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1546daa3e6af94/바탕 화면/creative_code/DMK_레포지토리/simulation_module/yeah_construction/data/raw/forecast/"/>
    </mc:Choice>
  </mc:AlternateContent>
  <xr:revisionPtr revIDLastSave="282" documentId="8_{69D95839-C305-48FC-9BAA-749720EE494E}" xr6:coauthVersionLast="47" xr6:coauthVersionMax="47" xr10:uidLastSave="{FA98616C-32D1-4C99-9B77-A19C261E170E}"/>
  <bookViews>
    <workbookView xWindow="11442" yWindow="0" windowWidth="11676" windowHeight="12318" activeTab="7" xr2:uid="{93879335-96EF-4DA4-B5D7-B5E0877F6B14}"/>
  </bookViews>
  <sheets>
    <sheet name="watf_2016" sheetId="4" r:id="rId1"/>
    <sheet name="watf_2017" sheetId="5" r:id="rId2"/>
    <sheet name="watf_2018" sheetId="2" r:id="rId3"/>
    <sheet name="watf_2019" sheetId="3" r:id="rId4"/>
    <sheet name="watf_2020" sheetId="6" r:id="rId5"/>
    <sheet name="watf_2021" sheetId="7" r:id="rId6"/>
    <sheet name="watf_2022" sheetId="8" r:id="rId7"/>
    <sheet name="watf_2023" sheetId="1" r:id="rId8"/>
  </sheets>
  <definedNames>
    <definedName name="_xlnm._FilterDatabase" localSheetId="0" hidden="1">watf_2016!$A$1:$AD$1</definedName>
    <definedName name="_xlnm._FilterDatabase" localSheetId="1" hidden="1">watf_2017!$A$1:$AP$1</definedName>
    <definedName name="_xlnm._FilterDatabase" localSheetId="2" hidden="1">watf_2018!$A$1:$AO$1</definedName>
    <definedName name="_xlnm._FilterDatabase" localSheetId="3" hidden="1">watf_2019!$A$1:$AN$1</definedName>
    <definedName name="_xlnm._FilterDatabase" localSheetId="4" hidden="1">watf_2020!$A$1:$AN$1</definedName>
    <definedName name="_xlnm._FilterDatabase" localSheetId="5" hidden="1">watf_2021!$A$1:$AL$1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3" i="1"/>
  <c r="A10" i="7"/>
  <c r="A11" i="7"/>
  <c r="A9" i="7"/>
  <c r="A8" i="7"/>
  <c r="A662" i="7"/>
  <c r="A665" i="7"/>
  <c r="A666" i="7"/>
  <c r="A664" i="7"/>
  <c r="A663" i="7"/>
  <c r="A627" i="7"/>
  <c r="A630" i="7"/>
  <c r="A631" i="7"/>
  <c r="A629" i="7"/>
  <c r="A628" i="7"/>
  <c r="A457" i="7"/>
  <c r="A460" i="7"/>
  <c r="A461" i="7"/>
  <c r="A459" i="7"/>
  <c r="A458" i="7"/>
  <c r="A327" i="7"/>
  <c r="A330" i="7"/>
  <c r="A331" i="7"/>
  <c r="A329" i="7"/>
  <c r="A328" i="7"/>
  <c r="A258" i="7"/>
  <c r="A261" i="7"/>
  <c r="A262" i="7"/>
  <c r="A260" i="7"/>
  <c r="A259" i="7"/>
  <c r="A193" i="7"/>
  <c r="A196" i="7"/>
  <c r="A197" i="7"/>
  <c r="A195" i="7"/>
  <c r="A194" i="7"/>
  <c r="A22" i="7"/>
  <c r="A25" i="7"/>
  <c r="A26" i="7"/>
  <c r="A24" i="7"/>
  <c r="A23" i="7"/>
  <c r="A562" i="7"/>
  <c r="A565" i="7"/>
  <c r="A566" i="7"/>
  <c r="A564" i="7"/>
  <c r="A563" i="7"/>
  <c r="A32" i="7"/>
  <c r="A35" i="7"/>
  <c r="A36" i="7"/>
  <c r="A34" i="7"/>
  <c r="A33" i="7"/>
  <c r="A117" i="7"/>
  <c r="A120" i="7"/>
  <c r="A121" i="7"/>
  <c r="A119" i="7"/>
  <c r="A118" i="7"/>
  <c r="A377" i="7"/>
  <c r="A380" i="7"/>
  <c r="A381" i="7"/>
  <c r="A379" i="7"/>
  <c r="A378" i="7"/>
  <c r="A142" i="7"/>
  <c r="A145" i="7"/>
  <c r="A146" i="7"/>
  <c r="A144" i="7"/>
  <c r="A143" i="7"/>
  <c r="A367" i="7"/>
  <c r="A370" i="7"/>
  <c r="A371" i="7"/>
  <c r="A369" i="7"/>
  <c r="A368" i="7"/>
  <c r="A177" i="7"/>
  <c r="A180" i="7"/>
  <c r="A181" i="7"/>
  <c r="A179" i="7"/>
  <c r="A178" i="7"/>
  <c r="A332" i="7"/>
  <c r="A335" i="7"/>
  <c r="A336" i="7"/>
  <c r="A334" i="7"/>
  <c r="A333" i="7"/>
  <c r="A612" i="7"/>
  <c r="A615" i="7"/>
  <c r="A616" i="7"/>
  <c r="A614" i="7"/>
  <c r="A613" i="7"/>
  <c r="A317" i="7"/>
  <c r="A320" i="7"/>
  <c r="A321" i="7"/>
  <c r="A319" i="7"/>
  <c r="A318" i="7"/>
  <c r="A347" i="7"/>
  <c r="A350" i="7"/>
  <c r="A351" i="7"/>
  <c r="A349" i="7"/>
  <c r="A348" i="7"/>
  <c r="A27" i="7"/>
  <c r="A30" i="7"/>
  <c r="A31" i="7"/>
  <c r="A29" i="7"/>
  <c r="A28" i="7"/>
  <c r="A92" i="7"/>
  <c r="A95" i="7"/>
  <c r="A96" i="7"/>
  <c r="A94" i="7"/>
  <c r="A93" i="7"/>
  <c r="A422" i="7"/>
  <c r="A425" i="7"/>
  <c r="A426" i="7"/>
  <c r="A424" i="7"/>
  <c r="A423" i="7"/>
  <c r="A47" i="7"/>
  <c r="A50" i="7"/>
  <c r="A51" i="7"/>
  <c r="A49" i="7"/>
  <c r="A48" i="7"/>
  <c r="A127" i="7"/>
  <c r="A130" i="7"/>
  <c r="A131" i="7"/>
  <c r="A129" i="7"/>
  <c r="A128" i="7"/>
  <c r="A437" i="7"/>
  <c r="A440" i="7"/>
  <c r="A441" i="7"/>
  <c r="A439" i="7"/>
  <c r="A438" i="7"/>
  <c r="A362" i="7"/>
  <c r="A365" i="7"/>
  <c r="A366" i="7"/>
  <c r="A364" i="7"/>
  <c r="A363" i="7"/>
  <c r="A218" i="7"/>
  <c r="A221" i="7"/>
  <c r="A222" i="7"/>
  <c r="A220" i="7"/>
  <c r="A219" i="7"/>
  <c r="A412" i="7"/>
  <c r="A415" i="7"/>
  <c r="A416" i="7"/>
  <c r="A414" i="7"/>
  <c r="A413" i="7"/>
  <c r="A182" i="7"/>
  <c r="A185" i="7"/>
  <c r="A186" i="7"/>
  <c r="A184" i="7"/>
  <c r="A183" i="7"/>
  <c r="A72" i="7"/>
  <c r="A75" i="7"/>
  <c r="A76" i="7"/>
  <c r="A74" i="7"/>
  <c r="A73" i="7"/>
  <c r="A152" i="7"/>
  <c r="A155" i="7"/>
  <c r="A156" i="7"/>
  <c r="A154" i="7"/>
  <c r="A153" i="7"/>
  <c r="A77" i="7"/>
  <c r="A80" i="7"/>
  <c r="A81" i="7"/>
  <c r="A79" i="7"/>
  <c r="A78" i="7"/>
  <c r="A157" i="7"/>
  <c r="A160" i="7"/>
  <c r="A161" i="7"/>
  <c r="A159" i="7"/>
  <c r="A158" i="7"/>
  <c r="A507" i="7"/>
  <c r="A510" i="7"/>
  <c r="A511" i="7"/>
  <c r="A509" i="7"/>
  <c r="A508" i="7"/>
  <c r="A372" i="7"/>
  <c r="A375" i="7"/>
  <c r="A376" i="7"/>
  <c r="A374" i="7"/>
  <c r="A373" i="7"/>
  <c r="A602" i="7"/>
  <c r="A605" i="7"/>
  <c r="A606" i="7"/>
  <c r="A604" i="7"/>
  <c r="A603" i="7"/>
  <c r="A617" i="7"/>
  <c r="A620" i="7"/>
  <c r="A621" i="7"/>
  <c r="A619" i="7"/>
  <c r="A618" i="7"/>
  <c r="A442" i="7"/>
  <c r="A445" i="7"/>
  <c r="A446" i="7"/>
  <c r="A444" i="7"/>
  <c r="A443" i="7"/>
  <c r="A132" i="7"/>
  <c r="A135" i="7"/>
  <c r="A136" i="7"/>
  <c r="A134" i="7"/>
  <c r="A133" i="7"/>
  <c r="A37" i="7"/>
  <c r="A40" i="7"/>
  <c r="A41" i="7"/>
  <c r="A39" i="7"/>
  <c r="A38" i="7"/>
  <c r="A512" i="7"/>
  <c r="A515" i="7"/>
  <c r="A516" i="7"/>
  <c r="A514" i="7"/>
  <c r="A513" i="7"/>
  <c r="A397" i="7"/>
  <c r="A400" i="7"/>
  <c r="A401" i="7"/>
  <c r="A399" i="7"/>
  <c r="A398" i="7"/>
  <c r="A577" i="7"/>
  <c r="A580" i="7"/>
  <c r="A581" i="7"/>
  <c r="A579" i="7"/>
  <c r="A578" i="7"/>
  <c r="A517" i="7"/>
  <c r="A520" i="7"/>
  <c r="A521" i="7"/>
  <c r="A519" i="7"/>
  <c r="A518" i="7"/>
  <c r="A392" i="7"/>
  <c r="A395" i="7"/>
  <c r="A396" i="7"/>
  <c r="A394" i="7"/>
  <c r="A393" i="7"/>
  <c r="A522" i="7"/>
  <c r="A525" i="7"/>
  <c r="A526" i="7"/>
  <c r="A524" i="7"/>
  <c r="A523" i="7"/>
  <c r="A322" i="7"/>
  <c r="A325" i="7"/>
  <c r="A326" i="7"/>
  <c r="A324" i="7"/>
  <c r="A323" i="7"/>
  <c r="A273" i="7"/>
  <c r="A276" i="7"/>
  <c r="A277" i="7"/>
  <c r="A275" i="7"/>
  <c r="A274" i="7"/>
  <c r="A107" i="7"/>
  <c r="A110" i="7"/>
  <c r="A111" i="7"/>
  <c r="A109" i="7"/>
  <c r="A108" i="7"/>
  <c r="A312" i="7"/>
  <c r="A315" i="7"/>
  <c r="A316" i="7"/>
  <c r="A314" i="7"/>
  <c r="A313" i="7"/>
  <c r="A427" i="7"/>
  <c r="A430" i="7"/>
  <c r="A431" i="7"/>
  <c r="A429" i="7"/>
  <c r="A428" i="7"/>
  <c r="A307" i="7"/>
  <c r="A310" i="7"/>
  <c r="A311" i="7"/>
  <c r="A309" i="7"/>
  <c r="A308" i="7"/>
  <c r="A248" i="7"/>
  <c r="A251" i="7"/>
  <c r="A252" i="7"/>
  <c r="A250" i="7"/>
  <c r="A249" i="7"/>
  <c r="A472" i="7"/>
  <c r="A475" i="7"/>
  <c r="A476" i="7"/>
  <c r="A474" i="7"/>
  <c r="A473" i="7"/>
  <c r="A657" i="7"/>
  <c r="A660" i="7"/>
  <c r="A661" i="7"/>
  <c r="A659" i="7"/>
  <c r="A658" i="7"/>
  <c r="A642" i="7"/>
  <c r="A645" i="7"/>
  <c r="A646" i="7"/>
  <c r="A644" i="7"/>
  <c r="A643" i="7"/>
  <c r="A243" i="7"/>
  <c r="A246" i="7"/>
  <c r="A247" i="7"/>
  <c r="A245" i="7"/>
  <c r="A244" i="7"/>
  <c r="A187" i="7"/>
  <c r="A190" i="7"/>
  <c r="A192" i="7"/>
  <c r="A189" i="7"/>
  <c r="A188" i="7"/>
  <c r="A597" i="7"/>
  <c r="A600" i="7"/>
  <c r="A601" i="7"/>
  <c r="A599" i="7"/>
  <c r="A598" i="7"/>
  <c r="A97" i="7"/>
  <c r="A100" i="7"/>
  <c r="A101" i="7"/>
  <c r="A99" i="7"/>
  <c r="A98" i="7"/>
  <c r="A492" i="7"/>
  <c r="A495" i="7"/>
  <c r="A496" i="7"/>
  <c r="A494" i="7"/>
  <c r="A493" i="7"/>
  <c r="A238" i="7"/>
  <c r="A241" i="7"/>
  <c r="A242" i="7"/>
  <c r="A240" i="7"/>
  <c r="A239" i="7"/>
  <c r="A652" i="7"/>
  <c r="A655" i="7"/>
  <c r="A656" i="7"/>
  <c r="A654" i="7"/>
  <c r="A653" i="7"/>
  <c r="A198" i="7"/>
  <c r="A201" i="7"/>
  <c r="A202" i="7"/>
  <c r="A200" i="7"/>
  <c r="A199" i="7"/>
  <c r="A467" i="7"/>
  <c r="A470" i="7"/>
  <c r="A471" i="7"/>
  <c r="A469" i="7"/>
  <c r="A468" i="7"/>
  <c r="A342" i="7"/>
  <c r="A345" i="7"/>
  <c r="A346" i="7"/>
  <c r="A344" i="7"/>
  <c r="A343" i="7"/>
  <c r="A52" i="7"/>
  <c r="A55" i="7"/>
  <c r="A56" i="7"/>
  <c r="A54" i="7"/>
  <c r="A53" i="7"/>
  <c r="A67" i="7"/>
  <c r="A70" i="7"/>
  <c r="A71" i="7"/>
  <c r="A69" i="7"/>
  <c r="A68" i="7"/>
  <c r="A572" i="7"/>
  <c r="A575" i="7"/>
  <c r="A576" i="7"/>
  <c r="A574" i="7"/>
  <c r="A573" i="7"/>
  <c r="A417" i="7"/>
  <c r="A420" i="7"/>
  <c r="A421" i="7"/>
  <c r="A419" i="7"/>
  <c r="A418" i="7"/>
  <c r="A137" i="7"/>
  <c r="A140" i="7"/>
  <c r="A141" i="7"/>
  <c r="A139" i="7"/>
  <c r="A138" i="7"/>
  <c r="A112" i="7"/>
  <c r="A115" i="7"/>
  <c r="A116" i="7"/>
  <c r="A114" i="7"/>
  <c r="A113" i="7"/>
  <c r="A527" i="7"/>
  <c r="A530" i="7"/>
  <c r="A531" i="7"/>
  <c r="A529" i="7"/>
  <c r="A528" i="7"/>
  <c r="A233" i="7"/>
  <c r="A236" i="7"/>
  <c r="A237" i="7"/>
  <c r="A235" i="7"/>
  <c r="A234" i="7"/>
  <c r="A2" i="7"/>
  <c r="A5" i="7"/>
  <c r="A6" i="7"/>
  <c r="A4" i="7"/>
  <c r="A3" i="7"/>
  <c r="A42" i="7"/>
  <c r="A45" i="7"/>
  <c r="A46" i="7"/>
  <c r="A44" i="7"/>
  <c r="A43" i="7"/>
  <c r="A537" i="7"/>
  <c r="A540" i="7"/>
  <c r="A541" i="7"/>
  <c r="A539" i="7"/>
  <c r="A538" i="7"/>
  <c r="A228" i="7"/>
  <c r="A231" i="7"/>
  <c r="A232" i="7"/>
  <c r="A230" i="7"/>
  <c r="A229" i="7"/>
  <c r="A297" i="7"/>
  <c r="A300" i="7"/>
  <c r="A301" i="7"/>
  <c r="A299" i="7"/>
  <c r="A298" i="7"/>
  <c r="A122" i="7"/>
  <c r="A125" i="7"/>
  <c r="A126" i="7"/>
  <c r="A124" i="7"/>
  <c r="A123" i="7"/>
  <c r="A592" i="7"/>
  <c r="A595" i="7"/>
  <c r="A596" i="7"/>
  <c r="A594" i="7"/>
  <c r="A593" i="7"/>
  <c r="A278" i="7"/>
  <c r="A281" i="7"/>
  <c r="A282" i="7"/>
  <c r="A280" i="7"/>
  <c r="A279" i="7"/>
  <c r="A552" i="7"/>
  <c r="A555" i="7"/>
  <c r="A556" i="7"/>
  <c r="A554" i="7"/>
  <c r="A553" i="7"/>
  <c r="A352" i="7"/>
  <c r="A355" i="7"/>
  <c r="A356" i="7"/>
  <c r="A354" i="7"/>
  <c r="A353" i="7"/>
  <c r="A387" i="7"/>
  <c r="A390" i="7"/>
  <c r="A391" i="7"/>
  <c r="A389" i="7"/>
  <c r="A388" i="7"/>
  <c r="A382" i="7"/>
  <c r="A385" i="7"/>
  <c r="A386" i="7"/>
  <c r="A384" i="7"/>
  <c r="A383" i="7"/>
  <c r="A622" i="7"/>
  <c r="A625" i="7"/>
  <c r="A626" i="7"/>
  <c r="A624" i="7"/>
  <c r="A623" i="7"/>
  <c r="A62" i="7"/>
  <c r="A65" i="7"/>
  <c r="A66" i="7"/>
  <c r="A64" i="7"/>
  <c r="A63" i="7"/>
  <c r="A337" i="7"/>
  <c r="A340" i="7"/>
  <c r="A341" i="7"/>
  <c r="A339" i="7"/>
  <c r="A338" i="7"/>
  <c r="A283" i="7"/>
  <c r="A286" i="7"/>
  <c r="A287" i="7"/>
  <c r="A285" i="7"/>
  <c r="A284" i="7"/>
  <c r="A12" i="7"/>
  <c r="A15" i="7"/>
  <c r="A16" i="7"/>
  <c r="A14" i="7"/>
  <c r="A13" i="7"/>
  <c r="A162" i="7"/>
  <c r="A165" i="7"/>
  <c r="A166" i="7"/>
  <c r="A164" i="7"/>
  <c r="A163" i="7"/>
  <c r="A402" i="7"/>
  <c r="A405" i="7"/>
  <c r="A406" i="7"/>
  <c r="A404" i="7"/>
  <c r="A403" i="7"/>
  <c r="A547" i="7"/>
  <c r="A550" i="7"/>
  <c r="A551" i="7"/>
  <c r="A549" i="7"/>
  <c r="A548" i="7"/>
  <c r="A102" i="7"/>
  <c r="A105" i="7"/>
  <c r="A106" i="7"/>
  <c r="A104" i="7"/>
  <c r="A103" i="7"/>
  <c r="A213" i="7"/>
  <c r="A216" i="7"/>
  <c r="A217" i="7"/>
  <c r="A215" i="7"/>
  <c r="A214" i="7"/>
  <c r="A87" i="7"/>
  <c r="A90" i="7"/>
  <c r="A91" i="7"/>
  <c r="A89" i="7"/>
  <c r="A88" i="7"/>
  <c r="A567" i="7"/>
  <c r="A570" i="7"/>
  <c r="A571" i="7"/>
  <c r="A569" i="7"/>
  <c r="A568" i="7"/>
  <c r="A302" i="7"/>
  <c r="A305" i="7"/>
  <c r="A306" i="7"/>
  <c r="A304" i="7"/>
  <c r="A303" i="7"/>
  <c r="A223" i="7"/>
  <c r="A226" i="7"/>
  <c r="A227" i="7"/>
  <c r="A225" i="7"/>
  <c r="A224" i="7"/>
  <c r="A447" i="7"/>
  <c r="A450" i="7"/>
  <c r="A451" i="7"/>
  <c r="A449" i="7"/>
  <c r="A448" i="7"/>
  <c r="A432" i="7"/>
  <c r="A435" i="7"/>
  <c r="A436" i="7"/>
  <c r="A434" i="7"/>
  <c r="A433" i="7"/>
  <c r="A587" i="7"/>
  <c r="A590" i="7"/>
  <c r="A591" i="7"/>
  <c r="A589" i="7"/>
  <c r="A588" i="7"/>
  <c r="A263" i="7"/>
  <c r="A266" i="7"/>
  <c r="A267" i="7"/>
  <c r="A265" i="7"/>
  <c r="A264" i="7"/>
  <c r="A542" i="7"/>
  <c r="A545" i="7"/>
  <c r="A546" i="7"/>
  <c r="A544" i="7"/>
  <c r="A543" i="7"/>
  <c r="A647" i="7"/>
  <c r="A650" i="7"/>
  <c r="A651" i="7"/>
  <c r="A649" i="7"/>
  <c r="A648" i="7"/>
  <c r="A167" i="7"/>
  <c r="A170" i="7"/>
  <c r="A171" i="7"/>
  <c r="A169" i="7"/>
  <c r="A168" i="7"/>
  <c r="A557" i="7"/>
  <c r="A560" i="7"/>
  <c r="A561" i="7"/>
  <c r="A559" i="7"/>
  <c r="A558" i="7"/>
  <c r="A172" i="7"/>
  <c r="A175" i="7"/>
  <c r="A176" i="7"/>
  <c r="A174" i="7"/>
  <c r="A173" i="7"/>
  <c r="A502" i="7"/>
  <c r="A505" i="7"/>
  <c r="A506" i="7"/>
  <c r="A504" i="7"/>
  <c r="A503" i="7"/>
  <c r="A147" i="7"/>
  <c r="A150" i="7"/>
  <c r="A151" i="7"/>
  <c r="A149" i="7"/>
  <c r="A148" i="7"/>
  <c r="A497" i="7"/>
  <c r="A500" i="7"/>
  <c r="A501" i="7"/>
  <c r="A499" i="7"/>
  <c r="A498" i="7"/>
  <c r="A532" i="7"/>
  <c r="A535" i="7"/>
  <c r="A536" i="7"/>
  <c r="A534" i="7"/>
  <c r="A533" i="7"/>
  <c r="A357" i="7"/>
  <c r="A360" i="7"/>
  <c r="A361" i="7"/>
  <c r="A359" i="7"/>
  <c r="A358" i="7"/>
  <c r="A57" i="7"/>
  <c r="A60" i="7"/>
  <c r="A61" i="7"/>
  <c r="A59" i="7"/>
  <c r="A58" i="7"/>
  <c r="A637" i="7"/>
  <c r="A640" i="7"/>
  <c r="A641" i="7"/>
  <c r="A639" i="7"/>
  <c r="A638" i="7"/>
  <c r="A17" i="7"/>
  <c r="A20" i="7"/>
  <c r="A21" i="7"/>
  <c r="A19" i="7"/>
  <c r="A18" i="7"/>
  <c r="A407" i="7"/>
  <c r="A410" i="7"/>
  <c r="A411" i="7"/>
  <c r="A409" i="7"/>
  <c r="A408" i="7"/>
  <c r="A607" i="7"/>
  <c r="A610" i="7"/>
  <c r="A611" i="7"/>
  <c r="A609" i="7"/>
  <c r="A608" i="7"/>
  <c r="A203" i="7"/>
  <c r="A206" i="7"/>
  <c r="A207" i="7"/>
  <c r="A205" i="7"/>
  <c r="A204" i="7"/>
  <c r="A268" i="7"/>
  <c r="A271" i="7"/>
  <c r="A272" i="7"/>
  <c r="A270" i="7"/>
  <c r="A269" i="7"/>
  <c r="A667" i="7"/>
  <c r="A670" i="7"/>
  <c r="A671" i="7"/>
  <c r="A669" i="7"/>
  <c r="A668" i="7"/>
  <c r="A482" i="7"/>
  <c r="A485" i="7"/>
  <c r="A486" i="7"/>
  <c r="A484" i="7"/>
  <c r="A483" i="7"/>
  <c r="A293" i="7"/>
  <c r="A191" i="7"/>
  <c r="A296" i="7"/>
  <c r="A295" i="7"/>
  <c r="A294" i="7"/>
  <c r="A462" i="7"/>
  <c r="A465" i="7"/>
  <c r="A466" i="7"/>
  <c r="A464" i="7"/>
  <c r="A463" i="7"/>
  <c r="A452" i="7"/>
  <c r="A455" i="7"/>
  <c r="A456" i="7"/>
  <c r="A454" i="7"/>
  <c r="A453" i="7"/>
  <c r="A487" i="7"/>
  <c r="A490" i="7"/>
  <c r="A491" i="7"/>
  <c r="A489" i="7"/>
  <c r="A488" i="7"/>
  <c r="A632" i="7"/>
  <c r="A635" i="7"/>
  <c r="A636" i="7"/>
  <c r="A634" i="7"/>
  <c r="A633" i="7"/>
  <c r="A82" i="7"/>
  <c r="A85" i="7"/>
  <c r="A86" i="7"/>
  <c r="A84" i="7"/>
  <c r="A83" i="7"/>
  <c r="A582" i="7"/>
  <c r="A585" i="7"/>
  <c r="A586" i="7"/>
  <c r="A584" i="7"/>
  <c r="A583" i="7"/>
  <c r="A208" i="7"/>
  <c r="A211" i="7"/>
  <c r="A212" i="7"/>
  <c r="A210" i="7"/>
  <c r="A209" i="7"/>
  <c r="A253" i="7"/>
  <c r="A256" i="7"/>
  <c r="A257" i="7"/>
  <c r="A255" i="7"/>
  <c r="A254" i="7"/>
  <c r="A477" i="7"/>
  <c r="A480" i="7"/>
  <c r="A481" i="7"/>
  <c r="A479" i="7"/>
  <c r="A478" i="7"/>
  <c r="A288" i="7"/>
  <c r="A291" i="7"/>
  <c r="A292" i="7"/>
  <c r="A290" i="7"/>
  <c r="A289" i="7"/>
  <c r="A7" i="7"/>
  <c r="V701" i="1" l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A10" i="6"/>
  <c r="A11" i="6"/>
  <c r="A9" i="6"/>
  <c r="A8" i="6"/>
  <c r="A662" i="6"/>
  <c r="A665" i="6"/>
  <c r="A666" i="6"/>
  <c r="A664" i="6"/>
  <c r="A663" i="6"/>
  <c r="A627" i="6"/>
  <c r="A630" i="6"/>
  <c r="A631" i="6"/>
  <c r="A629" i="6"/>
  <c r="A628" i="6"/>
  <c r="A457" i="6"/>
  <c r="A460" i="6"/>
  <c r="A461" i="6"/>
  <c r="A459" i="6"/>
  <c r="A458" i="6"/>
  <c r="A327" i="6"/>
  <c r="A330" i="6"/>
  <c r="A331" i="6"/>
  <c r="A329" i="6"/>
  <c r="A328" i="6"/>
  <c r="A257" i="6"/>
  <c r="A260" i="6"/>
  <c r="A261" i="6"/>
  <c r="A259" i="6"/>
  <c r="A258" i="6"/>
  <c r="A192" i="6"/>
  <c r="A195" i="6"/>
  <c r="A196" i="6"/>
  <c r="A194" i="6"/>
  <c r="A193" i="6"/>
  <c r="A22" i="6"/>
  <c r="A25" i="6"/>
  <c r="A26" i="6"/>
  <c r="A24" i="6"/>
  <c r="A23" i="6"/>
  <c r="A562" i="6"/>
  <c r="A565" i="6"/>
  <c r="A566" i="6"/>
  <c r="A564" i="6"/>
  <c r="A563" i="6"/>
  <c r="A32" i="6"/>
  <c r="A35" i="6"/>
  <c r="A36" i="6"/>
  <c r="A34" i="6"/>
  <c r="A33" i="6"/>
  <c r="A117" i="6"/>
  <c r="A120" i="6"/>
  <c r="A121" i="6"/>
  <c r="A119" i="6"/>
  <c r="A118" i="6"/>
  <c r="A377" i="6"/>
  <c r="A380" i="6"/>
  <c r="A381" i="6"/>
  <c r="A379" i="6"/>
  <c r="A378" i="6"/>
  <c r="A142" i="6"/>
  <c r="A145" i="6"/>
  <c r="A146" i="6"/>
  <c r="A144" i="6"/>
  <c r="A143" i="6"/>
  <c r="A367" i="6"/>
  <c r="A370" i="6"/>
  <c r="A371" i="6"/>
  <c r="A369" i="6"/>
  <c r="A368" i="6"/>
  <c r="A177" i="6"/>
  <c r="A180" i="6"/>
  <c r="A181" i="6"/>
  <c r="A179" i="6"/>
  <c r="A178" i="6"/>
  <c r="A332" i="6"/>
  <c r="A335" i="6"/>
  <c r="A336" i="6"/>
  <c r="A334" i="6"/>
  <c r="A333" i="6"/>
  <c r="A612" i="6"/>
  <c r="A615" i="6"/>
  <c r="A616" i="6"/>
  <c r="A614" i="6"/>
  <c r="A613" i="6"/>
  <c r="A317" i="6"/>
  <c r="A320" i="6"/>
  <c r="A321" i="6"/>
  <c r="A319" i="6"/>
  <c r="A318" i="6"/>
  <c r="A347" i="6"/>
  <c r="A350" i="6"/>
  <c r="A351" i="6"/>
  <c r="A349" i="6"/>
  <c r="A348" i="6"/>
  <c r="A27" i="6"/>
  <c r="A30" i="6"/>
  <c r="A31" i="6"/>
  <c r="A29" i="6"/>
  <c r="A28" i="6"/>
  <c r="A92" i="6"/>
  <c r="A95" i="6"/>
  <c r="A96" i="6"/>
  <c r="A94" i="6"/>
  <c r="A93" i="6"/>
  <c r="A422" i="6"/>
  <c r="A425" i="6"/>
  <c r="A426" i="6"/>
  <c r="A424" i="6"/>
  <c r="A423" i="6"/>
  <c r="A47" i="6"/>
  <c r="A50" i="6"/>
  <c r="A51" i="6"/>
  <c r="A49" i="6"/>
  <c r="A48" i="6"/>
  <c r="A127" i="6"/>
  <c r="A130" i="6"/>
  <c r="A131" i="6"/>
  <c r="A129" i="6"/>
  <c r="A128" i="6"/>
  <c r="A437" i="6"/>
  <c r="A440" i="6"/>
  <c r="A441" i="6"/>
  <c r="A439" i="6"/>
  <c r="A438" i="6"/>
  <c r="A362" i="6"/>
  <c r="A365" i="6"/>
  <c r="A366" i="6"/>
  <c r="A364" i="6"/>
  <c r="A363" i="6"/>
  <c r="A217" i="6"/>
  <c r="A220" i="6"/>
  <c r="A221" i="6"/>
  <c r="A219" i="6"/>
  <c r="A218" i="6"/>
  <c r="A412" i="6"/>
  <c r="A415" i="6"/>
  <c r="A416" i="6"/>
  <c r="A414" i="6"/>
  <c r="A413" i="6"/>
  <c r="A182" i="6"/>
  <c r="A185" i="6"/>
  <c r="A186" i="6"/>
  <c r="A184" i="6"/>
  <c r="A183" i="6"/>
  <c r="A72" i="6"/>
  <c r="A75" i="6"/>
  <c r="A76" i="6"/>
  <c r="A74" i="6"/>
  <c r="A73" i="6"/>
  <c r="A152" i="6"/>
  <c r="A155" i="6"/>
  <c r="A156" i="6"/>
  <c r="A154" i="6"/>
  <c r="A153" i="6"/>
  <c r="A77" i="6"/>
  <c r="A80" i="6"/>
  <c r="A81" i="6"/>
  <c r="A79" i="6"/>
  <c r="A78" i="6"/>
  <c r="A157" i="6"/>
  <c r="A160" i="6"/>
  <c r="A161" i="6"/>
  <c r="A159" i="6"/>
  <c r="A158" i="6"/>
  <c r="A507" i="6"/>
  <c r="A510" i="6"/>
  <c r="A511" i="6"/>
  <c r="A509" i="6"/>
  <c r="A508" i="6"/>
  <c r="A372" i="6"/>
  <c r="A375" i="6"/>
  <c r="A376" i="6"/>
  <c r="A374" i="6"/>
  <c r="A373" i="6"/>
  <c r="A602" i="6"/>
  <c r="A605" i="6"/>
  <c r="A606" i="6"/>
  <c r="A604" i="6"/>
  <c r="A603" i="6"/>
  <c r="A617" i="6"/>
  <c r="A620" i="6"/>
  <c r="A621" i="6"/>
  <c r="A619" i="6"/>
  <c r="A618" i="6"/>
  <c r="A442" i="6"/>
  <c r="A445" i="6"/>
  <c r="A446" i="6"/>
  <c r="A444" i="6"/>
  <c r="A443" i="6"/>
  <c r="A132" i="6"/>
  <c r="A135" i="6"/>
  <c r="A136" i="6"/>
  <c r="A134" i="6"/>
  <c r="A133" i="6"/>
  <c r="A37" i="6"/>
  <c r="A40" i="6"/>
  <c r="A41" i="6"/>
  <c r="A39" i="6"/>
  <c r="A38" i="6"/>
  <c r="A512" i="6"/>
  <c r="A515" i="6"/>
  <c r="A516" i="6"/>
  <c r="A514" i="6"/>
  <c r="A513" i="6"/>
  <c r="A397" i="6"/>
  <c r="A400" i="6"/>
  <c r="A401" i="6"/>
  <c r="A399" i="6"/>
  <c r="A398" i="6"/>
  <c r="A577" i="6"/>
  <c r="A580" i="6"/>
  <c r="A581" i="6"/>
  <c r="A579" i="6"/>
  <c r="A578" i="6"/>
  <c r="A517" i="6"/>
  <c r="A520" i="6"/>
  <c r="A521" i="6"/>
  <c r="A519" i="6"/>
  <c r="A518" i="6"/>
  <c r="A392" i="6"/>
  <c r="A395" i="6"/>
  <c r="A396" i="6"/>
  <c r="A394" i="6"/>
  <c r="A393" i="6"/>
  <c r="A522" i="6"/>
  <c r="A525" i="6"/>
  <c r="A526" i="6"/>
  <c r="A524" i="6"/>
  <c r="A523" i="6"/>
  <c r="A322" i="6"/>
  <c r="A325" i="6"/>
  <c r="A326" i="6"/>
  <c r="A324" i="6"/>
  <c r="A323" i="6"/>
  <c r="A272" i="6"/>
  <c r="A275" i="6"/>
  <c r="A276" i="6"/>
  <c r="A274" i="6"/>
  <c r="A273" i="6"/>
  <c r="A107" i="6"/>
  <c r="A110" i="6"/>
  <c r="A111" i="6"/>
  <c r="A109" i="6"/>
  <c r="A108" i="6"/>
  <c r="A312" i="6"/>
  <c r="A315" i="6"/>
  <c r="A316" i="6"/>
  <c r="A314" i="6"/>
  <c r="A313" i="6"/>
  <c r="A427" i="6"/>
  <c r="A430" i="6"/>
  <c r="A431" i="6"/>
  <c r="A429" i="6"/>
  <c r="A428" i="6"/>
  <c r="A307" i="6"/>
  <c r="A310" i="6"/>
  <c r="A311" i="6"/>
  <c r="A309" i="6"/>
  <c r="A308" i="6"/>
  <c r="A247" i="6"/>
  <c r="A250" i="6"/>
  <c r="A251" i="6"/>
  <c r="A249" i="6"/>
  <c r="A248" i="6"/>
  <c r="A472" i="6"/>
  <c r="A475" i="6"/>
  <c r="A476" i="6"/>
  <c r="A474" i="6"/>
  <c r="A473" i="6"/>
  <c r="A657" i="6"/>
  <c r="A660" i="6"/>
  <c r="A661" i="6"/>
  <c r="A659" i="6"/>
  <c r="A658" i="6"/>
  <c r="A642" i="6"/>
  <c r="A645" i="6"/>
  <c r="A646" i="6"/>
  <c r="A644" i="6"/>
  <c r="A643" i="6"/>
  <c r="A242" i="6"/>
  <c r="A245" i="6"/>
  <c r="A246" i="6"/>
  <c r="A244" i="6"/>
  <c r="A243" i="6"/>
  <c r="A187" i="6"/>
  <c r="A190" i="6"/>
  <c r="A191" i="6"/>
  <c r="A189" i="6"/>
  <c r="A188" i="6"/>
  <c r="A597" i="6"/>
  <c r="A600" i="6"/>
  <c r="A601" i="6"/>
  <c r="A599" i="6"/>
  <c r="A598" i="6"/>
  <c r="A97" i="6"/>
  <c r="A100" i="6"/>
  <c r="A101" i="6"/>
  <c r="A99" i="6"/>
  <c r="A98" i="6"/>
  <c r="A492" i="6"/>
  <c r="A495" i="6"/>
  <c r="A496" i="6"/>
  <c r="A494" i="6"/>
  <c r="A493" i="6"/>
  <c r="A237" i="6"/>
  <c r="A240" i="6"/>
  <c r="A241" i="6"/>
  <c r="A239" i="6"/>
  <c r="A238" i="6"/>
  <c r="A652" i="6"/>
  <c r="A655" i="6"/>
  <c r="A656" i="6"/>
  <c r="A654" i="6"/>
  <c r="A653" i="6"/>
  <c r="A197" i="6"/>
  <c r="A200" i="6"/>
  <c r="A201" i="6"/>
  <c r="A199" i="6"/>
  <c r="A198" i="6"/>
  <c r="A467" i="6"/>
  <c r="A470" i="6"/>
  <c r="A471" i="6"/>
  <c r="A469" i="6"/>
  <c r="A468" i="6"/>
  <c r="A342" i="6"/>
  <c r="A345" i="6"/>
  <c r="A346" i="6"/>
  <c r="A344" i="6"/>
  <c r="A343" i="6"/>
  <c r="A52" i="6"/>
  <c r="A55" i="6"/>
  <c r="A56" i="6"/>
  <c r="A54" i="6"/>
  <c r="A53" i="6"/>
  <c r="A67" i="6"/>
  <c r="A70" i="6"/>
  <c r="A71" i="6"/>
  <c r="A69" i="6"/>
  <c r="A68" i="6"/>
  <c r="A572" i="6"/>
  <c r="A575" i="6"/>
  <c r="A576" i="6"/>
  <c r="A574" i="6"/>
  <c r="A573" i="6"/>
  <c r="A417" i="6"/>
  <c r="A420" i="6"/>
  <c r="A421" i="6"/>
  <c r="A419" i="6"/>
  <c r="A418" i="6"/>
  <c r="A137" i="6"/>
  <c r="A140" i="6"/>
  <c r="A141" i="6"/>
  <c r="A139" i="6"/>
  <c r="A138" i="6"/>
  <c r="A112" i="6"/>
  <c r="A115" i="6"/>
  <c r="A116" i="6"/>
  <c r="A114" i="6"/>
  <c r="A113" i="6"/>
  <c r="A527" i="6"/>
  <c r="A530" i="6"/>
  <c r="A531" i="6"/>
  <c r="A529" i="6"/>
  <c r="A528" i="6"/>
  <c r="A232" i="6"/>
  <c r="A235" i="6"/>
  <c r="A236" i="6"/>
  <c r="A234" i="6"/>
  <c r="A233" i="6"/>
  <c r="A2" i="6"/>
  <c r="A5" i="6"/>
  <c r="A6" i="6"/>
  <c r="A4" i="6"/>
  <c r="A3" i="6"/>
  <c r="A42" i="6"/>
  <c r="A45" i="6"/>
  <c r="A46" i="6"/>
  <c r="A44" i="6"/>
  <c r="A43" i="6"/>
  <c r="A537" i="6"/>
  <c r="A540" i="6"/>
  <c r="A541" i="6"/>
  <c r="A539" i="6"/>
  <c r="A538" i="6"/>
  <c r="A227" i="6"/>
  <c r="A230" i="6"/>
  <c r="A231" i="6"/>
  <c r="A229" i="6"/>
  <c r="A228" i="6"/>
  <c r="A297" i="6"/>
  <c r="A300" i="6"/>
  <c r="A301" i="6"/>
  <c r="A299" i="6"/>
  <c r="A298" i="6"/>
  <c r="A122" i="6"/>
  <c r="A125" i="6"/>
  <c r="A126" i="6"/>
  <c r="A124" i="6"/>
  <c r="A123" i="6"/>
  <c r="A592" i="6"/>
  <c r="A595" i="6"/>
  <c r="A596" i="6"/>
  <c r="A594" i="6"/>
  <c r="A593" i="6"/>
  <c r="A277" i="6"/>
  <c r="A280" i="6"/>
  <c r="A281" i="6"/>
  <c r="A279" i="6"/>
  <c r="A278" i="6"/>
  <c r="A552" i="6"/>
  <c r="A555" i="6"/>
  <c r="A556" i="6"/>
  <c r="A554" i="6"/>
  <c r="A553" i="6"/>
  <c r="A352" i="6"/>
  <c r="A355" i="6"/>
  <c r="A356" i="6"/>
  <c r="A354" i="6"/>
  <c r="A353" i="6"/>
  <c r="A387" i="6"/>
  <c r="A390" i="6"/>
  <c r="A391" i="6"/>
  <c r="A389" i="6"/>
  <c r="A388" i="6"/>
  <c r="A382" i="6"/>
  <c r="A385" i="6"/>
  <c r="A386" i="6"/>
  <c r="A384" i="6"/>
  <c r="A383" i="6"/>
  <c r="A622" i="6"/>
  <c r="A625" i="6"/>
  <c r="A626" i="6"/>
  <c r="A624" i="6"/>
  <c r="A623" i="6"/>
  <c r="A62" i="6"/>
  <c r="A65" i="6"/>
  <c r="A66" i="6"/>
  <c r="A64" i="6"/>
  <c r="A63" i="6"/>
  <c r="A337" i="6"/>
  <c r="A340" i="6"/>
  <c r="A341" i="6"/>
  <c r="A339" i="6"/>
  <c r="A338" i="6"/>
  <c r="A282" i="6"/>
  <c r="A285" i="6"/>
  <c r="A286" i="6"/>
  <c r="A284" i="6"/>
  <c r="A283" i="6"/>
  <c r="A12" i="6"/>
  <c r="A15" i="6"/>
  <c r="A16" i="6"/>
  <c r="A14" i="6"/>
  <c r="A13" i="6"/>
  <c r="A162" i="6"/>
  <c r="A165" i="6"/>
  <c r="A166" i="6"/>
  <c r="A164" i="6"/>
  <c r="A163" i="6"/>
  <c r="A402" i="6"/>
  <c r="A405" i="6"/>
  <c r="A406" i="6"/>
  <c r="A404" i="6"/>
  <c r="A403" i="6"/>
  <c r="A547" i="6"/>
  <c r="A550" i="6"/>
  <c r="A551" i="6"/>
  <c r="A549" i="6"/>
  <c r="A548" i="6"/>
  <c r="A102" i="6"/>
  <c r="A105" i="6"/>
  <c r="A106" i="6"/>
  <c r="A104" i="6"/>
  <c r="A103" i="6"/>
  <c r="A212" i="6"/>
  <c r="A215" i="6"/>
  <c r="A216" i="6"/>
  <c r="A214" i="6"/>
  <c r="A213" i="6"/>
  <c r="A87" i="6"/>
  <c r="A90" i="6"/>
  <c r="A91" i="6"/>
  <c r="A89" i="6"/>
  <c r="A88" i="6"/>
  <c r="A567" i="6"/>
  <c r="A570" i="6"/>
  <c r="A571" i="6"/>
  <c r="A569" i="6"/>
  <c r="A568" i="6"/>
  <c r="A302" i="6"/>
  <c r="A305" i="6"/>
  <c r="A306" i="6"/>
  <c r="A304" i="6"/>
  <c r="A303" i="6"/>
  <c r="A222" i="6"/>
  <c r="A225" i="6"/>
  <c r="A226" i="6"/>
  <c r="A224" i="6"/>
  <c r="A223" i="6"/>
  <c r="A447" i="6"/>
  <c r="A450" i="6"/>
  <c r="A451" i="6"/>
  <c r="A449" i="6"/>
  <c r="A448" i="6"/>
  <c r="A432" i="6"/>
  <c r="A435" i="6"/>
  <c r="A436" i="6"/>
  <c r="A434" i="6"/>
  <c r="A433" i="6"/>
  <c r="A587" i="6"/>
  <c r="A590" i="6"/>
  <c r="A591" i="6"/>
  <c r="A589" i="6"/>
  <c r="A588" i="6"/>
  <c r="A262" i="6"/>
  <c r="A265" i="6"/>
  <c r="A266" i="6"/>
  <c r="A264" i="6"/>
  <c r="A263" i="6"/>
  <c r="A542" i="6"/>
  <c r="A545" i="6"/>
  <c r="A546" i="6"/>
  <c r="A544" i="6"/>
  <c r="A543" i="6"/>
  <c r="A647" i="6"/>
  <c r="A650" i="6"/>
  <c r="A651" i="6"/>
  <c r="A649" i="6"/>
  <c r="A648" i="6"/>
  <c r="A167" i="6"/>
  <c r="A170" i="6"/>
  <c r="A171" i="6"/>
  <c r="A169" i="6"/>
  <c r="A168" i="6"/>
  <c r="A557" i="6"/>
  <c r="A560" i="6"/>
  <c r="A561" i="6"/>
  <c r="A559" i="6"/>
  <c r="A558" i="6"/>
  <c r="A172" i="6"/>
  <c r="A175" i="6"/>
  <c r="A176" i="6"/>
  <c r="A174" i="6"/>
  <c r="A173" i="6"/>
  <c r="A502" i="6"/>
  <c r="A505" i="6"/>
  <c r="A506" i="6"/>
  <c r="A504" i="6"/>
  <c r="A503" i="6"/>
  <c r="A147" i="6"/>
  <c r="A150" i="6"/>
  <c r="A151" i="6"/>
  <c r="A149" i="6"/>
  <c r="A148" i="6"/>
  <c r="A497" i="6"/>
  <c r="A500" i="6"/>
  <c r="A501" i="6"/>
  <c r="A499" i="6"/>
  <c r="A498" i="6"/>
  <c r="A532" i="6"/>
  <c r="A535" i="6"/>
  <c r="A536" i="6"/>
  <c r="A534" i="6"/>
  <c r="A533" i="6"/>
  <c r="A357" i="6"/>
  <c r="A360" i="6"/>
  <c r="A361" i="6"/>
  <c r="A359" i="6"/>
  <c r="A358" i="6"/>
  <c r="A57" i="6"/>
  <c r="A60" i="6"/>
  <c r="A61" i="6"/>
  <c r="A59" i="6"/>
  <c r="A58" i="6"/>
  <c r="A637" i="6"/>
  <c r="A640" i="6"/>
  <c r="A641" i="6"/>
  <c r="A639" i="6"/>
  <c r="A638" i="6"/>
  <c r="A17" i="6"/>
  <c r="A20" i="6"/>
  <c r="A21" i="6"/>
  <c r="A19" i="6"/>
  <c r="A18" i="6"/>
  <c r="A407" i="6"/>
  <c r="A410" i="6"/>
  <c r="A411" i="6"/>
  <c r="A409" i="6"/>
  <c r="A408" i="6"/>
  <c r="A607" i="6"/>
  <c r="A610" i="6"/>
  <c r="A611" i="6"/>
  <c r="A609" i="6"/>
  <c r="A608" i="6"/>
  <c r="A202" i="6"/>
  <c r="A205" i="6"/>
  <c r="A206" i="6"/>
  <c r="A204" i="6"/>
  <c r="A203" i="6"/>
  <c r="A267" i="6"/>
  <c r="A270" i="6"/>
  <c r="A271" i="6"/>
  <c r="A269" i="6"/>
  <c r="A268" i="6"/>
  <c r="A667" i="6"/>
  <c r="A670" i="6"/>
  <c r="A671" i="6"/>
  <c r="A669" i="6"/>
  <c r="A668" i="6"/>
  <c r="A482" i="6"/>
  <c r="A485" i="6"/>
  <c r="A486" i="6"/>
  <c r="A484" i="6"/>
  <c r="A483" i="6"/>
  <c r="A292" i="6"/>
  <c r="A295" i="6"/>
  <c r="A296" i="6"/>
  <c r="A294" i="6"/>
  <c r="A293" i="6"/>
  <c r="A462" i="6"/>
  <c r="A465" i="6"/>
  <c r="A466" i="6"/>
  <c r="A464" i="6"/>
  <c r="A463" i="6"/>
  <c r="A452" i="6"/>
  <c r="A455" i="6"/>
  <c r="A456" i="6"/>
  <c r="A454" i="6"/>
  <c r="A453" i="6"/>
  <c r="A487" i="6"/>
  <c r="A490" i="6"/>
  <c r="A491" i="6"/>
  <c r="A489" i="6"/>
  <c r="A488" i="6"/>
  <c r="A632" i="6"/>
  <c r="A635" i="6"/>
  <c r="A636" i="6"/>
  <c r="A634" i="6"/>
  <c r="A633" i="6"/>
  <c r="A82" i="6"/>
  <c r="A85" i="6"/>
  <c r="A86" i="6"/>
  <c r="A84" i="6"/>
  <c r="A83" i="6"/>
  <c r="A582" i="6"/>
  <c r="A585" i="6"/>
  <c r="A586" i="6"/>
  <c r="A584" i="6"/>
  <c r="A583" i="6"/>
  <c r="A207" i="6"/>
  <c r="A210" i="6"/>
  <c r="A211" i="6"/>
  <c r="A209" i="6"/>
  <c r="A208" i="6"/>
  <c r="A252" i="6"/>
  <c r="A255" i="6"/>
  <c r="A256" i="6"/>
  <c r="A254" i="6"/>
  <c r="A253" i="6"/>
  <c r="A477" i="6"/>
  <c r="A480" i="6"/>
  <c r="A481" i="6"/>
  <c r="A479" i="6"/>
  <c r="A478" i="6"/>
  <c r="A287" i="6"/>
  <c r="A290" i="6"/>
  <c r="A291" i="6"/>
  <c r="A289" i="6"/>
  <c r="A288" i="6"/>
  <c r="A7" i="6"/>
  <c r="U163" i="1" l="1"/>
  <c r="R4" i="1"/>
  <c r="S4" i="1"/>
  <c r="T4" i="1"/>
  <c r="R5" i="1"/>
  <c r="S5" i="1"/>
  <c r="T5" i="1"/>
  <c r="R6" i="1"/>
  <c r="S6" i="1"/>
  <c r="T6" i="1"/>
  <c r="R7" i="1"/>
  <c r="S7" i="1"/>
  <c r="T7" i="1"/>
  <c r="R8" i="1"/>
  <c r="S8" i="1"/>
  <c r="T8" i="1"/>
  <c r="R9" i="1"/>
  <c r="S9" i="1"/>
  <c r="T9" i="1"/>
  <c r="R10" i="1"/>
  <c r="S10" i="1"/>
  <c r="T10" i="1"/>
  <c r="R11" i="1"/>
  <c r="S11" i="1"/>
  <c r="T11" i="1"/>
  <c r="R12" i="1"/>
  <c r="S12" i="1"/>
  <c r="T12" i="1"/>
  <c r="R13" i="1"/>
  <c r="S13" i="1"/>
  <c r="T13" i="1"/>
  <c r="R14" i="1"/>
  <c r="S14" i="1"/>
  <c r="T14" i="1"/>
  <c r="R15" i="1"/>
  <c r="S15" i="1"/>
  <c r="T15" i="1"/>
  <c r="R16" i="1"/>
  <c r="S16" i="1"/>
  <c r="T16" i="1"/>
  <c r="R17" i="1"/>
  <c r="S17" i="1"/>
  <c r="T17" i="1"/>
  <c r="R18" i="1"/>
  <c r="S18" i="1"/>
  <c r="T18" i="1"/>
  <c r="R19" i="1"/>
  <c r="S19" i="1"/>
  <c r="T19" i="1"/>
  <c r="R20" i="1"/>
  <c r="S20" i="1"/>
  <c r="T20" i="1"/>
  <c r="R21" i="1"/>
  <c r="S21" i="1"/>
  <c r="T21" i="1"/>
  <c r="R22" i="1"/>
  <c r="S22" i="1"/>
  <c r="T22" i="1"/>
  <c r="R23" i="1"/>
  <c r="S23" i="1"/>
  <c r="T23" i="1"/>
  <c r="R24" i="1"/>
  <c r="S24" i="1"/>
  <c r="T24" i="1"/>
  <c r="R25" i="1"/>
  <c r="S25" i="1"/>
  <c r="T25" i="1"/>
  <c r="R26" i="1"/>
  <c r="S26" i="1"/>
  <c r="T26" i="1"/>
  <c r="R27" i="1"/>
  <c r="S27" i="1"/>
  <c r="T27" i="1"/>
  <c r="R28" i="1"/>
  <c r="S28" i="1"/>
  <c r="T28" i="1"/>
  <c r="R29" i="1"/>
  <c r="S29" i="1"/>
  <c r="T29" i="1"/>
  <c r="R30" i="1"/>
  <c r="S30" i="1"/>
  <c r="T30" i="1"/>
  <c r="R31" i="1"/>
  <c r="S31" i="1"/>
  <c r="T31" i="1"/>
  <c r="R32" i="1"/>
  <c r="S32" i="1"/>
  <c r="T32" i="1"/>
  <c r="R33" i="1"/>
  <c r="S33" i="1"/>
  <c r="T33" i="1"/>
  <c r="R34" i="1"/>
  <c r="S34" i="1"/>
  <c r="T34" i="1"/>
  <c r="R35" i="1"/>
  <c r="S35" i="1"/>
  <c r="T35" i="1"/>
  <c r="R36" i="1"/>
  <c r="S36" i="1"/>
  <c r="T36" i="1"/>
  <c r="R37" i="1"/>
  <c r="S37" i="1"/>
  <c r="T37" i="1"/>
  <c r="R38" i="1"/>
  <c r="S38" i="1"/>
  <c r="T38" i="1"/>
  <c r="R39" i="1"/>
  <c r="S39" i="1"/>
  <c r="T39" i="1"/>
  <c r="R40" i="1"/>
  <c r="S40" i="1"/>
  <c r="T40" i="1"/>
  <c r="R41" i="1"/>
  <c r="S41" i="1"/>
  <c r="T41" i="1"/>
  <c r="R42" i="1"/>
  <c r="S42" i="1"/>
  <c r="T42" i="1"/>
  <c r="R43" i="1"/>
  <c r="S43" i="1"/>
  <c r="T43" i="1"/>
  <c r="R44" i="1"/>
  <c r="S44" i="1"/>
  <c r="T44" i="1"/>
  <c r="R45" i="1"/>
  <c r="S45" i="1"/>
  <c r="T45" i="1"/>
  <c r="R46" i="1"/>
  <c r="S46" i="1"/>
  <c r="T46" i="1"/>
  <c r="R47" i="1"/>
  <c r="S47" i="1"/>
  <c r="T47" i="1"/>
  <c r="R48" i="1"/>
  <c r="S48" i="1"/>
  <c r="T48" i="1"/>
  <c r="R49" i="1"/>
  <c r="S49" i="1"/>
  <c r="T49" i="1"/>
  <c r="R50" i="1"/>
  <c r="S50" i="1"/>
  <c r="T50" i="1"/>
  <c r="R51" i="1"/>
  <c r="S51" i="1"/>
  <c r="T51" i="1"/>
  <c r="R52" i="1"/>
  <c r="S52" i="1"/>
  <c r="T52" i="1"/>
  <c r="R53" i="1"/>
  <c r="S53" i="1"/>
  <c r="T53" i="1"/>
  <c r="R54" i="1"/>
  <c r="S54" i="1"/>
  <c r="T54" i="1"/>
  <c r="R55" i="1"/>
  <c r="S55" i="1"/>
  <c r="T55" i="1"/>
  <c r="R56" i="1"/>
  <c r="S56" i="1"/>
  <c r="T56" i="1"/>
  <c r="R57" i="1"/>
  <c r="S57" i="1"/>
  <c r="T57" i="1"/>
  <c r="R58" i="1"/>
  <c r="S58" i="1"/>
  <c r="T58" i="1"/>
  <c r="R59" i="1"/>
  <c r="S59" i="1"/>
  <c r="T59" i="1"/>
  <c r="R60" i="1"/>
  <c r="S60" i="1"/>
  <c r="T60" i="1"/>
  <c r="R61" i="1"/>
  <c r="S61" i="1"/>
  <c r="T61" i="1"/>
  <c r="R62" i="1"/>
  <c r="S62" i="1"/>
  <c r="T62" i="1"/>
  <c r="R63" i="1"/>
  <c r="S63" i="1"/>
  <c r="T63" i="1"/>
  <c r="R64" i="1"/>
  <c r="S64" i="1"/>
  <c r="T64" i="1"/>
  <c r="R65" i="1"/>
  <c r="S65" i="1"/>
  <c r="T65" i="1"/>
  <c r="R66" i="1"/>
  <c r="S66" i="1"/>
  <c r="T66" i="1"/>
  <c r="R67" i="1"/>
  <c r="S67" i="1"/>
  <c r="T67" i="1"/>
  <c r="R68" i="1"/>
  <c r="S68" i="1"/>
  <c r="T68" i="1"/>
  <c r="R69" i="1"/>
  <c r="S69" i="1"/>
  <c r="T69" i="1"/>
  <c r="R70" i="1"/>
  <c r="S70" i="1"/>
  <c r="T70" i="1"/>
  <c r="R71" i="1"/>
  <c r="S71" i="1"/>
  <c r="T71" i="1"/>
  <c r="R72" i="1"/>
  <c r="S72" i="1"/>
  <c r="T72" i="1"/>
  <c r="R73" i="1"/>
  <c r="S73" i="1"/>
  <c r="T73" i="1"/>
  <c r="R74" i="1"/>
  <c r="S74" i="1"/>
  <c r="T74" i="1"/>
  <c r="R75" i="1"/>
  <c r="S75" i="1"/>
  <c r="T75" i="1"/>
  <c r="R76" i="1"/>
  <c r="S76" i="1"/>
  <c r="T76" i="1"/>
  <c r="R77" i="1"/>
  <c r="S77" i="1"/>
  <c r="T77" i="1"/>
  <c r="R78" i="1"/>
  <c r="S78" i="1"/>
  <c r="T78" i="1"/>
  <c r="R79" i="1"/>
  <c r="S79" i="1"/>
  <c r="T79" i="1"/>
  <c r="R80" i="1"/>
  <c r="S80" i="1"/>
  <c r="T80" i="1"/>
  <c r="R81" i="1"/>
  <c r="S81" i="1"/>
  <c r="T81" i="1"/>
  <c r="R82" i="1"/>
  <c r="S82" i="1"/>
  <c r="T82" i="1"/>
  <c r="R83" i="1"/>
  <c r="S83" i="1"/>
  <c r="T83" i="1"/>
  <c r="R84" i="1"/>
  <c r="S84" i="1"/>
  <c r="T84" i="1"/>
  <c r="R85" i="1"/>
  <c r="S85" i="1"/>
  <c r="T85" i="1"/>
  <c r="R86" i="1"/>
  <c r="S86" i="1"/>
  <c r="T86" i="1"/>
  <c r="R87" i="1"/>
  <c r="S87" i="1"/>
  <c r="T87" i="1"/>
  <c r="R88" i="1"/>
  <c r="S88" i="1"/>
  <c r="T88" i="1"/>
  <c r="R89" i="1"/>
  <c r="S89" i="1"/>
  <c r="T89" i="1"/>
  <c r="R90" i="1"/>
  <c r="S90" i="1"/>
  <c r="T90" i="1"/>
  <c r="R91" i="1"/>
  <c r="S91" i="1"/>
  <c r="T91" i="1"/>
  <c r="R92" i="1"/>
  <c r="S92" i="1"/>
  <c r="T92" i="1"/>
  <c r="R93" i="1"/>
  <c r="S93" i="1"/>
  <c r="T93" i="1"/>
  <c r="R94" i="1"/>
  <c r="S94" i="1"/>
  <c r="T94" i="1"/>
  <c r="R95" i="1"/>
  <c r="S95" i="1"/>
  <c r="T95" i="1"/>
  <c r="R96" i="1"/>
  <c r="S96" i="1"/>
  <c r="T96" i="1"/>
  <c r="R97" i="1"/>
  <c r="S97" i="1"/>
  <c r="T97" i="1"/>
  <c r="R98" i="1"/>
  <c r="S98" i="1"/>
  <c r="T98" i="1"/>
  <c r="R99" i="1"/>
  <c r="S99" i="1"/>
  <c r="T99" i="1"/>
  <c r="R100" i="1"/>
  <c r="S100" i="1"/>
  <c r="T100" i="1"/>
  <c r="R101" i="1"/>
  <c r="S101" i="1"/>
  <c r="T101" i="1"/>
  <c r="R102" i="1"/>
  <c r="S102" i="1"/>
  <c r="T102" i="1"/>
  <c r="R103" i="1"/>
  <c r="S103" i="1"/>
  <c r="T103" i="1"/>
  <c r="R104" i="1"/>
  <c r="S104" i="1"/>
  <c r="T104" i="1"/>
  <c r="R105" i="1"/>
  <c r="S105" i="1"/>
  <c r="T105" i="1"/>
  <c r="R106" i="1"/>
  <c r="S106" i="1"/>
  <c r="T106" i="1"/>
  <c r="R107" i="1"/>
  <c r="S107" i="1"/>
  <c r="T107" i="1"/>
  <c r="R108" i="1"/>
  <c r="S108" i="1"/>
  <c r="T108" i="1"/>
  <c r="R109" i="1"/>
  <c r="S109" i="1"/>
  <c r="T109" i="1"/>
  <c r="R110" i="1"/>
  <c r="S110" i="1"/>
  <c r="T110" i="1"/>
  <c r="R111" i="1"/>
  <c r="S111" i="1"/>
  <c r="T111" i="1"/>
  <c r="R112" i="1"/>
  <c r="S112" i="1"/>
  <c r="T112" i="1"/>
  <c r="R113" i="1"/>
  <c r="S113" i="1"/>
  <c r="T113" i="1"/>
  <c r="R114" i="1"/>
  <c r="S114" i="1"/>
  <c r="T114" i="1"/>
  <c r="R115" i="1"/>
  <c r="S115" i="1"/>
  <c r="T115" i="1"/>
  <c r="R116" i="1"/>
  <c r="S116" i="1"/>
  <c r="T116" i="1"/>
  <c r="R117" i="1"/>
  <c r="S117" i="1"/>
  <c r="T117" i="1"/>
  <c r="R118" i="1"/>
  <c r="S118" i="1"/>
  <c r="T118" i="1"/>
  <c r="R119" i="1"/>
  <c r="S119" i="1"/>
  <c r="T119" i="1"/>
  <c r="R120" i="1"/>
  <c r="S120" i="1"/>
  <c r="T120" i="1"/>
  <c r="R121" i="1"/>
  <c r="S121" i="1"/>
  <c r="T121" i="1"/>
  <c r="R122" i="1"/>
  <c r="S122" i="1"/>
  <c r="T122" i="1"/>
  <c r="R123" i="1"/>
  <c r="S123" i="1"/>
  <c r="T123" i="1"/>
  <c r="R124" i="1"/>
  <c r="S124" i="1"/>
  <c r="T124" i="1"/>
  <c r="R125" i="1"/>
  <c r="S125" i="1"/>
  <c r="T125" i="1"/>
  <c r="R126" i="1"/>
  <c r="S126" i="1"/>
  <c r="T126" i="1"/>
  <c r="R127" i="1"/>
  <c r="S127" i="1"/>
  <c r="T127" i="1"/>
  <c r="R128" i="1"/>
  <c r="S128" i="1"/>
  <c r="T128" i="1"/>
  <c r="R129" i="1"/>
  <c r="S129" i="1"/>
  <c r="T129" i="1"/>
  <c r="R130" i="1"/>
  <c r="S130" i="1"/>
  <c r="T130" i="1"/>
  <c r="R131" i="1"/>
  <c r="S131" i="1"/>
  <c r="T131" i="1"/>
  <c r="R132" i="1"/>
  <c r="S132" i="1"/>
  <c r="T132" i="1"/>
  <c r="R133" i="1"/>
  <c r="S133" i="1"/>
  <c r="T133" i="1"/>
  <c r="R134" i="1"/>
  <c r="S134" i="1"/>
  <c r="T134" i="1"/>
  <c r="R135" i="1"/>
  <c r="S135" i="1"/>
  <c r="T135" i="1"/>
  <c r="R136" i="1"/>
  <c r="S136" i="1"/>
  <c r="T136" i="1"/>
  <c r="R137" i="1"/>
  <c r="S137" i="1"/>
  <c r="T137" i="1"/>
  <c r="R138" i="1"/>
  <c r="S138" i="1"/>
  <c r="T138" i="1"/>
  <c r="R139" i="1"/>
  <c r="S139" i="1"/>
  <c r="T139" i="1"/>
  <c r="R140" i="1"/>
  <c r="S140" i="1"/>
  <c r="T140" i="1"/>
  <c r="R141" i="1"/>
  <c r="S141" i="1"/>
  <c r="T141" i="1"/>
  <c r="R142" i="1"/>
  <c r="S142" i="1"/>
  <c r="T142" i="1"/>
  <c r="R143" i="1"/>
  <c r="S143" i="1"/>
  <c r="T143" i="1"/>
  <c r="R144" i="1"/>
  <c r="S144" i="1"/>
  <c r="T144" i="1"/>
  <c r="R145" i="1"/>
  <c r="S145" i="1"/>
  <c r="T145" i="1"/>
  <c r="R146" i="1"/>
  <c r="S146" i="1"/>
  <c r="T146" i="1"/>
  <c r="R147" i="1"/>
  <c r="S147" i="1"/>
  <c r="T147" i="1"/>
  <c r="R148" i="1"/>
  <c r="S148" i="1"/>
  <c r="T148" i="1"/>
  <c r="R149" i="1"/>
  <c r="S149" i="1"/>
  <c r="T149" i="1"/>
  <c r="R150" i="1"/>
  <c r="S150" i="1"/>
  <c r="T150" i="1"/>
  <c r="R151" i="1"/>
  <c r="S151" i="1"/>
  <c r="T151" i="1"/>
  <c r="R152" i="1"/>
  <c r="S152" i="1"/>
  <c r="T152" i="1"/>
  <c r="R153" i="1"/>
  <c r="S153" i="1"/>
  <c r="T153" i="1"/>
  <c r="R154" i="1"/>
  <c r="S154" i="1"/>
  <c r="T154" i="1"/>
  <c r="R155" i="1"/>
  <c r="S155" i="1"/>
  <c r="T155" i="1"/>
  <c r="R156" i="1"/>
  <c r="S156" i="1"/>
  <c r="T156" i="1"/>
  <c r="R157" i="1"/>
  <c r="S157" i="1"/>
  <c r="T157" i="1"/>
  <c r="R158" i="1"/>
  <c r="S158" i="1"/>
  <c r="T158" i="1"/>
  <c r="R159" i="1"/>
  <c r="S159" i="1"/>
  <c r="T159" i="1"/>
  <c r="R160" i="1"/>
  <c r="S160" i="1"/>
  <c r="T160" i="1"/>
  <c r="R161" i="1"/>
  <c r="S161" i="1"/>
  <c r="T161" i="1"/>
  <c r="R162" i="1"/>
  <c r="S162" i="1"/>
  <c r="T162" i="1"/>
  <c r="R163" i="1"/>
  <c r="S163" i="1"/>
  <c r="T163" i="1"/>
  <c r="R164" i="1"/>
  <c r="S164" i="1"/>
  <c r="T164" i="1"/>
  <c r="R165" i="1"/>
  <c r="S165" i="1"/>
  <c r="T165" i="1"/>
  <c r="R166" i="1"/>
  <c r="S166" i="1"/>
  <c r="T166" i="1"/>
  <c r="R167" i="1"/>
  <c r="S167" i="1"/>
  <c r="T167" i="1"/>
  <c r="R168" i="1"/>
  <c r="S168" i="1"/>
  <c r="T168" i="1"/>
  <c r="R169" i="1"/>
  <c r="S169" i="1"/>
  <c r="T169" i="1"/>
  <c r="R170" i="1"/>
  <c r="S170" i="1"/>
  <c r="T170" i="1"/>
  <c r="R171" i="1"/>
  <c r="S171" i="1"/>
  <c r="T171" i="1"/>
  <c r="R172" i="1"/>
  <c r="S172" i="1"/>
  <c r="T172" i="1"/>
  <c r="R173" i="1"/>
  <c r="S173" i="1"/>
  <c r="T173" i="1"/>
  <c r="R174" i="1"/>
  <c r="S174" i="1"/>
  <c r="T174" i="1"/>
  <c r="R175" i="1"/>
  <c r="S175" i="1"/>
  <c r="T175" i="1"/>
  <c r="R176" i="1"/>
  <c r="S176" i="1"/>
  <c r="T176" i="1"/>
  <c r="R177" i="1"/>
  <c r="S177" i="1"/>
  <c r="T177" i="1"/>
  <c r="R178" i="1"/>
  <c r="S178" i="1"/>
  <c r="T178" i="1"/>
  <c r="R179" i="1"/>
  <c r="S179" i="1"/>
  <c r="T179" i="1"/>
  <c r="R180" i="1"/>
  <c r="S180" i="1"/>
  <c r="T180" i="1"/>
  <c r="R181" i="1"/>
  <c r="S181" i="1"/>
  <c r="T181" i="1"/>
  <c r="R182" i="1"/>
  <c r="S182" i="1"/>
  <c r="T182" i="1"/>
  <c r="R183" i="1"/>
  <c r="S183" i="1"/>
  <c r="T183" i="1"/>
  <c r="R184" i="1"/>
  <c r="S184" i="1"/>
  <c r="T184" i="1"/>
  <c r="R185" i="1"/>
  <c r="S185" i="1"/>
  <c r="T185" i="1"/>
  <c r="R186" i="1"/>
  <c r="S186" i="1"/>
  <c r="T186" i="1"/>
  <c r="R187" i="1"/>
  <c r="S187" i="1"/>
  <c r="T187" i="1"/>
  <c r="R188" i="1"/>
  <c r="S188" i="1"/>
  <c r="T188" i="1"/>
  <c r="R189" i="1"/>
  <c r="S189" i="1"/>
  <c r="T189" i="1"/>
  <c r="R190" i="1"/>
  <c r="S190" i="1"/>
  <c r="T190" i="1"/>
  <c r="R191" i="1"/>
  <c r="S191" i="1"/>
  <c r="T191" i="1"/>
  <c r="R192" i="1"/>
  <c r="S192" i="1"/>
  <c r="T192" i="1"/>
  <c r="R193" i="1"/>
  <c r="S193" i="1"/>
  <c r="T193" i="1"/>
  <c r="R194" i="1"/>
  <c r="S194" i="1"/>
  <c r="T194" i="1"/>
  <c r="R195" i="1"/>
  <c r="S195" i="1"/>
  <c r="T195" i="1"/>
  <c r="R196" i="1"/>
  <c r="S196" i="1"/>
  <c r="T196" i="1"/>
  <c r="R197" i="1"/>
  <c r="S197" i="1"/>
  <c r="T197" i="1"/>
  <c r="R198" i="1"/>
  <c r="S198" i="1"/>
  <c r="T198" i="1"/>
  <c r="R199" i="1"/>
  <c r="S199" i="1"/>
  <c r="T199" i="1"/>
  <c r="R200" i="1"/>
  <c r="S200" i="1"/>
  <c r="T200" i="1"/>
  <c r="R201" i="1"/>
  <c r="S201" i="1"/>
  <c r="T201" i="1"/>
  <c r="R202" i="1"/>
  <c r="S202" i="1"/>
  <c r="T202" i="1"/>
  <c r="R203" i="1"/>
  <c r="S203" i="1"/>
  <c r="T203" i="1"/>
  <c r="R204" i="1"/>
  <c r="S204" i="1"/>
  <c r="T204" i="1"/>
  <c r="R205" i="1"/>
  <c r="S205" i="1"/>
  <c r="T205" i="1"/>
  <c r="R206" i="1"/>
  <c r="S206" i="1"/>
  <c r="T206" i="1"/>
  <c r="R207" i="1"/>
  <c r="S207" i="1"/>
  <c r="T207" i="1"/>
  <c r="R208" i="1"/>
  <c r="S208" i="1"/>
  <c r="T208" i="1"/>
  <c r="R209" i="1"/>
  <c r="S209" i="1"/>
  <c r="T209" i="1"/>
  <c r="R210" i="1"/>
  <c r="S210" i="1"/>
  <c r="T210" i="1"/>
  <c r="R211" i="1"/>
  <c r="S211" i="1"/>
  <c r="T211" i="1"/>
  <c r="R212" i="1"/>
  <c r="S212" i="1"/>
  <c r="T212" i="1"/>
  <c r="R213" i="1"/>
  <c r="S213" i="1"/>
  <c r="T213" i="1"/>
  <c r="R214" i="1"/>
  <c r="S214" i="1"/>
  <c r="T214" i="1"/>
  <c r="R215" i="1"/>
  <c r="S215" i="1"/>
  <c r="T215" i="1"/>
  <c r="R216" i="1"/>
  <c r="S216" i="1"/>
  <c r="T216" i="1"/>
  <c r="R217" i="1"/>
  <c r="S217" i="1"/>
  <c r="T217" i="1"/>
  <c r="R218" i="1"/>
  <c r="S218" i="1"/>
  <c r="T218" i="1"/>
  <c r="R219" i="1"/>
  <c r="S219" i="1"/>
  <c r="T219" i="1"/>
  <c r="R220" i="1"/>
  <c r="S220" i="1"/>
  <c r="T220" i="1"/>
  <c r="R221" i="1"/>
  <c r="S221" i="1"/>
  <c r="T221" i="1"/>
  <c r="R222" i="1"/>
  <c r="S222" i="1"/>
  <c r="T222" i="1"/>
  <c r="R223" i="1"/>
  <c r="S223" i="1"/>
  <c r="T223" i="1"/>
  <c r="R224" i="1"/>
  <c r="S224" i="1"/>
  <c r="T224" i="1"/>
  <c r="R225" i="1"/>
  <c r="S225" i="1"/>
  <c r="T225" i="1"/>
  <c r="R226" i="1"/>
  <c r="S226" i="1"/>
  <c r="T226" i="1"/>
  <c r="R227" i="1"/>
  <c r="S227" i="1"/>
  <c r="T227" i="1"/>
  <c r="R228" i="1"/>
  <c r="S228" i="1"/>
  <c r="T228" i="1"/>
  <c r="R229" i="1"/>
  <c r="S229" i="1"/>
  <c r="T229" i="1"/>
  <c r="R230" i="1"/>
  <c r="S230" i="1"/>
  <c r="T230" i="1"/>
  <c r="R231" i="1"/>
  <c r="S231" i="1"/>
  <c r="T231" i="1"/>
  <c r="R232" i="1"/>
  <c r="S232" i="1"/>
  <c r="T232" i="1"/>
  <c r="R233" i="1"/>
  <c r="S233" i="1"/>
  <c r="T233" i="1"/>
  <c r="R234" i="1"/>
  <c r="S234" i="1"/>
  <c r="T234" i="1"/>
  <c r="R235" i="1"/>
  <c r="S235" i="1"/>
  <c r="T235" i="1"/>
  <c r="R236" i="1"/>
  <c r="S236" i="1"/>
  <c r="T236" i="1"/>
  <c r="R237" i="1"/>
  <c r="S237" i="1"/>
  <c r="T237" i="1"/>
  <c r="R238" i="1"/>
  <c r="S238" i="1"/>
  <c r="T238" i="1"/>
  <c r="R239" i="1"/>
  <c r="S239" i="1"/>
  <c r="T239" i="1"/>
  <c r="R240" i="1"/>
  <c r="S240" i="1"/>
  <c r="T240" i="1"/>
  <c r="R241" i="1"/>
  <c r="S241" i="1"/>
  <c r="T241" i="1"/>
  <c r="R242" i="1"/>
  <c r="S242" i="1"/>
  <c r="T242" i="1"/>
  <c r="R243" i="1"/>
  <c r="S243" i="1"/>
  <c r="T243" i="1"/>
  <c r="R244" i="1"/>
  <c r="S244" i="1"/>
  <c r="T244" i="1"/>
  <c r="R245" i="1"/>
  <c r="S245" i="1"/>
  <c r="T245" i="1"/>
  <c r="R246" i="1"/>
  <c r="S246" i="1"/>
  <c r="T246" i="1"/>
  <c r="R247" i="1"/>
  <c r="S247" i="1"/>
  <c r="T247" i="1"/>
  <c r="R248" i="1"/>
  <c r="S248" i="1"/>
  <c r="T248" i="1"/>
  <c r="R249" i="1"/>
  <c r="S249" i="1"/>
  <c r="T249" i="1"/>
  <c r="R250" i="1"/>
  <c r="S250" i="1"/>
  <c r="T250" i="1"/>
  <c r="R251" i="1"/>
  <c r="S251" i="1"/>
  <c r="T251" i="1"/>
  <c r="R252" i="1"/>
  <c r="S252" i="1"/>
  <c r="T252" i="1"/>
  <c r="R253" i="1"/>
  <c r="S253" i="1"/>
  <c r="T253" i="1"/>
  <c r="R254" i="1"/>
  <c r="S254" i="1"/>
  <c r="T254" i="1"/>
  <c r="R255" i="1"/>
  <c r="S255" i="1"/>
  <c r="T255" i="1"/>
  <c r="R256" i="1"/>
  <c r="S256" i="1"/>
  <c r="T256" i="1"/>
  <c r="R257" i="1"/>
  <c r="S257" i="1"/>
  <c r="T257" i="1"/>
  <c r="R258" i="1"/>
  <c r="S258" i="1"/>
  <c r="T258" i="1"/>
  <c r="R259" i="1"/>
  <c r="S259" i="1"/>
  <c r="T259" i="1"/>
  <c r="R260" i="1"/>
  <c r="S260" i="1"/>
  <c r="T260" i="1"/>
  <c r="R261" i="1"/>
  <c r="S261" i="1"/>
  <c r="T261" i="1"/>
  <c r="R262" i="1"/>
  <c r="S262" i="1"/>
  <c r="T262" i="1"/>
  <c r="R263" i="1"/>
  <c r="S263" i="1"/>
  <c r="T263" i="1"/>
  <c r="R264" i="1"/>
  <c r="S264" i="1"/>
  <c r="T264" i="1"/>
  <c r="R265" i="1"/>
  <c r="S265" i="1"/>
  <c r="T265" i="1"/>
  <c r="R266" i="1"/>
  <c r="S266" i="1"/>
  <c r="T266" i="1"/>
  <c r="R267" i="1"/>
  <c r="S267" i="1"/>
  <c r="T267" i="1"/>
  <c r="R268" i="1"/>
  <c r="S268" i="1"/>
  <c r="T268" i="1"/>
  <c r="R269" i="1"/>
  <c r="S269" i="1"/>
  <c r="T269" i="1"/>
  <c r="R270" i="1"/>
  <c r="S270" i="1"/>
  <c r="T270" i="1"/>
  <c r="R271" i="1"/>
  <c r="S271" i="1"/>
  <c r="T271" i="1"/>
  <c r="R272" i="1"/>
  <c r="S272" i="1"/>
  <c r="T272" i="1"/>
  <c r="R277" i="1"/>
  <c r="S277" i="1"/>
  <c r="T277" i="1"/>
  <c r="R278" i="1"/>
  <c r="S278" i="1"/>
  <c r="T278" i="1"/>
  <c r="R279" i="1"/>
  <c r="S279" i="1"/>
  <c r="T279" i="1"/>
  <c r="R280" i="1"/>
  <c r="S280" i="1"/>
  <c r="T280" i="1"/>
  <c r="R281" i="1"/>
  <c r="S281" i="1"/>
  <c r="T281" i="1"/>
  <c r="R282" i="1"/>
  <c r="S282" i="1"/>
  <c r="T282" i="1"/>
  <c r="R283" i="1"/>
  <c r="S283" i="1"/>
  <c r="T283" i="1"/>
  <c r="R284" i="1"/>
  <c r="S284" i="1"/>
  <c r="T284" i="1"/>
  <c r="R285" i="1"/>
  <c r="S285" i="1"/>
  <c r="T285" i="1"/>
  <c r="R286" i="1"/>
  <c r="S286" i="1"/>
  <c r="T286" i="1"/>
  <c r="R287" i="1"/>
  <c r="S287" i="1"/>
  <c r="T287" i="1"/>
  <c r="R288" i="1"/>
  <c r="S288" i="1"/>
  <c r="T288" i="1"/>
  <c r="R289" i="1"/>
  <c r="S289" i="1"/>
  <c r="T289" i="1"/>
  <c r="R290" i="1"/>
  <c r="S290" i="1"/>
  <c r="T290" i="1"/>
  <c r="R291" i="1"/>
  <c r="S291" i="1"/>
  <c r="T291" i="1"/>
  <c r="R292" i="1"/>
  <c r="S292" i="1"/>
  <c r="T292" i="1"/>
  <c r="R293" i="1"/>
  <c r="S293" i="1"/>
  <c r="T293" i="1"/>
  <c r="R294" i="1"/>
  <c r="S294" i="1"/>
  <c r="T294" i="1"/>
  <c r="R295" i="1"/>
  <c r="S295" i="1"/>
  <c r="T295" i="1"/>
  <c r="R296" i="1"/>
  <c r="S296" i="1"/>
  <c r="T296" i="1"/>
  <c r="R297" i="1"/>
  <c r="S297" i="1"/>
  <c r="T297" i="1"/>
  <c r="R298" i="1"/>
  <c r="S298" i="1"/>
  <c r="T298" i="1"/>
  <c r="R299" i="1"/>
  <c r="S299" i="1"/>
  <c r="T299" i="1"/>
  <c r="R300" i="1"/>
  <c r="S300" i="1"/>
  <c r="T300" i="1"/>
  <c r="R301" i="1"/>
  <c r="S301" i="1"/>
  <c r="T301" i="1"/>
  <c r="R302" i="1"/>
  <c r="S302" i="1"/>
  <c r="T302" i="1"/>
  <c r="R303" i="1"/>
  <c r="S303" i="1"/>
  <c r="T303" i="1"/>
  <c r="R304" i="1"/>
  <c r="S304" i="1"/>
  <c r="T304" i="1"/>
  <c r="R305" i="1"/>
  <c r="S305" i="1"/>
  <c r="T305" i="1"/>
  <c r="R306" i="1"/>
  <c r="S306" i="1"/>
  <c r="T306" i="1"/>
  <c r="R307" i="1"/>
  <c r="S307" i="1"/>
  <c r="T307" i="1"/>
  <c r="R308" i="1"/>
  <c r="S308" i="1"/>
  <c r="T308" i="1"/>
  <c r="R309" i="1"/>
  <c r="S309" i="1"/>
  <c r="T309" i="1"/>
  <c r="R310" i="1"/>
  <c r="S310" i="1"/>
  <c r="T310" i="1"/>
  <c r="R311" i="1"/>
  <c r="S311" i="1"/>
  <c r="T311" i="1"/>
  <c r="R312" i="1"/>
  <c r="S312" i="1"/>
  <c r="T312" i="1"/>
  <c r="R313" i="1"/>
  <c r="S313" i="1"/>
  <c r="T313" i="1"/>
  <c r="R314" i="1"/>
  <c r="S314" i="1"/>
  <c r="T314" i="1"/>
  <c r="R315" i="1"/>
  <c r="S315" i="1"/>
  <c r="T315" i="1"/>
  <c r="R316" i="1"/>
  <c r="S316" i="1"/>
  <c r="T316" i="1"/>
  <c r="R317" i="1"/>
  <c r="S317" i="1"/>
  <c r="T317" i="1"/>
  <c r="R318" i="1"/>
  <c r="S318" i="1"/>
  <c r="T318" i="1"/>
  <c r="R319" i="1"/>
  <c r="S319" i="1"/>
  <c r="T319" i="1"/>
  <c r="R320" i="1"/>
  <c r="S320" i="1"/>
  <c r="T320" i="1"/>
  <c r="R321" i="1"/>
  <c r="S321" i="1"/>
  <c r="T321" i="1"/>
  <c r="R322" i="1"/>
  <c r="S322" i="1"/>
  <c r="T322" i="1"/>
  <c r="R323" i="1"/>
  <c r="S323" i="1"/>
  <c r="T323" i="1"/>
  <c r="R324" i="1"/>
  <c r="S324" i="1"/>
  <c r="T324" i="1"/>
  <c r="R325" i="1"/>
  <c r="S325" i="1"/>
  <c r="T325" i="1"/>
  <c r="R326" i="1"/>
  <c r="S326" i="1"/>
  <c r="T326" i="1"/>
  <c r="R327" i="1"/>
  <c r="S327" i="1"/>
  <c r="T327" i="1"/>
  <c r="R328" i="1"/>
  <c r="S328" i="1"/>
  <c r="T328" i="1"/>
  <c r="R329" i="1"/>
  <c r="S329" i="1"/>
  <c r="T329" i="1"/>
  <c r="R330" i="1"/>
  <c r="S330" i="1"/>
  <c r="T330" i="1"/>
  <c r="R331" i="1"/>
  <c r="S331" i="1"/>
  <c r="T331" i="1"/>
  <c r="R332" i="1"/>
  <c r="S332" i="1"/>
  <c r="T332" i="1"/>
  <c r="R333" i="1"/>
  <c r="S333" i="1"/>
  <c r="T333" i="1"/>
  <c r="R334" i="1"/>
  <c r="S334" i="1"/>
  <c r="T334" i="1"/>
  <c r="R335" i="1"/>
  <c r="S335" i="1"/>
  <c r="T335" i="1"/>
  <c r="R336" i="1"/>
  <c r="S336" i="1"/>
  <c r="T336" i="1"/>
  <c r="R337" i="1"/>
  <c r="S337" i="1"/>
  <c r="T337" i="1"/>
  <c r="R338" i="1"/>
  <c r="S338" i="1"/>
  <c r="T338" i="1"/>
  <c r="R339" i="1"/>
  <c r="S339" i="1"/>
  <c r="T339" i="1"/>
  <c r="R340" i="1"/>
  <c r="S340" i="1"/>
  <c r="T340" i="1"/>
  <c r="R341" i="1"/>
  <c r="S341" i="1"/>
  <c r="T341" i="1"/>
  <c r="R342" i="1"/>
  <c r="S342" i="1"/>
  <c r="T342" i="1"/>
  <c r="R343" i="1"/>
  <c r="S343" i="1"/>
  <c r="T343" i="1"/>
  <c r="R344" i="1"/>
  <c r="S344" i="1"/>
  <c r="T344" i="1"/>
  <c r="R345" i="1"/>
  <c r="S345" i="1"/>
  <c r="T345" i="1"/>
  <c r="R346" i="1"/>
  <c r="S346" i="1"/>
  <c r="T346" i="1"/>
  <c r="R347" i="1"/>
  <c r="S347" i="1"/>
  <c r="T347" i="1"/>
  <c r="R348" i="1"/>
  <c r="S348" i="1"/>
  <c r="T348" i="1"/>
  <c r="R349" i="1"/>
  <c r="S349" i="1"/>
  <c r="T349" i="1"/>
  <c r="R350" i="1"/>
  <c r="S350" i="1"/>
  <c r="T350" i="1"/>
  <c r="R351" i="1"/>
  <c r="S351" i="1"/>
  <c r="T351" i="1"/>
  <c r="R352" i="1"/>
  <c r="S352" i="1"/>
  <c r="T352" i="1"/>
  <c r="R353" i="1"/>
  <c r="S353" i="1"/>
  <c r="T353" i="1"/>
  <c r="R354" i="1"/>
  <c r="S354" i="1"/>
  <c r="T354" i="1"/>
  <c r="R355" i="1"/>
  <c r="S355" i="1"/>
  <c r="T355" i="1"/>
  <c r="R356" i="1"/>
  <c r="S356" i="1"/>
  <c r="T356" i="1"/>
  <c r="R357" i="1"/>
  <c r="S357" i="1"/>
  <c r="T357" i="1"/>
  <c r="R358" i="1"/>
  <c r="S358" i="1"/>
  <c r="T358" i="1"/>
  <c r="R359" i="1"/>
  <c r="S359" i="1"/>
  <c r="T359" i="1"/>
  <c r="R360" i="1"/>
  <c r="S360" i="1"/>
  <c r="T360" i="1"/>
  <c r="R361" i="1"/>
  <c r="S361" i="1"/>
  <c r="T361" i="1"/>
  <c r="R362" i="1"/>
  <c r="S362" i="1"/>
  <c r="T362" i="1"/>
  <c r="R363" i="1"/>
  <c r="S363" i="1"/>
  <c r="T363" i="1"/>
  <c r="R364" i="1"/>
  <c r="S364" i="1"/>
  <c r="T364" i="1"/>
  <c r="R365" i="1"/>
  <c r="S365" i="1"/>
  <c r="T365" i="1"/>
  <c r="R366" i="1"/>
  <c r="S366" i="1"/>
  <c r="T366" i="1"/>
  <c r="R367" i="1"/>
  <c r="S367" i="1"/>
  <c r="T367" i="1"/>
  <c r="R368" i="1"/>
  <c r="S368" i="1"/>
  <c r="T368" i="1"/>
  <c r="R369" i="1"/>
  <c r="S369" i="1"/>
  <c r="T369" i="1"/>
  <c r="R370" i="1"/>
  <c r="S370" i="1"/>
  <c r="T370" i="1"/>
  <c r="R371" i="1"/>
  <c r="S371" i="1"/>
  <c r="T371" i="1"/>
  <c r="R372" i="1"/>
  <c r="S372" i="1"/>
  <c r="T372" i="1"/>
  <c r="R373" i="1"/>
  <c r="S373" i="1"/>
  <c r="T373" i="1"/>
  <c r="R374" i="1"/>
  <c r="S374" i="1"/>
  <c r="T374" i="1"/>
  <c r="R375" i="1"/>
  <c r="S375" i="1"/>
  <c r="T375" i="1"/>
  <c r="R376" i="1"/>
  <c r="S376" i="1"/>
  <c r="T376" i="1"/>
  <c r="R377" i="1"/>
  <c r="S377" i="1"/>
  <c r="T377" i="1"/>
  <c r="R378" i="1"/>
  <c r="S378" i="1"/>
  <c r="T378" i="1"/>
  <c r="R379" i="1"/>
  <c r="S379" i="1"/>
  <c r="T379" i="1"/>
  <c r="R380" i="1"/>
  <c r="S380" i="1"/>
  <c r="T380" i="1"/>
  <c r="R381" i="1"/>
  <c r="S381" i="1"/>
  <c r="T381" i="1"/>
  <c r="R382" i="1"/>
  <c r="S382" i="1"/>
  <c r="T382" i="1"/>
  <c r="R383" i="1"/>
  <c r="S383" i="1"/>
  <c r="T383" i="1"/>
  <c r="R384" i="1"/>
  <c r="S384" i="1"/>
  <c r="T384" i="1"/>
  <c r="R385" i="1"/>
  <c r="S385" i="1"/>
  <c r="T385" i="1"/>
  <c r="R386" i="1"/>
  <c r="S386" i="1"/>
  <c r="T386" i="1"/>
  <c r="R387" i="1"/>
  <c r="S387" i="1"/>
  <c r="T387" i="1"/>
  <c r="R388" i="1"/>
  <c r="S388" i="1"/>
  <c r="T388" i="1"/>
  <c r="R389" i="1"/>
  <c r="S389" i="1"/>
  <c r="T389" i="1"/>
  <c r="R390" i="1"/>
  <c r="S390" i="1"/>
  <c r="T390" i="1"/>
  <c r="R391" i="1"/>
  <c r="S391" i="1"/>
  <c r="T391" i="1"/>
  <c r="R392" i="1"/>
  <c r="S392" i="1"/>
  <c r="T392" i="1"/>
  <c r="R393" i="1"/>
  <c r="S393" i="1"/>
  <c r="T393" i="1"/>
  <c r="R394" i="1"/>
  <c r="S394" i="1"/>
  <c r="T394" i="1"/>
  <c r="R395" i="1"/>
  <c r="S395" i="1"/>
  <c r="T395" i="1"/>
  <c r="R396" i="1"/>
  <c r="S396" i="1"/>
  <c r="T396" i="1"/>
  <c r="R397" i="1"/>
  <c r="S397" i="1"/>
  <c r="T397" i="1"/>
  <c r="R398" i="1"/>
  <c r="S398" i="1"/>
  <c r="T398" i="1"/>
  <c r="R399" i="1"/>
  <c r="S399" i="1"/>
  <c r="T399" i="1"/>
  <c r="R400" i="1"/>
  <c r="S400" i="1"/>
  <c r="T400" i="1"/>
  <c r="R401" i="1"/>
  <c r="S401" i="1"/>
  <c r="T401" i="1"/>
  <c r="R402" i="1"/>
  <c r="S402" i="1"/>
  <c r="T402" i="1"/>
  <c r="R403" i="1"/>
  <c r="S403" i="1"/>
  <c r="T403" i="1"/>
  <c r="R404" i="1"/>
  <c r="S404" i="1"/>
  <c r="T404" i="1"/>
  <c r="R405" i="1"/>
  <c r="S405" i="1"/>
  <c r="T405" i="1"/>
  <c r="R406" i="1"/>
  <c r="S406" i="1"/>
  <c r="T406" i="1"/>
  <c r="R407" i="1"/>
  <c r="S407" i="1"/>
  <c r="T407" i="1"/>
  <c r="R408" i="1"/>
  <c r="S408" i="1"/>
  <c r="T408" i="1"/>
  <c r="R409" i="1"/>
  <c r="S409" i="1"/>
  <c r="T409" i="1"/>
  <c r="R410" i="1"/>
  <c r="S410" i="1"/>
  <c r="T410" i="1"/>
  <c r="R411" i="1"/>
  <c r="S411" i="1"/>
  <c r="T411" i="1"/>
  <c r="R412" i="1"/>
  <c r="S412" i="1"/>
  <c r="T412" i="1"/>
  <c r="R413" i="1"/>
  <c r="S413" i="1"/>
  <c r="T413" i="1"/>
  <c r="R414" i="1"/>
  <c r="S414" i="1"/>
  <c r="T414" i="1"/>
  <c r="R415" i="1"/>
  <c r="S415" i="1"/>
  <c r="T415" i="1"/>
  <c r="R416" i="1"/>
  <c r="S416" i="1"/>
  <c r="T416" i="1"/>
  <c r="R417" i="1"/>
  <c r="S417" i="1"/>
  <c r="T417" i="1"/>
  <c r="R418" i="1"/>
  <c r="S418" i="1"/>
  <c r="T418" i="1"/>
  <c r="R419" i="1"/>
  <c r="S419" i="1"/>
  <c r="T419" i="1"/>
  <c r="R420" i="1"/>
  <c r="S420" i="1"/>
  <c r="T420" i="1"/>
  <c r="R421" i="1"/>
  <c r="S421" i="1"/>
  <c r="T421" i="1"/>
  <c r="R422" i="1"/>
  <c r="S422" i="1"/>
  <c r="T422" i="1"/>
  <c r="R423" i="1"/>
  <c r="S423" i="1"/>
  <c r="T423" i="1"/>
  <c r="R424" i="1"/>
  <c r="S424" i="1"/>
  <c r="T424" i="1"/>
  <c r="R425" i="1"/>
  <c r="S425" i="1"/>
  <c r="T425" i="1"/>
  <c r="R426" i="1"/>
  <c r="S426" i="1"/>
  <c r="T426" i="1"/>
  <c r="R427" i="1"/>
  <c r="S427" i="1"/>
  <c r="T427" i="1"/>
  <c r="R428" i="1"/>
  <c r="S428" i="1"/>
  <c r="T428" i="1"/>
  <c r="R429" i="1"/>
  <c r="S429" i="1"/>
  <c r="T429" i="1"/>
  <c r="R430" i="1"/>
  <c r="S430" i="1"/>
  <c r="T430" i="1"/>
  <c r="R431" i="1"/>
  <c r="S431" i="1"/>
  <c r="T431" i="1"/>
  <c r="R432" i="1"/>
  <c r="S432" i="1"/>
  <c r="T432" i="1"/>
  <c r="R433" i="1"/>
  <c r="S433" i="1"/>
  <c r="T433" i="1"/>
  <c r="R434" i="1"/>
  <c r="S434" i="1"/>
  <c r="T434" i="1"/>
  <c r="R435" i="1"/>
  <c r="S435" i="1"/>
  <c r="T435" i="1"/>
  <c r="R436" i="1"/>
  <c r="S436" i="1"/>
  <c r="T436" i="1"/>
  <c r="R437" i="1"/>
  <c r="S437" i="1"/>
  <c r="T437" i="1"/>
  <c r="R438" i="1"/>
  <c r="S438" i="1"/>
  <c r="T438" i="1"/>
  <c r="R439" i="1"/>
  <c r="S439" i="1"/>
  <c r="T439" i="1"/>
  <c r="R440" i="1"/>
  <c r="S440" i="1"/>
  <c r="T440" i="1"/>
  <c r="R441" i="1"/>
  <c r="S441" i="1"/>
  <c r="T441" i="1"/>
  <c r="R442" i="1"/>
  <c r="S442" i="1"/>
  <c r="T442" i="1"/>
  <c r="R443" i="1"/>
  <c r="S443" i="1"/>
  <c r="T443" i="1"/>
  <c r="R444" i="1"/>
  <c r="S444" i="1"/>
  <c r="T444" i="1"/>
  <c r="R445" i="1"/>
  <c r="S445" i="1"/>
  <c r="T445" i="1"/>
  <c r="R446" i="1"/>
  <c r="S446" i="1"/>
  <c r="T446" i="1"/>
  <c r="R447" i="1"/>
  <c r="S447" i="1"/>
  <c r="T447" i="1"/>
  <c r="R448" i="1"/>
  <c r="S448" i="1"/>
  <c r="T448" i="1"/>
  <c r="R449" i="1"/>
  <c r="S449" i="1"/>
  <c r="T449" i="1"/>
  <c r="R450" i="1"/>
  <c r="S450" i="1"/>
  <c r="T450" i="1"/>
  <c r="R451" i="1"/>
  <c r="S451" i="1"/>
  <c r="T451" i="1"/>
  <c r="R452" i="1"/>
  <c r="S452" i="1"/>
  <c r="T452" i="1"/>
  <c r="R453" i="1"/>
  <c r="S453" i="1"/>
  <c r="T453" i="1"/>
  <c r="R454" i="1"/>
  <c r="S454" i="1"/>
  <c r="T454" i="1"/>
  <c r="R455" i="1"/>
  <c r="S455" i="1"/>
  <c r="T455" i="1"/>
  <c r="R456" i="1"/>
  <c r="S456" i="1"/>
  <c r="T456" i="1"/>
  <c r="R457" i="1"/>
  <c r="S457" i="1"/>
  <c r="T457" i="1"/>
  <c r="R458" i="1"/>
  <c r="S458" i="1"/>
  <c r="T458" i="1"/>
  <c r="R459" i="1"/>
  <c r="S459" i="1"/>
  <c r="T459" i="1"/>
  <c r="R460" i="1"/>
  <c r="S460" i="1"/>
  <c r="T460" i="1"/>
  <c r="R461" i="1"/>
  <c r="S461" i="1"/>
  <c r="T461" i="1"/>
  <c r="R462" i="1"/>
  <c r="S462" i="1"/>
  <c r="T462" i="1"/>
  <c r="R463" i="1"/>
  <c r="S463" i="1"/>
  <c r="T463" i="1"/>
  <c r="R464" i="1"/>
  <c r="S464" i="1"/>
  <c r="T464" i="1"/>
  <c r="R465" i="1"/>
  <c r="S465" i="1"/>
  <c r="T465" i="1"/>
  <c r="R466" i="1"/>
  <c r="S466" i="1"/>
  <c r="T466" i="1"/>
  <c r="R467" i="1"/>
  <c r="S467" i="1"/>
  <c r="T467" i="1"/>
  <c r="R468" i="1"/>
  <c r="S468" i="1"/>
  <c r="T468" i="1"/>
  <c r="R469" i="1"/>
  <c r="S469" i="1"/>
  <c r="T469" i="1"/>
  <c r="R470" i="1"/>
  <c r="S470" i="1"/>
  <c r="T470" i="1"/>
  <c r="R471" i="1"/>
  <c r="S471" i="1"/>
  <c r="T471" i="1"/>
  <c r="R472" i="1"/>
  <c r="S472" i="1"/>
  <c r="T472" i="1"/>
  <c r="R473" i="1"/>
  <c r="S473" i="1"/>
  <c r="T473" i="1"/>
  <c r="R474" i="1"/>
  <c r="S474" i="1"/>
  <c r="T474" i="1"/>
  <c r="R475" i="1"/>
  <c r="S475" i="1"/>
  <c r="T475" i="1"/>
  <c r="R476" i="1"/>
  <c r="S476" i="1"/>
  <c r="T476" i="1"/>
  <c r="R477" i="1"/>
  <c r="S477" i="1"/>
  <c r="T477" i="1"/>
  <c r="R478" i="1"/>
  <c r="S478" i="1"/>
  <c r="T478" i="1"/>
  <c r="R479" i="1"/>
  <c r="S479" i="1"/>
  <c r="T479" i="1"/>
  <c r="R480" i="1"/>
  <c r="S480" i="1"/>
  <c r="T480" i="1"/>
  <c r="R481" i="1"/>
  <c r="S481" i="1"/>
  <c r="T481" i="1"/>
  <c r="R482" i="1"/>
  <c r="S482" i="1"/>
  <c r="T482" i="1"/>
  <c r="R483" i="1"/>
  <c r="S483" i="1"/>
  <c r="T483" i="1"/>
  <c r="R484" i="1"/>
  <c r="S484" i="1"/>
  <c r="T484" i="1"/>
  <c r="R485" i="1"/>
  <c r="S485" i="1"/>
  <c r="T485" i="1"/>
  <c r="R486" i="1"/>
  <c r="S486" i="1"/>
  <c r="T486" i="1"/>
  <c r="R487" i="1"/>
  <c r="S487" i="1"/>
  <c r="T487" i="1"/>
  <c r="R488" i="1"/>
  <c r="S488" i="1"/>
  <c r="T488" i="1"/>
  <c r="R489" i="1"/>
  <c r="S489" i="1"/>
  <c r="T489" i="1"/>
  <c r="R490" i="1"/>
  <c r="S490" i="1"/>
  <c r="T490" i="1"/>
  <c r="R491" i="1"/>
  <c r="S491" i="1"/>
  <c r="T491" i="1"/>
  <c r="R492" i="1"/>
  <c r="S492" i="1"/>
  <c r="T492" i="1"/>
  <c r="R493" i="1"/>
  <c r="S493" i="1"/>
  <c r="T493" i="1"/>
  <c r="R494" i="1"/>
  <c r="S494" i="1"/>
  <c r="T494" i="1"/>
  <c r="R495" i="1"/>
  <c r="S495" i="1"/>
  <c r="T495" i="1"/>
  <c r="R496" i="1"/>
  <c r="S496" i="1"/>
  <c r="T496" i="1"/>
  <c r="R497" i="1"/>
  <c r="S497" i="1"/>
  <c r="T497" i="1"/>
  <c r="R498" i="1"/>
  <c r="S498" i="1"/>
  <c r="T498" i="1"/>
  <c r="R499" i="1"/>
  <c r="S499" i="1"/>
  <c r="T499" i="1"/>
  <c r="R500" i="1"/>
  <c r="S500" i="1"/>
  <c r="T500" i="1"/>
  <c r="R501" i="1"/>
  <c r="S501" i="1"/>
  <c r="T501" i="1"/>
  <c r="R502" i="1"/>
  <c r="S502" i="1"/>
  <c r="T502" i="1"/>
  <c r="R503" i="1"/>
  <c r="S503" i="1"/>
  <c r="T503" i="1"/>
  <c r="R504" i="1"/>
  <c r="S504" i="1"/>
  <c r="T504" i="1"/>
  <c r="R505" i="1"/>
  <c r="S505" i="1"/>
  <c r="T505" i="1"/>
  <c r="R506" i="1"/>
  <c r="S506" i="1"/>
  <c r="T506" i="1"/>
  <c r="R507" i="1"/>
  <c r="S507" i="1"/>
  <c r="T507" i="1"/>
  <c r="R508" i="1"/>
  <c r="S508" i="1"/>
  <c r="T508" i="1"/>
  <c r="R509" i="1"/>
  <c r="S509" i="1"/>
  <c r="T509" i="1"/>
  <c r="R510" i="1"/>
  <c r="S510" i="1"/>
  <c r="T510" i="1"/>
  <c r="R511" i="1"/>
  <c r="S511" i="1"/>
  <c r="T511" i="1"/>
  <c r="R512" i="1"/>
  <c r="S512" i="1"/>
  <c r="T512" i="1"/>
  <c r="R513" i="1"/>
  <c r="S513" i="1"/>
  <c r="T513" i="1"/>
  <c r="R514" i="1"/>
  <c r="S514" i="1"/>
  <c r="T514" i="1"/>
  <c r="R515" i="1"/>
  <c r="S515" i="1"/>
  <c r="T515" i="1"/>
  <c r="R516" i="1"/>
  <c r="S516" i="1"/>
  <c r="T516" i="1"/>
  <c r="R517" i="1"/>
  <c r="S517" i="1"/>
  <c r="T517" i="1"/>
  <c r="R518" i="1"/>
  <c r="S518" i="1"/>
  <c r="T518" i="1"/>
  <c r="R519" i="1"/>
  <c r="S519" i="1"/>
  <c r="T519" i="1"/>
  <c r="R520" i="1"/>
  <c r="S520" i="1"/>
  <c r="T520" i="1"/>
  <c r="R521" i="1"/>
  <c r="S521" i="1"/>
  <c r="T521" i="1"/>
  <c r="R522" i="1"/>
  <c r="S522" i="1"/>
  <c r="T522" i="1"/>
  <c r="R523" i="1"/>
  <c r="S523" i="1"/>
  <c r="T523" i="1"/>
  <c r="R524" i="1"/>
  <c r="S524" i="1"/>
  <c r="T524" i="1"/>
  <c r="R525" i="1"/>
  <c r="S525" i="1"/>
  <c r="T525" i="1"/>
  <c r="R526" i="1"/>
  <c r="S526" i="1"/>
  <c r="T526" i="1"/>
  <c r="R527" i="1"/>
  <c r="S527" i="1"/>
  <c r="T527" i="1"/>
  <c r="R528" i="1"/>
  <c r="S528" i="1"/>
  <c r="T528" i="1"/>
  <c r="R529" i="1"/>
  <c r="S529" i="1"/>
  <c r="T529" i="1"/>
  <c r="R530" i="1"/>
  <c r="S530" i="1"/>
  <c r="T530" i="1"/>
  <c r="R531" i="1"/>
  <c r="S531" i="1"/>
  <c r="T531" i="1"/>
  <c r="R532" i="1"/>
  <c r="S532" i="1"/>
  <c r="T532" i="1"/>
  <c r="R533" i="1"/>
  <c r="S533" i="1"/>
  <c r="T533" i="1"/>
  <c r="R534" i="1"/>
  <c r="S534" i="1"/>
  <c r="T534" i="1"/>
  <c r="R535" i="1"/>
  <c r="S535" i="1"/>
  <c r="T535" i="1"/>
  <c r="R536" i="1"/>
  <c r="S536" i="1"/>
  <c r="T536" i="1"/>
  <c r="R537" i="1"/>
  <c r="S537" i="1"/>
  <c r="T537" i="1"/>
  <c r="R538" i="1"/>
  <c r="S538" i="1"/>
  <c r="T538" i="1"/>
  <c r="R539" i="1"/>
  <c r="S539" i="1"/>
  <c r="T539" i="1"/>
  <c r="R540" i="1"/>
  <c r="S540" i="1"/>
  <c r="T540" i="1"/>
  <c r="R541" i="1"/>
  <c r="S541" i="1"/>
  <c r="T541" i="1"/>
  <c r="R542" i="1"/>
  <c r="S542" i="1"/>
  <c r="T542" i="1"/>
  <c r="R543" i="1"/>
  <c r="S543" i="1"/>
  <c r="T543" i="1"/>
  <c r="R544" i="1"/>
  <c r="S544" i="1"/>
  <c r="T544" i="1"/>
  <c r="R545" i="1"/>
  <c r="S545" i="1"/>
  <c r="T545" i="1"/>
  <c r="R546" i="1"/>
  <c r="S546" i="1"/>
  <c r="T546" i="1"/>
  <c r="R547" i="1"/>
  <c r="S547" i="1"/>
  <c r="T547" i="1"/>
  <c r="R548" i="1"/>
  <c r="S548" i="1"/>
  <c r="T548" i="1"/>
  <c r="R549" i="1"/>
  <c r="S549" i="1"/>
  <c r="T549" i="1"/>
  <c r="R550" i="1"/>
  <c r="S550" i="1"/>
  <c r="T550" i="1"/>
  <c r="R551" i="1"/>
  <c r="S551" i="1"/>
  <c r="T551" i="1"/>
  <c r="R552" i="1"/>
  <c r="S552" i="1"/>
  <c r="T552" i="1"/>
  <c r="R553" i="1"/>
  <c r="S553" i="1"/>
  <c r="T553" i="1"/>
  <c r="R554" i="1"/>
  <c r="S554" i="1"/>
  <c r="T554" i="1"/>
  <c r="R555" i="1"/>
  <c r="S555" i="1"/>
  <c r="T555" i="1"/>
  <c r="R556" i="1"/>
  <c r="S556" i="1"/>
  <c r="T556" i="1"/>
  <c r="R557" i="1"/>
  <c r="S557" i="1"/>
  <c r="T557" i="1"/>
  <c r="R558" i="1"/>
  <c r="S558" i="1"/>
  <c r="T558" i="1"/>
  <c r="R559" i="1"/>
  <c r="S559" i="1"/>
  <c r="T559" i="1"/>
  <c r="R560" i="1"/>
  <c r="S560" i="1"/>
  <c r="T560" i="1"/>
  <c r="R561" i="1"/>
  <c r="S561" i="1"/>
  <c r="T561" i="1"/>
  <c r="R562" i="1"/>
  <c r="S562" i="1"/>
  <c r="T562" i="1"/>
  <c r="R563" i="1"/>
  <c r="S563" i="1"/>
  <c r="T563" i="1"/>
  <c r="R564" i="1"/>
  <c r="S564" i="1"/>
  <c r="T564" i="1"/>
  <c r="R565" i="1"/>
  <c r="S565" i="1"/>
  <c r="T565" i="1"/>
  <c r="R566" i="1"/>
  <c r="S566" i="1"/>
  <c r="T566" i="1"/>
  <c r="R567" i="1"/>
  <c r="S567" i="1"/>
  <c r="T567" i="1"/>
  <c r="R568" i="1"/>
  <c r="S568" i="1"/>
  <c r="T568" i="1"/>
  <c r="R569" i="1"/>
  <c r="S569" i="1"/>
  <c r="T569" i="1"/>
  <c r="R570" i="1"/>
  <c r="S570" i="1"/>
  <c r="T570" i="1"/>
  <c r="R571" i="1"/>
  <c r="S571" i="1"/>
  <c r="T571" i="1"/>
  <c r="R572" i="1"/>
  <c r="S572" i="1"/>
  <c r="T572" i="1"/>
  <c r="R573" i="1"/>
  <c r="S573" i="1"/>
  <c r="T573" i="1"/>
  <c r="R574" i="1"/>
  <c r="S574" i="1"/>
  <c r="T574" i="1"/>
  <c r="R575" i="1"/>
  <c r="S575" i="1"/>
  <c r="T575" i="1"/>
  <c r="R576" i="1"/>
  <c r="S576" i="1"/>
  <c r="T576" i="1"/>
  <c r="R577" i="1"/>
  <c r="S577" i="1"/>
  <c r="T577" i="1"/>
  <c r="R578" i="1"/>
  <c r="S578" i="1"/>
  <c r="T578" i="1"/>
  <c r="R579" i="1"/>
  <c r="S579" i="1"/>
  <c r="T579" i="1"/>
  <c r="R580" i="1"/>
  <c r="S580" i="1"/>
  <c r="T580" i="1"/>
  <c r="R581" i="1"/>
  <c r="S581" i="1"/>
  <c r="T581" i="1"/>
  <c r="R582" i="1"/>
  <c r="S582" i="1"/>
  <c r="T582" i="1"/>
  <c r="R583" i="1"/>
  <c r="S583" i="1"/>
  <c r="T583" i="1"/>
  <c r="R584" i="1"/>
  <c r="S584" i="1"/>
  <c r="T584" i="1"/>
  <c r="R585" i="1"/>
  <c r="S585" i="1"/>
  <c r="T585" i="1"/>
  <c r="R586" i="1"/>
  <c r="S586" i="1"/>
  <c r="T586" i="1"/>
  <c r="R587" i="1"/>
  <c r="S587" i="1"/>
  <c r="T587" i="1"/>
  <c r="R588" i="1"/>
  <c r="S588" i="1"/>
  <c r="T588" i="1"/>
  <c r="R589" i="1"/>
  <c r="S589" i="1"/>
  <c r="T589" i="1"/>
  <c r="R590" i="1"/>
  <c r="S590" i="1"/>
  <c r="T590" i="1"/>
  <c r="R591" i="1"/>
  <c r="S591" i="1"/>
  <c r="T591" i="1"/>
  <c r="R592" i="1"/>
  <c r="S592" i="1"/>
  <c r="T592" i="1"/>
  <c r="R593" i="1"/>
  <c r="S593" i="1"/>
  <c r="T593" i="1"/>
  <c r="R594" i="1"/>
  <c r="S594" i="1"/>
  <c r="T594" i="1"/>
  <c r="R595" i="1"/>
  <c r="S595" i="1"/>
  <c r="T595" i="1"/>
  <c r="R596" i="1"/>
  <c r="S596" i="1"/>
  <c r="T596" i="1"/>
  <c r="R597" i="1"/>
  <c r="S597" i="1"/>
  <c r="T597" i="1"/>
  <c r="R598" i="1"/>
  <c r="S598" i="1"/>
  <c r="T598" i="1"/>
  <c r="R599" i="1"/>
  <c r="S599" i="1"/>
  <c r="T599" i="1"/>
  <c r="R600" i="1"/>
  <c r="S600" i="1"/>
  <c r="T600" i="1"/>
  <c r="R601" i="1"/>
  <c r="S601" i="1"/>
  <c r="T601" i="1"/>
  <c r="R602" i="1"/>
  <c r="S602" i="1"/>
  <c r="T602" i="1"/>
  <c r="R603" i="1"/>
  <c r="S603" i="1"/>
  <c r="T603" i="1"/>
  <c r="R604" i="1"/>
  <c r="S604" i="1"/>
  <c r="T604" i="1"/>
  <c r="R605" i="1"/>
  <c r="S605" i="1"/>
  <c r="T605" i="1"/>
  <c r="R606" i="1"/>
  <c r="S606" i="1"/>
  <c r="T606" i="1"/>
  <c r="R607" i="1"/>
  <c r="S607" i="1"/>
  <c r="T607" i="1"/>
  <c r="R608" i="1"/>
  <c r="S608" i="1"/>
  <c r="T608" i="1"/>
  <c r="R609" i="1"/>
  <c r="S609" i="1"/>
  <c r="T609" i="1"/>
  <c r="R610" i="1"/>
  <c r="S610" i="1"/>
  <c r="T610" i="1"/>
  <c r="R611" i="1"/>
  <c r="S611" i="1"/>
  <c r="T611" i="1"/>
  <c r="R612" i="1"/>
  <c r="S612" i="1"/>
  <c r="T612" i="1"/>
  <c r="R613" i="1"/>
  <c r="S613" i="1"/>
  <c r="T613" i="1"/>
  <c r="R614" i="1"/>
  <c r="S614" i="1"/>
  <c r="T614" i="1"/>
  <c r="R615" i="1"/>
  <c r="S615" i="1"/>
  <c r="T615" i="1"/>
  <c r="R616" i="1"/>
  <c r="S616" i="1"/>
  <c r="T616" i="1"/>
  <c r="R617" i="1"/>
  <c r="S617" i="1"/>
  <c r="T617" i="1"/>
  <c r="R618" i="1"/>
  <c r="S618" i="1"/>
  <c r="T618" i="1"/>
  <c r="R619" i="1"/>
  <c r="S619" i="1"/>
  <c r="T619" i="1"/>
  <c r="R620" i="1"/>
  <c r="S620" i="1"/>
  <c r="T620" i="1"/>
  <c r="R621" i="1"/>
  <c r="S621" i="1"/>
  <c r="T621" i="1"/>
  <c r="R622" i="1"/>
  <c r="S622" i="1"/>
  <c r="T622" i="1"/>
  <c r="R623" i="1"/>
  <c r="S623" i="1"/>
  <c r="T623" i="1"/>
  <c r="R624" i="1"/>
  <c r="S624" i="1"/>
  <c r="T624" i="1"/>
  <c r="R625" i="1"/>
  <c r="S625" i="1"/>
  <c r="T625" i="1"/>
  <c r="R626" i="1"/>
  <c r="S626" i="1"/>
  <c r="T626" i="1"/>
  <c r="R627" i="1"/>
  <c r="S627" i="1"/>
  <c r="T627" i="1"/>
  <c r="R628" i="1"/>
  <c r="S628" i="1"/>
  <c r="T628" i="1"/>
  <c r="R629" i="1"/>
  <c r="S629" i="1"/>
  <c r="T629" i="1"/>
  <c r="R630" i="1"/>
  <c r="S630" i="1"/>
  <c r="T630" i="1"/>
  <c r="R631" i="1"/>
  <c r="S631" i="1"/>
  <c r="T631" i="1"/>
  <c r="R632" i="1"/>
  <c r="S632" i="1"/>
  <c r="T632" i="1"/>
  <c r="R633" i="1"/>
  <c r="S633" i="1"/>
  <c r="T633" i="1"/>
  <c r="R634" i="1"/>
  <c r="S634" i="1"/>
  <c r="T634" i="1"/>
  <c r="R635" i="1"/>
  <c r="S635" i="1"/>
  <c r="T635" i="1"/>
  <c r="R636" i="1"/>
  <c r="S636" i="1"/>
  <c r="T636" i="1"/>
  <c r="R637" i="1"/>
  <c r="S637" i="1"/>
  <c r="T637" i="1"/>
  <c r="R638" i="1"/>
  <c r="S638" i="1"/>
  <c r="T638" i="1"/>
  <c r="R639" i="1"/>
  <c r="S639" i="1"/>
  <c r="T639" i="1"/>
  <c r="R640" i="1"/>
  <c r="S640" i="1"/>
  <c r="T640" i="1"/>
  <c r="R641" i="1"/>
  <c r="S641" i="1"/>
  <c r="T641" i="1"/>
  <c r="R642" i="1"/>
  <c r="S642" i="1"/>
  <c r="T642" i="1"/>
  <c r="R643" i="1"/>
  <c r="S643" i="1"/>
  <c r="T643" i="1"/>
  <c r="R644" i="1"/>
  <c r="S644" i="1"/>
  <c r="T644" i="1"/>
  <c r="R645" i="1"/>
  <c r="S645" i="1"/>
  <c r="T645" i="1"/>
  <c r="R646" i="1"/>
  <c r="S646" i="1"/>
  <c r="T646" i="1"/>
  <c r="R647" i="1"/>
  <c r="S647" i="1"/>
  <c r="T647" i="1"/>
  <c r="R648" i="1"/>
  <c r="S648" i="1"/>
  <c r="T648" i="1"/>
  <c r="R649" i="1"/>
  <c r="S649" i="1"/>
  <c r="T649" i="1"/>
  <c r="R650" i="1"/>
  <c r="S650" i="1"/>
  <c r="T650" i="1"/>
  <c r="R651" i="1"/>
  <c r="S651" i="1"/>
  <c r="T651" i="1"/>
  <c r="R652" i="1"/>
  <c r="S652" i="1"/>
  <c r="T652" i="1"/>
  <c r="R653" i="1"/>
  <c r="S653" i="1"/>
  <c r="T653" i="1"/>
  <c r="R654" i="1"/>
  <c r="S654" i="1"/>
  <c r="T654" i="1"/>
  <c r="R655" i="1"/>
  <c r="S655" i="1"/>
  <c r="T655" i="1"/>
  <c r="R656" i="1"/>
  <c r="S656" i="1"/>
  <c r="T656" i="1"/>
  <c r="R657" i="1"/>
  <c r="S657" i="1"/>
  <c r="T657" i="1"/>
  <c r="R658" i="1"/>
  <c r="S658" i="1"/>
  <c r="T658" i="1"/>
  <c r="R659" i="1"/>
  <c r="S659" i="1"/>
  <c r="T659" i="1"/>
  <c r="R660" i="1"/>
  <c r="S660" i="1"/>
  <c r="T660" i="1"/>
  <c r="R661" i="1"/>
  <c r="S661" i="1"/>
  <c r="T661" i="1"/>
  <c r="R662" i="1"/>
  <c r="S662" i="1"/>
  <c r="T662" i="1"/>
  <c r="R663" i="1"/>
  <c r="S663" i="1"/>
  <c r="T663" i="1"/>
  <c r="R664" i="1"/>
  <c r="S664" i="1"/>
  <c r="T664" i="1"/>
  <c r="R665" i="1"/>
  <c r="S665" i="1"/>
  <c r="T665" i="1"/>
  <c r="R666" i="1"/>
  <c r="S666" i="1"/>
  <c r="T666" i="1"/>
  <c r="R667" i="1"/>
  <c r="S667" i="1"/>
  <c r="T667" i="1"/>
  <c r="R668" i="1"/>
  <c r="S668" i="1"/>
  <c r="T668" i="1"/>
  <c r="R669" i="1"/>
  <c r="S669" i="1"/>
  <c r="T669" i="1"/>
  <c r="R670" i="1"/>
  <c r="S670" i="1"/>
  <c r="T670" i="1"/>
  <c r="R671" i="1"/>
  <c r="S671" i="1"/>
  <c r="T671" i="1"/>
  <c r="R672" i="1"/>
  <c r="S672" i="1"/>
  <c r="T672" i="1"/>
  <c r="R673" i="1"/>
  <c r="S673" i="1"/>
  <c r="T673" i="1"/>
  <c r="R674" i="1"/>
  <c r="S674" i="1"/>
  <c r="T674" i="1"/>
  <c r="R675" i="1"/>
  <c r="S675" i="1"/>
  <c r="T675" i="1"/>
  <c r="R676" i="1"/>
  <c r="S676" i="1"/>
  <c r="T676" i="1"/>
  <c r="R677" i="1"/>
  <c r="S677" i="1"/>
  <c r="T677" i="1"/>
  <c r="R678" i="1"/>
  <c r="S678" i="1"/>
  <c r="T678" i="1"/>
  <c r="R679" i="1"/>
  <c r="S679" i="1"/>
  <c r="T679" i="1"/>
  <c r="R680" i="1"/>
  <c r="S680" i="1"/>
  <c r="T680" i="1"/>
  <c r="R681" i="1"/>
  <c r="S681" i="1"/>
  <c r="T681" i="1"/>
  <c r="R682" i="1"/>
  <c r="S682" i="1"/>
  <c r="T682" i="1"/>
  <c r="R683" i="1"/>
  <c r="S683" i="1"/>
  <c r="T683" i="1"/>
  <c r="R684" i="1"/>
  <c r="S684" i="1"/>
  <c r="T684" i="1"/>
  <c r="R685" i="1"/>
  <c r="S685" i="1"/>
  <c r="T685" i="1"/>
  <c r="R686" i="1"/>
  <c r="S686" i="1"/>
  <c r="T686" i="1"/>
  <c r="R687" i="1"/>
  <c r="S687" i="1"/>
  <c r="T687" i="1"/>
  <c r="R688" i="1"/>
  <c r="S688" i="1"/>
  <c r="T688" i="1"/>
  <c r="R689" i="1"/>
  <c r="S689" i="1"/>
  <c r="T689" i="1"/>
  <c r="R690" i="1"/>
  <c r="S690" i="1"/>
  <c r="T690" i="1"/>
  <c r="R691" i="1"/>
  <c r="S691" i="1"/>
  <c r="T691" i="1"/>
  <c r="R692" i="1"/>
  <c r="S692" i="1"/>
  <c r="T692" i="1"/>
  <c r="R693" i="1"/>
  <c r="S693" i="1"/>
  <c r="T693" i="1"/>
  <c r="R694" i="1"/>
  <c r="S694" i="1"/>
  <c r="T694" i="1"/>
  <c r="R695" i="1"/>
  <c r="S695" i="1"/>
  <c r="T695" i="1"/>
  <c r="R696" i="1"/>
  <c r="S696" i="1"/>
  <c r="T696" i="1"/>
  <c r="R697" i="1"/>
  <c r="S697" i="1"/>
  <c r="T697" i="1"/>
  <c r="R698" i="1"/>
  <c r="S698" i="1"/>
  <c r="T698" i="1"/>
  <c r="R699" i="1"/>
  <c r="S699" i="1"/>
  <c r="T699" i="1"/>
  <c r="R700" i="1"/>
  <c r="S700" i="1"/>
  <c r="T700" i="1"/>
  <c r="R701" i="1"/>
  <c r="S701" i="1"/>
  <c r="T701" i="1"/>
  <c r="T3" i="1"/>
  <c r="S3" i="1"/>
  <c r="A10" i="3"/>
  <c r="A11" i="3"/>
  <c r="A9" i="3"/>
  <c r="A8" i="3"/>
  <c r="A672" i="3"/>
  <c r="A675" i="3"/>
  <c r="A676" i="3"/>
  <c r="A674" i="3"/>
  <c r="A673" i="3"/>
  <c r="A637" i="3"/>
  <c r="A640" i="3"/>
  <c r="A641" i="3"/>
  <c r="A639" i="3"/>
  <c r="A638" i="3"/>
  <c r="A462" i="3"/>
  <c r="A465" i="3"/>
  <c r="A466" i="3"/>
  <c r="A464" i="3"/>
  <c r="A463" i="3"/>
  <c r="A332" i="3"/>
  <c r="A335" i="3"/>
  <c r="A336" i="3"/>
  <c r="A334" i="3"/>
  <c r="A333" i="3"/>
  <c r="A262" i="3"/>
  <c r="A265" i="3"/>
  <c r="A266" i="3"/>
  <c r="A264" i="3"/>
  <c r="A263" i="3"/>
  <c r="A197" i="3"/>
  <c r="A200" i="3"/>
  <c r="A201" i="3"/>
  <c r="A199" i="3"/>
  <c r="A198" i="3"/>
  <c r="A22" i="3"/>
  <c r="A25" i="3"/>
  <c r="A26" i="3"/>
  <c r="A24" i="3"/>
  <c r="A23" i="3"/>
  <c r="A567" i="3"/>
  <c r="A570" i="3"/>
  <c r="A571" i="3"/>
  <c r="A569" i="3"/>
  <c r="A568" i="3"/>
  <c r="A32" i="3"/>
  <c r="A35" i="3"/>
  <c r="A36" i="3"/>
  <c r="A34" i="3"/>
  <c r="A33" i="3"/>
  <c r="A122" i="3"/>
  <c r="A125" i="3"/>
  <c r="A126" i="3"/>
  <c r="A124" i="3"/>
  <c r="A123" i="3"/>
  <c r="A382" i="3"/>
  <c r="A385" i="3"/>
  <c r="A386" i="3"/>
  <c r="A384" i="3"/>
  <c r="A383" i="3"/>
  <c r="A147" i="3"/>
  <c r="A150" i="3"/>
  <c r="A151" i="3"/>
  <c r="A149" i="3"/>
  <c r="A148" i="3"/>
  <c r="A372" i="3"/>
  <c r="A375" i="3"/>
  <c r="A376" i="3"/>
  <c r="A374" i="3"/>
  <c r="A373" i="3"/>
  <c r="A182" i="3"/>
  <c r="A185" i="3"/>
  <c r="A186" i="3"/>
  <c r="A184" i="3"/>
  <c r="A183" i="3"/>
  <c r="A337" i="3"/>
  <c r="A340" i="3"/>
  <c r="A341" i="3"/>
  <c r="A339" i="3"/>
  <c r="A338" i="3"/>
  <c r="A622" i="3"/>
  <c r="A625" i="3"/>
  <c r="A626" i="3"/>
  <c r="A624" i="3"/>
  <c r="A623" i="3"/>
  <c r="A322" i="3"/>
  <c r="A325" i="3"/>
  <c r="A326" i="3"/>
  <c r="A324" i="3"/>
  <c r="A323" i="3"/>
  <c r="A352" i="3"/>
  <c r="A355" i="3"/>
  <c r="A356" i="3"/>
  <c r="A354" i="3"/>
  <c r="A353" i="3"/>
  <c r="A27" i="3"/>
  <c r="A30" i="3"/>
  <c r="A31" i="3"/>
  <c r="A29" i="3"/>
  <c r="A28" i="3"/>
  <c r="A97" i="3"/>
  <c r="A100" i="3"/>
  <c r="A101" i="3"/>
  <c r="A99" i="3"/>
  <c r="A98" i="3"/>
  <c r="A427" i="3"/>
  <c r="A430" i="3"/>
  <c r="A431" i="3"/>
  <c r="A429" i="3"/>
  <c r="A428" i="3"/>
  <c r="A47" i="3"/>
  <c r="A50" i="3"/>
  <c r="A51" i="3"/>
  <c r="A49" i="3"/>
  <c r="A48" i="3"/>
  <c r="A132" i="3"/>
  <c r="A135" i="3"/>
  <c r="A136" i="3"/>
  <c r="A134" i="3"/>
  <c r="A133" i="3"/>
  <c r="A442" i="3"/>
  <c r="A445" i="3"/>
  <c r="A446" i="3"/>
  <c r="A444" i="3"/>
  <c r="A443" i="3"/>
  <c r="A367" i="3"/>
  <c r="A370" i="3"/>
  <c r="A371" i="3"/>
  <c r="A369" i="3"/>
  <c r="A368" i="3"/>
  <c r="A222" i="3"/>
  <c r="A225" i="3"/>
  <c r="A226" i="3"/>
  <c r="A224" i="3"/>
  <c r="A223" i="3"/>
  <c r="A417" i="3"/>
  <c r="A420" i="3"/>
  <c r="A421" i="3"/>
  <c r="A419" i="3"/>
  <c r="A418" i="3"/>
  <c r="A187" i="3"/>
  <c r="A190" i="3"/>
  <c r="A191" i="3"/>
  <c r="A189" i="3"/>
  <c r="A188" i="3"/>
  <c r="A77" i="3"/>
  <c r="A80" i="3"/>
  <c r="A81" i="3"/>
  <c r="A79" i="3"/>
  <c r="A78" i="3"/>
  <c r="A157" i="3"/>
  <c r="A160" i="3"/>
  <c r="A161" i="3"/>
  <c r="A159" i="3"/>
  <c r="A158" i="3"/>
  <c r="A82" i="3"/>
  <c r="A85" i="3"/>
  <c r="A86" i="3"/>
  <c r="A84" i="3"/>
  <c r="A83" i="3"/>
  <c r="A162" i="3"/>
  <c r="A165" i="3"/>
  <c r="A166" i="3"/>
  <c r="A164" i="3"/>
  <c r="A163" i="3"/>
  <c r="A512" i="3"/>
  <c r="A515" i="3"/>
  <c r="A516" i="3"/>
  <c r="A514" i="3"/>
  <c r="A513" i="3"/>
  <c r="A377" i="3"/>
  <c r="A380" i="3"/>
  <c r="A381" i="3"/>
  <c r="A379" i="3"/>
  <c r="A378" i="3"/>
  <c r="A612" i="3"/>
  <c r="A615" i="3"/>
  <c r="A616" i="3"/>
  <c r="A614" i="3"/>
  <c r="A613" i="3"/>
  <c r="A627" i="3"/>
  <c r="A630" i="3"/>
  <c r="A631" i="3"/>
  <c r="A629" i="3"/>
  <c r="A628" i="3"/>
  <c r="A447" i="3"/>
  <c r="A450" i="3"/>
  <c r="A451" i="3"/>
  <c r="A449" i="3"/>
  <c r="A448" i="3"/>
  <c r="A137" i="3"/>
  <c r="A140" i="3"/>
  <c r="A141" i="3"/>
  <c r="A139" i="3"/>
  <c r="A138" i="3"/>
  <c r="A37" i="3"/>
  <c r="A40" i="3"/>
  <c r="A41" i="3"/>
  <c r="A39" i="3"/>
  <c r="A38" i="3"/>
  <c r="A517" i="3"/>
  <c r="A520" i="3"/>
  <c r="A521" i="3"/>
  <c r="A519" i="3"/>
  <c r="A518" i="3"/>
  <c r="A402" i="3"/>
  <c r="A405" i="3"/>
  <c r="A406" i="3"/>
  <c r="A404" i="3"/>
  <c r="A403" i="3"/>
  <c r="A582" i="3"/>
  <c r="A585" i="3"/>
  <c r="A586" i="3"/>
  <c r="A584" i="3"/>
  <c r="A583" i="3"/>
  <c r="A522" i="3"/>
  <c r="A525" i="3"/>
  <c r="A526" i="3"/>
  <c r="A524" i="3"/>
  <c r="A523" i="3"/>
  <c r="A397" i="3"/>
  <c r="A400" i="3"/>
  <c r="A401" i="3"/>
  <c r="A399" i="3"/>
  <c r="A398" i="3"/>
  <c r="A527" i="3"/>
  <c r="A530" i="3"/>
  <c r="A531" i="3"/>
  <c r="A529" i="3"/>
  <c r="A528" i="3"/>
  <c r="A327" i="3"/>
  <c r="A330" i="3"/>
  <c r="A331" i="3"/>
  <c r="A329" i="3"/>
  <c r="A328" i="3"/>
  <c r="A277" i="3"/>
  <c r="A280" i="3"/>
  <c r="A281" i="3"/>
  <c r="A279" i="3"/>
  <c r="A278" i="3"/>
  <c r="A112" i="3"/>
  <c r="A115" i="3"/>
  <c r="A116" i="3"/>
  <c r="A114" i="3"/>
  <c r="A113" i="3"/>
  <c r="A317" i="3"/>
  <c r="A320" i="3"/>
  <c r="A321" i="3"/>
  <c r="A319" i="3"/>
  <c r="A318" i="3"/>
  <c r="A432" i="3"/>
  <c r="A435" i="3"/>
  <c r="A436" i="3"/>
  <c r="A434" i="3"/>
  <c r="A433" i="3"/>
  <c r="A312" i="3"/>
  <c r="A315" i="3"/>
  <c r="A316" i="3"/>
  <c r="A314" i="3"/>
  <c r="A313" i="3"/>
  <c r="A252" i="3"/>
  <c r="A255" i="3"/>
  <c r="A256" i="3"/>
  <c r="A254" i="3"/>
  <c r="A253" i="3"/>
  <c r="A477" i="3"/>
  <c r="A480" i="3"/>
  <c r="A481" i="3"/>
  <c r="A479" i="3"/>
  <c r="A478" i="3"/>
  <c r="A667" i="3"/>
  <c r="A670" i="3"/>
  <c r="A671" i="3"/>
  <c r="A669" i="3"/>
  <c r="A668" i="3"/>
  <c r="A652" i="3"/>
  <c r="A655" i="3"/>
  <c r="A656" i="3"/>
  <c r="A654" i="3"/>
  <c r="A653" i="3"/>
  <c r="A247" i="3"/>
  <c r="A250" i="3"/>
  <c r="A251" i="3"/>
  <c r="A249" i="3"/>
  <c r="A248" i="3"/>
  <c r="A192" i="3"/>
  <c r="A195" i="3"/>
  <c r="A196" i="3"/>
  <c r="A194" i="3"/>
  <c r="A193" i="3"/>
  <c r="A602" i="3"/>
  <c r="A605" i="3"/>
  <c r="A606" i="3"/>
  <c r="A604" i="3"/>
  <c r="A603" i="3"/>
  <c r="A102" i="3"/>
  <c r="A105" i="3"/>
  <c r="A106" i="3"/>
  <c r="A104" i="3"/>
  <c r="A103" i="3"/>
  <c r="A497" i="3"/>
  <c r="A500" i="3"/>
  <c r="A501" i="3"/>
  <c r="A499" i="3"/>
  <c r="A498" i="3"/>
  <c r="A242" i="3"/>
  <c r="A245" i="3"/>
  <c r="A246" i="3"/>
  <c r="A244" i="3"/>
  <c r="A243" i="3"/>
  <c r="A662" i="3"/>
  <c r="A665" i="3"/>
  <c r="A666" i="3"/>
  <c r="A664" i="3"/>
  <c r="A663" i="3"/>
  <c r="A202" i="3"/>
  <c r="A205" i="3"/>
  <c r="A206" i="3"/>
  <c r="A204" i="3"/>
  <c r="A203" i="3"/>
  <c r="A472" i="3"/>
  <c r="A475" i="3"/>
  <c r="A476" i="3"/>
  <c r="A474" i="3"/>
  <c r="A473" i="3"/>
  <c r="A347" i="3"/>
  <c r="A350" i="3"/>
  <c r="A351" i="3"/>
  <c r="A349" i="3"/>
  <c r="A348" i="3"/>
  <c r="A52" i="3"/>
  <c r="A55" i="3"/>
  <c r="A56" i="3"/>
  <c r="A54" i="3"/>
  <c r="A53" i="3"/>
  <c r="A72" i="3"/>
  <c r="A75" i="3"/>
  <c r="A76" i="3"/>
  <c r="A74" i="3"/>
  <c r="A73" i="3"/>
  <c r="A577" i="3"/>
  <c r="A580" i="3"/>
  <c r="A581" i="3"/>
  <c r="A579" i="3"/>
  <c r="A578" i="3"/>
  <c r="A422" i="3"/>
  <c r="A425" i="3"/>
  <c r="A426" i="3"/>
  <c r="A424" i="3"/>
  <c r="A423" i="3"/>
  <c r="A142" i="3"/>
  <c r="A145" i="3"/>
  <c r="A146" i="3"/>
  <c r="A144" i="3"/>
  <c r="A143" i="3"/>
  <c r="A117" i="3"/>
  <c r="A120" i="3"/>
  <c r="A121" i="3"/>
  <c r="A119" i="3"/>
  <c r="A118" i="3"/>
  <c r="A532" i="3"/>
  <c r="A535" i="3"/>
  <c r="A536" i="3"/>
  <c r="A534" i="3"/>
  <c r="A533" i="3"/>
  <c r="A237" i="3"/>
  <c r="A240" i="3"/>
  <c r="A241" i="3"/>
  <c r="A239" i="3"/>
  <c r="A238" i="3"/>
  <c r="A2" i="3"/>
  <c r="A5" i="3"/>
  <c r="A6" i="3"/>
  <c r="A4" i="3"/>
  <c r="A3" i="3"/>
  <c r="A42" i="3"/>
  <c r="A45" i="3"/>
  <c r="A46" i="3"/>
  <c r="A44" i="3"/>
  <c r="A43" i="3"/>
  <c r="A542" i="3"/>
  <c r="A545" i="3"/>
  <c r="A546" i="3"/>
  <c r="A544" i="3"/>
  <c r="A543" i="3"/>
  <c r="A232" i="3"/>
  <c r="A235" i="3"/>
  <c r="A236" i="3"/>
  <c r="A234" i="3"/>
  <c r="A233" i="3"/>
  <c r="A302" i="3"/>
  <c r="A305" i="3"/>
  <c r="A306" i="3"/>
  <c r="A304" i="3"/>
  <c r="A303" i="3"/>
  <c r="A127" i="3"/>
  <c r="A130" i="3"/>
  <c r="A131" i="3"/>
  <c r="A129" i="3"/>
  <c r="A128" i="3"/>
  <c r="A62" i="3"/>
  <c r="A65" i="3"/>
  <c r="A66" i="3"/>
  <c r="A64" i="3"/>
  <c r="A63" i="3"/>
  <c r="A597" i="3"/>
  <c r="A600" i="3"/>
  <c r="A601" i="3"/>
  <c r="A599" i="3"/>
  <c r="A598" i="3"/>
  <c r="A282" i="3"/>
  <c r="A285" i="3"/>
  <c r="A286" i="3"/>
  <c r="A284" i="3"/>
  <c r="A283" i="3"/>
  <c r="A557" i="3"/>
  <c r="A560" i="3"/>
  <c r="A561" i="3"/>
  <c r="A559" i="3"/>
  <c r="A558" i="3"/>
  <c r="A357" i="3"/>
  <c r="A360" i="3"/>
  <c r="A361" i="3"/>
  <c r="A359" i="3"/>
  <c r="A358" i="3"/>
  <c r="A392" i="3"/>
  <c r="A395" i="3"/>
  <c r="A396" i="3"/>
  <c r="A394" i="3"/>
  <c r="A393" i="3"/>
  <c r="A387" i="3"/>
  <c r="A390" i="3"/>
  <c r="A391" i="3"/>
  <c r="A389" i="3"/>
  <c r="A388" i="3"/>
  <c r="A632" i="3"/>
  <c r="A635" i="3"/>
  <c r="A636" i="3"/>
  <c r="A634" i="3"/>
  <c r="A633" i="3"/>
  <c r="A67" i="3"/>
  <c r="A70" i="3"/>
  <c r="A71" i="3"/>
  <c r="A69" i="3"/>
  <c r="A68" i="3"/>
  <c r="A342" i="3"/>
  <c r="A345" i="3"/>
  <c r="A346" i="3"/>
  <c r="A344" i="3"/>
  <c r="A343" i="3"/>
  <c r="A287" i="3"/>
  <c r="A290" i="3"/>
  <c r="A291" i="3"/>
  <c r="A289" i="3"/>
  <c r="A288" i="3"/>
  <c r="A12" i="3"/>
  <c r="U576" i="1" s="1"/>
  <c r="A15" i="3"/>
  <c r="A16" i="3"/>
  <c r="A14" i="3"/>
  <c r="A13" i="3"/>
  <c r="A167" i="3"/>
  <c r="A170" i="3"/>
  <c r="A171" i="3"/>
  <c r="A169" i="3"/>
  <c r="A168" i="3"/>
  <c r="A407" i="3"/>
  <c r="A410" i="3"/>
  <c r="A411" i="3"/>
  <c r="A409" i="3"/>
  <c r="A408" i="3"/>
  <c r="A552" i="3"/>
  <c r="A555" i="3"/>
  <c r="A556" i="3"/>
  <c r="A554" i="3"/>
  <c r="A553" i="3"/>
  <c r="A107" i="3"/>
  <c r="A110" i="3"/>
  <c r="A111" i="3"/>
  <c r="A109" i="3"/>
  <c r="A108" i="3"/>
  <c r="A217" i="3"/>
  <c r="A220" i="3"/>
  <c r="A221" i="3"/>
  <c r="A219" i="3"/>
  <c r="A218" i="3"/>
  <c r="A92" i="3"/>
  <c r="A95" i="3"/>
  <c r="A96" i="3"/>
  <c r="A94" i="3"/>
  <c r="A93" i="3"/>
  <c r="A572" i="3"/>
  <c r="A575" i="3"/>
  <c r="A576" i="3"/>
  <c r="A574" i="3"/>
  <c r="A573" i="3"/>
  <c r="A307" i="3"/>
  <c r="A310" i="3"/>
  <c r="A311" i="3"/>
  <c r="A309" i="3"/>
  <c r="A308" i="3"/>
  <c r="A227" i="3"/>
  <c r="A230" i="3"/>
  <c r="A231" i="3"/>
  <c r="A229" i="3"/>
  <c r="A228" i="3"/>
  <c r="A452" i="3"/>
  <c r="A455" i="3"/>
  <c r="A456" i="3"/>
  <c r="A454" i="3"/>
  <c r="A453" i="3"/>
  <c r="A437" i="3"/>
  <c r="A440" i="3"/>
  <c r="A441" i="3"/>
  <c r="A439" i="3"/>
  <c r="A438" i="3"/>
  <c r="A592" i="3"/>
  <c r="A595" i="3"/>
  <c r="A596" i="3"/>
  <c r="A594" i="3"/>
  <c r="A593" i="3"/>
  <c r="A267" i="3"/>
  <c r="A270" i="3"/>
  <c r="A271" i="3"/>
  <c r="A269" i="3"/>
  <c r="A268" i="3"/>
  <c r="A547" i="3"/>
  <c r="A550" i="3"/>
  <c r="A551" i="3"/>
  <c r="A549" i="3"/>
  <c r="A548" i="3"/>
  <c r="A657" i="3"/>
  <c r="A660" i="3"/>
  <c r="A661" i="3"/>
  <c r="A659" i="3"/>
  <c r="A658" i="3"/>
  <c r="A172" i="3"/>
  <c r="A175" i="3"/>
  <c r="A176" i="3"/>
  <c r="A174" i="3"/>
  <c r="A173" i="3"/>
  <c r="A562" i="3"/>
  <c r="A565" i="3"/>
  <c r="A566" i="3"/>
  <c r="A564" i="3"/>
  <c r="A563" i="3"/>
  <c r="A177" i="3"/>
  <c r="A180" i="3"/>
  <c r="A181" i="3"/>
  <c r="A179" i="3"/>
  <c r="A178" i="3"/>
  <c r="A507" i="3"/>
  <c r="A510" i="3"/>
  <c r="A511" i="3"/>
  <c r="A509" i="3"/>
  <c r="A508" i="3"/>
  <c r="A152" i="3"/>
  <c r="A155" i="3"/>
  <c r="A156" i="3"/>
  <c r="A154" i="3"/>
  <c r="A153" i="3"/>
  <c r="A502" i="3"/>
  <c r="A505" i="3"/>
  <c r="A506" i="3"/>
  <c r="A504" i="3"/>
  <c r="A503" i="3"/>
  <c r="A537" i="3"/>
  <c r="A540" i="3"/>
  <c r="A541" i="3"/>
  <c r="A539" i="3"/>
  <c r="A538" i="3"/>
  <c r="A362" i="3"/>
  <c r="A365" i="3"/>
  <c r="A366" i="3"/>
  <c r="A364" i="3"/>
  <c r="A363" i="3"/>
  <c r="A57" i="3"/>
  <c r="A60" i="3"/>
  <c r="A61" i="3"/>
  <c r="A59" i="3"/>
  <c r="A58" i="3"/>
  <c r="A647" i="3"/>
  <c r="A650" i="3"/>
  <c r="A651" i="3"/>
  <c r="A649" i="3"/>
  <c r="A648" i="3"/>
  <c r="A17" i="3"/>
  <c r="A20" i="3"/>
  <c r="A21" i="3"/>
  <c r="A19" i="3"/>
  <c r="A18" i="3"/>
  <c r="A412" i="3"/>
  <c r="A415" i="3"/>
  <c r="A416" i="3"/>
  <c r="A414" i="3"/>
  <c r="A413" i="3"/>
  <c r="A617" i="3"/>
  <c r="A620" i="3"/>
  <c r="A621" i="3"/>
  <c r="A619" i="3"/>
  <c r="A618" i="3"/>
  <c r="A207" i="3"/>
  <c r="A210" i="3"/>
  <c r="A211" i="3"/>
  <c r="A209" i="3"/>
  <c r="A208" i="3"/>
  <c r="A607" i="3"/>
  <c r="A610" i="3"/>
  <c r="A611" i="3"/>
  <c r="A609" i="3"/>
  <c r="A608" i="3"/>
  <c r="A272" i="3"/>
  <c r="A275" i="3"/>
  <c r="A276" i="3"/>
  <c r="A274" i="3"/>
  <c r="A273" i="3"/>
  <c r="A677" i="3"/>
  <c r="A680" i="3"/>
  <c r="A681" i="3"/>
  <c r="A679" i="3"/>
  <c r="A678" i="3"/>
  <c r="A487" i="3"/>
  <c r="A490" i="3"/>
  <c r="A491" i="3"/>
  <c r="A489" i="3"/>
  <c r="A488" i="3"/>
  <c r="A297" i="3"/>
  <c r="A300" i="3"/>
  <c r="A301" i="3"/>
  <c r="A299" i="3"/>
  <c r="A298" i="3"/>
  <c r="A467" i="3"/>
  <c r="A470" i="3"/>
  <c r="A471" i="3"/>
  <c r="A469" i="3"/>
  <c r="A468" i="3"/>
  <c r="A457" i="3"/>
  <c r="A460" i="3"/>
  <c r="A461" i="3"/>
  <c r="A459" i="3"/>
  <c r="A458" i="3"/>
  <c r="A492" i="3"/>
  <c r="A495" i="3"/>
  <c r="A496" i="3"/>
  <c r="A494" i="3"/>
  <c r="A493" i="3"/>
  <c r="A642" i="3"/>
  <c r="A645" i="3"/>
  <c r="A646" i="3"/>
  <c r="A644" i="3"/>
  <c r="A643" i="3"/>
  <c r="A87" i="3"/>
  <c r="A90" i="3"/>
  <c r="A91" i="3"/>
  <c r="A89" i="3"/>
  <c r="A88" i="3"/>
  <c r="A587" i="3"/>
  <c r="A590" i="3"/>
  <c r="A591" i="3"/>
  <c r="A589" i="3"/>
  <c r="A588" i="3"/>
  <c r="A212" i="3"/>
  <c r="A215" i="3"/>
  <c r="A216" i="3"/>
  <c r="A214" i="3"/>
  <c r="A213" i="3"/>
  <c r="A257" i="3"/>
  <c r="A260" i="3"/>
  <c r="A261" i="3"/>
  <c r="A259" i="3"/>
  <c r="A258" i="3"/>
  <c r="A482" i="3"/>
  <c r="A485" i="3"/>
  <c r="A486" i="3"/>
  <c r="A484" i="3"/>
  <c r="A483" i="3"/>
  <c r="A292" i="3"/>
  <c r="A295" i="3"/>
  <c r="A296" i="3"/>
  <c r="A294" i="3"/>
  <c r="A293" i="3"/>
  <c r="A7" i="3"/>
  <c r="U434" i="1" l="1"/>
  <c r="U16" i="1"/>
  <c r="U676" i="1"/>
  <c r="U640" i="1"/>
  <c r="U610" i="1"/>
  <c r="U539" i="1"/>
  <c r="U501" i="1"/>
  <c r="U99" i="1"/>
  <c r="U463" i="1"/>
  <c r="U678" i="1"/>
  <c r="U642" i="1"/>
  <c r="U614" i="1"/>
  <c r="U578" i="1"/>
  <c r="U541" i="1"/>
  <c r="U503" i="1"/>
  <c r="U474" i="1"/>
  <c r="U436" i="1"/>
  <c r="U398" i="1"/>
  <c r="U360" i="1"/>
  <c r="U322" i="1"/>
  <c r="U283" i="1"/>
  <c r="U243" i="1"/>
  <c r="U203" i="1"/>
  <c r="U123" i="1"/>
  <c r="U83" i="1"/>
  <c r="U43" i="1"/>
  <c r="U677" i="1"/>
  <c r="U641" i="1"/>
  <c r="U613" i="1"/>
  <c r="U577" i="1"/>
  <c r="U540" i="1"/>
  <c r="U502" i="1"/>
  <c r="U473" i="1"/>
  <c r="U435" i="1"/>
  <c r="U397" i="1"/>
  <c r="U359" i="1"/>
  <c r="U321" i="1"/>
  <c r="U282" i="1"/>
  <c r="U242" i="1"/>
  <c r="U202" i="1"/>
  <c r="U162" i="1"/>
  <c r="U122" i="1"/>
  <c r="U82" i="1"/>
  <c r="U42" i="1"/>
  <c r="U396" i="1"/>
  <c r="U358" i="1"/>
  <c r="U320" i="1"/>
  <c r="U281" i="1"/>
  <c r="U241" i="1"/>
  <c r="U201" i="1"/>
  <c r="U161" i="1"/>
  <c r="U121" i="1"/>
  <c r="U81" i="1"/>
  <c r="U41" i="1"/>
  <c r="U675" i="1"/>
  <c r="U639" i="1"/>
  <c r="U603" i="1"/>
  <c r="U575" i="1"/>
  <c r="U538" i="1"/>
  <c r="U500" i="1"/>
  <c r="U462" i="1"/>
  <c r="U433" i="1"/>
  <c r="U395" i="1"/>
  <c r="U357" i="1"/>
  <c r="U319" i="1"/>
  <c r="U280" i="1"/>
  <c r="U240" i="1"/>
  <c r="U200" i="1"/>
  <c r="U160" i="1"/>
  <c r="U120" i="1"/>
  <c r="U80" i="1"/>
  <c r="U40" i="1"/>
  <c r="U3" i="1"/>
  <c r="U674" i="1"/>
  <c r="U638" i="1"/>
  <c r="U602" i="1"/>
  <c r="U574" i="1"/>
  <c r="U537" i="1"/>
  <c r="U499" i="1"/>
  <c r="U461" i="1"/>
  <c r="U423" i="1"/>
  <c r="U394" i="1"/>
  <c r="U356" i="1"/>
  <c r="U318" i="1"/>
  <c r="U279" i="1"/>
  <c r="U239" i="1"/>
  <c r="U199" i="1"/>
  <c r="U159" i="1"/>
  <c r="U119" i="1"/>
  <c r="U79" i="1"/>
  <c r="U39" i="1"/>
  <c r="U673" i="1"/>
  <c r="U637" i="1"/>
  <c r="U601" i="1"/>
  <c r="U573" i="1"/>
  <c r="U536" i="1"/>
  <c r="U498" i="1"/>
  <c r="U393" i="1"/>
  <c r="U355" i="1"/>
  <c r="U317" i="1"/>
  <c r="U278" i="1"/>
  <c r="U238" i="1"/>
  <c r="U198" i="1"/>
  <c r="U158" i="1"/>
  <c r="U118" i="1"/>
  <c r="U78" i="1"/>
  <c r="U38" i="1"/>
  <c r="U460" i="1"/>
  <c r="U600" i="1"/>
  <c r="U117" i="1"/>
  <c r="U701" i="1"/>
  <c r="U422" i="1"/>
  <c r="U700" i="1"/>
  <c r="U670" i="1"/>
  <c r="U636" i="1"/>
  <c r="U570" i="1"/>
  <c r="U535" i="1"/>
  <c r="U497" i="1"/>
  <c r="U459" i="1"/>
  <c r="U421" i="1"/>
  <c r="U383" i="1"/>
  <c r="U354" i="1"/>
  <c r="U316" i="1"/>
  <c r="U277" i="1"/>
  <c r="U237" i="1"/>
  <c r="U197" i="1"/>
  <c r="U157" i="1"/>
  <c r="U77" i="1"/>
  <c r="U37" i="1"/>
  <c r="U699" i="1"/>
  <c r="U663" i="1"/>
  <c r="U635" i="1"/>
  <c r="U599" i="1"/>
  <c r="U563" i="1"/>
  <c r="U534" i="1"/>
  <c r="U496" i="1"/>
  <c r="U458" i="1"/>
  <c r="U420" i="1"/>
  <c r="U382" i="1"/>
  <c r="U353" i="1"/>
  <c r="U315" i="1"/>
  <c r="U236" i="1"/>
  <c r="U196" i="1"/>
  <c r="U156" i="1"/>
  <c r="U116" i="1"/>
  <c r="U76" i="1"/>
  <c r="U36" i="1"/>
  <c r="U562" i="1"/>
  <c r="U533" i="1"/>
  <c r="U495" i="1"/>
  <c r="U457" i="1"/>
  <c r="U419" i="1"/>
  <c r="U381" i="1"/>
  <c r="U343" i="1"/>
  <c r="U314" i="1"/>
  <c r="U235" i="1"/>
  <c r="U195" i="1"/>
  <c r="U155" i="1"/>
  <c r="U115" i="1"/>
  <c r="U75" i="1"/>
  <c r="U35" i="1"/>
  <c r="U662" i="1"/>
  <c r="U697" i="1"/>
  <c r="U661" i="1"/>
  <c r="U633" i="1"/>
  <c r="U597" i="1"/>
  <c r="U561" i="1"/>
  <c r="U523" i="1"/>
  <c r="U494" i="1"/>
  <c r="U456" i="1"/>
  <c r="U418" i="1"/>
  <c r="U380" i="1"/>
  <c r="U342" i="1"/>
  <c r="U313" i="1"/>
  <c r="U234" i="1"/>
  <c r="U194" i="1"/>
  <c r="U154" i="1"/>
  <c r="U114" i="1"/>
  <c r="U74" i="1"/>
  <c r="U34" i="1"/>
  <c r="U696" i="1"/>
  <c r="U660" i="1"/>
  <c r="U630" i="1"/>
  <c r="U596" i="1"/>
  <c r="U560" i="1"/>
  <c r="U522" i="1"/>
  <c r="U493" i="1"/>
  <c r="U455" i="1"/>
  <c r="U417" i="1"/>
  <c r="U379" i="1"/>
  <c r="U341" i="1"/>
  <c r="U303" i="1"/>
  <c r="U263" i="1"/>
  <c r="U223" i="1"/>
  <c r="U183" i="1"/>
  <c r="U143" i="1"/>
  <c r="U103" i="1"/>
  <c r="U63" i="1"/>
  <c r="U23" i="1"/>
  <c r="U378" i="1"/>
  <c r="U698" i="1"/>
  <c r="U695" i="1"/>
  <c r="U659" i="1"/>
  <c r="U623" i="1"/>
  <c r="U595" i="1"/>
  <c r="U559" i="1"/>
  <c r="U521" i="1"/>
  <c r="U483" i="1"/>
  <c r="U454" i="1"/>
  <c r="U416" i="1"/>
  <c r="U340" i="1"/>
  <c r="U302" i="1"/>
  <c r="U262" i="1"/>
  <c r="U222" i="1"/>
  <c r="U182" i="1"/>
  <c r="U142" i="1"/>
  <c r="U102" i="1"/>
  <c r="U62" i="1"/>
  <c r="U22" i="1"/>
  <c r="U694" i="1"/>
  <c r="U658" i="1"/>
  <c r="U622" i="1"/>
  <c r="U594" i="1"/>
  <c r="U558" i="1"/>
  <c r="U520" i="1"/>
  <c r="U482" i="1"/>
  <c r="U453" i="1"/>
  <c r="U415" i="1"/>
  <c r="U377" i="1"/>
  <c r="U339" i="1"/>
  <c r="U301" i="1"/>
  <c r="U261" i="1"/>
  <c r="U221" i="1"/>
  <c r="U181" i="1"/>
  <c r="U141" i="1"/>
  <c r="U101" i="1"/>
  <c r="U61" i="1"/>
  <c r="U21" i="1"/>
  <c r="U557" i="1"/>
  <c r="U338" i="1"/>
  <c r="U260" i="1"/>
  <c r="U180" i="1"/>
  <c r="U60" i="1"/>
  <c r="U20" i="1"/>
  <c r="U179" i="1"/>
  <c r="U220" i="1"/>
  <c r="U634" i="1"/>
  <c r="U300" i="1"/>
  <c r="U139" i="1"/>
  <c r="U693" i="1"/>
  <c r="U621" i="1"/>
  <c r="U519" i="1"/>
  <c r="U443" i="1"/>
  <c r="U414" i="1"/>
  <c r="U376" i="1"/>
  <c r="U100" i="1"/>
  <c r="U690" i="1"/>
  <c r="U620" i="1"/>
  <c r="U556" i="1"/>
  <c r="U518" i="1"/>
  <c r="U480" i="1"/>
  <c r="U413" i="1"/>
  <c r="U375" i="1"/>
  <c r="U337" i="1"/>
  <c r="U299" i="1"/>
  <c r="U259" i="1"/>
  <c r="U219" i="1"/>
  <c r="U19" i="1"/>
  <c r="U683" i="1"/>
  <c r="U655" i="1"/>
  <c r="U619" i="1"/>
  <c r="U583" i="1"/>
  <c r="U555" i="1"/>
  <c r="U517" i="1"/>
  <c r="U479" i="1"/>
  <c r="U441" i="1"/>
  <c r="U403" i="1"/>
  <c r="U374" i="1"/>
  <c r="U336" i="1"/>
  <c r="U298" i="1"/>
  <c r="U258" i="1"/>
  <c r="U218" i="1"/>
  <c r="U178" i="1"/>
  <c r="U138" i="1"/>
  <c r="U98" i="1"/>
  <c r="U58" i="1"/>
  <c r="U18" i="1"/>
  <c r="U682" i="1"/>
  <c r="U654" i="1"/>
  <c r="U618" i="1"/>
  <c r="U582" i="1"/>
  <c r="U554" i="1"/>
  <c r="U516" i="1"/>
  <c r="U478" i="1"/>
  <c r="U440" i="1"/>
  <c r="U402" i="1"/>
  <c r="U373" i="1"/>
  <c r="U335" i="1"/>
  <c r="U297" i="1"/>
  <c r="U257" i="1"/>
  <c r="U217" i="1"/>
  <c r="U177" i="1"/>
  <c r="U137" i="1"/>
  <c r="U97" i="1"/>
  <c r="U57" i="1"/>
  <c r="U17" i="1"/>
  <c r="U681" i="1"/>
  <c r="U653" i="1"/>
  <c r="U617" i="1"/>
  <c r="U581" i="1"/>
  <c r="U553" i="1"/>
  <c r="U515" i="1"/>
  <c r="U477" i="1"/>
  <c r="U439" i="1"/>
  <c r="U401" i="1"/>
  <c r="U363" i="1"/>
  <c r="U334" i="1"/>
  <c r="U296" i="1"/>
  <c r="U256" i="1"/>
  <c r="U216" i="1"/>
  <c r="U176" i="1"/>
  <c r="U136" i="1"/>
  <c r="U96" i="1"/>
  <c r="U56" i="1"/>
  <c r="U598" i="1"/>
  <c r="U657" i="1"/>
  <c r="U481" i="1"/>
  <c r="U140" i="1"/>
  <c r="U656" i="1"/>
  <c r="U590" i="1"/>
  <c r="U442" i="1"/>
  <c r="U59" i="1"/>
  <c r="U4" i="1"/>
  <c r="U24" i="1"/>
  <c r="U44" i="1"/>
  <c r="U64" i="1"/>
  <c r="U84" i="1"/>
  <c r="U104" i="1"/>
  <c r="U124" i="1"/>
  <c r="U144" i="1"/>
  <c r="U164" i="1"/>
  <c r="U184" i="1"/>
  <c r="U204" i="1"/>
  <c r="U224" i="1"/>
  <c r="U244" i="1"/>
  <c r="U264" i="1"/>
  <c r="U284" i="1"/>
  <c r="U304" i="1"/>
  <c r="U324" i="1"/>
  <c r="U344" i="1"/>
  <c r="U364" i="1"/>
  <c r="U384" i="1"/>
  <c r="U404" i="1"/>
  <c r="U424" i="1"/>
  <c r="U444" i="1"/>
  <c r="U464" i="1"/>
  <c r="U484" i="1"/>
  <c r="U504" i="1"/>
  <c r="U524" i="1"/>
  <c r="U544" i="1"/>
  <c r="U564" i="1"/>
  <c r="U584" i="1"/>
  <c r="U604" i="1"/>
  <c r="U624" i="1"/>
  <c r="U644" i="1"/>
  <c r="U664" i="1"/>
  <c r="U684" i="1"/>
  <c r="U5" i="1"/>
  <c r="U25" i="1"/>
  <c r="U45" i="1"/>
  <c r="U85" i="1"/>
  <c r="U105" i="1"/>
  <c r="U125" i="1"/>
  <c r="U145" i="1"/>
  <c r="U165" i="1"/>
  <c r="U185" i="1"/>
  <c r="U205" i="1"/>
  <c r="U225" i="1"/>
  <c r="U245" i="1"/>
  <c r="U265" i="1"/>
  <c r="U285" i="1"/>
  <c r="U305" i="1"/>
  <c r="U325" i="1"/>
  <c r="U345" i="1"/>
  <c r="U365" i="1"/>
  <c r="U385" i="1"/>
  <c r="U405" i="1"/>
  <c r="U425" i="1"/>
  <c r="U445" i="1"/>
  <c r="U465" i="1"/>
  <c r="U485" i="1"/>
  <c r="U505" i="1"/>
  <c r="U525" i="1"/>
  <c r="U545" i="1"/>
  <c r="U565" i="1"/>
  <c r="U585" i="1"/>
  <c r="U605" i="1"/>
  <c r="U625" i="1"/>
  <c r="U645" i="1"/>
  <c r="U665" i="1"/>
  <c r="U685" i="1"/>
  <c r="U65" i="1"/>
  <c r="U6" i="1"/>
  <c r="U26" i="1"/>
  <c r="U46" i="1"/>
  <c r="U66" i="1"/>
  <c r="U86" i="1"/>
  <c r="U106" i="1"/>
  <c r="U126" i="1"/>
  <c r="U146" i="1"/>
  <c r="U166" i="1"/>
  <c r="U186" i="1"/>
  <c r="U206" i="1"/>
  <c r="U226" i="1"/>
  <c r="U246" i="1"/>
  <c r="U266" i="1"/>
  <c r="U286" i="1"/>
  <c r="U306" i="1"/>
  <c r="U326" i="1"/>
  <c r="U346" i="1"/>
  <c r="U366" i="1"/>
  <c r="U386" i="1"/>
  <c r="U406" i="1"/>
  <c r="U426" i="1"/>
  <c r="U446" i="1"/>
  <c r="U466" i="1"/>
  <c r="U486" i="1"/>
  <c r="U506" i="1"/>
  <c r="U526" i="1"/>
  <c r="U546" i="1"/>
  <c r="U566" i="1"/>
  <c r="U586" i="1"/>
  <c r="U606" i="1"/>
  <c r="U626" i="1"/>
  <c r="U646" i="1"/>
  <c r="U666" i="1"/>
  <c r="U686" i="1"/>
  <c r="U7" i="1"/>
  <c r="U27" i="1"/>
  <c r="U47" i="1"/>
  <c r="U67" i="1"/>
  <c r="U87" i="1"/>
  <c r="U107" i="1"/>
  <c r="U127" i="1"/>
  <c r="U147" i="1"/>
  <c r="U167" i="1"/>
  <c r="U187" i="1"/>
  <c r="U207" i="1"/>
  <c r="U227" i="1"/>
  <c r="U247" i="1"/>
  <c r="U267" i="1"/>
  <c r="U287" i="1"/>
  <c r="U307" i="1"/>
  <c r="U327" i="1"/>
  <c r="U347" i="1"/>
  <c r="U367" i="1"/>
  <c r="U387" i="1"/>
  <c r="U407" i="1"/>
  <c r="U427" i="1"/>
  <c r="U447" i="1"/>
  <c r="U467" i="1"/>
  <c r="U487" i="1"/>
  <c r="U507" i="1"/>
  <c r="U527" i="1"/>
  <c r="U547" i="1"/>
  <c r="U567" i="1"/>
  <c r="U587" i="1"/>
  <c r="U607" i="1"/>
  <c r="U627" i="1"/>
  <c r="U647" i="1"/>
  <c r="U667" i="1"/>
  <c r="U687" i="1"/>
  <c r="U8" i="1"/>
  <c r="U28" i="1"/>
  <c r="U48" i="1"/>
  <c r="U68" i="1"/>
  <c r="U88" i="1"/>
  <c r="U108" i="1"/>
  <c r="U128" i="1"/>
  <c r="U148" i="1"/>
  <c r="U168" i="1"/>
  <c r="U188" i="1"/>
  <c r="U208" i="1"/>
  <c r="U228" i="1"/>
  <c r="U248" i="1"/>
  <c r="U268" i="1"/>
  <c r="U288" i="1"/>
  <c r="U308" i="1"/>
  <c r="U328" i="1"/>
  <c r="U348" i="1"/>
  <c r="U368" i="1"/>
  <c r="U388" i="1"/>
  <c r="U408" i="1"/>
  <c r="U428" i="1"/>
  <c r="U448" i="1"/>
  <c r="U468" i="1"/>
  <c r="U488" i="1"/>
  <c r="U508" i="1"/>
  <c r="U528" i="1"/>
  <c r="U548" i="1"/>
  <c r="U568" i="1"/>
  <c r="U588" i="1"/>
  <c r="U608" i="1"/>
  <c r="U628" i="1"/>
  <c r="U648" i="1"/>
  <c r="U668" i="1"/>
  <c r="U688" i="1"/>
  <c r="U9" i="1"/>
  <c r="U29" i="1"/>
  <c r="U49" i="1"/>
  <c r="U69" i="1"/>
  <c r="U89" i="1"/>
  <c r="U109" i="1"/>
  <c r="U129" i="1"/>
  <c r="U149" i="1"/>
  <c r="U169" i="1"/>
  <c r="U189" i="1"/>
  <c r="U209" i="1"/>
  <c r="U229" i="1"/>
  <c r="U249" i="1"/>
  <c r="U269" i="1"/>
  <c r="U289" i="1"/>
  <c r="U309" i="1"/>
  <c r="U329" i="1"/>
  <c r="U349" i="1"/>
  <c r="U369" i="1"/>
  <c r="U389" i="1"/>
  <c r="U409" i="1"/>
  <c r="U429" i="1"/>
  <c r="U449" i="1"/>
  <c r="U469" i="1"/>
  <c r="U489" i="1"/>
  <c r="U509" i="1"/>
  <c r="U529" i="1"/>
  <c r="U549" i="1"/>
  <c r="U569" i="1"/>
  <c r="U589" i="1"/>
  <c r="U609" i="1"/>
  <c r="U629" i="1"/>
  <c r="U649" i="1"/>
  <c r="U669" i="1"/>
  <c r="U689" i="1"/>
  <c r="U10" i="1"/>
  <c r="U30" i="1"/>
  <c r="U50" i="1"/>
  <c r="U70" i="1"/>
  <c r="U90" i="1"/>
  <c r="U110" i="1"/>
  <c r="U130" i="1"/>
  <c r="U150" i="1"/>
  <c r="U170" i="1"/>
  <c r="U190" i="1"/>
  <c r="U210" i="1"/>
  <c r="U230" i="1"/>
  <c r="U250" i="1"/>
  <c r="U270" i="1"/>
  <c r="U290" i="1"/>
  <c r="U310" i="1"/>
  <c r="U330" i="1"/>
  <c r="U350" i="1"/>
  <c r="U370" i="1"/>
  <c r="U390" i="1"/>
  <c r="U410" i="1"/>
  <c r="U430" i="1"/>
  <c r="U450" i="1"/>
  <c r="U470" i="1"/>
  <c r="U490" i="1"/>
  <c r="U510" i="1"/>
  <c r="U530" i="1"/>
  <c r="U550" i="1"/>
  <c r="U11" i="1"/>
  <c r="U31" i="1"/>
  <c r="U51" i="1"/>
  <c r="U71" i="1"/>
  <c r="U91" i="1"/>
  <c r="U111" i="1"/>
  <c r="U131" i="1"/>
  <c r="U151" i="1"/>
  <c r="U171" i="1"/>
  <c r="U191" i="1"/>
  <c r="U211" i="1"/>
  <c r="U231" i="1"/>
  <c r="U251" i="1"/>
  <c r="U271" i="1"/>
  <c r="U291" i="1"/>
  <c r="U311" i="1"/>
  <c r="U331" i="1"/>
  <c r="U351" i="1"/>
  <c r="U371" i="1"/>
  <c r="U391" i="1"/>
  <c r="U411" i="1"/>
  <c r="U431" i="1"/>
  <c r="U451" i="1"/>
  <c r="U471" i="1"/>
  <c r="U491" i="1"/>
  <c r="U511" i="1"/>
  <c r="U531" i="1"/>
  <c r="U551" i="1"/>
  <c r="U571" i="1"/>
  <c r="U591" i="1"/>
  <c r="U611" i="1"/>
  <c r="U631" i="1"/>
  <c r="U651" i="1"/>
  <c r="U671" i="1"/>
  <c r="U691" i="1"/>
  <c r="U12" i="1"/>
  <c r="U32" i="1"/>
  <c r="U52" i="1"/>
  <c r="U72" i="1"/>
  <c r="U92" i="1"/>
  <c r="U112" i="1"/>
  <c r="U132" i="1"/>
  <c r="U152" i="1"/>
  <c r="U172" i="1"/>
  <c r="U192" i="1"/>
  <c r="U212" i="1"/>
  <c r="U232" i="1"/>
  <c r="U252" i="1"/>
  <c r="U272" i="1"/>
  <c r="U292" i="1"/>
  <c r="U312" i="1"/>
  <c r="U332" i="1"/>
  <c r="U352" i="1"/>
  <c r="U372" i="1"/>
  <c r="U392" i="1"/>
  <c r="U412" i="1"/>
  <c r="U432" i="1"/>
  <c r="U452" i="1"/>
  <c r="U472" i="1"/>
  <c r="U492" i="1"/>
  <c r="U512" i="1"/>
  <c r="U532" i="1"/>
  <c r="U552" i="1"/>
  <c r="U572" i="1"/>
  <c r="U592" i="1"/>
  <c r="U612" i="1"/>
  <c r="U632" i="1"/>
  <c r="U652" i="1"/>
  <c r="U672" i="1"/>
  <c r="U692" i="1"/>
  <c r="U13" i="1"/>
  <c r="U33" i="1"/>
  <c r="U53" i="1"/>
  <c r="U73" i="1"/>
  <c r="U93" i="1"/>
  <c r="U113" i="1"/>
  <c r="U133" i="1"/>
  <c r="U153" i="1"/>
  <c r="U173" i="1"/>
  <c r="U193" i="1"/>
  <c r="U213" i="1"/>
  <c r="U233" i="1"/>
  <c r="U253" i="1"/>
  <c r="U293" i="1"/>
  <c r="U680" i="1"/>
  <c r="U650" i="1"/>
  <c r="U616" i="1"/>
  <c r="U580" i="1"/>
  <c r="U543" i="1"/>
  <c r="U514" i="1"/>
  <c r="U476" i="1"/>
  <c r="U438" i="1"/>
  <c r="U400" i="1"/>
  <c r="U362" i="1"/>
  <c r="U333" i="1"/>
  <c r="U295" i="1"/>
  <c r="U255" i="1"/>
  <c r="U215" i="1"/>
  <c r="U175" i="1"/>
  <c r="U135" i="1"/>
  <c r="U95" i="1"/>
  <c r="U55" i="1"/>
  <c r="U15" i="1"/>
  <c r="U593" i="1"/>
  <c r="U679" i="1"/>
  <c r="U643" i="1"/>
  <c r="U615" i="1"/>
  <c r="U579" i="1"/>
  <c r="U542" i="1"/>
  <c r="U513" i="1"/>
  <c r="U475" i="1"/>
  <c r="U437" i="1"/>
  <c r="U399" i="1"/>
  <c r="U361" i="1"/>
  <c r="U323" i="1"/>
  <c r="U294" i="1"/>
  <c r="U254" i="1"/>
  <c r="U214" i="1"/>
  <c r="U174" i="1"/>
  <c r="U134" i="1"/>
  <c r="U94" i="1"/>
  <c r="U54" i="1"/>
  <c r="U14" i="1"/>
  <c r="A453" i="2"/>
  <c r="A454" i="2"/>
  <c r="A455" i="2"/>
  <c r="A456" i="2"/>
  <c r="A582" i="2"/>
  <c r="A583" i="2"/>
  <c r="A584" i="2"/>
  <c r="A585" i="2"/>
  <c r="A586" i="2"/>
  <c r="A352" i="2"/>
  <c r="A353" i="2"/>
  <c r="A354" i="2"/>
  <c r="A355" i="2"/>
  <c r="A356" i="2"/>
  <c r="A62" i="2"/>
  <c r="A63" i="2"/>
  <c r="A64" i="2"/>
  <c r="A65" i="2"/>
  <c r="A66" i="2"/>
  <c r="A2" i="2"/>
  <c r="A3" i="2"/>
  <c r="A4" i="2"/>
  <c r="A5" i="2"/>
  <c r="A6" i="2"/>
  <c r="A152" i="2"/>
  <c r="A153" i="2"/>
  <c r="A154" i="2"/>
  <c r="A155" i="2"/>
  <c r="A156" i="2"/>
  <c r="A12" i="2"/>
  <c r="A13" i="2"/>
  <c r="A14" i="2"/>
  <c r="A15" i="2"/>
  <c r="A16" i="2"/>
  <c r="A157" i="2"/>
  <c r="A158" i="2"/>
  <c r="A159" i="2"/>
  <c r="A160" i="2"/>
  <c r="A161" i="2"/>
  <c r="A457" i="2"/>
  <c r="A458" i="2"/>
  <c r="A459" i="2"/>
  <c r="A460" i="2"/>
  <c r="A461" i="2"/>
  <c r="A162" i="2"/>
  <c r="A163" i="2"/>
  <c r="A164" i="2"/>
  <c r="A165" i="2"/>
  <c r="A166" i="2"/>
  <c r="A462" i="2"/>
  <c r="A463" i="2"/>
  <c r="A464" i="2"/>
  <c r="A465" i="2"/>
  <c r="A466" i="2"/>
  <c r="A67" i="2"/>
  <c r="A68" i="2"/>
  <c r="A69" i="2"/>
  <c r="A70" i="2"/>
  <c r="A71" i="2"/>
  <c r="A467" i="2"/>
  <c r="A468" i="2"/>
  <c r="A469" i="2"/>
  <c r="A470" i="2"/>
  <c r="A471" i="2"/>
  <c r="A357" i="2"/>
  <c r="A358" i="2"/>
  <c r="A359" i="2"/>
  <c r="A360" i="2"/>
  <c r="A361" i="2"/>
  <c r="A472" i="2"/>
  <c r="A473" i="2"/>
  <c r="A474" i="2"/>
  <c r="A475" i="2"/>
  <c r="A476" i="2"/>
  <c r="A167" i="2"/>
  <c r="A168" i="2"/>
  <c r="A169" i="2"/>
  <c r="A170" i="2"/>
  <c r="A171" i="2"/>
  <c r="A172" i="2"/>
  <c r="A173" i="2"/>
  <c r="A174" i="2"/>
  <c r="A175" i="2"/>
  <c r="A176" i="2"/>
  <c r="A587" i="2"/>
  <c r="A588" i="2"/>
  <c r="A589" i="2"/>
  <c r="A590" i="2"/>
  <c r="A591" i="2"/>
  <c r="A362" i="2"/>
  <c r="A363" i="2"/>
  <c r="A364" i="2"/>
  <c r="A365" i="2"/>
  <c r="A366" i="2"/>
  <c r="A177" i="2"/>
  <c r="A178" i="2"/>
  <c r="A179" i="2"/>
  <c r="A180" i="2"/>
  <c r="A181" i="2"/>
  <c r="A477" i="2"/>
  <c r="A478" i="2"/>
  <c r="A479" i="2"/>
  <c r="A480" i="2"/>
  <c r="A481" i="2"/>
  <c r="A367" i="2"/>
  <c r="A368" i="2"/>
  <c r="A369" i="2"/>
  <c r="A370" i="2"/>
  <c r="A371" i="2"/>
  <c r="A182" i="2"/>
  <c r="A183" i="2"/>
  <c r="A184" i="2"/>
  <c r="A185" i="2"/>
  <c r="A186" i="2"/>
  <c r="A482" i="2"/>
  <c r="A483" i="2"/>
  <c r="A484" i="2"/>
  <c r="A485" i="2"/>
  <c r="A486" i="2"/>
  <c r="A17" i="2"/>
  <c r="A18" i="2"/>
  <c r="A19" i="2"/>
  <c r="A20" i="2"/>
  <c r="A21" i="2"/>
  <c r="A487" i="2"/>
  <c r="A488" i="2"/>
  <c r="A489" i="2"/>
  <c r="A490" i="2"/>
  <c r="A491" i="2"/>
  <c r="A187" i="2"/>
  <c r="A188" i="2"/>
  <c r="A189" i="2"/>
  <c r="A190" i="2"/>
  <c r="A191" i="2"/>
  <c r="A192" i="2"/>
  <c r="A193" i="2"/>
  <c r="A194" i="2"/>
  <c r="A195" i="2"/>
  <c r="A196" i="2"/>
  <c r="A492" i="2"/>
  <c r="A493" i="2"/>
  <c r="A494" i="2"/>
  <c r="A495" i="2"/>
  <c r="A496" i="2"/>
  <c r="A22" i="2"/>
  <c r="A23" i="2"/>
  <c r="A24" i="2"/>
  <c r="A25" i="2"/>
  <c r="A26" i="2"/>
  <c r="A72" i="2"/>
  <c r="A73" i="2"/>
  <c r="A74" i="2"/>
  <c r="A75" i="2"/>
  <c r="A76" i="2"/>
  <c r="A197" i="2"/>
  <c r="A198" i="2"/>
  <c r="A199" i="2"/>
  <c r="A200" i="2"/>
  <c r="A201" i="2"/>
  <c r="A202" i="2"/>
  <c r="A203" i="2"/>
  <c r="A204" i="2"/>
  <c r="A205" i="2"/>
  <c r="A206" i="2"/>
  <c r="A372" i="2"/>
  <c r="A373" i="2"/>
  <c r="A374" i="2"/>
  <c r="A375" i="2"/>
  <c r="A376" i="2"/>
  <c r="A77" i="2"/>
  <c r="A78" i="2"/>
  <c r="A79" i="2"/>
  <c r="A80" i="2"/>
  <c r="A81" i="2"/>
  <c r="A82" i="2"/>
  <c r="A83" i="2"/>
  <c r="A84" i="2"/>
  <c r="A85" i="2"/>
  <c r="A86" i="2"/>
  <c r="A27" i="2"/>
  <c r="A28" i="2"/>
  <c r="A29" i="2"/>
  <c r="A30" i="2"/>
  <c r="A31" i="2"/>
  <c r="A207" i="2"/>
  <c r="A208" i="2"/>
  <c r="A209" i="2"/>
  <c r="A210" i="2"/>
  <c r="A211" i="2"/>
  <c r="A592" i="2"/>
  <c r="A593" i="2"/>
  <c r="A594" i="2"/>
  <c r="A595" i="2"/>
  <c r="A596" i="2"/>
  <c r="A497" i="2"/>
  <c r="A498" i="2"/>
  <c r="A499" i="2"/>
  <c r="A500" i="2"/>
  <c r="A501" i="2"/>
  <c r="A87" i="2"/>
  <c r="A88" i="2"/>
  <c r="A89" i="2"/>
  <c r="A90" i="2"/>
  <c r="A91" i="2"/>
  <c r="A597" i="2"/>
  <c r="A598" i="2"/>
  <c r="A599" i="2"/>
  <c r="A600" i="2"/>
  <c r="A601" i="2"/>
  <c r="A377" i="2"/>
  <c r="A378" i="2"/>
  <c r="A379" i="2"/>
  <c r="A380" i="2"/>
  <c r="A381" i="2"/>
  <c r="A212" i="2"/>
  <c r="A213" i="2"/>
  <c r="A214" i="2"/>
  <c r="A215" i="2"/>
  <c r="A216" i="2"/>
  <c r="A382" i="2"/>
  <c r="A383" i="2"/>
  <c r="A384" i="2"/>
  <c r="A385" i="2"/>
  <c r="A386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217" i="2"/>
  <c r="A218" i="2"/>
  <c r="A219" i="2"/>
  <c r="A220" i="2"/>
  <c r="A221" i="2"/>
  <c r="A222" i="2"/>
  <c r="A223" i="2"/>
  <c r="A224" i="2"/>
  <c r="A225" i="2"/>
  <c r="A226" i="2"/>
  <c r="A602" i="2"/>
  <c r="A603" i="2"/>
  <c r="A604" i="2"/>
  <c r="A605" i="2"/>
  <c r="A606" i="2"/>
  <c r="A607" i="2"/>
  <c r="A608" i="2"/>
  <c r="A609" i="2"/>
  <c r="A610" i="2"/>
  <c r="A611" i="2"/>
  <c r="A92" i="2"/>
  <c r="A93" i="2"/>
  <c r="A94" i="2"/>
  <c r="A95" i="2"/>
  <c r="A96" i="2"/>
  <c r="A517" i="2"/>
  <c r="A518" i="2"/>
  <c r="A519" i="2"/>
  <c r="A520" i="2"/>
  <c r="A521" i="2"/>
  <c r="A227" i="2"/>
  <c r="A228" i="2"/>
  <c r="A229" i="2"/>
  <c r="A230" i="2"/>
  <c r="A231" i="2"/>
  <c r="A522" i="2"/>
  <c r="A523" i="2"/>
  <c r="A524" i="2"/>
  <c r="A525" i="2"/>
  <c r="A526" i="2"/>
  <c r="A387" i="2"/>
  <c r="A388" i="2"/>
  <c r="A389" i="2"/>
  <c r="A390" i="2"/>
  <c r="A391" i="2"/>
  <c r="A612" i="2"/>
  <c r="A613" i="2"/>
  <c r="A614" i="2"/>
  <c r="A615" i="2"/>
  <c r="A616" i="2"/>
  <c r="A617" i="2"/>
  <c r="A618" i="2"/>
  <c r="A619" i="2"/>
  <c r="A620" i="2"/>
  <c r="A621" i="2"/>
  <c r="A527" i="2"/>
  <c r="A528" i="2"/>
  <c r="A529" i="2"/>
  <c r="A530" i="2"/>
  <c r="A531" i="2"/>
  <c r="A232" i="2"/>
  <c r="A233" i="2"/>
  <c r="A234" i="2"/>
  <c r="A235" i="2"/>
  <c r="A236" i="2"/>
  <c r="A392" i="2"/>
  <c r="A393" i="2"/>
  <c r="A394" i="2"/>
  <c r="A395" i="2"/>
  <c r="A396" i="2"/>
  <c r="A237" i="2"/>
  <c r="A238" i="2"/>
  <c r="A239" i="2"/>
  <c r="A240" i="2"/>
  <c r="A241" i="2"/>
  <c r="A242" i="2"/>
  <c r="A243" i="2"/>
  <c r="A244" i="2"/>
  <c r="A245" i="2"/>
  <c r="A246" i="2"/>
  <c r="A32" i="2"/>
  <c r="A33" i="2"/>
  <c r="A34" i="2"/>
  <c r="A35" i="2"/>
  <c r="A36" i="2"/>
  <c r="A247" i="2"/>
  <c r="A248" i="2"/>
  <c r="A249" i="2"/>
  <c r="A250" i="2"/>
  <c r="A251" i="2"/>
  <c r="A622" i="2"/>
  <c r="A623" i="2"/>
  <c r="A624" i="2"/>
  <c r="A625" i="2"/>
  <c r="A626" i="2"/>
  <c r="A37" i="2"/>
  <c r="A38" i="2"/>
  <c r="A39" i="2"/>
  <c r="A40" i="2"/>
  <c r="A41" i="2"/>
  <c r="A397" i="2"/>
  <c r="A398" i="2"/>
  <c r="A399" i="2"/>
  <c r="A400" i="2"/>
  <c r="A401" i="2"/>
  <c r="A532" i="2"/>
  <c r="A533" i="2"/>
  <c r="A534" i="2"/>
  <c r="A535" i="2"/>
  <c r="A536" i="2"/>
  <c r="A42" i="2"/>
  <c r="A43" i="2"/>
  <c r="A44" i="2"/>
  <c r="A45" i="2"/>
  <c r="A46" i="2"/>
  <c r="A402" i="2"/>
  <c r="A403" i="2"/>
  <c r="A404" i="2"/>
  <c r="A405" i="2"/>
  <c r="A406" i="2"/>
  <c r="A97" i="2"/>
  <c r="A98" i="2"/>
  <c r="A99" i="2"/>
  <c r="A100" i="2"/>
  <c r="A101" i="2"/>
  <c r="A252" i="2"/>
  <c r="A253" i="2"/>
  <c r="A254" i="2"/>
  <c r="A255" i="2"/>
  <c r="A256" i="2"/>
  <c r="A47" i="2"/>
  <c r="A48" i="2"/>
  <c r="A49" i="2"/>
  <c r="A50" i="2"/>
  <c r="A51" i="2"/>
  <c r="A257" i="2"/>
  <c r="A258" i="2"/>
  <c r="A259" i="2"/>
  <c r="A260" i="2"/>
  <c r="A261" i="2"/>
  <c r="A52" i="2"/>
  <c r="A53" i="2"/>
  <c r="A54" i="2"/>
  <c r="A55" i="2"/>
  <c r="A56" i="2"/>
  <c r="A407" i="2"/>
  <c r="A408" i="2"/>
  <c r="A409" i="2"/>
  <c r="A410" i="2"/>
  <c r="A411" i="2"/>
  <c r="A412" i="2"/>
  <c r="A413" i="2"/>
  <c r="A414" i="2"/>
  <c r="A415" i="2"/>
  <c r="A416" i="2"/>
  <c r="A262" i="2"/>
  <c r="A263" i="2"/>
  <c r="A264" i="2"/>
  <c r="A265" i="2"/>
  <c r="A266" i="2"/>
  <c r="A267" i="2"/>
  <c r="A268" i="2"/>
  <c r="A269" i="2"/>
  <c r="A270" i="2"/>
  <c r="A271" i="2"/>
  <c r="A417" i="2"/>
  <c r="A418" i="2"/>
  <c r="A419" i="2"/>
  <c r="A420" i="2"/>
  <c r="A421" i="2"/>
  <c r="A102" i="2"/>
  <c r="A103" i="2"/>
  <c r="A104" i="2"/>
  <c r="A105" i="2"/>
  <c r="A106" i="2"/>
  <c r="A272" i="2"/>
  <c r="A273" i="2"/>
  <c r="A274" i="2"/>
  <c r="A275" i="2"/>
  <c r="A276" i="2"/>
  <c r="A537" i="2"/>
  <c r="A538" i="2"/>
  <c r="A539" i="2"/>
  <c r="A540" i="2"/>
  <c r="A541" i="2"/>
  <c r="A277" i="2"/>
  <c r="A278" i="2"/>
  <c r="A279" i="2"/>
  <c r="A280" i="2"/>
  <c r="A281" i="2"/>
  <c r="A282" i="2"/>
  <c r="A283" i="2"/>
  <c r="A284" i="2"/>
  <c r="A285" i="2"/>
  <c r="A286" i="2"/>
  <c r="A422" i="2"/>
  <c r="A423" i="2"/>
  <c r="A424" i="2"/>
  <c r="A425" i="2"/>
  <c r="A426" i="2"/>
  <c r="A287" i="2"/>
  <c r="A288" i="2"/>
  <c r="A289" i="2"/>
  <c r="A290" i="2"/>
  <c r="A291" i="2"/>
  <c r="A292" i="2"/>
  <c r="A293" i="2"/>
  <c r="A294" i="2"/>
  <c r="A295" i="2"/>
  <c r="A296" i="2"/>
  <c r="A427" i="2"/>
  <c r="A428" i="2"/>
  <c r="A429" i="2"/>
  <c r="A430" i="2"/>
  <c r="A431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542" i="2"/>
  <c r="A543" i="2"/>
  <c r="A544" i="2"/>
  <c r="A545" i="2"/>
  <c r="A546" i="2"/>
  <c r="A297" i="2"/>
  <c r="A298" i="2"/>
  <c r="A299" i="2"/>
  <c r="A300" i="2"/>
  <c r="A30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547" i="2"/>
  <c r="A548" i="2"/>
  <c r="A549" i="2"/>
  <c r="A550" i="2"/>
  <c r="A551" i="2"/>
  <c r="A107" i="2"/>
  <c r="A108" i="2"/>
  <c r="A109" i="2"/>
  <c r="A110" i="2"/>
  <c r="A111" i="2"/>
  <c r="A112" i="2"/>
  <c r="A113" i="2"/>
  <c r="A114" i="2"/>
  <c r="A115" i="2"/>
  <c r="A116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552" i="2"/>
  <c r="A553" i="2"/>
  <c r="A554" i="2"/>
  <c r="A555" i="2"/>
  <c r="A556" i="2"/>
  <c r="A117" i="2"/>
  <c r="A118" i="2"/>
  <c r="A119" i="2"/>
  <c r="A120" i="2"/>
  <c r="A121" i="2"/>
  <c r="A557" i="2"/>
  <c r="A558" i="2"/>
  <c r="A559" i="2"/>
  <c r="A560" i="2"/>
  <c r="A561" i="2"/>
  <c r="A122" i="2"/>
  <c r="A123" i="2"/>
  <c r="A124" i="2"/>
  <c r="A125" i="2"/>
  <c r="A126" i="2"/>
  <c r="A432" i="2"/>
  <c r="A433" i="2"/>
  <c r="A434" i="2"/>
  <c r="A435" i="2"/>
  <c r="A436" i="2"/>
  <c r="A437" i="2"/>
  <c r="A438" i="2"/>
  <c r="A439" i="2"/>
  <c r="A440" i="2"/>
  <c r="A441" i="2"/>
  <c r="A127" i="2"/>
  <c r="A128" i="2"/>
  <c r="A129" i="2"/>
  <c r="A130" i="2"/>
  <c r="A131" i="2"/>
  <c r="A562" i="2"/>
  <c r="A563" i="2"/>
  <c r="A564" i="2"/>
  <c r="A565" i="2"/>
  <c r="A566" i="2"/>
  <c r="A7" i="2"/>
  <c r="A8" i="2"/>
  <c r="A9" i="2"/>
  <c r="A10" i="2"/>
  <c r="A11" i="2"/>
  <c r="A442" i="2"/>
  <c r="A443" i="2"/>
  <c r="A444" i="2"/>
  <c r="A445" i="2"/>
  <c r="A446" i="2"/>
  <c r="A322" i="2"/>
  <c r="A323" i="2"/>
  <c r="A324" i="2"/>
  <c r="A325" i="2"/>
  <c r="A326" i="2"/>
  <c r="A657" i="2"/>
  <c r="A658" i="2"/>
  <c r="A659" i="2"/>
  <c r="A660" i="2"/>
  <c r="A661" i="2"/>
  <c r="A132" i="2"/>
  <c r="A133" i="2"/>
  <c r="A134" i="2"/>
  <c r="A135" i="2"/>
  <c r="A136" i="2"/>
  <c r="A567" i="2"/>
  <c r="A568" i="2"/>
  <c r="A569" i="2"/>
  <c r="A570" i="2"/>
  <c r="A571" i="2"/>
  <c r="A327" i="2"/>
  <c r="A328" i="2"/>
  <c r="A329" i="2"/>
  <c r="A330" i="2"/>
  <c r="A331" i="2"/>
  <c r="A572" i="2"/>
  <c r="A573" i="2"/>
  <c r="A574" i="2"/>
  <c r="A575" i="2"/>
  <c r="A576" i="2"/>
  <c r="A332" i="2"/>
  <c r="A333" i="2"/>
  <c r="A334" i="2"/>
  <c r="A335" i="2"/>
  <c r="A336" i="2"/>
  <c r="A137" i="2"/>
  <c r="A138" i="2"/>
  <c r="A139" i="2"/>
  <c r="A140" i="2"/>
  <c r="A141" i="2"/>
  <c r="A57" i="2"/>
  <c r="A58" i="2"/>
  <c r="A59" i="2"/>
  <c r="A60" i="2"/>
  <c r="A61" i="2"/>
  <c r="A337" i="2"/>
  <c r="A338" i="2"/>
  <c r="A339" i="2"/>
  <c r="A340" i="2"/>
  <c r="A341" i="2"/>
  <c r="A447" i="2"/>
  <c r="A448" i="2"/>
  <c r="A449" i="2"/>
  <c r="A450" i="2"/>
  <c r="A451" i="2"/>
  <c r="A662" i="2"/>
  <c r="A663" i="2"/>
  <c r="A664" i="2"/>
  <c r="A665" i="2"/>
  <c r="A666" i="2"/>
  <c r="A667" i="2"/>
  <c r="A668" i="2"/>
  <c r="A669" i="2"/>
  <c r="A670" i="2"/>
  <c r="A671" i="2"/>
  <c r="A142" i="2"/>
  <c r="A143" i="2"/>
  <c r="A144" i="2"/>
  <c r="A145" i="2"/>
  <c r="A146" i="2"/>
  <c r="A342" i="2"/>
  <c r="A343" i="2"/>
  <c r="A344" i="2"/>
  <c r="A345" i="2"/>
  <c r="A346" i="2"/>
  <c r="A147" i="2"/>
  <c r="A148" i="2"/>
  <c r="A149" i="2"/>
  <c r="A150" i="2"/>
  <c r="A151" i="2"/>
  <c r="A577" i="2"/>
  <c r="A578" i="2"/>
  <c r="A579" i="2"/>
  <c r="A580" i="2"/>
  <c r="A581" i="2"/>
  <c r="A347" i="2"/>
  <c r="A348" i="2"/>
  <c r="A349" i="2"/>
  <c r="A350" i="2"/>
  <c r="A351" i="2"/>
  <c r="A672" i="2"/>
  <c r="A673" i="2"/>
  <c r="A674" i="2"/>
  <c r="A675" i="2"/>
  <c r="A676" i="2"/>
  <c r="A677" i="2"/>
  <c r="A678" i="2"/>
  <c r="A679" i="2"/>
  <c r="A680" i="2"/>
  <c r="A681" i="2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452" i="2"/>
  <c r="A2" i="5" l="1"/>
  <c r="A82" i="4" l="1"/>
  <c r="A357" i="4"/>
  <c r="A187" i="4"/>
  <c r="A162" i="4"/>
  <c r="A487" i="4"/>
  <c r="A347" i="4"/>
  <c r="A252" i="4"/>
  <c r="A42" i="4"/>
  <c r="A57" i="4"/>
  <c r="A197" i="4"/>
  <c r="A407" i="4"/>
  <c r="A322" i="4"/>
  <c r="A237" i="4"/>
  <c r="A432" i="4"/>
  <c r="A97" i="4"/>
  <c r="A182" i="4"/>
  <c r="A2" i="4"/>
  <c r="A397" i="4"/>
  <c r="A32" i="4"/>
  <c r="A442" i="4"/>
  <c r="A493" i="4"/>
  <c r="A422" i="4"/>
  <c r="A262" i="4"/>
  <c r="A297" i="4"/>
  <c r="A477" i="4"/>
  <c r="A292" i="4"/>
  <c r="A52" i="4"/>
  <c r="A247" i="4"/>
  <c r="A207" i="4"/>
  <c r="A312" i="4"/>
  <c r="A137" i="4"/>
  <c r="A7" i="4"/>
  <c r="A87" i="4"/>
  <c r="A417" i="4"/>
  <c r="A167" i="4"/>
  <c r="A72" i="4"/>
  <c r="A447" i="4"/>
  <c r="A212" i="4"/>
  <c r="A177" i="4"/>
  <c r="A342" i="4"/>
  <c r="A494" i="4"/>
  <c r="A17" i="4"/>
  <c r="A327" i="4"/>
  <c r="A77" i="4"/>
  <c r="A37" i="4"/>
  <c r="A332" i="4"/>
  <c r="A107" i="4"/>
  <c r="A272" i="4"/>
  <c r="A172" i="4"/>
  <c r="A157" i="4"/>
  <c r="A62" i="4"/>
  <c r="A317" i="4"/>
  <c r="A67" i="4"/>
  <c r="A127" i="4"/>
  <c r="A377" i="4"/>
  <c r="A462" i="4"/>
  <c r="A132" i="4"/>
  <c r="A282" i="4"/>
  <c r="A472" i="4"/>
  <c r="A337" i="4"/>
  <c r="A112" i="4"/>
  <c r="A382" i="4"/>
  <c r="A307" i="4"/>
  <c r="A27" i="4"/>
  <c r="A452" i="4"/>
  <c r="A387" i="4"/>
  <c r="A392" i="4"/>
  <c r="A302" i="4"/>
  <c r="A232" i="4"/>
  <c r="A92" i="4"/>
  <c r="A202" i="4"/>
  <c r="A222" i="4"/>
  <c r="A217" i="4"/>
  <c r="A352" i="4"/>
  <c r="A495" i="4"/>
  <c r="A457" i="4"/>
  <c r="A192" i="4"/>
  <c r="A412" i="4"/>
  <c r="A482" i="4"/>
  <c r="A142" i="4"/>
  <c r="A427" i="4"/>
  <c r="A147" i="4"/>
  <c r="A372" i="4"/>
  <c r="A122" i="4"/>
  <c r="A362" i="4"/>
  <c r="A267" i="4"/>
  <c r="A47" i="4"/>
  <c r="A402" i="4"/>
  <c r="A367" i="4"/>
  <c r="A496" i="4"/>
  <c r="A22" i="4"/>
  <c r="A102" i="4"/>
  <c r="A287" i="4"/>
  <c r="A117" i="4"/>
  <c r="A277" i="4"/>
  <c r="A242" i="4"/>
  <c r="A152" i="4"/>
  <c r="A467" i="4"/>
  <c r="A227" i="4"/>
  <c r="A257" i="4"/>
  <c r="A497" i="4"/>
  <c r="A12" i="4"/>
  <c r="A437" i="4"/>
  <c r="A498" i="4"/>
  <c r="A499" i="4"/>
  <c r="A500" i="4"/>
  <c r="A501" i="4"/>
  <c r="A358" i="4"/>
  <c r="A188" i="4"/>
  <c r="A83" i="4"/>
  <c r="A43" i="4"/>
  <c r="A348" i="4"/>
  <c r="A488" i="4"/>
  <c r="A163" i="4"/>
  <c r="A253" i="4"/>
  <c r="A198" i="4"/>
  <c r="A238" i="4"/>
  <c r="A58" i="4"/>
  <c r="A98" i="4"/>
  <c r="A323" i="4"/>
  <c r="A398" i="4"/>
  <c r="A33" i="4"/>
  <c r="A433" i="4"/>
  <c r="A3" i="4"/>
  <c r="A443" i="4"/>
  <c r="A183" i="4"/>
  <c r="A408" i="4"/>
  <c r="A502" i="4"/>
  <c r="A423" i="4"/>
  <c r="A263" i="4"/>
  <c r="A313" i="4"/>
  <c r="A53" i="4"/>
  <c r="A248" i="4"/>
  <c r="A88" i="4"/>
  <c r="A298" i="4"/>
  <c r="A418" i="4"/>
  <c r="A208" i="4"/>
  <c r="A478" i="4"/>
  <c r="A293" i="4"/>
  <c r="A138" i="4"/>
  <c r="A8" i="4"/>
  <c r="A168" i="4"/>
  <c r="A73" i="4"/>
  <c r="A213" i="4"/>
  <c r="A448" i="4"/>
  <c r="A178" i="4"/>
  <c r="A343" i="4"/>
  <c r="A503" i="4"/>
  <c r="A18" i="4"/>
  <c r="A328" i="4"/>
  <c r="A78" i="4"/>
  <c r="A333" i="4"/>
  <c r="A273" i="4"/>
  <c r="A38" i="4"/>
  <c r="A173" i="4"/>
  <c r="A63" i="4"/>
  <c r="A108" i="4"/>
  <c r="A318" i="4"/>
  <c r="A128" i="4"/>
  <c r="A463" i="4"/>
  <c r="A283" i="4"/>
  <c r="A378" i="4"/>
  <c r="A133" i="4"/>
  <c r="A68" i="4"/>
  <c r="A473" i="4"/>
  <c r="A158" i="4"/>
  <c r="A338" i="4"/>
  <c r="A383" i="4"/>
  <c r="A113" i="4"/>
  <c r="A308" i="4"/>
  <c r="A28" i="4"/>
  <c r="A388" i="4"/>
  <c r="A453" i="4"/>
  <c r="A393" i="4"/>
  <c r="A233" i="4"/>
  <c r="A303" i="4"/>
  <c r="A93" i="4"/>
  <c r="A203" i="4"/>
  <c r="A223" i="4"/>
  <c r="A218" i="4"/>
  <c r="A353" i="4"/>
  <c r="A504" i="4"/>
  <c r="A193" i="4"/>
  <c r="A458" i="4"/>
  <c r="A148" i="4"/>
  <c r="A373" i="4"/>
  <c r="A413" i="4"/>
  <c r="A483" i="4"/>
  <c r="A428" i="4"/>
  <c r="A143" i="4"/>
  <c r="A268" i="4"/>
  <c r="A363" i="4"/>
  <c r="A403" i="4"/>
  <c r="A48" i="4"/>
  <c r="A368" i="4"/>
  <c r="A123" i="4"/>
  <c r="A505" i="4"/>
  <c r="A23" i="4"/>
  <c r="A103" i="4"/>
  <c r="A118" i="4"/>
  <c r="A278" i="4"/>
  <c r="A288" i="4"/>
  <c r="A243" i="4"/>
  <c r="A153" i="4"/>
  <c r="A468" i="4"/>
  <c r="A228" i="4"/>
  <c r="A258" i="4"/>
  <c r="A506" i="4"/>
  <c r="A13" i="4"/>
  <c r="A438" i="4"/>
  <c r="A507" i="4"/>
  <c r="A508" i="4"/>
  <c r="A509" i="4"/>
  <c r="A510" i="4"/>
  <c r="A84" i="4"/>
  <c r="A164" i="4"/>
  <c r="A359" i="4"/>
  <c r="A489" i="4"/>
  <c r="A254" i="4"/>
  <c r="A59" i="4"/>
  <c r="A349" i="4"/>
  <c r="A189" i="4"/>
  <c r="A409" i="4"/>
  <c r="A184" i="4"/>
  <c r="A434" i="4"/>
  <c r="A324" i="4"/>
  <c r="A44" i="4"/>
  <c r="A4" i="4"/>
  <c r="A199" i="4"/>
  <c r="A444" i="4"/>
  <c r="A399" i="4"/>
  <c r="A34" i="4"/>
  <c r="A239" i="4"/>
  <c r="A99" i="4"/>
  <c r="A511" i="4"/>
  <c r="A424" i="4"/>
  <c r="A264" i="4"/>
  <c r="A299" i="4"/>
  <c r="A294" i="4"/>
  <c r="A479" i="4"/>
  <c r="A54" i="4"/>
  <c r="A249" i="4"/>
  <c r="A209" i="4"/>
  <c r="A139" i="4"/>
  <c r="A9" i="4"/>
  <c r="A169" i="4"/>
  <c r="A179" i="4"/>
  <c r="A449" i="4"/>
  <c r="A419" i="4"/>
  <c r="A344" i="4"/>
  <c r="A314" i="4"/>
  <c r="A214" i="4"/>
  <c r="A89" i="4"/>
  <c r="A74" i="4"/>
  <c r="A512" i="4"/>
  <c r="A39" i="4"/>
  <c r="A109" i="4"/>
  <c r="A79" i="4"/>
  <c r="A274" i="4"/>
  <c r="A334" i="4"/>
  <c r="A329" i="4"/>
  <c r="A19" i="4"/>
  <c r="A159" i="4"/>
  <c r="A69" i="4"/>
  <c r="A319" i="4"/>
  <c r="A129" i="4"/>
  <c r="A339" i="4"/>
  <c r="A379" i="4"/>
  <c r="A134" i="4"/>
  <c r="A64" i="4"/>
  <c r="A29" i="4"/>
  <c r="A474" i="4"/>
  <c r="A114" i="4"/>
  <c r="A394" i="4"/>
  <c r="A454" i="4"/>
  <c r="A284" i="4"/>
  <c r="A464" i="4"/>
  <c r="A389" i="4"/>
  <c r="A384" i="4"/>
  <c r="A354" i="4"/>
  <c r="A309" i="4"/>
  <c r="A304" i="4"/>
  <c r="A234" i="4"/>
  <c r="A224" i="4"/>
  <c r="A219" i="4"/>
  <c r="A204" i="4"/>
  <c r="A174" i="4"/>
  <c r="A94" i="4"/>
  <c r="A513" i="4"/>
  <c r="A459" i="4"/>
  <c r="A194" i="4"/>
  <c r="A414" i="4"/>
  <c r="A484" i="4"/>
  <c r="A144" i="4"/>
  <c r="A429" i="4"/>
  <c r="A124" i="4"/>
  <c r="A364" i="4"/>
  <c r="A49" i="4"/>
  <c r="A369" i="4"/>
  <c r="A374" i="4"/>
  <c r="A269" i="4"/>
  <c r="A404" i="4"/>
  <c r="A149" i="4"/>
  <c r="A514" i="4"/>
  <c r="A104" i="4"/>
  <c r="A289" i="4"/>
  <c r="A279" i="4"/>
  <c r="A154" i="4"/>
  <c r="A24" i="4"/>
  <c r="A259" i="4"/>
  <c r="A469" i="4"/>
  <c r="A244" i="4"/>
  <c r="A229" i="4"/>
  <c r="A119" i="4"/>
  <c r="A515" i="4"/>
  <c r="A14" i="4"/>
  <c r="A439" i="4"/>
  <c r="A516" i="4"/>
  <c r="A517" i="4"/>
  <c r="A518" i="4"/>
  <c r="A519" i="4"/>
  <c r="A85" i="4"/>
  <c r="A360" i="4"/>
  <c r="A255" i="4"/>
  <c r="A165" i="4"/>
  <c r="A350" i="4"/>
  <c r="A190" i="4"/>
  <c r="A35" i="4"/>
  <c r="A325" i="4"/>
  <c r="A490" i="4"/>
  <c r="A100" i="4"/>
  <c r="A240" i="4"/>
  <c r="A60" i="4"/>
  <c r="A445" i="4"/>
  <c r="A45" i="4"/>
  <c r="A400" i="4"/>
  <c r="A5" i="4"/>
  <c r="A185" i="4"/>
  <c r="A435" i="4"/>
  <c r="A410" i="4"/>
  <c r="A200" i="4"/>
  <c r="A520" i="4"/>
  <c r="A425" i="4"/>
  <c r="A265" i="4"/>
  <c r="A315" i="4"/>
  <c r="A250" i="4"/>
  <c r="A300" i="4"/>
  <c r="A420" i="4"/>
  <c r="A90" i="4"/>
  <c r="A55" i="4"/>
  <c r="A295" i="4"/>
  <c r="A480" i="4"/>
  <c r="A210" i="4"/>
  <c r="A10" i="4"/>
  <c r="A140" i="4"/>
  <c r="A170" i="4"/>
  <c r="A75" i="4"/>
  <c r="A450" i="4"/>
  <c r="A180" i="4"/>
  <c r="A345" i="4"/>
  <c r="A215" i="4"/>
  <c r="A521" i="4"/>
  <c r="A330" i="4"/>
  <c r="A20" i="4"/>
  <c r="A335" i="4"/>
  <c r="A175" i="4"/>
  <c r="A465" i="4"/>
  <c r="A275" i="4"/>
  <c r="A40" i="4"/>
  <c r="A110" i="4"/>
  <c r="A80" i="4"/>
  <c r="A220" i="4"/>
  <c r="A380" i="4"/>
  <c r="A65" i="4"/>
  <c r="A475" i="4"/>
  <c r="A340" i="4"/>
  <c r="A160" i="4"/>
  <c r="A70" i="4"/>
  <c r="A285" i="4"/>
  <c r="A130" i="4"/>
  <c r="A135" i="4"/>
  <c r="A320" i="4"/>
  <c r="A310" i="4"/>
  <c r="A385" i="4"/>
  <c r="A305" i="4"/>
  <c r="A115" i="4"/>
  <c r="A455" i="4"/>
  <c r="A30" i="4"/>
  <c r="A390" i="4"/>
  <c r="A355" i="4"/>
  <c r="A95" i="4"/>
  <c r="A225" i="4"/>
  <c r="A395" i="4"/>
  <c r="A235" i="4"/>
  <c r="A205" i="4"/>
  <c r="A522" i="4"/>
  <c r="A460" i="4"/>
  <c r="A415" i="4"/>
  <c r="A195" i="4"/>
  <c r="A145" i="4"/>
  <c r="A430" i="4"/>
  <c r="A125" i="4"/>
  <c r="A365" i="4"/>
  <c r="A485" i="4"/>
  <c r="A150" i="4"/>
  <c r="A405" i="4"/>
  <c r="A50" i="4"/>
  <c r="A270" i="4"/>
  <c r="A375" i="4"/>
  <c r="A370" i="4"/>
  <c r="A523" i="4"/>
  <c r="A25" i="4"/>
  <c r="A120" i="4"/>
  <c r="A105" i="4"/>
  <c r="A290" i="4"/>
  <c r="A280" i="4"/>
  <c r="A470" i="4"/>
  <c r="A245" i="4"/>
  <c r="A155" i="4"/>
  <c r="A260" i="4"/>
  <c r="A230" i="4"/>
  <c r="A524" i="4"/>
  <c r="A15" i="4"/>
  <c r="A440" i="4"/>
  <c r="A525" i="4"/>
  <c r="A526" i="4"/>
  <c r="A527" i="4"/>
  <c r="A528" i="4"/>
  <c r="A86" i="4"/>
  <c r="A361" i="4"/>
  <c r="A166" i="4"/>
  <c r="A256" i="4"/>
  <c r="A61" i="4"/>
  <c r="A191" i="4"/>
  <c r="A491" i="4"/>
  <c r="A351" i="4"/>
  <c r="A46" i="4"/>
  <c r="A6" i="4"/>
  <c r="A186" i="4"/>
  <c r="A241" i="4"/>
  <c r="A411" i="4"/>
  <c r="A36" i="4"/>
  <c r="A326" i="4"/>
  <c r="A101" i="4"/>
  <c r="A401" i="4"/>
  <c r="A446" i="4"/>
  <c r="A436" i="4"/>
  <c r="A201" i="4"/>
  <c r="A529" i="4"/>
  <c r="A426" i="4"/>
  <c r="A481" i="4"/>
  <c r="A301" i="4"/>
  <c r="A266" i="4"/>
  <c r="A296" i="4"/>
  <c r="A211" i="4"/>
  <c r="A56" i="4"/>
  <c r="A251" i="4"/>
  <c r="A141" i="4"/>
  <c r="A11" i="4"/>
  <c r="A316" i="4"/>
  <c r="A171" i="4"/>
  <c r="A91" i="4"/>
  <c r="A421" i="4"/>
  <c r="A181" i="4"/>
  <c r="A346" i="4"/>
  <c r="A451" i="4"/>
  <c r="A76" i="4"/>
  <c r="A216" i="4"/>
  <c r="A530" i="4"/>
  <c r="A336" i="4"/>
  <c r="A21" i="4"/>
  <c r="A331" i="4"/>
  <c r="A81" i="4"/>
  <c r="A276" i="4"/>
  <c r="A41" i="4"/>
  <c r="A161" i="4"/>
  <c r="A111" i="4"/>
  <c r="A71" i="4"/>
  <c r="A66" i="4"/>
  <c r="A176" i="4"/>
  <c r="A476" i="4"/>
  <c r="A321" i="4"/>
  <c r="A466" i="4"/>
  <c r="A381" i="4"/>
  <c r="A341" i="4"/>
  <c r="A131" i="4"/>
  <c r="A136" i="4"/>
  <c r="A286" i="4"/>
  <c r="A386" i="4"/>
  <c r="A306" i="4"/>
  <c r="A116" i="4"/>
  <c r="A31" i="4"/>
  <c r="A396" i="4"/>
  <c r="A311" i="4"/>
  <c r="A221" i="4"/>
  <c r="A456" i="4"/>
  <c r="A391" i="4"/>
  <c r="A236" i="4"/>
  <c r="A96" i="4"/>
  <c r="A226" i="4"/>
  <c r="A206" i="4"/>
  <c r="A356" i="4"/>
  <c r="A531" i="4"/>
  <c r="A461" i="4"/>
  <c r="A196" i="4"/>
  <c r="A416" i="4"/>
  <c r="A486" i="4"/>
  <c r="A126" i="4"/>
  <c r="A146" i="4"/>
  <c r="A431" i="4"/>
  <c r="A366" i="4"/>
  <c r="A151" i="4"/>
  <c r="A376" i="4"/>
  <c r="A51" i="4"/>
  <c r="A406" i="4"/>
  <c r="A271" i="4"/>
  <c r="A371" i="4"/>
  <c r="A532" i="4"/>
  <c r="A26" i="4"/>
  <c r="A106" i="4"/>
  <c r="A291" i="4"/>
  <c r="A121" i="4"/>
  <c r="A281" i="4"/>
  <c r="A246" i="4"/>
  <c r="A471" i="4"/>
  <c r="A156" i="4"/>
  <c r="A261" i="4"/>
  <c r="A231" i="4"/>
  <c r="A533" i="4"/>
  <c r="A16" i="4"/>
  <c r="A441" i="4"/>
  <c r="A534" i="4"/>
  <c r="A535" i="4"/>
  <c r="A536" i="4"/>
  <c r="A492" i="4"/>
  <c r="R3" i="1" l="1"/>
</calcChain>
</file>

<file path=xl/sharedStrings.xml><?xml version="1.0" encoding="utf-8"?>
<sst xmlns="http://schemas.openxmlformats.org/spreadsheetml/2006/main" count="76862" uniqueCount="231">
  <si>
    <t>ID variables</t>
  </si>
  <si>
    <t>Economic grouping variables</t>
  </si>
  <si>
    <t>Metric</t>
  </si>
  <si>
    <t>Region</t>
  </si>
  <si>
    <t>Entity</t>
  </si>
  <si>
    <t>Advanced Economies</t>
  </si>
  <si>
    <t>Major advanced economies (G7)</t>
  </si>
  <si>
    <t>Euro area</t>
  </si>
  <si>
    <t>European Union + UK</t>
  </si>
  <si>
    <t>Other advanced Economies</t>
  </si>
  <si>
    <t>Emerging and developing economies</t>
  </si>
  <si>
    <t>Emerging and developing Asia</t>
  </si>
  <si>
    <t>ASEAN-5</t>
  </si>
  <si>
    <t>Sub-Saharan Africa</t>
  </si>
  <si>
    <t>BRICS</t>
  </si>
  <si>
    <t>NEXT 11</t>
  </si>
  <si>
    <t>MINT</t>
  </si>
  <si>
    <t>Emerging aviation markets</t>
  </si>
  <si>
    <t>Major exporters of manufactured goods</t>
  </si>
  <si>
    <t>Domestic Passengers</t>
  </si>
  <si>
    <t>-</t>
  </si>
  <si>
    <t>World</t>
  </si>
  <si>
    <t>International Passengers</t>
  </si>
  <si>
    <t>Total Passengers</t>
  </si>
  <si>
    <t>Total Cargo</t>
  </si>
  <si>
    <t>Total Aircraft Movements</t>
  </si>
  <si>
    <t>Africa</t>
  </si>
  <si>
    <t>Asia-Pacific</t>
  </si>
  <si>
    <t>Europe</t>
  </si>
  <si>
    <t>Latin America-Caribbean</t>
  </si>
  <si>
    <t>Middle East</t>
  </si>
  <si>
    <t>North America</t>
  </si>
  <si>
    <t>AFR</t>
  </si>
  <si>
    <t>Burkina Faso</t>
  </si>
  <si>
    <t>✓</t>
  </si>
  <si>
    <t>Total aircraft movements</t>
  </si>
  <si>
    <t>Burundi</t>
  </si>
  <si>
    <t>Benin</t>
  </si>
  <si>
    <t>Botswana</t>
  </si>
  <si>
    <t>Central African Republic</t>
  </si>
  <si>
    <t>Congo</t>
  </si>
  <si>
    <t>Côte d'Ivoire</t>
  </si>
  <si>
    <t>Cabo Verde</t>
  </si>
  <si>
    <t>Algeria</t>
  </si>
  <si>
    <t>Egypt</t>
  </si>
  <si>
    <t>Ethiopia</t>
  </si>
  <si>
    <t>Ghana</t>
  </si>
  <si>
    <t>Gambia</t>
  </si>
  <si>
    <t>Guinea</t>
  </si>
  <si>
    <t>Kenya</t>
  </si>
  <si>
    <t>Morocco</t>
  </si>
  <si>
    <t>Madagascar</t>
  </si>
  <si>
    <t>Mali</t>
  </si>
  <si>
    <t>Mauritius</t>
  </si>
  <si>
    <t>International passengers</t>
  </si>
  <si>
    <t>Mozambique</t>
  </si>
  <si>
    <t>Domestic passengers</t>
  </si>
  <si>
    <t>Namibia</t>
  </si>
  <si>
    <t>Total passengers</t>
  </si>
  <si>
    <t>Nigeria</t>
  </si>
  <si>
    <t>Réunion</t>
  </si>
  <si>
    <t>Rwanda</t>
  </si>
  <si>
    <t>Senegal</t>
  </si>
  <si>
    <t>Tunisia</t>
  </si>
  <si>
    <t>Tanzania</t>
  </si>
  <si>
    <t>Uganda</t>
  </si>
  <si>
    <t>Mayotte</t>
  </si>
  <si>
    <t>South Africa</t>
  </si>
  <si>
    <t>Zambia</t>
  </si>
  <si>
    <t>ASP</t>
  </si>
  <si>
    <t>Australia</t>
  </si>
  <si>
    <t>Bhutan</t>
  </si>
  <si>
    <t>China</t>
  </si>
  <si>
    <t>Fiji</t>
  </si>
  <si>
    <t>Hong Kong SAR</t>
  </si>
  <si>
    <t>Indonesia</t>
  </si>
  <si>
    <t>India</t>
  </si>
  <si>
    <t>Japan</t>
  </si>
  <si>
    <t>Cambodia</t>
  </si>
  <si>
    <t>Korea</t>
  </si>
  <si>
    <t>Sri Lanka</t>
  </si>
  <si>
    <t>Myanmar</t>
  </si>
  <si>
    <t>Mongolia</t>
  </si>
  <si>
    <t>Macao SAR</t>
  </si>
  <si>
    <t>Malaysia</t>
  </si>
  <si>
    <t>New Caledonia</t>
  </si>
  <si>
    <t>Nepal</t>
  </si>
  <si>
    <t>New Zealand</t>
  </si>
  <si>
    <t>French Polynesia</t>
  </si>
  <si>
    <t>Philippines</t>
  </si>
  <si>
    <t>Singapore</t>
  </si>
  <si>
    <t>Thailand</t>
  </si>
  <si>
    <t>Chinese Taipei</t>
  </si>
  <si>
    <t>Uzbekistan</t>
  </si>
  <si>
    <t>Vietnam</t>
  </si>
  <si>
    <t>Samoa</t>
  </si>
  <si>
    <t>EUR</t>
  </si>
  <si>
    <t>Albania</t>
  </si>
  <si>
    <t>Armenia</t>
  </si>
  <si>
    <t>Austria</t>
  </si>
  <si>
    <t>Azerbaijan</t>
  </si>
  <si>
    <t>Bosnia and Herzegovina</t>
  </si>
  <si>
    <t>Belgium</t>
  </si>
  <si>
    <t>Bulgaria</t>
  </si>
  <si>
    <t>Belarus</t>
  </si>
  <si>
    <t>Switzerland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</si>
  <si>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</si>
  <si>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</si>
  <si>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</si>
  <si>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</si>
  <si>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</si>
  <si>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</si>
  <si>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</si>
  <si>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</si>
  <si>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United Kingdom</t>
  </si>
  <si>
    <t>Georgia</t>
  </si>
  <si>
    <t>Greece</t>
  </si>
  <si>
    <t>Croatia</t>
  </si>
  <si>
    <t>Hungary</t>
  </si>
  <si>
    <t>Ireland</t>
  </si>
  <si>
    <t>Iceland</t>
  </si>
  <si>
    <t>Italy</t>
  </si>
  <si>
    <t>Lithuania</t>
  </si>
  <si>
    <t>Luxembourg</t>
  </si>
  <si>
    <t>Latvia</t>
  </si>
  <si>
    <t>Moldova</t>
  </si>
  <si>
    <t>Montenegro</t>
  </si>
  <si>
    <t>North Macedonia</t>
  </si>
  <si>
    <t>Malta</t>
  </si>
  <si>
    <t>Netherlands</t>
  </si>
  <si>
    <t>Norway</t>
  </si>
  <si>
    <t>Poland</t>
  </si>
  <si>
    <t>Portugal</t>
  </si>
  <si>
    <t>Romania</t>
  </si>
  <si>
    <t>Serbia</t>
  </si>
  <si>
    <t>Russian Federation</t>
  </si>
  <si>
    <t>Sweden</t>
  </si>
  <si>
    <t>Slovenia</t>
  </si>
  <si>
    <t>Slovakia</t>
  </si>
  <si>
    <t>Turkey</t>
  </si>
  <si>
    <t>Kosovo</t>
  </si>
  <si>
    <t>LAC</t>
  </si>
  <si>
    <t>Argentina</t>
  </si>
  <si>
    <t>Aruba</t>
  </si>
  <si>
    <t>Barbados</t>
  </si>
  <si>
    <t>Bonaire, Sint Eustatius and Saba</t>
  </si>
  <si>
    <t>Brazil</t>
  </si>
  <si>
    <t>Bahamas</t>
  </si>
  <si>
    <t>Chile</t>
  </si>
  <si>
    <t>Colombia</t>
  </si>
  <si>
    <t>Costa Rica</t>
  </si>
  <si>
    <t>Cuba</t>
  </si>
  <si>
    <t>Dominican Republic</t>
  </si>
  <si>
    <t>Ecuador</t>
  </si>
  <si>
    <t>French Guiana</t>
  </si>
  <si>
    <t>Guadeloupe</t>
  </si>
  <si>
    <t>Honduras</t>
  </si>
  <si>
    <t>Jamaica</t>
  </si>
  <si>
    <t>Saint Lucia</t>
  </si>
  <si>
    <t>Saint Martin (French Part)</t>
  </si>
  <si>
    <t>Martinique</t>
  </si>
  <si>
    <t>Mexico</t>
  </si>
  <si>
    <t>Nicaragua</t>
  </si>
  <si>
    <t>Panama</t>
  </si>
  <si>
    <t>Peru</t>
  </si>
  <si>
    <t>Puerto Rico</t>
  </si>
  <si>
    <t>Suriname</t>
  </si>
  <si>
    <t>El Salvador</t>
  </si>
  <si>
    <t>Trinidad And Tobago</t>
  </si>
  <si>
    <t>Uruguay</t>
  </si>
  <si>
    <t>MEA</t>
  </si>
  <si>
    <t>United Arab Emirates</t>
  </si>
  <si>
    <t>Bahrain</t>
  </si>
  <si>
    <t>Israel</t>
  </si>
  <si>
    <t>Iran</t>
  </si>
  <si>
    <t>Jordan</t>
  </si>
  <si>
    <t>Kuwait</t>
  </si>
  <si>
    <t>Lebanon</t>
  </si>
  <si>
    <t>Oman</t>
  </si>
  <si>
    <t>Qatar</t>
  </si>
  <si>
    <t>Saudi Arabia</t>
  </si>
  <si>
    <t>NAM</t>
  </si>
  <si>
    <t>Canada</t>
  </si>
  <si>
    <t>United States</t>
  </si>
  <si>
    <t>Cape Verde</t>
  </si>
  <si>
    <t>Cote D'Ivoire</t>
  </si>
  <si>
    <t>Cameroon</t>
  </si>
  <si>
    <t>Ukraine</t>
  </si>
  <si>
    <t>Trinidad &amp; Tobago</t>
  </si>
  <si>
    <t>Dutch Caribbean</t>
  </si>
  <si>
    <t>Total Passengers</t>
    <phoneticPr fontId="1" type="noConversion"/>
  </si>
  <si>
    <t xml:space="preserve">                            -  </t>
  </si>
  <si>
    <t>Mauritius</t>
    <phoneticPr fontId="1" type="noConversion"/>
  </si>
  <si>
    <t>Tanzania</t>
    <phoneticPr fontId="1" type="noConversion"/>
  </si>
  <si>
    <t>Burundi</t>
    <phoneticPr fontId="1" type="noConversion"/>
  </si>
  <si>
    <t>Central African Republic</t>
    <phoneticPr fontId="1" type="noConversion"/>
  </si>
  <si>
    <t>Advanced economies</t>
  </si>
  <si>
    <t>G7</t>
  </si>
  <si>
    <t>European Union</t>
  </si>
  <si>
    <t>Emerging and Developing  Asia</t>
  </si>
  <si>
    <t>Bahrain (Kingdom of)</t>
  </si>
  <si>
    <t>Iran (Islamic Republic of)</t>
  </si>
  <si>
    <t>Macedonia (Former Yugoslav Republic of)</t>
  </si>
  <si>
    <t>Togo</t>
  </si>
  <si>
    <t>Trinidad and Tobago</t>
  </si>
  <si>
    <t>Emerging and developing  Asia</t>
  </si>
  <si>
    <t xml:space="preserve">-  </t>
  </si>
  <si>
    <t>Total Cargo</t>
    <phoneticPr fontId="1" type="noConversion"/>
  </si>
  <si>
    <t>Saudi Arabia</t>
    <phoneticPr fontId="1" type="noConversion"/>
  </si>
  <si>
    <t>Moldova</t>
    <phoneticPr fontId="1" type="noConversion"/>
  </si>
  <si>
    <t>Kuwait</t>
    <phoneticPr fontId="1" type="noConversion"/>
  </si>
  <si>
    <t>Korea</t>
    <phoneticPr fontId="1" type="noConversion"/>
  </si>
  <si>
    <t>China</t>
    <phoneticPr fontId="1" type="noConversion"/>
  </si>
  <si>
    <t>Hong Kong SAR</t>
    <phoneticPr fontId="1" type="noConversion"/>
  </si>
  <si>
    <t>Cambodia</t>
    <phoneticPr fontId="1" type="noConversion"/>
  </si>
  <si>
    <t>watf_2016</t>
    <phoneticPr fontId="1" type="noConversion"/>
  </si>
  <si>
    <t>watf_2017</t>
    <phoneticPr fontId="1" type="noConversion"/>
  </si>
  <si>
    <t>European union</t>
  </si>
  <si>
    <t/>
  </si>
  <si>
    <t>Reunion</t>
  </si>
  <si>
    <t>Macao SAR</t>
    <phoneticPr fontId="1" type="noConversion"/>
  </si>
  <si>
    <t>Viet Nam</t>
  </si>
  <si>
    <t>watf_2018</t>
    <phoneticPr fontId="1" type="noConversion"/>
  </si>
  <si>
    <t>watf_2019</t>
    <phoneticPr fontId="1" type="noConversion"/>
  </si>
  <si>
    <t>Iran</t>
    <phoneticPr fontId="1" type="noConversion"/>
  </si>
  <si>
    <t>Bahrain</t>
    <phoneticPr fontId="1" type="noConversion"/>
  </si>
  <si>
    <t>Vietnam</t>
    <phoneticPr fontId="1" type="noConversion"/>
  </si>
  <si>
    <t>European union + UK</t>
  </si>
  <si>
    <t>watf_2020</t>
    <phoneticPr fontId="1" type="noConversion"/>
  </si>
  <si>
    <t>watf_2021</t>
    <phoneticPr fontId="1" type="noConversion"/>
  </si>
  <si>
    <t>Suriname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</si>
</sst>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??_-;_-@_-"/>
  </numFmts>
  <fonts count="8" x14ac:knownFonts="1">
    <font>
      <sz val="11"/>
      <color theme="1"/>
      <name val="Pretendard"/>
      <family val="2"/>
      <charset val="129"/>
    </font>
    <font>
      <sz val="8"/>
      <name val="Pretendard"/>
      <family val="2"/>
      <charset val="129"/>
    </font>
    <font>
      <sz val="10"/>
      <color theme="1"/>
      <name val="맑은 고딕"/>
      <family val="2"/>
      <scheme val="minor"/>
    </font>
    <font>
      <b/>
      <sz val="10"/>
      <color theme="0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Pretendard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003A8C"/>
        <bgColor indexed="64"/>
      </patternFill>
    </fill>
    <fill>
      <patternFill patternType="solid">
        <fgColor rgb="FFCCD9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130">
    <xf numFmtId="0" fontId="0" fillId="0" borderId="0" xfId="0">
      <alignment vertical="center"/>
    </xf>
    <xf numFmtId="0" fontId="3" fillId="2" borderId="2" xfId="0" applyFont="1" applyFill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/>
    </xf>
    <xf numFmtId="3" fontId="2" fillId="3" borderId="8" xfId="0" applyNumberFormat="1" applyFont="1" applyFill="1" applyBorder="1" applyAlignment="1">
      <alignment horizontal="center"/>
    </xf>
    <xf numFmtId="3" fontId="2" fillId="3" borderId="9" xfId="0" applyNumberFormat="1" applyFont="1" applyFill="1" applyBorder="1" applyAlignment="1">
      <alignment horizontal="right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3" fontId="2" fillId="3" borderId="8" xfId="0" applyNumberFormat="1" applyFont="1" applyFill="1" applyBorder="1" applyAlignment="1">
      <alignment horizontal="right"/>
    </xf>
    <xf numFmtId="0" fontId="2" fillId="4" borderId="12" xfId="0" applyFont="1" applyFill="1" applyBorder="1" applyAlignment="1">
      <alignment horizontal="left"/>
    </xf>
    <xf numFmtId="3" fontId="2" fillId="4" borderId="13" xfId="0" applyNumberFormat="1" applyFont="1" applyFill="1" applyBorder="1" applyAlignment="1">
      <alignment horizontal="center"/>
    </xf>
    <xf numFmtId="3" fontId="2" fillId="4" borderId="14" xfId="0" applyNumberFormat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0" fontId="2" fillId="4" borderId="15" xfId="0" applyFont="1" applyFill="1" applyBorder="1" applyAlignment="1">
      <alignment horizontal="center"/>
    </xf>
    <xf numFmtId="3" fontId="2" fillId="4" borderId="13" xfId="0" applyNumberFormat="1" applyFont="1" applyFill="1" applyBorder="1" applyAlignment="1">
      <alignment horizontal="right"/>
    </xf>
    <xf numFmtId="0" fontId="2" fillId="3" borderId="12" xfId="0" applyFont="1" applyFill="1" applyBorder="1" applyAlignment="1">
      <alignment horizontal="left"/>
    </xf>
    <xf numFmtId="3" fontId="2" fillId="3" borderId="13" xfId="0" applyNumberFormat="1" applyFont="1" applyFill="1" applyBorder="1" applyAlignment="1">
      <alignment horizontal="center"/>
    </xf>
    <xf numFmtId="3" fontId="2" fillId="3" borderId="14" xfId="0" applyNumberFormat="1" applyFont="1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/>
    </xf>
    <xf numFmtId="3" fontId="2" fillId="3" borderId="13" xfId="0" applyNumberFormat="1" applyFont="1" applyFill="1" applyBorder="1" applyAlignment="1">
      <alignment horizontal="right"/>
    </xf>
    <xf numFmtId="0" fontId="2" fillId="3" borderId="16" xfId="0" applyFont="1" applyFill="1" applyBorder="1" applyAlignment="1">
      <alignment horizontal="left"/>
    </xf>
    <xf numFmtId="3" fontId="2" fillId="3" borderId="17" xfId="0" applyNumberFormat="1" applyFont="1" applyFill="1" applyBorder="1" applyAlignment="1">
      <alignment horizontal="center"/>
    </xf>
    <xf numFmtId="3" fontId="2" fillId="3" borderId="18" xfId="0" applyNumberFormat="1" applyFont="1" applyFill="1" applyBorder="1" applyAlignment="1">
      <alignment horizontal="right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3" fontId="2" fillId="3" borderId="17" xfId="0" applyNumberFormat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21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0" fillId="5" borderId="14" xfId="0" applyFill="1" applyBorder="1" applyAlignment="1">
      <alignment horizontal="left"/>
    </xf>
    <xf numFmtId="176" fontId="0" fillId="5" borderId="22" xfId="0" applyNumberFormat="1" applyFill="1" applyBorder="1" applyAlignment="1">
      <alignment horizontal="center"/>
    </xf>
    <xf numFmtId="176" fontId="0" fillId="5" borderId="8" xfId="0" applyNumberFormat="1" applyFill="1" applyBorder="1" applyAlignment="1">
      <alignment horizontal="center"/>
    </xf>
    <xf numFmtId="176" fontId="0" fillId="5" borderId="9" xfId="0" applyNumberFormat="1" applyFill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13" xfId="0" applyBorder="1" applyAlignment="1">
      <alignment horizontal="left"/>
    </xf>
    <xf numFmtId="176" fontId="0" fillId="0" borderId="21" xfId="0" applyNumberFormat="1" applyBorder="1" applyAlignment="1">
      <alignment horizontal="center"/>
    </xf>
    <xf numFmtId="176" fontId="0" fillId="0" borderId="13" xfId="0" applyNumberFormat="1" applyBorder="1" applyAlignment="1">
      <alignment horizontal="center"/>
    </xf>
    <xf numFmtId="176" fontId="0" fillId="0" borderId="14" xfId="0" applyNumberFormat="1" applyBorder="1" applyAlignment="1">
      <alignment horizontal="center"/>
    </xf>
    <xf numFmtId="176" fontId="0" fillId="5" borderId="21" xfId="0" applyNumberFormat="1" applyFill="1" applyBorder="1" applyAlignment="1">
      <alignment horizontal="center"/>
    </xf>
    <xf numFmtId="176" fontId="0" fillId="5" borderId="13" xfId="0" applyNumberFormat="1" applyFill="1" applyBorder="1" applyAlignment="1">
      <alignment horizontal="center"/>
    </xf>
    <xf numFmtId="176" fontId="0" fillId="5" borderId="14" xfId="0" applyNumberFormat="1" applyFill="1" applyBorder="1" applyAlignment="1">
      <alignment horizontal="center"/>
    </xf>
    <xf numFmtId="0" fontId="0" fillId="5" borderId="23" xfId="0" applyFill="1" applyBorder="1" applyAlignment="1">
      <alignment horizontal="left"/>
    </xf>
    <xf numFmtId="0" fontId="0" fillId="5" borderId="17" xfId="0" applyFill="1" applyBorder="1" applyAlignment="1">
      <alignment horizontal="left"/>
    </xf>
    <xf numFmtId="176" fontId="0" fillId="5" borderId="23" xfId="0" applyNumberFormat="1" applyFill="1" applyBorder="1" applyAlignment="1">
      <alignment horizontal="center"/>
    </xf>
    <xf numFmtId="176" fontId="0" fillId="5" borderId="17" xfId="0" applyNumberFormat="1" applyFill="1" applyBorder="1" applyAlignment="1">
      <alignment horizontal="center"/>
    </xf>
    <xf numFmtId="176" fontId="0" fillId="5" borderId="18" xfId="0" applyNumberFormat="1" applyFill="1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17" xfId="0" applyBorder="1" applyAlignment="1">
      <alignment horizontal="left"/>
    </xf>
    <xf numFmtId="0" fontId="2" fillId="3" borderId="14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2" fillId="4" borderId="14" xfId="0" applyFont="1" applyFill="1" applyBorder="1" applyAlignment="1">
      <alignment horizontal="left"/>
    </xf>
    <xf numFmtId="176" fontId="0" fillId="0" borderId="22" xfId="0" applyNumberFormat="1" applyBorder="1" applyAlignment="1">
      <alignment horizontal="center"/>
    </xf>
    <xf numFmtId="176" fontId="0" fillId="0" borderId="23" xfId="0" applyNumberFormat="1" applyBorder="1" applyAlignment="1">
      <alignment horizontal="center"/>
    </xf>
    <xf numFmtId="176" fontId="0" fillId="0" borderId="8" xfId="0" applyNumberFormat="1" applyBorder="1" applyAlignment="1">
      <alignment horizontal="center"/>
    </xf>
    <xf numFmtId="176" fontId="0" fillId="0" borderId="17" xfId="0" applyNumberFormat="1" applyBorder="1" applyAlignment="1">
      <alignment horizontal="center"/>
    </xf>
    <xf numFmtId="176" fontId="0" fillId="0" borderId="9" xfId="0" applyNumberFormat="1" applyBorder="1" applyAlignment="1">
      <alignment horizontal="center"/>
    </xf>
    <xf numFmtId="176" fontId="0" fillId="0" borderId="18" xfId="0" applyNumberForma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left"/>
    </xf>
    <xf numFmtId="0" fontId="6" fillId="7" borderId="13" xfId="0" applyFont="1" applyFill="1" applyBorder="1" applyAlignment="1">
      <alignment horizontal="center"/>
    </xf>
    <xf numFmtId="0" fontId="6" fillId="7" borderId="14" xfId="0" applyFont="1" applyFill="1" applyBorder="1" applyAlignment="1">
      <alignment horizontal="left"/>
    </xf>
    <xf numFmtId="0" fontId="6" fillId="7" borderId="0" xfId="0" applyFont="1" applyFill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15" xfId="0" applyFont="1" applyBorder="1" applyAlignment="1">
      <alignment horizontal="center"/>
    </xf>
    <xf numFmtId="3" fontId="6" fillId="0" borderId="13" xfId="0" applyNumberFormat="1" applyFont="1" applyBorder="1" applyAlignment="1">
      <alignment horizontal="right"/>
    </xf>
    <xf numFmtId="3" fontId="6" fillId="7" borderId="13" xfId="0" applyNumberFormat="1" applyFont="1" applyFill="1" applyBorder="1" applyAlignment="1">
      <alignment horizontal="right"/>
    </xf>
    <xf numFmtId="0" fontId="6" fillId="7" borderId="16" xfId="0" applyFont="1" applyFill="1" applyBorder="1" applyAlignment="1">
      <alignment horizontal="left"/>
    </xf>
    <xf numFmtId="0" fontId="6" fillId="7" borderId="17" xfId="0" applyFont="1" applyFill="1" applyBorder="1" applyAlignment="1">
      <alignment horizontal="center"/>
    </xf>
    <xf numFmtId="0" fontId="6" fillId="7" borderId="18" xfId="0" applyFont="1" applyFill="1" applyBorder="1" applyAlignment="1">
      <alignment horizontal="left"/>
    </xf>
    <xf numFmtId="0" fontId="6" fillId="7" borderId="19" xfId="0" applyFont="1" applyFill="1" applyBorder="1" applyAlignment="1">
      <alignment horizontal="center"/>
    </xf>
    <xf numFmtId="0" fontId="6" fillId="7" borderId="20" xfId="0" applyFont="1" applyFill="1" applyBorder="1" applyAlignment="1">
      <alignment horizontal="center"/>
    </xf>
    <xf numFmtId="3" fontId="6" fillId="7" borderId="17" xfId="0" applyNumberFormat="1" applyFont="1" applyFill="1" applyBorder="1" applyAlignment="1">
      <alignment horizontal="right"/>
    </xf>
    <xf numFmtId="0" fontId="6" fillId="0" borderId="5" xfId="0" applyFont="1" applyBorder="1" applyAlignment="1">
      <alignment horizontal="center" vertical="center" wrapText="1"/>
    </xf>
    <xf numFmtId="3" fontId="6" fillId="0" borderId="14" xfId="0" applyNumberFormat="1" applyFont="1" applyBorder="1" applyAlignment="1">
      <alignment horizontal="right"/>
    </xf>
    <xf numFmtId="3" fontId="6" fillId="7" borderId="14" xfId="0" applyNumberFormat="1" applyFont="1" applyFill="1" applyBorder="1" applyAlignment="1">
      <alignment horizontal="right"/>
    </xf>
    <xf numFmtId="3" fontId="6" fillId="7" borderId="18" xfId="0" applyNumberFormat="1" applyFont="1" applyFill="1" applyBorder="1" applyAlignment="1">
      <alignment horizontal="right"/>
    </xf>
    <xf numFmtId="3" fontId="6" fillId="0" borderId="8" xfId="0" applyNumberFormat="1" applyFont="1" applyBorder="1" applyAlignment="1">
      <alignment horizontal="right"/>
    </xf>
    <xf numFmtId="3" fontId="6" fillId="0" borderId="9" xfId="0" applyNumberFormat="1" applyFont="1" applyBorder="1" applyAlignment="1">
      <alignment horizontal="right"/>
    </xf>
    <xf numFmtId="0" fontId="6" fillId="7" borderId="7" xfId="0" applyFont="1" applyFill="1" applyBorder="1" applyAlignment="1">
      <alignment horizontal="left"/>
    </xf>
    <xf numFmtId="3" fontId="6" fillId="7" borderId="8" xfId="0" applyNumberFormat="1" applyFont="1" applyFill="1" applyBorder="1" applyAlignment="1">
      <alignment horizontal="center"/>
    </xf>
    <xf numFmtId="3" fontId="6" fillId="7" borderId="9" xfId="0" applyNumberFormat="1" applyFont="1" applyFill="1" applyBorder="1" applyAlignment="1">
      <alignment horizontal="right"/>
    </xf>
    <xf numFmtId="0" fontId="6" fillId="7" borderId="10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3" fontId="6" fillId="7" borderId="8" xfId="0" applyNumberFormat="1" applyFont="1" applyFill="1" applyBorder="1" applyAlignment="1">
      <alignment horizontal="right"/>
    </xf>
    <xf numFmtId="0" fontId="6" fillId="4" borderId="12" xfId="0" applyFont="1" applyFill="1" applyBorder="1" applyAlignment="1">
      <alignment horizontal="left"/>
    </xf>
    <xf numFmtId="3" fontId="6" fillId="4" borderId="13" xfId="0" applyNumberFormat="1" applyFont="1" applyFill="1" applyBorder="1" applyAlignment="1">
      <alignment horizontal="center"/>
    </xf>
    <xf numFmtId="3" fontId="6" fillId="4" borderId="14" xfId="0" applyNumberFormat="1" applyFont="1" applyFill="1" applyBorder="1" applyAlignment="1">
      <alignment horizontal="right"/>
    </xf>
    <xf numFmtId="0" fontId="6" fillId="4" borderId="0" xfId="0" applyFont="1" applyFill="1" applyAlignment="1">
      <alignment horizontal="center"/>
    </xf>
    <xf numFmtId="0" fontId="6" fillId="4" borderId="15" xfId="0" applyFont="1" applyFill="1" applyBorder="1" applyAlignment="1">
      <alignment horizontal="center"/>
    </xf>
    <xf numFmtId="3" fontId="6" fillId="4" borderId="13" xfId="0" applyNumberFormat="1" applyFont="1" applyFill="1" applyBorder="1" applyAlignment="1">
      <alignment horizontal="right"/>
    </xf>
    <xf numFmtId="3" fontId="6" fillId="7" borderId="13" xfId="0" applyNumberFormat="1" applyFont="1" applyFill="1" applyBorder="1" applyAlignment="1">
      <alignment horizontal="center"/>
    </xf>
    <xf numFmtId="0" fontId="6" fillId="4" borderId="16" xfId="0" applyFont="1" applyFill="1" applyBorder="1" applyAlignment="1">
      <alignment horizontal="left"/>
    </xf>
    <xf numFmtId="3" fontId="6" fillId="4" borderId="17" xfId="0" applyNumberFormat="1" applyFont="1" applyFill="1" applyBorder="1" applyAlignment="1">
      <alignment horizontal="center"/>
    </xf>
    <xf numFmtId="3" fontId="6" fillId="4" borderId="18" xfId="0" applyNumberFormat="1" applyFont="1" applyFill="1" applyBorder="1" applyAlignment="1">
      <alignment horizontal="right"/>
    </xf>
    <xf numFmtId="0" fontId="6" fillId="4" borderId="19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3" fontId="6" fillId="4" borderId="17" xfId="0" applyNumberFormat="1" applyFont="1" applyFill="1" applyBorder="1" applyAlignment="1">
      <alignment horizontal="right"/>
    </xf>
    <xf numFmtId="0" fontId="6" fillId="4" borderId="7" xfId="0" applyFont="1" applyFill="1" applyBorder="1" applyAlignment="1">
      <alignment horizontal="left"/>
    </xf>
    <xf numFmtId="3" fontId="6" fillId="4" borderId="8" xfId="0" applyNumberFormat="1" applyFont="1" applyFill="1" applyBorder="1" applyAlignment="1">
      <alignment horizontal="center"/>
    </xf>
    <xf numFmtId="3" fontId="6" fillId="4" borderId="9" xfId="0" applyNumberFormat="1" applyFont="1" applyFill="1" applyBorder="1" applyAlignment="1">
      <alignment horizontal="right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3" fontId="6" fillId="4" borderId="8" xfId="0" applyNumberFormat="1" applyFont="1" applyFill="1" applyBorder="1" applyAlignment="1">
      <alignment horizontal="right"/>
    </xf>
    <xf numFmtId="0" fontId="4" fillId="6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3" fontId="2" fillId="6" borderId="13" xfId="0" applyNumberFormat="1" applyFont="1" applyFill="1" applyBorder="1" applyAlignment="1">
      <alignment horizontal="right"/>
    </xf>
    <xf numFmtId="0" fontId="7" fillId="8" borderId="24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A806-DC43-471E-90B0-7D07970B6DF5}">
  <dimension ref="A1:AD536"/>
  <sheetViews>
    <sheetView zoomScaleNormal="100" workbookViewId="0">
      <selection activeCell="A2" sqref="A2"/>
    </sheetView>
  </sheetViews>
  <sheetFormatPr defaultRowHeight="14" x14ac:dyDescent="0.3"/>
  <cols>
    <col min="1" max="1" width="52.921875" bestFit="1" customWidth="1"/>
    <col min="2" max="2" width="20.921875" bestFit="1" customWidth="1"/>
    <col min="3" max="3" width="32.53515625" bestFit="1" customWidth="1"/>
    <col min="4" max="4" width="18.765625" bestFit="1" customWidth="1"/>
    <col min="5" max="5" width="14.53515625" bestFit="1" customWidth="1"/>
    <col min="6" max="6" width="14.61328125" bestFit="1" customWidth="1"/>
    <col min="7" max="7" width="14.53515625" bestFit="1" customWidth="1"/>
    <col min="8" max="8" width="14.69140625" bestFit="1" customWidth="1"/>
    <col min="9" max="9" width="14.765625" bestFit="1" customWidth="1"/>
    <col min="10" max="10" width="14.69140625" bestFit="1" customWidth="1"/>
    <col min="11" max="11" width="14.84375" bestFit="1" customWidth="1"/>
    <col min="12" max="12" width="15" bestFit="1" customWidth="1"/>
    <col min="13" max="13" width="15.15234375" bestFit="1" customWidth="1"/>
    <col min="14" max="14" width="15.07421875" bestFit="1" customWidth="1"/>
    <col min="15" max="15" width="15" bestFit="1" customWidth="1"/>
    <col min="16" max="16" width="15.15234375" bestFit="1" customWidth="1"/>
    <col min="17" max="17" width="15.3828125" bestFit="1" customWidth="1"/>
    <col min="18" max="18" width="15.15234375" bestFit="1" customWidth="1"/>
    <col min="19" max="19" width="14.765625" bestFit="1" customWidth="1"/>
    <col min="20" max="20" width="15.53515625" bestFit="1" customWidth="1"/>
    <col min="21" max="21" width="15.3828125" bestFit="1" customWidth="1"/>
    <col min="22" max="22" width="15" bestFit="1" customWidth="1"/>
    <col min="23" max="23" width="15.23046875" bestFit="1" customWidth="1"/>
    <col min="24" max="24" width="15.53515625" bestFit="1" customWidth="1"/>
    <col min="25" max="25" width="15.07421875" bestFit="1" customWidth="1"/>
    <col min="26" max="26" width="14.84375" bestFit="1" customWidth="1"/>
    <col min="27" max="27" width="15.15234375" bestFit="1" customWidth="1"/>
    <col min="28" max="28" width="14.84375" bestFit="1" customWidth="1"/>
    <col min="29" max="29" width="15.61328125" bestFit="1" customWidth="1"/>
    <col min="30" max="30" width="15.4609375" bestFit="1" customWidth="1"/>
  </cols>
  <sheetData>
    <row r="1" spans="1:30" ht="16" x14ac:dyDescent="0.3">
      <c r="B1" s="3" t="s">
        <v>3</v>
      </c>
      <c r="C1" s="4" t="s">
        <v>4</v>
      </c>
      <c r="D1" s="2" t="s">
        <v>2</v>
      </c>
      <c r="E1" s="31">
        <v>2015</v>
      </c>
      <c r="F1" s="32">
        <v>2016</v>
      </c>
      <c r="G1" s="32">
        <v>2017</v>
      </c>
      <c r="H1" s="32">
        <v>2018</v>
      </c>
      <c r="I1" s="32">
        <v>2019</v>
      </c>
      <c r="J1" s="32">
        <v>2020</v>
      </c>
      <c r="K1" s="32">
        <v>2021</v>
      </c>
      <c r="L1" s="32">
        <v>2022</v>
      </c>
      <c r="M1" s="32">
        <v>2023</v>
      </c>
      <c r="N1" s="32">
        <v>2024</v>
      </c>
      <c r="O1" s="32">
        <v>2025</v>
      </c>
      <c r="P1" s="32">
        <v>2026</v>
      </c>
      <c r="Q1" s="32">
        <v>2027</v>
      </c>
      <c r="R1" s="32">
        <v>2028</v>
      </c>
      <c r="S1" s="32">
        <v>2029</v>
      </c>
      <c r="T1" s="32">
        <v>2030</v>
      </c>
      <c r="U1" s="32">
        <v>2031</v>
      </c>
      <c r="V1" s="32">
        <v>2032</v>
      </c>
      <c r="W1" s="32">
        <v>2033</v>
      </c>
      <c r="X1" s="32">
        <v>2034</v>
      </c>
      <c r="Y1" s="32">
        <v>2035</v>
      </c>
      <c r="Z1" s="32">
        <v>2036</v>
      </c>
      <c r="AA1" s="32">
        <v>2037</v>
      </c>
      <c r="AB1" s="32">
        <v>2038</v>
      </c>
      <c r="AC1" s="32">
        <v>2039</v>
      </c>
      <c r="AD1" s="33">
        <v>2040</v>
      </c>
    </row>
    <row r="2" spans="1:30" x14ac:dyDescent="0.3">
      <c r="A2" t="str">
        <f t="shared" ref="A2:A65" si="0">D2&amp;"_"&amp;C2</f>
        <v>Total Passengers_Zambia</v>
      </c>
      <c r="B2" s="40" t="s">
        <v>26</v>
      </c>
      <c r="C2" s="41" t="s">
        <v>68</v>
      </c>
      <c r="D2" s="36" t="s">
        <v>23</v>
      </c>
      <c r="E2" s="60">
        <v>1581561</v>
      </c>
      <c r="F2" s="62">
        <v>1580311</v>
      </c>
      <c r="G2" s="62">
        <v>1558152</v>
      </c>
      <c r="H2" s="62">
        <v>1577896</v>
      </c>
      <c r="I2" s="62">
        <v>1623928</v>
      </c>
      <c r="J2" s="62">
        <v>1708052</v>
      </c>
      <c r="K2" s="62">
        <v>1781587</v>
      </c>
      <c r="L2" s="62">
        <v>1857935</v>
      </c>
      <c r="M2" s="62">
        <v>1933089</v>
      </c>
      <c r="N2" s="62">
        <v>1998742</v>
      </c>
      <c r="O2" s="62">
        <v>2040616</v>
      </c>
      <c r="P2" s="62">
        <v>2106573</v>
      </c>
      <c r="Q2" s="62">
        <v>2191488</v>
      </c>
      <c r="R2" s="62">
        <v>2257996</v>
      </c>
      <c r="S2" s="62">
        <v>2337325</v>
      </c>
      <c r="T2" s="62">
        <v>2401727</v>
      </c>
      <c r="U2" s="62">
        <v>2469853</v>
      </c>
      <c r="V2" s="62">
        <v>2575277</v>
      </c>
      <c r="W2" s="62">
        <v>2681840</v>
      </c>
      <c r="X2" s="62">
        <v>2790375</v>
      </c>
      <c r="Y2" s="62">
        <v>2899680</v>
      </c>
      <c r="Z2" s="62">
        <v>3007120</v>
      </c>
      <c r="AA2" s="62">
        <v>3130669</v>
      </c>
      <c r="AB2" s="62">
        <v>3258816</v>
      </c>
      <c r="AC2" s="62">
        <v>3389439</v>
      </c>
      <c r="AD2" s="64">
        <v>3522657</v>
      </c>
    </row>
    <row r="3" spans="1:30" ht="16" x14ac:dyDescent="0.45">
      <c r="A3" t="str">
        <f t="shared" si="0"/>
        <v>International Passengers_Zambia</v>
      </c>
      <c r="B3" s="40" t="s">
        <v>26</v>
      </c>
      <c r="C3" s="41" t="s">
        <v>68</v>
      </c>
      <c r="D3" s="59" t="s">
        <v>22</v>
      </c>
      <c r="E3" s="42">
        <v>1085451</v>
      </c>
      <c r="F3" s="43">
        <v>1120771</v>
      </c>
      <c r="G3" s="43">
        <v>1128838</v>
      </c>
      <c r="H3" s="43">
        <v>1149901</v>
      </c>
      <c r="I3" s="43">
        <v>1183361</v>
      </c>
      <c r="J3" s="43">
        <v>1237982</v>
      </c>
      <c r="K3" s="43">
        <v>1284515</v>
      </c>
      <c r="L3" s="43">
        <v>1328611</v>
      </c>
      <c r="M3" s="43">
        <v>1368558</v>
      </c>
      <c r="N3" s="43">
        <v>1400975</v>
      </c>
      <c r="O3" s="43">
        <v>1414411</v>
      </c>
      <c r="P3" s="43">
        <v>1440330</v>
      </c>
      <c r="Q3" s="43">
        <v>1474000</v>
      </c>
      <c r="R3" s="43">
        <v>1493521</v>
      </c>
      <c r="S3" s="43">
        <v>1519756</v>
      </c>
      <c r="T3" s="43">
        <v>1533856</v>
      </c>
      <c r="U3" s="43">
        <v>1548300</v>
      </c>
      <c r="V3" s="43">
        <v>1578344</v>
      </c>
      <c r="W3" s="43">
        <v>1608143</v>
      </c>
      <c r="X3" s="43">
        <v>1637668</v>
      </c>
      <c r="Y3" s="43">
        <v>1666358</v>
      </c>
      <c r="Z3" s="43">
        <v>1691408</v>
      </c>
      <c r="AA3" s="43">
        <v>1723550</v>
      </c>
      <c r="AB3" s="43">
        <v>1757187</v>
      </c>
      <c r="AC3" s="43">
        <v>1790558</v>
      </c>
      <c r="AD3" s="44">
        <v>1823435</v>
      </c>
    </row>
    <row r="4" spans="1:30" ht="16" x14ac:dyDescent="0.45">
      <c r="A4" t="str">
        <f t="shared" si="0"/>
        <v>Domestic Passengers_Zambia</v>
      </c>
      <c r="B4" s="34" t="s">
        <v>26</v>
      </c>
      <c r="C4" s="35" t="s">
        <v>68</v>
      </c>
      <c r="D4" s="55" t="s">
        <v>19</v>
      </c>
      <c r="E4" s="45">
        <v>289835</v>
      </c>
      <c r="F4" s="46">
        <v>253597</v>
      </c>
      <c r="G4" s="46">
        <v>213884</v>
      </c>
      <c r="H4" s="46">
        <v>204483</v>
      </c>
      <c r="I4" s="46">
        <v>206595</v>
      </c>
      <c r="J4" s="46">
        <v>220366</v>
      </c>
      <c r="K4" s="46">
        <v>232683</v>
      </c>
      <c r="L4" s="46">
        <v>247424</v>
      </c>
      <c r="M4" s="46">
        <v>263460</v>
      </c>
      <c r="N4" s="46">
        <v>278415</v>
      </c>
      <c r="O4" s="46">
        <v>290992</v>
      </c>
      <c r="P4" s="46">
        <v>309485</v>
      </c>
      <c r="Q4" s="46">
        <v>333434</v>
      </c>
      <c r="R4" s="46">
        <v>355807</v>
      </c>
      <c r="S4" s="46">
        <v>381046</v>
      </c>
      <c r="T4" s="46">
        <v>405574</v>
      </c>
      <c r="U4" s="46">
        <v>431739</v>
      </c>
      <c r="V4" s="46">
        <v>468903</v>
      </c>
      <c r="W4" s="46">
        <v>507161</v>
      </c>
      <c r="X4" s="46">
        <v>546852</v>
      </c>
      <c r="Y4" s="46">
        <v>587617</v>
      </c>
      <c r="Z4" s="46">
        <v>629821</v>
      </c>
      <c r="AA4" s="46">
        <v>676667</v>
      </c>
      <c r="AB4" s="46">
        <v>725222</v>
      </c>
      <c r="AC4" s="46">
        <v>775343</v>
      </c>
      <c r="AD4" s="47">
        <v>826981</v>
      </c>
    </row>
    <row r="5" spans="1:30" ht="16" x14ac:dyDescent="0.45">
      <c r="A5" t="str">
        <f t="shared" si="0"/>
        <v>Total Cargo_Zambia</v>
      </c>
      <c r="B5" s="34" t="s">
        <v>26</v>
      </c>
      <c r="C5" s="35" t="s">
        <v>68</v>
      </c>
      <c r="D5" s="59" t="s">
        <v>24</v>
      </c>
      <c r="E5" s="45">
        <v>15999</v>
      </c>
      <c r="F5" s="46">
        <v>21347.705776103005</v>
      </c>
      <c r="G5" s="46">
        <v>25379.133323128801</v>
      </c>
      <c r="H5" s="46">
        <v>28859.787876233473</v>
      </c>
      <c r="I5" s="46">
        <v>32095.973377568476</v>
      </c>
      <c r="J5" s="46">
        <v>33831.064511571618</v>
      </c>
      <c r="K5" s="46">
        <v>35168.597136948047</v>
      </c>
      <c r="L5" s="46">
        <v>36628.288401769467</v>
      </c>
      <c r="M5" s="46">
        <v>38024.192492096015</v>
      </c>
      <c r="N5" s="46">
        <v>39080.974151176881</v>
      </c>
      <c r="O5" s="46">
        <v>39919.77005273648</v>
      </c>
      <c r="P5" s="46">
        <v>41092.13599901065</v>
      </c>
      <c r="Q5" s="46">
        <v>42829.739839486778</v>
      </c>
      <c r="R5" s="46">
        <v>43760.502931525065</v>
      </c>
      <c r="S5" s="46">
        <v>45006.789728627991</v>
      </c>
      <c r="T5" s="46">
        <v>45658.983423718164</v>
      </c>
      <c r="U5" s="46">
        <v>46508.409063755804</v>
      </c>
      <c r="V5" s="46">
        <v>48453.568808179763</v>
      </c>
      <c r="W5" s="46">
        <v>50186.510855860834</v>
      </c>
      <c r="X5" s="46">
        <v>51813.926750245548</v>
      </c>
      <c r="Y5" s="46">
        <v>53294.057199290051</v>
      </c>
      <c r="Z5" s="46">
        <v>54674.108707477571</v>
      </c>
      <c r="AA5" s="46">
        <v>56255.308419453715</v>
      </c>
      <c r="AB5" s="46">
        <v>57676.595318998756</v>
      </c>
      <c r="AC5" s="46">
        <v>58936.321763215085</v>
      </c>
      <c r="AD5" s="47">
        <v>60022.812554378434</v>
      </c>
    </row>
    <row r="6" spans="1:30" ht="16" x14ac:dyDescent="0.45">
      <c r="A6" t="str">
        <f t="shared" si="0"/>
        <v>Total Aircraft Movements_Zambia</v>
      </c>
      <c r="B6" s="34" t="s">
        <v>26</v>
      </c>
      <c r="C6" s="35" t="s">
        <v>68</v>
      </c>
      <c r="D6" s="55" t="s">
        <v>25</v>
      </c>
      <c r="E6" s="45">
        <v>68150</v>
      </c>
      <c r="F6" s="46">
        <v>65100.169239525414</v>
      </c>
      <c r="G6" s="46">
        <v>66570.545936266877</v>
      </c>
      <c r="H6" s="46">
        <v>67358.450022951583</v>
      </c>
      <c r="I6" s="46">
        <v>68093.525360423024</v>
      </c>
      <c r="J6" s="46">
        <v>69036.56890269609</v>
      </c>
      <c r="K6" s="46">
        <v>69438.743202360856</v>
      </c>
      <c r="L6" s="46">
        <v>69869.644364028558</v>
      </c>
      <c r="M6" s="46">
        <v>70190.162736454091</v>
      </c>
      <c r="N6" s="46">
        <v>70128.427666631775</v>
      </c>
      <c r="O6" s="46">
        <v>69228.820916705241</v>
      </c>
      <c r="P6" s="46">
        <v>69069.655848128416</v>
      </c>
      <c r="Q6" s="46">
        <v>69461.318737742404</v>
      </c>
      <c r="R6" s="46">
        <v>69194.021983373445</v>
      </c>
      <c r="S6" s="46">
        <v>69265.832555722722</v>
      </c>
      <c r="T6" s="46">
        <v>68858.559518934751</v>
      </c>
      <c r="U6" s="46">
        <v>68513.612444223632</v>
      </c>
      <c r="V6" s="46">
        <v>68980.927045556571</v>
      </c>
      <c r="W6" s="46">
        <v>69285.878194023724</v>
      </c>
      <c r="X6" s="46">
        <v>69548.75377379077</v>
      </c>
      <c r="Y6" s="46">
        <v>69706.175945984127</v>
      </c>
      <c r="Z6" s="46">
        <v>69735.127887175229</v>
      </c>
      <c r="AA6" s="46">
        <v>69982.96834980305</v>
      </c>
      <c r="AB6" s="46">
        <v>70173.988571330745</v>
      </c>
      <c r="AC6" s="46">
        <v>70280.119976728107</v>
      </c>
      <c r="AD6" s="47">
        <v>70310.323853257622</v>
      </c>
    </row>
    <row r="7" spans="1:30" x14ac:dyDescent="0.3">
      <c r="A7" t="str">
        <f t="shared" si="0"/>
        <v>Total Passengers_Vietnam</v>
      </c>
      <c r="B7" s="34" t="s">
        <v>27</v>
      </c>
      <c r="C7" s="35" t="s">
        <v>94</v>
      </c>
      <c r="D7" s="36" t="s">
        <v>23</v>
      </c>
      <c r="E7" s="45">
        <v>63125461</v>
      </c>
      <c r="F7" s="46">
        <v>72733238</v>
      </c>
      <c r="G7" s="46">
        <v>85137052</v>
      </c>
      <c r="H7" s="46">
        <v>97730317</v>
      </c>
      <c r="I7" s="46">
        <v>111137061</v>
      </c>
      <c r="J7" s="46">
        <v>125704700</v>
      </c>
      <c r="K7" s="46">
        <v>141252500</v>
      </c>
      <c r="L7" s="46">
        <v>157734210</v>
      </c>
      <c r="M7" s="46">
        <v>175172422</v>
      </c>
      <c r="N7" s="46">
        <v>193622636</v>
      </c>
      <c r="O7" s="46">
        <v>213629722</v>
      </c>
      <c r="P7" s="46">
        <v>232673725</v>
      </c>
      <c r="Q7" s="46">
        <v>252864214</v>
      </c>
      <c r="R7" s="46">
        <v>274426394</v>
      </c>
      <c r="S7" s="46">
        <v>297486922</v>
      </c>
      <c r="T7" s="46">
        <v>322134740</v>
      </c>
      <c r="U7" s="46">
        <v>348436024</v>
      </c>
      <c r="V7" s="46">
        <v>375414171</v>
      </c>
      <c r="W7" s="46">
        <v>404079581</v>
      </c>
      <c r="X7" s="46">
        <v>434518353</v>
      </c>
      <c r="Y7" s="46">
        <v>466806089</v>
      </c>
      <c r="Z7" s="46">
        <v>501019458</v>
      </c>
      <c r="AA7" s="46">
        <v>534813013</v>
      </c>
      <c r="AB7" s="46">
        <v>570463536</v>
      </c>
      <c r="AC7" s="46">
        <v>608043784</v>
      </c>
      <c r="AD7" s="47">
        <v>647624912</v>
      </c>
    </row>
    <row r="8" spans="1:30" ht="16" x14ac:dyDescent="0.45">
      <c r="A8" t="str">
        <f t="shared" si="0"/>
        <v>International Passengers_Vietnam</v>
      </c>
      <c r="B8" s="34" t="s">
        <v>27</v>
      </c>
      <c r="C8" s="35" t="s">
        <v>94</v>
      </c>
      <c r="D8" s="59" t="s">
        <v>22</v>
      </c>
      <c r="E8" s="45">
        <v>19109555</v>
      </c>
      <c r="F8" s="46">
        <v>20519067</v>
      </c>
      <c r="G8" s="46">
        <v>21925284</v>
      </c>
      <c r="H8" s="46">
        <v>25042994</v>
      </c>
      <c r="I8" s="46">
        <v>29403314</v>
      </c>
      <c r="J8" s="46">
        <v>35766016</v>
      </c>
      <c r="K8" s="46">
        <v>43105821</v>
      </c>
      <c r="L8" s="46">
        <v>51406538</v>
      </c>
      <c r="M8" s="46">
        <v>60725620</v>
      </c>
      <c r="N8" s="46">
        <v>71006819</v>
      </c>
      <c r="O8" s="46">
        <v>82790779</v>
      </c>
      <c r="P8" s="46">
        <v>94833527</v>
      </c>
      <c r="Q8" s="46">
        <v>108041294</v>
      </c>
      <c r="R8" s="46">
        <v>122490101</v>
      </c>
      <c r="S8" s="46">
        <v>138330522</v>
      </c>
      <c r="T8" s="46">
        <v>155614676</v>
      </c>
      <c r="U8" s="46">
        <v>174479943</v>
      </c>
      <c r="V8" s="46">
        <v>194348194</v>
      </c>
      <c r="W8" s="46">
        <v>215769564</v>
      </c>
      <c r="X8" s="46">
        <v>238817028</v>
      </c>
      <c r="Y8" s="46">
        <v>263631228</v>
      </c>
      <c r="Z8" s="46">
        <v>290212305</v>
      </c>
      <c r="AA8" s="46">
        <v>317078435</v>
      </c>
      <c r="AB8" s="46">
        <v>345655425</v>
      </c>
      <c r="AC8" s="46">
        <v>376012054</v>
      </c>
      <c r="AD8" s="47">
        <v>408257788</v>
      </c>
    </row>
    <row r="9" spans="1:30" ht="16" x14ac:dyDescent="0.45">
      <c r="A9" t="str">
        <f t="shared" si="0"/>
        <v>Domestic Passengers_Vietnam</v>
      </c>
      <c r="B9" s="40" t="s">
        <v>27</v>
      </c>
      <c r="C9" s="41" t="s">
        <v>94</v>
      </c>
      <c r="D9" s="55" t="s">
        <v>19</v>
      </c>
      <c r="E9" s="42">
        <v>44015906</v>
      </c>
      <c r="F9" s="43">
        <v>52146303</v>
      </c>
      <c r="G9" s="43">
        <v>63088068</v>
      </c>
      <c r="H9" s="43">
        <v>72479854</v>
      </c>
      <c r="I9" s="43">
        <v>81369038</v>
      </c>
      <c r="J9" s="43">
        <v>89367431</v>
      </c>
      <c r="K9" s="43">
        <v>97322739</v>
      </c>
      <c r="L9" s="43">
        <v>105196887</v>
      </c>
      <c r="M9" s="43">
        <v>112956413</v>
      </c>
      <c r="N9" s="43">
        <v>120707774</v>
      </c>
      <c r="O9" s="43">
        <v>128428468</v>
      </c>
      <c r="P9" s="43">
        <v>134871239</v>
      </c>
      <c r="Q9" s="43">
        <v>141183956</v>
      </c>
      <c r="R9" s="43">
        <v>147501200</v>
      </c>
      <c r="S9" s="43">
        <v>153776350</v>
      </c>
      <c r="T9" s="43">
        <v>160039693</v>
      </c>
      <c r="U9" s="43">
        <v>166190000</v>
      </c>
      <c r="V9" s="43">
        <v>171838235</v>
      </c>
      <c r="W9" s="43">
        <v>177394168</v>
      </c>
      <c r="X9" s="43">
        <v>182857752</v>
      </c>
      <c r="Y9" s="43">
        <v>188192829</v>
      </c>
      <c r="Z9" s="43">
        <v>193419472</v>
      </c>
      <c r="AA9" s="43">
        <v>197811753</v>
      </c>
      <c r="AB9" s="43">
        <v>202065822</v>
      </c>
      <c r="AC9" s="43">
        <v>206167707</v>
      </c>
      <c r="AD9" s="44">
        <v>210051612</v>
      </c>
    </row>
    <row r="10" spans="1:30" ht="16" x14ac:dyDescent="0.45">
      <c r="A10" t="str">
        <f t="shared" si="0"/>
        <v>Total Cargo_Vietnam</v>
      </c>
      <c r="B10" s="40" t="s">
        <v>27</v>
      </c>
      <c r="C10" s="41" t="s">
        <v>94</v>
      </c>
      <c r="D10" s="59" t="s">
        <v>24</v>
      </c>
      <c r="E10" s="42">
        <v>973401</v>
      </c>
      <c r="F10" s="43">
        <v>1163656.0210308162</v>
      </c>
      <c r="G10" s="43">
        <v>1416299.0519307214</v>
      </c>
      <c r="H10" s="43">
        <v>1673169.2892506912</v>
      </c>
      <c r="I10" s="43">
        <v>1948190.7143256066</v>
      </c>
      <c r="J10" s="43">
        <v>2249115.1901960941</v>
      </c>
      <c r="K10" s="43">
        <v>2571910.0016295454</v>
      </c>
      <c r="L10" s="43">
        <v>2915543.1545703588</v>
      </c>
      <c r="M10" s="43">
        <v>3280518.7384226182</v>
      </c>
      <c r="N10" s="43">
        <v>3668075.1460530451</v>
      </c>
      <c r="O10" s="43">
        <v>4090370.0612782221</v>
      </c>
      <c r="P10" s="43">
        <v>4491175.6848994242</v>
      </c>
      <c r="Q10" s="43">
        <v>4917562.8534759134</v>
      </c>
      <c r="R10" s="43">
        <v>5374556.58421678</v>
      </c>
      <c r="S10" s="43">
        <v>5864982.9531512652</v>
      </c>
      <c r="T10" s="43">
        <v>6390826.5642324546</v>
      </c>
      <c r="U10" s="43">
        <v>6953563.9628014397</v>
      </c>
      <c r="V10" s="43">
        <v>7531404.1974533796</v>
      </c>
      <c r="W10" s="43">
        <v>8146892.3690952901</v>
      </c>
      <c r="X10" s="43">
        <v>8801949.5743537471</v>
      </c>
      <c r="Y10" s="43">
        <v>9498262.7265888806</v>
      </c>
      <c r="Z10" s="43">
        <v>10237542.554408295</v>
      </c>
      <c r="AA10" s="43">
        <v>10967455.051569102</v>
      </c>
      <c r="AB10" s="43">
        <v>11738802.110062363</v>
      </c>
      <c r="AC10" s="43">
        <v>12553207.135921692</v>
      </c>
      <c r="AD10" s="44">
        <v>13412257.812309559</v>
      </c>
    </row>
    <row r="11" spans="1:30" ht="16" x14ac:dyDescent="0.45">
      <c r="A11" t="str">
        <f t="shared" si="0"/>
        <v>Total Aircraft Movements_Vietnam</v>
      </c>
      <c r="B11" s="40" t="s">
        <v>27</v>
      </c>
      <c r="C11" s="41" t="s">
        <v>94</v>
      </c>
      <c r="D11" s="55" t="s">
        <v>25</v>
      </c>
      <c r="E11" s="42">
        <v>449101</v>
      </c>
      <c r="F11" s="43">
        <v>508739.26816794742</v>
      </c>
      <c r="G11" s="43">
        <v>583506.22473014367</v>
      </c>
      <c r="H11" s="43">
        <v>659298.25147557503</v>
      </c>
      <c r="I11" s="43">
        <v>739491.82371196954</v>
      </c>
      <c r="J11" s="43">
        <v>825966.71802884154</v>
      </c>
      <c r="K11" s="43">
        <v>917745.02709645731</v>
      </c>
      <c r="L11" s="43">
        <v>1014576.4990391253</v>
      </c>
      <c r="M11" s="43">
        <v>1116583.3722730477</v>
      </c>
      <c r="N11" s="43">
        <v>1224065.9490490719</v>
      </c>
      <c r="O11" s="43">
        <v>1339972.3889646039</v>
      </c>
      <c r="P11" s="43">
        <v>1450667.8148219516</v>
      </c>
      <c r="Q11" s="43">
        <v>1567566.59967542</v>
      </c>
      <c r="R11" s="43">
        <v>1691887.2776582909</v>
      </c>
      <c r="S11" s="43">
        <v>1824315.1539071668</v>
      </c>
      <c r="T11" s="43">
        <v>1965331.482029181</v>
      </c>
      <c r="U11" s="43">
        <v>2115294.3147080508</v>
      </c>
      <c r="V11" s="43">
        <v>2268919.487337295</v>
      </c>
      <c r="W11" s="43">
        <v>2431674.0408941228</v>
      </c>
      <c r="X11" s="43">
        <v>2604023.8288702401</v>
      </c>
      <c r="Y11" s="43">
        <v>2786377.9168317094</v>
      </c>
      <c r="Z11" s="43">
        <v>2979151.145387915</v>
      </c>
      <c r="AA11" s="43">
        <v>3169652.8569183894</v>
      </c>
      <c r="AB11" s="43">
        <v>3370202.1812588703</v>
      </c>
      <c r="AC11" s="43">
        <v>3581192.7838599924</v>
      </c>
      <c r="AD11" s="44">
        <v>3803009.6676074988</v>
      </c>
    </row>
    <row r="12" spans="1:30" ht="16" x14ac:dyDescent="0.45">
      <c r="A12" t="str">
        <f t="shared" si="0"/>
        <v>Total Passengers_United States</v>
      </c>
      <c r="B12" s="34" t="s">
        <v>31</v>
      </c>
      <c r="C12" s="21" t="s">
        <v>183</v>
      </c>
      <c r="D12" s="36" t="s">
        <v>23</v>
      </c>
      <c r="E12" s="45">
        <v>1590694448</v>
      </c>
      <c r="F12" s="46">
        <v>1682748982</v>
      </c>
      <c r="G12" s="46">
        <v>1778477380</v>
      </c>
      <c r="H12" s="46">
        <v>1857160818</v>
      </c>
      <c r="I12" s="46">
        <v>1925599883</v>
      </c>
      <c r="J12" s="46">
        <v>1980503494</v>
      </c>
      <c r="K12" s="46">
        <v>2034698235</v>
      </c>
      <c r="L12" s="46">
        <v>2088664348</v>
      </c>
      <c r="M12" s="46">
        <v>2141934605</v>
      </c>
      <c r="N12" s="46">
        <v>2194788772</v>
      </c>
      <c r="O12" s="46">
        <v>2247539254</v>
      </c>
      <c r="P12" s="46">
        <v>2300095595</v>
      </c>
      <c r="Q12" s="46">
        <v>2353903636</v>
      </c>
      <c r="R12" s="46">
        <v>2408903635</v>
      </c>
      <c r="S12" s="46">
        <v>2465141287</v>
      </c>
      <c r="T12" s="46">
        <v>2522736827</v>
      </c>
      <c r="U12" s="46">
        <v>2581211547</v>
      </c>
      <c r="V12" s="46">
        <v>2640656921</v>
      </c>
      <c r="W12" s="46">
        <v>2700897975</v>
      </c>
      <c r="X12" s="46">
        <v>2761653190</v>
      </c>
      <c r="Y12" s="46">
        <v>2822908476</v>
      </c>
      <c r="Z12" s="46">
        <v>2884557632</v>
      </c>
      <c r="AA12" s="46">
        <v>2947161722</v>
      </c>
      <c r="AB12" s="46">
        <v>3010556383</v>
      </c>
      <c r="AC12" s="46">
        <v>3074656111</v>
      </c>
      <c r="AD12" s="47">
        <v>3139850520</v>
      </c>
    </row>
    <row r="13" spans="1:30" ht="16" x14ac:dyDescent="0.45">
      <c r="A13" t="str">
        <f t="shared" si="0"/>
        <v>International Passengers_United States</v>
      </c>
      <c r="B13" s="34" t="s">
        <v>31</v>
      </c>
      <c r="C13" s="21" t="s">
        <v>183</v>
      </c>
      <c r="D13" s="59" t="s">
        <v>22</v>
      </c>
      <c r="E13" s="45">
        <v>201404404</v>
      </c>
      <c r="F13" s="46">
        <v>215796097</v>
      </c>
      <c r="G13" s="46">
        <v>230925547</v>
      </c>
      <c r="H13" s="46">
        <v>249994798</v>
      </c>
      <c r="I13" s="46">
        <v>271085312</v>
      </c>
      <c r="J13" s="46">
        <v>293525642</v>
      </c>
      <c r="K13" s="46">
        <v>316499929</v>
      </c>
      <c r="L13" s="46">
        <v>340087686</v>
      </c>
      <c r="M13" s="46">
        <v>364050265</v>
      </c>
      <c r="N13" s="46">
        <v>388338990</v>
      </c>
      <c r="O13" s="46">
        <v>413183033</v>
      </c>
      <c r="P13" s="46">
        <v>438757900</v>
      </c>
      <c r="Q13" s="46">
        <v>465847717</v>
      </c>
      <c r="R13" s="46">
        <v>494384855</v>
      </c>
      <c r="S13" s="46">
        <v>524403223</v>
      </c>
      <c r="T13" s="46">
        <v>556053056</v>
      </c>
      <c r="U13" s="46">
        <v>589172798</v>
      </c>
      <c r="V13" s="46">
        <v>623800563</v>
      </c>
      <c r="W13" s="46">
        <v>659932473</v>
      </c>
      <c r="X13" s="46">
        <v>697392983</v>
      </c>
      <c r="Y13" s="46">
        <v>736149475</v>
      </c>
      <c r="Z13" s="46">
        <v>776215071</v>
      </c>
      <c r="AA13" s="46">
        <v>817924779</v>
      </c>
      <c r="AB13" s="46">
        <v>861275356</v>
      </c>
      <c r="AC13" s="46">
        <v>906328851</v>
      </c>
      <c r="AD13" s="47">
        <v>953486312</v>
      </c>
    </row>
    <row r="14" spans="1:30" ht="16" x14ac:dyDescent="0.45">
      <c r="A14" t="str">
        <f t="shared" si="0"/>
        <v>Domestic Passengers_United States</v>
      </c>
      <c r="B14" s="34" t="s">
        <v>31</v>
      </c>
      <c r="C14" s="21" t="s">
        <v>183</v>
      </c>
      <c r="D14" s="55" t="s">
        <v>19</v>
      </c>
      <c r="E14" s="45">
        <v>1385868495</v>
      </c>
      <c r="F14" s="46">
        <v>1463689696</v>
      </c>
      <c r="G14" s="46">
        <v>1544588875</v>
      </c>
      <c r="H14" s="46">
        <v>1602967402</v>
      </c>
      <c r="I14" s="46">
        <v>1648463953</v>
      </c>
      <c r="J14" s="46">
        <v>1678249001</v>
      </c>
      <c r="K14" s="46">
        <v>1706796758</v>
      </c>
      <c r="L14" s="46">
        <v>1734585953</v>
      </c>
      <c r="M14" s="46">
        <v>1761235849</v>
      </c>
      <c r="N14" s="46">
        <v>1787045663</v>
      </c>
      <c r="O14" s="46">
        <v>1812175882</v>
      </c>
      <c r="P14" s="46">
        <v>1836454753</v>
      </c>
      <c r="Q14" s="46">
        <v>1860183757</v>
      </c>
      <c r="R14" s="46">
        <v>1883387872</v>
      </c>
      <c r="S14" s="46">
        <v>1906087777</v>
      </c>
      <c r="T14" s="46">
        <v>1928213018</v>
      </c>
      <c r="U14" s="46">
        <v>1949455471</v>
      </c>
      <c r="V14" s="46">
        <v>1969859491</v>
      </c>
      <c r="W14" s="46">
        <v>1989253632</v>
      </c>
      <c r="X14" s="46">
        <v>2007562081</v>
      </c>
      <c r="Y14" s="46">
        <v>2024812681</v>
      </c>
      <c r="Z14" s="46">
        <v>2040877861</v>
      </c>
      <c r="AA14" s="46">
        <v>2055933848</v>
      </c>
      <c r="AB14" s="46">
        <v>2069814058</v>
      </c>
      <c r="AC14" s="46">
        <v>2082355689</v>
      </c>
      <c r="AD14" s="47">
        <v>2093482703</v>
      </c>
    </row>
    <row r="15" spans="1:30" ht="16" x14ac:dyDescent="0.45">
      <c r="A15" t="str">
        <f t="shared" si="0"/>
        <v>Total Cargo_United States</v>
      </c>
      <c r="B15" s="34" t="s">
        <v>31</v>
      </c>
      <c r="C15" s="21" t="s">
        <v>183</v>
      </c>
      <c r="D15" s="59" t="s">
        <v>24</v>
      </c>
      <c r="E15" s="45">
        <v>29003863</v>
      </c>
      <c r="F15" s="46">
        <v>28845493.052658573</v>
      </c>
      <c r="G15" s="46">
        <v>29142692.374945082</v>
      </c>
      <c r="H15" s="46">
        <v>29492357.715972252</v>
      </c>
      <c r="I15" s="46">
        <v>29850370.777599353</v>
      </c>
      <c r="J15" s="46">
        <v>30096918.942460064</v>
      </c>
      <c r="K15" s="46">
        <v>30326825.304567892</v>
      </c>
      <c r="L15" s="46">
        <v>30542797.229683109</v>
      </c>
      <c r="M15" s="46">
        <v>30737558.841248494</v>
      </c>
      <c r="N15" s="46">
        <v>30925001.179954231</v>
      </c>
      <c r="O15" s="46">
        <v>31118510.685176756</v>
      </c>
      <c r="P15" s="46">
        <v>31324641.802337885</v>
      </c>
      <c r="Q15" s="46">
        <v>31541053.890451685</v>
      </c>
      <c r="R15" s="46">
        <v>31762747.992379889</v>
      </c>
      <c r="S15" s="46">
        <v>31994111.826185409</v>
      </c>
      <c r="T15" s="46">
        <v>32232080.265307248</v>
      </c>
      <c r="U15" s="46">
        <v>32467188.673054416</v>
      </c>
      <c r="V15" s="46">
        <v>32703839.925967224</v>
      </c>
      <c r="W15" s="46">
        <v>32937136.023346726</v>
      </c>
      <c r="X15" s="46">
        <v>33167448.073882639</v>
      </c>
      <c r="Y15" s="46">
        <v>33392275.626356617</v>
      </c>
      <c r="Z15" s="46">
        <v>33611724.083233386</v>
      </c>
      <c r="AA15" s="46">
        <v>33833296.532689191</v>
      </c>
      <c r="AB15" s="46">
        <v>34048447.43732433</v>
      </c>
      <c r="AC15" s="46">
        <v>34256630.0882129</v>
      </c>
      <c r="AD15" s="47">
        <v>34461803.986879893</v>
      </c>
    </row>
    <row r="16" spans="1:30" ht="16" x14ac:dyDescent="0.45">
      <c r="A16" t="str">
        <f t="shared" si="0"/>
        <v>Total Aircraft Movements_United States</v>
      </c>
      <c r="B16" s="34" t="s">
        <v>31</v>
      </c>
      <c r="C16" s="21" t="s">
        <v>183</v>
      </c>
      <c r="D16" s="55" t="s">
        <v>25</v>
      </c>
      <c r="E16" s="45">
        <v>27400301</v>
      </c>
      <c r="F16" s="46">
        <v>27372568.61137823</v>
      </c>
      <c r="G16" s="46">
        <v>27408124.501074597</v>
      </c>
      <c r="H16" s="46">
        <v>27321772.640015118</v>
      </c>
      <c r="I16" s="46">
        <v>27178201.890471455</v>
      </c>
      <c r="J16" s="46">
        <v>27035996.57652263</v>
      </c>
      <c r="K16" s="46">
        <v>26868057.791318227</v>
      </c>
      <c r="L16" s="46">
        <v>26703080.658908606</v>
      </c>
      <c r="M16" s="46">
        <v>26521589.791306075</v>
      </c>
      <c r="N16" s="46">
        <v>26341939.747750338</v>
      </c>
      <c r="O16" s="46">
        <v>26182737.060939409</v>
      </c>
      <c r="P16" s="46">
        <v>26064653.024502572</v>
      </c>
      <c r="Q16" s="46">
        <v>25996333.716867898</v>
      </c>
      <c r="R16" s="46">
        <v>25981705.167008657</v>
      </c>
      <c r="S16" s="46">
        <v>26031137.281515121</v>
      </c>
      <c r="T16" s="46">
        <v>26144214.546955161</v>
      </c>
      <c r="U16" s="46">
        <v>26305232.613483608</v>
      </c>
      <c r="V16" s="46">
        <v>26509289.525073029</v>
      </c>
      <c r="W16" s="46">
        <v>26757305.70355707</v>
      </c>
      <c r="X16" s="46">
        <v>27046540.712025583</v>
      </c>
      <c r="Y16" s="46">
        <v>27377139.096465234</v>
      </c>
      <c r="Z16" s="46">
        <v>27743081.166575257</v>
      </c>
      <c r="AA16" s="46">
        <v>28145882.886589959</v>
      </c>
      <c r="AB16" s="46">
        <v>28583672.33651666</v>
      </c>
      <c r="AC16" s="46">
        <v>29055476.930444896</v>
      </c>
      <c r="AD16" s="47">
        <v>29563971.410945449</v>
      </c>
    </row>
    <row r="17" spans="1:30" x14ac:dyDescent="0.3">
      <c r="A17" t="str">
        <f t="shared" si="0"/>
        <v>Total Passengers_United Kingdom</v>
      </c>
      <c r="B17" s="34" t="s">
        <v>28</v>
      </c>
      <c r="C17" s="35" t="s">
        <v>114</v>
      </c>
      <c r="D17" s="36" t="s">
        <v>23</v>
      </c>
      <c r="E17" s="45">
        <v>256006194</v>
      </c>
      <c r="F17" s="46">
        <v>271599280</v>
      </c>
      <c r="G17" s="46">
        <v>286642116</v>
      </c>
      <c r="H17" s="46">
        <v>302447874</v>
      </c>
      <c r="I17" s="46">
        <v>316828140</v>
      </c>
      <c r="J17" s="46">
        <v>330798861</v>
      </c>
      <c r="K17" s="46">
        <v>344588840</v>
      </c>
      <c r="L17" s="46">
        <v>358309087</v>
      </c>
      <c r="M17" s="46">
        <v>372085779</v>
      </c>
      <c r="N17" s="46">
        <v>385663044</v>
      </c>
      <c r="O17" s="46">
        <v>398013288</v>
      </c>
      <c r="P17" s="46">
        <v>410457864</v>
      </c>
      <c r="Q17" s="46">
        <v>423093892</v>
      </c>
      <c r="R17" s="46">
        <v>435351089</v>
      </c>
      <c r="S17" s="46">
        <v>447932756</v>
      </c>
      <c r="T17" s="46">
        <v>461416391</v>
      </c>
      <c r="U17" s="46">
        <v>475790917</v>
      </c>
      <c r="V17" s="46">
        <v>491032984</v>
      </c>
      <c r="W17" s="46">
        <v>507180792</v>
      </c>
      <c r="X17" s="46">
        <v>524070826</v>
      </c>
      <c r="Y17" s="46">
        <v>541670728</v>
      </c>
      <c r="Z17" s="46">
        <v>559967820</v>
      </c>
      <c r="AA17" s="46">
        <v>579162633</v>
      </c>
      <c r="AB17" s="46">
        <v>599187387</v>
      </c>
      <c r="AC17" s="46">
        <v>620062092</v>
      </c>
      <c r="AD17" s="47">
        <v>641829280</v>
      </c>
    </row>
    <row r="18" spans="1:30" ht="16" x14ac:dyDescent="0.45">
      <c r="A18" t="str">
        <f t="shared" si="0"/>
        <v>International Passengers_United Kingdom</v>
      </c>
      <c r="B18" s="34" t="s">
        <v>28</v>
      </c>
      <c r="C18" s="35" t="s">
        <v>114</v>
      </c>
      <c r="D18" s="59" t="s">
        <v>22</v>
      </c>
      <c r="E18" s="45">
        <v>210753972</v>
      </c>
      <c r="F18" s="46">
        <v>225994368</v>
      </c>
      <c r="G18" s="46">
        <v>240228416</v>
      </c>
      <c r="H18" s="46">
        <v>255351994</v>
      </c>
      <c r="I18" s="46">
        <v>269096993</v>
      </c>
      <c r="J18" s="46">
        <v>282453161</v>
      </c>
      <c r="K18" s="46">
        <v>295426010</v>
      </c>
      <c r="L18" s="46">
        <v>308242854</v>
      </c>
      <c r="M18" s="46">
        <v>321089467</v>
      </c>
      <c r="N18" s="46">
        <v>333706666</v>
      </c>
      <c r="O18" s="46">
        <v>345228362</v>
      </c>
      <c r="P18" s="46">
        <v>356877384</v>
      </c>
      <c r="Q18" s="46">
        <v>368796115</v>
      </c>
      <c r="R18" s="46">
        <v>380440850</v>
      </c>
      <c r="S18" s="46">
        <v>392431875</v>
      </c>
      <c r="T18" s="46">
        <v>405280351</v>
      </c>
      <c r="U18" s="46">
        <v>418951166</v>
      </c>
      <c r="V18" s="46">
        <v>433445521</v>
      </c>
      <c r="W18" s="46">
        <v>448788750</v>
      </c>
      <c r="X18" s="46">
        <v>464835678</v>
      </c>
      <c r="Y18" s="46">
        <v>481528569</v>
      </c>
      <c r="Z18" s="46">
        <v>498847703</v>
      </c>
      <c r="AA18" s="46">
        <v>517008631</v>
      </c>
      <c r="AB18" s="46">
        <v>535946067</v>
      </c>
      <c r="AC18" s="46">
        <v>555712593</v>
      </c>
      <c r="AD18" s="47">
        <v>576334210</v>
      </c>
    </row>
    <row r="19" spans="1:30" ht="16" x14ac:dyDescent="0.45">
      <c r="A19" t="str">
        <f t="shared" si="0"/>
        <v>Domestic Passengers_United Kingdom</v>
      </c>
      <c r="B19" s="34" t="s">
        <v>28</v>
      </c>
      <c r="C19" s="35" t="s">
        <v>114</v>
      </c>
      <c r="D19" s="55" t="s">
        <v>19</v>
      </c>
      <c r="E19" s="45">
        <v>44964241</v>
      </c>
      <c r="F19" s="46">
        <v>45175693</v>
      </c>
      <c r="G19" s="46">
        <v>46217563</v>
      </c>
      <c r="H19" s="46">
        <v>46837407</v>
      </c>
      <c r="I19" s="46">
        <v>47378965</v>
      </c>
      <c r="J19" s="46">
        <v>47883047</v>
      </c>
      <c r="K19" s="46">
        <v>48637995</v>
      </c>
      <c r="L19" s="46">
        <v>49482766</v>
      </c>
      <c r="M19" s="46">
        <v>50354796</v>
      </c>
      <c r="N19" s="46">
        <v>51259205</v>
      </c>
      <c r="O19" s="46">
        <v>52035527</v>
      </c>
      <c r="P19" s="46">
        <v>52777048</v>
      </c>
      <c r="Q19" s="46">
        <v>53436241</v>
      </c>
      <c r="R19" s="46">
        <v>53989356</v>
      </c>
      <c r="S19" s="46">
        <v>54517720</v>
      </c>
      <c r="T19" s="46">
        <v>55086214</v>
      </c>
      <c r="U19" s="46">
        <v>55719807</v>
      </c>
      <c r="V19" s="46">
        <v>56393226</v>
      </c>
      <c r="W19" s="46">
        <v>57119538</v>
      </c>
      <c r="X19" s="46">
        <v>57880838</v>
      </c>
      <c r="Y19" s="46">
        <v>58703623</v>
      </c>
      <c r="Z19" s="46">
        <v>59595273</v>
      </c>
      <c r="AA19" s="46">
        <v>60538899</v>
      </c>
      <c r="AB19" s="46">
        <v>61532367</v>
      </c>
      <c r="AC19" s="46">
        <v>62541809</v>
      </c>
      <c r="AD19" s="47">
        <v>63584063</v>
      </c>
    </row>
    <row r="20" spans="1:30" ht="16" x14ac:dyDescent="0.45">
      <c r="A20" t="str">
        <f t="shared" si="0"/>
        <v>Total Cargo_United Kingdom</v>
      </c>
      <c r="B20" s="40" t="s">
        <v>28</v>
      </c>
      <c r="C20" s="41" t="s">
        <v>114</v>
      </c>
      <c r="D20" s="59" t="s">
        <v>24</v>
      </c>
      <c r="E20" s="42">
        <v>2524314</v>
      </c>
      <c r="F20" s="43">
        <v>2537087.4770023329</v>
      </c>
      <c r="G20" s="43">
        <v>2541041.7927319342</v>
      </c>
      <c r="H20" s="43">
        <v>2568094.6242342466</v>
      </c>
      <c r="I20" s="43">
        <v>2607621.3350718035</v>
      </c>
      <c r="J20" s="43">
        <v>2659924.3466276089</v>
      </c>
      <c r="K20" s="43">
        <v>2712144.9298568168</v>
      </c>
      <c r="L20" s="43">
        <v>2761130.9557364676</v>
      </c>
      <c r="M20" s="43">
        <v>2807924.9989820635</v>
      </c>
      <c r="N20" s="43">
        <v>2853318.4933839585</v>
      </c>
      <c r="O20" s="43">
        <v>2895220.060546861</v>
      </c>
      <c r="P20" s="43">
        <v>2933497.9278106983</v>
      </c>
      <c r="Q20" s="43">
        <v>2970033.5729425214</v>
      </c>
      <c r="R20" s="43">
        <v>3003022.2998802643</v>
      </c>
      <c r="S20" s="43">
        <v>3032662.9817825649</v>
      </c>
      <c r="T20" s="43">
        <v>3060392.9488874292</v>
      </c>
      <c r="U20" s="43">
        <v>3087127.7242871984</v>
      </c>
      <c r="V20" s="43">
        <v>3112969.9980128049</v>
      </c>
      <c r="W20" s="43">
        <v>3135765.4071247685</v>
      </c>
      <c r="X20" s="43">
        <v>3155485.413919162</v>
      </c>
      <c r="Y20" s="43">
        <v>3171319.1484591654</v>
      </c>
      <c r="Z20" s="43">
        <v>3182923.6614788086</v>
      </c>
      <c r="AA20" s="43">
        <v>3190275.4054268496</v>
      </c>
      <c r="AB20" s="43">
        <v>3192605.9437847901</v>
      </c>
      <c r="AC20" s="43">
        <v>3190582.8715037592</v>
      </c>
      <c r="AD20" s="44">
        <v>3184650.5661840476</v>
      </c>
    </row>
    <row r="21" spans="1:30" ht="16" x14ac:dyDescent="0.45">
      <c r="A21" t="str">
        <f t="shared" si="0"/>
        <v>Total Aircraft Movements_United Kingdom</v>
      </c>
      <c r="B21" s="40" t="s">
        <v>28</v>
      </c>
      <c r="C21" s="41" t="s">
        <v>114</v>
      </c>
      <c r="D21" s="55" t="s">
        <v>25</v>
      </c>
      <c r="E21" s="42">
        <v>3075835</v>
      </c>
      <c r="F21" s="43">
        <v>3142712.1689407029</v>
      </c>
      <c r="G21" s="43">
        <v>3135413.0232388903</v>
      </c>
      <c r="H21" s="43">
        <v>3172894.5249089426</v>
      </c>
      <c r="I21" s="43">
        <v>3234611.2324131532</v>
      </c>
      <c r="J21" s="43">
        <v>3349770.8931260277</v>
      </c>
      <c r="K21" s="43">
        <v>3490100.8677653065</v>
      </c>
      <c r="L21" s="43">
        <v>3629789.3653608193</v>
      </c>
      <c r="M21" s="43">
        <v>3769459.3267093031</v>
      </c>
      <c r="N21" s="43">
        <v>3904521.6594059477</v>
      </c>
      <c r="O21" s="43">
        <v>4024135.5245441915</v>
      </c>
      <c r="P21" s="43">
        <v>4143193.7618978559</v>
      </c>
      <c r="Q21" s="43">
        <v>4263422.0455841236</v>
      </c>
      <c r="R21" s="43">
        <v>4379081.6739604184</v>
      </c>
      <c r="S21" s="43">
        <v>4497007.8422589526</v>
      </c>
      <c r="T21" s="43">
        <v>4623182.5079519972</v>
      </c>
      <c r="U21" s="43">
        <v>4755074.6596121294</v>
      </c>
      <c r="V21" s="43">
        <v>4893550.3202430615</v>
      </c>
      <c r="W21" s="43">
        <v>5038787.7254283167</v>
      </c>
      <c r="X21" s="43">
        <v>5192118.2745477892</v>
      </c>
      <c r="Y21" s="43">
        <v>5352240.9133409159</v>
      </c>
      <c r="Z21" s="43">
        <v>5519589.5021357909</v>
      </c>
      <c r="AA21" s="43">
        <v>5695009.0620471826</v>
      </c>
      <c r="AB21" s="43">
        <v>5878541.6606985265</v>
      </c>
      <c r="AC21" s="43">
        <v>6070067.7811628049</v>
      </c>
      <c r="AD21" s="44">
        <v>6269574.3253015559</v>
      </c>
    </row>
    <row r="22" spans="1:30" x14ac:dyDescent="0.3">
      <c r="A22" t="str">
        <f t="shared" si="0"/>
        <v>Total Passengers_United Arab Emirates</v>
      </c>
      <c r="B22" s="40" t="s">
        <v>30</v>
      </c>
      <c r="C22" s="41" t="s">
        <v>171</v>
      </c>
      <c r="D22" s="36" t="s">
        <v>23</v>
      </c>
      <c r="E22" s="42">
        <v>111875186</v>
      </c>
      <c r="F22" s="43">
        <v>121743605</v>
      </c>
      <c r="G22" s="43">
        <v>131034986</v>
      </c>
      <c r="H22" s="43">
        <v>143166482</v>
      </c>
      <c r="I22" s="43">
        <v>157925947</v>
      </c>
      <c r="J22" s="43">
        <v>173222105</v>
      </c>
      <c r="K22" s="43">
        <v>188605208</v>
      </c>
      <c r="L22" s="43">
        <v>204491790</v>
      </c>
      <c r="M22" s="43">
        <v>221339369</v>
      </c>
      <c r="N22" s="43">
        <v>239187277</v>
      </c>
      <c r="O22" s="43">
        <v>258034564</v>
      </c>
      <c r="P22" s="43">
        <v>277717354</v>
      </c>
      <c r="Q22" s="43">
        <v>297543786</v>
      </c>
      <c r="R22" s="43">
        <v>318192098</v>
      </c>
      <c r="S22" s="43">
        <v>339921532</v>
      </c>
      <c r="T22" s="43">
        <v>363320352</v>
      </c>
      <c r="U22" s="43">
        <v>386901367</v>
      </c>
      <c r="V22" s="43">
        <v>409650226</v>
      </c>
      <c r="W22" s="43">
        <v>433074178</v>
      </c>
      <c r="X22" s="43">
        <v>457423878</v>
      </c>
      <c r="Y22" s="43">
        <v>482730340</v>
      </c>
      <c r="Z22" s="43">
        <v>509192681</v>
      </c>
      <c r="AA22" s="43">
        <v>535617527</v>
      </c>
      <c r="AB22" s="43">
        <v>563021759</v>
      </c>
      <c r="AC22" s="43">
        <v>591442974</v>
      </c>
      <c r="AD22" s="44">
        <v>620939155</v>
      </c>
    </row>
    <row r="23" spans="1:30" ht="16" x14ac:dyDescent="0.45">
      <c r="A23" t="str">
        <f t="shared" si="0"/>
        <v>International Passengers_United Arab Emirates</v>
      </c>
      <c r="B23" s="40" t="s">
        <v>30</v>
      </c>
      <c r="C23" s="41" t="s">
        <v>171</v>
      </c>
      <c r="D23" s="59" t="s">
        <v>22</v>
      </c>
      <c r="E23" s="42">
        <v>110830814</v>
      </c>
      <c r="F23" s="43">
        <v>120614040</v>
      </c>
      <c r="G23" s="43">
        <v>129645197</v>
      </c>
      <c r="H23" s="43">
        <v>141642849</v>
      </c>
      <c r="I23" s="43">
        <v>156236488</v>
      </c>
      <c r="J23" s="43">
        <v>171364005</v>
      </c>
      <c r="K23" s="43">
        <v>186596603</v>
      </c>
      <c r="L23" s="43">
        <v>202334505</v>
      </c>
      <c r="M23" s="43">
        <v>219028416</v>
      </c>
      <c r="N23" s="43">
        <v>236716636</v>
      </c>
      <c r="O23" s="43">
        <v>255397215</v>
      </c>
      <c r="P23" s="43">
        <v>274892242</v>
      </c>
      <c r="Q23" s="43">
        <v>294531885</v>
      </c>
      <c r="R23" s="43">
        <v>314985873</v>
      </c>
      <c r="S23" s="43">
        <v>336511442</v>
      </c>
      <c r="T23" s="43">
        <v>359690922</v>
      </c>
      <c r="U23" s="43">
        <v>383052100</v>
      </c>
      <c r="V23" s="43">
        <v>405590100</v>
      </c>
      <c r="W23" s="43">
        <v>428797082</v>
      </c>
      <c r="X23" s="43">
        <v>452921658</v>
      </c>
      <c r="Y23" s="43">
        <v>477994534</v>
      </c>
      <c r="Z23" s="43">
        <v>504213203</v>
      </c>
      <c r="AA23" s="43">
        <v>530395351</v>
      </c>
      <c r="AB23" s="43">
        <v>557548268</v>
      </c>
      <c r="AC23" s="43">
        <v>585709254</v>
      </c>
      <c r="AD23" s="44">
        <v>614935819</v>
      </c>
    </row>
    <row r="24" spans="1:30" ht="16" x14ac:dyDescent="0.45">
      <c r="A24" t="str">
        <f t="shared" si="0"/>
        <v>Domestic Passengers_United Arab Emirates</v>
      </c>
      <c r="B24" s="40" t="s">
        <v>30</v>
      </c>
      <c r="C24" s="41" t="s">
        <v>171</v>
      </c>
      <c r="D24" s="55" t="s">
        <v>19</v>
      </c>
      <c r="E24" s="42">
        <v>290870</v>
      </c>
      <c r="F24" s="43">
        <v>308926</v>
      </c>
      <c r="G24" s="43">
        <v>330120</v>
      </c>
      <c r="H24" s="43">
        <v>356544</v>
      </c>
      <c r="I24" s="43">
        <v>387945</v>
      </c>
      <c r="J24" s="43">
        <v>415415</v>
      </c>
      <c r="K24" s="43">
        <v>440445</v>
      </c>
      <c r="L24" s="43">
        <v>465016</v>
      </c>
      <c r="M24" s="43">
        <v>490348</v>
      </c>
      <c r="N24" s="43">
        <v>516669</v>
      </c>
      <c r="O24" s="43">
        <v>544007</v>
      </c>
      <c r="P24" s="43">
        <v>572091</v>
      </c>
      <c r="Q24" s="43">
        <v>598036</v>
      </c>
      <c r="R24" s="43">
        <v>624847</v>
      </c>
      <c r="S24" s="43">
        <v>652429</v>
      </c>
      <c r="T24" s="43">
        <v>681940</v>
      </c>
      <c r="U24" s="43">
        <v>710474</v>
      </c>
      <c r="V24" s="43">
        <v>736779</v>
      </c>
      <c r="W24" s="43">
        <v>763720</v>
      </c>
      <c r="X24" s="43">
        <v>791303</v>
      </c>
      <c r="Y24" s="43">
        <v>819586</v>
      </c>
      <c r="Z24" s="43">
        <v>848579</v>
      </c>
      <c r="AA24" s="43">
        <v>876901</v>
      </c>
      <c r="AB24" s="43">
        <v>905896</v>
      </c>
      <c r="AC24" s="43">
        <v>935554</v>
      </c>
      <c r="AD24" s="44">
        <v>965877</v>
      </c>
    </row>
    <row r="25" spans="1:30" ht="16" x14ac:dyDescent="0.45">
      <c r="A25" t="str">
        <f t="shared" si="0"/>
        <v>Total Cargo_United Arab Emirates</v>
      </c>
      <c r="B25" s="40" t="s">
        <v>30</v>
      </c>
      <c r="C25" s="41" t="s">
        <v>171</v>
      </c>
      <c r="D25" s="59" t="s">
        <v>24</v>
      </c>
      <c r="E25" s="42">
        <v>4423760</v>
      </c>
      <c r="F25" s="43">
        <v>4452964.397708579</v>
      </c>
      <c r="G25" s="43">
        <v>4547043.9083140427</v>
      </c>
      <c r="H25" s="43">
        <v>4628451.0247541964</v>
      </c>
      <c r="I25" s="43">
        <v>4718231.6063777478</v>
      </c>
      <c r="J25" s="43">
        <v>4810635.978232204</v>
      </c>
      <c r="K25" s="43">
        <v>4887280.3689025166</v>
      </c>
      <c r="L25" s="43">
        <v>4964648.5440479061</v>
      </c>
      <c r="M25" s="43">
        <v>5043194.3411807921</v>
      </c>
      <c r="N25" s="43">
        <v>5120959.5526535362</v>
      </c>
      <c r="O25" s="43">
        <v>5198735.8358610971</v>
      </c>
      <c r="P25" s="43">
        <v>5275295.9532052837</v>
      </c>
      <c r="Q25" s="43">
        <v>5342139.6673209807</v>
      </c>
      <c r="R25" s="43">
        <v>5416012.7236517621</v>
      </c>
      <c r="S25" s="43">
        <v>5490859.8131168345</v>
      </c>
      <c r="T25" s="43">
        <v>5567530.8176134601</v>
      </c>
      <c r="U25" s="43">
        <v>5637595.4107429488</v>
      </c>
      <c r="V25" s="43">
        <v>5693874.3212488871</v>
      </c>
      <c r="W25" s="43">
        <v>5762891.9391740421</v>
      </c>
      <c r="X25" s="43">
        <v>5832487.8061188506</v>
      </c>
      <c r="Y25" s="43">
        <v>5902294.1182908751</v>
      </c>
      <c r="Z25" s="43">
        <v>5972248.7238161871</v>
      </c>
      <c r="AA25" s="43">
        <v>6033043.0046576513</v>
      </c>
      <c r="AB25" s="43">
        <v>6099579.6500977734</v>
      </c>
      <c r="AC25" s="43">
        <v>6166612.8339867424</v>
      </c>
      <c r="AD25" s="44">
        <v>6234542.6988940183</v>
      </c>
    </row>
    <row r="26" spans="1:30" ht="16" x14ac:dyDescent="0.45">
      <c r="A26" t="str">
        <f t="shared" si="0"/>
        <v>Total Aircraft Movements_United Arab Emirates</v>
      </c>
      <c r="B26" s="40" t="s">
        <v>30</v>
      </c>
      <c r="C26" s="41" t="s">
        <v>171</v>
      </c>
      <c r="D26" s="55" t="s">
        <v>25</v>
      </c>
      <c r="E26" s="42">
        <v>780657</v>
      </c>
      <c r="F26" s="43">
        <v>809261.11195850966</v>
      </c>
      <c r="G26" s="43">
        <v>848803.28565833298</v>
      </c>
      <c r="H26" s="43">
        <v>895936.4967123695</v>
      </c>
      <c r="I26" s="43">
        <v>950660.77943118231</v>
      </c>
      <c r="J26" s="43">
        <v>997393.73259591183</v>
      </c>
      <c r="K26" s="43">
        <v>1038827.2097375297</v>
      </c>
      <c r="L26" s="43">
        <v>1077763.9824333193</v>
      </c>
      <c r="M26" s="43">
        <v>1117133.6566624015</v>
      </c>
      <c r="N26" s="43">
        <v>1157142.3057000104</v>
      </c>
      <c r="O26" s="43">
        <v>1197662.1258067416</v>
      </c>
      <c r="P26" s="43">
        <v>1240073.2931714242</v>
      </c>
      <c r="Q26" s="43">
        <v>1279027.8758499089</v>
      </c>
      <c r="R26" s="43">
        <v>1317376.5656230985</v>
      </c>
      <c r="S26" s="43">
        <v>1356427.8070457317</v>
      </c>
      <c r="T26" s="43">
        <v>1398310.5943517669</v>
      </c>
      <c r="U26" s="43">
        <v>1436852.2815354797</v>
      </c>
      <c r="V26" s="43">
        <v>1468532.8530205691</v>
      </c>
      <c r="W26" s="43">
        <v>1498456.4022476571</v>
      </c>
      <c r="X26" s="43">
        <v>1528779.0044690082</v>
      </c>
      <c r="Y26" s="43">
        <v>1558779.1527512684</v>
      </c>
      <c r="Z26" s="43">
        <v>1588964.4797024501</v>
      </c>
      <c r="AA26" s="43">
        <v>1615950.9181392263</v>
      </c>
      <c r="AB26" s="43">
        <v>1642136.3787155657</v>
      </c>
      <c r="AC26" s="43">
        <v>1667819.501552427</v>
      </c>
      <c r="AD26" s="44">
        <v>1693087.3647787934</v>
      </c>
    </row>
    <row r="27" spans="1:30" x14ac:dyDescent="0.3">
      <c r="A27" t="str">
        <f t="shared" si="0"/>
        <v>Total Passengers_Ukraine</v>
      </c>
      <c r="B27" s="34" t="s">
        <v>28</v>
      </c>
      <c r="C27" s="35" t="s">
        <v>187</v>
      </c>
      <c r="D27" s="36" t="s">
        <v>23</v>
      </c>
      <c r="E27" s="45">
        <v>10115090</v>
      </c>
      <c r="F27" s="46">
        <v>11437166</v>
      </c>
      <c r="G27" s="46">
        <v>11549720</v>
      </c>
      <c r="H27" s="46">
        <v>11767219</v>
      </c>
      <c r="I27" s="46">
        <v>12021215</v>
      </c>
      <c r="J27" s="46">
        <v>12524496</v>
      </c>
      <c r="K27" s="46">
        <v>13020086</v>
      </c>
      <c r="L27" s="46">
        <v>13515998</v>
      </c>
      <c r="M27" s="46">
        <v>14016229</v>
      </c>
      <c r="N27" s="46">
        <v>14511289</v>
      </c>
      <c r="O27" s="46">
        <v>14888495</v>
      </c>
      <c r="P27" s="46">
        <v>15178110</v>
      </c>
      <c r="Q27" s="46">
        <v>15433581</v>
      </c>
      <c r="R27" s="46">
        <v>15662013</v>
      </c>
      <c r="S27" s="46">
        <v>15843864</v>
      </c>
      <c r="T27" s="46">
        <v>15988434</v>
      </c>
      <c r="U27" s="46">
        <v>16097229</v>
      </c>
      <c r="V27" s="46">
        <v>16238404</v>
      </c>
      <c r="W27" s="46">
        <v>16442302</v>
      </c>
      <c r="X27" s="46">
        <v>16630629</v>
      </c>
      <c r="Y27" s="46">
        <v>16787797</v>
      </c>
      <c r="Z27" s="46">
        <v>16913293</v>
      </c>
      <c r="AA27" s="46">
        <v>17006800</v>
      </c>
      <c r="AB27" s="46">
        <v>17061759</v>
      </c>
      <c r="AC27" s="46">
        <v>17088746</v>
      </c>
      <c r="AD27" s="47">
        <v>17100390</v>
      </c>
    </row>
    <row r="28" spans="1:30" ht="16" x14ac:dyDescent="0.45">
      <c r="A28" t="str">
        <f t="shared" si="0"/>
        <v>International Passengers_Ukraine</v>
      </c>
      <c r="B28" s="34" t="s">
        <v>28</v>
      </c>
      <c r="C28" s="35" t="s">
        <v>187</v>
      </c>
      <c r="D28" s="59" t="s">
        <v>22</v>
      </c>
      <c r="E28" s="45">
        <v>9058861</v>
      </c>
      <c r="F28" s="46">
        <v>10075122</v>
      </c>
      <c r="G28" s="46">
        <v>10111206</v>
      </c>
      <c r="H28" s="46">
        <v>10226645</v>
      </c>
      <c r="I28" s="46">
        <v>10370800</v>
      </c>
      <c r="J28" s="46">
        <v>10818540</v>
      </c>
      <c r="K28" s="46">
        <v>11259187</v>
      </c>
      <c r="L28" s="46">
        <v>11699526</v>
      </c>
      <c r="M28" s="46">
        <v>12143513</v>
      </c>
      <c r="N28" s="46">
        <v>12583781</v>
      </c>
      <c r="O28" s="46">
        <v>12921596</v>
      </c>
      <c r="P28" s="46">
        <v>13182841</v>
      </c>
      <c r="Q28" s="46">
        <v>13414848</v>
      </c>
      <c r="R28" s="46">
        <v>13623490</v>
      </c>
      <c r="S28" s="46">
        <v>13791090</v>
      </c>
      <c r="T28" s="46">
        <v>13925781</v>
      </c>
      <c r="U28" s="46">
        <v>14028863</v>
      </c>
      <c r="V28" s="46">
        <v>14159826</v>
      </c>
      <c r="W28" s="46">
        <v>14344812</v>
      </c>
      <c r="X28" s="46">
        <v>14516296</v>
      </c>
      <c r="Y28" s="46">
        <v>14660161</v>
      </c>
      <c r="Z28" s="46">
        <v>14775692</v>
      </c>
      <c r="AA28" s="46">
        <v>14862983</v>
      </c>
      <c r="AB28" s="46">
        <v>14916154</v>
      </c>
      <c r="AC28" s="46">
        <v>14944862</v>
      </c>
      <c r="AD28" s="47">
        <v>14959978</v>
      </c>
    </row>
    <row r="29" spans="1:30" ht="16" x14ac:dyDescent="0.45">
      <c r="A29" t="str">
        <f t="shared" si="0"/>
        <v>Domestic Passengers_Ukraine</v>
      </c>
      <c r="B29" s="40" t="s">
        <v>28</v>
      </c>
      <c r="C29" s="41" t="s">
        <v>187</v>
      </c>
      <c r="D29" s="55" t="s">
        <v>19</v>
      </c>
      <c r="E29" s="42">
        <v>1055475</v>
      </c>
      <c r="F29" s="43">
        <v>1361191</v>
      </c>
      <c r="G29" s="43">
        <v>1437653</v>
      </c>
      <c r="H29" s="43">
        <v>1539697</v>
      </c>
      <c r="I29" s="43">
        <v>1649519</v>
      </c>
      <c r="J29" s="43">
        <v>1705023</v>
      </c>
      <c r="K29" s="43">
        <v>1759928</v>
      </c>
      <c r="L29" s="43">
        <v>1815464</v>
      </c>
      <c r="M29" s="43">
        <v>1871671</v>
      </c>
      <c r="N29" s="43">
        <v>1926426</v>
      </c>
      <c r="O29" s="43">
        <v>1965789</v>
      </c>
      <c r="P29" s="43">
        <v>1994138</v>
      </c>
      <c r="Q29" s="43">
        <v>2017583</v>
      </c>
      <c r="R29" s="43">
        <v>2037355</v>
      </c>
      <c r="S29" s="43">
        <v>2051593</v>
      </c>
      <c r="T29" s="43">
        <v>2061461</v>
      </c>
      <c r="U29" s="43">
        <v>2067166</v>
      </c>
      <c r="V29" s="43">
        <v>2077367</v>
      </c>
      <c r="W29" s="43">
        <v>2096264</v>
      </c>
      <c r="X29" s="43">
        <v>2113093</v>
      </c>
      <c r="Y29" s="43">
        <v>2126385</v>
      </c>
      <c r="Z29" s="43">
        <v>2136340</v>
      </c>
      <c r="AA29" s="43">
        <v>2142549</v>
      </c>
      <c r="AB29" s="43">
        <v>2144333</v>
      </c>
      <c r="AC29" s="43">
        <v>2142610</v>
      </c>
      <c r="AD29" s="44">
        <v>2139136</v>
      </c>
    </row>
    <row r="30" spans="1:30" ht="16" x14ac:dyDescent="0.45">
      <c r="A30" t="str">
        <f t="shared" si="0"/>
        <v>Total Cargo_Ukraine</v>
      </c>
      <c r="B30" s="40" t="s">
        <v>28</v>
      </c>
      <c r="C30" s="41" t="s">
        <v>187</v>
      </c>
      <c r="D30" s="59" t="s">
        <v>24</v>
      </c>
      <c r="E30" s="42">
        <v>32195</v>
      </c>
      <c r="F30" s="43">
        <v>35932.729820616223</v>
      </c>
      <c r="G30" s="43">
        <v>35818.696932178922</v>
      </c>
      <c r="H30" s="43">
        <v>36628.778868595036</v>
      </c>
      <c r="I30" s="43">
        <v>37847.894640783765</v>
      </c>
      <c r="J30" s="43">
        <v>39505.936017642001</v>
      </c>
      <c r="K30" s="43">
        <v>41217.852282070897</v>
      </c>
      <c r="L30" s="43">
        <v>42938.492615845083</v>
      </c>
      <c r="M30" s="43">
        <v>44682.823902626114</v>
      </c>
      <c r="N30" s="43">
        <v>46463.287845559084</v>
      </c>
      <c r="O30" s="43">
        <v>47730.428055178185</v>
      </c>
      <c r="P30" s="43">
        <v>48666.924799703746</v>
      </c>
      <c r="Q30" s="43">
        <v>49460.130373016233</v>
      </c>
      <c r="R30" s="43">
        <v>50155.249479081293</v>
      </c>
      <c r="S30" s="43">
        <v>50789.460257533567</v>
      </c>
      <c r="T30" s="43">
        <v>51398.418189504628</v>
      </c>
      <c r="U30" s="43">
        <v>52001.75896290136</v>
      </c>
      <c r="V30" s="43">
        <v>52704.808576207026</v>
      </c>
      <c r="W30" s="43">
        <v>53431.495286955462</v>
      </c>
      <c r="X30" s="43">
        <v>54159.713034148925</v>
      </c>
      <c r="Y30" s="43">
        <v>54863.413119142569</v>
      </c>
      <c r="Z30" s="43">
        <v>55530.161461575124</v>
      </c>
      <c r="AA30" s="43">
        <v>56072.180139515374</v>
      </c>
      <c r="AB30" s="43">
        <v>56511.539607829363</v>
      </c>
      <c r="AC30" s="43">
        <v>56876.905815755148</v>
      </c>
      <c r="AD30" s="44">
        <v>57183.96215878673</v>
      </c>
    </row>
    <row r="31" spans="1:30" ht="16" x14ac:dyDescent="0.45">
      <c r="A31" t="str">
        <f t="shared" si="0"/>
        <v>Total Aircraft Movements_Ukraine</v>
      </c>
      <c r="B31" s="34" t="s">
        <v>28</v>
      </c>
      <c r="C31" s="35" t="s">
        <v>187</v>
      </c>
      <c r="D31" s="55" t="s">
        <v>25</v>
      </c>
      <c r="E31" s="45">
        <v>109980</v>
      </c>
      <c r="F31" s="46">
        <v>113048.9724954588</v>
      </c>
      <c r="G31" s="46">
        <v>108830.17692213456</v>
      </c>
      <c r="H31" s="46">
        <v>107858.11911149247</v>
      </c>
      <c r="I31" s="46">
        <v>108144.83360365359</v>
      </c>
      <c r="J31" s="46">
        <v>109785.42950287015</v>
      </c>
      <c r="K31" s="46">
        <v>111656.71181236954</v>
      </c>
      <c r="L31" s="46">
        <v>113527.99412186899</v>
      </c>
      <c r="M31" s="46">
        <v>115399.27643136836</v>
      </c>
      <c r="N31" s="46">
        <v>117270.55874086775</v>
      </c>
      <c r="O31" s="46">
        <v>119141.84105036722</v>
      </c>
      <c r="P31" s="46">
        <v>121263.8694580001</v>
      </c>
      <c r="Q31" s="46">
        <v>123385.89786563304</v>
      </c>
      <c r="R31" s="46">
        <v>125507.92627326598</v>
      </c>
      <c r="S31" s="46">
        <v>127629.95468089894</v>
      </c>
      <c r="T31" s="46">
        <v>129751.98308853188</v>
      </c>
      <c r="U31" s="46">
        <v>131991.50395357597</v>
      </c>
      <c r="V31" s="46">
        <v>134231.02481862</v>
      </c>
      <c r="W31" s="46">
        <v>136470.54568366415</v>
      </c>
      <c r="X31" s="46">
        <v>138710.06654870824</v>
      </c>
      <c r="Y31" s="46">
        <v>140949.58741375225</v>
      </c>
      <c r="Z31" s="46">
        <v>143114.60086677954</v>
      </c>
      <c r="AA31" s="46">
        <v>145279.61431980677</v>
      </c>
      <c r="AB31" s="46">
        <v>147444.62777283401</v>
      </c>
      <c r="AC31" s="46">
        <v>149609.64122586136</v>
      </c>
      <c r="AD31" s="47">
        <v>151774.65467888859</v>
      </c>
    </row>
    <row r="32" spans="1:30" x14ac:dyDescent="0.3">
      <c r="A32" t="str">
        <f t="shared" si="0"/>
        <v>Total Passengers_Uganda</v>
      </c>
      <c r="B32" s="40" t="s">
        <v>26</v>
      </c>
      <c r="C32" s="41" t="s">
        <v>65</v>
      </c>
      <c r="D32" s="36" t="s">
        <v>23</v>
      </c>
      <c r="E32" s="42">
        <v>1520469</v>
      </c>
      <c r="F32" s="43">
        <v>1445525</v>
      </c>
      <c r="G32" s="43">
        <v>1364015</v>
      </c>
      <c r="H32" s="43">
        <v>1374489</v>
      </c>
      <c r="I32" s="43">
        <v>1437352</v>
      </c>
      <c r="J32" s="43">
        <v>1557492</v>
      </c>
      <c r="K32" s="43">
        <v>1687760</v>
      </c>
      <c r="L32" s="43">
        <v>1795437</v>
      </c>
      <c r="M32" s="43">
        <v>1906765</v>
      </c>
      <c r="N32" s="43">
        <v>2024164</v>
      </c>
      <c r="O32" s="43">
        <v>2138059</v>
      </c>
      <c r="P32" s="43">
        <v>2279917</v>
      </c>
      <c r="Q32" s="43">
        <v>2445562</v>
      </c>
      <c r="R32" s="43">
        <v>2596257</v>
      </c>
      <c r="S32" s="43">
        <v>2792081</v>
      </c>
      <c r="T32" s="43">
        <v>2981262</v>
      </c>
      <c r="U32" s="43">
        <v>3182531</v>
      </c>
      <c r="V32" s="43">
        <v>3427923</v>
      </c>
      <c r="W32" s="43">
        <v>3687810</v>
      </c>
      <c r="X32" s="43">
        <v>3966977</v>
      </c>
      <c r="Y32" s="43">
        <v>4259625</v>
      </c>
      <c r="Z32" s="43">
        <v>4563018</v>
      </c>
      <c r="AA32" s="43">
        <v>4912851</v>
      </c>
      <c r="AB32" s="43">
        <v>5288718</v>
      </c>
      <c r="AC32" s="43">
        <v>5688680</v>
      </c>
      <c r="AD32" s="44">
        <v>6113447</v>
      </c>
    </row>
    <row r="33" spans="1:30" ht="16" x14ac:dyDescent="0.45">
      <c r="A33" t="str">
        <f t="shared" si="0"/>
        <v>International Passengers_Uganda</v>
      </c>
      <c r="B33" s="40" t="s">
        <v>26</v>
      </c>
      <c r="C33" s="41" t="s">
        <v>65</v>
      </c>
      <c r="D33" s="59" t="s">
        <v>22</v>
      </c>
      <c r="E33" s="42">
        <v>1375144</v>
      </c>
      <c r="F33" s="43">
        <v>1305200</v>
      </c>
      <c r="G33" s="43">
        <v>1217573</v>
      </c>
      <c r="H33" s="43">
        <v>1218949</v>
      </c>
      <c r="I33" s="43">
        <v>1270759</v>
      </c>
      <c r="J33" s="43">
        <v>1378663</v>
      </c>
      <c r="K33" s="43">
        <v>1494589</v>
      </c>
      <c r="L33" s="43">
        <v>1587825</v>
      </c>
      <c r="M33" s="43">
        <v>1681871</v>
      </c>
      <c r="N33" s="43">
        <v>1779735</v>
      </c>
      <c r="O33" s="43">
        <v>1868119</v>
      </c>
      <c r="P33" s="43">
        <v>1981849</v>
      </c>
      <c r="Q33" s="43">
        <v>2112175</v>
      </c>
      <c r="R33" s="43">
        <v>2227998</v>
      </c>
      <c r="S33" s="43">
        <v>2379518</v>
      </c>
      <c r="T33" s="43">
        <v>2521377</v>
      </c>
      <c r="U33" s="43">
        <v>2668222</v>
      </c>
      <c r="V33" s="43">
        <v>2845216</v>
      </c>
      <c r="W33" s="43">
        <v>3031478</v>
      </c>
      <c r="X33" s="43">
        <v>3229641</v>
      </c>
      <c r="Y33" s="43">
        <v>3434881</v>
      </c>
      <c r="Z33" s="43">
        <v>3641864</v>
      </c>
      <c r="AA33" s="43">
        <v>3882011</v>
      </c>
      <c r="AB33" s="43">
        <v>4139158</v>
      </c>
      <c r="AC33" s="43">
        <v>4410419</v>
      </c>
      <c r="AD33" s="44">
        <v>4697472</v>
      </c>
    </row>
    <row r="34" spans="1:30" ht="16" x14ac:dyDescent="0.45">
      <c r="A34" t="str">
        <f t="shared" si="0"/>
        <v>Domestic Passengers_Uganda</v>
      </c>
      <c r="B34" s="34" t="s">
        <v>26</v>
      </c>
      <c r="C34" s="35" t="s">
        <v>65</v>
      </c>
      <c r="D34" s="55" t="s">
        <v>19</v>
      </c>
      <c r="E34" s="45">
        <v>14934</v>
      </c>
      <c r="F34" s="46">
        <v>12583</v>
      </c>
      <c r="G34" s="46">
        <v>8726</v>
      </c>
      <c r="H34" s="46">
        <v>7635</v>
      </c>
      <c r="I34" s="46">
        <v>7300</v>
      </c>
      <c r="J34" s="46">
        <v>7705</v>
      </c>
      <c r="K34" s="46">
        <v>8090</v>
      </c>
      <c r="L34" s="46">
        <v>8756</v>
      </c>
      <c r="M34" s="46">
        <v>9702</v>
      </c>
      <c r="N34" s="46">
        <v>10749</v>
      </c>
      <c r="O34" s="46">
        <v>11305</v>
      </c>
      <c r="P34" s="46">
        <v>13254</v>
      </c>
      <c r="Q34" s="46">
        <v>16071</v>
      </c>
      <c r="R34" s="46">
        <v>19727</v>
      </c>
      <c r="S34" s="46">
        <v>24236</v>
      </c>
      <c r="T34" s="46">
        <v>29760</v>
      </c>
      <c r="U34" s="46">
        <v>35781</v>
      </c>
      <c r="V34" s="46">
        <v>44542</v>
      </c>
      <c r="W34" s="46">
        <v>54733</v>
      </c>
      <c r="X34" s="46">
        <v>66492</v>
      </c>
      <c r="Y34" s="46">
        <v>79796</v>
      </c>
      <c r="Z34" s="46">
        <v>94648</v>
      </c>
      <c r="AA34" s="46">
        <v>112117</v>
      </c>
      <c r="AB34" s="46">
        <v>131665</v>
      </c>
      <c r="AC34" s="46">
        <v>153547</v>
      </c>
      <c r="AD34" s="47">
        <v>177097</v>
      </c>
    </row>
    <row r="35" spans="1:30" ht="16" x14ac:dyDescent="0.45">
      <c r="A35" t="str">
        <f t="shared" si="0"/>
        <v>Total Cargo_Uganda</v>
      </c>
      <c r="B35" s="40" t="s">
        <v>26</v>
      </c>
      <c r="C35" s="41" t="s">
        <v>65</v>
      </c>
      <c r="D35" s="59" t="s">
        <v>24</v>
      </c>
      <c r="E35" s="42">
        <v>55022</v>
      </c>
      <c r="F35" s="43">
        <v>62231.722447041313</v>
      </c>
      <c r="G35" s="43">
        <v>62421.729195255379</v>
      </c>
      <c r="H35" s="43">
        <v>61399.447017390412</v>
      </c>
      <c r="I35" s="43">
        <v>59825.370953869293</v>
      </c>
      <c r="J35" s="43">
        <v>60128.055872303405</v>
      </c>
      <c r="K35" s="43">
        <v>60508.470126477368</v>
      </c>
      <c r="L35" s="43">
        <v>61036.30681401123</v>
      </c>
      <c r="M35" s="43">
        <v>61756.916521718122</v>
      </c>
      <c r="N35" s="43">
        <v>62717.765780620095</v>
      </c>
      <c r="O35" s="43">
        <v>63600.791428332857</v>
      </c>
      <c r="P35" s="43">
        <v>65006.154403473585</v>
      </c>
      <c r="Q35" s="43">
        <v>66812.182764222016</v>
      </c>
      <c r="R35" s="43">
        <v>68461.943330729075</v>
      </c>
      <c r="S35" s="43">
        <v>70511.594465534406</v>
      </c>
      <c r="T35" s="43">
        <v>72383.307856160216</v>
      </c>
      <c r="U35" s="43">
        <v>74688.804051262894</v>
      </c>
      <c r="V35" s="43">
        <v>76829.255501147447</v>
      </c>
      <c r="W35" s="43">
        <v>78837.286892730917</v>
      </c>
      <c r="X35" s="43">
        <v>80751.434853377286</v>
      </c>
      <c r="Y35" s="43">
        <v>82584.241394194833</v>
      </c>
      <c r="Z35" s="43">
        <v>85054.061361064436</v>
      </c>
      <c r="AA35" s="43">
        <v>87477.779019359281</v>
      </c>
      <c r="AB35" s="43">
        <v>89834.19412619072</v>
      </c>
      <c r="AC35" s="43">
        <v>92109.021226158773</v>
      </c>
      <c r="AD35" s="44">
        <v>94294.568531197816</v>
      </c>
    </row>
    <row r="36" spans="1:30" ht="16" x14ac:dyDescent="0.45">
      <c r="A36" t="str">
        <f t="shared" si="0"/>
        <v>Total Aircraft Movements_Uganda</v>
      </c>
      <c r="B36" s="34" t="s">
        <v>26</v>
      </c>
      <c r="C36" s="35" t="s">
        <v>65</v>
      </c>
      <c r="D36" s="55" t="s">
        <v>25</v>
      </c>
      <c r="E36" s="45">
        <v>40874</v>
      </c>
      <c r="F36" s="46">
        <v>40830.991173801747</v>
      </c>
      <c r="G36" s="46">
        <v>42166.905718120877</v>
      </c>
      <c r="H36" s="46">
        <v>43149.975247141861</v>
      </c>
      <c r="I36" s="46">
        <v>44277.997378949854</v>
      </c>
      <c r="J36" s="46">
        <v>45496.537126471019</v>
      </c>
      <c r="K36" s="46">
        <v>46814.789266763786</v>
      </c>
      <c r="L36" s="46">
        <v>47357.396624241243</v>
      </c>
      <c r="M36" s="46">
        <v>47897.19086390562</v>
      </c>
      <c r="N36" s="46">
        <v>48497.441451194718</v>
      </c>
      <c r="O36" s="46">
        <v>48923.991927770701</v>
      </c>
      <c r="P36" s="46">
        <v>49833.093207949234</v>
      </c>
      <c r="Q36" s="46">
        <v>51101.356971487818</v>
      </c>
      <c r="R36" s="46">
        <v>51896.3451412867</v>
      </c>
      <c r="S36" s="46">
        <v>53429.49071171102</v>
      </c>
      <c r="T36" s="46">
        <v>54663.50599195384</v>
      </c>
      <c r="U36" s="46">
        <v>55942.020742132219</v>
      </c>
      <c r="V36" s="46">
        <v>57672.272705563511</v>
      </c>
      <c r="W36" s="46">
        <v>59339.768531996284</v>
      </c>
      <c r="X36" s="46">
        <v>61085.658742184773</v>
      </c>
      <c r="Y36" s="46">
        <v>62773.471665101213</v>
      </c>
      <c r="Z36" s="46">
        <v>64387.544141730439</v>
      </c>
      <c r="AA36" s="46">
        <v>66348.307701710684</v>
      </c>
      <c r="AB36" s="46">
        <v>68331.214151125809</v>
      </c>
      <c r="AC36" s="46">
        <v>70306.004040874235</v>
      </c>
      <c r="AD36" s="47">
        <v>72267.225948133157</v>
      </c>
    </row>
    <row r="37" spans="1:30" x14ac:dyDescent="0.3">
      <c r="A37" t="str">
        <f t="shared" si="0"/>
        <v>Total Passengers_Turkey</v>
      </c>
      <c r="B37" s="40" t="s">
        <v>28</v>
      </c>
      <c r="C37" s="41" t="s">
        <v>139</v>
      </c>
      <c r="D37" s="36" t="s">
        <v>23</v>
      </c>
      <c r="E37" s="42">
        <v>181542717</v>
      </c>
      <c r="F37" s="43">
        <v>195594042</v>
      </c>
      <c r="G37" s="43">
        <v>210115077</v>
      </c>
      <c r="H37" s="43">
        <v>225383704</v>
      </c>
      <c r="I37" s="43">
        <v>241324748</v>
      </c>
      <c r="J37" s="43">
        <v>256624133</v>
      </c>
      <c r="K37" s="43">
        <v>271830780</v>
      </c>
      <c r="L37" s="43">
        <v>287153414</v>
      </c>
      <c r="M37" s="43">
        <v>302432254</v>
      </c>
      <c r="N37" s="43">
        <v>317621073</v>
      </c>
      <c r="O37" s="43">
        <v>332857861</v>
      </c>
      <c r="P37" s="43">
        <v>348834115</v>
      </c>
      <c r="Q37" s="43">
        <v>365668624</v>
      </c>
      <c r="R37" s="43">
        <v>383480400</v>
      </c>
      <c r="S37" s="43">
        <v>402368735</v>
      </c>
      <c r="T37" s="43">
        <v>422490076</v>
      </c>
      <c r="U37" s="43">
        <v>443508206</v>
      </c>
      <c r="V37" s="43">
        <v>465573417</v>
      </c>
      <c r="W37" s="43">
        <v>488762172</v>
      </c>
      <c r="X37" s="43">
        <v>512881108</v>
      </c>
      <c r="Y37" s="43">
        <v>537875884</v>
      </c>
      <c r="Z37" s="43">
        <v>563712321</v>
      </c>
      <c r="AA37" s="43">
        <v>590594235</v>
      </c>
      <c r="AB37" s="43">
        <v>618601490</v>
      </c>
      <c r="AC37" s="43">
        <v>647818932</v>
      </c>
      <c r="AD37" s="44">
        <v>678412148</v>
      </c>
    </row>
    <row r="38" spans="1:30" ht="16" x14ac:dyDescent="0.45">
      <c r="A38" t="str">
        <f t="shared" si="0"/>
        <v>International Passengers_Turkey</v>
      </c>
      <c r="B38" s="40" t="s">
        <v>28</v>
      </c>
      <c r="C38" s="41" t="s">
        <v>139</v>
      </c>
      <c r="D38" s="59" t="s">
        <v>22</v>
      </c>
      <c r="E38" s="42">
        <v>84050389</v>
      </c>
      <c r="F38" s="43">
        <v>90672470</v>
      </c>
      <c r="G38" s="43">
        <v>97188668</v>
      </c>
      <c r="H38" s="43">
        <v>104981668</v>
      </c>
      <c r="I38" s="43">
        <v>113573632</v>
      </c>
      <c r="J38" s="43">
        <v>122465492</v>
      </c>
      <c r="K38" s="43">
        <v>131504613</v>
      </c>
      <c r="L38" s="43">
        <v>140679821</v>
      </c>
      <c r="M38" s="43">
        <v>149965627</v>
      </c>
      <c r="N38" s="43">
        <v>159298779</v>
      </c>
      <c r="O38" s="43">
        <v>169028087</v>
      </c>
      <c r="P38" s="43">
        <v>179607280</v>
      </c>
      <c r="Q38" s="43">
        <v>190613265</v>
      </c>
      <c r="R38" s="43">
        <v>202298462</v>
      </c>
      <c r="S38" s="43">
        <v>214927126</v>
      </c>
      <c r="T38" s="43">
        <v>228585041</v>
      </c>
      <c r="U38" s="43">
        <v>243094235</v>
      </c>
      <c r="V38" s="43">
        <v>258466681</v>
      </c>
      <c r="W38" s="43">
        <v>274741247</v>
      </c>
      <c r="X38" s="43">
        <v>291823084</v>
      </c>
      <c r="Y38" s="43">
        <v>309657062</v>
      </c>
      <c r="Z38" s="43">
        <v>328240338</v>
      </c>
      <c r="AA38" s="43">
        <v>347743041</v>
      </c>
      <c r="AB38" s="43">
        <v>368210593</v>
      </c>
      <c r="AC38" s="43">
        <v>389725488</v>
      </c>
      <c r="AD38" s="44">
        <v>412420160</v>
      </c>
    </row>
    <row r="39" spans="1:30" ht="16" x14ac:dyDescent="0.45">
      <c r="A39" t="str">
        <f t="shared" si="0"/>
        <v>Domestic Passengers_Turkey</v>
      </c>
      <c r="B39" s="34" t="s">
        <v>28</v>
      </c>
      <c r="C39" s="35" t="s">
        <v>139</v>
      </c>
      <c r="D39" s="55" t="s">
        <v>19</v>
      </c>
      <c r="E39" s="45">
        <v>97097545</v>
      </c>
      <c r="F39" s="46">
        <v>103546391</v>
      </c>
      <c r="G39" s="46">
        <v>111344615</v>
      </c>
      <c r="H39" s="46">
        <v>118271123</v>
      </c>
      <c r="I39" s="46">
        <v>124844477</v>
      </c>
      <c r="J39" s="46">
        <v>129554324</v>
      </c>
      <c r="K39" s="46">
        <v>134006802</v>
      </c>
      <c r="L39" s="46">
        <v>138441714</v>
      </c>
      <c r="M39" s="46">
        <v>142674362</v>
      </c>
      <c r="N39" s="46">
        <v>146661993</v>
      </c>
      <c r="O39" s="46">
        <v>150216928</v>
      </c>
      <c r="P39" s="46">
        <v>153563108</v>
      </c>
      <c r="Q39" s="46">
        <v>157249030</v>
      </c>
      <c r="R39" s="46">
        <v>161104095</v>
      </c>
      <c r="S39" s="46">
        <v>164977788</v>
      </c>
      <c r="T39" s="46">
        <v>168902457</v>
      </c>
      <c r="U39" s="46">
        <v>172740150</v>
      </c>
      <c r="V39" s="46">
        <v>176570673</v>
      </c>
      <c r="W39" s="46">
        <v>180391969</v>
      </c>
      <c r="X39" s="46">
        <v>184147418</v>
      </c>
      <c r="Y39" s="46">
        <v>187892828</v>
      </c>
      <c r="Z39" s="46">
        <v>191623950</v>
      </c>
      <c r="AA39" s="46">
        <v>195297140</v>
      </c>
      <c r="AB39" s="46">
        <v>198941773</v>
      </c>
      <c r="AC39" s="46">
        <v>202475224</v>
      </c>
      <c r="AD39" s="47">
        <v>205893913</v>
      </c>
    </row>
    <row r="40" spans="1:30" ht="16" x14ac:dyDescent="0.45">
      <c r="A40" t="str">
        <f t="shared" si="0"/>
        <v>Total Cargo_Turkey</v>
      </c>
      <c r="B40" s="34" t="s">
        <v>28</v>
      </c>
      <c r="C40" s="35" t="s">
        <v>139</v>
      </c>
      <c r="D40" s="59" t="s">
        <v>24</v>
      </c>
      <c r="E40" s="45">
        <v>924228</v>
      </c>
      <c r="F40" s="46">
        <v>835335.03942452406</v>
      </c>
      <c r="G40" s="46">
        <v>683476.75487061299</v>
      </c>
      <c r="H40" s="46">
        <v>659029.71036579076</v>
      </c>
      <c r="I40" s="46">
        <v>685026.7980798916</v>
      </c>
      <c r="J40" s="46">
        <v>761456.94137078454</v>
      </c>
      <c r="K40" s="46">
        <v>843886.2109503143</v>
      </c>
      <c r="L40" s="46">
        <v>931900.49496452988</v>
      </c>
      <c r="M40" s="46">
        <v>1024961.6232162879</v>
      </c>
      <c r="N40" s="46">
        <v>1122220.4979604264</v>
      </c>
      <c r="O40" s="46">
        <v>1222448.0419429264</v>
      </c>
      <c r="P40" s="46">
        <v>1332387.543274554</v>
      </c>
      <c r="Q40" s="46">
        <v>1453635.1385045345</v>
      </c>
      <c r="R40" s="46">
        <v>1586687.7259313518</v>
      </c>
      <c r="S40" s="46">
        <v>1732704.0951210649</v>
      </c>
      <c r="T40" s="46">
        <v>1892743.798505317</v>
      </c>
      <c r="U40" s="46">
        <v>2068160.9150636643</v>
      </c>
      <c r="V40" s="46">
        <v>2260987.8734673187</v>
      </c>
      <c r="W40" s="46">
        <v>2470569.2929409402</v>
      </c>
      <c r="X40" s="46">
        <v>2697157.5533058811</v>
      </c>
      <c r="Y40" s="46">
        <v>2940017.9608283015</v>
      </c>
      <c r="Z40" s="46">
        <v>3199276.3698210418</v>
      </c>
      <c r="AA40" s="46">
        <v>3475886.5989537169</v>
      </c>
      <c r="AB40" s="46">
        <v>3769615.634849417</v>
      </c>
      <c r="AC40" s="46">
        <v>4081719.764557818</v>
      </c>
      <c r="AD40" s="47">
        <v>4413289.5392447338</v>
      </c>
    </row>
    <row r="41" spans="1:30" ht="16" x14ac:dyDescent="0.45">
      <c r="A41" t="str">
        <f t="shared" si="0"/>
        <v>Total Aircraft Movements_Turkey</v>
      </c>
      <c r="B41" s="40" t="s">
        <v>28</v>
      </c>
      <c r="C41" s="41" t="s">
        <v>139</v>
      </c>
      <c r="D41" s="55" t="s">
        <v>25</v>
      </c>
      <c r="E41" s="42">
        <v>1456141</v>
      </c>
      <c r="F41" s="43">
        <v>1558439.6214739995</v>
      </c>
      <c r="G41" s="43">
        <v>1657605.9397680513</v>
      </c>
      <c r="H41" s="43">
        <v>1769750.3258938189</v>
      </c>
      <c r="I41" s="43">
        <v>1888957.9826637513</v>
      </c>
      <c r="J41" s="43">
        <v>2007248.1713988953</v>
      </c>
      <c r="K41" s="43">
        <v>2125787.6765522175</v>
      </c>
      <c r="L41" s="43">
        <v>2245234.0873944103</v>
      </c>
      <c r="M41" s="43">
        <v>2363930.7504694574</v>
      </c>
      <c r="N41" s="43">
        <v>2480235.8968974683</v>
      </c>
      <c r="O41" s="43">
        <v>2594878.9820437981</v>
      </c>
      <c r="P41" s="43">
        <v>2714151.4294750467</v>
      </c>
      <c r="Q41" s="43">
        <v>2839411.7190328762</v>
      </c>
      <c r="R41" s="43">
        <v>2971539.132500479</v>
      </c>
      <c r="S41" s="43">
        <v>3111075.2580353948</v>
      </c>
      <c r="T41" s="43">
        <v>3259306.0553267715</v>
      </c>
      <c r="U41" s="43">
        <v>3411873.3716852758</v>
      </c>
      <c r="V41" s="43">
        <v>3570632.1917784731</v>
      </c>
      <c r="W41" s="43">
        <v>3735955.8653408699</v>
      </c>
      <c r="X41" s="43">
        <v>3908527.3321809811</v>
      </c>
      <c r="Y41" s="43">
        <v>4087225.8392122346</v>
      </c>
      <c r="Z41" s="43">
        <v>4272235.633795782</v>
      </c>
      <c r="AA41" s="43">
        <v>4464243.1386071146</v>
      </c>
      <c r="AB41" s="43">
        <v>4664406.4862592099</v>
      </c>
      <c r="AC41" s="43">
        <v>4873119.1724162353</v>
      </c>
      <c r="AD41" s="44">
        <v>5091273.1687683817</v>
      </c>
    </row>
    <row r="42" spans="1:30" x14ac:dyDescent="0.3">
      <c r="A42" t="str">
        <f t="shared" si="0"/>
        <v>Total Passengers_Tunisia</v>
      </c>
      <c r="B42" s="34" t="s">
        <v>26</v>
      </c>
      <c r="C42" s="35" t="s">
        <v>63</v>
      </c>
      <c r="D42" s="36" t="s">
        <v>23</v>
      </c>
      <c r="E42" s="45">
        <v>7393161</v>
      </c>
      <c r="F42" s="46">
        <v>7629053</v>
      </c>
      <c r="G42" s="46">
        <v>7945831</v>
      </c>
      <c r="H42" s="46">
        <v>8301617</v>
      </c>
      <c r="I42" s="46">
        <v>8695187</v>
      </c>
      <c r="J42" s="46">
        <v>9117174</v>
      </c>
      <c r="K42" s="46">
        <v>9557201</v>
      </c>
      <c r="L42" s="46">
        <v>10013984</v>
      </c>
      <c r="M42" s="46">
        <v>10483826</v>
      </c>
      <c r="N42" s="46">
        <v>10969408</v>
      </c>
      <c r="O42" s="46">
        <v>11502806</v>
      </c>
      <c r="P42" s="46">
        <v>12029693</v>
      </c>
      <c r="Q42" s="46">
        <v>12585771</v>
      </c>
      <c r="R42" s="46">
        <v>13151905</v>
      </c>
      <c r="S42" s="46">
        <v>13743611</v>
      </c>
      <c r="T42" s="46">
        <v>14362497</v>
      </c>
      <c r="U42" s="46">
        <v>14999134</v>
      </c>
      <c r="V42" s="46">
        <v>15645600</v>
      </c>
      <c r="W42" s="46">
        <v>16316005</v>
      </c>
      <c r="X42" s="46">
        <v>17013476</v>
      </c>
      <c r="Y42" s="46">
        <v>17741701</v>
      </c>
      <c r="Z42" s="46">
        <v>18505406</v>
      </c>
      <c r="AA42" s="46">
        <v>19319967</v>
      </c>
      <c r="AB42" s="46">
        <v>20186298</v>
      </c>
      <c r="AC42" s="46">
        <v>21093051</v>
      </c>
      <c r="AD42" s="47">
        <v>22043629</v>
      </c>
    </row>
    <row r="43" spans="1:30" ht="16" x14ac:dyDescent="0.45">
      <c r="A43" t="str">
        <f t="shared" si="0"/>
        <v>International Passengers_Tunisia</v>
      </c>
      <c r="B43" s="34" t="s">
        <v>26</v>
      </c>
      <c r="C43" s="35" t="s">
        <v>63</v>
      </c>
      <c r="D43" s="59" t="s">
        <v>22</v>
      </c>
      <c r="E43" s="45">
        <v>6732360</v>
      </c>
      <c r="F43" s="46">
        <v>7063088</v>
      </c>
      <c r="G43" s="46">
        <v>7272491</v>
      </c>
      <c r="H43" s="46">
        <v>7535010</v>
      </c>
      <c r="I43" s="46">
        <v>7844397</v>
      </c>
      <c r="J43" s="46">
        <v>8205384</v>
      </c>
      <c r="K43" s="46">
        <v>8572369</v>
      </c>
      <c r="L43" s="46">
        <v>8943458</v>
      </c>
      <c r="M43" s="46">
        <v>9313665</v>
      </c>
      <c r="N43" s="46">
        <v>9687007</v>
      </c>
      <c r="O43" s="46">
        <v>10065994</v>
      </c>
      <c r="P43" s="46">
        <v>10452987</v>
      </c>
      <c r="Q43" s="46">
        <v>10853056</v>
      </c>
      <c r="R43" s="46">
        <v>11259348</v>
      </c>
      <c r="S43" s="46">
        <v>11676328</v>
      </c>
      <c r="T43" s="46">
        <v>12106505</v>
      </c>
      <c r="U43" s="46">
        <v>12526630</v>
      </c>
      <c r="V43" s="46">
        <v>12952959</v>
      </c>
      <c r="W43" s="46">
        <v>13399188</v>
      </c>
      <c r="X43" s="46">
        <v>13861996</v>
      </c>
      <c r="Y43" s="46">
        <v>14344677</v>
      </c>
      <c r="Z43" s="46">
        <v>14836531</v>
      </c>
      <c r="AA43" s="46">
        <v>15369113</v>
      </c>
      <c r="AB43" s="46">
        <v>15940102</v>
      </c>
      <c r="AC43" s="46">
        <v>16536356</v>
      </c>
      <c r="AD43" s="47">
        <v>17155530</v>
      </c>
    </row>
    <row r="44" spans="1:30" ht="16" x14ac:dyDescent="0.45">
      <c r="A44" t="str">
        <f t="shared" si="0"/>
        <v>Domestic Passengers_Tunisia</v>
      </c>
      <c r="B44" s="40" t="s">
        <v>26</v>
      </c>
      <c r="C44" s="41" t="s">
        <v>63</v>
      </c>
      <c r="D44" s="55" t="s">
        <v>19</v>
      </c>
      <c r="E44" s="42">
        <v>539377</v>
      </c>
      <c r="F44" s="43">
        <v>424381</v>
      </c>
      <c r="G44" s="43">
        <v>430867</v>
      </c>
      <c r="H44" s="43">
        <v>453131</v>
      </c>
      <c r="I44" s="43">
        <v>484074</v>
      </c>
      <c r="J44" s="43">
        <v>520297</v>
      </c>
      <c r="K44" s="43">
        <v>559877</v>
      </c>
      <c r="L44" s="43">
        <v>602500</v>
      </c>
      <c r="M44" s="43">
        <v>648883</v>
      </c>
      <c r="N44" s="43">
        <v>699266</v>
      </c>
      <c r="O44" s="43">
        <v>756320</v>
      </c>
      <c r="P44" s="43">
        <v>815741</v>
      </c>
      <c r="Q44" s="43">
        <v>880224</v>
      </c>
      <c r="R44" s="43">
        <v>950369</v>
      </c>
      <c r="S44" s="43">
        <v>1025888</v>
      </c>
      <c r="T44" s="43">
        <v>1108903</v>
      </c>
      <c r="U44" s="43">
        <v>1199834</v>
      </c>
      <c r="V44" s="43">
        <v>1292840</v>
      </c>
      <c r="W44" s="43">
        <v>1391129</v>
      </c>
      <c r="X44" s="43">
        <v>1495901</v>
      </c>
      <c r="Y44" s="43">
        <v>1607413</v>
      </c>
      <c r="Z44" s="43">
        <v>1729268</v>
      </c>
      <c r="AA44" s="43">
        <v>1858422</v>
      </c>
      <c r="AB44" s="43">
        <v>1996484</v>
      </c>
      <c r="AC44" s="43">
        <v>2143789</v>
      </c>
      <c r="AD44" s="44">
        <v>2301880</v>
      </c>
    </row>
    <row r="45" spans="1:30" ht="16" x14ac:dyDescent="0.45">
      <c r="A45" t="str">
        <f t="shared" si="0"/>
        <v>Total Cargo_Tunisia</v>
      </c>
      <c r="B45" s="34" t="s">
        <v>26</v>
      </c>
      <c r="C45" s="35" t="s">
        <v>63</v>
      </c>
      <c r="D45" s="59" t="s">
        <v>24</v>
      </c>
      <c r="E45" s="45">
        <v>22707</v>
      </c>
      <c r="F45" s="46">
        <v>29887.682287752323</v>
      </c>
      <c r="G45" s="46">
        <v>32552.708957259099</v>
      </c>
      <c r="H45" s="46">
        <v>34635.916536324294</v>
      </c>
      <c r="I45" s="46">
        <v>36497.795995874083</v>
      </c>
      <c r="J45" s="46">
        <v>36284.970499133291</v>
      </c>
      <c r="K45" s="46">
        <v>36085.1822992827</v>
      </c>
      <c r="L45" s="46">
        <v>35948.230701348584</v>
      </c>
      <c r="M45" s="46">
        <v>35907.14015788195</v>
      </c>
      <c r="N45" s="46">
        <v>35985.416022772828</v>
      </c>
      <c r="O45" s="46">
        <v>36041.162258611468</v>
      </c>
      <c r="P45" s="46">
        <v>36422.802734161625</v>
      </c>
      <c r="Q45" s="46">
        <v>37055.301197434819</v>
      </c>
      <c r="R45" s="46">
        <v>37643.059945195695</v>
      </c>
      <c r="S45" s="46">
        <v>38489.144103592029</v>
      </c>
      <c r="T45" s="46">
        <v>39294.348666096012</v>
      </c>
      <c r="U45" s="46">
        <v>40221.457412343239</v>
      </c>
      <c r="V45" s="46">
        <v>41215.278630209796</v>
      </c>
      <c r="W45" s="46">
        <v>42289.898102054169</v>
      </c>
      <c r="X45" s="46">
        <v>43464.350000736318</v>
      </c>
      <c r="Y45" s="46">
        <v>44744.78947651339</v>
      </c>
      <c r="Z45" s="46">
        <v>46181.945375053954</v>
      </c>
      <c r="AA45" s="46">
        <v>47762.027462260034</v>
      </c>
      <c r="AB45" s="46">
        <v>49474.744971613254</v>
      </c>
      <c r="AC45" s="46">
        <v>51314.581059707911</v>
      </c>
      <c r="AD45" s="47">
        <v>53281.233380557911</v>
      </c>
    </row>
    <row r="46" spans="1:30" ht="16" x14ac:dyDescent="0.45">
      <c r="A46" t="str">
        <f t="shared" si="0"/>
        <v>Total Aircraft Movements_Tunisia</v>
      </c>
      <c r="B46" s="40" t="s">
        <v>26</v>
      </c>
      <c r="C46" s="41" t="s">
        <v>63</v>
      </c>
      <c r="D46" s="55" t="s">
        <v>25</v>
      </c>
      <c r="E46" s="42">
        <v>106084</v>
      </c>
      <c r="F46" s="43">
        <v>98736.215142893518</v>
      </c>
      <c r="G46" s="43">
        <v>92076.622967513031</v>
      </c>
      <c r="H46" s="43">
        <v>90578.161813298531</v>
      </c>
      <c r="I46" s="43">
        <v>91747.086260443539</v>
      </c>
      <c r="J46" s="43">
        <v>92566.994871885734</v>
      </c>
      <c r="K46" s="43">
        <v>94806.230650737925</v>
      </c>
      <c r="L46" s="43">
        <v>98473.565555070047</v>
      </c>
      <c r="M46" s="43">
        <v>103934.56591020565</v>
      </c>
      <c r="N46" s="43">
        <v>110807.66061195947</v>
      </c>
      <c r="O46" s="43">
        <v>118541.52063101748</v>
      </c>
      <c r="P46" s="43">
        <v>128648.10600081389</v>
      </c>
      <c r="Q46" s="43">
        <v>140821.89115659369</v>
      </c>
      <c r="R46" s="43">
        <v>154592.21883172577</v>
      </c>
      <c r="S46" s="43">
        <v>169684.96477109648</v>
      </c>
      <c r="T46" s="43">
        <v>186298.97565565223</v>
      </c>
      <c r="U46" s="43">
        <v>205978.14373247896</v>
      </c>
      <c r="V46" s="43">
        <v>225391.88990964412</v>
      </c>
      <c r="W46" s="43">
        <v>244558.58466515469</v>
      </c>
      <c r="X46" s="43">
        <v>263484.17285154486</v>
      </c>
      <c r="Y46" s="43">
        <v>282177.86409543734</v>
      </c>
      <c r="Z46" s="43">
        <v>304309.61053917406</v>
      </c>
      <c r="AA46" s="43">
        <v>326394.51107959962</v>
      </c>
      <c r="AB46" s="43">
        <v>348362.76587287721</v>
      </c>
      <c r="AC46" s="43">
        <v>370172.17007478199</v>
      </c>
      <c r="AD46" s="44">
        <v>391886.58956233488</v>
      </c>
    </row>
    <row r="47" spans="1:30" x14ac:dyDescent="0.3">
      <c r="A47" t="str">
        <f t="shared" si="0"/>
        <v>Total Passengers_Trinidad &amp; Tobago</v>
      </c>
      <c r="B47" s="40" t="s">
        <v>29</v>
      </c>
      <c r="C47" s="41" t="s">
        <v>188</v>
      </c>
      <c r="D47" s="36" t="s">
        <v>23</v>
      </c>
      <c r="E47" s="42">
        <v>4262098</v>
      </c>
      <c r="F47" s="43">
        <v>4189065</v>
      </c>
      <c r="G47" s="43">
        <v>4278714</v>
      </c>
      <c r="H47" s="43">
        <v>4481041</v>
      </c>
      <c r="I47" s="43">
        <v>4755711</v>
      </c>
      <c r="J47" s="43">
        <v>5108455</v>
      </c>
      <c r="K47" s="43">
        <v>5474667</v>
      </c>
      <c r="L47" s="43">
        <v>5861246</v>
      </c>
      <c r="M47" s="43">
        <v>6273008</v>
      </c>
      <c r="N47" s="43">
        <v>6708516</v>
      </c>
      <c r="O47" s="43">
        <v>7149870</v>
      </c>
      <c r="P47" s="43">
        <v>7532138</v>
      </c>
      <c r="Q47" s="43">
        <v>7882360</v>
      </c>
      <c r="R47" s="43">
        <v>8246814</v>
      </c>
      <c r="S47" s="43">
        <v>8625842</v>
      </c>
      <c r="T47" s="43">
        <v>9019769</v>
      </c>
      <c r="U47" s="43">
        <v>9438382</v>
      </c>
      <c r="V47" s="43">
        <v>9906090</v>
      </c>
      <c r="W47" s="43">
        <v>10397611</v>
      </c>
      <c r="X47" s="43">
        <v>10912989</v>
      </c>
      <c r="Y47" s="43">
        <v>11454506</v>
      </c>
      <c r="Z47" s="43">
        <v>12029258</v>
      </c>
      <c r="AA47" s="43">
        <v>12527719</v>
      </c>
      <c r="AB47" s="43">
        <v>13046236</v>
      </c>
      <c r="AC47" s="43">
        <v>13585305</v>
      </c>
      <c r="AD47" s="44">
        <v>14146593</v>
      </c>
    </row>
    <row r="48" spans="1:30" ht="16" x14ac:dyDescent="0.45">
      <c r="A48" t="str">
        <f t="shared" si="0"/>
        <v>International Passengers_Trinidad &amp; Tobago</v>
      </c>
      <c r="B48" s="40" t="s">
        <v>29</v>
      </c>
      <c r="C48" s="41" t="s">
        <v>188</v>
      </c>
      <c r="D48" s="59" t="s">
        <v>22</v>
      </c>
      <c r="E48" s="42">
        <v>2094587</v>
      </c>
      <c r="F48" s="43">
        <v>2035078</v>
      </c>
      <c r="G48" s="43">
        <v>2037078</v>
      </c>
      <c r="H48" s="43">
        <v>2146868</v>
      </c>
      <c r="I48" s="43">
        <v>2315291</v>
      </c>
      <c r="J48" s="43">
        <v>2507235</v>
      </c>
      <c r="K48" s="43">
        <v>2712174</v>
      </c>
      <c r="L48" s="43">
        <v>2936050</v>
      </c>
      <c r="M48" s="43">
        <v>3179414</v>
      </c>
      <c r="N48" s="43">
        <v>3440005</v>
      </c>
      <c r="O48" s="43">
        <v>3707140</v>
      </c>
      <c r="P48" s="43">
        <v>3948864</v>
      </c>
      <c r="Q48" s="43">
        <v>4173614</v>
      </c>
      <c r="R48" s="43">
        <v>4412870</v>
      </c>
      <c r="S48" s="43">
        <v>4667036</v>
      </c>
      <c r="T48" s="43">
        <v>4936015</v>
      </c>
      <c r="U48" s="43">
        <v>5225145</v>
      </c>
      <c r="V48" s="43">
        <v>5561432</v>
      </c>
      <c r="W48" s="43">
        <v>5926881</v>
      </c>
      <c r="X48" s="43">
        <v>6319026</v>
      </c>
      <c r="Y48" s="43">
        <v>6745006</v>
      </c>
      <c r="Z48" s="43">
        <v>7204468</v>
      </c>
      <c r="AA48" s="43">
        <v>7623998</v>
      </c>
      <c r="AB48" s="43">
        <v>8072031</v>
      </c>
      <c r="AC48" s="43">
        <v>8517625</v>
      </c>
      <c r="AD48" s="44">
        <v>8976640</v>
      </c>
    </row>
    <row r="49" spans="1:30" ht="16" x14ac:dyDescent="0.45">
      <c r="A49" t="str">
        <f t="shared" si="0"/>
        <v>Domestic Passengers_Trinidad &amp; Tobago</v>
      </c>
      <c r="B49" s="34" t="s">
        <v>29</v>
      </c>
      <c r="C49" s="35" t="s">
        <v>188</v>
      </c>
      <c r="D49" s="55" t="s">
        <v>19</v>
      </c>
      <c r="E49" s="45">
        <v>1894010</v>
      </c>
      <c r="F49" s="46">
        <v>1876899</v>
      </c>
      <c r="G49" s="46">
        <v>1909931</v>
      </c>
      <c r="H49" s="46">
        <v>2008590</v>
      </c>
      <c r="I49" s="46">
        <v>2146949</v>
      </c>
      <c r="J49" s="46">
        <v>2283246</v>
      </c>
      <c r="K49" s="46">
        <v>2418266</v>
      </c>
      <c r="L49" s="46">
        <v>2552476</v>
      </c>
      <c r="M49" s="46">
        <v>2690107</v>
      </c>
      <c r="N49" s="46">
        <v>2831803</v>
      </c>
      <c r="O49" s="46">
        <v>2971632</v>
      </c>
      <c r="P49" s="46">
        <v>3079727</v>
      </c>
      <c r="Q49" s="46">
        <v>3174550</v>
      </c>
      <c r="R49" s="46">
        <v>3267225</v>
      </c>
      <c r="S49" s="46">
        <v>3357691</v>
      </c>
      <c r="T49" s="46">
        <v>3446372</v>
      </c>
      <c r="U49" s="46">
        <v>3537223</v>
      </c>
      <c r="V49" s="46">
        <v>3624650</v>
      </c>
      <c r="W49" s="46">
        <v>3703566</v>
      </c>
      <c r="X49" s="46">
        <v>3776723</v>
      </c>
      <c r="Y49" s="46">
        <v>3838532</v>
      </c>
      <c r="Z49" s="46">
        <v>3896501</v>
      </c>
      <c r="AA49" s="46">
        <v>3965826</v>
      </c>
      <c r="AB49" s="46">
        <v>3982643</v>
      </c>
      <c r="AC49" s="46">
        <v>4022552</v>
      </c>
      <c r="AD49" s="47">
        <v>4069590</v>
      </c>
    </row>
    <row r="50" spans="1:30" ht="16" x14ac:dyDescent="0.45">
      <c r="A50" t="str">
        <f t="shared" si="0"/>
        <v>Total Cargo_Trinidad &amp; Tobago</v>
      </c>
      <c r="B50" s="34" t="s">
        <v>29</v>
      </c>
      <c r="C50" s="35" t="s">
        <v>188</v>
      </c>
      <c r="D50" s="59" t="s">
        <v>24</v>
      </c>
      <c r="E50" s="45">
        <v>46961</v>
      </c>
      <c r="F50" s="46">
        <v>47962.064670117259</v>
      </c>
      <c r="G50" s="46">
        <v>48591.523622791741</v>
      </c>
      <c r="H50" s="46">
        <v>50039.747678204782</v>
      </c>
      <c r="I50" s="46">
        <v>52080.904290290913</v>
      </c>
      <c r="J50" s="46">
        <v>53919.109896031645</v>
      </c>
      <c r="K50" s="46">
        <v>55821.850296527708</v>
      </c>
      <c r="L50" s="46">
        <v>57833.837527095246</v>
      </c>
      <c r="M50" s="46">
        <v>59932.15949021632</v>
      </c>
      <c r="N50" s="46">
        <v>62112.442550638691</v>
      </c>
      <c r="O50" s="46">
        <v>64328.796024564173</v>
      </c>
      <c r="P50" s="46">
        <v>66238.049236760038</v>
      </c>
      <c r="Q50" s="46">
        <v>67741.897760950553</v>
      </c>
      <c r="R50" s="46">
        <v>69270.958211164805</v>
      </c>
      <c r="S50" s="46">
        <v>70803.007734271247</v>
      </c>
      <c r="T50" s="46">
        <v>72336.482989151453</v>
      </c>
      <c r="U50" s="46">
        <v>73864.172188783225</v>
      </c>
      <c r="V50" s="46">
        <v>75775.60755498927</v>
      </c>
      <c r="W50" s="46">
        <v>77706.09524170481</v>
      </c>
      <c r="X50" s="46">
        <v>79651.528882873201</v>
      </c>
      <c r="Y50" s="46">
        <v>81607.135326153555</v>
      </c>
      <c r="Z50" s="46">
        <v>83553.075975796339</v>
      </c>
      <c r="AA50" s="46">
        <v>84768.115883325241</v>
      </c>
      <c r="AB50" s="46">
        <v>85955.179329883948</v>
      </c>
      <c r="AC50" s="46">
        <v>87112.519486852878</v>
      </c>
      <c r="AD50" s="47">
        <v>88242.600527436371</v>
      </c>
    </row>
    <row r="51" spans="1:30" ht="16" x14ac:dyDescent="0.45">
      <c r="A51" t="str">
        <f t="shared" si="0"/>
        <v>Total Aircraft Movements_Trinidad &amp; Tobago</v>
      </c>
      <c r="B51" s="34" t="s">
        <v>29</v>
      </c>
      <c r="C51" s="35" t="s">
        <v>188</v>
      </c>
      <c r="D51" s="55" t="s">
        <v>25</v>
      </c>
      <c r="E51" s="45">
        <v>82483</v>
      </c>
      <c r="F51" s="46">
        <v>83076.764787690685</v>
      </c>
      <c r="G51" s="46">
        <v>83136.571313383611</v>
      </c>
      <c r="H51" s="46">
        <v>85983.422273485325</v>
      </c>
      <c r="I51" s="46">
        <v>90331.346892369998</v>
      </c>
      <c r="J51" s="46">
        <v>96216.514626318807</v>
      </c>
      <c r="K51" s="46">
        <v>102231.88491713244</v>
      </c>
      <c r="L51" s="46">
        <v>108476.39659733955</v>
      </c>
      <c r="M51" s="46">
        <v>114960.77289629703</v>
      </c>
      <c r="N51" s="46">
        <v>121679.056844616</v>
      </c>
      <c r="O51" s="46">
        <v>128328.49278651587</v>
      </c>
      <c r="P51" s="46">
        <v>133952.88668134893</v>
      </c>
      <c r="Q51" s="46">
        <v>138959.40309935532</v>
      </c>
      <c r="R51" s="46">
        <v>144180.48515345686</v>
      </c>
      <c r="S51" s="46">
        <v>149610.58543837036</v>
      </c>
      <c r="T51" s="46">
        <v>155271.89726989451</v>
      </c>
      <c r="U51" s="46">
        <v>161292.60707095577</v>
      </c>
      <c r="V51" s="46">
        <v>168081.33954381128</v>
      </c>
      <c r="W51" s="46">
        <v>175164.79820704524</v>
      </c>
      <c r="X51" s="46">
        <v>182355.84781956574</v>
      </c>
      <c r="Y51" s="46">
        <v>189859.3842248646</v>
      </c>
      <c r="Z51" s="46">
        <v>197741.0721356479</v>
      </c>
      <c r="AA51" s="46">
        <v>204234.48703618266</v>
      </c>
      <c r="AB51" s="46">
        <v>210938.52720910273</v>
      </c>
      <c r="AC51" s="46">
        <v>217872.25474015326</v>
      </c>
      <c r="AD51" s="47">
        <v>225076.44716247189</v>
      </c>
    </row>
    <row r="52" spans="1:30" x14ac:dyDescent="0.3">
      <c r="A52" t="str">
        <f t="shared" si="0"/>
        <v>Total Passengers_Thailand</v>
      </c>
      <c r="B52" s="40" t="s">
        <v>27</v>
      </c>
      <c r="C52" s="41" t="s">
        <v>91</v>
      </c>
      <c r="D52" s="36" t="s">
        <v>23</v>
      </c>
      <c r="E52" s="42">
        <v>127490664</v>
      </c>
      <c r="F52" s="43">
        <v>142150852</v>
      </c>
      <c r="G52" s="43">
        <v>150694680</v>
      </c>
      <c r="H52" s="43">
        <v>160390070</v>
      </c>
      <c r="I52" s="43">
        <v>170844189</v>
      </c>
      <c r="J52" s="43">
        <v>182014816</v>
      </c>
      <c r="K52" s="43">
        <v>193465563</v>
      </c>
      <c r="L52" s="43">
        <v>205120564</v>
      </c>
      <c r="M52" s="43">
        <v>217002696</v>
      </c>
      <c r="N52" s="43">
        <v>228839589</v>
      </c>
      <c r="O52" s="43">
        <v>241349994</v>
      </c>
      <c r="P52" s="43">
        <v>254463739</v>
      </c>
      <c r="Q52" s="43">
        <v>268103934</v>
      </c>
      <c r="R52" s="43">
        <v>282238958</v>
      </c>
      <c r="S52" s="43">
        <v>296854423</v>
      </c>
      <c r="T52" s="43">
        <v>311955693</v>
      </c>
      <c r="U52" s="43">
        <v>327442814</v>
      </c>
      <c r="V52" s="43">
        <v>343435202</v>
      </c>
      <c r="W52" s="43">
        <v>359869875</v>
      </c>
      <c r="X52" s="43">
        <v>376804224</v>
      </c>
      <c r="Y52" s="43">
        <v>394447103</v>
      </c>
      <c r="Z52" s="43">
        <v>412508601</v>
      </c>
      <c r="AA52" s="43">
        <v>431194625</v>
      </c>
      <c r="AB52" s="43">
        <v>450373037</v>
      </c>
      <c r="AC52" s="43">
        <v>470152636</v>
      </c>
      <c r="AD52" s="44">
        <v>490604514</v>
      </c>
    </row>
    <row r="53" spans="1:30" ht="16" x14ac:dyDescent="0.45">
      <c r="A53" t="str">
        <f t="shared" si="0"/>
        <v>International Passengers_Thailand</v>
      </c>
      <c r="B53" s="40" t="s">
        <v>27</v>
      </c>
      <c r="C53" s="41" t="s">
        <v>91</v>
      </c>
      <c r="D53" s="59" t="s">
        <v>22</v>
      </c>
      <c r="E53" s="42">
        <v>63155534</v>
      </c>
      <c r="F53" s="43">
        <v>73280246</v>
      </c>
      <c r="G53" s="43">
        <v>80996148</v>
      </c>
      <c r="H53" s="43">
        <v>88642400</v>
      </c>
      <c r="I53" s="43">
        <v>96377835</v>
      </c>
      <c r="J53" s="43">
        <v>104431387</v>
      </c>
      <c r="K53" s="43">
        <v>112777365</v>
      </c>
      <c r="L53" s="43">
        <v>121355120</v>
      </c>
      <c r="M53" s="43">
        <v>130183538</v>
      </c>
      <c r="N53" s="43">
        <v>139025845</v>
      </c>
      <c r="O53" s="43">
        <v>148327371</v>
      </c>
      <c r="P53" s="43">
        <v>158159337</v>
      </c>
      <c r="Q53" s="43">
        <v>168445841</v>
      </c>
      <c r="R53" s="43">
        <v>179163077</v>
      </c>
      <c r="S53" s="43">
        <v>190277106</v>
      </c>
      <c r="T53" s="43">
        <v>201844126</v>
      </c>
      <c r="U53" s="43">
        <v>213783039</v>
      </c>
      <c r="V53" s="43">
        <v>226164636</v>
      </c>
      <c r="W53" s="43">
        <v>238925161</v>
      </c>
      <c r="X53" s="43">
        <v>252114558</v>
      </c>
      <c r="Y53" s="43">
        <v>265921051</v>
      </c>
      <c r="Z53" s="43">
        <v>280098131</v>
      </c>
      <c r="AA53" s="43">
        <v>294871599</v>
      </c>
      <c r="AB53" s="43">
        <v>310093776</v>
      </c>
      <c r="AC53" s="43">
        <v>325862277</v>
      </c>
      <c r="AD53" s="44">
        <v>342264502</v>
      </c>
    </row>
    <row r="54" spans="1:30" ht="16" x14ac:dyDescent="0.45">
      <c r="A54" t="str">
        <f t="shared" si="0"/>
        <v>Domestic Passengers_Thailand</v>
      </c>
      <c r="B54" s="40" t="s">
        <v>27</v>
      </c>
      <c r="C54" s="41" t="s">
        <v>91</v>
      </c>
      <c r="D54" s="55" t="s">
        <v>19</v>
      </c>
      <c r="E54" s="42">
        <v>61192786</v>
      </c>
      <c r="F54" s="43">
        <v>65455599</v>
      </c>
      <c r="G54" s="43">
        <v>65486849</v>
      </c>
      <c r="H54" s="43">
        <v>66800817</v>
      </c>
      <c r="I54" s="43">
        <v>68809136</v>
      </c>
      <c r="J54" s="43">
        <v>71505297</v>
      </c>
      <c r="K54" s="43">
        <v>74136887</v>
      </c>
      <c r="L54" s="43">
        <v>76678002</v>
      </c>
      <c r="M54" s="43">
        <v>79136893</v>
      </c>
      <c r="N54" s="43">
        <v>81482560</v>
      </c>
      <c r="O54" s="43">
        <v>83949586</v>
      </c>
      <c r="P54" s="43">
        <v>86412242</v>
      </c>
      <c r="Q54" s="43">
        <v>88826592</v>
      </c>
      <c r="R54" s="43">
        <v>91183458</v>
      </c>
      <c r="S54" s="43">
        <v>93493962</v>
      </c>
      <c r="T54" s="43">
        <v>95714947</v>
      </c>
      <c r="U54" s="43">
        <v>97817264</v>
      </c>
      <c r="V54" s="43">
        <v>99849007</v>
      </c>
      <c r="W54" s="43">
        <v>101795892</v>
      </c>
      <c r="X54" s="43">
        <v>103665579</v>
      </c>
      <c r="Y54" s="43">
        <v>105511588</v>
      </c>
      <c r="Z54" s="43">
        <v>107268142</v>
      </c>
      <c r="AA54" s="43">
        <v>108963572</v>
      </c>
      <c r="AB54" s="43">
        <v>110553713</v>
      </c>
      <c r="AC54" s="43">
        <v>112040792</v>
      </c>
      <c r="AD54" s="44">
        <v>113394189</v>
      </c>
    </row>
    <row r="55" spans="1:30" ht="16" x14ac:dyDescent="0.45">
      <c r="A55" t="str">
        <f t="shared" si="0"/>
        <v>Total Cargo_Thailand</v>
      </c>
      <c r="B55" s="40" t="s">
        <v>27</v>
      </c>
      <c r="C55" s="41" t="s">
        <v>91</v>
      </c>
      <c r="D55" s="59" t="s">
        <v>24</v>
      </c>
      <c r="E55" s="42">
        <v>1364850</v>
      </c>
      <c r="F55" s="43">
        <v>1384804.8349890443</v>
      </c>
      <c r="G55" s="43">
        <v>1407847.7770353907</v>
      </c>
      <c r="H55" s="43">
        <v>1430656.1932158151</v>
      </c>
      <c r="I55" s="43">
        <v>1454211.0778187127</v>
      </c>
      <c r="J55" s="43">
        <v>1478555.903458426</v>
      </c>
      <c r="K55" s="43">
        <v>1503489.1446699568</v>
      </c>
      <c r="L55" s="43">
        <v>1528856.9504166758</v>
      </c>
      <c r="M55" s="43">
        <v>1554377.6375506339</v>
      </c>
      <c r="N55" s="43">
        <v>1579268.537405445</v>
      </c>
      <c r="O55" s="43">
        <v>1606006.9425656726</v>
      </c>
      <c r="P55" s="43">
        <v>1633304.9970324652</v>
      </c>
      <c r="Q55" s="43">
        <v>1661268.5541976229</v>
      </c>
      <c r="R55" s="43">
        <v>1689894.5435047417</v>
      </c>
      <c r="S55" s="43">
        <v>1719109.7564248375</v>
      </c>
      <c r="T55" s="43">
        <v>1748821.2682246505</v>
      </c>
      <c r="U55" s="43">
        <v>1778948.2747883042</v>
      </c>
      <c r="V55" s="43">
        <v>1809530.6933490417</v>
      </c>
      <c r="W55" s="43">
        <v>1840674.2156904303</v>
      </c>
      <c r="X55" s="43">
        <v>1872496.3309969557</v>
      </c>
      <c r="Y55" s="43">
        <v>1905092.2265171213</v>
      </c>
      <c r="Z55" s="43">
        <v>1938366.7150024236</v>
      </c>
      <c r="AA55" s="43">
        <v>1972240.6084193026</v>
      </c>
      <c r="AB55" s="43">
        <v>2006813.9422632144</v>
      </c>
      <c r="AC55" s="43">
        <v>2042210.1852232201</v>
      </c>
      <c r="AD55" s="44">
        <v>2078526.3022383719</v>
      </c>
    </row>
    <row r="56" spans="1:30" ht="16" x14ac:dyDescent="0.45">
      <c r="A56" t="str">
        <f t="shared" si="0"/>
        <v>Total Aircraft Movements_Thailand</v>
      </c>
      <c r="B56" s="34" t="s">
        <v>27</v>
      </c>
      <c r="C56" s="35" t="s">
        <v>91</v>
      </c>
      <c r="D56" s="55" t="s">
        <v>25</v>
      </c>
      <c r="E56" s="45">
        <v>932368</v>
      </c>
      <c r="F56" s="46">
        <v>988087.63490792341</v>
      </c>
      <c r="G56" s="46">
        <v>1053552.3261726478</v>
      </c>
      <c r="H56" s="46">
        <v>1107745.4836348179</v>
      </c>
      <c r="I56" s="46">
        <v>1155963.6385311228</v>
      </c>
      <c r="J56" s="46">
        <v>1195573.1387853338</v>
      </c>
      <c r="K56" s="46">
        <v>1233297.0707404192</v>
      </c>
      <c r="L56" s="46">
        <v>1269244.300450627</v>
      </c>
      <c r="M56" s="46">
        <v>1303633.1169622925</v>
      </c>
      <c r="N56" s="46">
        <v>1335009.7741845315</v>
      </c>
      <c r="O56" s="46">
        <v>1367981.0087270241</v>
      </c>
      <c r="P56" s="46">
        <v>1402265.498503689</v>
      </c>
      <c r="Q56" s="46">
        <v>1436848.1384063005</v>
      </c>
      <c r="R56" s="46">
        <v>1471420.3753558269</v>
      </c>
      <c r="S56" s="46">
        <v>1505987.7269538101</v>
      </c>
      <c r="T56" s="46">
        <v>1540108.0684474115</v>
      </c>
      <c r="U56" s="46">
        <v>1573626.1864951504</v>
      </c>
      <c r="V56" s="46">
        <v>1606922.747390375</v>
      </c>
      <c r="W56" s="46">
        <v>1639494.9793771089</v>
      </c>
      <c r="X56" s="46">
        <v>1672019.807372798</v>
      </c>
      <c r="Y56" s="46">
        <v>1704611.3980652473</v>
      </c>
      <c r="Z56" s="46">
        <v>1736031.3648508112</v>
      </c>
      <c r="AA56" s="46">
        <v>1767082.9252349003</v>
      </c>
      <c r="AB56" s="46">
        <v>1796850.0534219639</v>
      </c>
      <c r="AC56" s="46">
        <v>1825907.7551074992</v>
      </c>
      <c r="AD56" s="47">
        <v>1854638.7014938281</v>
      </c>
    </row>
    <row r="57" spans="1:30" ht="16" x14ac:dyDescent="0.45">
      <c r="A57" t="str">
        <f t="shared" si="0"/>
        <v>Total Passengers_Tanzania</v>
      </c>
      <c r="B57" s="40" t="s">
        <v>26</v>
      </c>
      <c r="C57" s="15" t="s">
        <v>64</v>
      </c>
      <c r="D57" s="36" t="s">
        <v>23</v>
      </c>
      <c r="E57" s="42">
        <v>4915490</v>
      </c>
      <c r="F57" s="43">
        <v>4959161</v>
      </c>
      <c r="G57" s="43">
        <v>5045391</v>
      </c>
      <c r="H57" s="43">
        <v>5272762</v>
      </c>
      <c r="I57" s="43">
        <v>5589645</v>
      </c>
      <c r="J57" s="43">
        <v>6036697</v>
      </c>
      <c r="K57" s="43">
        <v>6515737</v>
      </c>
      <c r="L57" s="43">
        <v>7030678</v>
      </c>
      <c r="M57" s="43">
        <v>7560597</v>
      </c>
      <c r="N57" s="43">
        <v>8107035</v>
      </c>
      <c r="O57" s="43">
        <v>8706830</v>
      </c>
      <c r="P57" s="43">
        <v>9399775</v>
      </c>
      <c r="Q57" s="43">
        <v>10185250</v>
      </c>
      <c r="R57" s="43">
        <v>11025873</v>
      </c>
      <c r="S57" s="43">
        <v>11914490</v>
      </c>
      <c r="T57" s="43">
        <v>12848446</v>
      </c>
      <c r="U57" s="43">
        <v>13799282</v>
      </c>
      <c r="V57" s="43">
        <v>14850085</v>
      </c>
      <c r="W57" s="43">
        <v>15971053</v>
      </c>
      <c r="X57" s="43">
        <v>17158540</v>
      </c>
      <c r="Y57" s="43">
        <v>18419925</v>
      </c>
      <c r="Z57" s="43">
        <v>19727769</v>
      </c>
      <c r="AA57" s="43">
        <v>21197150</v>
      </c>
      <c r="AB57" s="43">
        <v>22784395</v>
      </c>
      <c r="AC57" s="43">
        <v>24476558</v>
      </c>
      <c r="AD57" s="44">
        <v>26282124</v>
      </c>
    </row>
    <row r="58" spans="1:30" ht="16" x14ac:dyDescent="0.45">
      <c r="A58" t="str">
        <f t="shared" si="0"/>
        <v>International Passengers_Tanzania</v>
      </c>
      <c r="B58" s="40" t="s">
        <v>26</v>
      </c>
      <c r="C58" s="15" t="s">
        <v>64</v>
      </c>
      <c r="D58" s="59" t="s">
        <v>22</v>
      </c>
      <c r="E58" s="42">
        <v>2004989</v>
      </c>
      <c r="F58" s="43">
        <v>2098712</v>
      </c>
      <c r="G58" s="43">
        <v>2098534</v>
      </c>
      <c r="H58" s="43">
        <v>2160717</v>
      </c>
      <c r="I58" s="43">
        <v>2261681</v>
      </c>
      <c r="J58" s="43">
        <v>2424699</v>
      </c>
      <c r="K58" s="43">
        <v>2595843</v>
      </c>
      <c r="L58" s="43">
        <v>2778054</v>
      </c>
      <c r="M58" s="43">
        <v>2956888</v>
      </c>
      <c r="N58" s="43">
        <v>3131406</v>
      </c>
      <c r="O58" s="43">
        <v>3343317</v>
      </c>
      <c r="P58" s="43">
        <v>3555549</v>
      </c>
      <c r="Q58" s="43">
        <v>3796659</v>
      </c>
      <c r="R58" s="43">
        <v>4033827</v>
      </c>
      <c r="S58" s="43">
        <v>4278594</v>
      </c>
      <c r="T58" s="43">
        <v>4526687</v>
      </c>
      <c r="U58" s="43">
        <v>4766764</v>
      </c>
      <c r="V58" s="43">
        <v>5043507</v>
      </c>
      <c r="W58" s="43">
        <v>5338422</v>
      </c>
      <c r="X58" s="43">
        <v>5647647</v>
      </c>
      <c r="Y58" s="43">
        <v>5973419</v>
      </c>
      <c r="Z58" s="43">
        <v>6300538</v>
      </c>
      <c r="AA58" s="43">
        <v>6678752</v>
      </c>
      <c r="AB58" s="43">
        <v>7090550</v>
      </c>
      <c r="AC58" s="43">
        <v>7526935</v>
      </c>
      <c r="AD58" s="44">
        <v>7977692</v>
      </c>
    </row>
    <row r="59" spans="1:30" ht="16" x14ac:dyDescent="0.45">
      <c r="A59" t="str">
        <f t="shared" si="0"/>
        <v>Domestic Passengers_Tanzania</v>
      </c>
      <c r="B59" s="34" t="s">
        <v>26</v>
      </c>
      <c r="C59" s="15" t="s">
        <v>64</v>
      </c>
      <c r="D59" s="55" t="s">
        <v>19</v>
      </c>
      <c r="E59" s="45">
        <v>2553078</v>
      </c>
      <c r="F59" s="46">
        <v>2524346</v>
      </c>
      <c r="G59" s="46">
        <v>2629109</v>
      </c>
      <c r="H59" s="46">
        <v>2795367</v>
      </c>
      <c r="I59" s="46">
        <v>3000476</v>
      </c>
      <c r="J59" s="46">
        <v>3241889</v>
      </c>
      <c r="K59" s="46">
        <v>3506782</v>
      </c>
      <c r="L59" s="46">
        <v>3795626</v>
      </c>
      <c r="M59" s="46">
        <v>4103799</v>
      </c>
      <c r="N59" s="46">
        <v>4433377</v>
      </c>
      <c r="O59" s="46">
        <v>4810457</v>
      </c>
      <c r="P59" s="46">
        <v>5246746</v>
      </c>
      <c r="Q59" s="46">
        <v>5742698</v>
      </c>
      <c r="R59" s="46">
        <v>6288144</v>
      </c>
      <c r="S59" s="46">
        <v>6872104</v>
      </c>
      <c r="T59" s="46">
        <v>7501646</v>
      </c>
      <c r="U59" s="46">
        <v>8168189</v>
      </c>
      <c r="V59" s="46">
        <v>8886732</v>
      </c>
      <c r="W59" s="46">
        <v>9650606</v>
      </c>
      <c r="X59" s="46">
        <v>10463519</v>
      </c>
      <c r="Y59" s="46">
        <v>11329192</v>
      </c>
      <c r="Z59" s="46">
        <v>12252503</v>
      </c>
      <c r="AA59" s="46">
        <v>13270913</v>
      </c>
      <c r="AB59" s="46">
        <v>14362401</v>
      </c>
      <c r="AC59" s="46">
        <v>15525613</v>
      </c>
      <c r="AD59" s="47">
        <v>16777034</v>
      </c>
    </row>
    <row r="60" spans="1:30" ht="16" x14ac:dyDescent="0.45">
      <c r="A60" t="str">
        <f t="shared" si="0"/>
        <v>Total Cargo_Tanzania</v>
      </c>
      <c r="B60" s="34" t="s">
        <v>26</v>
      </c>
      <c r="C60" s="15" t="s">
        <v>64</v>
      </c>
      <c r="D60" s="59" t="s">
        <v>24</v>
      </c>
      <c r="E60" s="45">
        <v>29490</v>
      </c>
      <c r="F60" s="46">
        <v>29819.370422338379</v>
      </c>
      <c r="G60" s="46">
        <v>30148.740844676759</v>
      </c>
      <c r="H60" s="46">
        <v>30478.111267014196</v>
      </c>
      <c r="I60" s="46">
        <v>30807.481689352571</v>
      </c>
      <c r="J60" s="46">
        <v>31136.852111690951</v>
      </c>
      <c r="K60" s="46">
        <v>31820.102201618385</v>
      </c>
      <c r="L60" s="46">
        <v>32503.352291544878</v>
      </c>
      <c r="M60" s="46">
        <v>33186.60238147137</v>
      </c>
      <c r="N60" s="46">
        <v>33869.852471397862</v>
      </c>
      <c r="O60" s="46">
        <v>34553.102561324355</v>
      </c>
      <c r="P60" s="46">
        <v>35648.299261200176</v>
      </c>
      <c r="Q60" s="46">
        <v>36743.495961074113</v>
      </c>
      <c r="R60" s="46">
        <v>37838.692660948982</v>
      </c>
      <c r="S60" s="46">
        <v>38933.889360823858</v>
      </c>
      <c r="T60" s="46">
        <v>40029.086060699679</v>
      </c>
      <c r="U60" s="46">
        <v>41556.680620661908</v>
      </c>
      <c r="V60" s="46">
        <v>43084.275180623197</v>
      </c>
      <c r="W60" s="46">
        <v>44611.869740586364</v>
      </c>
      <c r="X60" s="46">
        <v>46139.464300548592</v>
      </c>
      <c r="Y60" s="46">
        <v>47667.058860510821</v>
      </c>
      <c r="Z60" s="46">
        <v>49593.087597293881</v>
      </c>
      <c r="AA60" s="46">
        <v>51519.116334076003</v>
      </c>
      <c r="AB60" s="46">
        <v>53445.145070859071</v>
      </c>
      <c r="AC60" s="46">
        <v>55371.173807642132</v>
      </c>
      <c r="AD60" s="47">
        <v>57297.202544425185</v>
      </c>
    </row>
    <row r="61" spans="1:30" ht="16" x14ac:dyDescent="0.45">
      <c r="A61" t="str">
        <f t="shared" si="0"/>
        <v>Total Aircraft Movements_Tanzania</v>
      </c>
      <c r="B61" s="40" t="s">
        <v>26</v>
      </c>
      <c r="C61" s="15" t="s">
        <v>64</v>
      </c>
      <c r="D61" s="55" t="s">
        <v>25</v>
      </c>
      <c r="E61" s="42">
        <v>200531</v>
      </c>
      <c r="F61" s="43">
        <v>209349.06920313949</v>
      </c>
      <c r="G61" s="43">
        <v>211636.34229285354</v>
      </c>
      <c r="H61" s="43">
        <v>215180.16411190465</v>
      </c>
      <c r="I61" s="43">
        <v>219972.29024143895</v>
      </c>
      <c r="J61" s="43">
        <v>226754.04596420453</v>
      </c>
      <c r="K61" s="43">
        <v>233831.92793810417</v>
      </c>
      <c r="L61" s="43">
        <v>241316.73572576203</v>
      </c>
      <c r="M61" s="43">
        <v>248481.41898105235</v>
      </c>
      <c r="N61" s="43">
        <v>255455.22318271693</v>
      </c>
      <c r="O61" s="43">
        <v>263365.35691800428</v>
      </c>
      <c r="P61" s="43">
        <v>272898.58603343664</v>
      </c>
      <c r="Q61" s="43">
        <v>283848.60958642879</v>
      </c>
      <c r="R61" s="43">
        <v>295306.30733218207</v>
      </c>
      <c r="S61" s="43">
        <v>306690.77562799631</v>
      </c>
      <c r="T61" s="43">
        <v>318230.64172935218</v>
      </c>
      <c r="U61" s="43">
        <v>328952.39806627837</v>
      </c>
      <c r="V61" s="43">
        <v>340104.69856933045</v>
      </c>
      <c r="W61" s="43">
        <v>351124.00656661793</v>
      </c>
      <c r="X61" s="43">
        <v>362314.39397863764</v>
      </c>
      <c r="Y61" s="43">
        <v>373563.57743958227</v>
      </c>
      <c r="Z61" s="43">
        <v>384404.86066975002</v>
      </c>
      <c r="AA61" s="43">
        <v>396564.6975024899</v>
      </c>
      <c r="AB61" s="43">
        <v>409042.12520418386</v>
      </c>
      <c r="AC61" s="43">
        <v>421584.20723763382</v>
      </c>
      <c r="AD61" s="44">
        <v>434245.16483853245</v>
      </c>
    </row>
    <row r="62" spans="1:30" x14ac:dyDescent="0.3">
      <c r="A62" t="str">
        <f t="shared" si="0"/>
        <v>Total Passengers_Switzerland</v>
      </c>
      <c r="B62" s="40" t="s">
        <v>28</v>
      </c>
      <c r="C62" s="41" t="s">
        <v>105</v>
      </c>
      <c r="D62" s="36" t="s">
        <v>23</v>
      </c>
      <c r="E62" s="42">
        <v>49460569</v>
      </c>
      <c r="F62" s="43">
        <v>49777808</v>
      </c>
      <c r="G62" s="43">
        <v>50118675</v>
      </c>
      <c r="H62" s="43">
        <v>50483170</v>
      </c>
      <c r="I62" s="43">
        <v>50871293</v>
      </c>
      <c r="J62" s="43">
        <v>51283044</v>
      </c>
      <c r="K62" s="43">
        <v>51789773</v>
      </c>
      <c r="L62" s="43">
        <v>52626899</v>
      </c>
      <c r="M62" s="43">
        <v>53523706</v>
      </c>
      <c r="N62" s="43">
        <v>54442197</v>
      </c>
      <c r="O62" s="43">
        <v>55332799</v>
      </c>
      <c r="P62" s="43">
        <v>56782616</v>
      </c>
      <c r="Q62" s="43">
        <v>57589785</v>
      </c>
      <c r="R62" s="43">
        <v>58490317</v>
      </c>
      <c r="S62" s="43">
        <v>59450974</v>
      </c>
      <c r="T62" s="43">
        <v>60045277</v>
      </c>
      <c r="U62" s="43">
        <v>60910364</v>
      </c>
      <c r="V62" s="43">
        <v>61723899</v>
      </c>
      <c r="W62" s="43">
        <v>62499768</v>
      </c>
      <c r="X62" s="43">
        <v>63549617</v>
      </c>
      <c r="Y62" s="43">
        <v>64673532</v>
      </c>
      <c r="Z62" s="43">
        <v>65881180</v>
      </c>
      <c r="AA62" s="43">
        <v>67353385</v>
      </c>
      <c r="AB62" s="43">
        <v>68829303</v>
      </c>
      <c r="AC62" s="43">
        <v>70272233</v>
      </c>
      <c r="AD62" s="44">
        <v>71728175</v>
      </c>
    </row>
    <row r="63" spans="1:30" ht="16" x14ac:dyDescent="0.45">
      <c r="A63" t="str">
        <f t="shared" si="0"/>
        <v>International Passengers_Switzerland</v>
      </c>
      <c r="B63" s="40" t="s">
        <v>28</v>
      </c>
      <c r="C63" s="41" t="s">
        <v>105</v>
      </c>
      <c r="D63" s="59" t="s">
        <v>22</v>
      </c>
      <c r="E63" s="42">
        <v>47776791</v>
      </c>
      <c r="F63" s="43">
        <v>48126072</v>
      </c>
      <c r="G63" s="43">
        <v>48509425</v>
      </c>
      <c r="H63" s="43">
        <v>48926851</v>
      </c>
      <c r="I63" s="43">
        <v>49378350</v>
      </c>
      <c r="J63" s="43">
        <v>49863921</v>
      </c>
      <c r="K63" s="43">
        <v>50453106</v>
      </c>
      <c r="L63" s="43">
        <v>51348278</v>
      </c>
      <c r="M63" s="43">
        <v>52258399</v>
      </c>
      <c r="N63" s="43">
        <v>53167866</v>
      </c>
      <c r="O63" s="43">
        <v>54080955</v>
      </c>
      <c r="P63" s="43">
        <v>55514060</v>
      </c>
      <c r="Q63" s="43">
        <v>56316920</v>
      </c>
      <c r="R63" s="43">
        <v>57218425</v>
      </c>
      <c r="S63" s="43">
        <v>58172269</v>
      </c>
      <c r="T63" s="43">
        <v>58770990</v>
      </c>
      <c r="U63" s="43">
        <v>59620661</v>
      </c>
      <c r="V63" s="43">
        <v>60419200</v>
      </c>
      <c r="W63" s="43">
        <v>61181614</v>
      </c>
      <c r="X63" s="43">
        <v>62214407</v>
      </c>
      <c r="Y63" s="43">
        <v>63315595</v>
      </c>
      <c r="Z63" s="43">
        <v>64513555</v>
      </c>
      <c r="AA63" s="43">
        <v>65969527</v>
      </c>
      <c r="AB63" s="43">
        <v>67428849</v>
      </c>
      <c r="AC63" s="43">
        <v>68864497</v>
      </c>
      <c r="AD63" s="44">
        <v>70308836</v>
      </c>
    </row>
    <row r="64" spans="1:30" ht="16" x14ac:dyDescent="0.45">
      <c r="A64" t="str">
        <f t="shared" si="0"/>
        <v>Domestic Passengers_Switzerland</v>
      </c>
      <c r="B64" s="34" t="s">
        <v>28</v>
      </c>
      <c r="C64" s="35" t="s">
        <v>105</v>
      </c>
      <c r="D64" s="55" t="s">
        <v>19</v>
      </c>
      <c r="E64" s="45">
        <v>1600545</v>
      </c>
      <c r="F64" s="46">
        <v>1567970</v>
      </c>
      <c r="G64" s="46">
        <v>1524910</v>
      </c>
      <c r="H64" s="46">
        <v>1471365</v>
      </c>
      <c r="I64" s="46">
        <v>1407336</v>
      </c>
      <c r="J64" s="46">
        <v>1332823</v>
      </c>
      <c r="K64" s="46">
        <v>1249514</v>
      </c>
      <c r="L64" s="46">
        <v>1190059</v>
      </c>
      <c r="M64" s="46">
        <v>1175236</v>
      </c>
      <c r="N64" s="46">
        <v>1182715</v>
      </c>
      <c r="O64" s="46">
        <v>1158729</v>
      </c>
      <c r="P64" s="46">
        <v>1173001</v>
      </c>
      <c r="Q64" s="46">
        <v>1175952</v>
      </c>
      <c r="R64" s="46">
        <v>1173464</v>
      </c>
      <c r="S64" s="46">
        <v>1178660</v>
      </c>
      <c r="T64" s="46">
        <v>1173241</v>
      </c>
      <c r="U64" s="46">
        <v>1187202</v>
      </c>
      <c r="V64" s="46">
        <v>1200829</v>
      </c>
      <c r="W64" s="46">
        <v>1212979</v>
      </c>
      <c r="X64" s="46">
        <v>1228267</v>
      </c>
      <c r="Y64" s="46">
        <v>1249103</v>
      </c>
      <c r="Z64" s="46">
        <v>1256760</v>
      </c>
      <c r="AA64" s="46">
        <v>1270515</v>
      </c>
      <c r="AB64" s="46">
        <v>1284627</v>
      </c>
      <c r="AC64" s="46">
        <v>1289482</v>
      </c>
      <c r="AD64" s="47">
        <v>1298634</v>
      </c>
    </row>
    <row r="65" spans="1:30" ht="16" x14ac:dyDescent="0.45">
      <c r="A65" t="str">
        <f t="shared" si="0"/>
        <v>Total Cargo_Switzerland</v>
      </c>
      <c r="B65" s="40" t="s">
        <v>28</v>
      </c>
      <c r="C65" s="41" t="s">
        <v>105</v>
      </c>
      <c r="D65" s="59" t="s">
        <v>24</v>
      </c>
      <c r="E65" s="42">
        <v>406925</v>
      </c>
      <c r="F65" s="43">
        <v>415523.64919369039</v>
      </c>
      <c r="G65" s="43">
        <v>416865.09607323096</v>
      </c>
      <c r="H65" s="43">
        <v>426288.20163062064</v>
      </c>
      <c r="I65" s="43">
        <v>439392.87931896641</v>
      </c>
      <c r="J65" s="43">
        <v>456019.56668508041</v>
      </c>
      <c r="K65" s="43">
        <v>472654.42181755631</v>
      </c>
      <c r="L65" s="43">
        <v>488938.13969236711</v>
      </c>
      <c r="M65" s="43">
        <v>505186.53979338898</v>
      </c>
      <c r="N65" s="43">
        <v>521515.74935157056</v>
      </c>
      <c r="O65" s="43">
        <v>537359.2724980003</v>
      </c>
      <c r="P65" s="43">
        <v>552867.51609985449</v>
      </c>
      <c r="Q65" s="43">
        <v>568390.78636152367</v>
      </c>
      <c r="R65" s="43">
        <v>583580.25436042831</v>
      </c>
      <c r="S65" s="43">
        <v>598448.90009240713</v>
      </c>
      <c r="T65" s="43">
        <v>613218.36884341436</v>
      </c>
      <c r="U65" s="43">
        <v>628250.16454219294</v>
      </c>
      <c r="V65" s="43">
        <v>643550.29265672655</v>
      </c>
      <c r="W65" s="43">
        <v>658593.18842773978</v>
      </c>
      <c r="X65" s="43">
        <v>673386.50775034539</v>
      </c>
      <c r="Y65" s="43">
        <v>687751.78894727933</v>
      </c>
      <c r="Z65" s="43">
        <v>701542.12322459614</v>
      </c>
      <c r="AA65" s="43">
        <v>714684.43221126648</v>
      </c>
      <c r="AB65" s="43">
        <v>726925.74844424007</v>
      </c>
      <c r="AC65" s="43">
        <v>738301.69772650721</v>
      </c>
      <c r="AD65" s="44">
        <v>748827.24815598852</v>
      </c>
    </row>
    <row r="66" spans="1:30" ht="16" x14ac:dyDescent="0.45">
      <c r="A66" t="str">
        <f t="shared" ref="A66:A129" si="1">D66&amp;"_"&amp;C66</f>
        <v>Total Aircraft Movements_Switzerland</v>
      </c>
      <c r="B66" s="40" t="s">
        <v>28</v>
      </c>
      <c r="C66" s="41" t="s">
        <v>105</v>
      </c>
      <c r="D66" s="55" t="s">
        <v>25</v>
      </c>
      <c r="E66" s="42">
        <v>603764</v>
      </c>
      <c r="F66" s="43">
        <v>607269.72274100268</v>
      </c>
      <c r="G66" s="43">
        <v>610546.00348982157</v>
      </c>
      <c r="H66" s="43">
        <v>619591.90005205385</v>
      </c>
      <c r="I66" s="43">
        <v>629190.49191320245</v>
      </c>
      <c r="J66" s="43">
        <v>639263.5393067071</v>
      </c>
      <c r="K66" s="43">
        <v>648640.83690120513</v>
      </c>
      <c r="L66" s="43">
        <v>657204.44410682353</v>
      </c>
      <c r="M66" s="43">
        <v>664599.00538459071</v>
      </c>
      <c r="N66" s="43">
        <v>672431.56893885427</v>
      </c>
      <c r="O66" s="43">
        <v>680363.14148094773</v>
      </c>
      <c r="P66" s="43">
        <v>689108.77616031643</v>
      </c>
      <c r="Q66" s="43">
        <v>698531.91891938169</v>
      </c>
      <c r="R66" s="43">
        <v>708724.37752739829</v>
      </c>
      <c r="S66" s="43">
        <v>719880.80065522459</v>
      </c>
      <c r="T66" s="43">
        <v>732022.1792580717</v>
      </c>
      <c r="U66" s="43">
        <v>744703.75474021863</v>
      </c>
      <c r="V66" s="43">
        <v>758251.10400133848</v>
      </c>
      <c r="W66" s="43">
        <v>772517.91690815368</v>
      </c>
      <c r="X66" s="43">
        <v>787850.01599997142</v>
      </c>
      <c r="Y66" s="43">
        <v>804165.08189492649</v>
      </c>
      <c r="Z66" s="43">
        <v>821303.53051619313</v>
      </c>
      <c r="AA66" s="43">
        <v>839335.53350823361</v>
      </c>
      <c r="AB66" s="43">
        <v>858083.92754553154</v>
      </c>
      <c r="AC66" s="43">
        <v>877425.55928909034</v>
      </c>
      <c r="AD66" s="44">
        <v>897895.28014070645</v>
      </c>
    </row>
    <row r="67" spans="1:30" x14ac:dyDescent="0.3">
      <c r="A67" t="str">
        <f t="shared" si="1"/>
        <v>Total Passengers_Sweden</v>
      </c>
      <c r="B67" s="40" t="s">
        <v>28</v>
      </c>
      <c r="C67" s="41" t="s">
        <v>136</v>
      </c>
      <c r="D67" s="36" t="s">
        <v>23</v>
      </c>
      <c r="E67" s="42">
        <v>42072171</v>
      </c>
      <c r="F67" s="43">
        <v>44481475</v>
      </c>
      <c r="G67" s="43">
        <v>46933091</v>
      </c>
      <c r="H67" s="43">
        <v>48825118</v>
      </c>
      <c r="I67" s="43">
        <v>50472731</v>
      </c>
      <c r="J67" s="43">
        <v>51701802</v>
      </c>
      <c r="K67" s="43">
        <v>52864544</v>
      </c>
      <c r="L67" s="43">
        <v>54081910</v>
      </c>
      <c r="M67" s="43">
        <v>55389112</v>
      </c>
      <c r="N67" s="43">
        <v>56798125</v>
      </c>
      <c r="O67" s="43">
        <v>58335323</v>
      </c>
      <c r="P67" s="43">
        <v>59945077</v>
      </c>
      <c r="Q67" s="43">
        <v>61467998</v>
      </c>
      <c r="R67" s="43">
        <v>63027898</v>
      </c>
      <c r="S67" s="43">
        <v>64580301</v>
      </c>
      <c r="T67" s="43">
        <v>66145679</v>
      </c>
      <c r="U67" s="43">
        <v>67826766</v>
      </c>
      <c r="V67" s="43">
        <v>69658111</v>
      </c>
      <c r="W67" s="43">
        <v>71698678</v>
      </c>
      <c r="X67" s="43">
        <v>74049227</v>
      </c>
      <c r="Y67" s="43">
        <v>76650628</v>
      </c>
      <c r="Z67" s="43">
        <v>79305187</v>
      </c>
      <c r="AA67" s="43">
        <v>81996557</v>
      </c>
      <c r="AB67" s="43">
        <v>84794292</v>
      </c>
      <c r="AC67" s="43">
        <v>87709247</v>
      </c>
      <c r="AD67" s="44">
        <v>90690543</v>
      </c>
    </row>
    <row r="68" spans="1:30" ht="16" x14ac:dyDescent="0.45">
      <c r="A68" t="str">
        <f t="shared" si="1"/>
        <v>International Passengers_Sweden</v>
      </c>
      <c r="B68" s="40" t="s">
        <v>28</v>
      </c>
      <c r="C68" s="41" t="s">
        <v>136</v>
      </c>
      <c r="D68" s="59" t="s">
        <v>22</v>
      </c>
      <c r="E68" s="42">
        <v>27007457</v>
      </c>
      <c r="F68" s="43">
        <v>29317223</v>
      </c>
      <c r="G68" s="43">
        <v>31695492</v>
      </c>
      <c r="H68" s="43">
        <v>33592304</v>
      </c>
      <c r="I68" s="43">
        <v>35249428</v>
      </c>
      <c r="J68" s="43">
        <v>36560069</v>
      </c>
      <c r="K68" s="43">
        <v>37801517</v>
      </c>
      <c r="L68" s="43">
        <v>39052664</v>
      </c>
      <c r="M68" s="43">
        <v>40369075</v>
      </c>
      <c r="N68" s="43">
        <v>41765704</v>
      </c>
      <c r="O68" s="43">
        <v>43269565</v>
      </c>
      <c r="P68" s="43">
        <v>44839040</v>
      </c>
      <c r="Q68" s="43">
        <v>46356770</v>
      </c>
      <c r="R68" s="43">
        <v>47923982</v>
      </c>
      <c r="S68" s="43">
        <v>49492780</v>
      </c>
      <c r="T68" s="43">
        <v>51074390</v>
      </c>
      <c r="U68" s="43">
        <v>52754650</v>
      </c>
      <c r="V68" s="43">
        <v>54573881</v>
      </c>
      <c r="W68" s="43">
        <v>56578396</v>
      </c>
      <c r="X68" s="43">
        <v>58868850</v>
      </c>
      <c r="Y68" s="43">
        <v>61376729</v>
      </c>
      <c r="Z68" s="43">
        <v>63933313</v>
      </c>
      <c r="AA68" s="43">
        <v>66528210</v>
      </c>
      <c r="AB68" s="43">
        <v>69213798</v>
      </c>
      <c r="AC68" s="43">
        <v>72018384</v>
      </c>
      <c r="AD68" s="44">
        <v>74888090</v>
      </c>
    </row>
    <row r="69" spans="1:30" ht="16" x14ac:dyDescent="0.45">
      <c r="A69" t="str">
        <f t="shared" si="1"/>
        <v>Domestic Passengers_Sweden</v>
      </c>
      <c r="B69" s="34" t="s">
        <v>28</v>
      </c>
      <c r="C69" s="35" t="s">
        <v>136</v>
      </c>
      <c r="D69" s="55" t="s">
        <v>19</v>
      </c>
      <c r="E69" s="45">
        <v>14927840</v>
      </c>
      <c r="F69" s="46">
        <v>15019539</v>
      </c>
      <c r="G69" s="46">
        <v>15084912</v>
      </c>
      <c r="H69" s="46">
        <v>15073971</v>
      </c>
      <c r="I69" s="46">
        <v>15059099</v>
      </c>
      <c r="J69" s="46">
        <v>14973531</v>
      </c>
      <c r="K69" s="46">
        <v>14891043</v>
      </c>
      <c r="L69" s="46">
        <v>14853301</v>
      </c>
      <c r="M69" s="46">
        <v>14839838</v>
      </c>
      <c r="N69" s="46">
        <v>14847639</v>
      </c>
      <c r="O69" s="46">
        <v>14875975</v>
      </c>
      <c r="P69" s="46">
        <v>14911017</v>
      </c>
      <c r="Q69" s="46">
        <v>14911253</v>
      </c>
      <c r="R69" s="46">
        <v>14898867</v>
      </c>
      <c r="S69" s="46">
        <v>14877420</v>
      </c>
      <c r="T69" s="46">
        <v>14856097</v>
      </c>
      <c r="U69" s="46">
        <v>14851455</v>
      </c>
      <c r="V69" s="46">
        <v>14857610</v>
      </c>
      <c r="W69" s="46">
        <v>14887024</v>
      </c>
      <c r="X69" s="46">
        <v>14939472</v>
      </c>
      <c r="Y69" s="46">
        <v>15024530</v>
      </c>
      <c r="Z69" s="46">
        <v>15113870</v>
      </c>
      <c r="AA69" s="46">
        <v>15201586</v>
      </c>
      <c r="AB69" s="46">
        <v>15304631</v>
      </c>
      <c r="AC69" s="46">
        <v>15405517</v>
      </c>
      <c r="AD69" s="47">
        <v>15507409</v>
      </c>
    </row>
    <row r="70" spans="1:30" ht="16" x14ac:dyDescent="0.45">
      <c r="A70" t="str">
        <f t="shared" si="1"/>
        <v>Total Cargo_Sweden</v>
      </c>
      <c r="B70" s="40" t="s">
        <v>28</v>
      </c>
      <c r="C70" s="41" t="s">
        <v>136</v>
      </c>
      <c r="D70" s="59" t="s">
        <v>24</v>
      </c>
      <c r="E70" s="42">
        <v>163295</v>
      </c>
      <c r="F70" s="43">
        <v>163807.50550600223</v>
      </c>
      <c r="G70" s="43">
        <v>168079.422803792</v>
      </c>
      <c r="H70" s="43">
        <v>165237.28597043836</v>
      </c>
      <c r="I70" s="43">
        <v>158922.11046028801</v>
      </c>
      <c r="J70" s="43">
        <v>157467.63266267406</v>
      </c>
      <c r="K70" s="43">
        <v>156537.29100834441</v>
      </c>
      <c r="L70" s="43">
        <v>156419.36037610544</v>
      </c>
      <c r="M70" s="43">
        <v>157208.58845339698</v>
      </c>
      <c r="N70" s="43">
        <v>158949.32522157388</v>
      </c>
      <c r="O70" s="43">
        <v>161629.47523117575</v>
      </c>
      <c r="P70" s="43">
        <v>165119.01240050318</v>
      </c>
      <c r="Q70" s="43">
        <v>168826.26766011794</v>
      </c>
      <c r="R70" s="43">
        <v>173275.37715330432</v>
      </c>
      <c r="S70" s="43">
        <v>178156.89896470026</v>
      </c>
      <c r="T70" s="43">
        <v>183515.18307566058</v>
      </c>
      <c r="U70" s="43">
        <v>189881.42130832147</v>
      </c>
      <c r="V70" s="43">
        <v>197372.53634080023</v>
      </c>
      <c r="W70" s="43">
        <v>206092.347447632</v>
      </c>
      <c r="X70" s="43">
        <v>216470.24308466123</v>
      </c>
      <c r="Y70" s="43">
        <v>228144.36772219741</v>
      </c>
      <c r="Z70" s="43">
        <v>240130.95813746078</v>
      </c>
      <c r="AA70" s="43">
        <v>252156.85876347049</v>
      </c>
      <c r="AB70" s="43">
        <v>264526.47174498008</v>
      </c>
      <c r="AC70" s="43">
        <v>277302.29023753502</v>
      </c>
      <c r="AD70" s="44">
        <v>290178.90414226003</v>
      </c>
    </row>
    <row r="71" spans="1:30" ht="16" x14ac:dyDescent="0.45">
      <c r="A71" t="str">
        <f t="shared" si="1"/>
        <v>Total Aircraft Movements_Sweden</v>
      </c>
      <c r="B71" s="34" t="s">
        <v>28</v>
      </c>
      <c r="C71" s="35" t="s">
        <v>136</v>
      </c>
      <c r="D71" s="55" t="s">
        <v>25</v>
      </c>
      <c r="E71" s="45">
        <v>714291</v>
      </c>
      <c r="F71" s="46">
        <v>708049.05798403057</v>
      </c>
      <c r="G71" s="46">
        <v>699522.7941269438</v>
      </c>
      <c r="H71" s="46">
        <v>708104.14629640058</v>
      </c>
      <c r="I71" s="46">
        <v>725063.43166837224</v>
      </c>
      <c r="J71" s="46">
        <v>749226.1563670563</v>
      </c>
      <c r="K71" s="46">
        <v>772930.51014803513</v>
      </c>
      <c r="L71" s="46">
        <v>797554.14463888481</v>
      </c>
      <c r="M71" s="46">
        <v>823493.41140008054</v>
      </c>
      <c r="N71" s="46">
        <v>850521.94983067422</v>
      </c>
      <c r="O71" s="46">
        <v>878969.03387284873</v>
      </c>
      <c r="P71" s="46">
        <v>908346.65301784896</v>
      </c>
      <c r="Q71" s="46">
        <v>936400.06085453869</v>
      </c>
      <c r="R71" s="46">
        <v>964998.157477375</v>
      </c>
      <c r="S71" s="46">
        <v>993403.2184883036</v>
      </c>
      <c r="T71" s="46">
        <v>1021969.9960976952</v>
      </c>
      <c r="U71" s="46">
        <v>1051765.0386650229</v>
      </c>
      <c r="V71" s="46">
        <v>1083595.2798078696</v>
      </c>
      <c r="W71" s="46">
        <v>1118365.0792125666</v>
      </c>
      <c r="X71" s="46">
        <v>1158341.396135784</v>
      </c>
      <c r="Y71" s="46">
        <v>1202425.4260565462</v>
      </c>
      <c r="Z71" s="46">
        <v>1247669.863876967</v>
      </c>
      <c r="AA71" s="46">
        <v>1293571.9872067699</v>
      </c>
      <c r="AB71" s="46">
        <v>1341401.0362753228</v>
      </c>
      <c r="AC71" s="46">
        <v>1391274.0518344878</v>
      </c>
      <c r="AD71" s="47">
        <v>1442300.2861470853</v>
      </c>
    </row>
    <row r="72" spans="1:30" x14ac:dyDescent="0.3">
      <c r="A72" t="str">
        <f t="shared" si="1"/>
        <v>Total Passengers_Sri Lanka</v>
      </c>
      <c r="B72" s="34" t="s">
        <v>27</v>
      </c>
      <c r="C72" s="35" t="s">
        <v>80</v>
      </c>
      <c r="D72" s="36" t="s">
        <v>23</v>
      </c>
      <c r="E72" s="45">
        <v>8508346</v>
      </c>
      <c r="F72" s="46">
        <v>9673367</v>
      </c>
      <c r="G72" s="46">
        <v>10304344</v>
      </c>
      <c r="H72" s="46">
        <v>10986662</v>
      </c>
      <c r="I72" s="46">
        <v>11694918</v>
      </c>
      <c r="J72" s="46">
        <v>12426933</v>
      </c>
      <c r="K72" s="46">
        <v>13185585</v>
      </c>
      <c r="L72" s="46">
        <v>13967844</v>
      </c>
      <c r="M72" s="46">
        <v>14762539</v>
      </c>
      <c r="N72" s="46">
        <v>15527678</v>
      </c>
      <c r="O72" s="46">
        <v>16350196</v>
      </c>
      <c r="P72" s="46">
        <v>17231192</v>
      </c>
      <c r="Q72" s="46">
        <v>18079469</v>
      </c>
      <c r="R72" s="46">
        <v>18933699</v>
      </c>
      <c r="S72" s="46">
        <v>19787635</v>
      </c>
      <c r="T72" s="46">
        <v>20643386</v>
      </c>
      <c r="U72" s="46">
        <v>21494635</v>
      </c>
      <c r="V72" s="46">
        <v>22318192</v>
      </c>
      <c r="W72" s="46">
        <v>23127342</v>
      </c>
      <c r="X72" s="46">
        <v>23915686</v>
      </c>
      <c r="Y72" s="46">
        <v>24598809</v>
      </c>
      <c r="Z72" s="46">
        <v>25244607</v>
      </c>
      <c r="AA72" s="46">
        <v>25880727</v>
      </c>
      <c r="AB72" s="46">
        <v>26486332</v>
      </c>
      <c r="AC72" s="46">
        <v>27059464</v>
      </c>
      <c r="AD72" s="47">
        <v>27603301</v>
      </c>
    </row>
    <row r="73" spans="1:30" ht="16" x14ac:dyDescent="0.45">
      <c r="A73" t="str">
        <f t="shared" si="1"/>
        <v>International Passengers_Sri Lanka</v>
      </c>
      <c r="B73" s="34" t="s">
        <v>27</v>
      </c>
      <c r="C73" s="35" t="s">
        <v>80</v>
      </c>
      <c r="D73" s="59" t="s">
        <v>22</v>
      </c>
      <c r="E73" s="45">
        <v>7238597</v>
      </c>
      <c r="F73" s="46">
        <v>8215144</v>
      </c>
      <c r="G73" s="46">
        <v>8672581</v>
      </c>
      <c r="H73" s="46">
        <v>9218494</v>
      </c>
      <c r="I73" s="46">
        <v>9811428</v>
      </c>
      <c r="J73" s="46">
        <v>10474920</v>
      </c>
      <c r="K73" s="46">
        <v>11156151</v>
      </c>
      <c r="L73" s="46">
        <v>11856121</v>
      </c>
      <c r="M73" s="46">
        <v>12567367</v>
      </c>
      <c r="N73" s="46">
        <v>13252719</v>
      </c>
      <c r="O73" s="46">
        <v>13987256</v>
      </c>
      <c r="P73" s="46">
        <v>14769176</v>
      </c>
      <c r="Q73" s="46">
        <v>15520133</v>
      </c>
      <c r="R73" s="46">
        <v>16273765</v>
      </c>
      <c r="S73" s="46">
        <v>17024128</v>
      </c>
      <c r="T73" s="46">
        <v>17774803</v>
      </c>
      <c r="U73" s="46">
        <v>18519777</v>
      </c>
      <c r="V73" s="46">
        <v>19236440</v>
      </c>
      <c r="W73" s="46">
        <v>19936916</v>
      </c>
      <c r="X73" s="46">
        <v>20616973</v>
      </c>
      <c r="Y73" s="46">
        <v>21204902</v>
      </c>
      <c r="Z73" s="46">
        <v>21758397</v>
      </c>
      <c r="AA73" s="46">
        <v>22302177</v>
      </c>
      <c r="AB73" s="46">
        <v>22817806</v>
      </c>
      <c r="AC73" s="46">
        <v>23303697</v>
      </c>
      <c r="AD73" s="47">
        <v>23762595</v>
      </c>
    </row>
    <row r="74" spans="1:30" ht="16" x14ac:dyDescent="0.45">
      <c r="A74" t="str">
        <f t="shared" si="1"/>
        <v>Domestic Passengers_Sri Lanka</v>
      </c>
      <c r="B74" s="34" t="s">
        <v>27</v>
      </c>
      <c r="C74" s="35" t="s">
        <v>80</v>
      </c>
      <c r="D74" s="55" t="s">
        <v>19</v>
      </c>
      <c r="E74" s="45" t="s">
        <v>191</v>
      </c>
      <c r="F74" s="46" t="s">
        <v>191</v>
      </c>
      <c r="G74" s="46" t="s">
        <v>191</v>
      </c>
      <c r="H74" s="46" t="s">
        <v>191</v>
      </c>
      <c r="I74" s="46" t="s">
        <v>191</v>
      </c>
      <c r="J74" s="46" t="s">
        <v>191</v>
      </c>
      <c r="K74" s="46" t="s">
        <v>191</v>
      </c>
      <c r="L74" s="46" t="s">
        <v>191</v>
      </c>
      <c r="M74" s="46" t="s">
        <v>191</v>
      </c>
      <c r="N74" s="46" t="s">
        <v>191</v>
      </c>
      <c r="O74" s="46" t="s">
        <v>191</v>
      </c>
      <c r="P74" s="46" t="s">
        <v>191</v>
      </c>
      <c r="Q74" s="46" t="s">
        <v>191</v>
      </c>
      <c r="R74" s="46" t="s">
        <v>191</v>
      </c>
      <c r="S74" s="46" t="s">
        <v>191</v>
      </c>
      <c r="T74" s="46" t="s">
        <v>191</v>
      </c>
      <c r="U74" s="46" t="s">
        <v>191</v>
      </c>
      <c r="V74" s="46" t="s">
        <v>191</v>
      </c>
      <c r="W74" s="46" t="s">
        <v>191</v>
      </c>
      <c r="X74" s="46" t="s">
        <v>191</v>
      </c>
      <c r="Y74" s="46" t="s">
        <v>191</v>
      </c>
      <c r="Z74" s="46" t="s">
        <v>191</v>
      </c>
      <c r="AA74" s="46" t="s">
        <v>191</v>
      </c>
      <c r="AB74" s="46" t="s">
        <v>191</v>
      </c>
      <c r="AC74" s="46" t="s">
        <v>191</v>
      </c>
      <c r="AD74" s="47" t="s">
        <v>191</v>
      </c>
    </row>
    <row r="75" spans="1:30" ht="16" x14ac:dyDescent="0.45">
      <c r="A75" t="str">
        <f t="shared" si="1"/>
        <v>Total Cargo_Sri Lanka</v>
      </c>
      <c r="B75" s="34" t="s">
        <v>27</v>
      </c>
      <c r="C75" s="35" t="s">
        <v>80</v>
      </c>
      <c r="D75" s="59" t="s">
        <v>24</v>
      </c>
      <c r="E75" s="45">
        <v>223624</v>
      </c>
      <c r="F75" s="46">
        <v>233801.60824387576</v>
      </c>
      <c r="G75" s="46">
        <v>244913.31736706095</v>
      </c>
      <c r="H75" s="46">
        <v>256423.57796989469</v>
      </c>
      <c r="I75" s="46">
        <v>268464.49518953182</v>
      </c>
      <c r="J75" s="46">
        <v>281279.77831871592</v>
      </c>
      <c r="K75" s="46">
        <v>294853.68632300489</v>
      </c>
      <c r="L75" s="46">
        <v>309070.87350697746</v>
      </c>
      <c r="M75" s="46">
        <v>323943.6050367112</v>
      </c>
      <c r="N75" s="46">
        <v>338936.33151254518</v>
      </c>
      <c r="O75" s="46">
        <v>355372.09684203356</v>
      </c>
      <c r="P75" s="46">
        <v>372543.32935038675</v>
      </c>
      <c r="Q75" s="46">
        <v>389681.79571109632</v>
      </c>
      <c r="R75" s="46">
        <v>407582.73918318766</v>
      </c>
      <c r="S75" s="46">
        <v>426242.17469465005</v>
      </c>
      <c r="T75" s="46">
        <v>445796.48026540544</v>
      </c>
      <c r="U75" s="46">
        <v>466203.36985356233</v>
      </c>
      <c r="V75" s="46">
        <v>486666.93602142704</v>
      </c>
      <c r="W75" s="46">
        <v>507934.6011638965</v>
      </c>
      <c r="X75" s="46">
        <v>530027.39760547155</v>
      </c>
      <c r="Y75" s="46">
        <v>552972.55667155876</v>
      </c>
      <c r="Z75" s="46">
        <v>576770.52114793705</v>
      </c>
      <c r="AA75" s="46">
        <v>600512.47322327585</v>
      </c>
      <c r="AB75" s="46">
        <v>625039.04169894487</v>
      </c>
      <c r="AC75" s="46">
        <v>650357.53254029702</v>
      </c>
      <c r="AD75" s="47">
        <v>676472.37360512186</v>
      </c>
    </row>
    <row r="76" spans="1:30" ht="16" x14ac:dyDescent="0.45">
      <c r="A76" t="str">
        <f t="shared" si="1"/>
        <v>Total Aircraft Movements_Sri Lanka</v>
      </c>
      <c r="B76" s="40" t="s">
        <v>27</v>
      </c>
      <c r="C76" s="41" t="s">
        <v>80</v>
      </c>
      <c r="D76" s="55" t="s">
        <v>25</v>
      </c>
      <c r="E76" s="42">
        <v>61538</v>
      </c>
      <c r="F76" s="43">
        <v>67421.426096501906</v>
      </c>
      <c r="G76" s="43">
        <v>69482.286027459297</v>
      </c>
      <c r="H76" s="43">
        <v>71548.939554474782</v>
      </c>
      <c r="I76" s="43">
        <v>73555.732283442965</v>
      </c>
      <c r="J76" s="43">
        <v>75450.884681758806</v>
      </c>
      <c r="K76" s="43">
        <v>77277.206382885226</v>
      </c>
      <c r="L76" s="43">
        <v>79049.804240481928</v>
      </c>
      <c r="M76" s="43">
        <v>80708.799464012263</v>
      </c>
      <c r="N76" s="43">
        <v>82043.741394510245</v>
      </c>
      <c r="O76" s="43">
        <v>83546.814115457179</v>
      </c>
      <c r="P76" s="43">
        <v>85219.792148184701</v>
      </c>
      <c r="Q76" s="43">
        <v>86582.32168725098</v>
      </c>
      <c r="R76" s="43">
        <v>87835.981185331533</v>
      </c>
      <c r="S76" s="43">
        <v>88967.725602567691</v>
      </c>
      <c r="T76" s="43">
        <v>89971.287287845116</v>
      </c>
      <c r="U76" s="43">
        <v>90849.128589499072</v>
      </c>
      <c r="V76" s="43">
        <v>91504.923924858376</v>
      </c>
      <c r="W76" s="43">
        <v>92000.246344119121</v>
      </c>
      <c r="X76" s="43">
        <v>92346.01223722304</v>
      </c>
      <c r="Y76" s="43">
        <v>92199.633854875035</v>
      </c>
      <c r="Z76" s="43">
        <v>91851.430647286601</v>
      </c>
      <c r="AA76" s="43">
        <v>91411.821992924291</v>
      </c>
      <c r="AB76" s="43">
        <v>90801.636971210057</v>
      </c>
      <c r="AC76" s="43">
        <v>90036.753794674383</v>
      </c>
      <c r="AD76" s="44">
        <v>89148.348336305135</v>
      </c>
    </row>
    <row r="77" spans="1:30" x14ac:dyDescent="0.3">
      <c r="A77" t="str">
        <f t="shared" si="1"/>
        <v>Total Passengers_Spain</v>
      </c>
      <c r="B77" s="34" t="s">
        <v>28</v>
      </c>
      <c r="C77" s="35" t="s">
        <v>111</v>
      </c>
      <c r="D77" s="36" t="s">
        <v>23</v>
      </c>
      <c r="E77" s="45">
        <v>206937709</v>
      </c>
      <c r="F77" s="46">
        <v>230285002</v>
      </c>
      <c r="G77" s="46">
        <v>251159813</v>
      </c>
      <c r="H77" s="46">
        <v>270649403</v>
      </c>
      <c r="I77" s="46">
        <v>289234805</v>
      </c>
      <c r="J77" s="46">
        <v>305188696</v>
      </c>
      <c r="K77" s="46">
        <v>320565204</v>
      </c>
      <c r="L77" s="46">
        <v>335727159</v>
      </c>
      <c r="M77" s="46">
        <v>350330682</v>
      </c>
      <c r="N77" s="46">
        <v>365624053</v>
      </c>
      <c r="O77" s="46">
        <v>379394128</v>
      </c>
      <c r="P77" s="46">
        <v>390537803</v>
      </c>
      <c r="Q77" s="46">
        <v>401593365</v>
      </c>
      <c r="R77" s="46">
        <v>412290697</v>
      </c>
      <c r="S77" s="46">
        <v>422306453</v>
      </c>
      <c r="T77" s="46">
        <v>431404573</v>
      </c>
      <c r="U77" s="46">
        <v>440028274</v>
      </c>
      <c r="V77" s="46">
        <v>448553542</v>
      </c>
      <c r="W77" s="46">
        <v>456541725</v>
      </c>
      <c r="X77" s="46">
        <v>464159811</v>
      </c>
      <c r="Y77" s="46">
        <v>471469116</v>
      </c>
      <c r="Z77" s="46">
        <v>478323031</v>
      </c>
      <c r="AA77" s="46">
        <v>484853219</v>
      </c>
      <c r="AB77" s="46">
        <v>490909386</v>
      </c>
      <c r="AC77" s="46">
        <v>496727714</v>
      </c>
      <c r="AD77" s="47">
        <v>502146334</v>
      </c>
    </row>
    <row r="78" spans="1:30" ht="16" x14ac:dyDescent="0.45">
      <c r="A78" t="str">
        <f t="shared" si="1"/>
        <v>International Passengers_Spain</v>
      </c>
      <c r="B78" s="34" t="s">
        <v>28</v>
      </c>
      <c r="C78" s="35" t="s">
        <v>111</v>
      </c>
      <c r="D78" s="59" t="s">
        <v>22</v>
      </c>
      <c r="E78" s="45">
        <v>144394058</v>
      </c>
      <c r="F78" s="46">
        <v>158580045</v>
      </c>
      <c r="G78" s="46">
        <v>172801355</v>
      </c>
      <c r="H78" s="46">
        <v>188179932</v>
      </c>
      <c r="I78" s="46">
        <v>204000059</v>
      </c>
      <c r="J78" s="46">
        <v>215421818</v>
      </c>
      <c r="K78" s="46">
        <v>226439557</v>
      </c>
      <c r="L78" s="46">
        <v>237289436</v>
      </c>
      <c r="M78" s="46">
        <v>247729547</v>
      </c>
      <c r="N78" s="46">
        <v>258641668</v>
      </c>
      <c r="O78" s="46">
        <v>268474618</v>
      </c>
      <c r="P78" s="46">
        <v>276461339</v>
      </c>
      <c r="Q78" s="46">
        <v>284380239</v>
      </c>
      <c r="R78" s="46">
        <v>292040375</v>
      </c>
      <c r="S78" s="46">
        <v>299223758</v>
      </c>
      <c r="T78" s="46">
        <v>305747357</v>
      </c>
      <c r="U78" s="46">
        <v>311927071</v>
      </c>
      <c r="V78" s="46">
        <v>317992241</v>
      </c>
      <c r="W78" s="46">
        <v>323588438</v>
      </c>
      <c r="X78" s="46">
        <v>328903677</v>
      </c>
      <c r="Y78" s="46">
        <v>333981196</v>
      </c>
      <c r="Z78" s="46">
        <v>338720283</v>
      </c>
      <c r="AA78" s="46">
        <v>343208888</v>
      </c>
      <c r="AB78" s="46">
        <v>347336070</v>
      </c>
      <c r="AC78" s="46">
        <v>351258213</v>
      </c>
      <c r="AD78" s="47">
        <v>354848174</v>
      </c>
    </row>
    <row r="79" spans="1:30" ht="16" x14ac:dyDescent="0.45">
      <c r="A79" t="str">
        <f t="shared" si="1"/>
        <v>Domestic Passengers_Spain</v>
      </c>
      <c r="B79" s="34" t="s">
        <v>28</v>
      </c>
      <c r="C79" s="35" t="s">
        <v>111</v>
      </c>
      <c r="D79" s="55" t="s">
        <v>19</v>
      </c>
      <c r="E79" s="45">
        <v>62103796</v>
      </c>
      <c r="F79" s="46">
        <v>70966875</v>
      </c>
      <c r="G79" s="46">
        <v>77829180</v>
      </c>
      <c r="H79" s="46">
        <v>81587302</v>
      </c>
      <c r="I79" s="46">
        <v>83558510</v>
      </c>
      <c r="J79" s="46">
        <v>87431236</v>
      </c>
      <c r="K79" s="46">
        <v>91149757</v>
      </c>
      <c r="L79" s="46">
        <v>94822887</v>
      </c>
      <c r="M79" s="46">
        <v>98328250</v>
      </c>
      <c r="N79" s="46">
        <v>101965951</v>
      </c>
      <c r="O79" s="46">
        <v>105181491</v>
      </c>
      <c r="P79" s="46">
        <v>107695093</v>
      </c>
      <c r="Q79" s="46">
        <v>110143898</v>
      </c>
      <c r="R79" s="46">
        <v>112470010</v>
      </c>
      <c r="S79" s="46">
        <v>114631543</v>
      </c>
      <c r="T79" s="46">
        <v>116555771</v>
      </c>
      <c r="U79" s="46">
        <v>118364453</v>
      </c>
      <c r="V79" s="46">
        <v>120139893</v>
      </c>
      <c r="W79" s="46">
        <v>121775396</v>
      </c>
      <c r="X79" s="46">
        <v>123295433</v>
      </c>
      <c r="Y79" s="46">
        <v>124749988</v>
      </c>
      <c r="Z79" s="46">
        <v>126118588</v>
      </c>
      <c r="AA79" s="46">
        <v>127408601</v>
      </c>
      <c r="AB79" s="46">
        <v>128588085</v>
      </c>
      <c r="AC79" s="46">
        <v>129685978</v>
      </c>
      <c r="AD79" s="47">
        <v>130666871</v>
      </c>
    </row>
    <row r="80" spans="1:30" ht="16" x14ac:dyDescent="0.45">
      <c r="A80" t="str">
        <f t="shared" si="1"/>
        <v>Total Cargo_Spain</v>
      </c>
      <c r="B80" s="34" t="s">
        <v>28</v>
      </c>
      <c r="C80" s="35" t="s">
        <v>111</v>
      </c>
      <c r="D80" s="59" t="s">
        <v>24</v>
      </c>
      <c r="E80" s="45">
        <v>747457</v>
      </c>
      <c r="F80" s="46">
        <v>801680.16928456794</v>
      </c>
      <c r="G80" s="46">
        <v>800064.29538959987</v>
      </c>
      <c r="H80" s="46">
        <v>805957.37533724506</v>
      </c>
      <c r="I80" s="46">
        <v>815904.93652179581</v>
      </c>
      <c r="J80" s="46">
        <v>829991.17834087473</v>
      </c>
      <c r="K80" s="46">
        <v>844028.24891901074</v>
      </c>
      <c r="L80" s="46">
        <v>857066.85789113888</v>
      </c>
      <c r="M80" s="46">
        <v>869469.00319975556</v>
      </c>
      <c r="N80" s="46">
        <v>881377.60264718416</v>
      </c>
      <c r="O80" s="46">
        <v>892400.80061954772</v>
      </c>
      <c r="P80" s="46">
        <v>902544.67396724597</v>
      </c>
      <c r="Q80" s="46">
        <v>912142.34306456917</v>
      </c>
      <c r="R80" s="46">
        <v>920676.30668645259</v>
      </c>
      <c r="S80" s="46">
        <v>928239.36680590198</v>
      </c>
      <c r="T80" s="46">
        <v>935296.42009211099</v>
      </c>
      <c r="U80" s="46">
        <v>942053.6941319874</v>
      </c>
      <c r="V80" s="46">
        <v>948524.57371612394</v>
      </c>
      <c r="W80" s="46">
        <v>954096.61313933693</v>
      </c>
      <c r="X80" s="46">
        <v>958740.01327072887</v>
      </c>
      <c r="Y80" s="46">
        <v>962207.13014283904</v>
      </c>
      <c r="Z80" s="46">
        <v>964408.6737621458</v>
      </c>
      <c r="AA80" s="46">
        <v>965346.38782799849</v>
      </c>
      <c r="AB80" s="46">
        <v>964799.83953433763</v>
      </c>
      <c r="AC80" s="46">
        <v>962957.9629615749</v>
      </c>
      <c r="AD80" s="47">
        <v>959978.61217561585</v>
      </c>
    </row>
    <row r="81" spans="1:30" ht="16" x14ac:dyDescent="0.45">
      <c r="A81" t="str">
        <f t="shared" si="1"/>
        <v>Total Aircraft Movements_Spain</v>
      </c>
      <c r="B81" s="40" t="s">
        <v>28</v>
      </c>
      <c r="C81" s="41" t="s">
        <v>111</v>
      </c>
      <c r="D81" s="55" t="s">
        <v>25</v>
      </c>
      <c r="E81" s="42">
        <v>1902694</v>
      </c>
      <c r="F81" s="43">
        <v>2056059.9897674432</v>
      </c>
      <c r="G81" s="43">
        <v>2190050.2562840865</v>
      </c>
      <c r="H81" s="43">
        <v>2330647.6225315579</v>
      </c>
      <c r="I81" s="43">
        <v>2471008.1699423641</v>
      </c>
      <c r="J81" s="43">
        <v>2601281.6831247942</v>
      </c>
      <c r="K81" s="43">
        <v>2727709.259404507</v>
      </c>
      <c r="L81" s="43">
        <v>2852136.112034732</v>
      </c>
      <c r="M81" s="43">
        <v>2971153.8151196805</v>
      </c>
      <c r="N81" s="43">
        <v>3093780.7966248142</v>
      </c>
      <c r="O81" s="43">
        <v>3200926.0089217466</v>
      </c>
      <c r="P81" s="43">
        <v>3284610.2246311051</v>
      </c>
      <c r="Q81" s="43">
        <v>3366925.7540160236</v>
      </c>
      <c r="R81" s="43">
        <v>3445635.3507116982</v>
      </c>
      <c r="S81" s="43">
        <v>3517887.037091447</v>
      </c>
      <c r="T81" s="43">
        <v>3581951.8039222192</v>
      </c>
      <c r="U81" s="43">
        <v>3639768.0824438133</v>
      </c>
      <c r="V81" s="43">
        <v>3695427.7306377948</v>
      </c>
      <c r="W81" s="43">
        <v>3745285.130538987</v>
      </c>
      <c r="X81" s="43">
        <v>3793022.0847270209</v>
      </c>
      <c r="Y81" s="43">
        <v>3838450.1033791043</v>
      </c>
      <c r="Z81" s="43">
        <v>3880812.0820691958</v>
      </c>
      <c r="AA81" s="43">
        <v>3920417.5455215727</v>
      </c>
      <c r="AB81" s="43">
        <v>3956594.0523621934</v>
      </c>
      <c r="AC81" s="43">
        <v>3991065.284599707</v>
      </c>
      <c r="AD81" s="44">
        <v>4022285.4369499218</v>
      </c>
    </row>
    <row r="82" spans="1:30" x14ac:dyDescent="0.3">
      <c r="A82" t="str">
        <f t="shared" si="1"/>
        <v>Total Passengers_South Africa</v>
      </c>
      <c r="B82" s="40" t="s">
        <v>26</v>
      </c>
      <c r="C82" s="41" t="s">
        <v>67</v>
      </c>
      <c r="D82" s="36" t="s">
        <v>23</v>
      </c>
      <c r="E82" s="42">
        <v>38078886</v>
      </c>
      <c r="F82" s="43">
        <v>40710528</v>
      </c>
      <c r="G82" s="43">
        <v>41945279</v>
      </c>
      <c r="H82" s="43">
        <v>43271431</v>
      </c>
      <c r="I82" s="43">
        <v>44776362</v>
      </c>
      <c r="J82" s="43">
        <v>46737002</v>
      </c>
      <c r="K82" s="43">
        <v>48659578</v>
      </c>
      <c r="L82" s="43">
        <v>50489712</v>
      </c>
      <c r="M82" s="43">
        <v>52149857</v>
      </c>
      <c r="N82" s="43">
        <v>53646163</v>
      </c>
      <c r="O82" s="43">
        <v>54549191</v>
      </c>
      <c r="P82" s="43">
        <v>55650482</v>
      </c>
      <c r="Q82" s="43">
        <v>56679003</v>
      </c>
      <c r="R82" s="43">
        <v>57700791</v>
      </c>
      <c r="S82" s="43">
        <v>58674376</v>
      </c>
      <c r="T82" s="43">
        <v>59585691</v>
      </c>
      <c r="U82" s="43">
        <v>60310593</v>
      </c>
      <c r="V82" s="43">
        <v>61013066</v>
      </c>
      <c r="W82" s="43">
        <v>61728125</v>
      </c>
      <c r="X82" s="43">
        <v>62418213</v>
      </c>
      <c r="Y82" s="43">
        <v>63091831</v>
      </c>
      <c r="Z82" s="43">
        <v>63644776</v>
      </c>
      <c r="AA82" s="43">
        <v>64282605</v>
      </c>
      <c r="AB82" s="43">
        <v>64979786</v>
      </c>
      <c r="AC82" s="43">
        <v>65698538</v>
      </c>
      <c r="AD82" s="44">
        <v>66461833</v>
      </c>
    </row>
    <row r="83" spans="1:30" ht="16" x14ac:dyDescent="0.45">
      <c r="A83" t="str">
        <f t="shared" si="1"/>
        <v>International Passengers_South Africa</v>
      </c>
      <c r="B83" s="40" t="s">
        <v>26</v>
      </c>
      <c r="C83" s="41" t="s">
        <v>67</v>
      </c>
      <c r="D83" s="59" t="s">
        <v>22</v>
      </c>
      <c r="E83" s="42">
        <v>11592085</v>
      </c>
      <c r="F83" s="43">
        <v>11850337</v>
      </c>
      <c r="G83" s="43">
        <v>11622428</v>
      </c>
      <c r="H83" s="43">
        <v>11989885</v>
      </c>
      <c r="I83" s="43">
        <v>12406880</v>
      </c>
      <c r="J83" s="43">
        <v>12950145</v>
      </c>
      <c r="K83" s="43">
        <v>13482862</v>
      </c>
      <c r="L83" s="43">
        <v>13989966</v>
      </c>
      <c r="M83" s="43">
        <v>14449968</v>
      </c>
      <c r="N83" s="43">
        <v>14864573</v>
      </c>
      <c r="O83" s="43">
        <v>15114788</v>
      </c>
      <c r="P83" s="43">
        <v>15419940</v>
      </c>
      <c r="Q83" s="43">
        <v>15704928</v>
      </c>
      <c r="R83" s="43">
        <v>15988051</v>
      </c>
      <c r="S83" s="43">
        <v>16257817</v>
      </c>
      <c r="T83" s="43">
        <v>16510330</v>
      </c>
      <c r="U83" s="43">
        <v>16711189</v>
      </c>
      <c r="V83" s="43">
        <v>16905834</v>
      </c>
      <c r="W83" s="43">
        <v>17103967</v>
      </c>
      <c r="X83" s="43">
        <v>17295180</v>
      </c>
      <c r="Y83" s="43">
        <v>17481830</v>
      </c>
      <c r="Z83" s="43">
        <v>17635043</v>
      </c>
      <c r="AA83" s="43">
        <v>17811776</v>
      </c>
      <c r="AB83" s="43">
        <v>18004955</v>
      </c>
      <c r="AC83" s="43">
        <v>18204111</v>
      </c>
      <c r="AD83" s="44">
        <v>18415608</v>
      </c>
    </row>
    <row r="84" spans="1:30" ht="16" x14ac:dyDescent="0.45">
      <c r="A84" t="str">
        <f t="shared" si="1"/>
        <v>Domestic Passengers_South Africa</v>
      </c>
      <c r="B84" s="40" t="s">
        <v>26</v>
      </c>
      <c r="C84" s="41" t="s">
        <v>67</v>
      </c>
      <c r="D84" s="55" t="s">
        <v>19</v>
      </c>
      <c r="E84" s="42">
        <v>26378864</v>
      </c>
      <c r="F84" s="43">
        <v>28744795</v>
      </c>
      <c r="G84" s="43">
        <v>30203955</v>
      </c>
      <c r="H84" s="43">
        <v>31158890</v>
      </c>
      <c r="I84" s="43">
        <v>32242561</v>
      </c>
      <c r="J84" s="43">
        <v>33654379</v>
      </c>
      <c r="K84" s="43">
        <v>35038787</v>
      </c>
      <c r="L84" s="43">
        <v>36356630</v>
      </c>
      <c r="M84" s="43">
        <v>37552067</v>
      </c>
      <c r="N84" s="43">
        <v>38629527</v>
      </c>
      <c r="O84" s="43">
        <v>39279779</v>
      </c>
      <c r="P84" s="43">
        <v>40072797</v>
      </c>
      <c r="Q84" s="43">
        <v>40813414</v>
      </c>
      <c r="R84" s="43">
        <v>41549183</v>
      </c>
      <c r="S84" s="43">
        <v>42250242</v>
      </c>
      <c r="T84" s="43">
        <v>42906462</v>
      </c>
      <c r="U84" s="43">
        <v>43428449</v>
      </c>
      <c r="V84" s="43">
        <v>43934286</v>
      </c>
      <c r="W84" s="43">
        <v>44449186</v>
      </c>
      <c r="X84" s="43">
        <v>44946104</v>
      </c>
      <c r="Y84" s="43">
        <v>45431163</v>
      </c>
      <c r="Z84" s="43">
        <v>45829328</v>
      </c>
      <c r="AA84" s="43">
        <v>46288616</v>
      </c>
      <c r="AB84" s="43">
        <v>46790642</v>
      </c>
      <c r="AC84" s="43">
        <v>47308201</v>
      </c>
      <c r="AD84" s="44">
        <v>47857834</v>
      </c>
    </row>
    <row r="85" spans="1:30" ht="16" x14ac:dyDescent="0.45">
      <c r="A85" t="str">
        <f t="shared" si="1"/>
        <v>Total Cargo_South Africa</v>
      </c>
      <c r="B85" s="40" t="s">
        <v>26</v>
      </c>
      <c r="C85" s="41" t="s">
        <v>67</v>
      </c>
      <c r="D85" s="59" t="s">
        <v>24</v>
      </c>
      <c r="E85" s="42">
        <v>328658</v>
      </c>
      <c r="F85" s="43">
        <v>331316.80559422937</v>
      </c>
      <c r="G85" s="43">
        <v>353385.67263619154</v>
      </c>
      <c r="H85" s="43">
        <v>387692.74379604566</v>
      </c>
      <c r="I85" s="43">
        <v>428597.84462911362</v>
      </c>
      <c r="J85" s="43">
        <v>471831.66297738964</v>
      </c>
      <c r="K85" s="43">
        <v>518165.55969023402</v>
      </c>
      <c r="L85" s="43">
        <v>564823.01658335235</v>
      </c>
      <c r="M85" s="43">
        <v>608820.06139911187</v>
      </c>
      <c r="N85" s="43">
        <v>648112.83987838321</v>
      </c>
      <c r="O85" s="43">
        <v>680821.99156912987</v>
      </c>
      <c r="P85" s="43">
        <v>710131.92244122666</v>
      </c>
      <c r="Q85" s="43">
        <v>738010.04193055711</v>
      </c>
      <c r="R85" s="43">
        <v>764857.92129306681</v>
      </c>
      <c r="S85" s="43">
        <v>791261.35222658748</v>
      </c>
      <c r="T85" s="43">
        <v>817628.46504009503</v>
      </c>
      <c r="U85" s="43">
        <v>844175.10079797788</v>
      </c>
      <c r="V85" s="43">
        <v>870612.30126050941</v>
      </c>
      <c r="W85" s="43">
        <v>896581.35790224688</v>
      </c>
      <c r="X85" s="43">
        <v>921737.10939723847</v>
      </c>
      <c r="Y85" s="43">
        <v>945709.57105501276</v>
      </c>
      <c r="Z85" s="43">
        <v>968362.18246655131</v>
      </c>
      <c r="AA85" s="43">
        <v>989828.07151329354</v>
      </c>
      <c r="AB85" s="43">
        <v>1010086.7357232143</v>
      </c>
      <c r="AC85" s="43">
        <v>1030520.3478247921</v>
      </c>
      <c r="AD85" s="44">
        <v>1052107.0811077892</v>
      </c>
    </row>
    <row r="86" spans="1:30" ht="16" x14ac:dyDescent="0.45">
      <c r="A86" t="str">
        <f t="shared" si="1"/>
        <v>Total Aircraft Movements_South Africa</v>
      </c>
      <c r="B86" s="40" t="s">
        <v>26</v>
      </c>
      <c r="C86" s="41" t="s">
        <v>67</v>
      </c>
      <c r="D86" s="55" t="s">
        <v>25</v>
      </c>
      <c r="E86" s="42">
        <v>588669</v>
      </c>
      <c r="F86" s="43">
        <v>591559.96327427379</v>
      </c>
      <c r="G86" s="43">
        <v>598031.83773397352</v>
      </c>
      <c r="H86" s="43">
        <v>603814.25368282828</v>
      </c>
      <c r="I86" s="43">
        <v>611488.36192187923</v>
      </c>
      <c r="J86" s="43">
        <v>619117.13243240665</v>
      </c>
      <c r="K86" s="43">
        <v>626255.25011984364</v>
      </c>
      <c r="L86" s="43">
        <v>632620.43089940143</v>
      </c>
      <c r="M86" s="43">
        <v>637810.72487631848</v>
      </c>
      <c r="N86" s="43">
        <v>641786.66137182526</v>
      </c>
      <c r="O86" s="43">
        <v>637419.21212315967</v>
      </c>
      <c r="P86" s="43">
        <v>638325.74841172504</v>
      </c>
      <c r="Q86" s="43">
        <v>638917.7514466733</v>
      </c>
      <c r="R86" s="43">
        <v>640576.54921866325</v>
      </c>
      <c r="S86" s="43">
        <v>642145.14109460451</v>
      </c>
      <c r="T86" s="43">
        <v>643187.8543218727</v>
      </c>
      <c r="U86" s="43">
        <v>642880.88712522073</v>
      </c>
      <c r="V86" s="43">
        <v>642705.17934041214</v>
      </c>
      <c r="W86" s="43">
        <v>642603.01701127738</v>
      </c>
      <c r="X86" s="43">
        <v>642493.83039283007</v>
      </c>
      <c r="Y86" s="43">
        <v>642312.92370548053</v>
      </c>
      <c r="Z86" s="43">
        <v>641218.50374273793</v>
      </c>
      <c r="AA86" s="43">
        <v>640586.30636446748</v>
      </c>
      <c r="AB86" s="43">
        <v>640152.32246522931</v>
      </c>
      <c r="AC86" s="43">
        <v>639955.77805870608</v>
      </c>
      <c r="AD86" s="44">
        <v>640185.46590042044</v>
      </c>
    </row>
    <row r="87" spans="1:30" x14ac:dyDescent="0.3">
      <c r="A87" t="str">
        <f t="shared" si="1"/>
        <v>Total Passengers_Singapore</v>
      </c>
      <c r="B87" s="40" t="s">
        <v>27</v>
      </c>
      <c r="C87" s="41" t="s">
        <v>90</v>
      </c>
      <c r="D87" s="36" t="s">
        <v>23</v>
      </c>
      <c r="E87" s="42">
        <v>55449000</v>
      </c>
      <c r="F87" s="43">
        <v>59108940</v>
      </c>
      <c r="G87" s="43">
        <v>59663063</v>
      </c>
      <c r="H87" s="43">
        <v>61377638</v>
      </c>
      <c r="I87" s="43">
        <v>63660897</v>
      </c>
      <c r="J87" s="43">
        <v>66555972</v>
      </c>
      <c r="K87" s="43">
        <v>69563555</v>
      </c>
      <c r="L87" s="43">
        <v>72680543</v>
      </c>
      <c r="M87" s="43">
        <v>75749515</v>
      </c>
      <c r="N87" s="43">
        <v>78751548</v>
      </c>
      <c r="O87" s="43">
        <v>81589585</v>
      </c>
      <c r="P87" s="43">
        <v>84411992</v>
      </c>
      <c r="Q87" s="43">
        <v>87306104</v>
      </c>
      <c r="R87" s="43">
        <v>90259217</v>
      </c>
      <c r="S87" s="43">
        <v>93298032</v>
      </c>
      <c r="T87" s="43">
        <v>96446651</v>
      </c>
      <c r="U87" s="43">
        <v>99032227</v>
      </c>
      <c r="V87" s="43">
        <v>101672525</v>
      </c>
      <c r="W87" s="43">
        <v>104339566</v>
      </c>
      <c r="X87" s="43">
        <v>107028707</v>
      </c>
      <c r="Y87" s="43">
        <v>109782293</v>
      </c>
      <c r="Z87" s="43">
        <v>112500717</v>
      </c>
      <c r="AA87" s="43">
        <v>115235766</v>
      </c>
      <c r="AB87" s="43">
        <v>117997213</v>
      </c>
      <c r="AC87" s="43">
        <v>120819071</v>
      </c>
      <c r="AD87" s="44">
        <v>123722141</v>
      </c>
    </row>
    <row r="88" spans="1:30" ht="16" x14ac:dyDescent="0.45">
      <c r="A88" t="str">
        <f t="shared" si="1"/>
        <v>International Passengers_Singapore</v>
      </c>
      <c r="B88" s="40" t="s">
        <v>27</v>
      </c>
      <c r="C88" s="41" t="s">
        <v>90</v>
      </c>
      <c r="D88" s="59" t="s">
        <v>22</v>
      </c>
      <c r="E88" s="42">
        <v>54836000</v>
      </c>
      <c r="F88" s="43">
        <v>58670122</v>
      </c>
      <c r="G88" s="43">
        <v>58631963</v>
      </c>
      <c r="H88" s="43">
        <v>59965185</v>
      </c>
      <c r="I88" s="43">
        <v>61971046</v>
      </c>
      <c r="J88" s="43">
        <v>64849485</v>
      </c>
      <c r="K88" s="43">
        <v>67814555</v>
      </c>
      <c r="L88" s="43">
        <v>70857097</v>
      </c>
      <c r="M88" s="43">
        <v>73825838</v>
      </c>
      <c r="N88" s="43">
        <v>76699769</v>
      </c>
      <c r="O88" s="43">
        <v>79382653</v>
      </c>
      <c r="P88" s="43">
        <v>82031853</v>
      </c>
      <c r="Q88" s="43">
        <v>84710385</v>
      </c>
      <c r="R88" s="43">
        <v>87407314</v>
      </c>
      <c r="S88" s="43">
        <v>90147702</v>
      </c>
      <c r="T88" s="43">
        <v>92960229</v>
      </c>
      <c r="U88" s="43">
        <v>95194506</v>
      </c>
      <c r="V88" s="43">
        <v>97454720</v>
      </c>
      <c r="W88" s="43">
        <v>99708280</v>
      </c>
      <c r="X88" s="43">
        <v>101953813</v>
      </c>
      <c r="Y88" s="43">
        <v>104250402</v>
      </c>
      <c r="Z88" s="43">
        <v>106491497</v>
      </c>
      <c r="AA88" s="43">
        <v>108753382</v>
      </c>
      <c r="AB88" s="43">
        <v>111019493</v>
      </c>
      <c r="AC88" s="43">
        <v>113323242</v>
      </c>
      <c r="AD88" s="44">
        <v>115683276</v>
      </c>
    </row>
    <row r="89" spans="1:30" ht="16" x14ac:dyDescent="0.45">
      <c r="A89" t="str">
        <f t="shared" si="1"/>
        <v>Domestic Passengers_Singapore</v>
      </c>
      <c r="B89" s="40" t="s">
        <v>27</v>
      </c>
      <c r="C89" s="41" t="s">
        <v>90</v>
      </c>
      <c r="D89" s="55" t="s">
        <v>19</v>
      </c>
      <c r="E89" s="42" t="s">
        <v>191</v>
      </c>
      <c r="F89" s="43" t="s">
        <v>191</v>
      </c>
      <c r="G89" s="43" t="s">
        <v>191</v>
      </c>
      <c r="H89" s="43" t="s">
        <v>191</v>
      </c>
      <c r="I89" s="43" t="s">
        <v>191</v>
      </c>
      <c r="J89" s="43" t="s">
        <v>191</v>
      </c>
      <c r="K89" s="43" t="s">
        <v>191</v>
      </c>
      <c r="L89" s="43" t="s">
        <v>191</v>
      </c>
      <c r="M89" s="43" t="s">
        <v>191</v>
      </c>
      <c r="N89" s="43" t="s">
        <v>191</v>
      </c>
      <c r="O89" s="43" t="s">
        <v>191</v>
      </c>
      <c r="P89" s="43" t="s">
        <v>191</v>
      </c>
      <c r="Q89" s="43" t="s">
        <v>191</v>
      </c>
      <c r="R89" s="43" t="s">
        <v>191</v>
      </c>
      <c r="S89" s="43" t="s">
        <v>191</v>
      </c>
      <c r="T89" s="43" t="s">
        <v>191</v>
      </c>
      <c r="U89" s="43" t="s">
        <v>191</v>
      </c>
      <c r="V89" s="43" t="s">
        <v>191</v>
      </c>
      <c r="W89" s="43" t="s">
        <v>191</v>
      </c>
      <c r="X89" s="43" t="s">
        <v>191</v>
      </c>
      <c r="Y89" s="43" t="s">
        <v>191</v>
      </c>
      <c r="Z89" s="43" t="s">
        <v>191</v>
      </c>
      <c r="AA89" s="43" t="s">
        <v>191</v>
      </c>
      <c r="AB89" s="43" t="s">
        <v>191</v>
      </c>
      <c r="AC89" s="43" t="s">
        <v>191</v>
      </c>
      <c r="AD89" s="44" t="s">
        <v>191</v>
      </c>
    </row>
    <row r="90" spans="1:30" ht="16" x14ac:dyDescent="0.45">
      <c r="A90" t="str">
        <f t="shared" si="1"/>
        <v>Total Cargo_Singapore</v>
      </c>
      <c r="B90" s="34" t="s">
        <v>27</v>
      </c>
      <c r="C90" s="35" t="s">
        <v>90</v>
      </c>
      <c r="D90" s="59" t="s">
        <v>24</v>
      </c>
      <c r="E90" s="45">
        <v>1887000</v>
      </c>
      <c r="F90" s="46">
        <v>1887798.9801403927</v>
      </c>
      <c r="G90" s="46">
        <v>1903068.9355251468</v>
      </c>
      <c r="H90" s="46">
        <v>1925453.2490883747</v>
      </c>
      <c r="I90" s="46">
        <v>1948057.8585080109</v>
      </c>
      <c r="J90" s="46">
        <v>1981312.3976682632</v>
      </c>
      <c r="K90" s="46">
        <v>2004442.4868990264</v>
      </c>
      <c r="L90" s="46">
        <v>2030012.3124462897</v>
      </c>
      <c r="M90" s="46">
        <v>2053458.2463410748</v>
      </c>
      <c r="N90" s="46">
        <v>2075116.2564030651</v>
      </c>
      <c r="O90" s="46">
        <v>2089911.684487426</v>
      </c>
      <c r="P90" s="46">
        <v>2100457.1995183709</v>
      </c>
      <c r="Q90" s="46">
        <v>2110821.0203837585</v>
      </c>
      <c r="R90" s="46">
        <v>2121507.2984770308</v>
      </c>
      <c r="S90" s="46">
        <v>2133041.6823401554</v>
      </c>
      <c r="T90" s="46">
        <v>2146261.8952192375</v>
      </c>
      <c r="U90" s="46">
        <v>2170594.3490259331</v>
      </c>
      <c r="V90" s="46">
        <v>2196472.4326681593</v>
      </c>
      <c r="W90" s="46">
        <v>2223493.830007703</v>
      </c>
      <c r="X90" s="46">
        <v>2251282.2609974905</v>
      </c>
      <c r="Y90" s="46">
        <v>2279458.508368222</v>
      </c>
      <c r="Z90" s="46">
        <v>2307512.1477256143</v>
      </c>
      <c r="AA90" s="46">
        <v>2335661.7085280712</v>
      </c>
      <c r="AB90" s="46">
        <v>2364634.9297135924</v>
      </c>
      <c r="AC90" s="46">
        <v>2395196.4687995333</v>
      </c>
      <c r="AD90" s="47">
        <v>2428163.2864317177</v>
      </c>
    </row>
    <row r="91" spans="1:30" ht="16" x14ac:dyDescent="0.45">
      <c r="A91" t="str">
        <f t="shared" si="1"/>
        <v>Total Aircraft Movements_Singapore</v>
      </c>
      <c r="B91" s="34" t="s">
        <v>27</v>
      </c>
      <c r="C91" s="35" t="s">
        <v>90</v>
      </c>
      <c r="D91" s="55" t="s">
        <v>25</v>
      </c>
      <c r="E91" s="45">
        <v>351290</v>
      </c>
      <c r="F91" s="46">
        <v>360722.31236358645</v>
      </c>
      <c r="G91" s="46">
        <v>360986.4694550343</v>
      </c>
      <c r="H91" s="46">
        <v>366394.77356207604</v>
      </c>
      <c r="I91" s="46">
        <v>374301.20600855089</v>
      </c>
      <c r="J91" s="46">
        <v>384428.48361188173</v>
      </c>
      <c r="K91" s="46">
        <v>394507.98846464377</v>
      </c>
      <c r="L91" s="46">
        <v>404682.84468735883</v>
      </c>
      <c r="M91" s="46">
        <v>414080.05857299018</v>
      </c>
      <c r="N91" s="46">
        <v>422655.26901379268</v>
      </c>
      <c r="O91" s="46">
        <v>430041.30910053826</v>
      </c>
      <c r="P91" s="46">
        <v>437151.39280182216</v>
      </c>
      <c r="Q91" s="46">
        <v>444294.56647964369</v>
      </c>
      <c r="R91" s="46">
        <v>451380.35739596596</v>
      </c>
      <c r="S91" s="46">
        <v>458578.80603657843</v>
      </c>
      <c r="T91" s="46">
        <v>465868.58240054932</v>
      </c>
      <c r="U91" s="46">
        <v>470153.24519087776</v>
      </c>
      <c r="V91" s="46">
        <v>474412.30579975375</v>
      </c>
      <c r="W91" s="46">
        <v>478464.59019126993</v>
      </c>
      <c r="X91" s="46">
        <v>482421.68774922285</v>
      </c>
      <c r="Y91" s="46">
        <v>486258.42171645863</v>
      </c>
      <c r="Z91" s="46">
        <v>489564.44650347519</v>
      </c>
      <c r="AA91" s="46">
        <v>492571.13710910658</v>
      </c>
      <c r="AB91" s="46">
        <v>495239.53413351934</v>
      </c>
      <c r="AC91" s="46">
        <v>497765.9682746905</v>
      </c>
      <c r="AD91" s="47">
        <v>500278.47214536043</v>
      </c>
    </row>
    <row r="92" spans="1:30" x14ac:dyDescent="0.3">
      <c r="A92" t="str">
        <f t="shared" si="1"/>
        <v>Total Passengers_Serbia</v>
      </c>
      <c r="B92" s="34" t="s">
        <v>28</v>
      </c>
      <c r="C92" s="35" t="s">
        <v>134</v>
      </c>
      <c r="D92" s="36" t="s">
        <v>23</v>
      </c>
      <c r="E92" s="45">
        <v>4815913</v>
      </c>
      <c r="F92" s="46">
        <v>4882878</v>
      </c>
      <c r="G92" s="46">
        <v>4984695</v>
      </c>
      <c r="H92" s="46">
        <v>5249009</v>
      </c>
      <c r="I92" s="46">
        <v>5611542</v>
      </c>
      <c r="J92" s="46">
        <v>6115100</v>
      </c>
      <c r="K92" s="46">
        <v>6566108</v>
      </c>
      <c r="L92" s="46">
        <v>7031273</v>
      </c>
      <c r="M92" s="46">
        <v>7518246</v>
      </c>
      <c r="N92" s="46">
        <v>8025590</v>
      </c>
      <c r="O92" s="46">
        <v>8512446</v>
      </c>
      <c r="P92" s="46">
        <v>9008961</v>
      </c>
      <c r="Q92" s="46">
        <v>9515467</v>
      </c>
      <c r="R92" s="46">
        <v>9952732</v>
      </c>
      <c r="S92" s="46">
        <v>10367512</v>
      </c>
      <c r="T92" s="46">
        <v>10759142</v>
      </c>
      <c r="U92" s="46">
        <v>11132883</v>
      </c>
      <c r="V92" s="46">
        <v>11518999</v>
      </c>
      <c r="W92" s="46">
        <v>12072091</v>
      </c>
      <c r="X92" s="46">
        <v>12468582</v>
      </c>
      <c r="Y92" s="46">
        <v>12835496</v>
      </c>
      <c r="Z92" s="46">
        <v>13171788</v>
      </c>
      <c r="AA92" s="46">
        <v>13488830</v>
      </c>
      <c r="AB92" s="46">
        <v>13708407</v>
      </c>
      <c r="AC92" s="46">
        <v>13894457</v>
      </c>
      <c r="AD92" s="47">
        <v>14053998</v>
      </c>
    </row>
    <row r="93" spans="1:30" ht="16" x14ac:dyDescent="0.45">
      <c r="A93" t="str">
        <f t="shared" si="1"/>
        <v>International Passengers_Serbia</v>
      </c>
      <c r="B93" s="34" t="s">
        <v>28</v>
      </c>
      <c r="C93" s="35" t="s">
        <v>134</v>
      </c>
      <c r="D93" s="59" t="s">
        <v>22</v>
      </c>
      <c r="E93" s="45">
        <v>4812156</v>
      </c>
      <c r="F93" s="46">
        <v>4879069</v>
      </c>
      <c r="G93" s="46">
        <v>4980807</v>
      </c>
      <c r="H93" s="46">
        <v>5244914</v>
      </c>
      <c r="I93" s="46">
        <v>5607164</v>
      </c>
      <c r="J93" s="46">
        <v>6110330</v>
      </c>
      <c r="K93" s="46">
        <v>6560986</v>
      </c>
      <c r="L93" s="46">
        <v>7025788</v>
      </c>
      <c r="M93" s="46">
        <v>7512381</v>
      </c>
      <c r="N93" s="46">
        <v>8019329</v>
      </c>
      <c r="O93" s="46">
        <v>8505805</v>
      </c>
      <c r="P93" s="46">
        <v>9001933</v>
      </c>
      <c r="Q93" s="46">
        <v>9508044</v>
      </c>
      <c r="R93" s="46">
        <v>9944967</v>
      </c>
      <c r="S93" s="46">
        <v>10359424</v>
      </c>
      <c r="T93" s="46">
        <v>10750748</v>
      </c>
      <c r="U93" s="46">
        <v>11124198</v>
      </c>
      <c r="V93" s="46">
        <v>11510013</v>
      </c>
      <c r="W93" s="46">
        <v>12062674</v>
      </c>
      <c r="X93" s="46">
        <v>12458855</v>
      </c>
      <c r="Y93" s="46">
        <v>12825483</v>
      </c>
      <c r="Z93" s="46">
        <v>13161513</v>
      </c>
      <c r="AA93" s="46">
        <v>13478308</v>
      </c>
      <c r="AB93" s="46">
        <v>13697712</v>
      </c>
      <c r="AC93" s="46">
        <v>13883618</v>
      </c>
      <c r="AD93" s="47">
        <v>14043034</v>
      </c>
    </row>
    <row r="94" spans="1:30" ht="16" x14ac:dyDescent="0.45">
      <c r="A94" t="str">
        <f t="shared" si="1"/>
        <v>Domestic Passengers_Serbia</v>
      </c>
      <c r="B94" s="34" t="s">
        <v>28</v>
      </c>
      <c r="C94" s="35" t="s">
        <v>134</v>
      </c>
      <c r="D94" s="55" t="s">
        <v>19</v>
      </c>
      <c r="E94" s="45" t="s">
        <v>191</v>
      </c>
      <c r="F94" s="46" t="s">
        <v>191</v>
      </c>
      <c r="G94" s="46" t="s">
        <v>191</v>
      </c>
      <c r="H94" s="46" t="s">
        <v>191</v>
      </c>
      <c r="I94" s="46" t="s">
        <v>191</v>
      </c>
      <c r="J94" s="46" t="s">
        <v>191</v>
      </c>
      <c r="K94" s="46" t="s">
        <v>191</v>
      </c>
      <c r="L94" s="46" t="s">
        <v>191</v>
      </c>
      <c r="M94" s="46" t="s">
        <v>191</v>
      </c>
      <c r="N94" s="46" t="s">
        <v>191</v>
      </c>
      <c r="O94" s="46" t="s">
        <v>191</v>
      </c>
      <c r="P94" s="46" t="s">
        <v>191</v>
      </c>
      <c r="Q94" s="46" t="s">
        <v>191</v>
      </c>
      <c r="R94" s="46" t="s">
        <v>191</v>
      </c>
      <c r="S94" s="46" t="s">
        <v>191</v>
      </c>
      <c r="T94" s="46" t="s">
        <v>191</v>
      </c>
      <c r="U94" s="46" t="s">
        <v>191</v>
      </c>
      <c r="V94" s="46" t="s">
        <v>191</v>
      </c>
      <c r="W94" s="46" t="s">
        <v>191</v>
      </c>
      <c r="X94" s="46" t="s">
        <v>191</v>
      </c>
      <c r="Y94" s="46" t="s">
        <v>191</v>
      </c>
      <c r="Z94" s="46" t="s">
        <v>191</v>
      </c>
      <c r="AA94" s="46" t="s">
        <v>191</v>
      </c>
      <c r="AB94" s="46" t="s">
        <v>191</v>
      </c>
      <c r="AC94" s="46" t="s">
        <v>191</v>
      </c>
      <c r="AD94" s="47" t="s">
        <v>191</v>
      </c>
    </row>
    <row r="95" spans="1:30" ht="16" x14ac:dyDescent="0.45">
      <c r="A95" t="str">
        <f t="shared" si="1"/>
        <v>Total Cargo_Serbia</v>
      </c>
      <c r="B95" s="34" t="s">
        <v>28</v>
      </c>
      <c r="C95" s="35" t="s">
        <v>134</v>
      </c>
      <c r="D95" s="59" t="s">
        <v>24</v>
      </c>
      <c r="E95" s="45">
        <v>15393</v>
      </c>
      <c r="F95" s="46">
        <v>16668.672581351599</v>
      </c>
      <c r="G95" s="46">
        <v>16651.329364844027</v>
      </c>
      <c r="H95" s="46">
        <v>16805.157545384638</v>
      </c>
      <c r="I95" s="46">
        <v>17050.079598458087</v>
      </c>
      <c r="J95" s="46">
        <v>17387.612271201066</v>
      </c>
      <c r="K95" s="46">
        <v>17722.915709450514</v>
      </c>
      <c r="L95" s="46">
        <v>18037.11798518087</v>
      </c>
      <c r="M95" s="46">
        <v>18337.090476872676</v>
      </c>
      <c r="N95" s="46">
        <v>18628.135409070946</v>
      </c>
      <c r="O95" s="46">
        <v>18896.735617927494</v>
      </c>
      <c r="P95" s="46">
        <v>19141.815433209602</v>
      </c>
      <c r="Q95" s="46">
        <v>19375.507687980968</v>
      </c>
      <c r="R95" s="46">
        <v>19585.718591905286</v>
      </c>
      <c r="S95" s="46">
        <v>19774.075436448766</v>
      </c>
      <c r="T95" s="46">
        <v>19949.794736788783</v>
      </c>
      <c r="U95" s="46">
        <v>20118.801895821063</v>
      </c>
      <c r="V95" s="46">
        <v>20281.819430298965</v>
      </c>
      <c r="W95" s="46">
        <v>20425.635771077141</v>
      </c>
      <c r="X95" s="46">
        <v>20548.349032493607</v>
      </c>
      <c r="Y95" s="46">
        <v>20645.620111701173</v>
      </c>
      <c r="Z95" s="46">
        <v>20715.24017300611</v>
      </c>
      <c r="AA95" s="46">
        <v>20757.073796505269</v>
      </c>
      <c r="AB95" s="46">
        <v>20765.777830699324</v>
      </c>
      <c r="AC95" s="46">
        <v>20746.082733608611</v>
      </c>
      <c r="AD95" s="47">
        <v>20700.901809856314</v>
      </c>
    </row>
    <row r="96" spans="1:30" ht="16" x14ac:dyDescent="0.45">
      <c r="A96" t="str">
        <f t="shared" si="1"/>
        <v>Total Aircraft Movements_Serbia</v>
      </c>
      <c r="B96" s="40" t="s">
        <v>28</v>
      </c>
      <c r="C96" s="41" t="s">
        <v>134</v>
      </c>
      <c r="D96" s="55" t="s">
        <v>25</v>
      </c>
      <c r="E96" s="42">
        <v>64456</v>
      </c>
      <c r="F96" s="43">
        <v>62608.519850581411</v>
      </c>
      <c r="G96" s="43">
        <v>62770.101275004483</v>
      </c>
      <c r="H96" s="43">
        <v>65199.078657604419</v>
      </c>
      <c r="I96" s="43">
        <v>68838.521974854564</v>
      </c>
      <c r="J96" s="43">
        <v>74269.86584123435</v>
      </c>
      <c r="K96" s="43">
        <v>79029.178734126457</v>
      </c>
      <c r="L96" s="43">
        <v>83900.832927267227</v>
      </c>
      <c r="M96" s="43">
        <v>88960.621025724191</v>
      </c>
      <c r="N96" s="43">
        <v>94143.770294826434</v>
      </c>
      <c r="O96" s="43">
        <v>98961.323069006961</v>
      </c>
      <c r="P96" s="43">
        <v>103804.90679402264</v>
      </c>
      <c r="Q96" s="43">
        <v>108694.3353213018</v>
      </c>
      <c r="R96" s="43">
        <v>112733.85481139974</v>
      </c>
      <c r="S96" s="43">
        <v>116469.61365633717</v>
      </c>
      <c r="T96" s="43">
        <v>119906.52593477108</v>
      </c>
      <c r="U96" s="43">
        <v>123054.54902586932</v>
      </c>
      <c r="V96" s="43">
        <v>126273.11215161832</v>
      </c>
      <c r="W96" s="43">
        <v>131230.34306920506</v>
      </c>
      <c r="X96" s="43">
        <v>134480.90820928378</v>
      </c>
      <c r="Y96" s="43">
        <v>137405.37865348964</v>
      </c>
      <c r="Z96" s="43">
        <v>140016.3748146405</v>
      </c>
      <c r="AA96" s="43">
        <v>142412.29026201693</v>
      </c>
      <c r="AB96" s="43">
        <v>143797.91823391564</v>
      </c>
      <c r="AC96" s="43">
        <v>144851.2610237326</v>
      </c>
      <c r="AD96" s="44">
        <v>145639.90636100431</v>
      </c>
    </row>
    <row r="97" spans="1:30" x14ac:dyDescent="0.3">
      <c r="A97" t="str">
        <f t="shared" si="1"/>
        <v>Total Passengers_Senegal</v>
      </c>
      <c r="B97" s="40" t="s">
        <v>26</v>
      </c>
      <c r="C97" s="41" t="s">
        <v>62</v>
      </c>
      <c r="D97" s="36" t="s">
        <v>23</v>
      </c>
      <c r="E97" s="42">
        <v>1949717</v>
      </c>
      <c r="F97" s="43">
        <v>1959904</v>
      </c>
      <c r="G97" s="43">
        <v>1928514</v>
      </c>
      <c r="H97" s="43">
        <v>1945998</v>
      </c>
      <c r="I97" s="43">
        <v>2000388</v>
      </c>
      <c r="J97" s="43">
        <v>2105333</v>
      </c>
      <c r="K97" s="43">
        <v>2222330</v>
      </c>
      <c r="L97" s="43">
        <v>2340098</v>
      </c>
      <c r="M97" s="43">
        <v>2460276</v>
      </c>
      <c r="N97" s="43">
        <v>2582147</v>
      </c>
      <c r="O97" s="43">
        <v>2680504</v>
      </c>
      <c r="P97" s="43">
        <v>2809349</v>
      </c>
      <c r="Q97" s="43">
        <v>2958227</v>
      </c>
      <c r="R97" s="43">
        <v>3094491</v>
      </c>
      <c r="S97" s="43">
        <v>3254526</v>
      </c>
      <c r="T97" s="43">
        <v>3402925</v>
      </c>
      <c r="U97" s="43">
        <v>3555659</v>
      </c>
      <c r="V97" s="43">
        <v>3721048</v>
      </c>
      <c r="W97" s="43">
        <v>3891748</v>
      </c>
      <c r="X97" s="43">
        <v>4067577</v>
      </c>
      <c r="Y97" s="43">
        <v>4246677</v>
      </c>
      <c r="Z97" s="43">
        <v>4424297</v>
      </c>
      <c r="AA97" s="43">
        <v>4620986</v>
      </c>
      <c r="AB97" s="43">
        <v>4827012</v>
      </c>
      <c r="AC97" s="43">
        <v>5038977</v>
      </c>
      <c r="AD97" s="44">
        <v>5257078</v>
      </c>
    </row>
    <row r="98" spans="1:30" ht="16" x14ac:dyDescent="0.45">
      <c r="A98" t="str">
        <f t="shared" si="1"/>
        <v>International Passengers_Senegal</v>
      </c>
      <c r="B98" s="34" t="s">
        <v>26</v>
      </c>
      <c r="C98" s="35" t="s">
        <v>62</v>
      </c>
      <c r="D98" s="59" t="s">
        <v>22</v>
      </c>
      <c r="E98" s="45">
        <v>1771948</v>
      </c>
      <c r="F98" s="46">
        <v>1775825</v>
      </c>
      <c r="G98" s="46">
        <v>1722906</v>
      </c>
      <c r="H98" s="46">
        <v>1724022</v>
      </c>
      <c r="I98" s="46">
        <v>1764161</v>
      </c>
      <c r="J98" s="46">
        <v>1857316</v>
      </c>
      <c r="K98" s="46">
        <v>1959737</v>
      </c>
      <c r="L98" s="46">
        <v>2059522</v>
      </c>
      <c r="M98" s="46">
        <v>2158317</v>
      </c>
      <c r="N98" s="46">
        <v>2256748</v>
      </c>
      <c r="O98" s="46">
        <v>2327012</v>
      </c>
      <c r="P98" s="46">
        <v>2424988</v>
      </c>
      <c r="Q98" s="46">
        <v>2535610</v>
      </c>
      <c r="R98" s="46">
        <v>2633993</v>
      </c>
      <c r="S98" s="46">
        <v>2749587</v>
      </c>
      <c r="T98" s="46">
        <v>2851587</v>
      </c>
      <c r="U98" s="46">
        <v>2952360</v>
      </c>
      <c r="V98" s="46">
        <v>3057297</v>
      </c>
      <c r="W98" s="46">
        <v>3165416</v>
      </c>
      <c r="X98" s="46">
        <v>3275386</v>
      </c>
      <c r="Y98" s="46">
        <v>3385893</v>
      </c>
      <c r="Z98" s="46">
        <v>3490349</v>
      </c>
      <c r="AA98" s="46">
        <v>3608215</v>
      </c>
      <c r="AB98" s="46">
        <v>3732252</v>
      </c>
      <c r="AC98" s="46">
        <v>3858776</v>
      </c>
      <c r="AD98" s="47">
        <v>3989293</v>
      </c>
    </row>
    <row r="99" spans="1:30" ht="16" x14ac:dyDescent="0.45">
      <c r="A99" t="str">
        <f t="shared" si="1"/>
        <v>Domestic Passengers_Senegal</v>
      </c>
      <c r="B99" s="34" t="s">
        <v>26</v>
      </c>
      <c r="C99" s="35" t="s">
        <v>62</v>
      </c>
      <c r="D99" s="55" t="s">
        <v>19</v>
      </c>
      <c r="E99" s="45" t="s">
        <v>191</v>
      </c>
      <c r="F99" s="46" t="s">
        <v>191</v>
      </c>
      <c r="G99" s="46" t="s">
        <v>191</v>
      </c>
      <c r="H99" s="46" t="s">
        <v>191</v>
      </c>
      <c r="I99" s="46" t="s">
        <v>191</v>
      </c>
      <c r="J99" s="46" t="s">
        <v>191</v>
      </c>
      <c r="K99" s="46" t="s">
        <v>191</v>
      </c>
      <c r="L99" s="46" t="s">
        <v>191</v>
      </c>
      <c r="M99" s="46" t="s">
        <v>191</v>
      </c>
      <c r="N99" s="46" t="s">
        <v>191</v>
      </c>
      <c r="O99" s="46" t="s">
        <v>191</v>
      </c>
      <c r="P99" s="46" t="s">
        <v>191</v>
      </c>
      <c r="Q99" s="46" t="s">
        <v>191</v>
      </c>
      <c r="R99" s="46" t="s">
        <v>191</v>
      </c>
      <c r="S99" s="46" t="s">
        <v>191</v>
      </c>
      <c r="T99" s="46" t="s">
        <v>191</v>
      </c>
      <c r="U99" s="46" t="s">
        <v>191</v>
      </c>
      <c r="V99" s="46" t="s">
        <v>191</v>
      </c>
      <c r="W99" s="46" t="s">
        <v>191</v>
      </c>
      <c r="X99" s="46" t="s">
        <v>191</v>
      </c>
      <c r="Y99" s="46" t="s">
        <v>191</v>
      </c>
      <c r="Z99" s="46" t="s">
        <v>191</v>
      </c>
      <c r="AA99" s="46" t="s">
        <v>191</v>
      </c>
      <c r="AB99" s="46" t="s">
        <v>191</v>
      </c>
      <c r="AC99" s="46" t="s">
        <v>191</v>
      </c>
      <c r="AD99" s="47" t="s">
        <v>191</v>
      </c>
    </row>
    <row r="100" spans="1:30" ht="16" x14ac:dyDescent="0.45">
      <c r="A100" t="str">
        <f t="shared" si="1"/>
        <v>Total Cargo_Senegal</v>
      </c>
      <c r="B100" s="34" t="s">
        <v>26</v>
      </c>
      <c r="C100" s="35" t="s">
        <v>62</v>
      </c>
      <c r="D100" s="59" t="s">
        <v>24</v>
      </c>
      <c r="E100" s="45">
        <v>36018</v>
      </c>
      <c r="F100" s="46">
        <v>42724.48985307962</v>
      </c>
      <c r="G100" s="46">
        <v>45473.439640484459</v>
      </c>
      <c r="H100" s="46">
        <v>49192.879783185766</v>
      </c>
      <c r="I100" s="46">
        <v>54122.607581481403</v>
      </c>
      <c r="J100" s="46">
        <v>58644.539194584191</v>
      </c>
      <c r="K100" s="46">
        <v>64402.758545563323</v>
      </c>
      <c r="L100" s="46">
        <v>70522.637512878733</v>
      </c>
      <c r="M100" s="46">
        <v>77094.862440486686</v>
      </c>
      <c r="N100" s="46">
        <v>84244.839777487956</v>
      </c>
      <c r="O100" s="46">
        <v>91829.824871998324</v>
      </c>
      <c r="P100" s="46">
        <v>100549.61321935855</v>
      </c>
      <c r="Q100" s="46">
        <v>110768.77337174644</v>
      </c>
      <c r="R100" s="46">
        <v>120387.00946931665</v>
      </c>
      <c r="S100" s="46">
        <v>131915.86760323387</v>
      </c>
      <c r="T100" s="46">
        <v>143040.8468227241</v>
      </c>
      <c r="U100" s="46">
        <v>155281.18897561324</v>
      </c>
      <c r="V100" s="46">
        <v>167991.25230593933</v>
      </c>
      <c r="W100" s="46">
        <v>180870.23031003057</v>
      </c>
      <c r="X100" s="46">
        <v>194136.130765332</v>
      </c>
      <c r="Y100" s="46">
        <v>207604.32829821343</v>
      </c>
      <c r="Z100" s="46">
        <v>221341.93379609243</v>
      </c>
      <c r="AA100" s="46">
        <v>236032.86016175422</v>
      </c>
      <c r="AB100" s="46">
        <v>250881.24193747729</v>
      </c>
      <c r="AC100" s="46">
        <v>265803.41242544726</v>
      </c>
      <c r="AD100" s="47">
        <v>280694.576825305</v>
      </c>
    </row>
    <row r="101" spans="1:30" ht="16" x14ac:dyDescent="0.45">
      <c r="A101" t="str">
        <f t="shared" si="1"/>
        <v>Total Aircraft Movements_Senegal</v>
      </c>
      <c r="B101" s="34" t="s">
        <v>26</v>
      </c>
      <c r="C101" s="35" t="s">
        <v>62</v>
      </c>
      <c r="D101" s="55" t="s">
        <v>25</v>
      </c>
      <c r="E101" s="45">
        <v>34837</v>
      </c>
      <c r="F101" s="46">
        <v>33309.61126083268</v>
      </c>
      <c r="G101" s="46">
        <v>31865.370199857778</v>
      </c>
      <c r="H101" s="46">
        <v>31107.89844785897</v>
      </c>
      <c r="I101" s="46">
        <v>30827.710156278583</v>
      </c>
      <c r="J101" s="46">
        <v>31015.491786786155</v>
      </c>
      <c r="K101" s="46">
        <v>31369.147272481252</v>
      </c>
      <c r="L101" s="46">
        <v>31716.975524644724</v>
      </c>
      <c r="M101" s="46">
        <v>32087.530066679989</v>
      </c>
      <c r="N101" s="46">
        <v>32464.925246444087</v>
      </c>
      <c r="O101" s="46">
        <v>32891.773901099048</v>
      </c>
      <c r="P101" s="46">
        <v>33332.93551675311</v>
      </c>
      <c r="Q101" s="46">
        <v>33959.100451438768</v>
      </c>
      <c r="R101" s="46">
        <v>34314.168191436976</v>
      </c>
      <c r="S101" s="46">
        <v>34877.471613442722</v>
      </c>
      <c r="T101" s="46">
        <v>35293.575255541793</v>
      </c>
      <c r="U101" s="46">
        <v>35775.661427602019</v>
      </c>
      <c r="V101" s="46">
        <v>36245.040986682077</v>
      </c>
      <c r="W101" s="46">
        <v>36653.506204577381</v>
      </c>
      <c r="X101" s="46">
        <v>37049.70021364103</v>
      </c>
      <c r="Y101" s="46">
        <v>37397.703086735688</v>
      </c>
      <c r="Z101" s="46">
        <v>37723.980486725974</v>
      </c>
      <c r="AA101" s="46">
        <v>38087.77557119089</v>
      </c>
      <c r="AB101" s="46">
        <v>38415.975511413511</v>
      </c>
      <c r="AC101" s="46">
        <v>38697.350194302227</v>
      </c>
      <c r="AD101" s="47">
        <v>38931.154374879326</v>
      </c>
    </row>
    <row r="102" spans="1:30" ht="16" x14ac:dyDescent="0.45">
      <c r="A102" t="str">
        <f t="shared" si="1"/>
        <v>Total Passengers_Saudi Arabia</v>
      </c>
      <c r="B102" s="34" t="s">
        <v>30</v>
      </c>
      <c r="C102" s="21" t="s">
        <v>180</v>
      </c>
      <c r="D102" s="36" t="s">
        <v>23</v>
      </c>
      <c r="E102" s="45">
        <v>79872668</v>
      </c>
      <c r="F102" s="46">
        <v>83275280</v>
      </c>
      <c r="G102" s="46">
        <v>89669319</v>
      </c>
      <c r="H102" s="46">
        <v>97420800</v>
      </c>
      <c r="I102" s="46">
        <v>106496137</v>
      </c>
      <c r="J102" s="46">
        <v>118490110</v>
      </c>
      <c r="K102" s="46">
        <v>130225225</v>
      </c>
      <c r="L102" s="46">
        <v>143110417</v>
      </c>
      <c r="M102" s="46">
        <v>156639191</v>
      </c>
      <c r="N102" s="46">
        <v>171158611</v>
      </c>
      <c r="O102" s="46">
        <v>185794980</v>
      </c>
      <c r="P102" s="46">
        <v>200529156</v>
      </c>
      <c r="Q102" s="46">
        <v>216528059</v>
      </c>
      <c r="R102" s="46">
        <v>233435912</v>
      </c>
      <c r="S102" s="46">
        <v>251411621</v>
      </c>
      <c r="T102" s="46">
        <v>269960507</v>
      </c>
      <c r="U102" s="46">
        <v>289755253</v>
      </c>
      <c r="V102" s="46">
        <v>310085223</v>
      </c>
      <c r="W102" s="46">
        <v>331339946</v>
      </c>
      <c r="X102" s="46">
        <v>353707660</v>
      </c>
      <c r="Y102" s="46">
        <v>377243226</v>
      </c>
      <c r="Z102" s="46">
        <v>401963570</v>
      </c>
      <c r="AA102" s="46">
        <v>426645777</v>
      </c>
      <c r="AB102" s="46">
        <v>452528856</v>
      </c>
      <c r="AC102" s="46">
        <v>479724758</v>
      </c>
      <c r="AD102" s="47">
        <v>508373241</v>
      </c>
    </row>
    <row r="103" spans="1:30" ht="16" x14ac:dyDescent="0.45">
      <c r="A103" t="str">
        <f t="shared" si="1"/>
        <v>International Passengers_Saudi Arabia</v>
      </c>
      <c r="B103" s="34" t="s">
        <v>30</v>
      </c>
      <c r="C103" s="21" t="s">
        <v>180</v>
      </c>
      <c r="D103" s="59" t="s">
        <v>22</v>
      </c>
      <c r="E103" s="45">
        <v>40215724</v>
      </c>
      <c r="F103" s="46">
        <v>41917484</v>
      </c>
      <c r="G103" s="46">
        <v>44964297</v>
      </c>
      <c r="H103" s="46">
        <v>49136694</v>
      </c>
      <c r="I103" s="46">
        <v>54265382</v>
      </c>
      <c r="J103" s="46">
        <v>61501688</v>
      </c>
      <c r="K103" s="46">
        <v>68680122</v>
      </c>
      <c r="L103" s="46">
        <v>76735000</v>
      </c>
      <c r="M103" s="46">
        <v>85344303</v>
      </c>
      <c r="N103" s="46">
        <v>94845244</v>
      </c>
      <c r="O103" s="46">
        <v>104579544</v>
      </c>
      <c r="P103" s="46">
        <v>114176368</v>
      </c>
      <c r="Q103" s="46">
        <v>124561623</v>
      </c>
      <c r="R103" s="46">
        <v>135694498</v>
      </c>
      <c r="S103" s="46">
        <v>147895876</v>
      </c>
      <c r="T103" s="46">
        <v>160572073</v>
      </c>
      <c r="U103" s="46">
        <v>174466889</v>
      </c>
      <c r="V103" s="46">
        <v>188881198</v>
      </c>
      <c r="W103" s="46">
        <v>204399467</v>
      </c>
      <c r="X103" s="46">
        <v>220948920</v>
      </c>
      <c r="Y103" s="46">
        <v>238688094</v>
      </c>
      <c r="Z103" s="46">
        <v>257443260</v>
      </c>
      <c r="AA103" s="46">
        <v>276470823</v>
      </c>
      <c r="AB103" s="46">
        <v>296623949</v>
      </c>
      <c r="AC103" s="46">
        <v>318048754</v>
      </c>
      <c r="AD103" s="47">
        <v>340957345</v>
      </c>
    </row>
    <row r="104" spans="1:30" ht="16" x14ac:dyDescent="0.45">
      <c r="A104" t="str">
        <f t="shared" si="1"/>
        <v>Domestic Passengers_Saudi Arabia</v>
      </c>
      <c r="B104" s="40" t="s">
        <v>30</v>
      </c>
      <c r="C104" s="21" t="s">
        <v>180</v>
      </c>
      <c r="D104" s="55" t="s">
        <v>19</v>
      </c>
      <c r="E104" s="42">
        <v>39114694</v>
      </c>
      <c r="F104" s="43">
        <v>40128427</v>
      </c>
      <c r="G104" s="43">
        <v>43404373</v>
      </c>
      <c r="H104" s="43">
        <v>46881756</v>
      </c>
      <c r="I104" s="43">
        <v>50790594</v>
      </c>
      <c r="J104" s="43">
        <v>55368785</v>
      </c>
      <c r="K104" s="43">
        <v>59530263</v>
      </c>
      <c r="L104" s="43">
        <v>63889211</v>
      </c>
      <c r="M104" s="43">
        <v>68275556</v>
      </c>
      <c r="N104" s="43">
        <v>72669301</v>
      </c>
      <c r="O104" s="43">
        <v>76877891</v>
      </c>
      <c r="P104" s="43">
        <v>81450579</v>
      </c>
      <c r="Q104" s="43">
        <v>86431860</v>
      </c>
      <c r="R104" s="43">
        <v>91527911</v>
      </c>
      <c r="S104" s="43">
        <v>96500920</v>
      </c>
      <c r="T104" s="43">
        <v>101516562</v>
      </c>
      <c r="U104" s="43">
        <v>106451314</v>
      </c>
      <c r="V104" s="43">
        <v>111348706</v>
      </c>
      <c r="W104" s="43">
        <v>115957577</v>
      </c>
      <c r="X104" s="43">
        <v>120545560</v>
      </c>
      <c r="Y104" s="43">
        <v>124985652</v>
      </c>
      <c r="Z104" s="43">
        <v>129506445</v>
      </c>
      <c r="AA104" s="43">
        <v>133628202</v>
      </c>
      <c r="AB104" s="43">
        <v>137722390</v>
      </c>
      <c r="AC104" s="43">
        <v>141728522</v>
      </c>
      <c r="AD104" s="44">
        <v>145547221</v>
      </c>
    </row>
    <row r="105" spans="1:30" ht="16" x14ac:dyDescent="0.45">
      <c r="A105" t="str">
        <f t="shared" si="1"/>
        <v>Total Cargo_Saudi Arabia</v>
      </c>
      <c r="B105" s="40" t="s">
        <v>30</v>
      </c>
      <c r="C105" s="21" t="s">
        <v>180</v>
      </c>
      <c r="D105" s="59" t="s">
        <v>24</v>
      </c>
      <c r="E105" s="42">
        <v>1158300</v>
      </c>
      <c r="F105" s="43">
        <v>1245990.912642013</v>
      </c>
      <c r="G105" s="43">
        <v>1274880.896259285</v>
      </c>
      <c r="H105" s="43">
        <v>1318167.4050139899</v>
      </c>
      <c r="I105" s="43">
        <v>1379313.8661557666</v>
      </c>
      <c r="J105" s="43">
        <v>1491133.7182622552</v>
      </c>
      <c r="K105" s="43">
        <v>1579903.3385468053</v>
      </c>
      <c r="L105" s="43">
        <v>1675663.4767504234</v>
      </c>
      <c r="M105" s="43">
        <v>1777662.8026616822</v>
      </c>
      <c r="N105" s="43">
        <v>1885594.3779490243</v>
      </c>
      <c r="O105" s="43">
        <v>1983430.5925207713</v>
      </c>
      <c r="P105" s="43">
        <v>2076986.0397928988</v>
      </c>
      <c r="Q105" s="43">
        <v>2168066.7781283697</v>
      </c>
      <c r="R105" s="43">
        <v>2265481.1568139284</v>
      </c>
      <c r="S105" s="43">
        <v>2366185.7365646157</v>
      </c>
      <c r="T105" s="43">
        <v>2460374.3736161375</v>
      </c>
      <c r="U105" s="43">
        <v>2557550.6941313758</v>
      </c>
      <c r="V105" s="43">
        <v>2643570.7746628593</v>
      </c>
      <c r="W105" s="43">
        <v>2737707.3168211952</v>
      </c>
      <c r="X105" s="43">
        <v>2834493.2013770165</v>
      </c>
      <c r="Y105" s="43">
        <v>2933845.4254898326</v>
      </c>
      <c r="Z105" s="43">
        <v>3036084.5049878759</v>
      </c>
      <c r="AA105" s="43">
        <v>3121044.6581583088</v>
      </c>
      <c r="AB105" s="43">
        <v>3210359.9864433161</v>
      </c>
      <c r="AC105" s="43">
        <v>3301684.8965299055</v>
      </c>
      <c r="AD105" s="44">
        <v>3395290.4759230511</v>
      </c>
    </row>
    <row r="106" spans="1:30" ht="16" x14ac:dyDescent="0.45">
      <c r="A106" t="str">
        <f t="shared" si="1"/>
        <v>Total Aircraft Movements_Saudi Arabia</v>
      </c>
      <c r="B106" s="34" t="s">
        <v>30</v>
      </c>
      <c r="C106" s="21" t="s">
        <v>180</v>
      </c>
      <c r="D106" s="55" t="s">
        <v>25</v>
      </c>
      <c r="E106" s="45">
        <v>640745</v>
      </c>
      <c r="F106" s="46">
        <v>669658.07894396805</v>
      </c>
      <c r="G106" s="46">
        <v>711807.1498969302</v>
      </c>
      <c r="H106" s="46">
        <v>753122.06988673541</v>
      </c>
      <c r="I106" s="46">
        <v>796260.17121686006</v>
      </c>
      <c r="J106" s="46">
        <v>849739.25936107128</v>
      </c>
      <c r="K106" s="46">
        <v>895668.94365581777</v>
      </c>
      <c r="L106" s="46">
        <v>944150.88287100976</v>
      </c>
      <c r="M106" s="46">
        <v>991907.3193097742</v>
      </c>
      <c r="N106" s="46">
        <v>1041166.795985004</v>
      </c>
      <c r="O106" s="46">
        <v>1086582.9563781645</v>
      </c>
      <c r="P106" s="46">
        <v>1130442.9096056339</v>
      </c>
      <c r="Q106" s="46">
        <v>1177287.0867705343</v>
      </c>
      <c r="R106" s="46">
        <v>1224617.9504500839</v>
      </c>
      <c r="S106" s="46">
        <v>1273364.9031470388</v>
      </c>
      <c r="T106" s="46">
        <v>1320891.2014415066</v>
      </c>
      <c r="U106" s="46">
        <v>1370149.5219293963</v>
      </c>
      <c r="V106" s="46">
        <v>1417486.1312156029</v>
      </c>
      <c r="W106" s="46">
        <v>1463989.1976080914</v>
      </c>
      <c r="X106" s="46">
        <v>1511617.0732036594</v>
      </c>
      <c r="Y106" s="46">
        <v>1559688.5454386163</v>
      </c>
      <c r="Z106" s="46">
        <v>1608042.1540115026</v>
      </c>
      <c r="AA106" s="46">
        <v>1652115.5015577213</v>
      </c>
      <c r="AB106" s="46">
        <v>1696018.6005156206</v>
      </c>
      <c r="AC106" s="46">
        <v>1740244.6765388176</v>
      </c>
      <c r="AD106" s="47">
        <v>1785084.5768573696</v>
      </c>
    </row>
    <row r="107" spans="1:30" x14ac:dyDescent="0.3">
      <c r="A107" t="str">
        <f t="shared" si="1"/>
        <v>Total Passengers_Russian Federation</v>
      </c>
      <c r="B107" s="40" t="s">
        <v>28</v>
      </c>
      <c r="C107" s="41" t="s">
        <v>135</v>
      </c>
      <c r="D107" s="36" t="s">
        <v>23</v>
      </c>
      <c r="E107" s="42">
        <v>159058927</v>
      </c>
      <c r="F107" s="43">
        <v>151306698</v>
      </c>
      <c r="G107" s="43">
        <v>151417103</v>
      </c>
      <c r="H107" s="43">
        <v>157047843</v>
      </c>
      <c r="I107" s="43">
        <v>165524998</v>
      </c>
      <c r="J107" s="43">
        <v>176257972</v>
      </c>
      <c r="K107" s="43">
        <v>186790404</v>
      </c>
      <c r="L107" s="43">
        <v>197244547</v>
      </c>
      <c r="M107" s="43">
        <v>207520534</v>
      </c>
      <c r="N107" s="43">
        <v>217796776</v>
      </c>
      <c r="O107" s="43">
        <v>228760071</v>
      </c>
      <c r="P107" s="43">
        <v>240287804</v>
      </c>
      <c r="Q107" s="43">
        <v>252306074</v>
      </c>
      <c r="R107" s="43">
        <v>264859520</v>
      </c>
      <c r="S107" s="43">
        <v>278002746</v>
      </c>
      <c r="T107" s="43">
        <v>291991158</v>
      </c>
      <c r="U107" s="43">
        <v>306808506</v>
      </c>
      <c r="V107" s="43">
        <v>322478647</v>
      </c>
      <c r="W107" s="43">
        <v>338811676</v>
      </c>
      <c r="X107" s="43">
        <v>355344831</v>
      </c>
      <c r="Y107" s="43">
        <v>371726248</v>
      </c>
      <c r="Z107" s="43">
        <v>387876858</v>
      </c>
      <c r="AA107" s="43">
        <v>404034577</v>
      </c>
      <c r="AB107" s="43">
        <v>420261217</v>
      </c>
      <c r="AC107" s="43">
        <v>436611765</v>
      </c>
      <c r="AD107" s="44">
        <v>453196044</v>
      </c>
    </row>
    <row r="108" spans="1:30" ht="16" x14ac:dyDescent="0.45">
      <c r="A108" t="str">
        <f t="shared" si="1"/>
        <v>International Passengers_Russian Federation</v>
      </c>
      <c r="B108" s="48" t="s">
        <v>28</v>
      </c>
      <c r="C108" s="49" t="s">
        <v>135</v>
      </c>
      <c r="D108" s="59" t="s">
        <v>22</v>
      </c>
      <c r="E108" s="50">
        <v>47723195</v>
      </c>
      <c r="F108" s="51">
        <v>38062117</v>
      </c>
      <c r="G108" s="51">
        <v>33025046</v>
      </c>
      <c r="H108" s="51">
        <v>32053979</v>
      </c>
      <c r="I108" s="51">
        <v>32667836</v>
      </c>
      <c r="J108" s="51">
        <v>34695005</v>
      </c>
      <c r="K108" s="51">
        <v>36675804</v>
      </c>
      <c r="L108" s="51">
        <v>39036365</v>
      </c>
      <c r="M108" s="51">
        <v>41396252</v>
      </c>
      <c r="N108" s="51">
        <v>43776124</v>
      </c>
      <c r="O108" s="51">
        <v>46346076</v>
      </c>
      <c r="P108" s="51">
        <v>49102588</v>
      </c>
      <c r="Q108" s="51">
        <v>52075690</v>
      </c>
      <c r="R108" s="51">
        <v>55269454</v>
      </c>
      <c r="S108" s="51">
        <v>58712778</v>
      </c>
      <c r="T108" s="51">
        <v>62454698</v>
      </c>
      <c r="U108" s="51">
        <v>66478027</v>
      </c>
      <c r="V108" s="51">
        <v>70797446</v>
      </c>
      <c r="W108" s="51">
        <v>75361743</v>
      </c>
      <c r="X108" s="51">
        <v>80081341</v>
      </c>
      <c r="Y108" s="51">
        <v>84861326</v>
      </c>
      <c r="Z108" s="51">
        <v>89675741</v>
      </c>
      <c r="AA108" s="51">
        <v>94588987</v>
      </c>
      <c r="AB108" s="51">
        <v>99626076</v>
      </c>
      <c r="AC108" s="51">
        <v>104701543</v>
      </c>
      <c r="AD108" s="52">
        <v>109928085</v>
      </c>
    </row>
    <row r="109" spans="1:30" ht="16" x14ac:dyDescent="0.45">
      <c r="A109" t="str">
        <f t="shared" si="1"/>
        <v>Domestic Passengers_Russian Federation</v>
      </c>
      <c r="B109" s="40" t="s">
        <v>28</v>
      </c>
      <c r="C109" s="41" t="s">
        <v>135</v>
      </c>
      <c r="D109" s="19" t="s">
        <v>19</v>
      </c>
      <c r="E109" s="60">
        <v>63169281</v>
      </c>
      <c r="F109" s="62">
        <v>67893291</v>
      </c>
      <c r="G109" s="62">
        <v>73444920</v>
      </c>
      <c r="H109" s="62">
        <v>79059548</v>
      </c>
      <c r="I109" s="62">
        <v>84878477</v>
      </c>
      <c r="J109" s="62">
        <v>89895699</v>
      </c>
      <c r="K109" s="62">
        <v>94822783</v>
      </c>
      <c r="L109" s="62">
        <v>98824693</v>
      </c>
      <c r="M109" s="62">
        <v>102643451</v>
      </c>
      <c r="N109" s="62">
        <v>106349061</v>
      </c>
      <c r="O109" s="62">
        <v>110276233</v>
      </c>
      <c r="P109" s="62">
        <v>114340556</v>
      </c>
      <c r="Q109" s="62">
        <v>118327433</v>
      </c>
      <c r="R109" s="62">
        <v>122285769</v>
      </c>
      <c r="S109" s="62">
        <v>126256868</v>
      </c>
      <c r="T109" s="62">
        <v>130349482</v>
      </c>
      <c r="U109" s="62">
        <v>134585233</v>
      </c>
      <c r="V109" s="62">
        <v>138913613</v>
      </c>
      <c r="W109" s="62">
        <v>143260223</v>
      </c>
      <c r="X109" s="62">
        <v>147406867</v>
      </c>
      <c r="Y109" s="62">
        <v>151280750</v>
      </c>
      <c r="Z109" s="62">
        <v>154892681</v>
      </c>
      <c r="AA109" s="62">
        <v>158283607</v>
      </c>
      <c r="AB109" s="62">
        <v>161462768</v>
      </c>
      <c r="AC109" s="62">
        <v>164605521</v>
      </c>
      <c r="AD109" s="64">
        <v>167572369</v>
      </c>
    </row>
    <row r="110" spans="1:30" ht="16" x14ac:dyDescent="0.45">
      <c r="A110" t="str">
        <f t="shared" si="1"/>
        <v>Total Cargo_Russian Federation</v>
      </c>
      <c r="B110" s="40" t="s">
        <v>28</v>
      </c>
      <c r="C110" s="41" t="s">
        <v>135</v>
      </c>
      <c r="D110" s="13" t="s">
        <v>24</v>
      </c>
      <c r="E110" s="42">
        <v>750906</v>
      </c>
      <c r="F110" s="43">
        <v>765078.10202347231</v>
      </c>
      <c r="G110" s="43">
        <v>741353.32831436489</v>
      </c>
      <c r="H110" s="43">
        <v>759021.02041989251</v>
      </c>
      <c r="I110" s="43">
        <v>799852.33247994934</v>
      </c>
      <c r="J110" s="43">
        <v>863102.04200081842</v>
      </c>
      <c r="K110" s="43">
        <v>926605.26970951038</v>
      </c>
      <c r="L110" s="43">
        <v>989098.98627148254</v>
      </c>
      <c r="M110" s="43">
        <v>1050166.5330293849</v>
      </c>
      <c r="N110" s="43">
        <v>1111851.3167381585</v>
      </c>
      <c r="O110" s="43">
        <v>1182917.5138710334</v>
      </c>
      <c r="P110" s="43">
        <v>1261814.9802547276</v>
      </c>
      <c r="Q110" s="43">
        <v>1346720.7555304917</v>
      </c>
      <c r="R110" s="43">
        <v>1436924.1377515898</v>
      </c>
      <c r="S110" s="43">
        <v>1533273.2147885771</v>
      </c>
      <c r="T110" s="43">
        <v>1638160.8603661256</v>
      </c>
      <c r="U110" s="43">
        <v>1756153.4015527477</v>
      </c>
      <c r="V110" s="43">
        <v>1888004.6665034087</v>
      </c>
      <c r="W110" s="43">
        <v>2027858.287903284</v>
      </c>
      <c r="X110" s="43">
        <v>2169173.9063703013</v>
      </c>
      <c r="Y110" s="43">
        <v>2304220.4307173137</v>
      </c>
      <c r="Z110" s="43">
        <v>2430952.1839532717</v>
      </c>
      <c r="AA110" s="43">
        <v>2551595.5036279252</v>
      </c>
      <c r="AB110" s="43">
        <v>2665125.0362642077</v>
      </c>
      <c r="AC110" s="43">
        <v>2771851.442158482</v>
      </c>
      <c r="AD110" s="44">
        <v>2871906.2044641771</v>
      </c>
    </row>
    <row r="111" spans="1:30" ht="16" x14ac:dyDescent="0.45">
      <c r="A111" t="str">
        <f t="shared" si="1"/>
        <v>Total Aircraft Movements_Russian Federation</v>
      </c>
      <c r="B111" s="40" t="s">
        <v>28</v>
      </c>
      <c r="C111" s="41" t="s">
        <v>135</v>
      </c>
      <c r="D111" s="19" t="s">
        <v>25</v>
      </c>
      <c r="E111" s="42">
        <v>823340</v>
      </c>
      <c r="F111" s="43">
        <v>777002.6771788171</v>
      </c>
      <c r="G111" s="43">
        <v>784252.40399335965</v>
      </c>
      <c r="H111" s="43">
        <v>816001.53439326747</v>
      </c>
      <c r="I111" s="43">
        <v>859666.80051692727</v>
      </c>
      <c r="J111" s="43">
        <v>912666.97645687684</v>
      </c>
      <c r="K111" s="43">
        <v>964933.72091477667</v>
      </c>
      <c r="L111" s="43">
        <v>1016670.9299877879</v>
      </c>
      <c r="M111" s="43">
        <v>1067192.8283701208</v>
      </c>
      <c r="N111" s="43">
        <v>1116853.6147057011</v>
      </c>
      <c r="O111" s="43">
        <v>1169018.9802024132</v>
      </c>
      <c r="P111" s="43">
        <v>1223447.8437794952</v>
      </c>
      <c r="Q111" s="43">
        <v>1279953.0854438564</v>
      </c>
      <c r="R111" s="43">
        <v>1338739.7213187495</v>
      </c>
      <c r="S111" s="43">
        <v>1399980.5537643214</v>
      </c>
      <c r="T111" s="43">
        <v>1464992.4838895798</v>
      </c>
      <c r="U111" s="43">
        <v>1532888.9808357793</v>
      </c>
      <c r="V111" s="43">
        <v>1604087.7113649631</v>
      </c>
      <c r="W111" s="43">
        <v>1677539.3634639771</v>
      </c>
      <c r="X111" s="43">
        <v>1751932.148155672</v>
      </c>
      <c r="Y111" s="43">
        <v>1825243.3091674361</v>
      </c>
      <c r="Z111" s="43">
        <v>1897322.4053362506</v>
      </c>
      <c r="AA111" s="43">
        <v>1968987.2104867529</v>
      </c>
      <c r="AB111" s="43">
        <v>2040812.960936917</v>
      </c>
      <c r="AC111" s="43">
        <v>2112981.9769632681</v>
      </c>
      <c r="AD111" s="44">
        <v>2185895.2033672621</v>
      </c>
    </row>
    <row r="112" spans="1:30" x14ac:dyDescent="0.3">
      <c r="A112" t="str">
        <f t="shared" si="1"/>
        <v>Total Passengers_Romania</v>
      </c>
      <c r="B112" s="40" t="s">
        <v>28</v>
      </c>
      <c r="C112" s="41" t="s">
        <v>133</v>
      </c>
      <c r="D112" s="57" t="s">
        <v>23</v>
      </c>
      <c r="E112" s="42">
        <v>13337433</v>
      </c>
      <c r="F112" s="43">
        <v>14136010</v>
      </c>
      <c r="G112" s="43">
        <v>14882751</v>
      </c>
      <c r="H112" s="43">
        <v>15490974</v>
      </c>
      <c r="I112" s="43">
        <v>16168734</v>
      </c>
      <c r="J112" s="43">
        <v>16935324</v>
      </c>
      <c r="K112" s="43">
        <v>17753587</v>
      </c>
      <c r="L112" s="43">
        <v>18578009</v>
      </c>
      <c r="M112" s="43">
        <v>19428794</v>
      </c>
      <c r="N112" s="43">
        <v>20336508</v>
      </c>
      <c r="O112" s="43">
        <v>21271258</v>
      </c>
      <c r="P112" s="43">
        <v>22216669</v>
      </c>
      <c r="Q112" s="43">
        <v>23111197</v>
      </c>
      <c r="R112" s="43">
        <v>23976444</v>
      </c>
      <c r="S112" s="43">
        <v>24890512</v>
      </c>
      <c r="T112" s="43">
        <v>25846378</v>
      </c>
      <c r="U112" s="43">
        <v>26800360</v>
      </c>
      <c r="V112" s="43">
        <v>27647064</v>
      </c>
      <c r="W112" s="43">
        <v>28294498</v>
      </c>
      <c r="X112" s="43">
        <v>28950709</v>
      </c>
      <c r="Y112" s="43">
        <v>29639702</v>
      </c>
      <c r="Z112" s="43">
        <v>30352571</v>
      </c>
      <c r="AA112" s="43">
        <v>31076721</v>
      </c>
      <c r="AB112" s="43">
        <v>31804531</v>
      </c>
      <c r="AC112" s="43">
        <v>32499542</v>
      </c>
      <c r="AD112" s="44">
        <v>33138280</v>
      </c>
    </row>
    <row r="113" spans="1:30" ht="16" x14ac:dyDescent="0.45">
      <c r="A113" t="str">
        <f t="shared" si="1"/>
        <v>International Passengers_Romania</v>
      </c>
      <c r="B113" s="34" t="s">
        <v>28</v>
      </c>
      <c r="C113" s="35" t="s">
        <v>133</v>
      </c>
      <c r="D113" s="13" t="s">
        <v>22</v>
      </c>
      <c r="E113" s="45">
        <v>12266691</v>
      </c>
      <c r="F113" s="46">
        <v>12812353</v>
      </c>
      <c r="G113" s="46">
        <v>13466151</v>
      </c>
      <c r="H113" s="46">
        <v>14007974</v>
      </c>
      <c r="I113" s="46">
        <v>14619019</v>
      </c>
      <c r="J113" s="46">
        <v>15325726</v>
      </c>
      <c r="K113" s="46">
        <v>16078040</v>
      </c>
      <c r="L113" s="46">
        <v>16830840</v>
      </c>
      <c r="M113" s="46">
        <v>17609304</v>
      </c>
      <c r="N113" s="46">
        <v>18441526</v>
      </c>
      <c r="O113" s="46">
        <v>19295926</v>
      </c>
      <c r="P113" s="46">
        <v>20156547</v>
      </c>
      <c r="Q113" s="46">
        <v>20972902</v>
      </c>
      <c r="R113" s="46">
        <v>21761783</v>
      </c>
      <c r="S113" s="46">
        <v>22593263</v>
      </c>
      <c r="T113" s="46">
        <v>23461342</v>
      </c>
      <c r="U113" s="46">
        <v>24324153</v>
      </c>
      <c r="V113" s="46">
        <v>25089248</v>
      </c>
      <c r="W113" s="46">
        <v>25670511</v>
      </c>
      <c r="X113" s="46">
        <v>26252839</v>
      </c>
      <c r="Y113" s="46">
        <v>26859384</v>
      </c>
      <c r="Z113" s="46">
        <v>27484353</v>
      </c>
      <c r="AA113" s="46">
        <v>28118188</v>
      </c>
      <c r="AB113" s="46">
        <v>28747853</v>
      </c>
      <c r="AC113" s="46">
        <v>29337195</v>
      </c>
      <c r="AD113" s="47">
        <v>29866180</v>
      </c>
    </row>
    <row r="114" spans="1:30" ht="16" x14ac:dyDescent="0.45">
      <c r="A114" t="str">
        <f t="shared" si="1"/>
        <v>Domestic Passengers_Romania</v>
      </c>
      <c r="B114" s="40" t="s">
        <v>28</v>
      </c>
      <c r="C114" s="41" t="s">
        <v>133</v>
      </c>
      <c r="D114" s="19" t="s">
        <v>19</v>
      </c>
      <c r="E114" s="42">
        <v>1010207</v>
      </c>
      <c r="F114" s="43">
        <v>1259497</v>
      </c>
      <c r="G114" s="43">
        <v>1349051</v>
      </c>
      <c r="H114" s="43">
        <v>1412691</v>
      </c>
      <c r="I114" s="43">
        <v>1476330</v>
      </c>
      <c r="J114" s="43">
        <v>1532733</v>
      </c>
      <c r="K114" s="43">
        <v>1594969</v>
      </c>
      <c r="L114" s="43">
        <v>1662849</v>
      </c>
      <c r="M114" s="43">
        <v>1731308</v>
      </c>
      <c r="N114" s="43">
        <v>1802680</v>
      </c>
      <c r="O114" s="43">
        <v>1878788</v>
      </c>
      <c r="P114" s="43">
        <v>1959286</v>
      </c>
      <c r="Q114" s="43">
        <v>2033400</v>
      </c>
      <c r="R114" s="43">
        <v>2105839</v>
      </c>
      <c r="S114" s="43">
        <v>2184278</v>
      </c>
      <c r="T114" s="43">
        <v>2267727</v>
      </c>
      <c r="U114" s="43">
        <v>2354567</v>
      </c>
      <c r="V114" s="43">
        <v>2432333</v>
      </c>
      <c r="W114" s="43">
        <v>2495566</v>
      </c>
      <c r="X114" s="43">
        <v>2566470</v>
      </c>
      <c r="Y114" s="43">
        <v>2645791</v>
      </c>
      <c r="Z114" s="43">
        <v>2730456</v>
      </c>
      <c r="AA114" s="43">
        <v>2817485</v>
      </c>
      <c r="AB114" s="43">
        <v>2912325</v>
      </c>
      <c r="AC114" s="43">
        <v>3014841</v>
      </c>
      <c r="AD114" s="44">
        <v>3121695</v>
      </c>
    </row>
    <row r="115" spans="1:30" ht="16" x14ac:dyDescent="0.45">
      <c r="A115" t="str">
        <f t="shared" si="1"/>
        <v>Total Cargo_Romania</v>
      </c>
      <c r="B115" s="40" t="s">
        <v>28</v>
      </c>
      <c r="C115" s="41" t="s">
        <v>133</v>
      </c>
      <c r="D115" s="13" t="s">
        <v>24</v>
      </c>
      <c r="E115" s="42">
        <v>36714</v>
      </c>
      <c r="F115" s="43">
        <v>38864.172582377098</v>
      </c>
      <c r="G115" s="43">
        <v>40921.839354499411</v>
      </c>
      <c r="H115" s="43">
        <v>43299.397384103446</v>
      </c>
      <c r="I115" s="43">
        <v>46049.865584534971</v>
      </c>
      <c r="J115" s="43">
        <v>49522.045637643001</v>
      </c>
      <c r="K115" s="43">
        <v>53362.569673473306</v>
      </c>
      <c r="L115" s="43">
        <v>57329.704367021943</v>
      </c>
      <c r="M115" s="43">
        <v>61540.540540437098</v>
      </c>
      <c r="N115" s="43">
        <v>66177.719077292786</v>
      </c>
      <c r="O115" s="43">
        <v>71069.793755478473</v>
      </c>
      <c r="P115" s="43">
        <v>76128.392993028057</v>
      </c>
      <c r="Q115" s="43">
        <v>81056.773855963402</v>
      </c>
      <c r="R115" s="43">
        <v>85893.204380008872</v>
      </c>
      <c r="S115" s="43">
        <v>91071.237888862976</v>
      </c>
      <c r="T115" s="43">
        <v>96604.224763192949</v>
      </c>
      <c r="U115" s="43">
        <v>102264.90522597157</v>
      </c>
      <c r="V115" s="43">
        <v>107383.54471579684</v>
      </c>
      <c r="W115" s="43">
        <v>111237.49608224117</v>
      </c>
      <c r="X115" s="43">
        <v>115108.25785005649</v>
      </c>
      <c r="Y115" s="43">
        <v>119116.58012405157</v>
      </c>
      <c r="Z115" s="43">
        <v>123183.21117962091</v>
      </c>
      <c r="AA115" s="43">
        <v>127209.3712192254</v>
      </c>
      <c r="AB115" s="43">
        <v>131095.86621304959</v>
      </c>
      <c r="AC115" s="43">
        <v>134596.58084230227</v>
      </c>
      <c r="AD115" s="44">
        <v>137543.17953534462</v>
      </c>
    </row>
    <row r="116" spans="1:30" ht="16" x14ac:dyDescent="0.45">
      <c r="A116" t="str">
        <f t="shared" si="1"/>
        <v>Total Aircraft Movements_Romania</v>
      </c>
      <c r="B116" s="40" t="s">
        <v>28</v>
      </c>
      <c r="C116" s="41" t="s">
        <v>133</v>
      </c>
      <c r="D116" s="19" t="s">
        <v>25</v>
      </c>
      <c r="E116" s="42">
        <v>172754</v>
      </c>
      <c r="F116" s="43">
        <v>181286.87880516041</v>
      </c>
      <c r="G116" s="43">
        <v>189129.36684232129</v>
      </c>
      <c r="H116" s="43">
        <v>195136.86858653236</v>
      </c>
      <c r="I116" s="43">
        <v>202030.99300343773</v>
      </c>
      <c r="J116" s="43">
        <v>210063.31797544865</v>
      </c>
      <c r="K116" s="43">
        <v>218745.59391519282</v>
      </c>
      <c r="L116" s="43">
        <v>227486.06061128233</v>
      </c>
      <c r="M116" s="43">
        <v>236558.78819992248</v>
      </c>
      <c r="N116" s="43">
        <v>246374.234293538</v>
      </c>
      <c r="O116" s="43">
        <v>256548.33064893706</v>
      </c>
      <c r="P116" s="43">
        <v>266867.62635582103</v>
      </c>
      <c r="Q116" s="43">
        <v>276520.75816961471</v>
      </c>
      <c r="R116" s="43">
        <v>285786.08652274846</v>
      </c>
      <c r="S116" s="43">
        <v>295686.66782069911</v>
      </c>
      <c r="T116" s="43">
        <v>306129.37603786081</v>
      </c>
      <c r="U116" s="43">
        <v>316540.02845681319</v>
      </c>
      <c r="V116" s="43">
        <v>325535.2531740251</v>
      </c>
      <c r="W116" s="43">
        <v>331908.1702023691</v>
      </c>
      <c r="X116" s="43">
        <v>338384.69036785484</v>
      </c>
      <c r="Y116" s="43">
        <v>345274.42041126842</v>
      </c>
      <c r="Z116" s="43">
        <v>352453.75123193872</v>
      </c>
      <c r="AA116" s="43">
        <v>359750.29618343507</v>
      </c>
      <c r="AB116" s="43">
        <v>367060.00112712552</v>
      </c>
      <c r="AC116" s="43">
        <v>373903.91404481552</v>
      </c>
      <c r="AD116" s="44">
        <v>379975.64302685304</v>
      </c>
    </row>
    <row r="117" spans="1:30" x14ac:dyDescent="0.3">
      <c r="A117" t="str">
        <f t="shared" si="1"/>
        <v>Total Passengers_Qatar</v>
      </c>
      <c r="B117" s="34" t="s">
        <v>30</v>
      </c>
      <c r="C117" s="35" t="s">
        <v>179</v>
      </c>
      <c r="D117" s="57" t="s">
        <v>23</v>
      </c>
      <c r="E117" s="45">
        <v>31008432</v>
      </c>
      <c r="F117" s="46">
        <v>37428857</v>
      </c>
      <c r="G117" s="46">
        <v>43848957</v>
      </c>
      <c r="H117" s="46">
        <v>49883526</v>
      </c>
      <c r="I117" s="46">
        <v>55805512</v>
      </c>
      <c r="J117" s="46">
        <v>61297108</v>
      </c>
      <c r="K117" s="46">
        <v>67095569</v>
      </c>
      <c r="L117" s="46">
        <v>73320337</v>
      </c>
      <c r="M117" s="46">
        <v>79912455</v>
      </c>
      <c r="N117" s="46">
        <v>87037446</v>
      </c>
      <c r="O117" s="46">
        <v>94153063</v>
      </c>
      <c r="P117" s="46">
        <v>101924998</v>
      </c>
      <c r="Q117" s="46">
        <v>111079885</v>
      </c>
      <c r="R117" s="46">
        <v>119874856</v>
      </c>
      <c r="S117" s="46">
        <v>129071582</v>
      </c>
      <c r="T117" s="46">
        <v>138588929</v>
      </c>
      <c r="U117" s="46">
        <v>148770546</v>
      </c>
      <c r="V117" s="46">
        <v>159441569</v>
      </c>
      <c r="W117" s="46">
        <v>168987329</v>
      </c>
      <c r="X117" s="46">
        <v>178796358</v>
      </c>
      <c r="Y117" s="46">
        <v>188866135</v>
      </c>
      <c r="Z117" s="46">
        <v>199282297</v>
      </c>
      <c r="AA117" s="46">
        <v>209923838</v>
      </c>
      <c r="AB117" s="46">
        <v>220419695</v>
      </c>
      <c r="AC117" s="46">
        <v>231131082</v>
      </c>
      <c r="AD117" s="47">
        <v>242064459</v>
      </c>
    </row>
    <row r="118" spans="1:30" ht="16" x14ac:dyDescent="0.45">
      <c r="A118" t="str">
        <f t="shared" si="1"/>
        <v>International Passengers_Qatar</v>
      </c>
      <c r="B118" s="40" t="s">
        <v>30</v>
      </c>
      <c r="C118" s="41" t="s">
        <v>179</v>
      </c>
      <c r="D118" s="13" t="s">
        <v>22</v>
      </c>
      <c r="E118" s="42">
        <v>30906066</v>
      </c>
      <c r="F118" s="43">
        <v>37238333</v>
      </c>
      <c r="G118" s="43">
        <v>43534445</v>
      </c>
      <c r="H118" s="43">
        <v>49411730</v>
      </c>
      <c r="I118" s="43">
        <v>55170194</v>
      </c>
      <c r="J118" s="43">
        <v>60497650</v>
      </c>
      <c r="K118" s="43">
        <v>66118461</v>
      </c>
      <c r="L118" s="43">
        <v>72160964</v>
      </c>
      <c r="M118" s="43">
        <v>78565269</v>
      </c>
      <c r="N118" s="43">
        <v>85460293</v>
      </c>
      <c r="O118" s="43">
        <v>92332169</v>
      </c>
      <c r="P118" s="43">
        <v>99844303</v>
      </c>
      <c r="Q118" s="43">
        <v>108731393</v>
      </c>
      <c r="R118" s="43">
        <v>117246064</v>
      </c>
      <c r="S118" s="43">
        <v>126151052</v>
      </c>
      <c r="T118" s="43">
        <v>135339252</v>
      </c>
      <c r="U118" s="43">
        <v>145169145</v>
      </c>
      <c r="V118" s="43">
        <v>155467454</v>
      </c>
      <c r="W118" s="43">
        <v>164660116</v>
      </c>
      <c r="X118" s="43">
        <v>174101855</v>
      </c>
      <c r="Y118" s="43">
        <v>183779458</v>
      </c>
      <c r="Z118" s="43">
        <v>193775968</v>
      </c>
      <c r="AA118" s="43">
        <v>203997145</v>
      </c>
      <c r="AB118" s="43">
        <v>214061084</v>
      </c>
      <c r="AC118" s="43">
        <v>224322992</v>
      </c>
      <c r="AD118" s="44">
        <v>234790798</v>
      </c>
    </row>
    <row r="119" spans="1:30" ht="16" x14ac:dyDescent="0.45">
      <c r="A119" t="str">
        <f t="shared" si="1"/>
        <v>Domestic Passengers_Qatar</v>
      </c>
      <c r="B119" s="34" t="s">
        <v>30</v>
      </c>
      <c r="C119" s="35" t="s">
        <v>179</v>
      </c>
      <c r="D119" s="19" t="s">
        <v>19</v>
      </c>
      <c r="E119" s="45" t="s">
        <v>191</v>
      </c>
      <c r="F119" s="46" t="s">
        <v>191</v>
      </c>
      <c r="G119" s="46" t="s">
        <v>191</v>
      </c>
      <c r="H119" s="46" t="s">
        <v>191</v>
      </c>
      <c r="I119" s="46" t="s">
        <v>191</v>
      </c>
      <c r="J119" s="46" t="s">
        <v>191</v>
      </c>
      <c r="K119" s="46" t="s">
        <v>191</v>
      </c>
      <c r="L119" s="46" t="s">
        <v>191</v>
      </c>
      <c r="M119" s="46" t="s">
        <v>191</v>
      </c>
      <c r="N119" s="46" t="s">
        <v>191</v>
      </c>
      <c r="O119" s="46" t="s">
        <v>191</v>
      </c>
      <c r="P119" s="46" t="s">
        <v>191</v>
      </c>
      <c r="Q119" s="46" t="s">
        <v>191</v>
      </c>
      <c r="R119" s="46" t="s">
        <v>191</v>
      </c>
      <c r="S119" s="46" t="s">
        <v>191</v>
      </c>
      <c r="T119" s="46" t="s">
        <v>191</v>
      </c>
      <c r="U119" s="46" t="s">
        <v>191</v>
      </c>
      <c r="V119" s="46" t="s">
        <v>191</v>
      </c>
      <c r="W119" s="46" t="s">
        <v>191</v>
      </c>
      <c r="X119" s="46" t="s">
        <v>191</v>
      </c>
      <c r="Y119" s="46" t="s">
        <v>191</v>
      </c>
      <c r="Z119" s="46" t="s">
        <v>191</v>
      </c>
      <c r="AA119" s="46" t="s">
        <v>191</v>
      </c>
      <c r="AB119" s="46" t="s">
        <v>191</v>
      </c>
      <c r="AC119" s="46" t="s">
        <v>191</v>
      </c>
      <c r="AD119" s="47" t="s">
        <v>191</v>
      </c>
    </row>
    <row r="120" spans="1:30" ht="16" x14ac:dyDescent="0.45">
      <c r="A120" t="str">
        <f t="shared" si="1"/>
        <v>Total Cargo_Qatar</v>
      </c>
      <c r="B120" s="34" t="s">
        <v>30</v>
      </c>
      <c r="C120" s="35" t="s">
        <v>179</v>
      </c>
      <c r="D120" s="13" t="s">
        <v>24</v>
      </c>
      <c r="E120" s="45">
        <v>1454952</v>
      </c>
      <c r="F120" s="46">
        <v>1689767.18219369</v>
      </c>
      <c r="G120" s="46">
        <v>1924592.7587968695</v>
      </c>
      <c r="H120" s="46">
        <v>2124687.0004627449</v>
      </c>
      <c r="I120" s="46">
        <v>2310133.5501990705</v>
      </c>
      <c r="J120" s="46">
        <v>2472996.7888685982</v>
      </c>
      <c r="K120" s="46">
        <v>2633036.448902315</v>
      </c>
      <c r="L120" s="46">
        <v>2801122.0387243829</v>
      </c>
      <c r="M120" s="46">
        <v>2975155.8108604555</v>
      </c>
      <c r="N120" s="46">
        <v>3158479.0350922332</v>
      </c>
      <c r="O120" s="46">
        <v>3337772.6981114633</v>
      </c>
      <c r="P120" s="46">
        <v>3525338.26259962</v>
      </c>
      <c r="Q120" s="46">
        <v>3736653.1379173971</v>
      </c>
      <c r="R120" s="46">
        <v>3940341.2291365042</v>
      </c>
      <c r="S120" s="46">
        <v>4150318.8880431103</v>
      </c>
      <c r="T120" s="46">
        <v>4363872.9841603134</v>
      </c>
      <c r="U120" s="46">
        <v>4583451.752571662</v>
      </c>
      <c r="V120" s="46">
        <v>4805591.8593263524</v>
      </c>
      <c r="W120" s="46">
        <v>5008054.5999608673</v>
      </c>
      <c r="X120" s="46">
        <v>5214397.8710292438</v>
      </c>
      <c r="Y120" s="46">
        <v>5424240.3173857918</v>
      </c>
      <c r="Z120" s="46">
        <v>5637701.7053507576</v>
      </c>
      <c r="AA120" s="46">
        <v>5848988.2992638201</v>
      </c>
      <c r="AB120" s="46">
        <v>6058660.1387412539</v>
      </c>
      <c r="AC120" s="46">
        <v>6270884.4455083609</v>
      </c>
      <c r="AD120" s="47">
        <v>6485953.4543701187</v>
      </c>
    </row>
    <row r="121" spans="1:30" ht="16" x14ac:dyDescent="0.45">
      <c r="A121" t="str">
        <f t="shared" si="1"/>
        <v>Total Aircraft Movements_Qatar</v>
      </c>
      <c r="B121" s="34" t="s">
        <v>30</v>
      </c>
      <c r="C121" s="35" t="s">
        <v>179</v>
      </c>
      <c r="D121" s="19" t="s">
        <v>25</v>
      </c>
      <c r="E121" s="45">
        <v>249478</v>
      </c>
      <c r="F121" s="46">
        <v>288425.62388825731</v>
      </c>
      <c r="G121" s="46">
        <v>322441.41781388648</v>
      </c>
      <c r="H121" s="46">
        <v>350082.90063217172</v>
      </c>
      <c r="I121" s="46">
        <v>373890.49128641275</v>
      </c>
      <c r="J121" s="46">
        <v>391806.49878838193</v>
      </c>
      <c r="K121" s="46">
        <v>409256.30015646876</v>
      </c>
      <c r="L121" s="46">
        <v>426964.49704468169</v>
      </c>
      <c r="M121" s="46">
        <v>444678.8623227441</v>
      </c>
      <c r="N121" s="46">
        <v>463297.32894592604</v>
      </c>
      <c r="O121" s="46">
        <v>479914.86001803412</v>
      </c>
      <c r="P121" s="46">
        <v>498897.90042095253</v>
      </c>
      <c r="Q121" s="46">
        <v>522523.60081355635</v>
      </c>
      <c r="R121" s="46">
        <v>542229.2805752462</v>
      </c>
      <c r="S121" s="46">
        <v>561838.23009219859</v>
      </c>
      <c r="T121" s="46">
        <v>580986.71056851256</v>
      </c>
      <c r="U121" s="46">
        <v>600957.93131969136</v>
      </c>
      <c r="V121" s="46">
        <v>620879.19647254096</v>
      </c>
      <c r="W121" s="46">
        <v>634332.9094579441</v>
      </c>
      <c r="X121" s="46">
        <v>647495.33096949966</v>
      </c>
      <c r="Y121" s="46">
        <v>660054.81561626762</v>
      </c>
      <c r="Z121" s="46">
        <v>672298.33718407399</v>
      </c>
      <c r="AA121" s="46">
        <v>683962.01308216003</v>
      </c>
      <c r="AB121" s="46">
        <v>693562.80529005826</v>
      </c>
      <c r="AC121" s="46">
        <v>702454.51863289275</v>
      </c>
      <c r="AD121" s="47">
        <v>710680.08285365836</v>
      </c>
    </row>
    <row r="122" spans="1:30" x14ac:dyDescent="0.3">
      <c r="A122" t="str">
        <f t="shared" si="1"/>
        <v>Total Passengers_Puerto Rico</v>
      </c>
      <c r="B122" s="34" t="s">
        <v>29</v>
      </c>
      <c r="C122" s="35" t="s">
        <v>165</v>
      </c>
      <c r="D122" s="57" t="s">
        <v>23</v>
      </c>
      <c r="E122" s="45">
        <v>9825334</v>
      </c>
      <c r="F122" s="46">
        <v>10211418</v>
      </c>
      <c r="G122" s="46">
        <v>10402324</v>
      </c>
      <c r="H122" s="46">
        <v>10741711</v>
      </c>
      <c r="I122" s="46">
        <v>11203365</v>
      </c>
      <c r="J122" s="46">
        <v>11795002</v>
      </c>
      <c r="K122" s="46">
        <v>12367914</v>
      </c>
      <c r="L122" s="46">
        <v>12921063</v>
      </c>
      <c r="M122" s="46">
        <v>13471101</v>
      </c>
      <c r="N122" s="46">
        <v>14030603</v>
      </c>
      <c r="O122" s="46">
        <v>14527595</v>
      </c>
      <c r="P122" s="46">
        <v>14771776</v>
      </c>
      <c r="Q122" s="46">
        <v>15005480</v>
      </c>
      <c r="R122" s="46">
        <v>15228315</v>
      </c>
      <c r="S122" s="46">
        <v>15448123</v>
      </c>
      <c r="T122" s="46">
        <v>15665786</v>
      </c>
      <c r="U122" s="46">
        <v>15892330</v>
      </c>
      <c r="V122" s="46">
        <v>16079219</v>
      </c>
      <c r="W122" s="46">
        <v>16266623</v>
      </c>
      <c r="X122" s="46">
        <v>16453804</v>
      </c>
      <c r="Y122" s="46">
        <v>16642231</v>
      </c>
      <c r="Z122" s="46">
        <v>16839919</v>
      </c>
      <c r="AA122" s="46">
        <v>17025324</v>
      </c>
      <c r="AB122" s="46">
        <v>17211872</v>
      </c>
      <c r="AC122" s="46">
        <v>17399492</v>
      </c>
      <c r="AD122" s="47">
        <v>17589322</v>
      </c>
    </row>
    <row r="123" spans="1:30" ht="16" x14ac:dyDescent="0.45">
      <c r="A123" t="str">
        <f t="shared" si="1"/>
        <v>International Passengers_Puerto Rico</v>
      </c>
      <c r="B123" s="40" t="s">
        <v>29</v>
      </c>
      <c r="C123" s="41" t="s">
        <v>165</v>
      </c>
      <c r="D123" s="13" t="s">
        <v>22</v>
      </c>
      <c r="E123" s="42">
        <v>1069288</v>
      </c>
      <c r="F123" s="43">
        <v>1092541</v>
      </c>
      <c r="G123" s="43">
        <v>1079587</v>
      </c>
      <c r="H123" s="43">
        <v>1132003</v>
      </c>
      <c r="I123" s="43">
        <v>1230275</v>
      </c>
      <c r="J123" s="43">
        <v>1385438</v>
      </c>
      <c r="K123" s="43">
        <v>1547577</v>
      </c>
      <c r="L123" s="43">
        <v>1713883</v>
      </c>
      <c r="M123" s="43">
        <v>1886896</v>
      </c>
      <c r="N123" s="43">
        <v>2073269</v>
      </c>
      <c r="O123" s="43">
        <v>2243000</v>
      </c>
      <c r="P123" s="43">
        <v>2316594</v>
      </c>
      <c r="Q123" s="43">
        <v>2387521</v>
      </c>
      <c r="R123" s="43">
        <v>2458727</v>
      </c>
      <c r="S123" s="43">
        <v>2530980</v>
      </c>
      <c r="T123" s="43">
        <v>2605342</v>
      </c>
      <c r="U123" s="43">
        <v>2682809</v>
      </c>
      <c r="V123" s="43">
        <v>2747744</v>
      </c>
      <c r="W123" s="43">
        <v>2815759</v>
      </c>
      <c r="X123" s="43">
        <v>2886952</v>
      </c>
      <c r="Y123" s="43">
        <v>2961908</v>
      </c>
      <c r="Z123" s="43">
        <v>3041819</v>
      </c>
      <c r="AA123" s="43">
        <v>3119323</v>
      </c>
      <c r="AB123" s="43">
        <v>3202212</v>
      </c>
      <c r="AC123" s="43">
        <v>3368580</v>
      </c>
      <c r="AD123" s="44">
        <v>3554365</v>
      </c>
    </row>
    <row r="124" spans="1:30" ht="16" x14ac:dyDescent="0.45">
      <c r="A124" t="str">
        <f t="shared" si="1"/>
        <v>Domestic Passengers_Puerto Rico</v>
      </c>
      <c r="B124" s="34" t="s">
        <v>29</v>
      </c>
      <c r="C124" s="35" t="s">
        <v>165</v>
      </c>
      <c r="D124" s="19" t="s">
        <v>19</v>
      </c>
      <c r="E124" s="45">
        <v>8756046</v>
      </c>
      <c r="F124" s="46">
        <v>9081329</v>
      </c>
      <c r="G124" s="46">
        <v>9058661</v>
      </c>
      <c r="H124" s="46">
        <v>9210439</v>
      </c>
      <c r="I124" s="46">
        <v>9480893</v>
      </c>
      <c r="J124" s="46">
        <v>9869655</v>
      </c>
      <c r="K124" s="46">
        <v>10230646</v>
      </c>
      <c r="L124" s="46">
        <v>10567115</v>
      </c>
      <c r="M124" s="46">
        <v>10892655</v>
      </c>
      <c r="N124" s="46">
        <v>11209859</v>
      </c>
      <c r="O124" s="46">
        <v>11484562</v>
      </c>
      <c r="P124" s="46">
        <v>11623005</v>
      </c>
      <c r="Q124" s="46">
        <v>11753574</v>
      </c>
      <c r="R124" s="46">
        <v>11872768</v>
      </c>
      <c r="S124" s="46">
        <v>11987480</v>
      </c>
      <c r="T124" s="46">
        <v>12097285</v>
      </c>
      <c r="U124" s="46">
        <v>12212372</v>
      </c>
      <c r="V124" s="46">
        <v>12304270</v>
      </c>
      <c r="W124" s="46">
        <v>12393294</v>
      </c>
      <c r="X124" s="46">
        <v>12478619</v>
      </c>
      <c r="Y124" s="46">
        <v>12560729</v>
      </c>
      <c r="Z124" s="46">
        <v>12646544</v>
      </c>
      <c r="AA124" s="46">
        <v>12860696</v>
      </c>
      <c r="AB124" s="46">
        <v>12936471</v>
      </c>
      <c r="AC124" s="46">
        <v>12913625</v>
      </c>
      <c r="AD124" s="47">
        <v>12869719</v>
      </c>
    </row>
    <row r="125" spans="1:30" ht="16" x14ac:dyDescent="0.45">
      <c r="A125" t="str">
        <f t="shared" si="1"/>
        <v>Total Cargo_Puerto Rico</v>
      </c>
      <c r="B125" s="40" t="s">
        <v>29</v>
      </c>
      <c r="C125" s="41" t="s">
        <v>165</v>
      </c>
      <c r="D125" s="13" t="s">
        <v>24</v>
      </c>
      <c r="E125" s="42">
        <v>247063</v>
      </c>
      <c r="F125" s="43">
        <v>239598.23726587431</v>
      </c>
      <c r="G125" s="43">
        <v>244032.27236862257</v>
      </c>
      <c r="H125" s="43">
        <v>259644.94905966654</v>
      </c>
      <c r="I125" s="43">
        <v>278335.53078509215</v>
      </c>
      <c r="J125" s="43">
        <v>297839.34200577071</v>
      </c>
      <c r="K125" s="43">
        <v>316721.51685171697</v>
      </c>
      <c r="L125" s="43">
        <v>334282.88460845611</v>
      </c>
      <c r="M125" s="43">
        <v>351054.49142525712</v>
      </c>
      <c r="N125" s="43">
        <v>368012.72532015701</v>
      </c>
      <c r="O125" s="43">
        <v>382505.55944514857</v>
      </c>
      <c r="P125" s="43">
        <v>387179.24614346446</v>
      </c>
      <c r="Q125" s="43">
        <v>391195.33270822116</v>
      </c>
      <c r="R125" s="43">
        <v>394923.0684226962</v>
      </c>
      <c r="S125" s="43">
        <v>398485.80337284331</v>
      </c>
      <c r="T125" s="43">
        <v>401965.2369662422</v>
      </c>
      <c r="U125" s="43">
        <v>405344.54873662675</v>
      </c>
      <c r="V125" s="43">
        <v>407089.07138083107</v>
      </c>
      <c r="W125" s="43">
        <v>408761.50631246483</v>
      </c>
      <c r="X125" s="43">
        <v>410377.07204862655</v>
      </c>
      <c r="Y125" s="43">
        <v>411944.57930974127</v>
      </c>
      <c r="Z125" s="43">
        <v>413476.04271457059</v>
      </c>
      <c r="AA125" s="43">
        <v>414336.28941791097</v>
      </c>
      <c r="AB125" s="43">
        <v>415167.70103622321</v>
      </c>
      <c r="AC125" s="43">
        <v>415975.88439159619</v>
      </c>
      <c r="AD125" s="44">
        <v>416765.64533153438</v>
      </c>
    </row>
    <row r="126" spans="1:30" ht="16" x14ac:dyDescent="0.45">
      <c r="A126" t="str">
        <f t="shared" si="1"/>
        <v>Total Aircraft Movements_Puerto Rico</v>
      </c>
      <c r="B126" s="34" t="s">
        <v>29</v>
      </c>
      <c r="C126" s="35" t="s">
        <v>165</v>
      </c>
      <c r="D126" s="19" t="s">
        <v>25</v>
      </c>
      <c r="E126" s="45">
        <v>372774</v>
      </c>
      <c r="F126" s="46">
        <v>382007.37687748816</v>
      </c>
      <c r="G126" s="46">
        <v>381936.02870017919</v>
      </c>
      <c r="H126" s="46">
        <v>396158.58388401527</v>
      </c>
      <c r="I126" s="46">
        <v>418974.51590267388</v>
      </c>
      <c r="J126" s="46">
        <v>450894.70666272729</v>
      </c>
      <c r="K126" s="46">
        <v>482960.31110304664</v>
      </c>
      <c r="L126" s="46">
        <v>514966.58833547716</v>
      </c>
      <c r="M126" s="46">
        <v>547208.07585341646</v>
      </c>
      <c r="N126" s="46">
        <v>580339.8592858765</v>
      </c>
      <c r="O126" s="46">
        <v>611486.82863304205</v>
      </c>
      <c r="P126" s="46">
        <v>633295.42225450568</v>
      </c>
      <c r="Q126" s="46">
        <v>655270.78592100681</v>
      </c>
      <c r="R126" s="46">
        <v>677402.44567561988</v>
      </c>
      <c r="S126" s="46">
        <v>699987.14441575354</v>
      </c>
      <c r="T126" s="46">
        <v>723156.98012295889</v>
      </c>
      <c r="U126" s="46">
        <v>747264.06061953632</v>
      </c>
      <c r="V126" s="46">
        <v>770020.00736491836</v>
      </c>
      <c r="W126" s="46">
        <v>793140.7218553425</v>
      </c>
      <c r="X126" s="46">
        <v>815787.23592253949</v>
      </c>
      <c r="Y126" s="46">
        <v>838836.78222782421</v>
      </c>
      <c r="Z126" s="46">
        <v>862521.06809466414</v>
      </c>
      <c r="AA126" s="46">
        <v>885882.77168320818</v>
      </c>
      <c r="AB126" s="46">
        <v>909641.01369289227</v>
      </c>
      <c r="AC126" s="46">
        <v>933872.60036730696</v>
      </c>
      <c r="AD126" s="47">
        <v>958731.85942854779</v>
      </c>
    </row>
    <row r="127" spans="1:30" x14ac:dyDescent="0.3">
      <c r="A127" t="str">
        <f t="shared" si="1"/>
        <v>Total Passengers_Portugal</v>
      </c>
      <c r="B127" s="34" t="s">
        <v>28</v>
      </c>
      <c r="C127" s="35" t="s">
        <v>132</v>
      </c>
      <c r="D127" s="57" t="s">
        <v>23</v>
      </c>
      <c r="E127" s="45">
        <v>39457164</v>
      </c>
      <c r="F127" s="46">
        <v>43029652</v>
      </c>
      <c r="G127" s="46">
        <v>46558020</v>
      </c>
      <c r="H127" s="46">
        <v>49575606</v>
      </c>
      <c r="I127" s="46">
        <v>52301223</v>
      </c>
      <c r="J127" s="46">
        <v>54284667</v>
      </c>
      <c r="K127" s="46">
        <v>56223132</v>
      </c>
      <c r="L127" s="46">
        <v>58126649</v>
      </c>
      <c r="M127" s="46">
        <v>59967371</v>
      </c>
      <c r="N127" s="46">
        <v>61762283</v>
      </c>
      <c r="O127" s="46">
        <v>63611890</v>
      </c>
      <c r="P127" s="46">
        <v>65529556</v>
      </c>
      <c r="Q127" s="46">
        <v>67502080</v>
      </c>
      <c r="R127" s="46">
        <v>69391015</v>
      </c>
      <c r="S127" s="46">
        <v>71269800</v>
      </c>
      <c r="T127" s="46">
        <v>72971715</v>
      </c>
      <c r="U127" s="46">
        <v>74669887</v>
      </c>
      <c r="V127" s="46">
        <v>76443377</v>
      </c>
      <c r="W127" s="46">
        <v>78405150</v>
      </c>
      <c r="X127" s="46">
        <v>80412813</v>
      </c>
      <c r="Y127" s="46">
        <v>82441591</v>
      </c>
      <c r="Z127" s="46">
        <v>84471453</v>
      </c>
      <c r="AA127" s="46">
        <v>86510901</v>
      </c>
      <c r="AB127" s="46">
        <v>88568691</v>
      </c>
      <c r="AC127" s="46">
        <v>90678708</v>
      </c>
      <c r="AD127" s="47">
        <v>92819168</v>
      </c>
    </row>
    <row r="128" spans="1:30" ht="16" x14ac:dyDescent="0.45">
      <c r="A128" t="str">
        <f t="shared" si="1"/>
        <v>International Passengers_Portugal</v>
      </c>
      <c r="B128" s="34" t="s">
        <v>28</v>
      </c>
      <c r="C128" s="35" t="s">
        <v>132</v>
      </c>
      <c r="D128" s="13" t="s">
        <v>22</v>
      </c>
      <c r="E128" s="45">
        <v>32161013</v>
      </c>
      <c r="F128" s="46">
        <v>35433079</v>
      </c>
      <c r="G128" s="46">
        <v>38684725</v>
      </c>
      <c r="H128" s="46">
        <v>41497453</v>
      </c>
      <c r="I128" s="46">
        <v>44048612</v>
      </c>
      <c r="J128" s="46">
        <v>45897724</v>
      </c>
      <c r="K128" s="46">
        <v>47696350</v>
      </c>
      <c r="L128" s="46">
        <v>49456264</v>
      </c>
      <c r="M128" s="46">
        <v>51152866</v>
      </c>
      <c r="N128" s="46">
        <v>52805656</v>
      </c>
      <c r="O128" s="46">
        <v>54513493</v>
      </c>
      <c r="P128" s="46">
        <v>56290471</v>
      </c>
      <c r="Q128" s="46">
        <v>58126044</v>
      </c>
      <c r="R128" s="46">
        <v>59882351</v>
      </c>
      <c r="S128" s="46">
        <v>61633255</v>
      </c>
      <c r="T128" s="46">
        <v>63217579</v>
      </c>
      <c r="U128" s="46">
        <v>64798442</v>
      </c>
      <c r="V128" s="46">
        <v>66452751</v>
      </c>
      <c r="W128" s="46">
        <v>68288053</v>
      </c>
      <c r="X128" s="46">
        <v>70166349</v>
      </c>
      <c r="Y128" s="46">
        <v>72064616</v>
      </c>
      <c r="Z128" s="46">
        <v>73962076</v>
      </c>
      <c r="AA128" s="46">
        <v>75866684</v>
      </c>
      <c r="AB128" s="46">
        <v>77787578</v>
      </c>
      <c r="AC128" s="46">
        <v>79757981</v>
      </c>
      <c r="AD128" s="47">
        <v>81754834</v>
      </c>
    </row>
    <row r="129" spans="1:30" ht="16" x14ac:dyDescent="0.45">
      <c r="A129" t="str">
        <f t="shared" si="1"/>
        <v>Domestic Passengers_Portugal</v>
      </c>
      <c r="B129" s="34" t="s">
        <v>28</v>
      </c>
      <c r="C129" s="35" t="s">
        <v>132</v>
      </c>
      <c r="D129" s="19" t="s">
        <v>19</v>
      </c>
      <c r="E129" s="45">
        <v>7038602</v>
      </c>
      <c r="F129" s="46">
        <v>7315704</v>
      </c>
      <c r="G129" s="46">
        <v>7569396</v>
      </c>
      <c r="H129" s="46">
        <v>7754558</v>
      </c>
      <c r="I129" s="46">
        <v>7911225</v>
      </c>
      <c r="J129" s="46">
        <v>8032610</v>
      </c>
      <c r="K129" s="46">
        <v>8159796</v>
      </c>
      <c r="L129" s="46">
        <v>8290975</v>
      </c>
      <c r="M129" s="46">
        <v>8423079</v>
      </c>
      <c r="N129" s="46">
        <v>8553485</v>
      </c>
      <c r="O129" s="46">
        <v>8683183</v>
      </c>
      <c r="P129" s="46">
        <v>8811353</v>
      </c>
      <c r="Q129" s="46">
        <v>8935429</v>
      </c>
      <c r="R129" s="46">
        <v>9055727</v>
      </c>
      <c r="S129" s="46">
        <v>9171346</v>
      </c>
      <c r="T129" s="46">
        <v>9277828</v>
      </c>
      <c r="U129" s="46">
        <v>9384052</v>
      </c>
      <c r="V129" s="46">
        <v>9491657</v>
      </c>
      <c r="W129" s="46">
        <v>9605323</v>
      </c>
      <c r="X129" s="46">
        <v>9721585</v>
      </c>
      <c r="Y129" s="46">
        <v>9838853</v>
      </c>
      <c r="Z129" s="46">
        <v>9958006</v>
      </c>
      <c r="AA129" s="46">
        <v>10079534</v>
      </c>
      <c r="AB129" s="46">
        <v>10202998</v>
      </c>
      <c r="AC129" s="46">
        <v>10328839</v>
      </c>
      <c r="AD129" s="47">
        <v>10458475</v>
      </c>
    </row>
    <row r="130" spans="1:30" ht="16" x14ac:dyDescent="0.45">
      <c r="A130" t="str">
        <f t="shared" ref="A130:A193" si="2">D130&amp;"_"&amp;C130</f>
        <v>Total Cargo_Portugal</v>
      </c>
      <c r="B130" s="40" t="s">
        <v>28</v>
      </c>
      <c r="C130" s="41" t="s">
        <v>132</v>
      </c>
      <c r="D130" s="13" t="s">
        <v>24</v>
      </c>
      <c r="E130" s="42">
        <v>143981</v>
      </c>
      <c r="F130" s="43">
        <v>140923.04521528012</v>
      </c>
      <c r="G130" s="43">
        <v>138002.0115496103</v>
      </c>
      <c r="H130" s="43">
        <v>138545.1922756636</v>
      </c>
      <c r="I130" s="43">
        <v>140829.16667138477</v>
      </c>
      <c r="J130" s="43">
        <v>144882.88589533686</v>
      </c>
      <c r="K130" s="43">
        <v>148969.71709700767</v>
      </c>
      <c r="L130" s="43">
        <v>152847.13647998546</v>
      </c>
      <c r="M130" s="43">
        <v>156549.11072243826</v>
      </c>
      <c r="N130" s="43">
        <v>160098.46119289604</v>
      </c>
      <c r="O130" s="43">
        <v>163535.98188387009</v>
      </c>
      <c r="P130" s="43">
        <v>166883.93966872807</v>
      </c>
      <c r="Q130" s="43">
        <v>169997.61065986095</v>
      </c>
      <c r="R130" s="43">
        <v>172621.89504979862</v>
      </c>
      <c r="S130" s="43">
        <v>174929.28478982823</v>
      </c>
      <c r="T130" s="43">
        <v>177123.1846714397</v>
      </c>
      <c r="U130" s="43">
        <v>179299.31459728646</v>
      </c>
      <c r="V130" s="43">
        <v>181472.66767227949</v>
      </c>
      <c r="W130" s="43">
        <v>183536.04374084476</v>
      </c>
      <c r="X130" s="43">
        <v>185478.42710007913</v>
      </c>
      <c r="Y130" s="43">
        <v>187222.28616263976</v>
      </c>
      <c r="Z130" s="43">
        <v>188716.55162560285</v>
      </c>
      <c r="AA130" s="43">
        <v>189922.99511051681</v>
      </c>
      <c r="AB130" s="43">
        <v>190810.92992275165</v>
      </c>
      <c r="AC130" s="43">
        <v>191458.42643959058</v>
      </c>
      <c r="AD130" s="44">
        <v>191845.75203976338</v>
      </c>
    </row>
    <row r="131" spans="1:30" ht="16" x14ac:dyDescent="0.45">
      <c r="A131" t="str">
        <f t="shared" si="2"/>
        <v>Total Aircraft Movements_Portugal</v>
      </c>
      <c r="B131" s="34" t="s">
        <v>28</v>
      </c>
      <c r="C131" s="35" t="s">
        <v>132</v>
      </c>
      <c r="D131" s="19" t="s">
        <v>25</v>
      </c>
      <c r="E131" s="45">
        <v>333658</v>
      </c>
      <c r="F131" s="46">
        <v>348450.14975680306</v>
      </c>
      <c r="G131" s="46">
        <v>349274.87520721019</v>
      </c>
      <c r="H131" s="46">
        <v>357817.13732675742</v>
      </c>
      <c r="I131" s="46">
        <v>369692.03447916155</v>
      </c>
      <c r="J131" s="46">
        <v>382901.70071085886</v>
      </c>
      <c r="K131" s="46">
        <v>395977.22810770047</v>
      </c>
      <c r="L131" s="46">
        <v>408800.00959594495</v>
      </c>
      <c r="M131" s="46">
        <v>421103.1555141189</v>
      </c>
      <c r="N131" s="46">
        <v>432788.70678013144</v>
      </c>
      <c r="O131" s="46">
        <v>444517.85434602969</v>
      </c>
      <c r="P131" s="46">
        <v>456550.6542221696</v>
      </c>
      <c r="Q131" s="46">
        <v>468875.4207478622</v>
      </c>
      <c r="R131" s="46">
        <v>480531.67669176939</v>
      </c>
      <c r="S131" s="46">
        <v>492005.51541435823</v>
      </c>
      <c r="T131" s="46">
        <v>502174.61352061608</v>
      </c>
      <c r="U131" s="46">
        <v>511984.25685220375</v>
      </c>
      <c r="V131" s="46">
        <v>522106.39433466701</v>
      </c>
      <c r="W131" s="46">
        <v>533293.81030893349</v>
      </c>
      <c r="X131" s="46">
        <v>544888.48388537939</v>
      </c>
      <c r="Y131" s="46">
        <v>556620.02637260337</v>
      </c>
      <c r="Z131" s="46">
        <v>568413.98099231522</v>
      </c>
      <c r="AA131" s="46">
        <v>580214.33682326204</v>
      </c>
      <c r="AB131" s="46">
        <v>592156.6612221637</v>
      </c>
      <c r="AC131" s="46">
        <v>604437.31767735491</v>
      </c>
      <c r="AD131" s="47">
        <v>616870.09578135994</v>
      </c>
    </row>
    <row r="132" spans="1:30" x14ac:dyDescent="0.3">
      <c r="A132" t="str">
        <f t="shared" si="2"/>
        <v>Total Passengers_Poland</v>
      </c>
      <c r="B132" s="40" t="s">
        <v>28</v>
      </c>
      <c r="C132" s="41" t="s">
        <v>131</v>
      </c>
      <c r="D132" s="57" t="s">
        <v>23</v>
      </c>
      <c r="E132" s="42">
        <v>30501073</v>
      </c>
      <c r="F132" s="43">
        <v>32642216</v>
      </c>
      <c r="G132" s="43">
        <v>34440443</v>
      </c>
      <c r="H132" s="43">
        <v>36237095</v>
      </c>
      <c r="I132" s="43">
        <v>38049670</v>
      </c>
      <c r="J132" s="43">
        <v>39849712</v>
      </c>
      <c r="K132" s="43">
        <v>41477493</v>
      </c>
      <c r="L132" s="43">
        <v>43039343</v>
      </c>
      <c r="M132" s="43">
        <v>44599531</v>
      </c>
      <c r="N132" s="43">
        <v>46135680</v>
      </c>
      <c r="O132" s="43">
        <v>47648076</v>
      </c>
      <c r="P132" s="43">
        <v>49057552</v>
      </c>
      <c r="Q132" s="43">
        <v>50431886</v>
      </c>
      <c r="R132" s="43">
        <v>51734215</v>
      </c>
      <c r="S132" s="43">
        <v>52890622</v>
      </c>
      <c r="T132" s="43">
        <v>53953405</v>
      </c>
      <c r="U132" s="43">
        <v>54898739</v>
      </c>
      <c r="V132" s="43">
        <v>55868372</v>
      </c>
      <c r="W132" s="43">
        <v>56973389</v>
      </c>
      <c r="X132" s="43">
        <v>57926052</v>
      </c>
      <c r="Y132" s="43">
        <v>58683439</v>
      </c>
      <c r="Z132" s="43">
        <v>59234727</v>
      </c>
      <c r="AA132" s="43">
        <v>59635248</v>
      </c>
      <c r="AB132" s="43">
        <v>59824497</v>
      </c>
      <c r="AC132" s="43">
        <v>59824854</v>
      </c>
      <c r="AD132" s="44">
        <v>59580637</v>
      </c>
    </row>
    <row r="133" spans="1:30" ht="16" x14ac:dyDescent="0.45">
      <c r="A133" t="str">
        <f t="shared" si="2"/>
        <v>International Passengers_Poland</v>
      </c>
      <c r="B133" s="34" t="s">
        <v>28</v>
      </c>
      <c r="C133" s="35" t="s">
        <v>131</v>
      </c>
      <c r="D133" s="13" t="s">
        <v>22</v>
      </c>
      <c r="E133" s="45">
        <v>27298514</v>
      </c>
      <c r="F133" s="46">
        <v>29156614</v>
      </c>
      <c r="G133" s="46">
        <v>30911577</v>
      </c>
      <c r="H133" s="46">
        <v>32614731</v>
      </c>
      <c r="I133" s="46">
        <v>34305907</v>
      </c>
      <c r="J133" s="46">
        <v>35978648</v>
      </c>
      <c r="K133" s="46">
        <v>37495733</v>
      </c>
      <c r="L133" s="46">
        <v>38942121</v>
      </c>
      <c r="M133" s="46">
        <v>40392302</v>
      </c>
      <c r="N133" s="46">
        <v>41827603</v>
      </c>
      <c r="O133" s="46">
        <v>43236655</v>
      </c>
      <c r="P133" s="46">
        <v>44544841</v>
      </c>
      <c r="Q133" s="46">
        <v>45823943</v>
      </c>
      <c r="R133" s="46">
        <v>47034808</v>
      </c>
      <c r="S133" s="46">
        <v>48110779</v>
      </c>
      <c r="T133" s="46">
        <v>49099930</v>
      </c>
      <c r="U133" s="46">
        <v>49974816</v>
      </c>
      <c r="V133" s="46">
        <v>50868283</v>
      </c>
      <c r="W133" s="46">
        <v>51873630</v>
      </c>
      <c r="X133" s="46">
        <v>52727228</v>
      </c>
      <c r="Y133" s="46">
        <v>53393888</v>
      </c>
      <c r="Z133" s="46">
        <v>53868583</v>
      </c>
      <c r="AA133" s="46">
        <v>54205299</v>
      </c>
      <c r="AB133" s="46">
        <v>54337785</v>
      </c>
      <c r="AC133" s="46">
        <v>54280692</v>
      </c>
      <c r="AD133" s="47">
        <v>53986541</v>
      </c>
    </row>
    <row r="134" spans="1:30" ht="16" x14ac:dyDescent="0.45">
      <c r="A134" t="str">
        <f t="shared" si="2"/>
        <v>Domestic Passengers_Poland</v>
      </c>
      <c r="B134" s="40" t="s">
        <v>28</v>
      </c>
      <c r="C134" s="41" t="s">
        <v>131</v>
      </c>
      <c r="D134" s="19" t="s">
        <v>19</v>
      </c>
      <c r="E134" s="42">
        <v>3143698</v>
      </c>
      <c r="F134" s="43">
        <v>3422609</v>
      </c>
      <c r="G134" s="43">
        <v>3462403</v>
      </c>
      <c r="H134" s="43">
        <v>3552434</v>
      </c>
      <c r="I134" s="43">
        <v>3670335</v>
      </c>
      <c r="J134" s="43">
        <v>3794162</v>
      </c>
      <c r="K134" s="43">
        <v>3901717</v>
      </c>
      <c r="L134" s="43">
        <v>4014164</v>
      </c>
      <c r="M134" s="43">
        <v>4121161</v>
      </c>
      <c r="N134" s="43">
        <v>4219044</v>
      </c>
      <c r="O134" s="43">
        <v>4319469</v>
      </c>
      <c r="P134" s="43">
        <v>4418039</v>
      </c>
      <c r="Q134" s="43">
        <v>4510620</v>
      </c>
      <c r="R134" s="43">
        <v>4599571</v>
      </c>
      <c r="S134" s="43">
        <v>4677774</v>
      </c>
      <c r="T134" s="43">
        <v>4749356</v>
      </c>
      <c r="U134" s="43">
        <v>4817980</v>
      </c>
      <c r="V134" s="43">
        <v>4892274</v>
      </c>
      <c r="W134" s="43">
        <v>4989811</v>
      </c>
      <c r="X134" s="43">
        <v>5087039</v>
      </c>
      <c r="Y134" s="43">
        <v>5176304</v>
      </c>
      <c r="Z134" s="43">
        <v>5251833</v>
      </c>
      <c r="AA134" s="43">
        <v>5314866</v>
      </c>
      <c r="AB134" s="43">
        <v>5371262</v>
      </c>
      <c r="AC134" s="43">
        <v>5428712</v>
      </c>
      <c r="AD134" s="44">
        <v>5479118</v>
      </c>
    </row>
    <row r="135" spans="1:30" ht="16" x14ac:dyDescent="0.45">
      <c r="A135" t="str">
        <f t="shared" si="2"/>
        <v>Total Cargo_Poland</v>
      </c>
      <c r="B135" s="34" t="s">
        <v>28</v>
      </c>
      <c r="C135" s="35" t="s">
        <v>131</v>
      </c>
      <c r="D135" s="13" t="s">
        <v>24</v>
      </c>
      <c r="E135" s="45">
        <v>96215</v>
      </c>
      <c r="F135" s="46">
        <v>105519.19017118729</v>
      </c>
      <c r="G135" s="46">
        <v>110872.49150174779</v>
      </c>
      <c r="H135" s="46">
        <v>117264.23968393721</v>
      </c>
      <c r="I135" s="46">
        <v>124375.2398892154</v>
      </c>
      <c r="J135" s="46">
        <v>132485.37234748222</v>
      </c>
      <c r="K135" s="46">
        <v>140465.38878834213</v>
      </c>
      <c r="L135" s="46">
        <v>148441.7298885262</v>
      </c>
      <c r="M135" s="46">
        <v>156652.73481111054</v>
      </c>
      <c r="N135" s="46">
        <v>165180.08215155793</v>
      </c>
      <c r="O135" s="46">
        <v>173928.37298398351</v>
      </c>
      <c r="P135" s="46">
        <v>182710.04426575871</v>
      </c>
      <c r="Q135" s="46">
        <v>191652.66176219453</v>
      </c>
      <c r="R135" s="46">
        <v>200612.06517738037</v>
      </c>
      <c r="S135" s="46">
        <v>209667.12135129748</v>
      </c>
      <c r="T135" s="46">
        <v>219055.49658446177</v>
      </c>
      <c r="U135" s="46">
        <v>228755.04603558977</v>
      </c>
      <c r="V135" s="46">
        <v>238708.34074704265</v>
      </c>
      <c r="W135" s="46">
        <v>248618.1411080684</v>
      </c>
      <c r="X135" s="46">
        <v>258319.65883770084</v>
      </c>
      <c r="Y135" s="46">
        <v>267738.73839651019</v>
      </c>
      <c r="Z135" s="46">
        <v>276748.05155461869</v>
      </c>
      <c r="AA135" s="46">
        <v>285259.33538399241</v>
      </c>
      <c r="AB135" s="46">
        <v>293106.00194130209</v>
      </c>
      <c r="AC135" s="46">
        <v>300280.84610075195</v>
      </c>
      <c r="AD135" s="47">
        <v>306247.02458280296</v>
      </c>
    </row>
    <row r="136" spans="1:30" ht="16" x14ac:dyDescent="0.45">
      <c r="A136" t="str">
        <f t="shared" si="2"/>
        <v>Total Aircraft Movements_Poland</v>
      </c>
      <c r="B136" s="40" t="s">
        <v>28</v>
      </c>
      <c r="C136" s="41" t="s">
        <v>131</v>
      </c>
      <c r="D136" s="19" t="s">
        <v>25</v>
      </c>
      <c r="E136" s="42">
        <v>330717</v>
      </c>
      <c r="F136" s="43">
        <v>339364.27708367526</v>
      </c>
      <c r="G136" s="43">
        <v>341846.4649281681</v>
      </c>
      <c r="H136" s="43">
        <v>350373.60014981753</v>
      </c>
      <c r="I136" s="43">
        <v>361632.28093007655</v>
      </c>
      <c r="J136" s="43">
        <v>376077.20437127509</v>
      </c>
      <c r="K136" s="43">
        <v>388987.70410971489</v>
      </c>
      <c r="L136" s="43">
        <v>401212.76822061959</v>
      </c>
      <c r="M136" s="43">
        <v>413293.56573503127</v>
      </c>
      <c r="N136" s="43">
        <v>424826.22545300151</v>
      </c>
      <c r="O136" s="43">
        <v>435788.71250294609</v>
      </c>
      <c r="P136" s="43">
        <v>445634.93133928831</v>
      </c>
      <c r="Q136" s="43">
        <v>455069.39479744999</v>
      </c>
      <c r="R136" s="43">
        <v>463776.6953475012</v>
      </c>
      <c r="S136" s="43">
        <v>471107.61830074701</v>
      </c>
      <c r="T136" s="43">
        <v>477568.29629919661</v>
      </c>
      <c r="U136" s="43">
        <v>482745.27860699029</v>
      </c>
      <c r="V136" s="43">
        <v>487989.42768938205</v>
      </c>
      <c r="W136" s="43">
        <v>494225.48681380111</v>
      </c>
      <c r="X136" s="43">
        <v>499280.08579806518</v>
      </c>
      <c r="Y136" s="43">
        <v>502727.70224760426</v>
      </c>
      <c r="Z136" s="43">
        <v>504558.76693210477</v>
      </c>
      <c r="AA136" s="43">
        <v>505160.83229283476</v>
      </c>
      <c r="AB136" s="43">
        <v>504114.00325090886</v>
      </c>
      <c r="AC136" s="43">
        <v>501599.06928826612</v>
      </c>
      <c r="AD136" s="44">
        <v>497131.3283419254</v>
      </c>
    </row>
    <row r="137" spans="1:30" x14ac:dyDescent="0.3">
      <c r="A137" t="str">
        <f t="shared" si="2"/>
        <v>Total Passengers_Philippines</v>
      </c>
      <c r="B137" s="40" t="s">
        <v>27</v>
      </c>
      <c r="C137" s="41" t="s">
        <v>89</v>
      </c>
      <c r="D137" s="57" t="s">
        <v>23</v>
      </c>
      <c r="E137" s="42">
        <v>66813147</v>
      </c>
      <c r="F137" s="43">
        <v>72088729</v>
      </c>
      <c r="G137" s="43">
        <v>76253736</v>
      </c>
      <c r="H137" s="43">
        <v>81296895</v>
      </c>
      <c r="I137" s="43">
        <v>86686837</v>
      </c>
      <c r="J137" s="43">
        <v>92334916</v>
      </c>
      <c r="K137" s="43">
        <v>98291478</v>
      </c>
      <c r="L137" s="43">
        <v>104449028</v>
      </c>
      <c r="M137" s="43">
        <v>110562434</v>
      </c>
      <c r="N137" s="43">
        <v>116542880</v>
      </c>
      <c r="O137" s="43">
        <v>122225641</v>
      </c>
      <c r="P137" s="43">
        <v>128174058</v>
      </c>
      <c r="Q137" s="43">
        <v>134259497</v>
      </c>
      <c r="R137" s="43">
        <v>140485895</v>
      </c>
      <c r="S137" s="43">
        <v>146841576</v>
      </c>
      <c r="T137" s="43">
        <v>153209762</v>
      </c>
      <c r="U137" s="43">
        <v>159639048</v>
      </c>
      <c r="V137" s="43">
        <v>166357462</v>
      </c>
      <c r="W137" s="43">
        <v>173144349</v>
      </c>
      <c r="X137" s="43">
        <v>179947551</v>
      </c>
      <c r="Y137" s="43">
        <v>186127204</v>
      </c>
      <c r="Z137" s="43">
        <v>192216694</v>
      </c>
      <c r="AA137" s="43">
        <v>198816706</v>
      </c>
      <c r="AB137" s="43">
        <v>205415632</v>
      </c>
      <c r="AC137" s="43">
        <v>211993844</v>
      </c>
      <c r="AD137" s="44">
        <v>218575139</v>
      </c>
    </row>
    <row r="138" spans="1:30" ht="16" x14ac:dyDescent="0.45">
      <c r="A138" t="str">
        <f t="shared" si="2"/>
        <v>International Passengers_Philippines</v>
      </c>
      <c r="B138" s="40" t="s">
        <v>27</v>
      </c>
      <c r="C138" s="41" t="s">
        <v>89</v>
      </c>
      <c r="D138" s="13" t="s">
        <v>22</v>
      </c>
      <c r="E138" s="42">
        <v>21163380</v>
      </c>
      <c r="F138" s="43">
        <v>22851869</v>
      </c>
      <c r="G138" s="43">
        <v>23589223</v>
      </c>
      <c r="H138" s="43">
        <v>25625842</v>
      </c>
      <c r="I138" s="43">
        <v>28325927</v>
      </c>
      <c r="J138" s="43">
        <v>30264796</v>
      </c>
      <c r="K138" s="43">
        <v>32301142</v>
      </c>
      <c r="L138" s="43">
        <v>34396705</v>
      </c>
      <c r="M138" s="43">
        <v>36467561</v>
      </c>
      <c r="N138" s="43">
        <v>38482043</v>
      </c>
      <c r="O138" s="43">
        <v>40384964</v>
      </c>
      <c r="P138" s="43">
        <v>42360834</v>
      </c>
      <c r="Q138" s="43">
        <v>44363403</v>
      </c>
      <c r="R138" s="43">
        <v>46394293</v>
      </c>
      <c r="S138" s="43">
        <v>48448503</v>
      </c>
      <c r="T138" s="43">
        <v>50487887</v>
      </c>
      <c r="U138" s="43">
        <v>52527713</v>
      </c>
      <c r="V138" s="43">
        <v>54644832</v>
      </c>
      <c r="W138" s="43">
        <v>56764608</v>
      </c>
      <c r="X138" s="43">
        <v>58870110</v>
      </c>
      <c r="Y138" s="43">
        <v>60750792</v>
      </c>
      <c r="Z138" s="43">
        <v>62585335</v>
      </c>
      <c r="AA138" s="43">
        <v>64584635</v>
      </c>
      <c r="AB138" s="43">
        <v>66568989</v>
      </c>
      <c r="AC138" s="43">
        <v>68531792</v>
      </c>
      <c r="AD138" s="44">
        <v>70479755</v>
      </c>
    </row>
    <row r="139" spans="1:30" ht="16" x14ac:dyDescent="0.45">
      <c r="A139" t="str">
        <f t="shared" si="2"/>
        <v>Domestic Passengers_Philippines</v>
      </c>
      <c r="B139" s="34" t="s">
        <v>27</v>
      </c>
      <c r="C139" s="35" t="s">
        <v>89</v>
      </c>
      <c r="D139" s="19" t="s">
        <v>19</v>
      </c>
      <c r="E139" s="45">
        <v>45600658</v>
      </c>
      <c r="F139" s="46">
        <v>49132801</v>
      </c>
      <c r="G139" s="46">
        <v>52471659</v>
      </c>
      <c r="H139" s="46">
        <v>55373323</v>
      </c>
      <c r="I139" s="46">
        <v>57919902</v>
      </c>
      <c r="J139" s="46">
        <v>61524525</v>
      </c>
      <c r="K139" s="46">
        <v>65316397</v>
      </c>
      <c r="L139" s="46">
        <v>69223258</v>
      </c>
      <c r="M139" s="46">
        <v>73090805</v>
      </c>
      <c r="N139" s="46">
        <v>76863872</v>
      </c>
      <c r="O139" s="46">
        <v>80429699</v>
      </c>
      <c r="P139" s="46">
        <v>84162954</v>
      </c>
      <c r="Q139" s="46">
        <v>87971857</v>
      </c>
      <c r="R139" s="46">
        <v>91860286</v>
      </c>
      <c r="S139" s="46">
        <v>95819999</v>
      </c>
      <c r="T139" s="46">
        <v>99780413</v>
      </c>
      <c r="U139" s="46">
        <v>103770428</v>
      </c>
      <c r="V139" s="46">
        <v>107934833</v>
      </c>
      <c r="W139" s="46">
        <v>112129822</v>
      </c>
      <c r="X139" s="46">
        <v>116326633</v>
      </c>
      <c r="Y139" s="46">
        <v>120130293</v>
      </c>
      <c r="Z139" s="46">
        <v>123871075</v>
      </c>
      <c r="AA139" s="46">
        <v>127929148</v>
      </c>
      <c r="AB139" s="46">
        <v>131976706</v>
      </c>
      <c r="AC139" s="46">
        <v>136002629</v>
      </c>
      <c r="AD139" s="47">
        <v>140022335</v>
      </c>
    </row>
    <row r="140" spans="1:30" ht="16" x14ac:dyDescent="0.45">
      <c r="A140" t="str">
        <f t="shared" si="2"/>
        <v>Total Cargo_Philippines</v>
      </c>
      <c r="B140" s="34" t="s">
        <v>27</v>
      </c>
      <c r="C140" s="35" t="s">
        <v>89</v>
      </c>
      <c r="D140" s="13" t="s">
        <v>24</v>
      </c>
      <c r="E140" s="45">
        <v>927986</v>
      </c>
      <c r="F140" s="46">
        <v>1027191.0686972761</v>
      </c>
      <c r="G140" s="46">
        <v>1128580.9285611112</v>
      </c>
      <c r="H140" s="46">
        <v>1193432.0976371791</v>
      </c>
      <c r="I140" s="46">
        <v>1236182.6234733574</v>
      </c>
      <c r="J140" s="46">
        <v>1269530.2943357169</v>
      </c>
      <c r="K140" s="46">
        <v>1304823.7893471005</v>
      </c>
      <c r="L140" s="46">
        <v>1339384.1494429684</v>
      </c>
      <c r="M140" s="46">
        <v>1373034.7290089594</v>
      </c>
      <c r="N140" s="46">
        <v>1404207.5656901465</v>
      </c>
      <c r="O140" s="46">
        <v>1432750.1157135153</v>
      </c>
      <c r="P140" s="46">
        <v>1461785.1312004367</v>
      </c>
      <c r="Q140" s="46">
        <v>1490140.4369087066</v>
      </c>
      <c r="R140" s="46">
        <v>1517930.8085799774</v>
      </c>
      <c r="S140" s="46">
        <v>1544894.4347550643</v>
      </c>
      <c r="T140" s="46">
        <v>1570906.1457017891</v>
      </c>
      <c r="U140" s="46">
        <v>1595190.2994933706</v>
      </c>
      <c r="V140" s="46">
        <v>1619054.8796688542</v>
      </c>
      <c r="W140" s="46">
        <v>1641488.1173319686</v>
      </c>
      <c r="X140" s="46">
        <v>1662106.2353996302</v>
      </c>
      <c r="Y140" s="46">
        <v>1681266.0770179154</v>
      </c>
      <c r="Z140" s="46">
        <v>1699183.6388790626</v>
      </c>
      <c r="AA140" s="46">
        <v>1718685.4183890461</v>
      </c>
      <c r="AB140" s="46">
        <v>1736708.8399515687</v>
      </c>
      <c r="AC140" s="46">
        <v>1753948.5207329481</v>
      </c>
      <c r="AD140" s="47">
        <v>1771281.5688971498</v>
      </c>
    </row>
    <row r="141" spans="1:30" ht="16" x14ac:dyDescent="0.45">
      <c r="A141" t="str">
        <f t="shared" si="2"/>
        <v>Total Aircraft Movements_Philippines</v>
      </c>
      <c r="B141" s="34" t="s">
        <v>27</v>
      </c>
      <c r="C141" s="35" t="s">
        <v>89</v>
      </c>
      <c r="D141" s="19" t="s">
        <v>25</v>
      </c>
      <c r="E141" s="45">
        <v>566398</v>
      </c>
      <c r="F141" s="46">
        <v>605129.8841600063</v>
      </c>
      <c r="G141" s="46">
        <v>637407.69347431313</v>
      </c>
      <c r="H141" s="46">
        <v>665503.04231781757</v>
      </c>
      <c r="I141" s="46">
        <v>689780.76502716239</v>
      </c>
      <c r="J141" s="46">
        <v>708533.50238114269</v>
      </c>
      <c r="K141" s="46">
        <v>727339.15735114925</v>
      </c>
      <c r="L141" s="46">
        <v>745655.384484665</v>
      </c>
      <c r="M141" s="46">
        <v>761798.5213862902</v>
      </c>
      <c r="N141" s="46">
        <v>775396.43683017883</v>
      </c>
      <c r="O141" s="46">
        <v>785796.06551845244</v>
      </c>
      <c r="P141" s="46">
        <v>796932.51899580925</v>
      </c>
      <c r="Q141" s="46">
        <v>807707.04129126866</v>
      </c>
      <c r="R141" s="46">
        <v>818119.2653186603</v>
      </c>
      <c r="S141" s="46">
        <v>828186.29945974099</v>
      </c>
      <c r="T141" s="46">
        <v>837056.13069088152</v>
      </c>
      <c r="U141" s="46">
        <v>845259.99254130654</v>
      </c>
      <c r="V141" s="46">
        <v>853913.05909930146</v>
      </c>
      <c r="W141" s="46">
        <v>861772.18000993039</v>
      </c>
      <c r="X141" s="46">
        <v>868852.66767773638</v>
      </c>
      <c r="Y141" s="46">
        <v>871851.43917054986</v>
      </c>
      <c r="Z141" s="46">
        <v>873547.85965401435</v>
      </c>
      <c r="AA141" s="46">
        <v>876648.73261537927</v>
      </c>
      <c r="AB141" s="46">
        <v>878674.7475496839</v>
      </c>
      <c r="AC141" s="46">
        <v>879690.04172859341</v>
      </c>
      <c r="AD141" s="47">
        <v>879930.87298169651</v>
      </c>
    </row>
    <row r="142" spans="1:30" x14ac:dyDescent="0.3">
      <c r="A142" t="str">
        <f t="shared" si="2"/>
        <v>Total Passengers_Peru</v>
      </c>
      <c r="B142" s="34" t="s">
        <v>29</v>
      </c>
      <c r="C142" s="35" t="s">
        <v>164</v>
      </c>
      <c r="D142" s="57" t="s">
        <v>23</v>
      </c>
      <c r="E142" s="45">
        <v>24852112</v>
      </c>
      <c r="F142" s="46">
        <v>27011534</v>
      </c>
      <c r="G142" s="46">
        <v>29197860</v>
      </c>
      <c r="H142" s="46">
        <v>31412701</v>
      </c>
      <c r="I142" s="46">
        <v>33685549</v>
      </c>
      <c r="J142" s="46">
        <v>35944380</v>
      </c>
      <c r="K142" s="46">
        <v>38287405</v>
      </c>
      <c r="L142" s="46">
        <v>40729532</v>
      </c>
      <c r="M142" s="46">
        <v>43275401</v>
      </c>
      <c r="N142" s="46">
        <v>45912737</v>
      </c>
      <c r="O142" s="46">
        <v>48531498</v>
      </c>
      <c r="P142" s="46">
        <v>51232430</v>
      </c>
      <c r="Q142" s="46">
        <v>54072305</v>
      </c>
      <c r="R142" s="46">
        <v>57082368</v>
      </c>
      <c r="S142" s="46">
        <v>60247282</v>
      </c>
      <c r="T142" s="46">
        <v>63556646</v>
      </c>
      <c r="U142" s="46">
        <v>67031306</v>
      </c>
      <c r="V142" s="46">
        <v>70578997</v>
      </c>
      <c r="W142" s="46">
        <v>74301242</v>
      </c>
      <c r="X142" s="46">
        <v>78187051</v>
      </c>
      <c r="Y142" s="46">
        <v>82258602</v>
      </c>
      <c r="Z142" s="46">
        <v>86519892</v>
      </c>
      <c r="AA142" s="46">
        <v>90839036</v>
      </c>
      <c r="AB142" s="46">
        <v>95365513</v>
      </c>
      <c r="AC142" s="46">
        <v>100103792</v>
      </c>
      <c r="AD142" s="47">
        <v>105074077</v>
      </c>
    </row>
    <row r="143" spans="1:30" ht="16" x14ac:dyDescent="0.45">
      <c r="A143" t="str">
        <f t="shared" si="2"/>
        <v>International Passengers_Peru</v>
      </c>
      <c r="B143" s="40" t="s">
        <v>29</v>
      </c>
      <c r="C143" s="41" t="s">
        <v>164</v>
      </c>
      <c r="D143" s="13" t="s">
        <v>22</v>
      </c>
      <c r="E143" s="42">
        <v>7661984</v>
      </c>
      <c r="F143" s="43">
        <v>8139868</v>
      </c>
      <c r="G143" s="43">
        <v>8777229</v>
      </c>
      <c r="H143" s="43">
        <v>9427643</v>
      </c>
      <c r="I143" s="43">
        <v>10094233</v>
      </c>
      <c r="J143" s="43">
        <v>10763937</v>
      </c>
      <c r="K143" s="43">
        <v>11478886</v>
      </c>
      <c r="L143" s="43">
        <v>12243049</v>
      </c>
      <c r="M143" s="43">
        <v>13044829</v>
      </c>
      <c r="N143" s="43">
        <v>13883612</v>
      </c>
      <c r="O143" s="43">
        <v>14723727</v>
      </c>
      <c r="P143" s="43">
        <v>15618745</v>
      </c>
      <c r="Q143" s="43">
        <v>16575578</v>
      </c>
      <c r="R143" s="43">
        <v>17609580</v>
      </c>
      <c r="S143" s="43">
        <v>18709448</v>
      </c>
      <c r="T143" s="43">
        <v>19878642</v>
      </c>
      <c r="U143" s="43">
        <v>21122140</v>
      </c>
      <c r="V143" s="43">
        <v>22421100</v>
      </c>
      <c r="W143" s="43">
        <v>23803524</v>
      </c>
      <c r="X143" s="43">
        <v>25262659</v>
      </c>
      <c r="Y143" s="43">
        <v>26809496</v>
      </c>
      <c r="Z143" s="43">
        <v>28442079</v>
      </c>
      <c r="AA143" s="43">
        <v>30135926</v>
      </c>
      <c r="AB143" s="43">
        <v>31932772</v>
      </c>
      <c r="AC143" s="43">
        <v>33837985</v>
      </c>
      <c r="AD143" s="44">
        <v>35864216</v>
      </c>
    </row>
    <row r="144" spans="1:30" ht="16" x14ac:dyDescent="0.45">
      <c r="A144" t="str">
        <f t="shared" si="2"/>
        <v>Domestic Passengers_Peru</v>
      </c>
      <c r="B144" s="34" t="s">
        <v>29</v>
      </c>
      <c r="C144" s="35" t="s">
        <v>164</v>
      </c>
      <c r="D144" s="19" t="s">
        <v>19</v>
      </c>
      <c r="E144" s="45">
        <v>16987078</v>
      </c>
      <c r="F144" s="46">
        <v>18606385</v>
      </c>
      <c r="G144" s="46">
        <v>19639299</v>
      </c>
      <c r="H144" s="46">
        <v>20868176</v>
      </c>
      <c r="I144" s="46">
        <v>22243479</v>
      </c>
      <c r="J144" s="46">
        <v>23740214</v>
      </c>
      <c r="K144" s="46">
        <v>25254625</v>
      </c>
      <c r="L144" s="46">
        <v>26799411</v>
      </c>
      <c r="M144" s="46">
        <v>28401193</v>
      </c>
      <c r="N144" s="46">
        <v>30042041</v>
      </c>
      <c r="O144" s="46">
        <v>31653805</v>
      </c>
      <c r="P144" s="46">
        <v>33251025</v>
      </c>
      <c r="Q144" s="46">
        <v>34899565</v>
      </c>
      <c r="R144" s="46">
        <v>36610385</v>
      </c>
      <c r="S144" s="46">
        <v>38385305</v>
      </c>
      <c r="T144" s="46">
        <v>40205808</v>
      </c>
      <c r="U144" s="46">
        <v>42089868</v>
      </c>
      <c r="V144" s="46">
        <v>43961586</v>
      </c>
      <c r="W144" s="46">
        <v>45891660</v>
      </c>
      <c r="X144" s="46">
        <v>47878921</v>
      </c>
      <c r="Y144" s="46">
        <v>49929370</v>
      </c>
      <c r="Z144" s="46">
        <v>52053400</v>
      </c>
      <c r="AA144" s="46">
        <v>54720888</v>
      </c>
      <c r="AB144" s="46">
        <v>56904288</v>
      </c>
      <c r="AC144" s="46">
        <v>59150005</v>
      </c>
      <c r="AD144" s="47">
        <v>61457047</v>
      </c>
    </row>
    <row r="145" spans="1:30" ht="16" x14ac:dyDescent="0.45">
      <c r="A145" t="str">
        <f t="shared" si="2"/>
        <v>Total Cargo_Peru</v>
      </c>
      <c r="B145" s="40" t="s">
        <v>29</v>
      </c>
      <c r="C145" s="41" t="s">
        <v>164</v>
      </c>
      <c r="D145" s="13" t="s">
        <v>24</v>
      </c>
      <c r="E145" s="42">
        <v>321716</v>
      </c>
      <c r="F145" s="43">
        <v>323577.34476551967</v>
      </c>
      <c r="G145" s="43">
        <v>335019.39084419888</v>
      </c>
      <c r="H145" s="43">
        <v>344327.77965160937</v>
      </c>
      <c r="I145" s="43">
        <v>353545.2366967909</v>
      </c>
      <c r="J145" s="43">
        <v>356982.81637097092</v>
      </c>
      <c r="K145" s="43">
        <v>360451.4819091126</v>
      </c>
      <c r="L145" s="43">
        <v>364218.70119439799</v>
      </c>
      <c r="M145" s="43">
        <v>368111.10618938657</v>
      </c>
      <c r="N145" s="43">
        <v>372078.98177317897</v>
      </c>
      <c r="O145" s="43">
        <v>375611.82993783982</v>
      </c>
      <c r="P145" s="43">
        <v>380131.22387909133</v>
      </c>
      <c r="Q145" s="43">
        <v>384868.42348457128</v>
      </c>
      <c r="R145" s="43">
        <v>389583.09886811877</v>
      </c>
      <c r="S145" s="43">
        <v>394241.29906593717</v>
      </c>
      <c r="T145" s="43">
        <v>398725.6513098065</v>
      </c>
      <c r="U145" s="43">
        <v>403047.29570656264</v>
      </c>
      <c r="V145" s="43">
        <v>407073.18451587082</v>
      </c>
      <c r="W145" s="43">
        <v>410987.5026506164</v>
      </c>
      <c r="X145" s="43">
        <v>414778.48894295865</v>
      </c>
      <c r="Y145" s="43">
        <v>418412.48760298867</v>
      </c>
      <c r="Z145" s="43">
        <v>421803.83500732313</v>
      </c>
      <c r="AA145" s="43">
        <v>424831.45921197539</v>
      </c>
      <c r="AB145" s="43">
        <v>427705.28964418557</v>
      </c>
      <c r="AC145" s="43">
        <v>430423.72221724229</v>
      </c>
      <c r="AD145" s="44">
        <v>433000.37481091719</v>
      </c>
    </row>
    <row r="146" spans="1:30" ht="16" x14ac:dyDescent="0.45">
      <c r="A146" t="str">
        <f t="shared" si="2"/>
        <v>Total Aircraft Movements_Peru</v>
      </c>
      <c r="B146" s="40" t="s">
        <v>29</v>
      </c>
      <c r="C146" s="41" t="s">
        <v>164</v>
      </c>
      <c r="D146" s="19" t="s">
        <v>25</v>
      </c>
      <c r="E146" s="42">
        <v>319450</v>
      </c>
      <c r="F146" s="43">
        <v>333081.77714199875</v>
      </c>
      <c r="G146" s="43">
        <v>344735.34188840329</v>
      </c>
      <c r="H146" s="43">
        <v>363935.37332683295</v>
      </c>
      <c r="I146" s="43">
        <v>386987.41178153979</v>
      </c>
      <c r="J146" s="43">
        <v>413597.48190412257</v>
      </c>
      <c r="K146" s="43">
        <v>441214.601223281</v>
      </c>
      <c r="L146" s="43">
        <v>469967.34579492238</v>
      </c>
      <c r="M146" s="43">
        <v>499550.17995138065</v>
      </c>
      <c r="N146" s="43">
        <v>529993.04417754349</v>
      </c>
      <c r="O146" s="43">
        <v>560052.5867296604</v>
      </c>
      <c r="P146" s="43">
        <v>591663.98980148812</v>
      </c>
      <c r="Q146" s="43">
        <v>625462.37231359689</v>
      </c>
      <c r="R146" s="43">
        <v>661851.25160261092</v>
      </c>
      <c r="S146" s="43">
        <v>700728.58848750649</v>
      </c>
      <c r="T146" s="43">
        <v>742177.38153451751</v>
      </c>
      <c r="U146" s="43">
        <v>786503.03761318629</v>
      </c>
      <c r="V146" s="43">
        <v>832483.71857174695</v>
      </c>
      <c r="W146" s="43">
        <v>881262.96081557183</v>
      </c>
      <c r="X146" s="43">
        <v>931086.05233334552</v>
      </c>
      <c r="Y146" s="43">
        <v>983869.92693123757</v>
      </c>
      <c r="Z146" s="43">
        <v>1039623.6946920592</v>
      </c>
      <c r="AA146" s="43">
        <v>1096904.1528199271</v>
      </c>
      <c r="AB146" s="43">
        <v>1157718.7722488551</v>
      </c>
      <c r="AC146" s="43">
        <v>1222429.4796108482</v>
      </c>
      <c r="AD146" s="44">
        <v>1291745.9840828285</v>
      </c>
    </row>
    <row r="147" spans="1:30" x14ac:dyDescent="0.3">
      <c r="A147" t="str">
        <f t="shared" si="2"/>
        <v>Total Passengers_Panama</v>
      </c>
      <c r="B147" s="34" t="s">
        <v>29</v>
      </c>
      <c r="C147" s="35" t="s">
        <v>163</v>
      </c>
      <c r="D147" s="57" t="s">
        <v>23</v>
      </c>
      <c r="E147" s="45">
        <v>13734673</v>
      </c>
      <c r="F147" s="46">
        <v>14732384</v>
      </c>
      <c r="G147" s="46">
        <v>15944515</v>
      </c>
      <c r="H147" s="46">
        <v>17371065</v>
      </c>
      <c r="I147" s="46">
        <v>19012034</v>
      </c>
      <c r="J147" s="46">
        <v>20867423</v>
      </c>
      <c r="K147" s="46">
        <v>22496035</v>
      </c>
      <c r="L147" s="46">
        <v>24168607</v>
      </c>
      <c r="M147" s="46">
        <v>25852460</v>
      </c>
      <c r="N147" s="46">
        <v>27584285</v>
      </c>
      <c r="O147" s="46">
        <v>29400518</v>
      </c>
      <c r="P147" s="46">
        <v>31510800</v>
      </c>
      <c r="Q147" s="46">
        <v>33675759</v>
      </c>
      <c r="R147" s="46">
        <v>35948963</v>
      </c>
      <c r="S147" s="46">
        <v>38351351</v>
      </c>
      <c r="T147" s="46">
        <v>40891598</v>
      </c>
      <c r="U147" s="46">
        <v>43542326</v>
      </c>
      <c r="V147" s="46">
        <v>46239471</v>
      </c>
      <c r="W147" s="46">
        <v>49067985</v>
      </c>
      <c r="X147" s="46">
        <v>52029565</v>
      </c>
      <c r="Y147" s="46">
        <v>55124031</v>
      </c>
      <c r="Z147" s="46">
        <v>58351269</v>
      </c>
      <c r="AA147" s="46">
        <v>61643828</v>
      </c>
      <c r="AB147" s="46">
        <v>65085034</v>
      </c>
      <c r="AC147" s="46">
        <v>68669005</v>
      </c>
      <c r="AD147" s="47">
        <v>72409520</v>
      </c>
    </row>
    <row r="148" spans="1:30" ht="16" x14ac:dyDescent="0.45">
      <c r="A148" t="str">
        <f t="shared" si="2"/>
        <v>International Passengers_Panama</v>
      </c>
      <c r="B148" s="34" t="s">
        <v>29</v>
      </c>
      <c r="C148" s="35" t="s">
        <v>163</v>
      </c>
      <c r="D148" s="13" t="s">
        <v>22</v>
      </c>
      <c r="E148" s="45">
        <v>13639241</v>
      </c>
      <c r="F148" s="46">
        <v>14618452</v>
      </c>
      <c r="G148" s="46">
        <v>15806961</v>
      </c>
      <c r="H148" s="46">
        <v>17204770</v>
      </c>
      <c r="I148" s="46">
        <v>18811878</v>
      </c>
      <c r="J148" s="46">
        <v>20628286</v>
      </c>
      <c r="K148" s="46">
        <v>22233078</v>
      </c>
      <c r="L148" s="46">
        <v>23881288</v>
      </c>
      <c r="M148" s="46">
        <v>25540640</v>
      </c>
      <c r="N148" s="46">
        <v>27247371</v>
      </c>
      <c r="O148" s="46">
        <v>29037468</v>
      </c>
      <c r="P148" s="46">
        <v>31121691</v>
      </c>
      <c r="Q148" s="46">
        <v>33259917</v>
      </c>
      <c r="R148" s="46">
        <v>35505050</v>
      </c>
      <c r="S148" s="46">
        <v>37877772</v>
      </c>
      <c r="T148" s="46">
        <v>40386651</v>
      </c>
      <c r="U148" s="46">
        <v>43004647</v>
      </c>
      <c r="V148" s="46">
        <v>45668486</v>
      </c>
      <c r="W148" s="46">
        <v>48462073</v>
      </c>
      <c r="X148" s="46">
        <v>51387082</v>
      </c>
      <c r="Y148" s="46">
        <v>54443336</v>
      </c>
      <c r="Z148" s="46">
        <v>57630722</v>
      </c>
      <c r="AA148" s="46">
        <v>60882624</v>
      </c>
      <c r="AB148" s="46">
        <v>64281337</v>
      </c>
      <c r="AC148" s="46">
        <v>67821051</v>
      </c>
      <c r="AD148" s="47">
        <v>71515376</v>
      </c>
    </row>
    <row r="149" spans="1:30" ht="16" x14ac:dyDescent="0.45">
      <c r="A149" t="str">
        <f t="shared" si="2"/>
        <v>Domestic Passengers_Panama</v>
      </c>
      <c r="B149" s="40" t="s">
        <v>29</v>
      </c>
      <c r="C149" s="41" t="s">
        <v>163</v>
      </c>
      <c r="D149" s="19" t="s">
        <v>19</v>
      </c>
      <c r="E149" s="42" t="s">
        <v>191</v>
      </c>
      <c r="F149" s="43" t="s">
        <v>191</v>
      </c>
      <c r="G149" s="43" t="s">
        <v>191</v>
      </c>
      <c r="H149" s="43" t="s">
        <v>191</v>
      </c>
      <c r="I149" s="43" t="s">
        <v>191</v>
      </c>
      <c r="J149" s="43" t="s">
        <v>191</v>
      </c>
      <c r="K149" s="43" t="s">
        <v>191</v>
      </c>
      <c r="L149" s="43" t="s">
        <v>191</v>
      </c>
      <c r="M149" s="43" t="s">
        <v>191</v>
      </c>
      <c r="N149" s="43" t="s">
        <v>191</v>
      </c>
      <c r="O149" s="43" t="s">
        <v>191</v>
      </c>
      <c r="P149" s="43" t="s">
        <v>191</v>
      </c>
      <c r="Q149" s="43" t="s">
        <v>191</v>
      </c>
      <c r="R149" s="43" t="s">
        <v>191</v>
      </c>
      <c r="S149" s="43" t="s">
        <v>191</v>
      </c>
      <c r="T149" s="43" t="s">
        <v>191</v>
      </c>
      <c r="U149" s="43" t="s">
        <v>191</v>
      </c>
      <c r="V149" s="43" t="s">
        <v>191</v>
      </c>
      <c r="W149" s="43" t="s">
        <v>191</v>
      </c>
      <c r="X149" s="43" t="s">
        <v>191</v>
      </c>
      <c r="Y149" s="43" t="s">
        <v>191</v>
      </c>
      <c r="Z149" s="43" t="s">
        <v>191</v>
      </c>
      <c r="AA149" s="43" t="s">
        <v>191</v>
      </c>
      <c r="AB149" s="43" t="s">
        <v>191</v>
      </c>
      <c r="AC149" s="43" t="s">
        <v>191</v>
      </c>
      <c r="AD149" s="44" t="s">
        <v>191</v>
      </c>
    </row>
    <row r="150" spans="1:30" ht="16" x14ac:dyDescent="0.45">
      <c r="A150" t="str">
        <f t="shared" si="2"/>
        <v>Total Cargo_Panama</v>
      </c>
      <c r="B150" s="34" t="s">
        <v>29</v>
      </c>
      <c r="C150" s="35" t="s">
        <v>163</v>
      </c>
      <c r="D150" s="13" t="s">
        <v>24</v>
      </c>
      <c r="E150" s="45">
        <v>94721</v>
      </c>
      <c r="F150" s="46">
        <v>100843.93192753923</v>
      </c>
      <c r="G150" s="46">
        <v>101862.63123308547</v>
      </c>
      <c r="H150" s="46">
        <v>103194.45063466014</v>
      </c>
      <c r="I150" s="46">
        <v>104973.22578237603</v>
      </c>
      <c r="J150" s="46">
        <v>105423.27954140496</v>
      </c>
      <c r="K150" s="46">
        <v>105576.16908441983</v>
      </c>
      <c r="L150" s="46">
        <v>105775.14997320724</v>
      </c>
      <c r="M150" s="46">
        <v>105813.07766874318</v>
      </c>
      <c r="N150" s="46">
        <v>105835.19581341416</v>
      </c>
      <c r="O150" s="46">
        <v>106128.389757614</v>
      </c>
      <c r="P150" s="46">
        <v>106567.58344946522</v>
      </c>
      <c r="Q150" s="46">
        <v>106954.84331181159</v>
      </c>
      <c r="R150" s="46">
        <v>107268.17194409727</v>
      </c>
      <c r="S150" s="46">
        <v>107551.39952003662</v>
      </c>
      <c r="T150" s="46">
        <v>107800.63290049491</v>
      </c>
      <c r="U150" s="46">
        <v>107946.66240926812</v>
      </c>
      <c r="V150" s="46">
        <v>108008.9469873487</v>
      </c>
      <c r="W150" s="46">
        <v>108012.28213697686</v>
      </c>
      <c r="X150" s="46">
        <v>107960.99712745025</v>
      </c>
      <c r="Y150" s="46">
        <v>107845.51644680936</v>
      </c>
      <c r="Z150" s="46">
        <v>107637.35657867676</v>
      </c>
      <c r="AA150" s="46">
        <v>107387.1387721319</v>
      </c>
      <c r="AB150" s="46">
        <v>107076.64129557394</v>
      </c>
      <c r="AC150" s="46">
        <v>106707.38465169407</v>
      </c>
      <c r="AD150" s="47">
        <v>106283.62387366459</v>
      </c>
    </row>
    <row r="151" spans="1:30" ht="16" x14ac:dyDescent="0.45">
      <c r="A151" t="str">
        <f t="shared" si="2"/>
        <v>Total Aircraft Movements_Panama</v>
      </c>
      <c r="B151" s="34" t="s">
        <v>29</v>
      </c>
      <c r="C151" s="35" t="s">
        <v>163</v>
      </c>
      <c r="D151" s="19" t="s">
        <v>25</v>
      </c>
      <c r="E151" s="45">
        <v>141642</v>
      </c>
      <c r="F151" s="46">
        <v>147428.71771524</v>
      </c>
      <c r="G151" s="46">
        <v>151234.27121170278</v>
      </c>
      <c r="H151" s="46">
        <v>160615.70641222215</v>
      </c>
      <c r="I151" s="46">
        <v>173056.17590933977</v>
      </c>
      <c r="J151" s="46">
        <v>188294.6017609259</v>
      </c>
      <c r="K151" s="46">
        <v>203702.06774340631</v>
      </c>
      <c r="L151" s="46">
        <v>219863.11523549497</v>
      </c>
      <c r="M151" s="46">
        <v>235998.30731136765</v>
      </c>
      <c r="N151" s="46">
        <v>252865.25765600189</v>
      </c>
      <c r="O151" s="46">
        <v>271143.27403871017</v>
      </c>
      <c r="P151" s="46">
        <v>290055.26075685513</v>
      </c>
      <c r="Q151" s="46">
        <v>309696.57356708194</v>
      </c>
      <c r="R151" s="46">
        <v>330586.49553794228</v>
      </c>
      <c r="S151" s="46">
        <v>352958.96476558823</v>
      </c>
      <c r="T151" s="46">
        <v>377001.82682432042</v>
      </c>
      <c r="U151" s="46">
        <v>402500.69345940283</v>
      </c>
      <c r="V151" s="46">
        <v>428796.32225946785</v>
      </c>
      <c r="W151" s="46">
        <v>456651.80715694855</v>
      </c>
      <c r="X151" s="46">
        <v>485237.44309623179</v>
      </c>
      <c r="Y151" s="46">
        <v>515404.67200802092</v>
      </c>
      <c r="Z151" s="46">
        <v>547131.93714287097</v>
      </c>
      <c r="AA151" s="46">
        <v>579862.47529483412</v>
      </c>
      <c r="AB151" s="46">
        <v>614490.96949398972</v>
      </c>
      <c r="AC151" s="46">
        <v>651125.16902502126</v>
      </c>
      <c r="AD151" s="47">
        <v>690142.26219845703</v>
      </c>
    </row>
    <row r="152" spans="1:30" x14ac:dyDescent="0.3">
      <c r="A152" t="str">
        <f t="shared" si="2"/>
        <v>Total Passengers_Oman</v>
      </c>
      <c r="B152" s="40" t="s">
        <v>30</v>
      </c>
      <c r="C152" s="41" t="s">
        <v>178</v>
      </c>
      <c r="D152" s="57" t="s">
        <v>23</v>
      </c>
      <c r="E152" s="42">
        <v>10315358</v>
      </c>
      <c r="F152" s="43">
        <v>12379942</v>
      </c>
      <c r="G152" s="43">
        <v>14252704</v>
      </c>
      <c r="H152" s="43">
        <v>16000992</v>
      </c>
      <c r="I152" s="43">
        <v>17742881</v>
      </c>
      <c r="J152" s="43">
        <v>19612496</v>
      </c>
      <c r="K152" s="43">
        <v>21836960</v>
      </c>
      <c r="L152" s="43">
        <v>24295539</v>
      </c>
      <c r="M152" s="43">
        <v>26944853</v>
      </c>
      <c r="N152" s="43">
        <v>29806613</v>
      </c>
      <c r="O152" s="43">
        <v>32806801</v>
      </c>
      <c r="P152" s="43">
        <v>36006102</v>
      </c>
      <c r="Q152" s="43">
        <v>38861207</v>
      </c>
      <c r="R152" s="43">
        <v>42674852</v>
      </c>
      <c r="S152" s="43">
        <v>46784409</v>
      </c>
      <c r="T152" s="43">
        <v>51198543</v>
      </c>
      <c r="U152" s="43">
        <v>55973577</v>
      </c>
      <c r="V152" s="43">
        <v>61116242</v>
      </c>
      <c r="W152" s="43">
        <v>66581740</v>
      </c>
      <c r="X152" s="43">
        <v>72415211</v>
      </c>
      <c r="Y152" s="43">
        <v>78636692</v>
      </c>
      <c r="Z152" s="43">
        <v>85253153</v>
      </c>
      <c r="AA152" s="43">
        <v>92267918</v>
      </c>
      <c r="AB152" s="43">
        <v>99266940</v>
      </c>
      <c r="AC152" s="43">
        <v>106664254</v>
      </c>
      <c r="AD152" s="44">
        <v>114485928</v>
      </c>
    </row>
    <row r="153" spans="1:30" ht="16" x14ac:dyDescent="0.45">
      <c r="A153" t="str">
        <f t="shared" si="2"/>
        <v>International Passengers_Oman</v>
      </c>
      <c r="B153" s="40" t="s">
        <v>30</v>
      </c>
      <c r="C153" s="41" t="s">
        <v>178</v>
      </c>
      <c r="D153" s="13" t="s">
        <v>22</v>
      </c>
      <c r="E153" s="42">
        <v>9354202</v>
      </c>
      <c r="F153" s="43">
        <v>11311213</v>
      </c>
      <c r="G153" s="43">
        <v>13089265</v>
      </c>
      <c r="H153" s="43">
        <v>14732419</v>
      </c>
      <c r="I153" s="43">
        <v>16362205</v>
      </c>
      <c r="J153" s="43">
        <v>18107424</v>
      </c>
      <c r="K153" s="43">
        <v>20179535</v>
      </c>
      <c r="L153" s="43">
        <v>22480955</v>
      </c>
      <c r="M153" s="43">
        <v>24967162</v>
      </c>
      <c r="N153" s="43">
        <v>27655352</v>
      </c>
      <c r="O153" s="43">
        <v>30476227</v>
      </c>
      <c r="P153" s="43">
        <v>33472845</v>
      </c>
      <c r="Q153" s="43">
        <v>36159068</v>
      </c>
      <c r="R153" s="43">
        <v>39741286</v>
      </c>
      <c r="S153" s="43">
        <v>43616073</v>
      </c>
      <c r="T153" s="43">
        <v>47771201</v>
      </c>
      <c r="U153" s="43">
        <v>52280559</v>
      </c>
      <c r="V153" s="43">
        <v>57138682</v>
      </c>
      <c r="W153" s="43">
        <v>62316899</v>
      </c>
      <c r="X153" s="43">
        <v>67852072</v>
      </c>
      <c r="Y153" s="43">
        <v>73761808</v>
      </c>
      <c r="Z153" s="43">
        <v>80044589</v>
      </c>
      <c r="AA153" s="43">
        <v>86716855</v>
      </c>
      <c r="AB153" s="43">
        <v>93379064</v>
      </c>
      <c r="AC153" s="43">
        <v>100425901</v>
      </c>
      <c r="AD153" s="44">
        <v>107887368</v>
      </c>
    </row>
    <row r="154" spans="1:30" ht="16" x14ac:dyDescent="0.45">
      <c r="A154" t="str">
        <f t="shared" si="2"/>
        <v>Domestic Passengers_Oman</v>
      </c>
      <c r="B154" s="34" t="s">
        <v>30</v>
      </c>
      <c r="C154" s="35" t="s">
        <v>178</v>
      </c>
      <c r="D154" s="19" t="s">
        <v>19</v>
      </c>
      <c r="E154" s="45">
        <v>930873</v>
      </c>
      <c r="F154" s="46">
        <v>993833</v>
      </c>
      <c r="G154" s="46">
        <v>1050949</v>
      </c>
      <c r="H154" s="46">
        <v>1129227</v>
      </c>
      <c r="I154" s="46">
        <v>1222893</v>
      </c>
      <c r="J154" s="46">
        <v>1333402</v>
      </c>
      <c r="K154" s="46">
        <v>1460478</v>
      </c>
      <c r="L154" s="46">
        <v>1590566</v>
      </c>
      <c r="M154" s="46">
        <v>1723927</v>
      </c>
      <c r="N154" s="46">
        <v>1860257</v>
      </c>
      <c r="O154" s="46">
        <v>1996483</v>
      </c>
      <c r="P154" s="46">
        <v>2153215</v>
      </c>
      <c r="Q154" s="46">
        <v>2281729</v>
      </c>
      <c r="R154" s="46">
        <v>2459733</v>
      </c>
      <c r="S154" s="46">
        <v>2636998</v>
      </c>
      <c r="T154" s="46">
        <v>2827591</v>
      </c>
      <c r="U154" s="46">
        <v>3019884</v>
      </c>
      <c r="V154" s="46">
        <v>3223631</v>
      </c>
      <c r="W154" s="46">
        <v>3424644</v>
      </c>
      <c r="X154" s="46">
        <v>3628930</v>
      </c>
      <c r="Y154" s="46">
        <v>3835729</v>
      </c>
      <c r="Z154" s="46">
        <v>4052553</v>
      </c>
      <c r="AA154" s="46">
        <v>4270910</v>
      </c>
      <c r="AB154" s="46">
        <v>4477305</v>
      </c>
      <c r="AC154" s="46">
        <v>4686042</v>
      </c>
      <c r="AD154" s="47">
        <v>4893089</v>
      </c>
    </row>
    <row r="155" spans="1:30" ht="16" x14ac:dyDescent="0.45">
      <c r="A155" t="str">
        <f t="shared" si="2"/>
        <v>Total Cargo_Oman</v>
      </c>
      <c r="B155" s="34" t="s">
        <v>30</v>
      </c>
      <c r="C155" s="35" t="s">
        <v>178</v>
      </c>
      <c r="D155" s="13" t="s">
        <v>24</v>
      </c>
      <c r="E155" s="45">
        <v>134564</v>
      </c>
      <c r="F155" s="46">
        <v>142234.20264116957</v>
      </c>
      <c r="G155" s="46">
        <v>150030.50295059339</v>
      </c>
      <c r="H155" s="46">
        <v>155319.5589006636</v>
      </c>
      <c r="I155" s="46">
        <v>160107.60724532619</v>
      </c>
      <c r="J155" s="46">
        <v>167364.19157184046</v>
      </c>
      <c r="K155" s="46">
        <v>178232.66098023689</v>
      </c>
      <c r="L155" s="46">
        <v>190002.58720776395</v>
      </c>
      <c r="M155" s="46">
        <v>202150.89124141022</v>
      </c>
      <c r="N155" s="46">
        <v>214827.81417058455</v>
      </c>
      <c r="O155" s="46">
        <v>227241.01409050747</v>
      </c>
      <c r="P155" s="46">
        <v>240808.54579729942</v>
      </c>
      <c r="Q155" s="46">
        <v>246446.20339251921</v>
      </c>
      <c r="R155" s="46">
        <v>261965.66903171316</v>
      </c>
      <c r="S155" s="46">
        <v>278259.97987458232</v>
      </c>
      <c r="T155" s="46">
        <v>295235.54159802553</v>
      </c>
      <c r="U155" s="46">
        <v>313131.72535021795</v>
      </c>
      <c r="V155" s="46">
        <v>331615.56633661274</v>
      </c>
      <c r="W155" s="46">
        <v>351704.38891916396</v>
      </c>
      <c r="X155" s="46">
        <v>372782.84741448885</v>
      </c>
      <c r="Y155" s="46">
        <v>394876.72843061236</v>
      </c>
      <c r="Z155" s="46">
        <v>418035.61488745781</v>
      </c>
      <c r="AA155" s="46">
        <v>441849.69349120173</v>
      </c>
      <c r="AB155" s="46">
        <v>463095.56474459654</v>
      </c>
      <c r="AC155" s="46">
        <v>485125.27089247247</v>
      </c>
      <c r="AD155" s="47">
        <v>507972.22880541621</v>
      </c>
    </row>
    <row r="156" spans="1:30" ht="16" x14ac:dyDescent="0.45">
      <c r="A156" t="str">
        <f t="shared" si="2"/>
        <v>Total Aircraft Movements_Oman</v>
      </c>
      <c r="B156" s="34" t="s">
        <v>30</v>
      </c>
      <c r="C156" s="35" t="s">
        <v>178</v>
      </c>
      <c r="D156" s="19" t="s">
        <v>25</v>
      </c>
      <c r="E156" s="45">
        <v>95116</v>
      </c>
      <c r="F156" s="46">
        <v>99904.927624850403</v>
      </c>
      <c r="G156" s="46">
        <v>99960.579255840305</v>
      </c>
      <c r="H156" s="46">
        <v>102164.44189853144</v>
      </c>
      <c r="I156" s="46">
        <v>105580.0890711666</v>
      </c>
      <c r="J156" s="46">
        <v>111239.29364370622</v>
      </c>
      <c r="K156" s="46">
        <v>118090.94639867707</v>
      </c>
      <c r="L156" s="46">
        <v>125334.18192607038</v>
      </c>
      <c r="M156" s="46">
        <v>132726.52599486228</v>
      </c>
      <c r="N156" s="46">
        <v>140349.17281822776</v>
      </c>
      <c r="O156" s="46">
        <v>147825.26883366721</v>
      </c>
      <c r="P156" s="46">
        <v>155700.45954208419</v>
      </c>
      <c r="Q156" s="46">
        <v>161403.2609549074</v>
      </c>
      <c r="R156" s="46">
        <v>170336.95270704484</v>
      </c>
      <c r="S156" s="46">
        <v>179610.99340101282</v>
      </c>
      <c r="T156" s="46">
        <v>189202.64565454688</v>
      </c>
      <c r="U156" s="46">
        <v>199220.39662552869</v>
      </c>
      <c r="V156" s="46">
        <v>209598.19816311647</v>
      </c>
      <c r="W156" s="46">
        <v>220016.20399644366</v>
      </c>
      <c r="X156" s="46">
        <v>230761.8286767941</v>
      </c>
      <c r="Y156" s="46">
        <v>241732.60544690516</v>
      </c>
      <c r="Z156" s="46">
        <v>252885.14131673315</v>
      </c>
      <c r="AA156" s="46">
        <v>264230.55688660516</v>
      </c>
      <c r="AB156" s="46">
        <v>274442.46632221749</v>
      </c>
      <c r="AC156" s="46">
        <v>284738.01471522538</v>
      </c>
      <c r="AD156" s="47">
        <v>295136.67577157239</v>
      </c>
    </row>
    <row r="157" spans="1:30" x14ac:dyDescent="0.3">
      <c r="A157" t="str">
        <f t="shared" si="2"/>
        <v>Total Passengers_Norway</v>
      </c>
      <c r="B157" s="34" t="s">
        <v>28</v>
      </c>
      <c r="C157" s="35" t="s">
        <v>130</v>
      </c>
      <c r="D157" s="57" t="s">
        <v>23</v>
      </c>
      <c r="E157" s="45">
        <v>53578180</v>
      </c>
      <c r="F157" s="46">
        <v>54220879</v>
      </c>
      <c r="G157" s="46">
        <v>54799452</v>
      </c>
      <c r="H157" s="46">
        <v>55596538</v>
      </c>
      <c r="I157" s="46">
        <v>56560813</v>
      </c>
      <c r="J157" s="46">
        <v>57676458</v>
      </c>
      <c r="K157" s="46">
        <v>58834742</v>
      </c>
      <c r="L157" s="46">
        <v>60059844</v>
      </c>
      <c r="M157" s="46">
        <v>61351867</v>
      </c>
      <c r="N157" s="46">
        <v>62734796</v>
      </c>
      <c r="O157" s="46">
        <v>64297383</v>
      </c>
      <c r="P157" s="46">
        <v>66081508</v>
      </c>
      <c r="Q157" s="46">
        <v>67977385</v>
      </c>
      <c r="R157" s="46">
        <v>69954369</v>
      </c>
      <c r="S157" s="46">
        <v>71954480</v>
      </c>
      <c r="T157" s="46">
        <v>74124219</v>
      </c>
      <c r="U157" s="46">
        <v>76372272</v>
      </c>
      <c r="V157" s="46">
        <v>78701146</v>
      </c>
      <c r="W157" s="46">
        <v>81123318</v>
      </c>
      <c r="X157" s="46">
        <v>83572844</v>
      </c>
      <c r="Y157" s="46">
        <v>86093921</v>
      </c>
      <c r="Z157" s="46">
        <v>88710702</v>
      </c>
      <c r="AA157" s="46">
        <v>91403276</v>
      </c>
      <c r="AB157" s="46">
        <v>94182969</v>
      </c>
      <c r="AC157" s="46">
        <v>97086328</v>
      </c>
      <c r="AD157" s="47">
        <v>100090046</v>
      </c>
    </row>
    <row r="158" spans="1:30" ht="16" x14ac:dyDescent="0.45">
      <c r="A158" t="str">
        <f t="shared" si="2"/>
        <v>International Passengers_Norway</v>
      </c>
      <c r="B158" s="40" t="s">
        <v>28</v>
      </c>
      <c r="C158" s="41" t="s">
        <v>130</v>
      </c>
      <c r="D158" s="13" t="s">
        <v>22</v>
      </c>
      <c r="E158" s="42">
        <v>22421309</v>
      </c>
      <c r="F158" s="43">
        <v>22776309</v>
      </c>
      <c r="G158" s="43">
        <v>23018608</v>
      </c>
      <c r="H158" s="43">
        <v>23522673</v>
      </c>
      <c r="I158" s="43">
        <v>24182750</v>
      </c>
      <c r="J158" s="43">
        <v>24983582</v>
      </c>
      <c r="K158" s="43">
        <v>25829622</v>
      </c>
      <c r="L158" s="43">
        <v>26721852</v>
      </c>
      <c r="M158" s="43">
        <v>27673829</v>
      </c>
      <c r="N158" s="43">
        <v>28707660</v>
      </c>
      <c r="O158" s="43">
        <v>29905162</v>
      </c>
      <c r="P158" s="43">
        <v>31313290</v>
      </c>
      <c r="Q158" s="43">
        <v>32843029</v>
      </c>
      <c r="R158" s="43">
        <v>34466561</v>
      </c>
      <c r="S158" s="43">
        <v>36133208</v>
      </c>
      <c r="T158" s="43">
        <v>37964865</v>
      </c>
      <c r="U158" s="43">
        <v>39884730</v>
      </c>
      <c r="V158" s="43">
        <v>41890404</v>
      </c>
      <c r="W158" s="43">
        <v>43994673</v>
      </c>
      <c r="X158" s="43">
        <v>46137951</v>
      </c>
      <c r="Y158" s="43">
        <v>48361423</v>
      </c>
      <c r="Z158" s="43">
        <v>50684513</v>
      </c>
      <c r="AA158" s="43">
        <v>53091077</v>
      </c>
      <c r="AB158" s="43">
        <v>55590173</v>
      </c>
      <c r="AC158" s="43">
        <v>58219180</v>
      </c>
      <c r="AD158" s="44">
        <v>60956825</v>
      </c>
    </row>
    <row r="159" spans="1:30" ht="16" x14ac:dyDescent="0.45">
      <c r="A159" t="str">
        <f t="shared" si="2"/>
        <v>Domestic Passengers_Norway</v>
      </c>
      <c r="B159" s="40" t="s">
        <v>28</v>
      </c>
      <c r="C159" s="41" t="s">
        <v>130</v>
      </c>
      <c r="D159" s="19" t="s">
        <v>19</v>
      </c>
      <c r="E159" s="42">
        <v>30433074</v>
      </c>
      <c r="F159" s="43">
        <v>30712090</v>
      </c>
      <c r="G159" s="43">
        <v>31040549</v>
      </c>
      <c r="H159" s="43">
        <v>31322802</v>
      </c>
      <c r="I159" s="43">
        <v>31613973</v>
      </c>
      <c r="J159" s="43">
        <v>31913715</v>
      </c>
      <c r="K159" s="43">
        <v>32210310</v>
      </c>
      <c r="L159" s="43">
        <v>32526633</v>
      </c>
      <c r="M159" s="43">
        <v>32849225</v>
      </c>
      <c r="N159" s="43">
        <v>33179641</v>
      </c>
      <c r="O159" s="43">
        <v>33523616</v>
      </c>
      <c r="P159" s="43">
        <v>33875511</v>
      </c>
      <c r="Q159" s="43">
        <v>34216037</v>
      </c>
      <c r="R159" s="43">
        <v>34542783</v>
      </c>
      <c r="S159" s="43">
        <v>34849227</v>
      </c>
      <c r="T159" s="43">
        <v>35157997</v>
      </c>
      <c r="U159" s="43">
        <v>35455816</v>
      </c>
      <c r="V159" s="43">
        <v>35747554</v>
      </c>
      <c r="W159" s="43">
        <v>36032736</v>
      </c>
      <c r="X159" s="43">
        <v>36305893</v>
      </c>
      <c r="Y159" s="43">
        <v>36569440</v>
      </c>
      <c r="Z159" s="43">
        <v>36827780</v>
      </c>
      <c r="AA159" s="43">
        <v>37077416</v>
      </c>
      <c r="AB159" s="43">
        <v>37320461</v>
      </c>
      <c r="AC159" s="43">
        <v>37555592</v>
      </c>
      <c r="AD159" s="44">
        <v>37781088</v>
      </c>
    </row>
    <row r="160" spans="1:30" ht="16" x14ac:dyDescent="0.45">
      <c r="A160" t="str">
        <f t="shared" si="2"/>
        <v>Total Cargo_Norway</v>
      </c>
      <c r="B160" s="34" t="s">
        <v>28</v>
      </c>
      <c r="C160" s="35" t="s">
        <v>130</v>
      </c>
      <c r="D160" s="13" t="s">
        <v>24</v>
      </c>
      <c r="E160" s="45">
        <v>169651</v>
      </c>
      <c r="F160" s="46">
        <v>171472.91790564792</v>
      </c>
      <c r="G160" s="46">
        <v>183278.65681432546</v>
      </c>
      <c r="H160" s="46">
        <v>196391.56525877415</v>
      </c>
      <c r="I160" s="46">
        <v>210826.69943344069</v>
      </c>
      <c r="J160" s="46">
        <v>226872.61357676401</v>
      </c>
      <c r="K160" s="46">
        <v>244210.42758944535</v>
      </c>
      <c r="L160" s="46">
        <v>262587.39884263987</v>
      </c>
      <c r="M160" s="46">
        <v>282043.64974643901</v>
      </c>
      <c r="N160" s="46">
        <v>302715.33689874527</v>
      </c>
      <c r="O160" s="46">
        <v>324661.89037648198</v>
      </c>
      <c r="P160" s="46">
        <v>348347.76233387442</v>
      </c>
      <c r="Q160" s="46">
        <v>373608.87094650976</v>
      </c>
      <c r="R160" s="46">
        <v>399987.35895561258</v>
      </c>
      <c r="S160" s="46">
        <v>427166.08282749681</v>
      </c>
      <c r="T160" s="46">
        <v>456013.00410123606</v>
      </c>
      <c r="U160" s="46">
        <v>486515.89085500443</v>
      </c>
      <c r="V160" s="46">
        <v>518672.64103665814</v>
      </c>
      <c r="W160" s="46">
        <v>552132.54135971062</v>
      </c>
      <c r="X160" s="46">
        <v>586649.81664564495</v>
      </c>
      <c r="Y160" s="46">
        <v>622278.59936075064</v>
      </c>
      <c r="Z160" s="46">
        <v>659174.21137287572</v>
      </c>
      <c r="AA160" s="46">
        <v>696897.90758145787</v>
      </c>
      <c r="AB160" s="46">
        <v>735403.09019027161</v>
      </c>
      <c r="AC160" s="46">
        <v>775062.10933007172</v>
      </c>
      <c r="AD160" s="47">
        <v>815652.94816224126</v>
      </c>
    </row>
    <row r="161" spans="1:30" ht="16" x14ac:dyDescent="0.45">
      <c r="A161" t="str">
        <f t="shared" si="2"/>
        <v>Total Aircraft Movements_Norway</v>
      </c>
      <c r="B161" s="34" t="s">
        <v>28</v>
      </c>
      <c r="C161" s="35" t="s">
        <v>130</v>
      </c>
      <c r="D161" s="19" t="s">
        <v>25</v>
      </c>
      <c r="E161" s="45">
        <v>894802</v>
      </c>
      <c r="F161" s="46">
        <v>919771.72157456027</v>
      </c>
      <c r="G161" s="46">
        <v>931271.46533051541</v>
      </c>
      <c r="H161" s="46">
        <v>947943.31475765654</v>
      </c>
      <c r="I161" s="46">
        <v>967152.02534819965</v>
      </c>
      <c r="J161" s="46">
        <v>989319.06905144721</v>
      </c>
      <c r="K161" s="46">
        <v>1012728.939395013</v>
      </c>
      <c r="L161" s="46">
        <v>1037305.5736927526</v>
      </c>
      <c r="M161" s="46">
        <v>1062877.0897916013</v>
      </c>
      <c r="N161" s="46">
        <v>1089319.6494324948</v>
      </c>
      <c r="O161" s="46">
        <v>1118081.8571570208</v>
      </c>
      <c r="P161" s="46">
        <v>1150332.7127101519</v>
      </c>
      <c r="Q161" s="46">
        <v>1184378.2975334181</v>
      </c>
      <c r="R161" s="46">
        <v>1219687.6811803563</v>
      </c>
      <c r="S161" s="46">
        <v>1255179.0488300773</v>
      </c>
      <c r="T161" s="46">
        <v>1293464.7048308351</v>
      </c>
      <c r="U161" s="46">
        <v>1332286.0309247817</v>
      </c>
      <c r="V161" s="46">
        <v>1372005.0398210436</v>
      </c>
      <c r="W161" s="46">
        <v>1412795.0302421243</v>
      </c>
      <c r="X161" s="46">
        <v>1454349.2764035526</v>
      </c>
      <c r="Y161" s="46">
        <v>1497172.3007464481</v>
      </c>
      <c r="Z161" s="46">
        <v>1541847.7421427371</v>
      </c>
      <c r="AA161" s="46">
        <v>1587720.8767583992</v>
      </c>
      <c r="AB161" s="46">
        <v>1635195.8138716449</v>
      </c>
      <c r="AC161" s="46">
        <v>1684826.4872047475</v>
      </c>
      <c r="AD161" s="47">
        <v>1736096.5357203414</v>
      </c>
    </row>
    <row r="162" spans="1:30" x14ac:dyDescent="0.3">
      <c r="A162" t="str">
        <f t="shared" si="2"/>
        <v>Total Passengers_Nigeria</v>
      </c>
      <c r="B162" s="34" t="s">
        <v>26</v>
      </c>
      <c r="C162" s="35" t="s">
        <v>59</v>
      </c>
      <c r="D162" s="57" t="s">
        <v>23</v>
      </c>
      <c r="E162" s="45">
        <v>14628524</v>
      </c>
      <c r="F162" s="46">
        <v>15104572</v>
      </c>
      <c r="G162" s="46">
        <v>15653414</v>
      </c>
      <c r="H162" s="46">
        <v>16275050</v>
      </c>
      <c r="I162" s="46">
        <v>16969480</v>
      </c>
      <c r="J162" s="46">
        <v>17736704</v>
      </c>
      <c r="K162" s="46">
        <v>18751085</v>
      </c>
      <c r="L162" s="46">
        <v>19769957</v>
      </c>
      <c r="M162" s="46">
        <v>20774144</v>
      </c>
      <c r="N162" s="46">
        <v>21775803</v>
      </c>
      <c r="O162" s="46">
        <v>22693604</v>
      </c>
      <c r="P162" s="46">
        <v>23861912</v>
      </c>
      <c r="Q162" s="46">
        <v>25081956</v>
      </c>
      <c r="R162" s="46">
        <v>26349548</v>
      </c>
      <c r="S162" s="46">
        <v>27650719</v>
      </c>
      <c r="T162" s="46">
        <v>28960737</v>
      </c>
      <c r="U162" s="46">
        <v>30125431</v>
      </c>
      <c r="V162" s="46">
        <v>31233666</v>
      </c>
      <c r="W162" s="46">
        <v>32353692</v>
      </c>
      <c r="X162" s="46">
        <v>33472289</v>
      </c>
      <c r="Y162" s="46">
        <v>34633055</v>
      </c>
      <c r="Z162" s="46">
        <v>35829033</v>
      </c>
      <c r="AA162" s="46">
        <v>37178078</v>
      </c>
      <c r="AB162" s="46">
        <v>38617595</v>
      </c>
      <c r="AC162" s="46">
        <v>40123638</v>
      </c>
      <c r="AD162" s="47">
        <v>41713100</v>
      </c>
    </row>
    <row r="163" spans="1:30" ht="16" x14ac:dyDescent="0.45">
      <c r="A163" t="str">
        <f t="shared" si="2"/>
        <v>International Passengers_Nigeria</v>
      </c>
      <c r="B163" s="40" t="s">
        <v>26</v>
      </c>
      <c r="C163" s="41" t="s">
        <v>59</v>
      </c>
      <c r="D163" s="13" t="s">
        <v>22</v>
      </c>
      <c r="E163" s="42">
        <v>4320964</v>
      </c>
      <c r="F163" s="43">
        <v>4390467</v>
      </c>
      <c r="G163" s="43">
        <v>4465028</v>
      </c>
      <c r="H163" s="43">
        <v>4544646</v>
      </c>
      <c r="I163" s="43">
        <v>4629323</v>
      </c>
      <c r="J163" s="43">
        <v>4719057</v>
      </c>
      <c r="K163" s="43">
        <v>4920726</v>
      </c>
      <c r="L163" s="43">
        <v>5117023</v>
      </c>
      <c r="M163" s="43">
        <v>5299864</v>
      </c>
      <c r="N163" s="43">
        <v>5472816</v>
      </c>
      <c r="O163" s="43">
        <v>5609872</v>
      </c>
      <c r="P163" s="43">
        <v>5788050</v>
      </c>
      <c r="Q163" s="43">
        <v>5967353</v>
      </c>
      <c r="R163" s="43">
        <v>6142283</v>
      </c>
      <c r="S163" s="43">
        <v>6313127</v>
      </c>
      <c r="T163" s="43">
        <v>6469379</v>
      </c>
      <c r="U163" s="43">
        <v>6568178</v>
      </c>
      <c r="V163" s="43">
        <v>6663787</v>
      </c>
      <c r="W163" s="43">
        <v>6764159</v>
      </c>
      <c r="X163" s="43">
        <v>6861055</v>
      </c>
      <c r="Y163" s="43">
        <v>6972602</v>
      </c>
      <c r="Z163" s="43">
        <v>7083630</v>
      </c>
      <c r="AA163" s="43">
        <v>7239556</v>
      </c>
      <c r="AB163" s="43">
        <v>7422490</v>
      </c>
      <c r="AC163" s="43">
        <v>7621240</v>
      </c>
      <c r="AD163" s="44">
        <v>7834133</v>
      </c>
    </row>
    <row r="164" spans="1:30" ht="16" x14ac:dyDescent="0.45">
      <c r="A164" t="str">
        <f t="shared" si="2"/>
        <v>Domestic Passengers_Nigeria</v>
      </c>
      <c r="B164" s="34" t="s">
        <v>26</v>
      </c>
      <c r="C164" s="35" t="s">
        <v>59</v>
      </c>
      <c r="D164" s="19" t="s">
        <v>19</v>
      </c>
      <c r="E164" s="45">
        <v>10205025</v>
      </c>
      <c r="F164" s="46">
        <v>10608233</v>
      </c>
      <c r="G164" s="46">
        <v>11078667</v>
      </c>
      <c r="H164" s="46">
        <v>11616328</v>
      </c>
      <c r="I164" s="46">
        <v>12221214</v>
      </c>
      <c r="J164" s="46">
        <v>12893327</v>
      </c>
      <c r="K164" s="46">
        <v>13698928</v>
      </c>
      <c r="L164" s="46">
        <v>14514362</v>
      </c>
      <c r="M164" s="46">
        <v>15328668</v>
      </c>
      <c r="N164" s="46">
        <v>16150355</v>
      </c>
      <c r="O164" s="46">
        <v>16924667</v>
      </c>
      <c r="P164" s="46">
        <v>17906608</v>
      </c>
      <c r="Q164" s="46">
        <v>18938797</v>
      </c>
      <c r="R164" s="46">
        <v>20022574</v>
      </c>
      <c r="S164" s="46">
        <v>21143781</v>
      </c>
      <c r="T164" s="46">
        <v>22288365</v>
      </c>
      <c r="U164" s="46">
        <v>23346096</v>
      </c>
      <c r="V164" s="46">
        <v>24350955</v>
      </c>
      <c r="W164" s="46">
        <v>25362758</v>
      </c>
      <c r="X164" s="46">
        <v>26376618</v>
      </c>
      <c r="Y164" s="46">
        <v>27417701</v>
      </c>
      <c r="Z164" s="46">
        <v>28494268</v>
      </c>
      <c r="AA164" s="46">
        <v>29677931</v>
      </c>
      <c r="AB164" s="46">
        <v>30924425</v>
      </c>
      <c r="AC164" s="46">
        <v>32221162</v>
      </c>
      <c r="AD164" s="47">
        <v>33586589</v>
      </c>
    </row>
    <row r="165" spans="1:30" ht="16" x14ac:dyDescent="0.45">
      <c r="A165" t="str">
        <f t="shared" si="2"/>
        <v>Total Cargo_Nigeria</v>
      </c>
      <c r="B165" s="34" t="s">
        <v>26</v>
      </c>
      <c r="C165" s="35" t="s">
        <v>59</v>
      </c>
      <c r="D165" s="13" t="s">
        <v>24</v>
      </c>
      <c r="E165" s="45">
        <v>219632</v>
      </c>
      <c r="F165" s="46">
        <v>218812.8474483584</v>
      </c>
      <c r="G165" s="46">
        <v>224182.96730591985</v>
      </c>
      <c r="H165" s="46">
        <v>238623.73162313388</v>
      </c>
      <c r="I165" s="46">
        <v>265834.91281965608</v>
      </c>
      <c r="J165" s="46">
        <v>293311.73294277285</v>
      </c>
      <c r="K165" s="46">
        <v>318557.33649852773</v>
      </c>
      <c r="L165" s="46">
        <v>344214.58868098469</v>
      </c>
      <c r="M165" s="46">
        <v>368731.34123098297</v>
      </c>
      <c r="N165" s="46">
        <v>392928.95274750784</v>
      </c>
      <c r="O165" s="46">
        <v>417251.73937025527</v>
      </c>
      <c r="P165" s="46">
        <v>442168.37415679626</v>
      </c>
      <c r="Q165" s="46">
        <v>469792.02494340664</v>
      </c>
      <c r="R165" s="46">
        <v>498246.88776033878</v>
      </c>
      <c r="S165" s="46">
        <v>528231.1925138518</v>
      </c>
      <c r="T165" s="46">
        <v>558892.6978750308</v>
      </c>
      <c r="U165" s="46">
        <v>583323.28481440712</v>
      </c>
      <c r="V165" s="46">
        <v>604186.29742089415</v>
      </c>
      <c r="W165" s="46">
        <v>624420.99794026383</v>
      </c>
      <c r="X165" s="46">
        <v>644239.03038822813</v>
      </c>
      <c r="Y165" s="46">
        <v>665861.97546326695</v>
      </c>
      <c r="Z165" s="46">
        <v>689365.79409319139</v>
      </c>
      <c r="AA165" s="46">
        <v>718079.9106627634</v>
      </c>
      <c r="AB165" s="46">
        <v>748484.06408271298</v>
      </c>
      <c r="AC165" s="46">
        <v>781103.95705995581</v>
      </c>
      <c r="AD165" s="47">
        <v>816529.54485447542</v>
      </c>
    </row>
    <row r="166" spans="1:30" ht="16" x14ac:dyDescent="0.45">
      <c r="A166" t="str">
        <f t="shared" si="2"/>
        <v>Total Aircraft Movements_Nigeria</v>
      </c>
      <c r="B166" s="40" t="s">
        <v>26</v>
      </c>
      <c r="C166" s="41" t="s">
        <v>59</v>
      </c>
      <c r="D166" s="19" t="s">
        <v>25</v>
      </c>
      <c r="E166" s="42">
        <v>241472</v>
      </c>
      <c r="F166" s="43">
        <v>248435.24036748245</v>
      </c>
      <c r="G166" s="43">
        <v>254329.51532998026</v>
      </c>
      <c r="H166" s="43">
        <v>258937.96390366653</v>
      </c>
      <c r="I166" s="43">
        <v>265042.82614279847</v>
      </c>
      <c r="J166" s="43">
        <v>273204.2730194123</v>
      </c>
      <c r="K166" s="43">
        <v>279921.50850754476</v>
      </c>
      <c r="L166" s="43">
        <v>285930.06954788038</v>
      </c>
      <c r="M166" s="43">
        <v>290794.79393359285</v>
      </c>
      <c r="N166" s="43">
        <v>295042.6050559209</v>
      </c>
      <c r="O166" s="43">
        <v>296615.22926316923</v>
      </c>
      <c r="P166" s="43">
        <v>299290.7487201161</v>
      </c>
      <c r="Q166" s="43">
        <v>301924.08449721878</v>
      </c>
      <c r="R166" s="43">
        <v>304772.04504396889</v>
      </c>
      <c r="S166" s="43">
        <v>307325.46367840975</v>
      </c>
      <c r="T166" s="43">
        <v>309667.67833714484</v>
      </c>
      <c r="U166" s="43">
        <v>309981.6008070815</v>
      </c>
      <c r="V166" s="43">
        <v>308721.50748733914</v>
      </c>
      <c r="W166" s="43">
        <v>306936.12637996383</v>
      </c>
      <c r="X166" s="43">
        <v>304949.14868277078</v>
      </c>
      <c r="Y166" s="43">
        <v>303002.52745612542</v>
      </c>
      <c r="Z166" s="43">
        <v>301140.44144572818</v>
      </c>
      <c r="AA166" s="43">
        <v>299980.56040803419</v>
      </c>
      <c r="AB166" s="43">
        <v>298974.3280126428</v>
      </c>
      <c r="AC166" s="43">
        <v>297990.84155997669</v>
      </c>
      <c r="AD166" s="44">
        <v>297144.63773222576</v>
      </c>
    </row>
    <row r="167" spans="1:30" x14ac:dyDescent="0.3">
      <c r="A167" t="str">
        <f t="shared" si="2"/>
        <v>Total Passengers_New Zealand</v>
      </c>
      <c r="B167" s="40" t="s">
        <v>27</v>
      </c>
      <c r="C167" s="41" t="s">
        <v>87</v>
      </c>
      <c r="D167" s="57" t="s">
        <v>23</v>
      </c>
      <c r="E167" s="42">
        <v>30366427</v>
      </c>
      <c r="F167" s="43">
        <v>33544704</v>
      </c>
      <c r="G167" s="43">
        <v>35163938</v>
      </c>
      <c r="H167" s="43">
        <v>36641018</v>
      </c>
      <c r="I167" s="43">
        <v>37994704</v>
      </c>
      <c r="J167" s="43">
        <v>39125802</v>
      </c>
      <c r="K167" s="43">
        <v>40256184</v>
      </c>
      <c r="L167" s="43">
        <v>41283026</v>
      </c>
      <c r="M167" s="43">
        <v>42298532</v>
      </c>
      <c r="N167" s="43">
        <v>43234538</v>
      </c>
      <c r="O167" s="43">
        <v>44204894</v>
      </c>
      <c r="P167" s="43">
        <v>45267350</v>
      </c>
      <c r="Q167" s="43">
        <v>46249210</v>
      </c>
      <c r="R167" s="43">
        <v>47048795</v>
      </c>
      <c r="S167" s="43">
        <v>47798149</v>
      </c>
      <c r="T167" s="43">
        <v>48498291</v>
      </c>
      <c r="U167" s="43">
        <v>49138050</v>
      </c>
      <c r="V167" s="43">
        <v>49779565</v>
      </c>
      <c r="W167" s="43">
        <v>50435507</v>
      </c>
      <c r="X167" s="43">
        <v>51022695</v>
      </c>
      <c r="Y167" s="43">
        <v>51369227</v>
      </c>
      <c r="Z167" s="43">
        <v>51630947</v>
      </c>
      <c r="AA167" s="43">
        <v>51969019</v>
      </c>
      <c r="AB167" s="43">
        <v>52212382</v>
      </c>
      <c r="AC167" s="43">
        <v>52397413</v>
      </c>
      <c r="AD167" s="44">
        <v>52534610</v>
      </c>
    </row>
    <row r="168" spans="1:30" ht="16" x14ac:dyDescent="0.45">
      <c r="A168" t="str">
        <f t="shared" si="2"/>
        <v>International Passengers_New Zealand</v>
      </c>
      <c r="B168" s="40" t="s">
        <v>27</v>
      </c>
      <c r="C168" s="41" t="s">
        <v>87</v>
      </c>
      <c r="D168" s="13" t="s">
        <v>22</v>
      </c>
      <c r="E168" s="42">
        <v>11285424</v>
      </c>
      <c r="F168" s="43">
        <v>12523062</v>
      </c>
      <c r="G168" s="43">
        <v>12941399</v>
      </c>
      <c r="H168" s="43">
        <v>13929369</v>
      </c>
      <c r="I168" s="43">
        <v>15168896</v>
      </c>
      <c r="J168" s="43">
        <v>15664880</v>
      </c>
      <c r="K168" s="43">
        <v>16155555</v>
      </c>
      <c r="L168" s="43">
        <v>16598499</v>
      </c>
      <c r="M168" s="43">
        <v>17029975</v>
      </c>
      <c r="N168" s="43">
        <v>17422236</v>
      </c>
      <c r="O168" s="43">
        <v>17821480</v>
      </c>
      <c r="P168" s="43">
        <v>18251286</v>
      </c>
      <c r="Q168" s="43">
        <v>18640525</v>
      </c>
      <c r="R168" s="43">
        <v>18948979</v>
      </c>
      <c r="S168" s="43">
        <v>19230075</v>
      </c>
      <c r="T168" s="43">
        <v>19485094</v>
      </c>
      <c r="U168" s="43">
        <v>19709763</v>
      </c>
      <c r="V168" s="43">
        <v>19930319</v>
      </c>
      <c r="W168" s="43">
        <v>20151430</v>
      </c>
      <c r="X168" s="43">
        <v>20340362</v>
      </c>
      <c r="Y168" s="43">
        <v>20429150</v>
      </c>
      <c r="Z168" s="43">
        <v>20481349</v>
      </c>
      <c r="AA168" s="43">
        <v>20566135</v>
      </c>
      <c r="AB168" s="43">
        <v>20611505</v>
      </c>
      <c r="AC168" s="43">
        <v>20632132</v>
      </c>
      <c r="AD168" s="44">
        <v>20632152</v>
      </c>
    </row>
    <row r="169" spans="1:30" ht="16" x14ac:dyDescent="0.45">
      <c r="A169" t="str">
        <f t="shared" si="2"/>
        <v>Domestic Passengers_New Zealand</v>
      </c>
      <c r="B169" s="34" t="s">
        <v>27</v>
      </c>
      <c r="C169" s="35" t="s">
        <v>87</v>
      </c>
      <c r="D169" s="19" t="s">
        <v>19</v>
      </c>
      <c r="E169" s="45">
        <v>18828239</v>
      </c>
      <c r="F169" s="46">
        <v>20731413</v>
      </c>
      <c r="G169" s="46">
        <v>21853114</v>
      </c>
      <c r="H169" s="46">
        <v>22266600</v>
      </c>
      <c r="I169" s="46">
        <v>22296449</v>
      </c>
      <c r="J169" s="46">
        <v>22891574</v>
      </c>
      <c r="K169" s="46">
        <v>23483578</v>
      </c>
      <c r="L169" s="46">
        <v>24012759</v>
      </c>
      <c r="M169" s="46">
        <v>24536244</v>
      </c>
      <c r="N169" s="46">
        <v>25015321</v>
      </c>
      <c r="O169" s="46">
        <v>25514002</v>
      </c>
      <c r="P169" s="46">
        <v>26066816</v>
      </c>
      <c r="Q169" s="46">
        <v>26571441</v>
      </c>
      <c r="R169" s="46">
        <v>26970382</v>
      </c>
      <c r="S169" s="46">
        <v>27339768</v>
      </c>
      <c r="T169" s="46">
        <v>27682076</v>
      </c>
      <c r="U169" s="46">
        <v>27990108</v>
      </c>
      <c r="V169" s="46">
        <v>28298593</v>
      </c>
      <c r="W169" s="46">
        <v>28614582</v>
      </c>
      <c r="X169" s="46">
        <v>28892228</v>
      </c>
      <c r="Y169" s="46">
        <v>29039487</v>
      </c>
      <c r="Z169" s="46">
        <v>29140294</v>
      </c>
      <c r="AA169" s="46">
        <v>29284043</v>
      </c>
      <c r="AB169" s="46">
        <v>29374675</v>
      </c>
      <c r="AC169" s="46">
        <v>29433193</v>
      </c>
      <c r="AD169" s="47">
        <v>29465615</v>
      </c>
    </row>
    <row r="170" spans="1:30" ht="16" x14ac:dyDescent="0.45">
      <c r="A170" t="str">
        <f t="shared" si="2"/>
        <v>Total Cargo_New Zealand</v>
      </c>
      <c r="B170" s="40" t="s">
        <v>27</v>
      </c>
      <c r="C170" s="41" t="s">
        <v>87</v>
      </c>
      <c r="D170" s="13" t="s">
        <v>24</v>
      </c>
      <c r="E170" s="42">
        <v>255459</v>
      </c>
      <c r="F170" s="43">
        <v>259979.83903889405</v>
      </c>
      <c r="G170" s="43">
        <v>266099.72286679951</v>
      </c>
      <c r="H170" s="43">
        <v>272064.7899437095</v>
      </c>
      <c r="I170" s="43">
        <v>278116.0050514153</v>
      </c>
      <c r="J170" s="43">
        <v>283802.96381151694</v>
      </c>
      <c r="K170" s="43">
        <v>290238.32082838146</v>
      </c>
      <c r="L170" s="43">
        <v>295966.07789664419</v>
      </c>
      <c r="M170" s="43">
        <v>302144.23934330686</v>
      </c>
      <c r="N170" s="43">
        <v>308283.69660222041</v>
      </c>
      <c r="O170" s="43">
        <v>315299.92856586439</v>
      </c>
      <c r="P170" s="43">
        <v>323047.49092561181</v>
      </c>
      <c r="Q170" s="43">
        <v>330483.54700009001</v>
      </c>
      <c r="R170" s="43">
        <v>336866.47461114393</v>
      </c>
      <c r="S170" s="43">
        <v>343505.03713966778</v>
      </c>
      <c r="T170" s="43">
        <v>350474.77017788193</v>
      </c>
      <c r="U170" s="43">
        <v>358535.14979374595</v>
      </c>
      <c r="V170" s="43">
        <v>366842.11254123569</v>
      </c>
      <c r="W170" s="43">
        <v>376161.00252003002</v>
      </c>
      <c r="X170" s="43">
        <v>385785.78043425904</v>
      </c>
      <c r="Y170" s="43">
        <v>395719.87971993245</v>
      </c>
      <c r="Z170" s="43">
        <v>406896.61046098109</v>
      </c>
      <c r="AA170" s="43">
        <v>418384.22322620591</v>
      </c>
      <c r="AB170" s="43">
        <v>429816.90101527126</v>
      </c>
      <c r="AC170" s="43">
        <v>441557.65165359568</v>
      </c>
      <c r="AD170" s="44">
        <v>453609.59644664259</v>
      </c>
    </row>
    <row r="171" spans="1:30" ht="16" x14ac:dyDescent="0.45">
      <c r="A171" t="str">
        <f t="shared" si="2"/>
        <v>Total Aircraft Movements_New Zealand</v>
      </c>
      <c r="B171" s="40" t="s">
        <v>27</v>
      </c>
      <c r="C171" s="41" t="s">
        <v>87</v>
      </c>
      <c r="D171" s="19" t="s">
        <v>25</v>
      </c>
      <c r="E171" s="42">
        <v>363053</v>
      </c>
      <c r="F171" s="43">
        <v>361316.07630369486</v>
      </c>
      <c r="G171" s="43">
        <v>359748.15344090754</v>
      </c>
      <c r="H171" s="43">
        <v>358357.49793864856</v>
      </c>
      <c r="I171" s="43">
        <v>357124.69851892296</v>
      </c>
      <c r="J171" s="43">
        <v>356048.28260202089</v>
      </c>
      <c r="K171" s="43">
        <v>355360.33767494059</v>
      </c>
      <c r="L171" s="43">
        <v>355103.59086108149</v>
      </c>
      <c r="M171" s="43">
        <v>355103.34065850213</v>
      </c>
      <c r="N171" s="43">
        <v>355335.41221696569</v>
      </c>
      <c r="O171" s="43">
        <v>356849.72140187613</v>
      </c>
      <c r="P171" s="43">
        <v>358896.18965738779</v>
      </c>
      <c r="Q171" s="43">
        <v>361954.81103347114</v>
      </c>
      <c r="R171" s="43">
        <v>365533.49847708392</v>
      </c>
      <c r="S171" s="43">
        <v>369668.68718013813</v>
      </c>
      <c r="T171" s="43">
        <v>374397.03545268351</v>
      </c>
      <c r="U171" s="43">
        <v>379752.12257446739</v>
      </c>
      <c r="V171" s="43">
        <v>386249.90923928272</v>
      </c>
      <c r="W171" s="43">
        <v>393481.97769578343</v>
      </c>
      <c r="X171" s="43">
        <v>401490.3857129555</v>
      </c>
      <c r="Y171" s="43">
        <v>410317.63729606033</v>
      </c>
      <c r="Z171" s="43">
        <v>420006.23645035975</v>
      </c>
      <c r="AA171" s="43">
        <v>431132.72044407472</v>
      </c>
      <c r="AB171" s="43">
        <v>443260.00084514281</v>
      </c>
      <c r="AC171" s="43">
        <v>456440.73353410146</v>
      </c>
      <c r="AD171" s="44">
        <v>470729.02465937904</v>
      </c>
    </row>
    <row r="172" spans="1:30" x14ac:dyDescent="0.3">
      <c r="A172" t="str">
        <f t="shared" si="2"/>
        <v>Total Passengers_Netherlands</v>
      </c>
      <c r="B172" s="40" t="s">
        <v>28</v>
      </c>
      <c r="C172" s="41" t="s">
        <v>129</v>
      </c>
      <c r="D172" s="57" t="s">
        <v>23</v>
      </c>
      <c r="E172" s="42">
        <v>64689041</v>
      </c>
      <c r="F172" s="43">
        <v>72561898</v>
      </c>
      <c r="G172" s="43">
        <v>82162169</v>
      </c>
      <c r="H172" s="43">
        <v>89277267</v>
      </c>
      <c r="I172" s="43">
        <v>94934328</v>
      </c>
      <c r="J172" s="43">
        <v>98668369</v>
      </c>
      <c r="K172" s="43">
        <v>102358201</v>
      </c>
      <c r="L172" s="43">
        <v>105781955</v>
      </c>
      <c r="M172" s="43">
        <v>109374016</v>
      </c>
      <c r="N172" s="43">
        <v>112790584</v>
      </c>
      <c r="O172" s="43">
        <v>115892806</v>
      </c>
      <c r="P172" s="43">
        <v>118271935</v>
      </c>
      <c r="Q172" s="43">
        <v>120052572</v>
      </c>
      <c r="R172" s="43">
        <v>121496837</v>
      </c>
      <c r="S172" s="43">
        <v>122891790</v>
      </c>
      <c r="T172" s="43">
        <v>124540633</v>
      </c>
      <c r="U172" s="43">
        <v>126404358</v>
      </c>
      <c r="V172" s="43">
        <v>128464364</v>
      </c>
      <c r="W172" s="43">
        <v>130676191</v>
      </c>
      <c r="X172" s="43">
        <v>132894974</v>
      </c>
      <c r="Y172" s="43">
        <v>135172267</v>
      </c>
      <c r="Z172" s="43">
        <v>137781495</v>
      </c>
      <c r="AA172" s="43">
        <v>140753593</v>
      </c>
      <c r="AB172" s="43">
        <v>144046601</v>
      </c>
      <c r="AC172" s="43">
        <v>147575793</v>
      </c>
      <c r="AD172" s="44">
        <v>151297556</v>
      </c>
    </row>
    <row r="173" spans="1:30" ht="16" x14ac:dyDescent="0.45">
      <c r="A173" t="str">
        <f t="shared" si="2"/>
        <v>International Passengers_Netherlands</v>
      </c>
      <c r="B173" s="34" t="s">
        <v>28</v>
      </c>
      <c r="C173" s="35" t="s">
        <v>129</v>
      </c>
      <c r="D173" s="13" t="s">
        <v>22</v>
      </c>
      <c r="E173" s="45">
        <v>62956848</v>
      </c>
      <c r="F173" s="46">
        <v>70956505</v>
      </c>
      <c r="G173" s="46">
        <v>80711154</v>
      </c>
      <c r="H173" s="46">
        <v>87973783</v>
      </c>
      <c r="I173" s="46">
        <v>93712202</v>
      </c>
      <c r="J173" s="46">
        <v>97474792</v>
      </c>
      <c r="K173" s="46">
        <v>101180570</v>
      </c>
      <c r="L173" s="46">
        <v>104566074</v>
      </c>
      <c r="M173" s="46">
        <v>108093236</v>
      </c>
      <c r="N173" s="46">
        <v>111436121</v>
      </c>
      <c r="O173" s="46">
        <v>114475514</v>
      </c>
      <c r="P173" s="46">
        <v>116815104</v>
      </c>
      <c r="Q173" s="46">
        <v>118577698</v>
      </c>
      <c r="R173" s="46">
        <v>120016380</v>
      </c>
      <c r="S173" s="46">
        <v>121420696</v>
      </c>
      <c r="T173" s="46">
        <v>123077049</v>
      </c>
      <c r="U173" s="46">
        <v>124941608</v>
      </c>
      <c r="V173" s="46">
        <v>126983936</v>
      </c>
      <c r="W173" s="46">
        <v>129142149</v>
      </c>
      <c r="X173" s="46">
        <v>131298480</v>
      </c>
      <c r="Y173" s="46">
        <v>133500431</v>
      </c>
      <c r="Z173" s="46">
        <v>136018451</v>
      </c>
      <c r="AA173" s="46">
        <v>138884856</v>
      </c>
      <c r="AB173" s="46">
        <v>142055135</v>
      </c>
      <c r="AC173" s="46">
        <v>145442518</v>
      </c>
      <c r="AD173" s="47">
        <v>148998302</v>
      </c>
    </row>
    <row r="174" spans="1:30" ht="16" x14ac:dyDescent="0.45">
      <c r="A174" t="str">
        <f t="shared" si="2"/>
        <v>Domestic Passengers_Netherlands</v>
      </c>
      <c r="B174" s="40" t="s">
        <v>28</v>
      </c>
      <c r="C174" s="41" t="s">
        <v>129</v>
      </c>
      <c r="D174" s="19" t="s">
        <v>19</v>
      </c>
      <c r="E174" s="42" t="s">
        <v>191</v>
      </c>
      <c r="F174" s="43" t="s">
        <v>191</v>
      </c>
      <c r="G174" s="43" t="s">
        <v>191</v>
      </c>
      <c r="H174" s="43" t="s">
        <v>191</v>
      </c>
      <c r="I174" s="43" t="s">
        <v>191</v>
      </c>
      <c r="J174" s="43" t="s">
        <v>191</v>
      </c>
      <c r="K174" s="43" t="s">
        <v>191</v>
      </c>
      <c r="L174" s="43" t="s">
        <v>191</v>
      </c>
      <c r="M174" s="43" t="s">
        <v>191</v>
      </c>
      <c r="N174" s="43" t="s">
        <v>191</v>
      </c>
      <c r="O174" s="43" t="s">
        <v>191</v>
      </c>
      <c r="P174" s="43" t="s">
        <v>191</v>
      </c>
      <c r="Q174" s="43" t="s">
        <v>191</v>
      </c>
      <c r="R174" s="43" t="s">
        <v>191</v>
      </c>
      <c r="S174" s="43" t="s">
        <v>191</v>
      </c>
      <c r="T174" s="43" t="s">
        <v>191</v>
      </c>
      <c r="U174" s="43" t="s">
        <v>191</v>
      </c>
      <c r="V174" s="43" t="s">
        <v>191</v>
      </c>
      <c r="W174" s="43" t="s">
        <v>191</v>
      </c>
      <c r="X174" s="43" t="s">
        <v>191</v>
      </c>
      <c r="Y174" s="43" t="s">
        <v>191</v>
      </c>
      <c r="Z174" s="43" t="s">
        <v>191</v>
      </c>
      <c r="AA174" s="43" t="s">
        <v>191</v>
      </c>
      <c r="AB174" s="43" t="s">
        <v>191</v>
      </c>
      <c r="AC174" s="43" t="s">
        <v>191</v>
      </c>
      <c r="AD174" s="44" t="s">
        <v>191</v>
      </c>
    </row>
    <row r="175" spans="1:30" ht="16" x14ac:dyDescent="0.45">
      <c r="A175" t="str">
        <f t="shared" si="2"/>
        <v>Total Cargo_Netherlands</v>
      </c>
      <c r="B175" s="40" t="s">
        <v>28</v>
      </c>
      <c r="C175" s="41" t="s">
        <v>129</v>
      </c>
      <c r="D175" s="13" t="s">
        <v>24</v>
      </c>
      <c r="E175" s="42">
        <v>1655434</v>
      </c>
      <c r="F175" s="43">
        <v>1629715.9938917323</v>
      </c>
      <c r="G175" s="43">
        <v>1621706.0185893232</v>
      </c>
      <c r="H175" s="43">
        <v>1642027.2590153664</v>
      </c>
      <c r="I175" s="43">
        <v>1677255.2812235281</v>
      </c>
      <c r="J175" s="43">
        <v>1728585.0287325014</v>
      </c>
      <c r="K175" s="43">
        <v>1780514.774828143</v>
      </c>
      <c r="L175" s="43">
        <v>1830075.2228298639</v>
      </c>
      <c r="M175" s="43">
        <v>1879288.173187973</v>
      </c>
      <c r="N175" s="43">
        <v>1927334.407135193</v>
      </c>
      <c r="O175" s="43">
        <v>1972006.2957741865</v>
      </c>
      <c r="P175" s="43">
        <v>2011979.1733121518</v>
      </c>
      <c r="Q175" s="43">
        <v>2048911.7251168466</v>
      </c>
      <c r="R175" s="43">
        <v>2082428.4502555465</v>
      </c>
      <c r="S175" s="43">
        <v>2113442.0287670302</v>
      </c>
      <c r="T175" s="43">
        <v>2143816.7822716841</v>
      </c>
      <c r="U175" s="43">
        <v>2174382.18685083</v>
      </c>
      <c r="V175" s="43">
        <v>2205011.4134730306</v>
      </c>
      <c r="W175" s="43">
        <v>2233962.7924199775</v>
      </c>
      <c r="X175" s="43">
        <v>2260734.3225690201</v>
      </c>
      <c r="Y175" s="43">
        <v>2284951.7289003897</v>
      </c>
      <c r="Z175" s="43">
        <v>2307231.8480720753</v>
      </c>
      <c r="AA175" s="43">
        <v>2327474.3135457202</v>
      </c>
      <c r="AB175" s="43">
        <v>2344920.1503355377</v>
      </c>
      <c r="AC175" s="43">
        <v>2359707.0855087852</v>
      </c>
      <c r="AD175" s="44">
        <v>2371899.4513286413</v>
      </c>
    </row>
    <row r="176" spans="1:30" ht="16" x14ac:dyDescent="0.45">
      <c r="A176" t="str">
        <f t="shared" si="2"/>
        <v>Total Aircraft Movements_Netherlands</v>
      </c>
      <c r="B176" s="34" t="s">
        <v>28</v>
      </c>
      <c r="C176" s="35" t="s">
        <v>129</v>
      </c>
      <c r="D176" s="19" t="s">
        <v>25</v>
      </c>
      <c r="E176" s="45">
        <v>552069</v>
      </c>
      <c r="F176" s="46">
        <v>583819.43792363431</v>
      </c>
      <c r="G176" s="46">
        <v>608580.60829980473</v>
      </c>
      <c r="H176" s="46">
        <v>635906.50013376074</v>
      </c>
      <c r="I176" s="46">
        <v>664228.52183524868</v>
      </c>
      <c r="J176" s="46">
        <v>693529.04012610659</v>
      </c>
      <c r="K176" s="46">
        <v>723004.08699498116</v>
      </c>
      <c r="L176" s="46">
        <v>750723.60215292452</v>
      </c>
      <c r="M176" s="46">
        <v>779616.90958282619</v>
      </c>
      <c r="N176" s="46">
        <v>806820.92981659831</v>
      </c>
      <c r="O176" s="46">
        <v>831229.0800425713</v>
      </c>
      <c r="P176" s="46">
        <v>850192.91690958501</v>
      </c>
      <c r="Q176" s="46">
        <v>864730.50537947041</v>
      </c>
      <c r="R176" s="46">
        <v>876711.64948864363</v>
      </c>
      <c r="S176" s="46">
        <v>888153.116409034</v>
      </c>
      <c r="T176" s="46">
        <v>901294.97939548804</v>
      </c>
      <c r="U176" s="46">
        <v>915409.53806712129</v>
      </c>
      <c r="V176" s="46">
        <v>930605.64504862751</v>
      </c>
      <c r="W176" s="46">
        <v>946547.01734433556</v>
      </c>
      <c r="X176" s="46">
        <v>962755.54905880161</v>
      </c>
      <c r="Y176" s="46">
        <v>979424.12837464653</v>
      </c>
      <c r="Z176" s="46">
        <v>998640.23690598796</v>
      </c>
      <c r="AA176" s="46">
        <v>1020428.7127211108</v>
      </c>
      <c r="AB176" s="46">
        <v>1044621.7277315015</v>
      </c>
      <c r="AC176" s="46">
        <v>1070554.8767921901</v>
      </c>
      <c r="AD176" s="47">
        <v>1097843.0599314044</v>
      </c>
    </row>
    <row r="177" spans="1:30" x14ac:dyDescent="0.3">
      <c r="A177" t="str">
        <f t="shared" si="2"/>
        <v>Total Passengers_Nepal</v>
      </c>
      <c r="B177" s="40" t="s">
        <v>27</v>
      </c>
      <c r="C177" s="41" t="s">
        <v>86</v>
      </c>
      <c r="D177" s="57" t="s">
        <v>23</v>
      </c>
      <c r="E177" s="42">
        <v>4509014</v>
      </c>
      <c r="F177" s="43">
        <v>4555154</v>
      </c>
      <c r="G177" s="43">
        <v>4460249</v>
      </c>
      <c r="H177" s="43">
        <v>4551582</v>
      </c>
      <c r="I177" s="43">
        <v>4731428</v>
      </c>
      <c r="J177" s="43">
        <v>5007754</v>
      </c>
      <c r="K177" s="43">
        <v>5295933</v>
      </c>
      <c r="L177" s="43">
        <v>5598350</v>
      </c>
      <c r="M177" s="43">
        <v>5914846</v>
      </c>
      <c r="N177" s="43">
        <v>6243620</v>
      </c>
      <c r="O177" s="43">
        <v>6594909</v>
      </c>
      <c r="P177" s="43">
        <v>6978176</v>
      </c>
      <c r="Q177" s="43">
        <v>7317636</v>
      </c>
      <c r="R177" s="43">
        <v>7674365</v>
      </c>
      <c r="S177" s="43">
        <v>8048886</v>
      </c>
      <c r="T177" s="43">
        <v>8442040</v>
      </c>
      <c r="U177" s="43">
        <v>8855296</v>
      </c>
      <c r="V177" s="43">
        <v>9285225</v>
      </c>
      <c r="W177" s="43">
        <v>9735502</v>
      </c>
      <c r="X177" s="43">
        <v>10205701</v>
      </c>
      <c r="Y177" s="43">
        <v>10661241</v>
      </c>
      <c r="Z177" s="43">
        <v>11132761</v>
      </c>
      <c r="AA177" s="43">
        <v>11612091</v>
      </c>
      <c r="AB177" s="43">
        <v>12113457</v>
      </c>
      <c r="AC177" s="43">
        <v>12637991</v>
      </c>
      <c r="AD177" s="44">
        <v>13189220</v>
      </c>
    </row>
    <row r="178" spans="1:30" ht="16" x14ac:dyDescent="0.45">
      <c r="A178" t="str">
        <f t="shared" si="2"/>
        <v>International Passengers_Nepal</v>
      </c>
      <c r="B178" s="40" t="s">
        <v>27</v>
      </c>
      <c r="C178" s="41" t="s">
        <v>86</v>
      </c>
      <c r="D178" s="13" t="s">
        <v>22</v>
      </c>
      <c r="E178" s="42">
        <v>3180929</v>
      </c>
      <c r="F178" s="43">
        <v>3203454</v>
      </c>
      <c r="G178" s="43">
        <v>3157000</v>
      </c>
      <c r="H178" s="43">
        <v>3282309</v>
      </c>
      <c r="I178" s="43">
        <v>3490775</v>
      </c>
      <c r="J178" s="43">
        <v>3701071</v>
      </c>
      <c r="K178" s="43">
        <v>3919120</v>
      </c>
      <c r="L178" s="43">
        <v>4146307</v>
      </c>
      <c r="M178" s="43">
        <v>4382435</v>
      </c>
      <c r="N178" s="43">
        <v>4625950</v>
      </c>
      <c r="O178" s="43">
        <v>4884282</v>
      </c>
      <c r="P178" s="43">
        <v>5164780</v>
      </c>
      <c r="Q178" s="43">
        <v>5410261</v>
      </c>
      <c r="R178" s="43">
        <v>5665945</v>
      </c>
      <c r="S178" s="43">
        <v>5932046</v>
      </c>
      <c r="T178" s="43">
        <v>6209331</v>
      </c>
      <c r="U178" s="43">
        <v>6498599</v>
      </c>
      <c r="V178" s="43">
        <v>6797603</v>
      </c>
      <c r="W178" s="43">
        <v>7108567</v>
      </c>
      <c r="X178" s="43">
        <v>7431169</v>
      </c>
      <c r="Y178" s="43">
        <v>7740945</v>
      </c>
      <c r="Z178" s="43">
        <v>8059785</v>
      </c>
      <c r="AA178" s="43">
        <v>8383729</v>
      </c>
      <c r="AB178" s="43">
        <v>8721155</v>
      </c>
      <c r="AC178" s="43">
        <v>9072796</v>
      </c>
      <c r="AD178" s="44">
        <v>9440955</v>
      </c>
    </row>
    <row r="179" spans="1:30" ht="16" x14ac:dyDescent="0.45">
      <c r="A179" t="str">
        <f t="shared" si="2"/>
        <v>Domestic Passengers_Nepal</v>
      </c>
      <c r="B179" s="40" t="s">
        <v>27</v>
      </c>
      <c r="C179" s="41" t="s">
        <v>86</v>
      </c>
      <c r="D179" s="19" t="s">
        <v>19</v>
      </c>
      <c r="E179" s="42">
        <v>1327778</v>
      </c>
      <c r="F179" s="43">
        <v>1351390</v>
      </c>
      <c r="G179" s="43">
        <v>1283251</v>
      </c>
      <c r="H179" s="43">
        <v>1230472</v>
      </c>
      <c r="I179" s="43">
        <v>1186290</v>
      </c>
      <c r="J179" s="43">
        <v>1250441</v>
      </c>
      <c r="K179" s="43">
        <v>1317099</v>
      </c>
      <c r="L179" s="43">
        <v>1386826</v>
      </c>
      <c r="M179" s="43">
        <v>1459812</v>
      </c>
      <c r="N179" s="43">
        <v>1535643</v>
      </c>
      <c r="O179" s="43">
        <v>1616675</v>
      </c>
      <c r="P179" s="43">
        <v>1705429</v>
      </c>
      <c r="Q179" s="43">
        <v>1783046</v>
      </c>
      <c r="R179" s="43">
        <v>1864494</v>
      </c>
      <c r="S179" s="43">
        <v>1949870</v>
      </c>
      <c r="T179" s="43">
        <v>2039521</v>
      </c>
      <c r="U179" s="43">
        <v>2133684</v>
      </c>
      <c r="V179" s="43">
        <v>2231483</v>
      </c>
      <c r="W179" s="43">
        <v>2333732</v>
      </c>
      <c r="X179" s="43">
        <v>2440432</v>
      </c>
      <c r="Y179" s="43">
        <v>2544017</v>
      </c>
      <c r="Z179" s="43">
        <v>2651222</v>
      </c>
      <c r="AA179" s="43">
        <v>2759961</v>
      </c>
      <c r="AB179" s="43">
        <v>2873589</v>
      </c>
      <c r="AC179" s="43">
        <v>2992414</v>
      </c>
      <c r="AD179" s="44">
        <v>3117269</v>
      </c>
    </row>
    <row r="180" spans="1:30" ht="16" x14ac:dyDescent="0.45">
      <c r="A180" t="str">
        <f t="shared" si="2"/>
        <v>Total Cargo_Nepal</v>
      </c>
      <c r="B180" s="34" t="s">
        <v>27</v>
      </c>
      <c r="C180" s="35" t="s">
        <v>86</v>
      </c>
      <c r="D180" s="13" t="s">
        <v>24</v>
      </c>
      <c r="E180" s="45">
        <v>0</v>
      </c>
      <c r="F180" s="46">
        <v>0</v>
      </c>
      <c r="G180" s="46">
        <v>0</v>
      </c>
      <c r="H180" s="46">
        <v>0</v>
      </c>
      <c r="I180" s="46">
        <v>0</v>
      </c>
      <c r="J180" s="46">
        <v>0</v>
      </c>
      <c r="K180" s="46">
        <v>0</v>
      </c>
      <c r="L180" s="46">
        <v>0</v>
      </c>
      <c r="M180" s="46">
        <v>0</v>
      </c>
      <c r="N180" s="46">
        <v>0</v>
      </c>
      <c r="O180" s="46">
        <v>0</v>
      </c>
      <c r="P180" s="46">
        <v>0</v>
      </c>
      <c r="Q180" s="46">
        <v>0</v>
      </c>
      <c r="R180" s="46">
        <v>0</v>
      </c>
      <c r="S180" s="46">
        <v>0</v>
      </c>
      <c r="T180" s="46">
        <v>0</v>
      </c>
      <c r="U180" s="46">
        <v>0</v>
      </c>
      <c r="V180" s="46">
        <v>0</v>
      </c>
      <c r="W180" s="46">
        <v>0</v>
      </c>
      <c r="X180" s="46">
        <v>0</v>
      </c>
      <c r="Y180" s="46">
        <v>0</v>
      </c>
      <c r="Z180" s="46">
        <v>0</v>
      </c>
      <c r="AA180" s="46">
        <v>0</v>
      </c>
      <c r="AB180" s="46">
        <v>0</v>
      </c>
      <c r="AC180" s="46">
        <v>0</v>
      </c>
      <c r="AD180" s="47">
        <v>0</v>
      </c>
    </row>
    <row r="181" spans="1:30" ht="16" x14ac:dyDescent="0.45">
      <c r="A181" t="str">
        <f t="shared" si="2"/>
        <v>Total Aircraft Movements_Nepal</v>
      </c>
      <c r="B181" s="34" t="s">
        <v>27</v>
      </c>
      <c r="C181" s="35" t="s">
        <v>86</v>
      </c>
      <c r="D181" s="19" t="s">
        <v>25</v>
      </c>
      <c r="E181" s="45">
        <v>91946</v>
      </c>
      <c r="F181" s="46">
        <v>87677.419636521023</v>
      </c>
      <c r="G181" s="46">
        <v>83658.583930759778</v>
      </c>
      <c r="H181" s="46">
        <v>81665.932706131294</v>
      </c>
      <c r="I181" s="46">
        <v>80640.653482258291</v>
      </c>
      <c r="J181" s="46">
        <v>80615.659582186025</v>
      </c>
      <c r="K181" s="46">
        <v>80630.594379520538</v>
      </c>
      <c r="L181" s="46">
        <v>80743.121148240069</v>
      </c>
      <c r="M181" s="46">
        <v>80935.019931550996</v>
      </c>
      <c r="N181" s="46">
        <v>81173.609670981314</v>
      </c>
      <c r="O181" s="46">
        <v>81596.285560113334</v>
      </c>
      <c r="P181" s="46">
        <v>82302.303675158284</v>
      </c>
      <c r="Q181" s="46">
        <v>82374.836482358383</v>
      </c>
      <c r="R181" s="46">
        <v>82549.209388282063</v>
      </c>
      <c r="S181" s="46">
        <v>82823.781332272221</v>
      </c>
      <c r="T181" s="46">
        <v>83170.720039745065</v>
      </c>
      <c r="U181" s="46">
        <v>83611.459313135187</v>
      </c>
      <c r="V181" s="46">
        <v>84092.419136463723</v>
      </c>
      <c r="W181" s="46">
        <v>84630.376890779691</v>
      </c>
      <c r="X181" s="46">
        <v>85233.97772308797</v>
      </c>
      <c r="Y181" s="46">
        <v>85581.194066907497</v>
      </c>
      <c r="Z181" s="46">
        <v>85936.018078713882</v>
      </c>
      <c r="AA181" s="46">
        <v>86230.024071570311</v>
      </c>
      <c r="AB181" s="46">
        <v>86553.90891480523</v>
      </c>
      <c r="AC181" s="46">
        <v>86915.634839433566</v>
      </c>
      <c r="AD181" s="47">
        <v>87337.835971743509</v>
      </c>
    </row>
    <row r="182" spans="1:30" x14ac:dyDescent="0.3">
      <c r="A182" t="str">
        <f t="shared" si="2"/>
        <v>Total Passengers_Mozambique</v>
      </c>
      <c r="B182" s="34" t="s">
        <v>26</v>
      </c>
      <c r="C182" s="35" t="s">
        <v>55</v>
      </c>
      <c r="D182" s="57" t="s">
        <v>23</v>
      </c>
      <c r="E182" s="45">
        <v>1948712</v>
      </c>
      <c r="F182" s="46">
        <v>1933519</v>
      </c>
      <c r="G182" s="46">
        <v>1953429</v>
      </c>
      <c r="H182" s="46">
        <v>2021624</v>
      </c>
      <c r="I182" s="46">
        <v>2128078</v>
      </c>
      <c r="J182" s="46">
        <v>2273624</v>
      </c>
      <c r="K182" s="46">
        <v>2411307</v>
      </c>
      <c r="L182" s="46">
        <v>2561689</v>
      </c>
      <c r="M182" s="46">
        <v>2719082</v>
      </c>
      <c r="N182" s="46">
        <v>2872392</v>
      </c>
      <c r="O182" s="46">
        <v>3004003</v>
      </c>
      <c r="P182" s="46">
        <v>3176597</v>
      </c>
      <c r="Q182" s="46">
        <v>3373793</v>
      </c>
      <c r="R182" s="46">
        <v>3572017</v>
      </c>
      <c r="S182" s="46">
        <v>3796140</v>
      </c>
      <c r="T182" s="46">
        <v>4008308</v>
      </c>
      <c r="U182" s="46">
        <v>4225964</v>
      </c>
      <c r="V182" s="46">
        <v>4500742</v>
      </c>
      <c r="W182" s="46">
        <v>4791596</v>
      </c>
      <c r="X182" s="46">
        <v>5096314</v>
      </c>
      <c r="Y182" s="46">
        <v>5414373</v>
      </c>
      <c r="Z182" s="46">
        <v>5740995</v>
      </c>
      <c r="AA182" s="46">
        <v>6117913</v>
      </c>
      <c r="AB182" s="46">
        <v>6519666</v>
      </c>
      <c r="AC182" s="46">
        <v>6942388</v>
      </c>
      <c r="AD182" s="47">
        <v>7387496</v>
      </c>
    </row>
    <row r="183" spans="1:30" ht="16" x14ac:dyDescent="0.45">
      <c r="A183" t="str">
        <f t="shared" si="2"/>
        <v>International Passengers_Mozambique</v>
      </c>
      <c r="B183" s="40" t="s">
        <v>26</v>
      </c>
      <c r="C183" s="41" t="s">
        <v>55</v>
      </c>
      <c r="D183" s="13" t="s">
        <v>22</v>
      </c>
      <c r="E183" s="42">
        <v>712991</v>
      </c>
      <c r="F183" s="43">
        <v>731340</v>
      </c>
      <c r="G183" s="43">
        <v>738093</v>
      </c>
      <c r="H183" s="43">
        <v>771913</v>
      </c>
      <c r="I183" s="43">
        <v>828546</v>
      </c>
      <c r="J183" s="43">
        <v>908544</v>
      </c>
      <c r="K183" s="43">
        <v>987545</v>
      </c>
      <c r="L183" s="43">
        <v>1073024</v>
      </c>
      <c r="M183" s="43">
        <v>1162432</v>
      </c>
      <c r="N183" s="43">
        <v>1251222</v>
      </c>
      <c r="O183" s="43">
        <v>1331584</v>
      </c>
      <c r="P183" s="43">
        <v>1429372</v>
      </c>
      <c r="Q183" s="43">
        <v>1536833</v>
      </c>
      <c r="R183" s="43">
        <v>1647044</v>
      </c>
      <c r="S183" s="43">
        <v>1769912</v>
      </c>
      <c r="T183" s="43">
        <v>1886246</v>
      </c>
      <c r="U183" s="43">
        <v>2005715</v>
      </c>
      <c r="V183" s="43">
        <v>2153850</v>
      </c>
      <c r="W183" s="43">
        <v>2312067</v>
      </c>
      <c r="X183" s="43">
        <v>2478663</v>
      </c>
      <c r="Y183" s="43">
        <v>2654008</v>
      </c>
      <c r="Z183" s="43">
        <v>2833940</v>
      </c>
      <c r="AA183" s="43">
        <v>3043401</v>
      </c>
      <c r="AB183" s="43">
        <v>3268866</v>
      </c>
      <c r="AC183" s="43">
        <v>3507844</v>
      </c>
      <c r="AD183" s="44">
        <v>3760075</v>
      </c>
    </row>
    <row r="184" spans="1:30" ht="16" x14ac:dyDescent="0.45">
      <c r="A184" t="str">
        <f t="shared" si="2"/>
        <v>Domestic Passengers_Mozambique</v>
      </c>
      <c r="B184" s="34" t="s">
        <v>26</v>
      </c>
      <c r="C184" s="35" t="s">
        <v>55</v>
      </c>
      <c r="D184" s="19" t="s">
        <v>19</v>
      </c>
      <c r="E184" s="45">
        <v>1095479</v>
      </c>
      <c r="F184" s="46">
        <v>1073560</v>
      </c>
      <c r="G184" s="46">
        <v>1096157</v>
      </c>
      <c r="H184" s="46">
        <v>1131436</v>
      </c>
      <c r="I184" s="46">
        <v>1175353</v>
      </c>
      <c r="J184" s="46">
        <v>1221628</v>
      </c>
      <c r="K184" s="46">
        <v>1262049</v>
      </c>
      <c r="L184" s="46">
        <v>1308138</v>
      </c>
      <c r="M184" s="46">
        <v>1357095</v>
      </c>
      <c r="N184" s="46">
        <v>1402851</v>
      </c>
      <c r="O184" s="46">
        <v>1444294</v>
      </c>
      <c r="P184" s="46">
        <v>1498788</v>
      </c>
      <c r="Q184" s="46">
        <v>1565936</v>
      </c>
      <c r="R184" s="46">
        <v>1629169</v>
      </c>
      <c r="S184" s="46">
        <v>1702582</v>
      </c>
      <c r="T184" s="46">
        <v>1772539</v>
      </c>
      <c r="U184" s="46">
        <v>1844340</v>
      </c>
      <c r="V184" s="46">
        <v>1937024</v>
      </c>
      <c r="W184" s="46">
        <v>2032910</v>
      </c>
      <c r="X184" s="46">
        <v>2131945</v>
      </c>
      <c r="Y184" s="46">
        <v>2233007</v>
      </c>
      <c r="Z184" s="46">
        <v>2337106</v>
      </c>
      <c r="AA184" s="46">
        <v>2454384</v>
      </c>
      <c r="AB184" s="46">
        <v>2576016</v>
      </c>
      <c r="AC184" s="46">
        <v>2701203</v>
      </c>
      <c r="AD184" s="47">
        <v>2830872</v>
      </c>
    </row>
    <row r="185" spans="1:30" ht="16" x14ac:dyDescent="0.45">
      <c r="A185" t="str">
        <f t="shared" si="2"/>
        <v>Total Cargo_Mozambique</v>
      </c>
      <c r="B185" s="40" t="s">
        <v>26</v>
      </c>
      <c r="C185" s="41" t="s">
        <v>55</v>
      </c>
      <c r="D185" s="13" t="s">
        <v>24</v>
      </c>
      <c r="E185" s="42">
        <v>14484</v>
      </c>
      <c r="F185" s="43">
        <v>14492.123409983897</v>
      </c>
      <c r="G185" s="43">
        <v>14500.393945116273</v>
      </c>
      <c r="H185" s="43">
        <v>14508.81160539713</v>
      </c>
      <c r="I185" s="43">
        <v>14517.407917643999</v>
      </c>
      <c r="J185" s="43">
        <v>14526.193390796054</v>
      </c>
      <c r="K185" s="43">
        <v>14535.178533792474</v>
      </c>
      <c r="L185" s="43">
        <v>14544.363346633259</v>
      </c>
      <c r="M185" s="43">
        <v>14553.747829318409</v>
      </c>
      <c r="N185" s="43">
        <v>14563.342490787101</v>
      </c>
      <c r="O185" s="43">
        <v>14573.157839978514</v>
      </c>
      <c r="P185" s="43">
        <v>14583.183367953468</v>
      </c>
      <c r="Q185" s="43">
        <v>14593.429583651141</v>
      </c>
      <c r="R185" s="43">
        <v>14603.885978132355</v>
      </c>
      <c r="S185" s="43">
        <v>14614.552551397112</v>
      </c>
      <c r="T185" s="43">
        <v>14625.439812384588</v>
      </c>
      <c r="U185" s="43">
        <v>14636.913472178143</v>
      </c>
      <c r="V185" s="43">
        <v>14648.3871319717</v>
      </c>
      <c r="W185" s="43">
        <v>14659.860791765255</v>
      </c>
      <c r="X185" s="43">
        <v>14671.334451558814</v>
      </c>
      <c r="Y185" s="43">
        <v>14682.808111352371</v>
      </c>
      <c r="Z185" s="43">
        <v>14695.168725612475</v>
      </c>
      <c r="AA185" s="43">
        <v>14707.529339872579</v>
      </c>
      <c r="AB185" s="43">
        <v>14719.889954132683</v>
      </c>
      <c r="AC185" s="43">
        <v>14732.250568392788</v>
      </c>
      <c r="AD185" s="44">
        <v>14744.611182652892</v>
      </c>
    </row>
    <row r="186" spans="1:30" ht="16" x14ac:dyDescent="0.45">
      <c r="A186" t="str">
        <f t="shared" si="2"/>
        <v>Total Aircraft Movements_Mozambique</v>
      </c>
      <c r="B186" s="40" t="s">
        <v>26</v>
      </c>
      <c r="C186" s="41" t="s">
        <v>55</v>
      </c>
      <c r="D186" s="19" t="s">
        <v>25</v>
      </c>
      <c r="E186" s="42">
        <v>67422</v>
      </c>
      <c r="F186" s="43">
        <v>62969.649827017121</v>
      </c>
      <c r="G186" s="43">
        <v>60847.774385578639</v>
      </c>
      <c r="H186" s="43">
        <v>61281.036618923208</v>
      </c>
      <c r="I186" s="43">
        <v>63348.115841993204</v>
      </c>
      <c r="J186" s="43">
        <v>66868.532250601638</v>
      </c>
      <c r="K186" s="43">
        <v>70061.620005828343</v>
      </c>
      <c r="L186" s="43">
        <v>73540.137810985907</v>
      </c>
      <c r="M186" s="43">
        <v>77143.940576521054</v>
      </c>
      <c r="N186" s="43">
        <v>80568.868418897837</v>
      </c>
      <c r="O186" s="43">
        <v>83323.348253991164</v>
      </c>
      <c r="P186" s="43">
        <v>87055.959403710076</v>
      </c>
      <c r="Q186" s="43">
        <v>91341.876019979856</v>
      </c>
      <c r="R186" s="43">
        <v>95515.08951134501</v>
      </c>
      <c r="S186" s="43">
        <v>100246.6610610255</v>
      </c>
      <c r="T186" s="43">
        <v>104542.51666635914</v>
      </c>
      <c r="U186" s="43">
        <v>108832.61071266276</v>
      </c>
      <c r="V186" s="43">
        <v>114185.69184508735</v>
      </c>
      <c r="W186" s="43">
        <v>119585.86043600854</v>
      </c>
      <c r="X186" s="43">
        <v>125115.35553890446</v>
      </c>
      <c r="Y186" s="43">
        <v>130681.95435887363</v>
      </c>
      <c r="Z186" s="43">
        <v>136218.37097470777</v>
      </c>
      <c r="AA186" s="43">
        <v>142558.96902537157</v>
      </c>
      <c r="AB186" s="43">
        <v>149058.43152124662</v>
      </c>
      <c r="AC186" s="43">
        <v>155632.85961091879</v>
      </c>
      <c r="AD186" s="44">
        <v>162294.62902239955</v>
      </c>
    </row>
    <row r="187" spans="1:30" x14ac:dyDescent="0.3">
      <c r="A187" t="str">
        <f t="shared" si="2"/>
        <v>Total Passengers_Morocco</v>
      </c>
      <c r="B187" s="40" t="s">
        <v>26</v>
      </c>
      <c r="C187" s="41" t="s">
        <v>50</v>
      </c>
      <c r="D187" s="57" t="s">
        <v>23</v>
      </c>
      <c r="E187" s="42">
        <v>17591438</v>
      </c>
      <c r="F187" s="43">
        <v>18208396</v>
      </c>
      <c r="G187" s="43">
        <v>18765999</v>
      </c>
      <c r="H187" s="43">
        <v>19434613</v>
      </c>
      <c r="I187" s="43">
        <v>20223790</v>
      </c>
      <c r="J187" s="43">
        <v>21293540</v>
      </c>
      <c r="K187" s="43">
        <v>22373917</v>
      </c>
      <c r="L187" s="43">
        <v>23460545</v>
      </c>
      <c r="M187" s="43">
        <v>24544321</v>
      </c>
      <c r="N187" s="43">
        <v>25637731</v>
      </c>
      <c r="O187" s="43">
        <v>26534466</v>
      </c>
      <c r="P187" s="43">
        <v>27578443</v>
      </c>
      <c r="Q187" s="43">
        <v>28649991</v>
      </c>
      <c r="R187" s="43">
        <v>29737927</v>
      </c>
      <c r="S187" s="43">
        <v>30843137</v>
      </c>
      <c r="T187" s="43">
        <v>31951225</v>
      </c>
      <c r="U187" s="43">
        <v>33016864</v>
      </c>
      <c r="V187" s="43">
        <v>34093263</v>
      </c>
      <c r="W187" s="43">
        <v>35001254</v>
      </c>
      <c r="X187" s="43">
        <v>35936481</v>
      </c>
      <c r="Y187" s="43">
        <v>36908638</v>
      </c>
      <c r="Z187" s="43">
        <v>37859058</v>
      </c>
      <c r="AA187" s="43">
        <v>38906127</v>
      </c>
      <c r="AB187" s="43">
        <v>39951568</v>
      </c>
      <c r="AC187" s="43">
        <v>41043184</v>
      </c>
      <c r="AD187" s="44">
        <v>42185005</v>
      </c>
    </row>
    <row r="188" spans="1:30" ht="16" x14ac:dyDescent="0.45">
      <c r="A188" t="str">
        <f t="shared" si="2"/>
        <v>International Passengers_Morocco</v>
      </c>
      <c r="B188" s="34" t="s">
        <v>26</v>
      </c>
      <c r="C188" s="35" t="s">
        <v>50</v>
      </c>
      <c r="D188" s="13" t="s">
        <v>22</v>
      </c>
      <c r="E188" s="45">
        <v>15749723</v>
      </c>
      <c r="F188" s="46">
        <v>16108136</v>
      </c>
      <c r="G188" s="46">
        <v>16180102</v>
      </c>
      <c r="H188" s="46">
        <v>16498225</v>
      </c>
      <c r="I188" s="46">
        <v>17002180</v>
      </c>
      <c r="J188" s="46">
        <v>17857216</v>
      </c>
      <c r="K188" s="46">
        <v>18698394</v>
      </c>
      <c r="L188" s="46">
        <v>19520281</v>
      </c>
      <c r="M188" s="46">
        <v>20311671</v>
      </c>
      <c r="N188" s="46">
        <v>21086428</v>
      </c>
      <c r="O188" s="46">
        <v>21625407</v>
      </c>
      <c r="P188" s="46">
        <v>22313456</v>
      </c>
      <c r="Q188" s="46">
        <v>22999469</v>
      </c>
      <c r="R188" s="46">
        <v>23693873</v>
      </c>
      <c r="S188" s="46">
        <v>24379664</v>
      </c>
      <c r="T188" s="46">
        <v>25049456</v>
      </c>
      <c r="U188" s="46">
        <v>25637607</v>
      </c>
      <c r="V188" s="46">
        <v>26234677</v>
      </c>
      <c r="W188" s="46">
        <v>26707481</v>
      </c>
      <c r="X188" s="46">
        <v>27195825</v>
      </c>
      <c r="Y188" s="46">
        <v>27707811</v>
      </c>
      <c r="Z188" s="46">
        <v>28172235</v>
      </c>
      <c r="AA188" s="46">
        <v>28715838</v>
      </c>
      <c r="AB188" s="46">
        <v>29260023</v>
      </c>
      <c r="AC188" s="46">
        <v>29831931</v>
      </c>
      <c r="AD188" s="47">
        <v>30426253</v>
      </c>
    </row>
    <row r="189" spans="1:30" ht="16" x14ac:dyDescent="0.45">
      <c r="A189" t="str">
        <f t="shared" si="2"/>
        <v>Domestic Passengers_Morocco</v>
      </c>
      <c r="B189" s="34" t="s">
        <v>26</v>
      </c>
      <c r="C189" s="35" t="s">
        <v>50</v>
      </c>
      <c r="D189" s="19" t="s">
        <v>19</v>
      </c>
      <c r="E189" s="45">
        <v>1701735</v>
      </c>
      <c r="F189" s="46">
        <v>1935950</v>
      </c>
      <c r="G189" s="46">
        <v>2238478</v>
      </c>
      <c r="H189" s="46">
        <v>2497994</v>
      </c>
      <c r="I189" s="46">
        <v>2737205</v>
      </c>
      <c r="J189" s="46">
        <v>2942919</v>
      </c>
      <c r="K189" s="46">
        <v>3162571</v>
      </c>
      <c r="L189" s="46">
        <v>3394513</v>
      </c>
      <c r="M189" s="46">
        <v>3642094</v>
      </c>
      <c r="N189" s="46">
        <v>3907669</v>
      </c>
      <c r="O189" s="46">
        <v>4161210</v>
      </c>
      <c r="P189" s="46">
        <v>4449746</v>
      </c>
      <c r="Q189" s="46">
        <v>4756687</v>
      </c>
      <c r="R189" s="46">
        <v>5089484</v>
      </c>
      <c r="S189" s="46">
        <v>5441804</v>
      </c>
      <c r="T189" s="46">
        <v>5819103</v>
      </c>
      <c r="U189" s="46">
        <v>6218304</v>
      </c>
      <c r="V189" s="46">
        <v>6621176</v>
      </c>
      <c r="W189" s="46">
        <v>7001613</v>
      </c>
      <c r="X189" s="46">
        <v>7400914</v>
      </c>
      <c r="Y189" s="46">
        <v>7820138</v>
      </c>
      <c r="Z189" s="46">
        <v>8261223</v>
      </c>
      <c r="AA189" s="46">
        <v>8726483</v>
      </c>
      <c r="AB189" s="46">
        <v>9200266</v>
      </c>
      <c r="AC189" s="46">
        <v>9699794</v>
      </c>
      <c r="AD189" s="47">
        <v>10229389</v>
      </c>
    </row>
    <row r="190" spans="1:30" ht="16" x14ac:dyDescent="0.45">
      <c r="A190" t="str">
        <f t="shared" si="2"/>
        <v>Total Cargo_Morocco</v>
      </c>
      <c r="B190" s="34" t="s">
        <v>26</v>
      </c>
      <c r="C190" s="35" t="s">
        <v>50</v>
      </c>
      <c r="D190" s="13" t="s">
        <v>24</v>
      </c>
      <c r="E190" s="45">
        <v>64225</v>
      </c>
      <c r="F190" s="46">
        <v>64425.738829250586</v>
      </c>
      <c r="G190" s="46">
        <v>64679.338658287532</v>
      </c>
      <c r="H190" s="46">
        <v>64944.718315895436</v>
      </c>
      <c r="I190" s="46">
        <v>65247.578057228158</v>
      </c>
      <c r="J190" s="46">
        <v>65543.115732652324</v>
      </c>
      <c r="K190" s="46">
        <v>65843.052315192748</v>
      </c>
      <c r="L190" s="46">
        <v>66184.662984080205</v>
      </c>
      <c r="M190" s="46">
        <v>66554.846930707834</v>
      </c>
      <c r="N190" s="46">
        <v>66934.20362319531</v>
      </c>
      <c r="O190" s="46">
        <v>67347.075279464872</v>
      </c>
      <c r="P190" s="46">
        <v>67799.504402254985</v>
      </c>
      <c r="Q190" s="46">
        <v>68282.516610694685</v>
      </c>
      <c r="R190" s="46">
        <v>68827.632319501965</v>
      </c>
      <c r="S190" s="46">
        <v>69400.641197516103</v>
      </c>
      <c r="T190" s="46">
        <v>70010.60481900975</v>
      </c>
      <c r="U190" s="46">
        <v>70661.86977505812</v>
      </c>
      <c r="V190" s="46">
        <v>71450.492676654467</v>
      </c>
      <c r="W190" s="46">
        <v>72299.477390419241</v>
      </c>
      <c r="X190" s="46">
        <v>73207.073508813119</v>
      </c>
      <c r="Y190" s="46">
        <v>74180.927893166037</v>
      </c>
      <c r="Z190" s="46">
        <v>75228.393127077128</v>
      </c>
      <c r="AA190" s="46">
        <v>76402.395605384052</v>
      </c>
      <c r="AB190" s="46">
        <v>77663.325545525222</v>
      </c>
      <c r="AC190" s="46">
        <v>79016.671772138259</v>
      </c>
      <c r="AD190" s="47">
        <v>80469.826105853092</v>
      </c>
    </row>
    <row r="191" spans="1:30" ht="16" x14ac:dyDescent="0.45">
      <c r="A191" t="str">
        <f t="shared" si="2"/>
        <v>Total Aircraft Movements_Morocco</v>
      </c>
      <c r="B191" s="34" t="s">
        <v>26</v>
      </c>
      <c r="C191" s="35" t="s">
        <v>50</v>
      </c>
      <c r="D191" s="19" t="s">
        <v>25</v>
      </c>
      <c r="E191" s="45">
        <v>183520</v>
      </c>
      <c r="F191" s="46">
        <v>183056.41758598023</v>
      </c>
      <c r="G191" s="46">
        <v>184695.94863229222</v>
      </c>
      <c r="H191" s="46">
        <v>185065.6624806342</v>
      </c>
      <c r="I191" s="46">
        <v>185521.47603245144</v>
      </c>
      <c r="J191" s="46">
        <v>188187.13458566551</v>
      </c>
      <c r="K191" s="46">
        <v>190718.94789406643</v>
      </c>
      <c r="L191" s="46">
        <v>193149.37519255758</v>
      </c>
      <c r="M191" s="46">
        <v>195497.06768114812</v>
      </c>
      <c r="N191" s="46">
        <v>197819.33477482604</v>
      </c>
      <c r="O191" s="46">
        <v>197938.39912823171</v>
      </c>
      <c r="P191" s="46">
        <v>199890.37569697123</v>
      </c>
      <c r="Q191" s="46">
        <v>201951.87408651225</v>
      </c>
      <c r="R191" s="46">
        <v>204417.37360038061</v>
      </c>
      <c r="S191" s="46">
        <v>206986.41557057318</v>
      </c>
      <c r="T191" s="46">
        <v>209495.62041900025</v>
      </c>
      <c r="U191" s="46">
        <v>211739.66130521029</v>
      </c>
      <c r="V191" s="46">
        <v>214096.77910222943</v>
      </c>
      <c r="W191" s="46">
        <v>215940.61934366965</v>
      </c>
      <c r="X191" s="46">
        <v>217920.64802523999</v>
      </c>
      <c r="Y191" s="46">
        <v>220035.40516408818</v>
      </c>
      <c r="Z191" s="46">
        <v>222004.94556046856</v>
      </c>
      <c r="AA191" s="46">
        <v>224288.14459358127</v>
      </c>
      <c r="AB191" s="46">
        <v>226536.01605969339</v>
      </c>
      <c r="AC191" s="46">
        <v>228960.64623095325</v>
      </c>
      <c r="AD191" s="47">
        <v>231587.68571516342</v>
      </c>
    </row>
    <row r="192" spans="1:30" x14ac:dyDescent="0.3">
      <c r="A192" t="str">
        <f t="shared" si="2"/>
        <v>Total Passengers_Mexico</v>
      </c>
      <c r="B192" s="40" t="s">
        <v>29</v>
      </c>
      <c r="C192" s="41" t="s">
        <v>161</v>
      </c>
      <c r="D192" s="57" t="s">
        <v>23</v>
      </c>
      <c r="E192" s="42">
        <v>112815929</v>
      </c>
      <c r="F192" s="43">
        <v>126409389</v>
      </c>
      <c r="G192" s="43">
        <v>138350836</v>
      </c>
      <c r="H192" s="43">
        <v>148440743</v>
      </c>
      <c r="I192" s="43">
        <v>157536315</v>
      </c>
      <c r="J192" s="43">
        <v>165058561</v>
      </c>
      <c r="K192" s="43">
        <v>172798773</v>
      </c>
      <c r="L192" s="43">
        <v>180828862</v>
      </c>
      <c r="M192" s="43">
        <v>189145648</v>
      </c>
      <c r="N192" s="43">
        <v>197783910</v>
      </c>
      <c r="O192" s="43">
        <v>206961463</v>
      </c>
      <c r="P192" s="43">
        <v>216807997</v>
      </c>
      <c r="Q192" s="43">
        <v>227266812</v>
      </c>
      <c r="R192" s="43">
        <v>238292704</v>
      </c>
      <c r="S192" s="43">
        <v>249858462</v>
      </c>
      <c r="T192" s="43">
        <v>261998419</v>
      </c>
      <c r="U192" s="43">
        <v>274637814</v>
      </c>
      <c r="V192" s="43">
        <v>287968961</v>
      </c>
      <c r="W192" s="43">
        <v>301924908</v>
      </c>
      <c r="X192" s="43">
        <v>316489886</v>
      </c>
      <c r="Y192" s="43">
        <v>331716019</v>
      </c>
      <c r="Z192" s="43">
        <v>347572972</v>
      </c>
      <c r="AA192" s="43">
        <v>364203218</v>
      </c>
      <c r="AB192" s="43">
        <v>381556327</v>
      </c>
      <c r="AC192" s="43">
        <v>399672046</v>
      </c>
      <c r="AD192" s="44">
        <v>418658048</v>
      </c>
    </row>
    <row r="193" spans="1:30" ht="16" x14ac:dyDescent="0.45">
      <c r="A193" t="str">
        <f t="shared" si="2"/>
        <v>International Passengers_Mexico</v>
      </c>
      <c r="B193" s="34" t="s">
        <v>29</v>
      </c>
      <c r="C193" s="35" t="s">
        <v>161</v>
      </c>
      <c r="D193" s="13" t="s">
        <v>22</v>
      </c>
      <c r="E193" s="45">
        <v>39400939</v>
      </c>
      <c r="F193" s="46">
        <v>43701222</v>
      </c>
      <c r="G193" s="46">
        <v>48000085</v>
      </c>
      <c r="H193" s="46">
        <v>51725097</v>
      </c>
      <c r="I193" s="46">
        <v>55098416</v>
      </c>
      <c r="J193" s="46">
        <v>57958137</v>
      </c>
      <c r="K193" s="46">
        <v>60959545</v>
      </c>
      <c r="L193" s="46">
        <v>64143164</v>
      </c>
      <c r="M193" s="46">
        <v>67467625</v>
      </c>
      <c r="N193" s="46">
        <v>70943545</v>
      </c>
      <c r="O193" s="46">
        <v>74637400</v>
      </c>
      <c r="P193" s="46">
        <v>78719083</v>
      </c>
      <c r="Q193" s="46">
        <v>83156590</v>
      </c>
      <c r="R193" s="46">
        <v>87916724</v>
      </c>
      <c r="S193" s="46">
        <v>92985169</v>
      </c>
      <c r="T193" s="46">
        <v>98401358</v>
      </c>
      <c r="U193" s="46">
        <v>104125904</v>
      </c>
      <c r="V193" s="46">
        <v>110284990</v>
      </c>
      <c r="W193" s="46">
        <v>116835065</v>
      </c>
      <c r="X193" s="46">
        <v>123772688</v>
      </c>
      <c r="Y193" s="46">
        <v>131108674</v>
      </c>
      <c r="Z193" s="46">
        <v>138841555</v>
      </c>
      <c r="AA193" s="46">
        <v>147119805</v>
      </c>
      <c r="AB193" s="46">
        <v>155880974</v>
      </c>
      <c r="AC193" s="46">
        <v>165177069</v>
      </c>
      <c r="AD193" s="47">
        <v>175092908</v>
      </c>
    </row>
    <row r="194" spans="1:30" ht="16" x14ac:dyDescent="0.45">
      <c r="A194" t="str">
        <f t="shared" ref="A194:A257" si="3">D194&amp;"_"&amp;C194</f>
        <v>Domestic Passengers_Mexico</v>
      </c>
      <c r="B194" s="40" t="s">
        <v>29</v>
      </c>
      <c r="C194" s="41" t="s">
        <v>161</v>
      </c>
      <c r="D194" s="19" t="s">
        <v>19</v>
      </c>
      <c r="E194" s="42">
        <v>72953937</v>
      </c>
      <c r="F194" s="43">
        <v>81847134</v>
      </c>
      <c r="G194" s="43">
        <v>87188803</v>
      </c>
      <c r="H194" s="43">
        <v>92184251</v>
      </c>
      <c r="I194" s="43">
        <v>97062687</v>
      </c>
      <c r="J194" s="43">
        <v>101588098</v>
      </c>
      <c r="K194" s="43">
        <v>106113410</v>
      </c>
      <c r="L194" s="43">
        <v>110649069</v>
      </c>
      <c r="M194" s="43">
        <v>115321954</v>
      </c>
      <c r="N194" s="43">
        <v>120136982</v>
      </c>
      <c r="O194" s="43">
        <v>125237251</v>
      </c>
      <c r="P194" s="43">
        <v>130533825</v>
      </c>
      <c r="Q194" s="43">
        <v>136047319</v>
      </c>
      <c r="R194" s="43">
        <v>141770825</v>
      </c>
      <c r="S194" s="43">
        <v>147693456</v>
      </c>
      <c r="T194" s="43">
        <v>153807865</v>
      </c>
      <c r="U194" s="43">
        <v>160089557</v>
      </c>
      <c r="V194" s="43">
        <v>166596267</v>
      </c>
      <c r="W194" s="43">
        <v>173306965</v>
      </c>
      <c r="X194" s="43">
        <v>180210020</v>
      </c>
      <c r="Y194" s="43">
        <v>187341013</v>
      </c>
      <c r="Z194" s="43">
        <v>194681118</v>
      </c>
      <c r="AA194" s="43">
        <v>204391836</v>
      </c>
      <c r="AB194" s="43">
        <v>212261974</v>
      </c>
      <c r="AC194" s="43">
        <v>220336515</v>
      </c>
      <c r="AD194" s="44">
        <v>228623918</v>
      </c>
    </row>
    <row r="195" spans="1:30" ht="16" x14ac:dyDescent="0.45">
      <c r="A195" t="str">
        <f t="shared" si="3"/>
        <v>Total Cargo_Mexico</v>
      </c>
      <c r="B195" s="34" t="s">
        <v>29</v>
      </c>
      <c r="C195" s="35" t="s">
        <v>161</v>
      </c>
      <c r="D195" s="13" t="s">
        <v>24</v>
      </c>
      <c r="E195" s="45">
        <v>800349</v>
      </c>
      <c r="F195" s="46">
        <v>818181.90794540464</v>
      </c>
      <c r="G195" s="46">
        <v>840223.67686064227</v>
      </c>
      <c r="H195" s="46">
        <v>864919.19755359879</v>
      </c>
      <c r="I195" s="46">
        <v>889380.35839523515</v>
      </c>
      <c r="J195" s="46">
        <v>913831.0239688775</v>
      </c>
      <c r="K195" s="46">
        <v>938636.7708261871</v>
      </c>
      <c r="L195" s="46">
        <v>964228.31856154941</v>
      </c>
      <c r="M195" s="46">
        <v>990771.57513059722</v>
      </c>
      <c r="N195" s="46">
        <v>1018298.8535505543</v>
      </c>
      <c r="O195" s="46">
        <v>1047682.5535856325</v>
      </c>
      <c r="P195" s="46">
        <v>1078962.2263689137</v>
      </c>
      <c r="Q195" s="46">
        <v>1111554.7382663724</v>
      </c>
      <c r="R195" s="46">
        <v>1145426.2252359579</v>
      </c>
      <c r="S195" s="46">
        <v>1180442.9889376059</v>
      </c>
      <c r="T195" s="46">
        <v>1216589.6225247039</v>
      </c>
      <c r="U195" s="46">
        <v>1253728.8085992588</v>
      </c>
      <c r="V195" s="46">
        <v>1291992.2291690593</v>
      </c>
      <c r="W195" s="46">
        <v>1331465.1905995773</v>
      </c>
      <c r="X195" s="46">
        <v>1372135.1812905427</v>
      </c>
      <c r="Y195" s="46">
        <v>1414109.9457665866</v>
      </c>
      <c r="Z195" s="46">
        <v>1457379.0921613697</v>
      </c>
      <c r="AA195" s="46">
        <v>1501930.1088746232</v>
      </c>
      <c r="AB195" s="46">
        <v>1547715.5345466486</v>
      </c>
      <c r="AC195" s="46">
        <v>1594797.9788796194</v>
      </c>
      <c r="AD195" s="47">
        <v>1643365.9430908104</v>
      </c>
    </row>
    <row r="196" spans="1:30" ht="16" x14ac:dyDescent="0.45">
      <c r="A196" t="str">
        <f t="shared" si="3"/>
        <v>Total Aircraft Movements_Mexico</v>
      </c>
      <c r="B196" s="40" t="s">
        <v>29</v>
      </c>
      <c r="C196" s="41" t="s">
        <v>161</v>
      </c>
      <c r="D196" s="19" t="s">
        <v>25</v>
      </c>
      <c r="E196" s="42">
        <v>1753176</v>
      </c>
      <c r="F196" s="43">
        <v>1808290.9902636637</v>
      </c>
      <c r="G196" s="43">
        <v>1856281.6435732413</v>
      </c>
      <c r="H196" s="43">
        <v>1930642.2199255992</v>
      </c>
      <c r="I196" s="43">
        <v>2016184.849399609</v>
      </c>
      <c r="J196" s="43">
        <v>2109796.5983673292</v>
      </c>
      <c r="K196" s="43">
        <v>2206021.3235005578</v>
      </c>
      <c r="L196" s="43">
        <v>2305560.6463038023</v>
      </c>
      <c r="M196" s="43">
        <v>2406647.2108346932</v>
      </c>
      <c r="N196" s="43">
        <v>2510626.2651796741</v>
      </c>
      <c r="O196" s="43">
        <v>2620415.155060492</v>
      </c>
      <c r="P196" s="43">
        <v>2741225.3277353509</v>
      </c>
      <c r="Q196" s="43">
        <v>2872136.0583528983</v>
      </c>
      <c r="R196" s="43">
        <v>3012676.4169869735</v>
      </c>
      <c r="S196" s="43">
        <v>3162753.4723798539</v>
      </c>
      <c r="T196" s="43">
        <v>3323630.4569454785</v>
      </c>
      <c r="U196" s="43">
        <v>3494537.5472923573</v>
      </c>
      <c r="V196" s="43">
        <v>3677232.4550521304</v>
      </c>
      <c r="W196" s="43">
        <v>3870610.8014114895</v>
      </c>
      <c r="X196" s="43">
        <v>4067315.8176500187</v>
      </c>
      <c r="Y196" s="43">
        <v>4275258.6513196239</v>
      </c>
      <c r="Z196" s="43">
        <v>4493818.7550643701</v>
      </c>
      <c r="AA196" s="43">
        <v>4725427.4510705024</v>
      </c>
      <c r="AB196" s="43">
        <v>4970318.6876697876</v>
      </c>
      <c r="AC196" s="43">
        <v>5230261.9366415665</v>
      </c>
      <c r="AD196" s="44">
        <v>5508568.2759412806</v>
      </c>
    </row>
    <row r="197" spans="1:30" x14ac:dyDescent="0.3">
      <c r="A197" t="str">
        <f t="shared" si="3"/>
        <v>Total Passengers_Mauritius</v>
      </c>
      <c r="B197" s="34" t="s">
        <v>26</v>
      </c>
      <c r="C197" s="35" t="s">
        <v>53</v>
      </c>
      <c r="D197" s="57" t="s">
        <v>23</v>
      </c>
      <c r="E197" s="45">
        <v>3197308</v>
      </c>
      <c r="F197" s="46">
        <v>3483154</v>
      </c>
      <c r="G197" s="46">
        <v>3758157</v>
      </c>
      <c r="H197" s="46">
        <v>3939670</v>
      </c>
      <c r="I197" s="46">
        <v>4078467</v>
      </c>
      <c r="J197" s="46">
        <v>4192113</v>
      </c>
      <c r="K197" s="46">
        <v>4294374</v>
      </c>
      <c r="L197" s="46">
        <v>4390003</v>
      </c>
      <c r="M197" s="46">
        <v>4479361</v>
      </c>
      <c r="N197" s="46">
        <v>4562005</v>
      </c>
      <c r="O197" s="46">
        <v>4594931</v>
      </c>
      <c r="P197" s="46">
        <v>4672661</v>
      </c>
      <c r="Q197" s="46">
        <v>4773426</v>
      </c>
      <c r="R197" s="46">
        <v>4844985</v>
      </c>
      <c r="S197" s="46">
        <v>4943287</v>
      </c>
      <c r="T197" s="46">
        <v>5015573</v>
      </c>
      <c r="U197" s="46">
        <v>5069246</v>
      </c>
      <c r="V197" s="46">
        <v>5117827</v>
      </c>
      <c r="W197" s="46">
        <v>5151152</v>
      </c>
      <c r="X197" s="46">
        <v>5168414</v>
      </c>
      <c r="Y197" s="46">
        <v>5167228</v>
      </c>
      <c r="Z197" s="46">
        <v>5157518</v>
      </c>
      <c r="AA197" s="46">
        <v>5160829</v>
      </c>
      <c r="AB197" s="46">
        <v>5167114</v>
      </c>
      <c r="AC197" s="46">
        <v>5172314</v>
      </c>
      <c r="AD197" s="47">
        <v>5176525</v>
      </c>
    </row>
    <row r="198" spans="1:30" ht="16" x14ac:dyDescent="0.45">
      <c r="A198" t="str">
        <f t="shared" si="3"/>
        <v>International Passengers_Mauritius</v>
      </c>
      <c r="B198" s="40" t="s">
        <v>26</v>
      </c>
      <c r="C198" s="41" t="s">
        <v>53</v>
      </c>
      <c r="D198" s="13" t="s">
        <v>22</v>
      </c>
      <c r="E198" s="42">
        <v>2939601</v>
      </c>
      <c r="F198" s="43">
        <v>3174284</v>
      </c>
      <c r="G198" s="43">
        <v>3365359</v>
      </c>
      <c r="H198" s="43">
        <v>3491009</v>
      </c>
      <c r="I198" s="43">
        <v>3592072</v>
      </c>
      <c r="J198" s="43">
        <v>3695359</v>
      </c>
      <c r="K198" s="43">
        <v>3785272</v>
      </c>
      <c r="L198" s="43">
        <v>3865671</v>
      </c>
      <c r="M198" s="43">
        <v>3936990</v>
      </c>
      <c r="N198" s="43">
        <v>3999928</v>
      </c>
      <c r="O198" s="43">
        <v>4002487</v>
      </c>
      <c r="P198" s="43">
        <v>4056525</v>
      </c>
      <c r="Q198" s="43">
        <v>4127943</v>
      </c>
      <c r="R198" s="43">
        <v>4177786</v>
      </c>
      <c r="S198" s="43">
        <v>4248924</v>
      </c>
      <c r="T198" s="43">
        <v>4297318</v>
      </c>
      <c r="U198" s="43">
        <v>4323826</v>
      </c>
      <c r="V198" s="43">
        <v>4347494</v>
      </c>
      <c r="W198" s="43">
        <v>4361342</v>
      </c>
      <c r="X198" s="43">
        <v>4362784</v>
      </c>
      <c r="Y198" s="43">
        <v>4349989</v>
      </c>
      <c r="Z198" s="43">
        <v>4327148</v>
      </c>
      <c r="AA198" s="43">
        <v>4317934</v>
      </c>
      <c r="AB198" s="43">
        <v>4313379</v>
      </c>
      <c r="AC198" s="43">
        <v>4309257</v>
      </c>
      <c r="AD198" s="44">
        <v>4304818</v>
      </c>
    </row>
    <row r="199" spans="1:30" ht="16" x14ac:dyDescent="0.45">
      <c r="A199" t="str">
        <f t="shared" si="3"/>
        <v>Domestic Passengers_Mauritius</v>
      </c>
      <c r="B199" s="40" t="s">
        <v>26</v>
      </c>
      <c r="C199" s="41" t="s">
        <v>53</v>
      </c>
      <c r="D199" s="19" t="s">
        <v>19</v>
      </c>
      <c r="E199" s="42">
        <v>159265</v>
      </c>
      <c r="F199" s="43">
        <v>195374</v>
      </c>
      <c r="G199" s="43">
        <v>227769</v>
      </c>
      <c r="H199" s="43">
        <v>252025</v>
      </c>
      <c r="I199" s="43">
        <v>270658</v>
      </c>
      <c r="J199" s="43">
        <v>276655</v>
      </c>
      <c r="K199" s="43">
        <v>282366</v>
      </c>
      <c r="L199" s="43">
        <v>288061</v>
      </c>
      <c r="M199" s="43">
        <v>293772</v>
      </c>
      <c r="N199" s="43">
        <v>299351</v>
      </c>
      <c r="O199" s="43">
        <v>304757</v>
      </c>
      <c r="P199" s="43">
        <v>310625</v>
      </c>
      <c r="Q199" s="43">
        <v>318239</v>
      </c>
      <c r="R199" s="43">
        <v>323362</v>
      </c>
      <c r="S199" s="43">
        <v>330414</v>
      </c>
      <c r="T199" s="43">
        <v>336020</v>
      </c>
      <c r="U199" s="43">
        <v>341153</v>
      </c>
      <c r="V199" s="43">
        <v>345562</v>
      </c>
      <c r="W199" s="43">
        <v>348634</v>
      </c>
      <c r="X199" s="43">
        <v>350540</v>
      </c>
      <c r="Y199" s="43">
        <v>351081</v>
      </c>
      <c r="Z199" s="43">
        <v>351559</v>
      </c>
      <c r="AA199" s="43">
        <v>352562</v>
      </c>
      <c r="AB199" s="43">
        <v>353514</v>
      </c>
      <c r="AC199" s="43">
        <v>354240</v>
      </c>
      <c r="AD199" s="44">
        <v>354747</v>
      </c>
    </row>
    <row r="200" spans="1:30" ht="16" x14ac:dyDescent="0.45">
      <c r="A200" t="str">
        <f t="shared" si="3"/>
        <v>Total Cargo_Mauritius</v>
      </c>
      <c r="B200" s="34" t="s">
        <v>26</v>
      </c>
      <c r="C200" s="35" t="s">
        <v>53</v>
      </c>
      <c r="D200" s="13" t="s">
        <v>24</v>
      </c>
      <c r="E200" s="45">
        <v>0</v>
      </c>
      <c r="F200" s="46">
        <v>0</v>
      </c>
      <c r="G200" s="46">
        <v>0</v>
      </c>
      <c r="H200" s="46">
        <v>0</v>
      </c>
      <c r="I200" s="46">
        <v>0</v>
      </c>
      <c r="J200" s="46">
        <v>0</v>
      </c>
      <c r="K200" s="46">
        <v>0</v>
      </c>
      <c r="L200" s="46">
        <v>0</v>
      </c>
      <c r="M200" s="46">
        <v>0</v>
      </c>
      <c r="N200" s="46">
        <v>0</v>
      </c>
      <c r="O200" s="46">
        <v>0</v>
      </c>
      <c r="P200" s="46">
        <v>0</v>
      </c>
      <c r="Q200" s="46">
        <v>0</v>
      </c>
      <c r="R200" s="46">
        <v>0</v>
      </c>
      <c r="S200" s="46">
        <v>0</v>
      </c>
      <c r="T200" s="46">
        <v>0</v>
      </c>
      <c r="U200" s="46">
        <v>0</v>
      </c>
      <c r="V200" s="46">
        <v>0</v>
      </c>
      <c r="W200" s="46">
        <v>0</v>
      </c>
      <c r="X200" s="46">
        <v>0</v>
      </c>
      <c r="Y200" s="46">
        <v>0</v>
      </c>
      <c r="Z200" s="46">
        <v>0</v>
      </c>
      <c r="AA200" s="46">
        <v>0</v>
      </c>
      <c r="AB200" s="46">
        <v>0</v>
      </c>
      <c r="AC200" s="46">
        <v>0</v>
      </c>
      <c r="AD200" s="47">
        <v>0</v>
      </c>
    </row>
    <row r="201" spans="1:30" ht="16" x14ac:dyDescent="0.45">
      <c r="A201" t="str">
        <f t="shared" si="3"/>
        <v>Total Aircraft Movements_Mauritius</v>
      </c>
      <c r="B201" s="34" t="s">
        <v>26</v>
      </c>
      <c r="C201" s="35" t="s">
        <v>53</v>
      </c>
      <c r="D201" s="19" t="s">
        <v>25</v>
      </c>
      <c r="E201" s="45">
        <v>20166</v>
      </c>
      <c r="F201" s="46">
        <v>21453.698564227052</v>
      </c>
      <c r="G201" s="46">
        <v>22859.754471237662</v>
      </c>
      <c r="H201" s="46">
        <v>23406.383809168954</v>
      </c>
      <c r="I201" s="46">
        <v>23573.995189441666</v>
      </c>
      <c r="J201" s="46">
        <v>23798.754032583638</v>
      </c>
      <c r="K201" s="46">
        <v>24014.028729806276</v>
      </c>
      <c r="L201" s="46">
        <v>24226.051627551195</v>
      </c>
      <c r="M201" s="46">
        <v>24489.775020979454</v>
      </c>
      <c r="N201" s="46">
        <v>24689.437468200078</v>
      </c>
      <c r="O201" s="46">
        <v>24690.128442258068</v>
      </c>
      <c r="P201" s="46">
        <v>24995.451468055628</v>
      </c>
      <c r="Q201" s="46">
        <v>25252.035439079194</v>
      </c>
      <c r="R201" s="46">
        <v>25641.763521742985</v>
      </c>
      <c r="S201" s="46">
        <v>26047.637951348708</v>
      </c>
      <c r="T201" s="46">
        <v>26458.790347572874</v>
      </c>
      <c r="U201" s="46">
        <v>26869.727098830346</v>
      </c>
      <c r="V201" s="46">
        <v>27242.568709738705</v>
      </c>
      <c r="W201" s="46">
        <v>27562.506724675211</v>
      </c>
      <c r="X201" s="46">
        <v>27824.278598218232</v>
      </c>
      <c r="Y201" s="46">
        <v>28025.274174131097</v>
      </c>
      <c r="Z201" s="46">
        <v>28302.424459471677</v>
      </c>
      <c r="AA201" s="46">
        <v>28616.166039585212</v>
      </c>
      <c r="AB201" s="46">
        <v>28947.802881084081</v>
      </c>
      <c r="AC201" s="46">
        <v>29291.313883885239</v>
      </c>
      <c r="AD201" s="47">
        <v>29649.908179896327</v>
      </c>
    </row>
    <row r="202" spans="1:30" x14ac:dyDescent="0.3">
      <c r="A202" t="str">
        <f t="shared" si="3"/>
        <v>Total Passengers_Malta</v>
      </c>
      <c r="B202" s="40" t="s">
        <v>28</v>
      </c>
      <c r="C202" s="41" t="s">
        <v>128</v>
      </c>
      <c r="D202" s="57" t="s">
        <v>23</v>
      </c>
      <c r="E202" s="42">
        <v>4623704</v>
      </c>
      <c r="F202" s="43">
        <v>4940020</v>
      </c>
      <c r="G202" s="43">
        <v>5208892</v>
      </c>
      <c r="H202" s="43">
        <v>5503411</v>
      </c>
      <c r="I202" s="43">
        <v>5805181</v>
      </c>
      <c r="J202" s="43">
        <v>6101711</v>
      </c>
      <c r="K202" s="43">
        <v>6397643</v>
      </c>
      <c r="L202" s="43">
        <v>6698642</v>
      </c>
      <c r="M202" s="43">
        <v>7006759</v>
      </c>
      <c r="N202" s="43">
        <v>7317127</v>
      </c>
      <c r="O202" s="43">
        <v>7621732</v>
      </c>
      <c r="P202" s="43">
        <v>7921953</v>
      </c>
      <c r="Q202" s="43">
        <v>8189048</v>
      </c>
      <c r="R202" s="43">
        <v>8471959</v>
      </c>
      <c r="S202" s="43">
        <v>8710104</v>
      </c>
      <c r="T202" s="43">
        <v>8923175</v>
      </c>
      <c r="U202" s="43">
        <v>9146863</v>
      </c>
      <c r="V202" s="43">
        <v>9405016</v>
      </c>
      <c r="W202" s="43">
        <v>9718311</v>
      </c>
      <c r="X202" s="43">
        <v>10028056</v>
      </c>
      <c r="Y202" s="43">
        <v>10310762</v>
      </c>
      <c r="Z202" s="43">
        <v>10583645</v>
      </c>
      <c r="AA202" s="43">
        <v>10819177</v>
      </c>
      <c r="AB202" s="43">
        <v>11013678</v>
      </c>
      <c r="AC202" s="43">
        <v>11181638</v>
      </c>
      <c r="AD202" s="44">
        <v>11320781</v>
      </c>
    </row>
    <row r="203" spans="1:30" ht="16" x14ac:dyDescent="0.45">
      <c r="A203" t="str">
        <f t="shared" si="3"/>
        <v>International Passengers_Malta</v>
      </c>
      <c r="B203" s="40" t="s">
        <v>28</v>
      </c>
      <c r="C203" s="41" t="s">
        <v>128</v>
      </c>
      <c r="D203" s="13" t="s">
        <v>22</v>
      </c>
      <c r="E203" s="42">
        <v>4618642</v>
      </c>
      <c r="F203" s="43">
        <v>4934612</v>
      </c>
      <c r="G203" s="43">
        <v>5203189</v>
      </c>
      <c r="H203" s="43">
        <v>5497386</v>
      </c>
      <c r="I203" s="43">
        <v>5798826</v>
      </c>
      <c r="J203" s="43">
        <v>6095031</v>
      </c>
      <c r="K203" s="43">
        <v>6390639</v>
      </c>
      <c r="L203" s="43">
        <v>6691309</v>
      </c>
      <c r="M203" s="43">
        <v>6999088</v>
      </c>
      <c r="N203" s="43">
        <v>7309116</v>
      </c>
      <c r="O203" s="43">
        <v>7613388</v>
      </c>
      <c r="P203" s="43">
        <v>7913280</v>
      </c>
      <c r="Q203" s="43">
        <v>8180083</v>
      </c>
      <c r="R203" s="43">
        <v>8462684</v>
      </c>
      <c r="S203" s="43">
        <v>8700568</v>
      </c>
      <c r="T203" s="43">
        <v>8913406</v>
      </c>
      <c r="U203" s="43">
        <v>9136849</v>
      </c>
      <c r="V203" s="43">
        <v>9394719</v>
      </c>
      <c r="W203" s="43">
        <v>9707671</v>
      </c>
      <c r="X203" s="43">
        <v>10017078</v>
      </c>
      <c r="Y203" s="43">
        <v>10299474</v>
      </c>
      <c r="Z203" s="43">
        <v>10572058</v>
      </c>
      <c r="AA203" s="43">
        <v>10807332</v>
      </c>
      <c r="AB203" s="43">
        <v>11001620</v>
      </c>
      <c r="AC203" s="43">
        <v>11169397</v>
      </c>
      <c r="AD203" s="44">
        <v>11308387</v>
      </c>
    </row>
    <row r="204" spans="1:30" ht="16" x14ac:dyDescent="0.45">
      <c r="A204" t="str">
        <f t="shared" si="3"/>
        <v>Domestic Passengers_Malta</v>
      </c>
      <c r="B204" s="34" t="s">
        <v>28</v>
      </c>
      <c r="C204" s="35" t="s">
        <v>128</v>
      </c>
      <c r="D204" s="19" t="s">
        <v>19</v>
      </c>
      <c r="E204" s="45" t="s">
        <v>191</v>
      </c>
      <c r="F204" s="46" t="s">
        <v>191</v>
      </c>
      <c r="G204" s="46" t="s">
        <v>191</v>
      </c>
      <c r="H204" s="46" t="s">
        <v>191</v>
      </c>
      <c r="I204" s="46" t="s">
        <v>191</v>
      </c>
      <c r="J204" s="46" t="s">
        <v>191</v>
      </c>
      <c r="K204" s="46" t="s">
        <v>191</v>
      </c>
      <c r="L204" s="46" t="s">
        <v>191</v>
      </c>
      <c r="M204" s="46" t="s">
        <v>191</v>
      </c>
      <c r="N204" s="46" t="s">
        <v>191</v>
      </c>
      <c r="O204" s="46" t="s">
        <v>191</v>
      </c>
      <c r="P204" s="46" t="s">
        <v>191</v>
      </c>
      <c r="Q204" s="46" t="s">
        <v>191</v>
      </c>
      <c r="R204" s="46" t="s">
        <v>191</v>
      </c>
      <c r="S204" s="46" t="s">
        <v>191</v>
      </c>
      <c r="T204" s="46" t="s">
        <v>191</v>
      </c>
      <c r="U204" s="46" t="s">
        <v>191</v>
      </c>
      <c r="V204" s="46" t="s">
        <v>191</v>
      </c>
      <c r="W204" s="46" t="s">
        <v>191</v>
      </c>
      <c r="X204" s="46" t="s">
        <v>191</v>
      </c>
      <c r="Y204" s="46" t="s">
        <v>191</v>
      </c>
      <c r="Z204" s="46" t="s">
        <v>191</v>
      </c>
      <c r="AA204" s="46" t="s">
        <v>191</v>
      </c>
      <c r="AB204" s="46" t="s">
        <v>191</v>
      </c>
      <c r="AC204" s="46" t="s">
        <v>191</v>
      </c>
      <c r="AD204" s="47" t="s">
        <v>191</v>
      </c>
    </row>
    <row r="205" spans="1:30" ht="16" x14ac:dyDescent="0.45">
      <c r="A205" t="str">
        <f t="shared" si="3"/>
        <v>Total Cargo_Malta</v>
      </c>
      <c r="B205" s="34" t="s">
        <v>28</v>
      </c>
      <c r="C205" s="35" t="s">
        <v>128</v>
      </c>
      <c r="D205" s="13" t="s">
        <v>24</v>
      </c>
      <c r="E205" s="45">
        <v>0</v>
      </c>
      <c r="F205" s="46">
        <v>0</v>
      </c>
      <c r="G205" s="46">
        <v>0</v>
      </c>
      <c r="H205" s="46">
        <v>0</v>
      </c>
      <c r="I205" s="46">
        <v>0</v>
      </c>
      <c r="J205" s="46">
        <v>0</v>
      </c>
      <c r="K205" s="46">
        <v>0</v>
      </c>
      <c r="L205" s="46">
        <v>0</v>
      </c>
      <c r="M205" s="46">
        <v>0</v>
      </c>
      <c r="N205" s="46">
        <v>0</v>
      </c>
      <c r="O205" s="46">
        <v>0</v>
      </c>
      <c r="P205" s="46">
        <v>0</v>
      </c>
      <c r="Q205" s="46">
        <v>0</v>
      </c>
      <c r="R205" s="46">
        <v>0</v>
      </c>
      <c r="S205" s="46">
        <v>0</v>
      </c>
      <c r="T205" s="46">
        <v>0</v>
      </c>
      <c r="U205" s="46">
        <v>0</v>
      </c>
      <c r="V205" s="46">
        <v>0</v>
      </c>
      <c r="W205" s="46">
        <v>0</v>
      </c>
      <c r="X205" s="46">
        <v>0</v>
      </c>
      <c r="Y205" s="46">
        <v>0</v>
      </c>
      <c r="Z205" s="46">
        <v>0</v>
      </c>
      <c r="AA205" s="46">
        <v>0</v>
      </c>
      <c r="AB205" s="46">
        <v>0</v>
      </c>
      <c r="AC205" s="46">
        <v>0</v>
      </c>
      <c r="AD205" s="47">
        <v>0</v>
      </c>
    </row>
    <row r="206" spans="1:30" ht="16" x14ac:dyDescent="0.45">
      <c r="A206" t="str">
        <f t="shared" si="3"/>
        <v>Total Aircraft Movements_Malta</v>
      </c>
      <c r="B206" s="40" t="s">
        <v>28</v>
      </c>
      <c r="C206" s="41" t="s">
        <v>128</v>
      </c>
      <c r="D206" s="19" t="s">
        <v>25</v>
      </c>
      <c r="E206" s="42">
        <v>41892</v>
      </c>
      <c r="F206" s="43">
        <v>42940.18765741738</v>
      </c>
      <c r="G206" s="43">
        <v>44231.257209442854</v>
      </c>
      <c r="H206" s="43">
        <v>46291.70797690819</v>
      </c>
      <c r="I206" s="43">
        <v>48644.445168399652</v>
      </c>
      <c r="J206" s="43">
        <v>51256.839643698826</v>
      </c>
      <c r="K206" s="43">
        <v>53894.462640364</v>
      </c>
      <c r="L206" s="43">
        <v>56580.634074341884</v>
      </c>
      <c r="M206" s="43">
        <v>59322.534251680816</v>
      </c>
      <c r="N206" s="43">
        <v>62048.84683513677</v>
      </c>
      <c r="O206" s="43">
        <v>64684.489536177527</v>
      </c>
      <c r="P206" s="43">
        <v>67263.658643920178</v>
      </c>
      <c r="Q206" s="43">
        <v>69552.091706510037</v>
      </c>
      <c r="R206" s="43">
        <v>71965.951840980793</v>
      </c>
      <c r="S206" s="43">
        <v>73989.55328615295</v>
      </c>
      <c r="T206" s="43">
        <v>75792.694007086044</v>
      </c>
      <c r="U206" s="43">
        <v>77643.179715842285</v>
      </c>
      <c r="V206" s="43">
        <v>79756.793025638093</v>
      </c>
      <c r="W206" s="43">
        <v>82301.034165346864</v>
      </c>
      <c r="X206" s="43">
        <v>84832.155509966091</v>
      </c>
      <c r="Y206" s="43">
        <v>87138.940680831642</v>
      </c>
      <c r="Z206" s="43">
        <v>89377.61896895041</v>
      </c>
      <c r="AA206" s="43">
        <v>91297.726718913706</v>
      </c>
      <c r="AB206" s="43">
        <v>92882.259200125918</v>
      </c>
      <c r="AC206" s="43">
        <v>94249.036346858935</v>
      </c>
      <c r="AD206" s="44">
        <v>95372.201135344731</v>
      </c>
    </row>
    <row r="207" spans="1:30" x14ac:dyDescent="0.3">
      <c r="A207" t="str">
        <f t="shared" si="3"/>
        <v>Total Passengers_Malaysia</v>
      </c>
      <c r="B207" s="40" t="s">
        <v>27</v>
      </c>
      <c r="C207" s="41" t="s">
        <v>84</v>
      </c>
      <c r="D207" s="57" t="s">
        <v>23</v>
      </c>
      <c r="E207" s="42">
        <v>86783047</v>
      </c>
      <c r="F207" s="43">
        <v>92136475</v>
      </c>
      <c r="G207" s="43">
        <v>96256401</v>
      </c>
      <c r="H207" s="43">
        <v>102180803</v>
      </c>
      <c r="I207" s="43">
        <v>109055982</v>
      </c>
      <c r="J207" s="43">
        <v>116815644</v>
      </c>
      <c r="K207" s="43">
        <v>124851388</v>
      </c>
      <c r="L207" s="43">
        <v>133165792</v>
      </c>
      <c r="M207" s="43">
        <v>141759864</v>
      </c>
      <c r="N207" s="43">
        <v>150638133</v>
      </c>
      <c r="O207" s="43">
        <v>159789731</v>
      </c>
      <c r="P207" s="43">
        <v>169293466</v>
      </c>
      <c r="Q207" s="43">
        <v>178869358</v>
      </c>
      <c r="R207" s="43">
        <v>188500528</v>
      </c>
      <c r="S207" s="43">
        <v>198258842</v>
      </c>
      <c r="T207" s="43">
        <v>208015710</v>
      </c>
      <c r="U207" s="43">
        <v>217947244</v>
      </c>
      <c r="V207" s="43">
        <v>228172227</v>
      </c>
      <c r="W207" s="43">
        <v>238673291</v>
      </c>
      <c r="X207" s="43">
        <v>249421193</v>
      </c>
      <c r="Y207" s="43">
        <v>260488676</v>
      </c>
      <c r="Z207" s="43">
        <v>271757502</v>
      </c>
      <c r="AA207" s="43">
        <v>283245768</v>
      </c>
      <c r="AB207" s="43">
        <v>294823648</v>
      </c>
      <c r="AC207" s="43">
        <v>306587470</v>
      </c>
      <c r="AD207" s="44">
        <v>318537139</v>
      </c>
    </row>
    <row r="208" spans="1:30" ht="16" x14ac:dyDescent="0.45">
      <c r="A208" t="str">
        <f t="shared" si="3"/>
        <v>International Passengers_Malaysia</v>
      </c>
      <c r="B208" s="34" t="s">
        <v>27</v>
      </c>
      <c r="C208" s="35" t="s">
        <v>84</v>
      </c>
      <c r="D208" s="13" t="s">
        <v>22</v>
      </c>
      <c r="E208" s="45">
        <v>40017135</v>
      </c>
      <c r="F208" s="46">
        <v>42435042</v>
      </c>
      <c r="G208" s="46">
        <v>42491443</v>
      </c>
      <c r="H208" s="46">
        <v>44703904</v>
      </c>
      <c r="I208" s="46">
        <v>48043970</v>
      </c>
      <c r="J208" s="46">
        <v>52755663</v>
      </c>
      <c r="K208" s="46">
        <v>57735682</v>
      </c>
      <c r="L208" s="46">
        <v>62955641</v>
      </c>
      <c r="M208" s="46">
        <v>68366837</v>
      </c>
      <c r="N208" s="46">
        <v>73989583</v>
      </c>
      <c r="O208" s="46">
        <v>79845296</v>
      </c>
      <c r="P208" s="46">
        <v>86027160</v>
      </c>
      <c r="Q208" s="46">
        <v>92402027</v>
      </c>
      <c r="R208" s="46">
        <v>98950438</v>
      </c>
      <c r="S208" s="46">
        <v>105698428</v>
      </c>
      <c r="T208" s="46">
        <v>112608958</v>
      </c>
      <c r="U208" s="46">
        <v>119777675</v>
      </c>
      <c r="V208" s="46">
        <v>127238762</v>
      </c>
      <c r="W208" s="46">
        <v>134986950</v>
      </c>
      <c r="X208" s="46">
        <v>143007751</v>
      </c>
      <c r="Y208" s="46">
        <v>151387421</v>
      </c>
      <c r="Z208" s="46">
        <v>160025321</v>
      </c>
      <c r="AA208" s="46">
        <v>169076900</v>
      </c>
      <c r="AB208" s="46">
        <v>178330128</v>
      </c>
      <c r="AC208" s="46">
        <v>187868525</v>
      </c>
      <c r="AD208" s="47">
        <v>197704970</v>
      </c>
    </row>
    <row r="209" spans="1:30" ht="16" x14ac:dyDescent="0.45">
      <c r="A209" t="str">
        <f t="shared" si="3"/>
        <v>Domestic Passengers_Malaysia</v>
      </c>
      <c r="B209" s="40" t="s">
        <v>27</v>
      </c>
      <c r="C209" s="41" t="s">
        <v>84</v>
      </c>
      <c r="D209" s="19" t="s">
        <v>19</v>
      </c>
      <c r="E209" s="42">
        <v>46316697</v>
      </c>
      <c r="F209" s="43">
        <v>49244772</v>
      </c>
      <c r="G209" s="43">
        <v>53010258</v>
      </c>
      <c r="H209" s="43">
        <v>56478021</v>
      </c>
      <c r="I209" s="43">
        <v>59758797</v>
      </c>
      <c r="J209" s="43">
        <v>62640480</v>
      </c>
      <c r="K209" s="43">
        <v>65499823</v>
      </c>
      <c r="L209" s="43">
        <v>68360668</v>
      </c>
      <c r="M209" s="43">
        <v>71276663</v>
      </c>
      <c r="N209" s="43">
        <v>74228472</v>
      </c>
      <c r="O209" s="43">
        <v>77174106</v>
      </c>
      <c r="P209" s="43">
        <v>80102730</v>
      </c>
      <c r="Q209" s="43">
        <v>82847828</v>
      </c>
      <c r="R209" s="43">
        <v>85411789</v>
      </c>
      <c r="S209" s="43">
        <v>87833924</v>
      </c>
      <c r="T209" s="43">
        <v>90031812</v>
      </c>
      <c r="U209" s="43">
        <v>92072889</v>
      </c>
      <c r="V209" s="43">
        <v>94039566</v>
      </c>
      <c r="W209" s="43">
        <v>95909826</v>
      </c>
      <c r="X209" s="43">
        <v>97672491</v>
      </c>
      <c r="Y209" s="43">
        <v>99338039</v>
      </c>
      <c r="Z209" s="43">
        <v>100869369</v>
      </c>
      <c r="AA209" s="43">
        <v>102158718</v>
      </c>
      <c r="AB209" s="43">
        <v>103259144</v>
      </c>
      <c r="AC209" s="43">
        <v>104178616</v>
      </c>
      <c r="AD209" s="44">
        <v>104899489</v>
      </c>
    </row>
    <row r="210" spans="1:30" ht="16" x14ac:dyDescent="0.45">
      <c r="A210" t="str">
        <f t="shared" si="3"/>
        <v>Total Cargo_Malaysia</v>
      </c>
      <c r="B210" s="34" t="s">
        <v>27</v>
      </c>
      <c r="C210" s="35" t="s">
        <v>84</v>
      </c>
      <c r="D210" s="13" t="s">
        <v>24</v>
      </c>
      <c r="E210" s="45">
        <v>1001016</v>
      </c>
      <c r="F210" s="46">
        <v>874737.03507450852</v>
      </c>
      <c r="G210" s="46">
        <v>881297.5173380099</v>
      </c>
      <c r="H210" s="46">
        <v>874839.05061092437</v>
      </c>
      <c r="I210" s="46">
        <v>861913.25405484147</v>
      </c>
      <c r="J210" s="46">
        <v>869565.03630245081</v>
      </c>
      <c r="K210" s="46">
        <v>879360.64834976976</v>
      </c>
      <c r="L210" s="46">
        <v>890572.28491649951</v>
      </c>
      <c r="M210" s="46">
        <v>905065.70193156041</v>
      </c>
      <c r="N210" s="46">
        <v>922515.11660493969</v>
      </c>
      <c r="O210" s="46">
        <v>943112.27528251894</v>
      </c>
      <c r="P210" s="46">
        <v>965563.38464600302</v>
      </c>
      <c r="Q210" s="46">
        <v>985479.16763021471</v>
      </c>
      <c r="R210" s="46">
        <v>1002998.6172547768</v>
      </c>
      <c r="S210" s="46">
        <v>1019572.3748300152</v>
      </c>
      <c r="T210" s="46">
        <v>1033940.7050612186</v>
      </c>
      <c r="U210" s="46">
        <v>1047897.6044277714</v>
      </c>
      <c r="V210" s="46">
        <v>1063236.5299302295</v>
      </c>
      <c r="W210" s="46">
        <v>1079301.7097355146</v>
      </c>
      <c r="X210" s="46">
        <v>1095318.3345279284</v>
      </c>
      <c r="Y210" s="46">
        <v>1111103.0373995346</v>
      </c>
      <c r="Z210" s="46">
        <v>1127139.6938627374</v>
      </c>
      <c r="AA210" s="46">
        <v>1145208.3834310032</v>
      </c>
      <c r="AB210" s="46">
        <v>1162678.2030251883</v>
      </c>
      <c r="AC210" s="46">
        <v>1179416.8424844281</v>
      </c>
      <c r="AD210" s="47">
        <v>1195696.4638069349</v>
      </c>
    </row>
    <row r="211" spans="1:30" ht="16" x14ac:dyDescent="0.45">
      <c r="A211" t="str">
        <f t="shared" si="3"/>
        <v>Total Aircraft Movements_Malaysia</v>
      </c>
      <c r="B211" s="40" t="s">
        <v>27</v>
      </c>
      <c r="C211" s="41" t="s">
        <v>84</v>
      </c>
      <c r="D211" s="19" t="s">
        <v>25</v>
      </c>
      <c r="E211" s="42">
        <v>963718</v>
      </c>
      <c r="F211" s="43">
        <v>972199.60308661207</v>
      </c>
      <c r="G211" s="43">
        <v>984601.44651305757</v>
      </c>
      <c r="H211" s="43">
        <v>1005104.4481314835</v>
      </c>
      <c r="I211" s="43">
        <v>1028715.78589136</v>
      </c>
      <c r="J211" s="43">
        <v>1053848.191558979</v>
      </c>
      <c r="K211" s="43">
        <v>1077623.288694998</v>
      </c>
      <c r="L211" s="43">
        <v>1100565.7921875292</v>
      </c>
      <c r="M211" s="43">
        <v>1122705.6558936164</v>
      </c>
      <c r="N211" s="43">
        <v>1144158.1632844259</v>
      </c>
      <c r="O211" s="43">
        <v>1165145.1518089718</v>
      </c>
      <c r="P211" s="43">
        <v>1186463.6794384839</v>
      </c>
      <c r="Q211" s="43">
        <v>1205766.2932100887</v>
      </c>
      <c r="R211" s="43">
        <v>1223059.8822392616</v>
      </c>
      <c r="S211" s="43">
        <v>1239073.2984269038</v>
      </c>
      <c r="T211" s="43">
        <v>1252787.5099233883</v>
      </c>
      <c r="U211" s="43">
        <v>1265706.4120379305</v>
      </c>
      <c r="V211" s="43">
        <v>1278404.7696356005</v>
      </c>
      <c r="W211" s="43">
        <v>1290634.3774495577</v>
      </c>
      <c r="X211" s="43">
        <v>1302582.7227111976</v>
      </c>
      <c r="Y211" s="43">
        <v>1314039.7473372659</v>
      </c>
      <c r="Z211" s="43">
        <v>1324477.9103805597</v>
      </c>
      <c r="AA211" s="43">
        <v>1333994.7454885673</v>
      </c>
      <c r="AB211" s="43">
        <v>1341790.4344700731</v>
      </c>
      <c r="AC211" s="43">
        <v>1348513.3681126107</v>
      </c>
      <c r="AD211" s="44">
        <v>1354328.5128718456</v>
      </c>
    </row>
    <row r="212" spans="1:30" ht="16" x14ac:dyDescent="0.45">
      <c r="A212" t="str">
        <f t="shared" si="3"/>
        <v>Total Passengers_Macao SAR</v>
      </c>
      <c r="B212" s="34" t="s">
        <v>27</v>
      </c>
      <c r="C212" s="21" t="s">
        <v>83</v>
      </c>
      <c r="D212" s="57" t="s">
        <v>23</v>
      </c>
      <c r="E212" s="45">
        <v>5831383</v>
      </c>
      <c r="F212" s="46">
        <v>6523487</v>
      </c>
      <c r="G212" s="46">
        <v>6948995</v>
      </c>
      <c r="H212" s="46">
        <v>7165784</v>
      </c>
      <c r="I212" s="46">
        <v>7255966</v>
      </c>
      <c r="J212" s="46">
        <v>7346967</v>
      </c>
      <c r="K212" s="46">
        <v>7436875</v>
      </c>
      <c r="L212" s="46">
        <v>7527286</v>
      </c>
      <c r="M212" s="46">
        <v>7620436</v>
      </c>
      <c r="N212" s="46">
        <v>7715940</v>
      </c>
      <c r="O212" s="46">
        <v>7820387</v>
      </c>
      <c r="P212" s="46">
        <v>7925328</v>
      </c>
      <c r="Q212" s="46">
        <v>8016560</v>
      </c>
      <c r="R212" s="46">
        <v>8108199</v>
      </c>
      <c r="S212" s="46">
        <v>8200863</v>
      </c>
      <c r="T212" s="46">
        <v>8292800</v>
      </c>
      <c r="U212" s="46">
        <v>8355980</v>
      </c>
      <c r="V212" s="46">
        <v>8415970</v>
      </c>
      <c r="W212" s="46">
        <v>8476008</v>
      </c>
      <c r="X212" s="46">
        <v>8535498</v>
      </c>
      <c r="Y212" s="46">
        <v>8595475</v>
      </c>
      <c r="Z212" s="46">
        <v>8639408</v>
      </c>
      <c r="AA212" s="46">
        <v>8677339</v>
      </c>
      <c r="AB212" s="46">
        <v>8714673</v>
      </c>
      <c r="AC212" s="46">
        <v>8751447</v>
      </c>
      <c r="AD212" s="47">
        <v>8787573</v>
      </c>
    </row>
    <row r="213" spans="1:30" ht="16" x14ac:dyDescent="0.45">
      <c r="A213" t="str">
        <f t="shared" si="3"/>
        <v>International Passengers_Macao SAR</v>
      </c>
      <c r="B213" s="40" t="s">
        <v>27</v>
      </c>
      <c r="C213" s="21" t="s">
        <v>83</v>
      </c>
      <c r="D213" s="13" t="s">
        <v>22</v>
      </c>
      <c r="E213" s="42">
        <v>5831383</v>
      </c>
      <c r="F213" s="43">
        <v>6502950</v>
      </c>
      <c r="G213" s="43">
        <v>6905241</v>
      </c>
      <c r="H213" s="43">
        <v>7079143</v>
      </c>
      <c r="I213" s="43">
        <v>7142320</v>
      </c>
      <c r="J213" s="43">
        <v>7238616</v>
      </c>
      <c r="K213" s="43">
        <v>7330939</v>
      </c>
      <c r="L213" s="43">
        <v>7420472</v>
      </c>
      <c r="M213" s="43">
        <v>7509937</v>
      </c>
      <c r="N213" s="43">
        <v>7598918</v>
      </c>
      <c r="O213" s="43">
        <v>7693909</v>
      </c>
      <c r="P213" s="43">
        <v>7787958</v>
      </c>
      <c r="Q213" s="43">
        <v>7865169</v>
      </c>
      <c r="R213" s="43">
        <v>7939782</v>
      </c>
      <c r="S213" s="43">
        <v>8012531</v>
      </c>
      <c r="T213" s="43">
        <v>8082378</v>
      </c>
      <c r="U213" s="43">
        <v>8121957</v>
      </c>
      <c r="V213" s="43">
        <v>8157017</v>
      </c>
      <c r="W213" s="43">
        <v>8190332</v>
      </c>
      <c r="X213" s="43">
        <v>8221669</v>
      </c>
      <c r="Y213" s="43">
        <v>8253597</v>
      </c>
      <c r="Z213" s="43">
        <v>8269354</v>
      </c>
      <c r="AA213" s="43">
        <v>8280756</v>
      </c>
      <c r="AB213" s="43">
        <v>8290992</v>
      </c>
      <c r="AC213" s="43">
        <v>8300252</v>
      </c>
      <c r="AD213" s="44">
        <v>8308451</v>
      </c>
    </row>
    <row r="214" spans="1:30" ht="16" x14ac:dyDescent="0.45">
      <c r="A214" t="str">
        <f t="shared" si="3"/>
        <v>Domestic Passengers_Macao SAR</v>
      </c>
      <c r="B214" s="34" t="s">
        <v>27</v>
      </c>
      <c r="C214" s="21" t="s">
        <v>83</v>
      </c>
      <c r="D214" s="19" t="s">
        <v>19</v>
      </c>
      <c r="E214" s="45" t="s">
        <v>191</v>
      </c>
      <c r="F214" s="46" t="s">
        <v>191</v>
      </c>
      <c r="G214" s="46" t="s">
        <v>191</v>
      </c>
      <c r="H214" s="46" t="s">
        <v>191</v>
      </c>
      <c r="I214" s="46" t="s">
        <v>191</v>
      </c>
      <c r="J214" s="46" t="s">
        <v>191</v>
      </c>
      <c r="K214" s="46" t="s">
        <v>191</v>
      </c>
      <c r="L214" s="46" t="s">
        <v>191</v>
      </c>
      <c r="M214" s="46" t="s">
        <v>191</v>
      </c>
      <c r="N214" s="46" t="s">
        <v>191</v>
      </c>
      <c r="O214" s="46" t="s">
        <v>191</v>
      </c>
      <c r="P214" s="46" t="s">
        <v>191</v>
      </c>
      <c r="Q214" s="46" t="s">
        <v>191</v>
      </c>
      <c r="R214" s="46" t="s">
        <v>191</v>
      </c>
      <c r="S214" s="46" t="s">
        <v>191</v>
      </c>
      <c r="T214" s="46" t="s">
        <v>191</v>
      </c>
      <c r="U214" s="46" t="s">
        <v>191</v>
      </c>
      <c r="V214" s="46" t="s">
        <v>191</v>
      </c>
      <c r="W214" s="46" t="s">
        <v>191</v>
      </c>
      <c r="X214" s="46" t="s">
        <v>191</v>
      </c>
      <c r="Y214" s="46" t="s">
        <v>191</v>
      </c>
      <c r="Z214" s="46" t="s">
        <v>191</v>
      </c>
      <c r="AA214" s="46" t="s">
        <v>191</v>
      </c>
      <c r="AB214" s="46" t="s">
        <v>191</v>
      </c>
      <c r="AC214" s="46" t="s">
        <v>191</v>
      </c>
      <c r="AD214" s="47" t="s">
        <v>191</v>
      </c>
    </row>
    <row r="215" spans="1:30" ht="16" x14ac:dyDescent="0.45">
      <c r="A215" t="str">
        <f t="shared" si="3"/>
        <v>Total Cargo_Macao SAR</v>
      </c>
      <c r="B215" s="48" t="s">
        <v>27</v>
      </c>
      <c r="C215" s="21" t="s">
        <v>83</v>
      </c>
      <c r="D215" s="13" t="s">
        <v>24</v>
      </c>
      <c r="E215" s="50">
        <v>0</v>
      </c>
      <c r="F215" s="51">
        <v>0</v>
      </c>
      <c r="G215" s="51">
        <v>0</v>
      </c>
      <c r="H215" s="51">
        <v>0</v>
      </c>
      <c r="I215" s="51">
        <v>0</v>
      </c>
      <c r="J215" s="51">
        <v>0</v>
      </c>
      <c r="K215" s="51">
        <v>0</v>
      </c>
      <c r="L215" s="51">
        <v>0</v>
      </c>
      <c r="M215" s="51">
        <v>0</v>
      </c>
      <c r="N215" s="51">
        <v>0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1">
        <v>0</v>
      </c>
      <c r="U215" s="51">
        <v>0</v>
      </c>
      <c r="V215" s="51">
        <v>0</v>
      </c>
      <c r="W215" s="51">
        <v>0</v>
      </c>
      <c r="X215" s="51">
        <v>0</v>
      </c>
      <c r="Y215" s="51">
        <v>0</v>
      </c>
      <c r="Z215" s="51">
        <v>0</v>
      </c>
      <c r="AA215" s="51">
        <v>0</v>
      </c>
      <c r="AB215" s="51">
        <v>0</v>
      </c>
      <c r="AC215" s="51">
        <v>0</v>
      </c>
      <c r="AD215" s="52">
        <v>0</v>
      </c>
    </row>
    <row r="216" spans="1:30" ht="16" x14ac:dyDescent="0.45">
      <c r="A216" t="str">
        <f t="shared" si="3"/>
        <v>Total Aircraft Movements_Macao SAR</v>
      </c>
      <c r="B216" s="34" t="s">
        <v>27</v>
      </c>
      <c r="C216" s="21" t="s">
        <v>83</v>
      </c>
      <c r="D216" s="7" t="s">
        <v>25</v>
      </c>
      <c r="E216" s="37">
        <v>55720</v>
      </c>
      <c r="F216" s="38">
        <v>59201.983530394464</v>
      </c>
      <c r="G216" s="38">
        <v>62250.524423803341</v>
      </c>
      <c r="H216" s="38">
        <v>63336.527507580926</v>
      </c>
      <c r="I216" s="38">
        <v>63294.251368569967</v>
      </c>
      <c r="J216" s="38">
        <v>63774.811662273823</v>
      </c>
      <c r="K216" s="38">
        <v>64246.354163740587</v>
      </c>
      <c r="L216" s="38">
        <v>64722.611388390942</v>
      </c>
      <c r="M216" s="38">
        <v>65221.63045694372</v>
      </c>
      <c r="N216" s="38">
        <v>65740.204265703709</v>
      </c>
      <c r="O216" s="38">
        <v>66336.675438914943</v>
      </c>
      <c r="P216" s="38">
        <v>66954.692317791545</v>
      </c>
      <c r="Q216" s="38">
        <v>67448.142292953111</v>
      </c>
      <c r="R216" s="38">
        <v>67944.89890650817</v>
      </c>
      <c r="S216" s="38">
        <v>68450.541383782853</v>
      </c>
      <c r="T216" s="38">
        <v>68941.524924144498</v>
      </c>
      <c r="U216" s="38">
        <v>69206.651825751294</v>
      </c>
      <c r="V216" s="38">
        <v>69446.616688414113</v>
      </c>
      <c r="W216" s="38">
        <v>69689.315779573881</v>
      </c>
      <c r="X216" s="38">
        <v>69919.011822465327</v>
      </c>
      <c r="Y216" s="38">
        <v>70140.960175574204</v>
      </c>
      <c r="Z216" s="38">
        <v>70239.491865192016</v>
      </c>
      <c r="AA216" s="38">
        <v>70286.836514346054</v>
      </c>
      <c r="AB216" s="38">
        <v>70323.269873412661</v>
      </c>
      <c r="AC216" s="38">
        <v>70354.036211645973</v>
      </c>
      <c r="AD216" s="39">
        <v>70384.479553820594</v>
      </c>
    </row>
    <row r="217" spans="1:30" x14ac:dyDescent="0.3">
      <c r="A217" t="str">
        <f t="shared" si="3"/>
        <v>Total Passengers_Luxembourg</v>
      </c>
      <c r="B217" s="40" t="s">
        <v>28</v>
      </c>
      <c r="C217" s="41" t="s">
        <v>123</v>
      </c>
      <c r="D217" s="58" t="s">
        <v>23</v>
      </c>
      <c r="E217" s="42">
        <v>2687566</v>
      </c>
      <c r="F217" s="43">
        <v>2959591</v>
      </c>
      <c r="G217" s="43">
        <v>3166318</v>
      </c>
      <c r="H217" s="43">
        <v>3444741</v>
      </c>
      <c r="I217" s="43">
        <v>3766805</v>
      </c>
      <c r="J217" s="43">
        <v>4124112</v>
      </c>
      <c r="K217" s="43">
        <v>4486203</v>
      </c>
      <c r="L217" s="43">
        <v>4844129</v>
      </c>
      <c r="M217" s="43">
        <v>5193253</v>
      </c>
      <c r="N217" s="43">
        <v>5524389</v>
      </c>
      <c r="O217" s="43">
        <v>5912878</v>
      </c>
      <c r="P217" s="43">
        <v>6284014</v>
      </c>
      <c r="Q217" s="43">
        <v>6646997</v>
      </c>
      <c r="R217" s="43">
        <v>7009196</v>
      </c>
      <c r="S217" s="43">
        <v>7363037</v>
      </c>
      <c r="T217" s="43">
        <v>7718858</v>
      </c>
      <c r="U217" s="43">
        <v>8072899</v>
      </c>
      <c r="V217" s="43">
        <v>8449998</v>
      </c>
      <c r="W217" s="43">
        <v>8855644</v>
      </c>
      <c r="X217" s="43">
        <v>9253841</v>
      </c>
      <c r="Y217" s="43">
        <v>9641249</v>
      </c>
      <c r="Z217" s="43">
        <v>10001071</v>
      </c>
      <c r="AA217" s="43">
        <v>10331041</v>
      </c>
      <c r="AB217" s="43">
        <v>10625933</v>
      </c>
      <c r="AC217" s="43">
        <v>10881703</v>
      </c>
      <c r="AD217" s="44">
        <v>11098363</v>
      </c>
    </row>
    <row r="218" spans="1:30" ht="16" x14ac:dyDescent="0.45">
      <c r="A218" t="str">
        <f t="shared" si="3"/>
        <v>International Passengers_Luxembourg</v>
      </c>
      <c r="B218" s="40" t="s">
        <v>28</v>
      </c>
      <c r="C218" s="41" t="s">
        <v>123</v>
      </c>
      <c r="D218" s="56" t="s">
        <v>22</v>
      </c>
      <c r="E218" s="42">
        <v>2687086</v>
      </c>
      <c r="F218" s="43">
        <v>2959062</v>
      </c>
      <c r="G218" s="43">
        <v>3165752</v>
      </c>
      <c r="H218" s="43">
        <v>3444125</v>
      </c>
      <c r="I218" s="43">
        <v>3766132</v>
      </c>
      <c r="J218" s="43">
        <v>4123375</v>
      </c>
      <c r="K218" s="43">
        <v>4485402</v>
      </c>
      <c r="L218" s="43">
        <v>4843264</v>
      </c>
      <c r="M218" s="43">
        <v>5192325</v>
      </c>
      <c r="N218" s="43">
        <v>5523402</v>
      </c>
      <c r="O218" s="43">
        <v>5911822</v>
      </c>
      <c r="P218" s="43">
        <v>6282892</v>
      </c>
      <c r="Q218" s="43">
        <v>6645810</v>
      </c>
      <c r="R218" s="43">
        <v>7007944</v>
      </c>
      <c r="S218" s="43">
        <v>7361722</v>
      </c>
      <c r="T218" s="43">
        <v>7717479</v>
      </c>
      <c r="U218" s="43">
        <v>8071457</v>
      </c>
      <c r="V218" s="43">
        <v>8448489</v>
      </c>
      <c r="W218" s="43">
        <v>8854062</v>
      </c>
      <c r="X218" s="43">
        <v>9252188</v>
      </c>
      <c r="Y218" s="43">
        <v>9639527</v>
      </c>
      <c r="Z218" s="43">
        <v>9999284</v>
      </c>
      <c r="AA218" s="43">
        <v>10329196</v>
      </c>
      <c r="AB218" s="43">
        <v>10624035</v>
      </c>
      <c r="AC218" s="43">
        <v>10879760</v>
      </c>
      <c r="AD218" s="44">
        <v>11096381</v>
      </c>
    </row>
    <row r="219" spans="1:30" ht="16" x14ac:dyDescent="0.45">
      <c r="A219" t="str">
        <f t="shared" si="3"/>
        <v>Domestic Passengers_Luxembourg</v>
      </c>
      <c r="B219" s="40" t="s">
        <v>28</v>
      </c>
      <c r="C219" s="41" t="s">
        <v>123</v>
      </c>
      <c r="D219" s="7" t="s">
        <v>19</v>
      </c>
      <c r="E219" s="42" t="s">
        <v>191</v>
      </c>
      <c r="F219" s="43" t="s">
        <v>191</v>
      </c>
      <c r="G219" s="43" t="s">
        <v>191</v>
      </c>
      <c r="H219" s="43" t="s">
        <v>191</v>
      </c>
      <c r="I219" s="43" t="s">
        <v>191</v>
      </c>
      <c r="J219" s="43" t="s">
        <v>191</v>
      </c>
      <c r="K219" s="43" t="s">
        <v>191</v>
      </c>
      <c r="L219" s="43" t="s">
        <v>191</v>
      </c>
      <c r="M219" s="43" t="s">
        <v>191</v>
      </c>
      <c r="N219" s="43" t="s">
        <v>191</v>
      </c>
      <c r="O219" s="43" t="s">
        <v>191</v>
      </c>
      <c r="P219" s="43" t="s">
        <v>191</v>
      </c>
      <c r="Q219" s="43" t="s">
        <v>191</v>
      </c>
      <c r="R219" s="43" t="s">
        <v>191</v>
      </c>
      <c r="S219" s="43" t="s">
        <v>191</v>
      </c>
      <c r="T219" s="43" t="s">
        <v>191</v>
      </c>
      <c r="U219" s="43" t="s">
        <v>191</v>
      </c>
      <c r="V219" s="43" t="s">
        <v>191</v>
      </c>
      <c r="W219" s="43" t="s">
        <v>191</v>
      </c>
      <c r="X219" s="43" t="s">
        <v>191</v>
      </c>
      <c r="Y219" s="43" t="s">
        <v>191</v>
      </c>
      <c r="Z219" s="43" t="s">
        <v>191</v>
      </c>
      <c r="AA219" s="43" t="s">
        <v>191</v>
      </c>
      <c r="AB219" s="43" t="s">
        <v>191</v>
      </c>
      <c r="AC219" s="43" t="s">
        <v>191</v>
      </c>
      <c r="AD219" s="44" t="s">
        <v>191</v>
      </c>
    </row>
    <row r="220" spans="1:30" ht="16" x14ac:dyDescent="0.45">
      <c r="A220" t="str">
        <f t="shared" si="3"/>
        <v>Total Cargo_Luxembourg</v>
      </c>
      <c r="B220" s="40" t="s">
        <v>28</v>
      </c>
      <c r="C220" s="41" t="s">
        <v>123</v>
      </c>
      <c r="D220" s="56" t="s">
        <v>24</v>
      </c>
      <c r="E220" s="42">
        <v>736996</v>
      </c>
      <c r="F220" s="43">
        <v>742675.52551181347</v>
      </c>
      <c r="G220" s="43">
        <v>754877.56143614172</v>
      </c>
      <c r="H220" s="43">
        <v>764312.23444952117</v>
      </c>
      <c r="I220" s="43">
        <v>772781.4271550728</v>
      </c>
      <c r="J220" s="43">
        <v>790638.42608338338</v>
      </c>
      <c r="K220" s="43">
        <v>806818.81810759997</v>
      </c>
      <c r="L220" s="43">
        <v>819694.25081127463</v>
      </c>
      <c r="M220" s="43">
        <v>828825.70297347067</v>
      </c>
      <c r="N220" s="43">
        <v>833912.29367121868</v>
      </c>
      <c r="O220" s="43">
        <v>846827.46536471951</v>
      </c>
      <c r="P220" s="43">
        <v>856733.82782852557</v>
      </c>
      <c r="Q220" s="43">
        <v>864276.66656409984</v>
      </c>
      <c r="R220" s="43">
        <v>871301.95226550952</v>
      </c>
      <c r="S220" s="43">
        <v>878662.18088116823</v>
      </c>
      <c r="T220" s="43">
        <v>887518.29861385445</v>
      </c>
      <c r="U220" s="43">
        <v>897532.52405004576</v>
      </c>
      <c r="V220" s="43">
        <v>908937.61413015262</v>
      </c>
      <c r="W220" s="43">
        <v>919760.81185923354</v>
      </c>
      <c r="X220" s="43">
        <v>930426.94596185873</v>
      </c>
      <c r="Y220" s="43">
        <v>941604.00993367739</v>
      </c>
      <c r="Z220" s="43">
        <v>951675.95152175915</v>
      </c>
      <c r="AA220" s="43">
        <v>959547.11000661144</v>
      </c>
      <c r="AB220" s="43">
        <v>965867.50172181905</v>
      </c>
      <c r="AC220" s="43">
        <v>970025.90315719892</v>
      </c>
      <c r="AD220" s="44">
        <v>971501.92277931329</v>
      </c>
    </row>
    <row r="221" spans="1:30" ht="16" x14ac:dyDescent="0.45">
      <c r="A221" t="str">
        <f t="shared" si="3"/>
        <v>Total Aircraft Movements_Luxembourg</v>
      </c>
      <c r="B221" s="40" t="s">
        <v>28</v>
      </c>
      <c r="C221" s="41" t="s">
        <v>123</v>
      </c>
      <c r="D221" s="7" t="s">
        <v>25</v>
      </c>
      <c r="E221" s="42">
        <v>85031</v>
      </c>
      <c r="F221" s="43">
        <v>84717.824023487658</v>
      </c>
      <c r="G221" s="43">
        <v>85688.421392215911</v>
      </c>
      <c r="H221" s="43">
        <v>89990.262348617514</v>
      </c>
      <c r="I221" s="43">
        <v>95883.357907194353</v>
      </c>
      <c r="J221" s="43">
        <v>103405.24968834248</v>
      </c>
      <c r="K221" s="43">
        <v>110940.41331215328</v>
      </c>
      <c r="L221" s="43">
        <v>118233.24131696243</v>
      </c>
      <c r="M221" s="43">
        <v>125167.69655982335</v>
      </c>
      <c r="N221" s="43">
        <v>131479.88151850842</v>
      </c>
      <c r="O221" s="43">
        <v>138950.0936943389</v>
      </c>
      <c r="P221" s="43">
        <v>145850.71062589824</v>
      </c>
      <c r="Q221" s="43">
        <v>152438.06595620769</v>
      </c>
      <c r="R221" s="43">
        <v>158895.31517704285</v>
      </c>
      <c r="S221" s="43">
        <v>165057.93826042328</v>
      </c>
      <c r="T221" s="43">
        <v>171173.09243233182</v>
      </c>
      <c r="U221" s="43">
        <v>177081.53717934596</v>
      </c>
      <c r="V221" s="43">
        <v>183357.69354636015</v>
      </c>
      <c r="W221" s="43">
        <v>190091.66995052798</v>
      </c>
      <c r="X221" s="43">
        <v>196630.20293625785</v>
      </c>
      <c r="Y221" s="43">
        <v>202883.94949841499</v>
      </c>
      <c r="Z221" s="43">
        <v>208537.86563423669</v>
      </c>
      <c r="AA221" s="43">
        <v>213521.79886539897</v>
      </c>
      <c r="AB221" s="43">
        <v>217778.6426106338</v>
      </c>
      <c r="AC221" s="43">
        <v>221234.38204297822</v>
      </c>
      <c r="AD221" s="44">
        <v>223892.50467575857</v>
      </c>
    </row>
    <row r="222" spans="1:30" x14ac:dyDescent="0.3">
      <c r="A222" t="str">
        <f t="shared" si="3"/>
        <v>Total Passengers_Lithuania</v>
      </c>
      <c r="B222" s="34" t="s">
        <v>28</v>
      </c>
      <c r="C222" s="35" t="s">
        <v>122</v>
      </c>
      <c r="D222" s="58" t="s">
        <v>23</v>
      </c>
      <c r="E222" s="45">
        <v>4228893</v>
      </c>
      <c r="F222" s="46">
        <v>4625697</v>
      </c>
      <c r="G222" s="46">
        <v>5045213</v>
      </c>
      <c r="H222" s="46">
        <v>5480330</v>
      </c>
      <c r="I222" s="46">
        <v>5911442</v>
      </c>
      <c r="J222" s="46">
        <v>6313397</v>
      </c>
      <c r="K222" s="46">
        <v>6703657</v>
      </c>
      <c r="L222" s="46">
        <v>7088495</v>
      </c>
      <c r="M222" s="46">
        <v>7443147</v>
      </c>
      <c r="N222" s="46">
        <v>7779816</v>
      </c>
      <c r="O222" s="46">
        <v>8100422</v>
      </c>
      <c r="P222" s="46">
        <v>8412909</v>
      </c>
      <c r="Q222" s="46">
        <v>8713129</v>
      </c>
      <c r="R222" s="46">
        <v>9000875</v>
      </c>
      <c r="S222" s="46">
        <v>9284555</v>
      </c>
      <c r="T222" s="46">
        <v>9567573</v>
      </c>
      <c r="U222" s="46">
        <v>9851604</v>
      </c>
      <c r="V222" s="46">
        <v>10145859</v>
      </c>
      <c r="W222" s="46">
        <v>10435734</v>
      </c>
      <c r="X222" s="46">
        <v>10735103</v>
      </c>
      <c r="Y222" s="46">
        <v>11067381</v>
      </c>
      <c r="Z222" s="46">
        <v>11444236</v>
      </c>
      <c r="AA222" s="46">
        <v>11824694</v>
      </c>
      <c r="AB222" s="46">
        <v>12206621</v>
      </c>
      <c r="AC222" s="46">
        <v>12606146</v>
      </c>
      <c r="AD222" s="47">
        <v>13025850</v>
      </c>
    </row>
    <row r="223" spans="1:30" ht="16" x14ac:dyDescent="0.45">
      <c r="A223" t="str">
        <f t="shared" si="3"/>
        <v>International Passengers_Lithuania</v>
      </c>
      <c r="B223" s="34" t="s">
        <v>28</v>
      </c>
      <c r="C223" s="35" t="s">
        <v>122</v>
      </c>
      <c r="D223" s="56" t="s">
        <v>22</v>
      </c>
      <c r="E223" s="45">
        <v>4225850</v>
      </c>
      <c r="F223" s="46">
        <v>4622369</v>
      </c>
      <c r="G223" s="46">
        <v>5041583</v>
      </c>
      <c r="H223" s="46">
        <v>5476386</v>
      </c>
      <c r="I223" s="46">
        <v>5907189</v>
      </c>
      <c r="J223" s="46">
        <v>6308854</v>
      </c>
      <c r="K223" s="46">
        <v>6698834</v>
      </c>
      <c r="L223" s="46">
        <v>7083394</v>
      </c>
      <c r="M223" s="46">
        <v>7437792</v>
      </c>
      <c r="N223" s="46">
        <v>7774218</v>
      </c>
      <c r="O223" s="46">
        <v>8094594</v>
      </c>
      <c r="P223" s="46">
        <v>8406855</v>
      </c>
      <c r="Q223" s="46">
        <v>8706859</v>
      </c>
      <c r="R223" s="46">
        <v>8994398</v>
      </c>
      <c r="S223" s="46">
        <v>9277874</v>
      </c>
      <c r="T223" s="46">
        <v>9560688</v>
      </c>
      <c r="U223" s="46">
        <v>9844515</v>
      </c>
      <c r="V223" s="46">
        <v>10138558</v>
      </c>
      <c r="W223" s="46">
        <v>10428225</v>
      </c>
      <c r="X223" s="46">
        <v>10727378</v>
      </c>
      <c r="Y223" s="46">
        <v>11059417</v>
      </c>
      <c r="Z223" s="46">
        <v>11436001</v>
      </c>
      <c r="AA223" s="46">
        <v>11816185</v>
      </c>
      <c r="AB223" s="46">
        <v>12197838</v>
      </c>
      <c r="AC223" s="46">
        <v>12597075</v>
      </c>
      <c r="AD223" s="47">
        <v>13016477</v>
      </c>
    </row>
    <row r="224" spans="1:30" ht="16" x14ac:dyDescent="0.45">
      <c r="A224" t="str">
        <f t="shared" si="3"/>
        <v>Domestic Passengers_Lithuania</v>
      </c>
      <c r="B224" s="34" t="s">
        <v>28</v>
      </c>
      <c r="C224" s="35" t="s">
        <v>122</v>
      </c>
      <c r="D224" s="7" t="s">
        <v>19</v>
      </c>
      <c r="E224" s="45" t="s">
        <v>191</v>
      </c>
      <c r="F224" s="46" t="s">
        <v>191</v>
      </c>
      <c r="G224" s="46" t="s">
        <v>191</v>
      </c>
      <c r="H224" s="46" t="s">
        <v>191</v>
      </c>
      <c r="I224" s="46" t="s">
        <v>191</v>
      </c>
      <c r="J224" s="46" t="s">
        <v>191</v>
      </c>
      <c r="K224" s="46" t="s">
        <v>191</v>
      </c>
      <c r="L224" s="46" t="s">
        <v>191</v>
      </c>
      <c r="M224" s="46" t="s">
        <v>191</v>
      </c>
      <c r="N224" s="46" t="s">
        <v>191</v>
      </c>
      <c r="O224" s="46" t="s">
        <v>191</v>
      </c>
      <c r="P224" s="46" t="s">
        <v>191</v>
      </c>
      <c r="Q224" s="46" t="s">
        <v>191</v>
      </c>
      <c r="R224" s="46" t="s">
        <v>191</v>
      </c>
      <c r="S224" s="46" t="s">
        <v>191</v>
      </c>
      <c r="T224" s="46" t="s">
        <v>191</v>
      </c>
      <c r="U224" s="46" t="s">
        <v>191</v>
      </c>
      <c r="V224" s="46" t="s">
        <v>191</v>
      </c>
      <c r="W224" s="46" t="s">
        <v>191</v>
      </c>
      <c r="X224" s="46" t="s">
        <v>191</v>
      </c>
      <c r="Y224" s="46" t="s">
        <v>191</v>
      </c>
      <c r="Z224" s="46" t="s">
        <v>191</v>
      </c>
      <c r="AA224" s="46" t="s">
        <v>191</v>
      </c>
      <c r="AB224" s="46" t="s">
        <v>191</v>
      </c>
      <c r="AC224" s="46" t="s">
        <v>191</v>
      </c>
      <c r="AD224" s="47" t="s">
        <v>191</v>
      </c>
    </row>
    <row r="225" spans="1:30" ht="16" x14ac:dyDescent="0.45">
      <c r="A225" t="str">
        <f t="shared" si="3"/>
        <v>Total Cargo_Lithuania</v>
      </c>
      <c r="B225" s="40" t="s">
        <v>28</v>
      </c>
      <c r="C225" s="41" t="s">
        <v>122</v>
      </c>
      <c r="D225" s="56" t="s">
        <v>24</v>
      </c>
      <c r="E225" s="42">
        <v>15010</v>
      </c>
      <c r="F225" s="43">
        <v>14028.468796452476</v>
      </c>
      <c r="G225" s="43">
        <v>14458.166285627902</v>
      </c>
      <c r="H225" s="43">
        <v>15368.154911859714</v>
      </c>
      <c r="I225" s="43">
        <v>16552.944705029702</v>
      </c>
      <c r="J225" s="43">
        <v>17878.626997216215</v>
      </c>
      <c r="K225" s="43">
        <v>19223.231675578289</v>
      </c>
      <c r="L225" s="43">
        <v>20595.487547335037</v>
      </c>
      <c r="M225" s="43">
        <v>21862.486395901218</v>
      </c>
      <c r="N225" s="43">
        <v>23095.191418006681</v>
      </c>
      <c r="O225" s="43">
        <v>24286.442977102379</v>
      </c>
      <c r="P225" s="43">
        <v>25480.656642046324</v>
      </c>
      <c r="Q225" s="43">
        <v>26675.923110043539</v>
      </c>
      <c r="R225" s="43">
        <v>27865.249136633749</v>
      </c>
      <c r="S225" s="43">
        <v>29113.873373254155</v>
      </c>
      <c r="T225" s="43">
        <v>30478.690128577004</v>
      </c>
      <c r="U225" s="43">
        <v>32000.944626400342</v>
      </c>
      <c r="V225" s="43">
        <v>33777.559723234306</v>
      </c>
      <c r="W225" s="43">
        <v>35704.871460802649</v>
      </c>
      <c r="X225" s="43">
        <v>37918.931528395246</v>
      </c>
      <c r="Y225" s="43">
        <v>40437.68794369026</v>
      </c>
      <c r="Z225" s="43">
        <v>43372.955252882566</v>
      </c>
      <c r="AA225" s="43">
        <v>46393.900208867548</v>
      </c>
      <c r="AB225" s="43">
        <v>49466.673636245847</v>
      </c>
      <c r="AC225" s="43">
        <v>52742.727337571028</v>
      </c>
      <c r="AD225" s="44">
        <v>56258.345354783174</v>
      </c>
    </row>
    <row r="226" spans="1:30" ht="16" x14ac:dyDescent="0.45">
      <c r="A226" t="str">
        <f t="shared" si="3"/>
        <v>Total Aircraft Movements_Lithuania</v>
      </c>
      <c r="B226" s="34" t="s">
        <v>28</v>
      </c>
      <c r="C226" s="35" t="s">
        <v>122</v>
      </c>
      <c r="D226" s="7" t="s">
        <v>25</v>
      </c>
      <c r="E226" s="45">
        <v>0</v>
      </c>
      <c r="F226" s="46">
        <v>0</v>
      </c>
      <c r="G226" s="46">
        <v>0</v>
      </c>
      <c r="H226" s="46">
        <v>0</v>
      </c>
      <c r="I226" s="46">
        <v>0</v>
      </c>
      <c r="J226" s="46">
        <v>0</v>
      </c>
      <c r="K226" s="46">
        <v>0</v>
      </c>
      <c r="L226" s="46">
        <v>0</v>
      </c>
      <c r="M226" s="46">
        <v>0</v>
      </c>
      <c r="N226" s="46">
        <v>0</v>
      </c>
      <c r="O226" s="46">
        <v>0</v>
      </c>
      <c r="P226" s="46">
        <v>0</v>
      </c>
      <c r="Q226" s="46">
        <v>0</v>
      </c>
      <c r="R226" s="46">
        <v>0</v>
      </c>
      <c r="S226" s="46">
        <v>0</v>
      </c>
      <c r="T226" s="46">
        <v>0</v>
      </c>
      <c r="U226" s="46">
        <v>0</v>
      </c>
      <c r="V226" s="46">
        <v>0</v>
      </c>
      <c r="W226" s="46">
        <v>0</v>
      </c>
      <c r="X226" s="46">
        <v>0</v>
      </c>
      <c r="Y226" s="46">
        <v>0</v>
      </c>
      <c r="Z226" s="46">
        <v>0</v>
      </c>
      <c r="AA226" s="46">
        <v>0</v>
      </c>
      <c r="AB226" s="46">
        <v>0</v>
      </c>
      <c r="AC226" s="46">
        <v>0</v>
      </c>
      <c r="AD226" s="47">
        <v>0</v>
      </c>
    </row>
    <row r="227" spans="1:30" x14ac:dyDescent="0.3">
      <c r="A227" t="str">
        <f t="shared" si="3"/>
        <v>Total Passengers_Lebanon</v>
      </c>
      <c r="B227" s="40" t="s">
        <v>30</v>
      </c>
      <c r="C227" s="41" t="s">
        <v>177</v>
      </c>
      <c r="D227" s="58" t="s">
        <v>23</v>
      </c>
      <c r="E227" s="42">
        <v>7240388</v>
      </c>
      <c r="F227" s="43">
        <v>7590353</v>
      </c>
      <c r="G227" s="43">
        <v>7836647</v>
      </c>
      <c r="H227" s="43">
        <v>8232729</v>
      </c>
      <c r="I227" s="43">
        <v>8758238</v>
      </c>
      <c r="J227" s="43">
        <v>9475038</v>
      </c>
      <c r="K227" s="43">
        <v>10212898</v>
      </c>
      <c r="L227" s="43">
        <v>10963206</v>
      </c>
      <c r="M227" s="43">
        <v>11731468</v>
      </c>
      <c r="N227" s="43">
        <v>12520801</v>
      </c>
      <c r="O227" s="43">
        <v>13348743</v>
      </c>
      <c r="P227" s="43">
        <v>14205566</v>
      </c>
      <c r="Q227" s="43">
        <v>14343021</v>
      </c>
      <c r="R227" s="43">
        <v>14799234</v>
      </c>
      <c r="S227" s="43">
        <v>15215338</v>
      </c>
      <c r="T227" s="43">
        <v>15649797</v>
      </c>
      <c r="U227" s="43">
        <v>16057514</v>
      </c>
      <c r="V227" s="43">
        <v>16475874</v>
      </c>
      <c r="W227" s="43">
        <v>17258525</v>
      </c>
      <c r="X227" s="43">
        <v>18055438</v>
      </c>
      <c r="Y227" s="43">
        <v>18868090</v>
      </c>
      <c r="Z227" s="43">
        <v>19715135</v>
      </c>
      <c r="AA227" s="43">
        <v>20561939</v>
      </c>
      <c r="AB227" s="43">
        <v>21522348</v>
      </c>
      <c r="AC227" s="43">
        <v>22508438</v>
      </c>
      <c r="AD227" s="44">
        <v>23505743</v>
      </c>
    </row>
    <row r="228" spans="1:30" ht="16" x14ac:dyDescent="0.45">
      <c r="A228" t="str">
        <f t="shared" si="3"/>
        <v>International Passengers_Lebanon</v>
      </c>
      <c r="B228" s="40" t="s">
        <v>30</v>
      </c>
      <c r="C228" s="41" t="s">
        <v>177</v>
      </c>
      <c r="D228" s="56" t="s">
        <v>22</v>
      </c>
      <c r="E228" s="42">
        <v>7203781</v>
      </c>
      <c r="F228" s="43">
        <v>7538050</v>
      </c>
      <c r="G228" s="43">
        <v>7766401</v>
      </c>
      <c r="H228" s="43">
        <v>8140493</v>
      </c>
      <c r="I228" s="43">
        <v>8643611</v>
      </c>
      <c r="J228" s="43">
        <v>9335822</v>
      </c>
      <c r="K228" s="43">
        <v>10047764</v>
      </c>
      <c r="L228" s="43">
        <v>10772643</v>
      </c>
      <c r="M228" s="43">
        <v>11515629</v>
      </c>
      <c r="N228" s="43">
        <v>12275044</v>
      </c>
      <c r="O228" s="43">
        <v>13070843</v>
      </c>
      <c r="P228" s="43">
        <v>13894893</v>
      </c>
      <c r="Q228" s="43">
        <v>14019105</v>
      </c>
      <c r="R228" s="43">
        <v>14453615</v>
      </c>
      <c r="S228" s="43">
        <v>14849608</v>
      </c>
      <c r="T228" s="43">
        <v>15261027</v>
      </c>
      <c r="U228" s="43">
        <v>15646672</v>
      </c>
      <c r="V228" s="43">
        <v>16042747</v>
      </c>
      <c r="W228" s="43">
        <v>16793327</v>
      </c>
      <c r="X228" s="43">
        <v>17557297</v>
      </c>
      <c r="Y228" s="43">
        <v>18335048</v>
      </c>
      <c r="Z228" s="43">
        <v>19144706</v>
      </c>
      <c r="AA228" s="43">
        <v>19954886</v>
      </c>
      <c r="AB228" s="43">
        <v>20873984</v>
      </c>
      <c r="AC228" s="43">
        <v>21816982</v>
      </c>
      <c r="AD228" s="44">
        <v>22770017</v>
      </c>
    </row>
    <row r="229" spans="1:30" ht="16" x14ac:dyDescent="0.45">
      <c r="A229" t="str">
        <f t="shared" si="3"/>
        <v>Domestic Passengers_Lebanon</v>
      </c>
      <c r="B229" s="40" t="s">
        <v>30</v>
      </c>
      <c r="C229" s="41" t="s">
        <v>177</v>
      </c>
      <c r="D229" s="7" t="s">
        <v>19</v>
      </c>
      <c r="E229" s="42" t="s">
        <v>191</v>
      </c>
      <c r="F229" s="43" t="s">
        <v>191</v>
      </c>
      <c r="G229" s="43" t="s">
        <v>191</v>
      </c>
      <c r="H229" s="43" t="s">
        <v>191</v>
      </c>
      <c r="I229" s="43" t="s">
        <v>191</v>
      </c>
      <c r="J229" s="43" t="s">
        <v>191</v>
      </c>
      <c r="K229" s="43" t="s">
        <v>191</v>
      </c>
      <c r="L229" s="43" t="s">
        <v>191</v>
      </c>
      <c r="M229" s="43" t="s">
        <v>191</v>
      </c>
      <c r="N229" s="43" t="s">
        <v>191</v>
      </c>
      <c r="O229" s="43" t="s">
        <v>191</v>
      </c>
      <c r="P229" s="43" t="s">
        <v>191</v>
      </c>
      <c r="Q229" s="43" t="s">
        <v>191</v>
      </c>
      <c r="R229" s="43" t="s">
        <v>191</v>
      </c>
      <c r="S229" s="43" t="s">
        <v>191</v>
      </c>
      <c r="T229" s="43" t="s">
        <v>191</v>
      </c>
      <c r="U229" s="43" t="s">
        <v>191</v>
      </c>
      <c r="V229" s="43" t="s">
        <v>191</v>
      </c>
      <c r="W229" s="43" t="s">
        <v>191</v>
      </c>
      <c r="X229" s="43" t="s">
        <v>191</v>
      </c>
      <c r="Y229" s="43" t="s">
        <v>191</v>
      </c>
      <c r="Z229" s="43" t="s">
        <v>191</v>
      </c>
      <c r="AA229" s="43" t="s">
        <v>191</v>
      </c>
      <c r="AB229" s="43" t="s">
        <v>191</v>
      </c>
      <c r="AC229" s="43" t="s">
        <v>191</v>
      </c>
      <c r="AD229" s="44" t="s">
        <v>191</v>
      </c>
    </row>
    <row r="230" spans="1:30" ht="16" x14ac:dyDescent="0.45">
      <c r="A230" t="str">
        <f t="shared" si="3"/>
        <v>Total Cargo_Lebanon</v>
      </c>
      <c r="B230" s="34" t="s">
        <v>30</v>
      </c>
      <c r="C230" s="35" t="s">
        <v>177</v>
      </c>
      <c r="D230" s="56" t="s">
        <v>24</v>
      </c>
      <c r="E230" s="45">
        <v>91379</v>
      </c>
      <c r="F230" s="46">
        <v>86644.728751126502</v>
      </c>
      <c r="G230" s="46">
        <v>90274.874095471285</v>
      </c>
      <c r="H230" s="46">
        <v>93402.741590383463</v>
      </c>
      <c r="I230" s="46">
        <v>96735.241897761967</v>
      </c>
      <c r="J230" s="46">
        <v>100570.98304244861</v>
      </c>
      <c r="K230" s="46">
        <v>104089.4990716816</v>
      </c>
      <c r="L230" s="46">
        <v>107683.66253468076</v>
      </c>
      <c r="M230" s="46">
        <v>111357.85751359782</v>
      </c>
      <c r="N230" s="46">
        <v>114994.18716392254</v>
      </c>
      <c r="O230" s="46">
        <v>118693.75660871548</v>
      </c>
      <c r="P230" s="46">
        <v>122414.9740248685</v>
      </c>
      <c r="Q230" s="46">
        <v>123004.44972964843</v>
      </c>
      <c r="R230" s="46">
        <v>125024.5211686738</v>
      </c>
      <c r="S230" s="46">
        <v>127041.41552482556</v>
      </c>
      <c r="T230" s="46">
        <v>128998.04270902649</v>
      </c>
      <c r="U230" s="46">
        <v>130898.19633476387</v>
      </c>
      <c r="V230" s="46">
        <v>132663.13674489412</v>
      </c>
      <c r="W230" s="46">
        <v>136189.09001016122</v>
      </c>
      <c r="X230" s="46">
        <v>139779.07588601715</v>
      </c>
      <c r="Y230" s="46">
        <v>143424.08219384344</v>
      </c>
      <c r="Z230" s="46">
        <v>147122.12192665882</v>
      </c>
      <c r="AA230" s="46">
        <v>150734.53774718469</v>
      </c>
      <c r="AB230" s="46">
        <v>154787.92041206048</v>
      </c>
      <c r="AC230" s="46">
        <v>158916.02949835741</v>
      </c>
      <c r="AD230" s="47">
        <v>163129.57980476378</v>
      </c>
    </row>
    <row r="231" spans="1:30" ht="16" x14ac:dyDescent="0.45">
      <c r="A231" t="str">
        <f t="shared" si="3"/>
        <v>Total Aircraft Movements_Lebanon</v>
      </c>
      <c r="B231" s="34" t="s">
        <v>30</v>
      </c>
      <c r="C231" s="35" t="s">
        <v>177</v>
      </c>
      <c r="D231" s="7" t="s">
        <v>25</v>
      </c>
      <c r="E231" s="45">
        <v>68872</v>
      </c>
      <c r="F231" s="46">
        <v>75805.506682302861</v>
      </c>
      <c r="G231" s="46">
        <v>83120.370606696699</v>
      </c>
      <c r="H231" s="46">
        <v>87812.414705917967</v>
      </c>
      <c r="I231" s="46">
        <v>91391.473232070406</v>
      </c>
      <c r="J231" s="46">
        <v>94008.492225178168</v>
      </c>
      <c r="K231" s="46">
        <v>96391.251411446545</v>
      </c>
      <c r="L231" s="46">
        <v>98495.05699210726</v>
      </c>
      <c r="M231" s="46">
        <v>100437.89433707579</v>
      </c>
      <c r="N231" s="46">
        <v>102276.63872196829</v>
      </c>
      <c r="O231" s="46">
        <v>104161.0450823385</v>
      </c>
      <c r="P231" s="46">
        <v>106201.47880783054</v>
      </c>
      <c r="Q231" s="46">
        <v>102828.64241884698</v>
      </c>
      <c r="R231" s="46">
        <v>101814.69444996151</v>
      </c>
      <c r="S231" s="46">
        <v>100540.10974234571</v>
      </c>
      <c r="T231" s="46">
        <v>99409.489122590108</v>
      </c>
      <c r="U231" s="46">
        <v>98114.143340533425</v>
      </c>
      <c r="V231" s="46">
        <v>96886.271518094305</v>
      </c>
      <c r="W231" s="46">
        <v>97676.864161391539</v>
      </c>
      <c r="X231" s="46">
        <v>98437.321303791425</v>
      </c>
      <c r="Y231" s="46">
        <v>99130.311206956612</v>
      </c>
      <c r="Z231" s="46">
        <v>99851.014539045966</v>
      </c>
      <c r="AA231" s="46">
        <v>100444.59447805004</v>
      </c>
      <c r="AB231" s="46">
        <v>101408.56001109986</v>
      </c>
      <c r="AC231" s="46">
        <v>102313.96834169865</v>
      </c>
      <c r="AD231" s="47">
        <v>103097.56980755506</v>
      </c>
    </row>
    <row r="232" spans="1:30" x14ac:dyDescent="0.3">
      <c r="A232" t="str">
        <f t="shared" si="3"/>
        <v>Total Passengers_Latvia</v>
      </c>
      <c r="B232" s="40" t="s">
        <v>28</v>
      </c>
      <c r="C232" s="41" t="s">
        <v>124</v>
      </c>
      <c r="D232" s="58" t="s">
        <v>23</v>
      </c>
      <c r="E232" s="42">
        <v>5162149</v>
      </c>
      <c r="F232" s="43">
        <v>5350053</v>
      </c>
      <c r="G232" s="43">
        <v>5544510</v>
      </c>
      <c r="H232" s="43">
        <v>5743254</v>
      </c>
      <c r="I232" s="43">
        <v>5948852</v>
      </c>
      <c r="J232" s="43">
        <v>6161534</v>
      </c>
      <c r="K232" s="43">
        <v>6378886</v>
      </c>
      <c r="L232" s="43">
        <v>6599181</v>
      </c>
      <c r="M232" s="43">
        <v>6818754</v>
      </c>
      <c r="N232" s="43">
        <v>7034753</v>
      </c>
      <c r="O232" s="43">
        <v>7246795</v>
      </c>
      <c r="P232" s="43">
        <v>7454039</v>
      </c>
      <c r="Q232" s="43">
        <v>7653806</v>
      </c>
      <c r="R232" s="43">
        <v>7843346</v>
      </c>
      <c r="S232" s="43">
        <v>8020602</v>
      </c>
      <c r="T232" s="43">
        <v>8181251</v>
      </c>
      <c r="U232" s="43">
        <v>8323465</v>
      </c>
      <c r="V232" s="43">
        <v>8444466</v>
      </c>
      <c r="W232" s="43">
        <v>8542161</v>
      </c>
      <c r="X232" s="43">
        <v>8613789</v>
      </c>
      <c r="Y232" s="43">
        <v>8682831</v>
      </c>
      <c r="Z232" s="43">
        <v>8750584</v>
      </c>
      <c r="AA232" s="43">
        <v>8817221</v>
      </c>
      <c r="AB232" s="43">
        <v>8882269</v>
      </c>
      <c r="AC232" s="43">
        <v>8946457</v>
      </c>
      <c r="AD232" s="44">
        <v>9010106</v>
      </c>
    </row>
    <row r="233" spans="1:30" ht="16" x14ac:dyDescent="0.45">
      <c r="A233" t="str">
        <f t="shared" si="3"/>
        <v>International Passengers_Latvia</v>
      </c>
      <c r="B233" s="34" t="s">
        <v>28</v>
      </c>
      <c r="C233" s="35" t="s">
        <v>124</v>
      </c>
      <c r="D233" s="56" t="s">
        <v>22</v>
      </c>
      <c r="E233" s="45">
        <v>5140151</v>
      </c>
      <c r="F233" s="46">
        <v>5327254</v>
      </c>
      <c r="G233" s="46">
        <v>5520883</v>
      </c>
      <c r="H233" s="46">
        <v>5718779</v>
      </c>
      <c r="I233" s="46">
        <v>5923501</v>
      </c>
      <c r="J233" s="46">
        <v>6135277</v>
      </c>
      <c r="K233" s="46">
        <v>6351703</v>
      </c>
      <c r="L233" s="46">
        <v>6571059</v>
      </c>
      <c r="M233" s="46">
        <v>6789696</v>
      </c>
      <c r="N233" s="46">
        <v>7004775</v>
      </c>
      <c r="O233" s="46">
        <v>7215914</v>
      </c>
      <c r="P233" s="46">
        <v>7422274</v>
      </c>
      <c r="Q233" s="46">
        <v>7621190</v>
      </c>
      <c r="R233" s="46">
        <v>7809922</v>
      </c>
      <c r="S233" s="46">
        <v>7986423</v>
      </c>
      <c r="T233" s="46">
        <v>8146387</v>
      </c>
      <c r="U233" s="46">
        <v>8287996</v>
      </c>
      <c r="V233" s="46">
        <v>8408481</v>
      </c>
      <c r="W233" s="46">
        <v>8505759</v>
      </c>
      <c r="X233" s="46">
        <v>8577082</v>
      </c>
      <c r="Y233" s="46">
        <v>8645830</v>
      </c>
      <c r="Z233" s="46">
        <v>8713294</v>
      </c>
      <c r="AA233" s="46">
        <v>8779648</v>
      </c>
      <c r="AB233" s="46">
        <v>8844418</v>
      </c>
      <c r="AC233" s="46">
        <v>8908333</v>
      </c>
      <c r="AD233" s="47">
        <v>8971711</v>
      </c>
    </row>
    <row r="234" spans="1:30" ht="16" x14ac:dyDescent="0.45">
      <c r="A234" t="str">
        <f t="shared" si="3"/>
        <v>Domestic Passengers_Latvia</v>
      </c>
      <c r="B234" s="40" t="s">
        <v>28</v>
      </c>
      <c r="C234" s="41" t="s">
        <v>124</v>
      </c>
      <c r="D234" s="7" t="s">
        <v>19</v>
      </c>
      <c r="E234" s="42" t="s">
        <v>191</v>
      </c>
      <c r="F234" s="43" t="s">
        <v>191</v>
      </c>
      <c r="G234" s="43" t="s">
        <v>191</v>
      </c>
      <c r="H234" s="43" t="s">
        <v>191</v>
      </c>
      <c r="I234" s="43" t="s">
        <v>191</v>
      </c>
      <c r="J234" s="43" t="s">
        <v>191</v>
      </c>
      <c r="K234" s="43" t="s">
        <v>191</v>
      </c>
      <c r="L234" s="43" t="s">
        <v>191</v>
      </c>
      <c r="M234" s="43" t="s">
        <v>191</v>
      </c>
      <c r="N234" s="43" t="s">
        <v>191</v>
      </c>
      <c r="O234" s="43" t="s">
        <v>191</v>
      </c>
      <c r="P234" s="43" t="s">
        <v>191</v>
      </c>
      <c r="Q234" s="43" t="s">
        <v>191</v>
      </c>
      <c r="R234" s="43" t="s">
        <v>191</v>
      </c>
      <c r="S234" s="43" t="s">
        <v>191</v>
      </c>
      <c r="T234" s="43" t="s">
        <v>191</v>
      </c>
      <c r="U234" s="43" t="s">
        <v>191</v>
      </c>
      <c r="V234" s="43" t="s">
        <v>191</v>
      </c>
      <c r="W234" s="43" t="s">
        <v>191</v>
      </c>
      <c r="X234" s="43" t="s">
        <v>191</v>
      </c>
      <c r="Y234" s="43" t="s">
        <v>191</v>
      </c>
      <c r="Z234" s="43" t="s">
        <v>191</v>
      </c>
      <c r="AA234" s="43" t="s">
        <v>191</v>
      </c>
      <c r="AB234" s="43" t="s">
        <v>191</v>
      </c>
      <c r="AC234" s="43" t="s">
        <v>191</v>
      </c>
      <c r="AD234" s="44" t="s">
        <v>191</v>
      </c>
    </row>
    <row r="235" spans="1:30" ht="16" x14ac:dyDescent="0.45">
      <c r="A235" t="str">
        <f t="shared" si="3"/>
        <v>Total Cargo_Latvia</v>
      </c>
      <c r="B235" s="40" t="s">
        <v>28</v>
      </c>
      <c r="C235" s="41" t="s">
        <v>124</v>
      </c>
      <c r="D235" s="56" t="s">
        <v>24</v>
      </c>
      <c r="E235" s="42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  <c r="V235" s="43">
        <v>0</v>
      </c>
      <c r="W235" s="43">
        <v>0</v>
      </c>
      <c r="X235" s="43">
        <v>0</v>
      </c>
      <c r="Y235" s="43">
        <v>0</v>
      </c>
      <c r="Z235" s="43">
        <v>0</v>
      </c>
      <c r="AA235" s="43">
        <v>0</v>
      </c>
      <c r="AB235" s="43">
        <v>0</v>
      </c>
      <c r="AC235" s="43">
        <v>0</v>
      </c>
      <c r="AD235" s="44">
        <v>0</v>
      </c>
    </row>
    <row r="236" spans="1:30" ht="16" x14ac:dyDescent="0.45">
      <c r="A236" t="str">
        <f t="shared" si="3"/>
        <v>Total Aircraft Movements_Latvia</v>
      </c>
      <c r="B236" s="34" t="s">
        <v>28</v>
      </c>
      <c r="C236" s="35" t="s">
        <v>124</v>
      </c>
      <c r="D236" s="7" t="s">
        <v>25</v>
      </c>
      <c r="E236" s="45">
        <v>0</v>
      </c>
      <c r="F236" s="46">
        <v>0</v>
      </c>
      <c r="G236" s="46">
        <v>0</v>
      </c>
      <c r="H236" s="46">
        <v>0</v>
      </c>
      <c r="I236" s="46">
        <v>0</v>
      </c>
      <c r="J236" s="46">
        <v>0</v>
      </c>
      <c r="K236" s="46">
        <v>0</v>
      </c>
      <c r="L236" s="46">
        <v>0</v>
      </c>
      <c r="M236" s="46">
        <v>0</v>
      </c>
      <c r="N236" s="46">
        <v>0</v>
      </c>
      <c r="O236" s="46">
        <v>0</v>
      </c>
      <c r="P236" s="46">
        <v>0</v>
      </c>
      <c r="Q236" s="46">
        <v>0</v>
      </c>
      <c r="R236" s="46">
        <v>0</v>
      </c>
      <c r="S236" s="46">
        <v>0</v>
      </c>
      <c r="T236" s="46">
        <v>0</v>
      </c>
      <c r="U236" s="46">
        <v>0</v>
      </c>
      <c r="V236" s="46">
        <v>0</v>
      </c>
      <c r="W236" s="46">
        <v>0</v>
      </c>
      <c r="X236" s="46">
        <v>0</v>
      </c>
      <c r="Y236" s="46">
        <v>0</v>
      </c>
      <c r="Z236" s="46">
        <v>0</v>
      </c>
      <c r="AA236" s="46">
        <v>0</v>
      </c>
      <c r="AB236" s="46">
        <v>0</v>
      </c>
      <c r="AC236" s="46">
        <v>0</v>
      </c>
      <c r="AD236" s="47">
        <v>0</v>
      </c>
    </row>
    <row r="237" spans="1:30" ht="16" x14ac:dyDescent="0.45">
      <c r="A237" t="str">
        <f t="shared" si="3"/>
        <v>Total Passengers_Réunion</v>
      </c>
      <c r="B237" s="40" t="s">
        <v>26</v>
      </c>
      <c r="C237" s="21" t="s">
        <v>60</v>
      </c>
      <c r="D237" s="58" t="s">
        <v>23</v>
      </c>
      <c r="E237" s="42">
        <v>2157526</v>
      </c>
      <c r="F237" s="43">
        <v>2147700</v>
      </c>
      <c r="G237" s="43">
        <v>2136700</v>
      </c>
      <c r="H237" s="43">
        <v>2172138</v>
      </c>
      <c r="I237" s="43">
        <v>2234337</v>
      </c>
      <c r="J237" s="43">
        <v>2336679</v>
      </c>
      <c r="K237" s="43">
        <v>2435034</v>
      </c>
      <c r="L237" s="43">
        <v>2529563</v>
      </c>
      <c r="M237" s="43">
        <v>2618348</v>
      </c>
      <c r="N237" s="43">
        <v>2703344</v>
      </c>
      <c r="O237" s="43">
        <v>2766342</v>
      </c>
      <c r="P237" s="43">
        <v>2846351</v>
      </c>
      <c r="Q237" s="43">
        <v>2916738</v>
      </c>
      <c r="R237" s="43">
        <v>2988813</v>
      </c>
      <c r="S237" s="43">
        <v>3060617</v>
      </c>
      <c r="T237" s="43">
        <v>3131091</v>
      </c>
      <c r="U237" s="43">
        <v>3192770</v>
      </c>
      <c r="V237" s="43">
        <v>3248667</v>
      </c>
      <c r="W237" s="43">
        <v>3306959</v>
      </c>
      <c r="X237" s="43">
        <v>3365929</v>
      </c>
      <c r="Y237" s="43">
        <v>3426516</v>
      </c>
      <c r="Z237" s="43">
        <v>3481951</v>
      </c>
      <c r="AA237" s="43">
        <v>3552775</v>
      </c>
      <c r="AB237" s="43">
        <v>3629541</v>
      </c>
      <c r="AC237" s="43">
        <v>3709190</v>
      </c>
      <c r="AD237" s="44">
        <v>3792054</v>
      </c>
    </row>
    <row r="238" spans="1:30" ht="16" x14ac:dyDescent="0.45">
      <c r="A238" t="str">
        <f t="shared" si="3"/>
        <v>International Passengers_Réunion</v>
      </c>
      <c r="B238" s="34" t="s">
        <v>26</v>
      </c>
      <c r="C238" s="21" t="s">
        <v>60</v>
      </c>
      <c r="D238" s="56" t="s">
        <v>22</v>
      </c>
      <c r="E238" s="45">
        <v>2136540</v>
      </c>
      <c r="F238" s="46">
        <v>2119621</v>
      </c>
      <c r="G238" s="46">
        <v>2079749</v>
      </c>
      <c r="H238" s="46">
        <v>2097721</v>
      </c>
      <c r="I238" s="46">
        <v>2148858</v>
      </c>
      <c r="J238" s="46">
        <v>2249236</v>
      </c>
      <c r="K238" s="46">
        <v>2343688</v>
      </c>
      <c r="L238" s="46">
        <v>2432230</v>
      </c>
      <c r="M238" s="46">
        <v>2512907</v>
      </c>
      <c r="N238" s="46">
        <v>2588121</v>
      </c>
      <c r="O238" s="46">
        <v>2631152</v>
      </c>
      <c r="P238" s="46">
        <v>2698079</v>
      </c>
      <c r="Q238" s="46">
        <v>2754092</v>
      </c>
      <c r="R238" s="46">
        <v>2813957</v>
      </c>
      <c r="S238" s="46">
        <v>2872266</v>
      </c>
      <c r="T238" s="46">
        <v>2929050</v>
      </c>
      <c r="U238" s="46">
        <v>2973273</v>
      </c>
      <c r="V238" s="46">
        <v>3012933</v>
      </c>
      <c r="W238" s="46">
        <v>3056873</v>
      </c>
      <c r="X238" s="46">
        <v>3101939</v>
      </c>
      <c r="Y238" s="46">
        <v>3149161</v>
      </c>
      <c r="Z238" s="46">
        <v>3189224</v>
      </c>
      <c r="AA238" s="46">
        <v>3245012</v>
      </c>
      <c r="AB238" s="46">
        <v>3307535</v>
      </c>
      <c r="AC238" s="46">
        <v>3373335</v>
      </c>
      <c r="AD238" s="47">
        <v>3442279</v>
      </c>
    </row>
    <row r="239" spans="1:30" ht="16" x14ac:dyDescent="0.45">
      <c r="A239" t="str">
        <f t="shared" si="3"/>
        <v>Domestic Passengers_Réunion</v>
      </c>
      <c r="B239" s="40" t="s">
        <v>26</v>
      </c>
      <c r="C239" s="21" t="s">
        <v>60</v>
      </c>
      <c r="D239" s="7" t="s">
        <v>19</v>
      </c>
      <c r="E239" s="42" t="s">
        <v>191</v>
      </c>
      <c r="F239" s="43" t="s">
        <v>191</v>
      </c>
      <c r="G239" s="43" t="s">
        <v>191</v>
      </c>
      <c r="H239" s="43" t="s">
        <v>191</v>
      </c>
      <c r="I239" s="43" t="s">
        <v>191</v>
      </c>
      <c r="J239" s="43" t="s">
        <v>191</v>
      </c>
      <c r="K239" s="43" t="s">
        <v>191</v>
      </c>
      <c r="L239" s="43" t="s">
        <v>191</v>
      </c>
      <c r="M239" s="43" t="s">
        <v>191</v>
      </c>
      <c r="N239" s="43" t="s">
        <v>191</v>
      </c>
      <c r="O239" s="43" t="s">
        <v>191</v>
      </c>
      <c r="P239" s="43" t="s">
        <v>191</v>
      </c>
      <c r="Q239" s="43" t="s">
        <v>191</v>
      </c>
      <c r="R239" s="43" t="s">
        <v>191</v>
      </c>
      <c r="S239" s="43" t="s">
        <v>191</v>
      </c>
      <c r="T239" s="43" t="s">
        <v>191</v>
      </c>
      <c r="U239" s="43" t="s">
        <v>191</v>
      </c>
      <c r="V239" s="43" t="s">
        <v>191</v>
      </c>
      <c r="W239" s="43" t="s">
        <v>191</v>
      </c>
      <c r="X239" s="43" t="s">
        <v>191</v>
      </c>
      <c r="Y239" s="43" t="s">
        <v>191</v>
      </c>
      <c r="Z239" s="43" t="s">
        <v>191</v>
      </c>
      <c r="AA239" s="43" t="s">
        <v>191</v>
      </c>
      <c r="AB239" s="43" t="s">
        <v>191</v>
      </c>
      <c r="AC239" s="43" t="s">
        <v>191</v>
      </c>
      <c r="AD239" s="44" t="s">
        <v>191</v>
      </c>
    </row>
    <row r="240" spans="1:30" ht="16" x14ac:dyDescent="0.45">
      <c r="A240" t="str">
        <f t="shared" si="3"/>
        <v>Total Cargo_Réunion</v>
      </c>
      <c r="B240" s="40" t="s">
        <v>26</v>
      </c>
      <c r="C240" s="21" t="s">
        <v>60</v>
      </c>
      <c r="D240" s="56" t="s">
        <v>24</v>
      </c>
      <c r="E240" s="42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  <c r="V240" s="43">
        <v>0</v>
      </c>
      <c r="W240" s="43">
        <v>0</v>
      </c>
      <c r="X240" s="43">
        <v>0</v>
      </c>
      <c r="Y240" s="43">
        <v>0</v>
      </c>
      <c r="Z240" s="43">
        <v>0</v>
      </c>
      <c r="AA240" s="43">
        <v>0</v>
      </c>
      <c r="AB240" s="43">
        <v>0</v>
      </c>
      <c r="AC240" s="43">
        <v>0</v>
      </c>
      <c r="AD240" s="44">
        <v>0</v>
      </c>
    </row>
    <row r="241" spans="1:30" ht="16" x14ac:dyDescent="0.45">
      <c r="A241" t="str">
        <f t="shared" si="3"/>
        <v>Total Aircraft Movements_Réunion</v>
      </c>
      <c r="B241" s="34" t="s">
        <v>26</v>
      </c>
      <c r="C241" s="21" t="s">
        <v>60</v>
      </c>
      <c r="D241" s="7" t="s">
        <v>25</v>
      </c>
      <c r="E241" s="45">
        <v>0</v>
      </c>
      <c r="F241" s="46">
        <v>0</v>
      </c>
      <c r="G241" s="46">
        <v>0</v>
      </c>
      <c r="H241" s="46">
        <v>0</v>
      </c>
      <c r="I241" s="46">
        <v>0</v>
      </c>
      <c r="J241" s="46">
        <v>0</v>
      </c>
      <c r="K241" s="46">
        <v>0</v>
      </c>
      <c r="L241" s="46">
        <v>0</v>
      </c>
      <c r="M241" s="46">
        <v>0</v>
      </c>
      <c r="N241" s="46">
        <v>0</v>
      </c>
      <c r="O241" s="46">
        <v>0</v>
      </c>
      <c r="P241" s="46">
        <v>0</v>
      </c>
      <c r="Q241" s="46">
        <v>0</v>
      </c>
      <c r="R241" s="46">
        <v>0</v>
      </c>
      <c r="S241" s="46">
        <v>0</v>
      </c>
      <c r="T241" s="46">
        <v>0</v>
      </c>
      <c r="U241" s="46">
        <v>0</v>
      </c>
      <c r="V241" s="46">
        <v>0</v>
      </c>
      <c r="W241" s="46">
        <v>0</v>
      </c>
      <c r="X241" s="46">
        <v>0</v>
      </c>
      <c r="Y241" s="46">
        <v>0</v>
      </c>
      <c r="Z241" s="46">
        <v>0</v>
      </c>
      <c r="AA241" s="46">
        <v>0</v>
      </c>
      <c r="AB241" s="46">
        <v>0</v>
      </c>
      <c r="AC241" s="46">
        <v>0</v>
      </c>
      <c r="AD241" s="47">
        <v>0</v>
      </c>
    </row>
    <row r="242" spans="1:30" ht="16" x14ac:dyDescent="0.45">
      <c r="A242" t="str">
        <f t="shared" si="3"/>
        <v>Total Passengers_Kuwait</v>
      </c>
      <c r="B242" s="34" t="s">
        <v>30</v>
      </c>
      <c r="C242" s="21" t="s">
        <v>176</v>
      </c>
      <c r="D242" s="58" t="s">
        <v>23</v>
      </c>
      <c r="E242" s="45">
        <v>11269029</v>
      </c>
      <c r="F242" s="46">
        <v>11893426</v>
      </c>
      <c r="G242" s="46">
        <v>12493193</v>
      </c>
      <c r="H242" s="46">
        <v>13278815</v>
      </c>
      <c r="I242" s="46">
        <v>14305449</v>
      </c>
      <c r="J242" s="46">
        <v>15784310</v>
      </c>
      <c r="K242" s="46">
        <v>17509055</v>
      </c>
      <c r="L242" s="46">
        <v>19963532</v>
      </c>
      <c r="M242" s="46">
        <v>22704169</v>
      </c>
      <c r="N242" s="46">
        <v>25756865</v>
      </c>
      <c r="O242" s="46">
        <v>29137465</v>
      </c>
      <c r="P242" s="46">
        <v>32909846</v>
      </c>
      <c r="Q242" s="46">
        <v>37315132</v>
      </c>
      <c r="R242" s="46">
        <v>41899038</v>
      </c>
      <c r="S242" s="46">
        <v>47108344</v>
      </c>
      <c r="T242" s="46">
        <v>52845476</v>
      </c>
      <c r="U242" s="46">
        <v>59362502</v>
      </c>
      <c r="V242" s="46">
        <v>66564554</v>
      </c>
      <c r="W242" s="46">
        <v>74436718</v>
      </c>
      <c r="X242" s="46">
        <v>83067677</v>
      </c>
      <c r="Y242" s="46">
        <v>92512977</v>
      </c>
      <c r="Z242" s="46">
        <v>102915335</v>
      </c>
      <c r="AA242" s="46">
        <v>114244337</v>
      </c>
      <c r="AB242" s="46">
        <v>126572533</v>
      </c>
      <c r="AC242" s="46">
        <v>139964999</v>
      </c>
      <c r="AD242" s="47">
        <v>154488682</v>
      </c>
    </row>
    <row r="243" spans="1:30" ht="16" x14ac:dyDescent="0.45">
      <c r="A243" t="str">
        <f t="shared" si="3"/>
        <v>International Passengers_Kuwait</v>
      </c>
      <c r="B243" s="34" t="s">
        <v>30</v>
      </c>
      <c r="C243" s="21" t="s">
        <v>176</v>
      </c>
      <c r="D243" s="56" t="s">
        <v>22</v>
      </c>
      <c r="E243" s="45">
        <v>11163232</v>
      </c>
      <c r="F243" s="46">
        <v>11758602</v>
      </c>
      <c r="G243" s="46">
        <v>12325955</v>
      </c>
      <c r="H243" s="46">
        <v>13072817</v>
      </c>
      <c r="I243" s="46">
        <v>14058052</v>
      </c>
      <c r="J243" s="46">
        <v>15488068</v>
      </c>
      <c r="K243" s="46">
        <v>17156511</v>
      </c>
      <c r="L243" s="46">
        <v>19539157</v>
      </c>
      <c r="M243" s="46">
        <v>22200126</v>
      </c>
      <c r="N243" s="46">
        <v>25155440</v>
      </c>
      <c r="O243" s="46">
        <v>28424494</v>
      </c>
      <c r="P243" s="46">
        <v>32071824</v>
      </c>
      <c r="Q243" s="46">
        <v>36339650</v>
      </c>
      <c r="R243" s="46">
        <v>40773192</v>
      </c>
      <c r="S243" s="46">
        <v>45812045</v>
      </c>
      <c r="T243" s="46">
        <v>51350872</v>
      </c>
      <c r="U243" s="46">
        <v>57641719</v>
      </c>
      <c r="V243" s="46">
        <v>64590601</v>
      </c>
      <c r="W243" s="46">
        <v>72182570</v>
      </c>
      <c r="X243" s="46">
        <v>80502420</v>
      </c>
      <c r="Y243" s="46">
        <v>89598285</v>
      </c>
      <c r="Z243" s="46">
        <v>99606600</v>
      </c>
      <c r="AA243" s="46">
        <v>110507451</v>
      </c>
      <c r="AB243" s="46">
        <v>122360311</v>
      </c>
      <c r="AC243" s="46">
        <v>135228384</v>
      </c>
      <c r="AD243" s="47">
        <v>149175877</v>
      </c>
    </row>
    <row r="244" spans="1:30" ht="16" x14ac:dyDescent="0.45">
      <c r="A244" t="str">
        <f t="shared" si="3"/>
        <v>Domestic Passengers_Kuwait</v>
      </c>
      <c r="B244" s="34" t="s">
        <v>30</v>
      </c>
      <c r="C244" s="21" t="s">
        <v>176</v>
      </c>
      <c r="D244" s="7" t="s">
        <v>19</v>
      </c>
      <c r="E244" s="45" t="s">
        <v>191</v>
      </c>
      <c r="F244" s="46" t="s">
        <v>191</v>
      </c>
      <c r="G244" s="46" t="s">
        <v>191</v>
      </c>
      <c r="H244" s="46" t="s">
        <v>191</v>
      </c>
      <c r="I244" s="46" t="s">
        <v>191</v>
      </c>
      <c r="J244" s="46" t="s">
        <v>191</v>
      </c>
      <c r="K244" s="46" t="s">
        <v>191</v>
      </c>
      <c r="L244" s="46" t="s">
        <v>191</v>
      </c>
      <c r="M244" s="46" t="s">
        <v>191</v>
      </c>
      <c r="N244" s="46" t="s">
        <v>191</v>
      </c>
      <c r="O244" s="46" t="s">
        <v>191</v>
      </c>
      <c r="P244" s="46" t="s">
        <v>191</v>
      </c>
      <c r="Q244" s="46" t="s">
        <v>191</v>
      </c>
      <c r="R244" s="46" t="s">
        <v>191</v>
      </c>
      <c r="S244" s="46" t="s">
        <v>191</v>
      </c>
      <c r="T244" s="46" t="s">
        <v>191</v>
      </c>
      <c r="U244" s="46" t="s">
        <v>191</v>
      </c>
      <c r="V244" s="46" t="s">
        <v>191</v>
      </c>
      <c r="W244" s="46" t="s">
        <v>191</v>
      </c>
      <c r="X244" s="46" t="s">
        <v>191</v>
      </c>
      <c r="Y244" s="46" t="s">
        <v>191</v>
      </c>
      <c r="Z244" s="46" t="s">
        <v>191</v>
      </c>
      <c r="AA244" s="46" t="s">
        <v>191</v>
      </c>
      <c r="AB244" s="46" t="s">
        <v>191</v>
      </c>
      <c r="AC244" s="46" t="s">
        <v>191</v>
      </c>
      <c r="AD244" s="47" t="s">
        <v>191</v>
      </c>
    </row>
    <row r="245" spans="1:30" ht="16" x14ac:dyDescent="0.45">
      <c r="A245" t="str">
        <f t="shared" si="3"/>
        <v>Total Cargo_Kuwait</v>
      </c>
      <c r="B245" s="40" t="s">
        <v>30</v>
      </c>
      <c r="C245" s="21" t="s">
        <v>176</v>
      </c>
      <c r="D245" s="56" t="s">
        <v>24</v>
      </c>
      <c r="E245" s="42">
        <v>186847</v>
      </c>
      <c r="F245" s="43">
        <v>186334.83746298472</v>
      </c>
      <c r="G245" s="43">
        <v>188350.92889218722</v>
      </c>
      <c r="H245" s="43">
        <v>189121.68001184732</v>
      </c>
      <c r="I245" s="43">
        <v>189818.5334652364</v>
      </c>
      <c r="J245" s="43">
        <v>191164.34162039458</v>
      </c>
      <c r="K245" s="43">
        <v>192122.8333347601</v>
      </c>
      <c r="L245" s="43">
        <v>193783.32028608592</v>
      </c>
      <c r="M245" s="43">
        <v>195444.17351264309</v>
      </c>
      <c r="N245" s="43">
        <v>197029.56196394595</v>
      </c>
      <c r="O245" s="43">
        <v>198554.92937088831</v>
      </c>
      <c r="P245" s="43">
        <v>200002.35829596655</v>
      </c>
      <c r="Q245" s="43">
        <v>201468.77572197278</v>
      </c>
      <c r="R245" s="43">
        <v>203018.28324953406</v>
      </c>
      <c r="S245" s="43">
        <v>204642.71642207174</v>
      </c>
      <c r="T245" s="43">
        <v>206186.13140859851</v>
      </c>
      <c r="U245" s="43">
        <v>207662.03640510028</v>
      </c>
      <c r="V245" s="43">
        <v>208944.38764210755</v>
      </c>
      <c r="W245" s="43">
        <v>210678.87649901604</v>
      </c>
      <c r="X245" s="43">
        <v>212418.82724459414</v>
      </c>
      <c r="Y245" s="43">
        <v>214151.6345018158</v>
      </c>
      <c r="Z245" s="43">
        <v>215875.5433805919</v>
      </c>
      <c r="AA245" s="43">
        <v>217389.62614066512</v>
      </c>
      <c r="AB245" s="43">
        <v>219100.35036403735</v>
      </c>
      <c r="AC245" s="43">
        <v>220818.32383407422</v>
      </c>
      <c r="AD245" s="44">
        <v>222557.96882866044</v>
      </c>
    </row>
    <row r="246" spans="1:30" ht="16" x14ac:dyDescent="0.45">
      <c r="A246" t="str">
        <f t="shared" si="3"/>
        <v>Total Aircraft Movements_Kuwait</v>
      </c>
      <c r="B246" s="34" t="s">
        <v>30</v>
      </c>
      <c r="C246" s="21" t="s">
        <v>176</v>
      </c>
      <c r="D246" s="7" t="s">
        <v>25</v>
      </c>
      <c r="E246" s="45">
        <v>102162</v>
      </c>
      <c r="F246" s="46">
        <v>106356.01865496501</v>
      </c>
      <c r="G246" s="46">
        <v>110643.38535245764</v>
      </c>
      <c r="H246" s="46">
        <v>114566.01638247863</v>
      </c>
      <c r="I246" s="46">
        <v>119247.5649858472</v>
      </c>
      <c r="J246" s="46">
        <v>125916.31262810559</v>
      </c>
      <c r="K246" s="46">
        <v>133674.8049046931</v>
      </c>
      <c r="L246" s="46">
        <v>145906.52499684202</v>
      </c>
      <c r="M246" s="46">
        <v>158972.90605938659</v>
      </c>
      <c r="N246" s="46">
        <v>172935.54051664134</v>
      </c>
      <c r="O246" s="46">
        <v>187764.35002787574</v>
      </c>
      <c r="P246" s="46">
        <v>204093.4530916627</v>
      </c>
      <c r="Q246" s="46">
        <v>222853.33923453864</v>
      </c>
      <c r="R246" s="46">
        <v>241084.09757726951</v>
      </c>
      <c r="S246" s="46">
        <v>261331.67496987162</v>
      </c>
      <c r="T246" s="46">
        <v>282829.01402771461</v>
      </c>
      <c r="U246" s="46">
        <v>306652.48683719814</v>
      </c>
      <c r="V246" s="46">
        <v>332009.67537685856</v>
      </c>
      <c r="W246" s="46">
        <v>358439.6499673556</v>
      </c>
      <c r="X246" s="46">
        <v>386464.8477293977</v>
      </c>
      <c r="Y246" s="46">
        <v>415944.43650910043</v>
      </c>
      <c r="Z246" s="46">
        <v>447261.24323395372</v>
      </c>
      <c r="AA246" s="46">
        <v>480119.97581286938</v>
      </c>
      <c r="AB246" s="46">
        <v>514344.5310271295</v>
      </c>
      <c r="AC246" s="46">
        <v>550011.38205415371</v>
      </c>
      <c r="AD246" s="47">
        <v>587117.79876846413</v>
      </c>
    </row>
    <row r="247" spans="1:30" ht="16" x14ac:dyDescent="0.45">
      <c r="A247" t="str">
        <f t="shared" si="3"/>
        <v>Total Passengers_Korea</v>
      </c>
      <c r="B247" s="34" t="s">
        <v>27</v>
      </c>
      <c r="C247" s="21" t="s">
        <v>79</v>
      </c>
      <c r="D247" s="58" t="s">
        <v>23</v>
      </c>
      <c r="E247" s="45">
        <v>118778935</v>
      </c>
      <c r="F247" s="46">
        <v>130990637</v>
      </c>
      <c r="G247" s="46">
        <v>141506105</v>
      </c>
      <c r="H247" s="46">
        <v>153313033</v>
      </c>
      <c r="I247" s="46">
        <v>165048472</v>
      </c>
      <c r="J247" s="46">
        <v>175493424</v>
      </c>
      <c r="K247" s="46">
        <v>185936185</v>
      </c>
      <c r="L247" s="46">
        <v>196583128</v>
      </c>
      <c r="M247" s="46">
        <v>207411044</v>
      </c>
      <c r="N247" s="46">
        <v>218496232</v>
      </c>
      <c r="O247" s="46">
        <v>229959024</v>
      </c>
      <c r="P247" s="46">
        <v>241976574</v>
      </c>
      <c r="Q247" s="46">
        <v>254386996</v>
      </c>
      <c r="R247" s="46">
        <v>267193569</v>
      </c>
      <c r="S247" s="46">
        <v>280470734</v>
      </c>
      <c r="T247" s="46">
        <v>294354410</v>
      </c>
      <c r="U247" s="46">
        <v>308780130</v>
      </c>
      <c r="V247" s="46">
        <v>323755083</v>
      </c>
      <c r="W247" s="46">
        <v>339269862</v>
      </c>
      <c r="X247" s="46">
        <v>354853386</v>
      </c>
      <c r="Y247" s="46">
        <v>370812407</v>
      </c>
      <c r="Z247" s="46">
        <v>387669997</v>
      </c>
      <c r="AA247" s="46">
        <v>405108125</v>
      </c>
      <c r="AB247" s="46">
        <v>423088251</v>
      </c>
      <c r="AC247" s="46">
        <v>441799545</v>
      </c>
      <c r="AD247" s="47">
        <v>461442107</v>
      </c>
    </row>
    <row r="248" spans="1:30" ht="16" x14ac:dyDescent="0.45">
      <c r="A248" t="str">
        <f t="shared" si="3"/>
        <v>International Passengers_Korea</v>
      </c>
      <c r="B248" s="34" t="s">
        <v>27</v>
      </c>
      <c r="C248" s="21" t="s">
        <v>79</v>
      </c>
      <c r="D248" s="56" t="s">
        <v>22</v>
      </c>
      <c r="E248" s="45">
        <v>61831586</v>
      </c>
      <c r="F248" s="46">
        <v>68416928</v>
      </c>
      <c r="G248" s="46">
        <v>72627604</v>
      </c>
      <c r="H248" s="46">
        <v>79153549</v>
      </c>
      <c r="I248" s="46">
        <v>86437513</v>
      </c>
      <c r="J248" s="46">
        <v>94122717</v>
      </c>
      <c r="K248" s="46">
        <v>101901633</v>
      </c>
      <c r="L248" s="46">
        <v>109918040</v>
      </c>
      <c r="M248" s="46">
        <v>118164308</v>
      </c>
      <c r="N248" s="46">
        <v>126660183</v>
      </c>
      <c r="O248" s="46">
        <v>135517033</v>
      </c>
      <c r="P248" s="46">
        <v>144888346</v>
      </c>
      <c r="Q248" s="46">
        <v>154616884</v>
      </c>
      <c r="R248" s="46">
        <v>164719172</v>
      </c>
      <c r="S248" s="46">
        <v>175241349</v>
      </c>
      <c r="T248" s="46">
        <v>186308302</v>
      </c>
      <c r="U248" s="46">
        <v>197891794</v>
      </c>
      <c r="V248" s="46">
        <v>209953895</v>
      </c>
      <c r="W248" s="46">
        <v>222502679</v>
      </c>
      <c r="X248" s="46">
        <v>235238545</v>
      </c>
      <c r="Y248" s="46">
        <v>248416976</v>
      </c>
      <c r="Z248" s="46">
        <v>262322270</v>
      </c>
      <c r="AA248" s="46">
        <v>276813515</v>
      </c>
      <c r="AB248" s="46">
        <v>291843934</v>
      </c>
      <c r="AC248" s="46">
        <v>307560617</v>
      </c>
      <c r="AD248" s="47">
        <v>324152864</v>
      </c>
    </row>
    <row r="249" spans="1:30" ht="16" x14ac:dyDescent="0.45">
      <c r="A249" t="str">
        <f t="shared" si="3"/>
        <v>Domestic Passengers_Korea</v>
      </c>
      <c r="B249" s="34" t="s">
        <v>27</v>
      </c>
      <c r="C249" s="21" t="s">
        <v>79</v>
      </c>
      <c r="D249" s="7" t="s">
        <v>19</v>
      </c>
      <c r="E249" s="45">
        <v>56814455</v>
      </c>
      <c r="F249" s="46">
        <v>62506121</v>
      </c>
      <c r="G249" s="46">
        <v>68276463</v>
      </c>
      <c r="H249" s="46">
        <v>73119102</v>
      </c>
      <c r="I249" s="46">
        <v>77148724</v>
      </c>
      <c r="J249" s="46">
        <v>79733464</v>
      </c>
      <c r="K249" s="46">
        <v>82184217</v>
      </c>
      <c r="L249" s="46">
        <v>84548828</v>
      </c>
      <c r="M249" s="46">
        <v>86817279</v>
      </c>
      <c r="N249" s="46">
        <v>89040188</v>
      </c>
      <c r="O249" s="46">
        <v>91211615</v>
      </c>
      <c r="P249" s="46">
        <v>93364535</v>
      </c>
      <c r="Q249" s="46">
        <v>95455096</v>
      </c>
      <c r="R249" s="46">
        <v>97467678</v>
      </c>
      <c r="S249" s="46">
        <v>99420368</v>
      </c>
      <c r="T249" s="46">
        <v>101328397</v>
      </c>
      <c r="U249" s="46">
        <v>103141195</v>
      </c>
      <c r="V249" s="46">
        <v>104906886</v>
      </c>
      <c r="W249" s="46">
        <v>106589918</v>
      </c>
      <c r="X249" s="46">
        <v>108036141</v>
      </c>
      <c r="Y249" s="46">
        <v>109330891</v>
      </c>
      <c r="Z249" s="46">
        <v>110657383</v>
      </c>
      <c r="AA249" s="46">
        <v>111904253</v>
      </c>
      <c r="AB249" s="46">
        <v>113016718</v>
      </c>
      <c r="AC249" s="46">
        <v>114025849</v>
      </c>
      <c r="AD249" s="47">
        <v>114921844</v>
      </c>
    </row>
    <row r="250" spans="1:30" ht="16" x14ac:dyDescent="0.45">
      <c r="A250" t="str">
        <f t="shared" si="3"/>
        <v>Total Cargo_Korea</v>
      </c>
      <c r="B250" s="40" t="s">
        <v>27</v>
      </c>
      <c r="C250" s="21" t="s">
        <v>79</v>
      </c>
      <c r="D250" s="56" t="s">
        <v>24</v>
      </c>
      <c r="E250" s="42">
        <v>2932125</v>
      </c>
      <c r="F250" s="43">
        <v>2902074.0714772493</v>
      </c>
      <c r="G250" s="43">
        <v>2926288.8956046528</v>
      </c>
      <c r="H250" s="43">
        <v>2903270.958270147</v>
      </c>
      <c r="I250" s="43">
        <v>2857826.5417866572</v>
      </c>
      <c r="J250" s="43">
        <v>2849510.6274641096</v>
      </c>
      <c r="K250" s="43">
        <v>2846797.6917199777</v>
      </c>
      <c r="L250" s="43">
        <v>2846726.4923994448</v>
      </c>
      <c r="M250" s="43">
        <v>2851214.2971811695</v>
      </c>
      <c r="N250" s="43">
        <v>2856770.7092040223</v>
      </c>
      <c r="O250" s="43">
        <v>2865279.2805812857</v>
      </c>
      <c r="P250" s="43">
        <v>2878182.2272444372</v>
      </c>
      <c r="Q250" s="43">
        <v>2890620.0008473243</v>
      </c>
      <c r="R250" s="43">
        <v>2903533.8023558161</v>
      </c>
      <c r="S250" s="43">
        <v>2917940.799200546</v>
      </c>
      <c r="T250" s="43">
        <v>2935772.1335905576</v>
      </c>
      <c r="U250" s="43">
        <v>2953264.2498467905</v>
      </c>
      <c r="V250" s="43">
        <v>2971606.169065821</v>
      </c>
      <c r="W250" s="43">
        <v>2990575.9923508745</v>
      </c>
      <c r="X250" s="43">
        <v>3011129.9851908153</v>
      </c>
      <c r="Y250" s="43">
        <v>3035099.6678862488</v>
      </c>
      <c r="Z250" s="43">
        <v>3062411.8080618763</v>
      </c>
      <c r="AA250" s="43">
        <v>3096494.6193556646</v>
      </c>
      <c r="AB250" s="43">
        <v>3130676.9450148069</v>
      </c>
      <c r="AC250" s="43">
        <v>3165149.9480229816</v>
      </c>
      <c r="AD250" s="44">
        <v>3200767.558565137</v>
      </c>
    </row>
    <row r="251" spans="1:30" ht="16" x14ac:dyDescent="0.45">
      <c r="A251" t="str">
        <f t="shared" si="3"/>
        <v>Total Aircraft Movements_Korea</v>
      </c>
      <c r="B251" s="40" t="s">
        <v>27</v>
      </c>
      <c r="C251" s="21" t="s">
        <v>79</v>
      </c>
      <c r="D251" s="7" t="s">
        <v>25</v>
      </c>
      <c r="E251" s="42">
        <v>784507</v>
      </c>
      <c r="F251" s="43">
        <v>825053.02054800908</v>
      </c>
      <c r="G251" s="43">
        <v>860686.7637375159</v>
      </c>
      <c r="H251" s="43">
        <v>905810.01494062482</v>
      </c>
      <c r="I251" s="43">
        <v>950622.58724894829</v>
      </c>
      <c r="J251" s="43">
        <v>988044.9845890482</v>
      </c>
      <c r="K251" s="43">
        <v>1022806.5656715594</v>
      </c>
      <c r="L251" s="43">
        <v>1056562.1454845273</v>
      </c>
      <c r="M251" s="43">
        <v>1089213.3425315807</v>
      </c>
      <c r="N251" s="43">
        <v>1121242.2153127806</v>
      </c>
      <c r="O251" s="43">
        <v>1153539.8314194176</v>
      </c>
      <c r="P251" s="43">
        <v>1187168.2270421446</v>
      </c>
      <c r="Q251" s="43">
        <v>1220851.0737625223</v>
      </c>
      <c r="R251" s="43">
        <v>1254508.9610310975</v>
      </c>
      <c r="S251" s="43">
        <v>1288562.9072876205</v>
      </c>
      <c r="T251" s="43">
        <v>1323205.9427907737</v>
      </c>
      <c r="U251" s="43">
        <v>1358377.8032564376</v>
      </c>
      <c r="V251" s="43">
        <v>1393889.0128513817</v>
      </c>
      <c r="W251" s="43">
        <v>1429483.0517482827</v>
      </c>
      <c r="X251" s="43">
        <v>1463539.5980468914</v>
      </c>
      <c r="Y251" s="43">
        <v>1496704.2891908935</v>
      </c>
      <c r="Z251" s="43">
        <v>1531098.4250990301</v>
      </c>
      <c r="AA251" s="43">
        <v>1565306.8649396773</v>
      </c>
      <c r="AB251" s="43">
        <v>1598831.2381691262</v>
      </c>
      <c r="AC251" s="43">
        <v>1632467.8514440963</v>
      </c>
      <c r="AD251" s="44">
        <v>1666989.2124085124</v>
      </c>
    </row>
    <row r="252" spans="1:30" x14ac:dyDescent="0.3">
      <c r="A252" t="str">
        <f t="shared" si="3"/>
        <v>Total Passengers_Kenya</v>
      </c>
      <c r="B252" s="40" t="s">
        <v>26</v>
      </c>
      <c r="C252" s="41" t="s">
        <v>49</v>
      </c>
      <c r="D252" s="58" t="s">
        <v>23</v>
      </c>
      <c r="E252" s="42">
        <v>8230631</v>
      </c>
      <c r="F252" s="43">
        <v>8503003</v>
      </c>
      <c r="G252" s="43">
        <v>8826485</v>
      </c>
      <c r="H252" s="43">
        <v>9201077</v>
      </c>
      <c r="I252" s="43">
        <v>9626779</v>
      </c>
      <c r="J252" s="43">
        <v>10103590</v>
      </c>
      <c r="K252" s="43">
        <v>10626112</v>
      </c>
      <c r="L252" s="43">
        <v>11145838</v>
      </c>
      <c r="M252" s="43">
        <v>11663034</v>
      </c>
      <c r="N252" s="43">
        <v>12175899</v>
      </c>
      <c r="O252" s="43">
        <v>12655882</v>
      </c>
      <c r="P252" s="43">
        <v>13257181</v>
      </c>
      <c r="Q252" s="43">
        <v>13877569</v>
      </c>
      <c r="R252" s="43">
        <v>14502466</v>
      </c>
      <c r="S252" s="43">
        <v>15151596</v>
      </c>
      <c r="T252" s="43">
        <v>15828375</v>
      </c>
      <c r="U252" s="43">
        <v>16486273</v>
      </c>
      <c r="V252" s="43">
        <v>17244459</v>
      </c>
      <c r="W252" s="43">
        <v>18111668</v>
      </c>
      <c r="X252" s="43">
        <v>19015781</v>
      </c>
      <c r="Y252" s="43">
        <v>19963462</v>
      </c>
      <c r="Z252" s="43">
        <v>20925000</v>
      </c>
      <c r="AA252" s="43">
        <v>21969964</v>
      </c>
      <c r="AB252" s="43">
        <v>23098097</v>
      </c>
      <c r="AC252" s="43">
        <v>24288123</v>
      </c>
      <c r="AD252" s="44">
        <v>25545282</v>
      </c>
    </row>
    <row r="253" spans="1:30" ht="16" x14ac:dyDescent="0.45">
      <c r="A253" t="str">
        <f t="shared" si="3"/>
        <v>International Passengers_Kenya</v>
      </c>
      <c r="B253" s="34" t="s">
        <v>26</v>
      </c>
      <c r="C253" s="35" t="s">
        <v>49</v>
      </c>
      <c r="D253" s="56" t="s">
        <v>22</v>
      </c>
      <c r="E253" s="45">
        <v>4173021</v>
      </c>
      <c r="F253" s="46">
        <v>4248887</v>
      </c>
      <c r="G253" s="46">
        <v>4331769</v>
      </c>
      <c r="H253" s="46">
        <v>4421666</v>
      </c>
      <c r="I253" s="46">
        <v>4518579</v>
      </c>
      <c r="J253" s="46">
        <v>4622507</v>
      </c>
      <c r="K253" s="46">
        <v>4819172</v>
      </c>
      <c r="L253" s="46">
        <v>5013016</v>
      </c>
      <c r="M253" s="46">
        <v>5198161</v>
      </c>
      <c r="N253" s="46">
        <v>5372707</v>
      </c>
      <c r="O253" s="46">
        <v>5550037</v>
      </c>
      <c r="P253" s="46">
        <v>5743742</v>
      </c>
      <c r="Q253" s="46">
        <v>5942653</v>
      </c>
      <c r="R253" s="46">
        <v>6111695</v>
      </c>
      <c r="S253" s="46">
        <v>6284570</v>
      </c>
      <c r="T253" s="46">
        <v>6458653</v>
      </c>
      <c r="U253" s="46">
        <v>6613682</v>
      </c>
      <c r="V253" s="46">
        <v>6820403</v>
      </c>
      <c r="W253" s="46">
        <v>7069040</v>
      </c>
      <c r="X253" s="46">
        <v>7327518</v>
      </c>
      <c r="Y253" s="46">
        <v>7596751</v>
      </c>
      <c r="Z253" s="46">
        <v>7857444</v>
      </c>
      <c r="AA253" s="46">
        <v>8152570</v>
      </c>
      <c r="AB253" s="46">
        <v>8477756</v>
      </c>
      <c r="AC253" s="46">
        <v>8818895</v>
      </c>
      <c r="AD253" s="47">
        <v>9156659</v>
      </c>
    </row>
    <row r="254" spans="1:30" ht="16" x14ac:dyDescent="0.45">
      <c r="A254" t="str">
        <f t="shared" si="3"/>
        <v>Domestic Passengers_Kenya</v>
      </c>
      <c r="B254" s="40" t="s">
        <v>26</v>
      </c>
      <c r="C254" s="41" t="s">
        <v>49</v>
      </c>
      <c r="D254" s="7" t="s">
        <v>19</v>
      </c>
      <c r="E254" s="42">
        <v>2778917</v>
      </c>
      <c r="F254" s="43">
        <v>2944998</v>
      </c>
      <c r="G254" s="43">
        <v>3151560</v>
      </c>
      <c r="H254" s="43">
        <v>3398601</v>
      </c>
      <c r="I254" s="43">
        <v>3686124</v>
      </c>
      <c r="J254" s="43">
        <v>4014126</v>
      </c>
      <c r="K254" s="43">
        <v>4265023</v>
      </c>
      <c r="L254" s="43">
        <v>4516436</v>
      </c>
      <c r="M254" s="43">
        <v>4776832</v>
      </c>
      <c r="N254" s="43">
        <v>5047107</v>
      </c>
      <c r="O254" s="43">
        <v>5290933</v>
      </c>
      <c r="P254" s="43">
        <v>5625000</v>
      </c>
      <c r="Q254" s="43">
        <v>5970200</v>
      </c>
      <c r="R254" s="43">
        <v>6358900</v>
      </c>
      <c r="S254" s="43">
        <v>6766404</v>
      </c>
      <c r="T254" s="43">
        <v>7206284</v>
      </c>
      <c r="U254" s="43">
        <v>7658686</v>
      </c>
      <c r="V254" s="43">
        <v>8137063</v>
      </c>
      <c r="W254" s="43">
        <v>8668741</v>
      </c>
      <c r="X254" s="43">
        <v>9225468</v>
      </c>
      <c r="Y254" s="43">
        <v>9812197</v>
      </c>
      <c r="Z254" s="43">
        <v>10433327</v>
      </c>
      <c r="AA254" s="43">
        <v>11088563</v>
      </c>
      <c r="AB254" s="43">
        <v>11784954</v>
      </c>
      <c r="AC254" s="43">
        <v>12521408</v>
      </c>
      <c r="AD254" s="44">
        <v>13329188</v>
      </c>
    </row>
    <row r="255" spans="1:30" ht="16" x14ac:dyDescent="0.45">
      <c r="A255" t="str">
        <f t="shared" si="3"/>
        <v>Total Cargo_Kenya</v>
      </c>
      <c r="B255" s="40" t="s">
        <v>26</v>
      </c>
      <c r="C255" s="41" t="s">
        <v>49</v>
      </c>
      <c r="D255" s="56" t="s">
        <v>24</v>
      </c>
      <c r="E255" s="42">
        <v>263352</v>
      </c>
      <c r="F255" s="43">
        <v>277123</v>
      </c>
      <c r="G255" s="43">
        <v>293022</v>
      </c>
      <c r="H255" s="43">
        <v>308558</v>
      </c>
      <c r="I255" s="43">
        <v>324374</v>
      </c>
      <c r="J255" s="43">
        <v>340381</v>
      </c>
      <c r="K255" s="43">
        <v>356409</v>
      </c>
      <c r="L255" s="43">
        <v>372682</v>
      </c>
      <c r="M255" s="43">
        <v>389431</v>
      </c>
      <c r="N255" s="43">
        <v>406313</v>
      </c>
      <c r="O255" s="43">
        <v>424416</v>
      </c>
      <c r="P255" s="43">
        <v>443257</v>
      </c>
      <c r="Q255" s="43">
        <v>463021</v>
      </c>
      <c r="R255" s="43">
        <v>482863</v>
      </c>
      <c r="S255" s="43">
        <v>503804</v>
      </c>
      <c r="T255" s="43">
        <v>526205</v>
      </c>
      <c r="U255" s="43">
        <v>549748</v>
      </c>
      <c r="V255" s="43">
        <v>576791</v>
      </c>
      <c r="W255" s="43">
        <v>607310</v>
      </c>
      <c r="X255" s="43">
        <v>639357</v>
      </c>
      <c r="Y255" s="43">
        <v>673022</v>
      </c>
      <c r="Z255" s="43">
        <v>708439</v>
      </c>
      <c r="AA255" s="43">
        <v>745750</v>
      </c>
      <c r="AB255" s="43">
        <v>785131</v>
      </c>
      <c r="AC255" s="43">
        <v>826553</v>
      </c>
      <c r="AD255" s="44">
        <v>870137</v>
      </c>
    </row>
    <row r="256" spans="1:30" ht="16" x14ac:dyDescent="0.45">
      <c r="A256" t="str">
        <f t="shared" si="3"/>
        <v>Total Aircraft Movements_Kenya</v>
      </c>
      <c r="B256" s="34" t="s">
        <v>26</v>
      </c>
      <c r="C256" s="35" t="s">
        <v>49</v>
      </c>
      <c r="D256" s="7" t="s">
        <v>25</v>
      </c>
      <c r="E256" s="45">
        <v>217474</v>
      </c>
      <c r="F256" s="46">
        <v>242535.8604152828</v>
      </c>
      <c r="G256" s="46">
        <v>254584.05464614247</v>
      </c>
      <c r="H256" s="46">
        <v>265375.96525722434</v>
      </c>
      <c r="I256" s="46">
        <v>276192.55873703473</v>
      </c>
      <c r="J256" s="46">
        <v>287370.19647293509</v>
      </c>
      <c r="K256" s="46">
        <v>297526.61250328872</v>
      </c>
      <c r="L256" s="46">
        <v>306949.51550210314</v>
      </c>
      <c r="M256" s="46">
        <v>315738.35727220785</v>
      </c>
      <c r="N256" s="46">
        <v>323908.40256249096</v>
      </c>
      <c r="O256" s="46">
        <v>330009.74730777845</v>
      </c>
      <c r="P256" s="46">
        <v>337557.40044859936</v>
      </c>
      <c r="Q256" s="46">
        <v>344888.56821980822</v>
      </c>
      <c r="R256" s="46">
        <v>352016.22326117643</v>
      </c>
      <c r="S256" s="46">
        <v>359037.66957416723</v>
      </c>
      <c r="T256" s="46">
        <v>366416.00325016899</v>
      </c>
      <c r="U256" s="46">
        <v>372770.05878954416</v>
      </c>
      <c r="V256" s="46">
        <v>380000.86515642051</v>
      </c>
      <c r="W256" s="46">
        <v>388480.14523740171</v>
      </c>
      <c r="X256" s="46">
        <v>397068.72255760559</v>
      </c>
      <c r="Y256" s="46">
        <v>405657.90215770085</v>
      </c>
      <c r="Z256" s="46">
        <v>413780.75083251274</v>
      </c>
      <c r="AA256" s="46">
        <v>422336.23870189511</v>
      </c>
      <c r="AB256" s="46">
        <v>431276.63331233378</v>
      </c>
      <c r="AC256" s="46">
        <v>440248.66599828022</v>
      </c>
      <c r="AD256" s="47">
        <v>449309.80553612986</v>
      </c>
    </row>
    <row r="257" spans="1:30" x14ac:dyDescent="0.3">
      <c r="A257" t="str">
        <f t="shared" si="3"/>
        <v>Total Passengers_Jordan</v>
      </c>
      <c r="B257" s="34" t="s">
        <v>30</v>
      </c>
      <c r="C257" s="35" t="s">
        <v>175</v>
      </c>
      <c r="D257" s="58" t="s">
        <v>23</v>
      </c>
      <c r="E257" s="45">
        <v>7095685</v>
      </c>
      <c r="F257" s="46">
        <v>7647880</v>
      </c>
      <c r="G257" s="46">
        <v>8299164</v>
      </c>
      <c r="H257" s="46">
        <v>9062961</v>
      </c>
      <c r="I257" s="46">
        <v>9937860</v>
      </c>
      <c r="J257" s="46">
        <v>10924762</v>
      </c>
      <c r="K257" s="46">
        <v>11926824</v>
      </c>
      <c r="L257" s="46">
        <v>12968202</v>
      </c>
      <c r="M257" s="46">
        <v>14044199</v>
      </c>
      <c r="N257" s="46">
        <v>15166725</v>
      </c>
      <c r="O257" s="46">
        <v>16344319</v>
      </c>
      <c r="P257" s="46">
        <v>17608209</v>
      </c>
      <c r="Q257" s="46">
        <v>19088778</v>
      </c>
      <c r="R257" s="46">
        <v>20705845</v>
      </c>
      <c r="S257" s="46">
        <v>22376651</v>
      </c>
      <c r="T257" s="46">
        <v>24187747</v>
      </c>
      <c r="U257" s="46">
        <v>26079281</v>
      </c>
      <c r="V257" s="46">
        <v>28148608</v>
      </c>
      <c r="W257" s="46">
        <v>30354168</v>
      </c>
      <c r="X257" s="46">
        <v>32680282</v>
      </c>
      <c r="Y257" s="46">
        <v>35134072</v>
      </c>
      <c r="Z257" s="46">
        <v>37756503</v>
      </c>
      <c r="AA257" s="46">
        <v>40260201</v>
      </c>
      <c r="AB257" s="46">
        <v>42944506</v>
      </c>
      <c r="AC257" s="46">
        <v>45764257</v>
      </c>
      <c r="AD257" s="47">
        <v>48694209</v>
      </c>
    </row>
    <row r="258" spans="1:30" ht="16" x14ac:dyDescent="0.45">
      <c r="A258" t="str">
        <f t="shared" ref="A258:A321" si="4">D258&amp;"_"&amp;C258</f>
        <v>International Passengers_Jordan</v>
      </c>
      <c r="B258" s="34" t="s">
        <v>30</v>
      </c>
      <c r="C258" s="35" t="s">
        <v>175</v>
      </c>
      <c r="D258" s="56" t="s">
        <v>22</v>
      </c>
      <c r="E258" s="45">
        <v>7037935</v>
      </c>
      <c r="F258" s="46">
        <v>7572451</v>
      </c>
      <c r="G258" s="46">
        <v>8203692</v>
      </c>
      <c r="H258" s="46">
        <v>8942901</v>
      </c>
      <c r="I258" s="46">
        <v>9789364</v>
      </c>
      <c r="J258" s="46">
        <v>10744208</v>
      </c>
      <c r="K258" s="46">
        <v>11716519</v>
      </c>
      <c r="L258" s="46">
        <v>12727826</v>
      </c>
      <c r="M258" s="46">
        <v>13773284</v>
      </c>
      <c r="N258" s="46">
        <v>14861893</v>
      </c>
      <c r="O258" s="46">
        <v>16003309</v>
      </c>
      <c r="P258" s="46">
        <v>17225046</v>
      </c>
      <c r="Q258" s="46">
        <v>18662542</v>
      </c>
      <c r="R258" s="46">
        <v>20230332</v>
      </c>
      <c r="S258" s="46">
        <v>21850414</v>
      </c>
      <c r="T258" s="46">
        <v>23602537</v>
      </c>
      <c r="U258" s="46">
        <v>25432122</v>
      </c>
      <c r="V258" s="46">
        <v>27433353</v>
      </c>
      <c r="W258" s="46">
        <v>29565639</v>
      </c>
      <c r="X258" s="46">
        <v>31813597</v>
      </c>
      <c r="Y258" s="46">
        <v>34182221</v>
      </c>
      <c r="Z258" s="46">
        <v>36711015</v>
      </c>
      <c r="AA258" s="46">
        <v>39124706</v>
      </c>
      <c r="AB258" s="46">
        <v>41710510</v>
      </c>
      <c r="AC258" s="46">
        <v>44425115</v>
      </c>
      <c r="AD258" s="47">
        <v>47244248</v>
      </c>
    </row>
    <row r="259" spans="1:30" ht="16" x14ac:dyDescent="0.45">
      <c r="A259" t="str">
        <f t="shared" si="4"/>
        <v>Domestic Passengers_Jordan</v>
      </c>
      <c r="B259" s="34" t="s">
        <v>30</v>
      </c>
      <c r="C259" s="35" t="s">
        <v>175</v>
      </c>
      <c r="D259" s="7" t="s">
        <v>19</v>
      </c>
      <c r="E259" s="45">
        <v>57750</v>
      </c>
      <c r="F259" s="46">
        <v>63378</v>
      </c>
      <c r="G259" s="46">
        <v>69522</v>
      </c>
      <c r="H259" s="46">
        <v>76521</v>
      </c>
      <c r="I259" s="46">
        <v>84509</v>
      </c>
      <c r="J259" s="46">
        <v>93241</v>
      </c>
      <c r="K259" s="46">
        <v>105864</v>
      </c>
      <c r="L259" s="46">
        <v>118800</v>
      </c>
      <c r="M259" s="46">
        <v>131864</v>
      </c>
      <c r="N259" s="46">
        <v>146335</v>
      </c>
      <c r="O259" s="46">
        <v>161502</v>
      </c>
      <c r="P259" s="46">
        <v>179966</v>
      </c>
      <c r="Q259" s="46">
        <v>197918</v>
      </c>
      <c r="R259" s="46">
        <v>218727</v>
      </c>
      <c r="S259" s="46">
        <v>239361</v>
      </c>
      <c r="T259" s="46">
        <v>262865</v>
      </c>
      <c r="U259" s="46">
        <v>287375</v>
      </c>
      <c r="V259" s="46">
        <v>314084</v>
      </c>
      <c r="W259" s="46">
        <v>342941</v>
      </c>
      <c r="X259" s="46">
        <v>373167</v>
      </c>
      <c r="Y259" s="46">
        <v>405405</v>
      </c>
      <c r="Z259" s="46">
        <v>440488</v>
      </c>
      <c r="AA259" s="46">
        <v>472731</v>
      </c>
      <c r="AB259" s="46">
        <v>507791</v>
      </c>
      <c r="AC259" s="46">
        <v>544576</v>
      </c>
      <c r="AD259" s="47">
        <v>582560</v>
      </c>
    </row>
    <row r="260" spans="1:30" ht="16" x14ac:dyDescent="0.45">
      <c r="A260" t="str">
        <f t="shared" si="4"/>
        <v>Total Cargo_Jordan</v>
      </c>
      <c r="B260" s="40" t="s">
        <v>30</v>
      </c>
      <c r="C260" s="41" t="s">
        <v>175</v>
      </c>
      <c r="D260" s="56" t="s">
        <v>24</v>
      </c>
      <c r="E260" s="42">
        <v>102959</v>
      </c>
      <c r="F260" s="43">
        <v>106586.33272099403</v>
      </c>
      <c r="G260" s="43">
        <v>109919.88619136253</v>
      </c>
      <c r="H260" s="43">
        <v>112187.73308967573</v>
      </c>
      <c r="I260" s="43">
        <v>114140.25564421745</v>
      </c>
      <c r="J260" s="43">
        <v>116009.65632925044</v>
      </c>
      <c r="K260" s="43">
        <v>117667.02417780603</v>
      </c>
      <c r="L260" s="43">
        <v>119406.17998644583</v>
      </c>
      <c r="M260" s="43">
        <v>121135.59177473011</v>
      </c>
      <c r="N260" s="43">
        <v>122806.90809944557</v>
      </c>
      <c r="O260" s="43">
        <v>124446.90765505665</v>
      </c>
      <c r="P260" s="43">
        <v>125741.00387133482</v>
      </c>
      <c r="Q260" s="43">
        <v>127190.77876397844</v>
      </c>
      <c r="R260" s="43">
        <v>128776.73595911308</v>
      </c>
      <c r="S260" s="43">
        <v>130360.67566493616</v>
      </c>
      <c r="T260" s="43">
        <v>131886.18976464387</v>
      </c>
      <c r="U260" s="43">
        <v>133362.28716141431</v>
      </c>
      <c r="V260" s="43">
        <v>134734.26998230716</v>
      </c>
      <c r="W260" s="43">
        <v>136390.19822050829</v>
      </c>
      <c r="X260" s="43">
        <v>138043.36708712744</v>
      </c>
      <c r="Y260" s="43">
        <v>139684.97080559956</v>
      </c>
      <c r="Z260" s="43">
        <v>141313.66276908445</v>
      </c>
      <c r="AA260" s="43">
        <v>142661.97522985749</v>
      </c>
      <c r="AB260" s="43">
        <v>144132.28302624097</v>
      </c>
      <c r="AC260" s="43">
        <v>145600.4097873795</v>
      </c>
      <c r="AD260" s="44">
        <v>147075.75871675217</v>
      </c>
    </row>
    <row r="261" spans="1:30" ht="16" x14ac:dyDescent="0.45">
      <c r="A261" t="str">
        <f t="shared" si="4"/>
        <v>Total Aircraft Movements_Jordan</v>
      </c>
      <c r="B261" s="40" t="s">
        <v>30</v>
      </c>
      <c r="C261" s="41" t="s">
        <v>175</v>
      </c>
      <c r="D261" s="7" t="s">
        <v>25</v>
      </c>
      <c r="E261" s="42">
        <v>71753</v>
      </c>
      <c r="F261" s="43">
        <v>76084.572687955239</v>
      </c>
      <c r="G261" s="43">
        <v>78376.654314822517</v>
      </c>
      <c r="H261" s="43">
        <v>82679.170024031002</v>
      </c>
      <c r="I261" s="43">
        <v>88088.304042175092</v>
      </c>
      <c r="J261" s="43">
        <v>94594.648909225871</v>
      </c>
      <c r="K261" s="43">
        <v>101758.19744950898</v>
      </c>
      <c r="L261" s="43">
        <v>109080.3869124326</v>
      </c>
      <c r="M261" s="43">
        <v>116504.0389018284</v>
      </c>
      <c r="N261" s="43">
        <v>124226.25844162916</v>
      </c>
      <c r="O261" s="43">
        <v>132344.41447114412</v>
      </c>
      <c r="P261" s="43">
        <v>139094.05686493966</v>
      </c>
      <c r="Q261" s="43">
        <v>147127.28284057463</v>
      </c>
      <c r="R261" s="43">
        <v>155711.21537901013</v>
      </c>
      <c r="S261" s="43">
        <v>164223.65786164068</v>
      </c>
      <c r="T261" s="43">
        <v>173282.74866651822</v>
      </c>
      <c r="U261" s="43">
        <v>182387.22204553653</v>
      </c>
      <c r="V261" s="43">
        <v>192168.6779646145</v>
      </c>
      <c r="W261" s="43">
        <v>202190.13771607488</v>
      </c>
      <c r="X261" s="43">
        <v>212481.34299822661</v>
      </c>
      <c r="Y261" s="43">
        <v>222956.14086967128</v>
      </c>
      <c r="Z261" s="43">
        <v>233827.92346320293</v>
      </c>
      <c r="AA261" s="43">
        <v>243360.49561853494</v>
      </c>
      <c r="AB261" s="43">
        <v>253275.69746097937</v>
      </c>
      <c r="AC261" s="43">
        <v>263296.10478209856</v>
      </c>
      <c r="AD261" s="44">
        <v>273246.04527931404</v>
      </c>
    </row>
    <row r="262" spans="1:30" x14ac:dyDescent="0.3">
      <c r="A262" t="str">
        <f t="shared" si="4"/>
        <v>Total Passengers_Japan</v>
      </c>
      <c r="B262" s="40" t="s">
        <v>27</v>
      </c>
      <c r="C262" s="41" t="s">
        <v>77</v>
      </c>
      <c r="D262" s="58" t="s">
        <v>23</v>
      </c>
      <c r="E262" s="42">
        <v>280112373</v>
      </c>
      <c r="F262" s="43">
        <v>300234045</v>
      </c>
      <c r="G262" s="43">
        <v>314219149</v>
      </c>
      <c r="H262" s="43">
        <v>326848684</v>
      </c>
      <c r="I262" s="43">
        <v>338903772</v>
      </c>
      <c r="J262" s="43">
        <v>349809909</v>
      </c>
      <c r="K262" s="43">
        <v>360433235</v>
      </c>
      <c r="L262" s="43">
        <v>371168053</v>
      </c>
      <c r="M262" s="43">
        <v>381815032</v>
      </c>
      <c r="N262" s="43">
        <v>391962745</v>
      </c>
      <c r="O262" s="43">
        <v>401467449</v>
      </c>
      <c r="P262" s="43">
        <v>411275243</v>
      </c>
      <c r="Q262" s="43">
        <v>421584912</v>
      </c>
      <c r="R262" s="43">
        <v>432460168</v>
      </c>
      <c r="S262" s="43">
        <v>443680239</v>
      </c>
      <c r="T262" s="43">
        <v>455024624</v>
      </c>
      <c r="U262" s="43">
        <v>466396822</v>
      </c>
      <c r="V262" s="43">
        <v>478012168</v>
      </c>
      <c r="W262" s="43">
        <v>489677143</v>
      </c>
      <c r="X262" s="43">
        <v>501229737</v>
      </c>
      <c r="Y262" s="43">
        <v>512744034</v>
      </c>
      <c r="Z262" s="43">
        <v>523417669</v>
      </c>
      <c r="AA262" s="43">
        <v>533393951</v>
      </c>
      <c r="AB262" s="43">
        <v>543068489</v>
      </c>
      <c r="AC262" s="43">
        <v>553177939</v>
      </c>
      <c r="AD262" s="44">
        <v>564608020</v>
      </c>
    </row>
    <row r="263" spans="1:30" ht="16" x14ac:dyDescent="0.45">
      <c r="A263" t="str">
        <f t="shared" si="4"/>
        <v>International Passengers_Japan</v>
      </c>
      <c r="B263" s="40" t="s">
        <v>27</v>
      </c>
      <c r="C263" s="41" t="s">
        <v>77</v>
      </c>
      <c r="D263" s="56" t="s">
        <v>22</v>
      </c>
      <c r="E263" s="42">
        <v>75752232</v>
      </c>
      <c r="F263" s="43">
        <v>88055250</v>
      </c>
      <c r="G263" s="43">
        <v>97082171</v>
      </c>
      <c r="H263" s="43">
        <v>105415712</v>
      </c>
      <c r="I263" s="43">
        <v>113450089</v>
      </c>
      <c r="J263" s="43">
        <v>121076747</v>
      </c>
      <c r="K263" s="43">
        <v>128713340</v>
      </c>
      <c r="L263" s="43">
        <v>136497794</v>
      </c>
      <c r="M263" s="43">
        <v>144380900</v>
      </c>
      <c r="N263" s="43">
        <v>152026966</v>
      </c>
      <c r="O263" s="43">
        <v>159395136</v>
      </c>
      <c r="P263" s="43">
        <v>167055773</v>
      </c>
      <c r="Q263" s="43">
        <v>175077938</v>
      </c>
      <c r="R263" s="43">
        <v>183505988</v>
      </c>
      <c r="S263" s="43">
        <v>192207484</v>
      </c>
      <c r="T263" s="43">
        <v>201074252</v>
      </c>
      <c r="U263" s="43">
        <v>210069002</v>
      </c>
      <c r="V263" s="43">
        <v>219267252</v>
      </c>
      <c r="W263" s="43">
        <v>228562053</v>
      </c>
      <c r="X263" s="43">
        <v>237849503</v>
      </c>
      <c r="Y263" s="43">
        <v>247188261</v>
      </c>
      <c r="Z263" s="43">
        <v>256035514</v>
      </c>
      <c r="AA263" s="43">
        <v>264529559</v>
      </c>
      <c r="AB263" s="43">
        <v>272876784</v>
      </c>
      <c r="AC263" s="43">
        <v>281577508</v>
      </c>
      <c r="AD263" s="44">
        <v>291234889</v>
      </c>
    </row>
    <row r="264" spans="1:30" ht="16" x14ac:dyDescent="0.45">
      <c r="A264" t="str">
        <f t="shared" si="4"/>
        <v>Domestic Passengers_Japan</v>
      </c>
      <c r="B264" s="40" t="s">
        <v>27</v>
      </c>
      <c r="C264" s="41" t="s">
        <v>77</v>
      </c>
      <c r="D264" s="7" t="s">
        <v>19</v>
      </c>
      <c r="E264" s="42">
        <v>204237807</v>
      </c>
      <c r="F264" s="43">
        <v>211789295</v>
      </c>
      <c r="G264" s="43">
        <v>216436838</v>
      </c>
      <c r="H264" s="43">
        <v>220301055</v>
      </c>
      <c r="I264" s="43">
        <v>223784168</v>
      </c>
      <c r="J264" s="43">
        <v>226677019</v>
      </c>
      <c r="K264" s="43">
        <v>229228988</v>
      </c>
      <c r="L264" s="43">
        <v>231682626</v>
      </c>
      <c r="M264" s="43">
        <v>233906980</v>
      </c>
      <c r="N264" s="43">
        <v>235831986</v>
      </c>
      <c r="O264" s="43">
        <v>237337238</v>
      </c>
      <c r="P264" s="43">
        <v>238798167</v>
      </c>
      <c r="Q264" s="43">
        <v>240298842</v>
      </c>
      <c r="R264" s="43">
        <v>241860885</v>
      </c>
      <c r="S264" s="43">
        <v>243392080</v>
      </c>
      <c r="T264" s="43">
        <v>244801286</v>
      </c>
      <c r="U264" s="43">
        <v>246017110</v>
      </c>
      <c r="V264" s="43">
        <v>247176638</v>
      </c>
      <c r="W264" s="43">
        <v>248186394</v>
      </c>
      <c r="X264" s="43">
        <v>249006196</v>
      </c>
      <c r="Y264" s="43">
        <v>249703254</v>
      </c>
      <c r="Z264" s="43">
        <v>250007803</v>
      </c>
      <c r="AA264" s="43">
        <v>249976045</v>
      </c>
      <c r="AB264" s="43">
        <v>249733217</v>
      </c>
      <c r="AC264" s="43">
        <v>249488413</v>
      </c>
      <c r="AD264" s="44">
        <v>249475935</v>
      </c>
    </row>
    <row r="265" spans="1:30" ht="16" x14ac:dyDescent="0.45">
      <c r="A265" t="str">
        <f t="shared" si="4"/>
        <v>Total Cargo_Japan</v>
      </c>
      <c r="B265" s="40" t="s">
        <v>27</v>
      </c>
      <c r="C265" s="41" t="s">
        <v>77</v>
      </c>
      <c r="D265" s="56" t="s">
        <v>24</v>
      </c>
      <c r="E265" s="42">
        <v>5510523</v>
      </c>
      <c r="F265" s="43">
        <v>5659354.5712010087</v>
      </c>
      <c r="G265" s="43">
        <v>5824080.3529742621</v>
      </c>
      <c r="H265" s="43">
        <v>5968744.6014534123</v>
      </c>
      <c r="I265" s="43">
        <v>6123811.7389469864</v>
      </c>
      <c r="J265" s="43">
        <v>6270811.1845443938</v>
      </c>
      <c r="K265" s="43">
        <v>6411242.3131251028</v>
      </c>
      <c r="L265" s="43">
        <v>6552884.17708808</v>
      </c>
      <c r="M265" s="43">
        <v>6693954.7301904755</v>
      </c>
      <c r="N265" s="43">
        <v>6828780.6934205629</v>
      </c>
      <c r="O265" s="43">
        <v>6953299.1041013496</v>
      </c>
      <c r="P265" s="43">
        <v>7076292.0964807393</v>
      </c>
      <c r="Q265" s="43">
        <v>7204814.3925257064</v>
      </c>
      <c r="R265" s="43">
        <v>7339454.9586925572</v>
      </c>
      <c r="S265" s="43">
        <v>7477323.8189968187</v>
      </c>
      <c r="T265" s="43">
        <v>7612989.7626115084</v>
      </c>
      <c r="U265" s="43">
        <v>7746525.9055648018</v>
      </c>
      <c r="V265" s="43">
        <v>7879757.852667043</v>
      </c>
      <c r="W265" s="43">
        <v>8011104.1740451679</v>
      </c>
      <c r="X265" s="43">
        <v>8138032.9283089917</v>
      </c>
      <c r="Y265" s="43">
        <v>8257950.1884275852</v>
      </c>
      <c r="Z265" s="43">
        <v>8364706.5854387153</v>
      </c>
      <c r="AA265" s="43">
        <v>8457340.2143433746</v>
      </c>
      <c r="AB265" s="43">
        <v>8543520.5423169211</v>
      </c>
      <c r="AC265" s="43">
        <v>8633045.7306129262</v>
      </c>
      <c r="AD265" s="44">
        <v>8736193.1923503857</v>
      </c>
    </row>
    <row r="266" spans="1:30" ht="16" x14ac:dyDescent="0.45">
      <c r="A266" t="str">
        <f t="shared" si="4"/>
        <v>Total Aircraft Movements_Japan</v>
      </c>
      <c r="B266" s="40" t="s">
        <v>27</v>
      </c>
      <c r="C266" s="41" t="s">
        <v>77</v>
      </c>
      <c r="D266" s="7" t="s">
        <v>25</v>
      </c>
      <c r="E266" s="42">
        <v>1535831</v>
      </c>
      <c r="F266" s="43">
        <v>1573813.1345800629</v>
      </c>
      <c r="G266" s="43">
        <v>1588251.8829399955</v>
      </c>
      <c r="H266" s="43">
        <v>1602461.9245239173</v>
      </c>
      <c r="I266" s="43">
        <v>1617480.4236800347</v>
      </c>
      <c r="J266" s="43">
        <v>1629751.348527092</v>
      </c>
      <c r="K266" s="43">
        <v>1638501.2731568916</v>
      </c>
      <c r="L266" s="43">
        <v>1646425.3080282598</v>
      </c>
      <c r="M266" s="43">
        <v>1652715.0086919689</v>
      </c>
      <c r="N266" s="43">
        <v>1655831.1085835197</v>
      </c>
      <c r="O266" s="43">
        <v>1655809.8504859582</v>
      </c>
      <c r="P266" s="43">
        <v>1656997.206857125</v>
      </c>
      <c r="Q266" s="43">
        <v>1659530.2284190939</v>
      </c>
      <c r="R266" s="43">
        <v>1663480.6957557504</v>
      </c>
      <c r="S266" s="43">
        <v>1668064.552239435</v>
      </c>
      <c r="T266" s="43">
        <v>1671961.5714833846</v>
      </c>
      <c r="U266" s="43">
        <v>1675250.9223172062</v>
      </c>
      <c r="V266" s="43">
        <v>1678536.0801463639</v>
      </c>
      <c r="W266" s="43">
        <v>1680966.528733735</v>
      </c>
      <c r="X266" s="43">
        <v>1682485.4232947407</v>
      </c>
      <c r="Y266" s="43">
        <v>1682645.5698481463</v>
      </c>
      <c r="Z266" s="43">
        <v>1679030.4661777993</v>
      </c>
      <c r="AA266" s="43">
        <v>1672292.9833771889</v>
      </c>
      <c r="AB266" s="43">
        <v>1663549.6314721354</v>
      </c>
      <c r="AC266" s="43">
        <v>1655291.8565063216</v>
      </c>
      <c r="AD266" s="44">
        <v>1650215.8212111264</v>
      </c>
    </row>
    <row r="267" spans="1:30" x14ac:dyDescent="0.3">
      <c r="A267" t="str">
        <f t="shared" si="4"/>
        <v>Total Passengers_Jamaica</v>
      </c>
      <c r="B267" s="34" t="s">
        <v>29</v>
      </c>
      <c r="C267" s="35" t="s">
        <v>157</v>
      </c>
      <c r="D267" s="58" t="s">
        <v>23</v>
      </c>
      <c r="E267" s="45">
        <v>5307976</v>
      </c>
      <c r="F267" s="46">
        <v>5539932</v>
      </c>
      <c r="G267" s="46">
        <v>5786590</v>
      </c>
      <c r="H267" s="46">
        <v>6027478</v>
      </c>
      <c r="I267" s="46">
        <v>6224264</v>
      </c>
      <c r="J267" s="46">
        <v>6403943</v>
      </c>
      <c r="K267" s="46">
        <v>6578093</v>
      </c>
      <c r="L267" s="46">
        <v>6748330</v>
      </c>
      <c r="M267" s="46">
        <v>6914672</v>
      </c>
      <c r="N267" s="46">
        <v>7077679</v>
      </c>
      <c r="O267" s="46">
        <v>7264268</v>
      </c>
      <c r="P267" s="46">
        <v>7416758</v>
      </c>
      <c r="Q267" s="46">
        <v>7537058</v>
      </c>
      <c r="R267" s="46">
        <v>7662963</v>
      </c>
      <c r="S267" s="46">
        <v>7794786</v>
      </c>
      <c r="T267" s="46">
        <v>7932787</v>
      </c>
      <c r="U267" s="46">
        <v>8076805</v>
      </c>
      <c r="V267" s="46">
        <v>8252132</v>
      </c>
      <c r="W267" s="46">
        <v>8433939</v>
      </c>
      <c r="X267" s="46">
        <v>8622331</v>
      </c>
      <c r="Y267" s="46">
        <v>8817367</v>
      </c>
      <c r="Z267" s="46">
        <v>9019055</v>
      </c>
      <c r="AA267" s="46">
        <v>9210249</v>
      </c>
      <c r="AB267" s="46">
        <v>9407863</v>
      </c>
      <c r="AC267" s="46">
        <v>9611981</v>
      </c>
      <c r="AD267" s="47">
        <v>9822678</v>
      </c>
    </row>
    <row r="268" spans="1:30" ht="16" x14ac:dyDescent="0.45">
      <c r="A268" t="str">
        <f t="shared" si="4"/>
        <v>International Passengers_Jamaica</v>
      </c>
      <c r="B268" s="34" t="s">
        <v>29</v>
      </c>
      <c r="C268" s="35" t="s">
        <v>157</v>
      </c>
      <c r="D268" s="56" t="s">
        <v>22</v>
      </c>
      <c r="E268" s="45">
        <v>5202642</v>
      </c>
      <c r="F268" s="46">
        <v>5436459</v>
      </c>
      <c r="G268" s="46">
        <v>5425767</v>
      </c>
      <c r="H268" s="46">
        <v>5530095</v>
      </c>
      <c r="I268" s="46">
        <v>5677286</v>
      </c>
      <c r="J268" s="46">
        <v>5841174</v>
      </c>
      <c r="K268" s="46">
        <v>6000021</v>
      </c>
      <c r="L268" s="46">
        <v>6155298</v>
      </c>
      <c r="M268" s="46">
        <v>6307022</v>
      </c>
      <c r="N268" s="46">
        <v>6455704</v>
      </c>
      <c r="O268" s="46">
        <v>6625895</v>
      </c>
      <c r="P268" s="46">
        <v>6764985</v>
      </c>
      <c r="Q268" s="46">
        <v>6874713</v>
      </c>
      <c r="R268" s="46">
        <v>6989554</v>
      </c>
      <c r="S268" s="46">
        <v>7109793</v>
      </c>
      <c r="T268" s="46">
        <v>7235666</v>
      </c>
      <c r="U268" s="46">
        <v>7367029</v>
      </c>
      <c r="V268" s="46">
        <v>7526948</v>
      </c>
      <c r="W268" s="46">
        <v>7692778</v>
      </c>
      <c r="X268" s="46">
        <v>7864614</v>
      </c>
      <c r="Y268" s="46">
        <v>8042511</v>
      </c>
      <c r="Z268" s="46">
        <v>8226475</v>
      </c>
      <c r="AA268" s="46">
        <v>8400867</v>
      </c>
      <c r="AB268" s="46">
        <v>8581116</v>
      </c>
      <c r="AC268" s="46">
        <v>8767295</v>
      </c>
      <c r="AD268" s="47">
        <v>8959476</v>
      </c>
    </row>
    <row r="269" spans="1:30" ht="16" x14ac:dyDescent="0.45">
      <c r="A269" t="str">
        <f t="shared" si="4"/>
        <v>Domestic Passengers_Jamaica</v>
      </c>
      <c r="B269" s="40" t="s">
        <v>29</v>
      </c>
      <c r="C269" s="41" t="s">
        <v>157</v>
      </c>
      <c r="D269" s="7" t="s">
        <v>19</v>
      </c>
      <c r="E269" s="42">
        <v>20557</v>
      </c>
      <c r="F269" s="43">
        <v>21455</v>
      </c>
      <c r="G269" s="43">
        <v>21392</v>
      </c>
      <c r="H269" s="43">
        <v>21801</v>
      </c>
      <c r="I269" s="43">
        <v>22418</v>
      </c>
      <c r="J269" s="43">
        <v>23065</v>
      </c>
      <c r="K269" s="43">
        <v>23693</v>
      </c>
      <c r="L269" s="43">
        <v>24305</v>
      </c>
      <c r="M269" s="43">
        <v>24905</v>
      </c>
      <c r="N269" s="43">
        <v>25492</v>
      </c>
      <c r="O269" s="43">
        <v>26163</v>
      </c>
      <c r="P269" s="43">
        <v>26713</v>
      </c>
      <c r="Q269" s="43">
        <v>27147</v>
      </c>
      <c r="R269" s="43">
        <v>27600</v>
      </c>
      <c r="S269" s="43">
        <v>28075</v>
      </c>
      <c r="T269" s="43">
        <v>28572</v>
      </c>
      <c r="U269" s="43">
        <v>29090</v>
      </c>
      <c r="V269" s="43">
        <v>29722</v>
      </c>
      <c r="W269" s="43">
        <v>30376</v>
      </c>
      <c r="X269" s="43">
        <v>31055</v>
      </c>
      <c r="Y269" s="43">
        <v>31758</v>
      </c>
      <c r="Z269" s="43">
        <v>32484</v>
      </c>
      <c r="AA269" s="43">
        <v>33173</v>
      </c>
      <c r="AB269" s="43">
        <v>33884</v>
      </c>
      <c r="AC269" s="43">
        <v>34620</v>
      </c>
      <c r="AD269" s="44">
        <v>35379</v>
      </c>
    </row>
    <row r="270" spans="1:30" ht="16" x14ac:dyDescent="0.45">
      <c r="A270" t="str">
        <f t="shared" si="4"/>
        <v>Total Cargo_Jamaica</v>
      </c>
      <c r="B270" s="40" t="s">
        <v>29</v>
      </c>
      <c r="C270" s="41" t="s">
        <v>157</v>
      </c>
      <c r="D270" s="56" t="s">
        <v>24</v>
      </c>
      <c r="E270" s="42">
        <v>19217</v>
      </c>
      <c r="F270" s="43">
        <v>18971.797283955162</v>
      </c>
      <c r="G270" s="43">
        <v>20115.400314807845</v>
      </c>
      <c r="H270" s="43">
        <v>21095.883829130671</v>
      </c>
      <c r="I270" s="43">
        <v>21916.511181903388</v>
      </c>
      <c r="J270" s="43">
        <v>22084.493248461502</v>
      </c>
      <c r="K270" s="43">
        <v>22210.786716414976</v>
      </c>
      <c r="L270" s="43">
        <v>22322.207236010221</v>
      </c>
      <c r="M270" s="43">
        <v>22408.579592730966</v>
      </c>
      <c r="N270" s="43">
        <v>22470.686008382647</v>
      </c>
      <c r="O270" s="43">
        <v>22690.078728556611</v>
      </c>
      <c r="P270" s="43">
        <v>22772.607355055028</v>
      </c>
      <c r="Q270" s="43">
        <v>22682.645962133607</v>
      </c>
      <c r="R270" s="43">
        <v>22613.254742781668</v>
      </c>
      <c r="S270" s="43">
        <v>22568.266730319785</v>
      </c>
      <c r="T270" s="43">
        <v>22547.43952436465</v>
      </c>
      <c r="U270" s="43">
        <v>22540.452577119304</v>
      </c>
      <c r="V270" s="43">
        <v>22721.29473596569</v>
      </c>
      <c r="W270" s="43">
        <v>22922.057205268993</v>
      </c>
      <c r="X270" s="43">
        <v>23143.044152569841</v>
      </c>
      <c r="Y270" s="43">
        <v>23382.396365408127</v>
      </c>
      <c r="Z270" s="43">
        <v>23633.837332067342</v>
      </c>
      <c r="AA270" s="43">
        <v>23834.32700816794</v>
      </c>
      <c r="AB270" s="43">
        <v>24051.391891266743</v>
      </c>
      <c r="AC270" s="43">
        <v>24285.034980928624</v>
      </c>
      <c r="AD270" s="44">
        <v>24535.980914179287</v>
      </c>
    </row>
    <row r="271" spans="1:30" ht="16" x14ac:dyDescent="0.45">
      <c r="A271" t="str">
        <f t="shared" si="4"/>
        <v>Total Aircraft Movements_Jamaica</v>
      </c>
      <c r="B271" s="34" t="s">
        <v>29</v>
      </c>
      <c r="C271" s="35" t="s">
        <v>157</v>
      </c>
      <c r="D271" s="7" t="s">
        <v>25</v>
      </c>
      <c r="E271" s="45">
        <v>62890</v>
      </c>
      <c r="F271" s="46">
        <v>64027.922516789047</v>
      </c>
      <c r="G271" s="46">
        <v>65101.492078092357</v>
      </c>
      <c r="H271" s="46">
        <v>66844.978497338074</v>
      </c>
      <c r="I271" s="46">
        <v>68809.328969840513</v>
      </c>
      <c r="J271" s="46">
        <v>70774.061274176434</v>
      </c>
      <c r="K271" s="46">
        <v>72555.927394363986</v>
      </c>
      <c r="L271" s="46">
        <v>74232.551995849135</v>
      </c>
      <c r="M271" s="46">
        <v>75806.483212121981</v>
      </c>
      <c r="N271" s="46">
        <v>77271.80531910235</v>
      </c>
      <c r="O271" s="46">
        <v>78703.069725281704</v>
      </c>
      <c r="P271" s="46">
        <v>79744.431673374958</v>
      </c>
      <c r="Q271" s="46">
        <v>80639.276771706645</v>
      </c>
      <c r="R271" s="46">
        <v>81548.439562690895</v>
      </c>
      <c r="S271" s="46">
        <v>82497.138287362162</v>
      </c>
      <c r="T271" s="46">
        <v>83492.70025732815</v>
      </c>
      <c r="U271" s="46">
        <v>84575.188172381444</v>
      </c>
      <c r="V271" s="46">
        <v>85808.726632193182</v>
      </c>
      <c r="W271" s="46">
        <v>87073.879827121782</v>
      </c>
      <c r="X271" s="46">
        <v>88278.730103588503</v>
      </c>
      <c r="Y271" s="46">
        <v>89519.92301361158</v>
      </c>
      <c r="Z271" s="46">
        <v>90819.984210035575</v>
      </c>
      <c r="AA271" s="46">
        <v>92064.081405529403</v>
      </c>
      <c r="AB271" s="46">
        <v>93342.070689742031</v>
      </c>
      <c r="AC271" s="46">
        <v>94661.011053193695</v>
      </c>
      <c r="AD271" s="47">
        <v>96035.373832879995</v>
      </c>
    </row>
    <row r="272" spans="1:30" x14ac:dyDescent="0.3">
      <c r="A272" t="str">
        <f t="shared" si="4"/>
        <v>Total Passengers_Italy</v>
      </c>
      <c r="B272" s="34" t="s">
        <v>28</v>
      </c>
      <c r="C272" s="35" t="s">
        <v>121</v>
      </c>
      <c r="D272" s="58" t="s">
        <v>23</v>
      </c>
      <c r="E272" s="45">
        <v>157683151</v>
      </c>
      <c r="F272" s="46">
        <v>159268248</v>
      </c>
      <c r="G272" s="46">
        <v>162438441</v>
      </c>
      <c r="H272" s="46">
        <v>167193731</v>
      </c>
      <c r="I272" s="46">
        <v>173534117</v>
      </c>
      <c r="J272" s="46">
        <v>181459600</v>
      </c>
      <c r="K272" s="46">
        <v>189980284</v>
      </c>
      <c r="L272" s="46">
        <v>199000488</v>
      </c>
      <c r="M272" s="46">
        <v>208165290</v>
      </c>
      <c r="N272" s="46">
        <v>216271713</v>
      </c>
      <c r="O272" s="46">
        <v>224463842</v>
      </c>
      <c r="P272" s="46">
        <v>232758663</v>
      </c>
      <c r="Q272" s="46">
        <v>240941242</v>
      </c>
      <c r="R272" s="46">
        <v>249023682</v>
      </c>
      <c r="S272" s="46">
        <v>257002671</v>
      </c>
      <c r="T272" s="46">
        <v>264271375</v>
      </c>
      <c r="U272" s="46">
        <v>271422597</v>
      </c>
      <c r="V272" s="46">
        <v>278439102</v>
      </c>
      <c r="W272" s="46">
        <v>285399761</v>
      </c>
      <c r="X272" s="46">
        <v>291958660</v>
      </c>
      <c r="Y272" s="46">
        <v>297906766</v>
      </c>
      <c r="Z272" s="46">
        <v>303875602</v>
      </c>
      <c r="AA272" s="46">
        <v>309679528</v>
      </c>
      <c r="AB272" s="46">
        <v>315499237</v>
      </c>
      <c r="AC272" s="46">
        <v>321270743</v>
      </c>
      <c r="AD272" s="47">
        <v>326937106</v>
      </c>
    </row>
    <row r="273" spans="1:30" ht="16" x14ac:dyDescent="0.45">
      <c r="A273" t="str">
        <f t="shared" si="4"/>
        <v>International Passengers_Italy</v>
      </c>
      <c r="B273" s="34" t="s">
        <v>28</v>
      </c>
      <c r="C273" s="35" t="s">
        <v>121</v>
      </c>
      <c r="D273" s="56" t="s">
        <v>22</v>
      </c>
      <c r="E273" s="45">
        <v>98011015</v>
      </c>
      <c r="F273" s="46">
        <v>99470786</v>
      </c>
      <c r="G273" s="46">
        <v>102390329</v>
      </c>
      <c r="H273" s="46">
        <v>106769644</v>
      </c>
      <c r="I273" s="46">
        <v>112608730</v>
      </c>
      <c r="J273" s="46">
        <v>119907587</v>
      </c>
      <c r="K273" s="46">
        <v>127421721</v>
      </c>
      <c r="L273" s="46">
        <v>135292740</v>
      </c>
      <c r="M273" s="46">
        <v>143321351</v>
      </c>
      <c r="N273" s="46">
        <v>150574309</v>
      </c>
      <c r="O273" s="46">
        <v>157944284</v>
      </c>
      <c r="P273" s="46">
        <v>165479387</v>
      </c>
      <c r="Q273" s="46">
        <v>173016684</v>
      </c>
      <c r="R273" s="46">
        <v>180536342</v>
      </c>
      <c r="S273" s="46">
        <v>187880040</v>
      </c>
      <c r="T273" s="46">
        <v>194705924</v>
      </c>
      <c r="U273" s="46">
        <v>201458134</v>
      </c>
      <c r="V273" s="46">
        <v>208104287</v>
      </c>
      <c r="W273" s="46">
        <v>214659311</v>
      </c>
      <c r="X273" s="46">
        <v>220883216</v>
      </c>
      <c r="Y273" s="46">
        <v>226576833</v>
      </c>
      <c r="Z273" s="46">
        <v>232265624</v>
      </c>
      <c r="AA273" s="46">
        <v>237801837</v>
      </c>
      <c r="AB273" s="46">
        <v>243328829</v>
      </c>
      <c r="AC273" s="46">
        <v>248800098</v>
      </c>
      <c r="AD273" s="47">
        <v>254152505</v>
      </c>
    </row>
    <row r="274" spans="1:30" ht="16" x14ac:dyDescent="0.45">
      <c r="A274" t="str">
        <f t="shared" si="4"/>
        <v>Domestic Passengers_Italy</v>
      </c>
      <c r="B274" s="40" t="s">
        <v>28</v>
      </c>
      <c r="C274" s="41" t="s">
        <v>121</v>
      </c>
      <c r="D274" s="7" t="s">
        <v>19</v>
      </c>
      <c r="E274" s="42">
        <v>59197531</v>
      </c>
      <c r="F274" s="43">
        <v>59133961</v>
      </c>
      <c r="G274" s="43">
        <v>59066341</v>
      </c>
      <c r="H274" s="43">
        <v>58994671</v>
      </c>
      <c r="I274" s="43">
        <v>58918950</v>
      </c>
      <c r="J274" s="43">
        <v>58839178</v>
      </c>
      <c r="K274" s="43">
        <v>58652605</v>
      </c>
      <c r="L274" s="43">
        <v>58492084</v>
      </c>
      <c r="M274" s="43">
        <v>58342484</v>
      </c>
      <c r="N274" s="43">
        <v>58172308</v>
      </c>
      <c r="O274" s="43">
        <v>58007149</v>
      </c>
      <c r="P274" s="43">
        <v>57814568</v>
      </c>
      <c r="Q274" s="43">
        <v>57601540</v>
      </c>
      <c r="R274" s="43">
        <v>57376793</v>
      </c>
      <c r="S274" s="43">
        <v>57160059</v>
      </c>
      <c r="T274" s="43">
        <v>56945959</v>
      </c>
      <c r="U274" s="43">
        <v>56746116</v>
      </c>
      <c r="V274" s="43">
        <v>56553074</v>
      </c>
      <c r="W274" s="43">
        <v>56379760</v>
      </c>
      <c r="X274" s="43">
        <v>56197492</v>
      </c>
      <c r="Y274" s="43">
        <v>56017195</v>
      </c>
      <c r="Z274" s="43">
        <v>55859276</v>
      </c>
      <c r="AA274" s="43">
        <v>55705180</v>
      </c>
      <c r="AB274" s="43">
        <v>55562328</v>
      </c>
      <c r="AC274" s="43">
        <v>55415493</v>
      </c>
      <c r="AD274" s="44">
        <v>55267313</v>
      </c>
    </row>
    <row r="275" spans="1:30" ht="16" x14ac:dyDescent="0.45">
      <c r="A275" t="str">
        <f t="shared" si="4"/>
        <v>Total Cargo_Italy</v>
      </c>
      <c r="B275" s="40" t="s">
        <v>28</v>
      </c>
      <c r="C275" s="41" t="s">
        <v>121</v>
      </c>
      <c r="D275" s="56" t="s">
        <v>24</v>
      </c>
      <c r="E275" s="42">
        <v>952159</v>
      </c>
      <c r="F275" s="43">
        <v>969656.83661249664</v>
      </c>
      <c r="G275" s="43">
        <v>975162.88528076396</v>
      </c>
      <c r="H275" s="43">
        <v>987563.41572239029</v>
      </c>
      <c r="I275" s="43">
        <v>1003761.7182983679</v>
      </c>
      <c r="J275" s="43">
        <v>1023751.2090990191</v>
      </c>
      <c r="K275" s="43">
        <v>1043673.3430443445</v>
      </c>
      <c r="L275" s="43">
        <v>1062385.8608139337</v>
      </c>
      <c r="M275" s="43">
        <v>1080271.0156528619</v>
      </c>
      <c r="N275" s="43">
        <v>1097556.4729126845</v>
      </c>
      <c r="O275" s="43">
        <v>1113514.1411314106</v>
      </c>
      <c r="P275" s="43">
        <v>1128073.5993719632</v>
      </c>
      <c r="Q275" s="43">
        <v>1141944.2535630225</v>
      </c>
      <c r="R275" s="43">
        <v>1154444.2270747107</v>
      </c>
      <c r="S275" s="43">
        <v>1165635.8206865885</v>
      </c>
      <c r="T275" s="43">
        <v>1176056.0978024164</v>
      </c>
      <c r="U275" s="43">
        <v>1186088.6515014959</v>
      </c>
      <c r="V275" s="43">
        <v>1195764.9639954777</v>
      </c>
      <c r="W275" s="43">
        <v>1204262.6957008485</v>
      </c>
      <c r="X275" s="43">
        <v>1211555.4587826494</v>
      </c>
      <c r="Y275" s="43">
        <v>1217321.3400771548</v>
      </c>
      <c r="Z275" s="43">
        <v>1221473.0716030602</v>
      </c>
      <c r="AA275" s="43">
        <v>1223984.7083508305</v>
      </c>
      <c r="AB275" s="43">
        <v>1224577.0830852385</v>
      </c>
      <c r="AC275" s="43">
        <v>1223502.9831942443</v>
      </c>
      <c r="AD275" s="44">
        <v>1220929.5044335625</v>
      </c>
    </row>
    <row r="276" spans="1:30" ht="16" x14ac:dyDescent="0.45">
      <c r="A276" t="str">
        <f t="shared" si="4"/>
        <v>Total Aircraft Movements_Italy</v>
      </c>
      <c r="B276" s="34" t="s">
        <v>28</v>
      </c>
      <c r="C276" s="35" t="s">
        <v>121</v>
      </c>
      <c r="D276" s="7" t="s">
        <v>25</v>
      </c>
      <c r="E276" s="45">
        <v>1488541</v>
      </c>
      <c r="F276" s="46">
        <v>1523990.7750442543</v>
      </c>
      <c r="G276" s="46">
        <v>1525700.8330190757</v>
      </c>
      <c r="H276" s="46">
        <v>1567778.5826740339</v>
      </c>
      <c r="I276" s="46">
        <v>1626709.8326075189</v>
      </c>
      <c r="J276" s="46">
        <v>1698029.9284425697</v>
      </c>
      <c r="K276" s="46">
        <v>1772143.1165967402</v>
      </c>
      <c r="L276" s="46">
        <v>1850717.5953846422</v>
      </c>
      <c r="M276" s="46">
        <v>1930102.9789263594</v>
      </c>
      <c r="N276" s="46">
        <v>1998158.2395741416</v>
      </c>
      <c r="O276" s="46">
        <v>2065295.9900638466</v>
      </c>
      <c r="P276" s="46">
        <v>2132439.0037270733</v>
      </c>
      <c r="Q276" s="46">
        <v>2198008.3466880629</v>
      </c>
      <c r="R276" s="46">
        <v>2262139.713685608</v>
      </c>
      <c r="S276" s="46">
        <v>2324694.7913754298</v>
      </c>
      <c r="T276" s="46">
        <v>2380337.3881685603</v>
      </c>
      <c r="U276" s="46">
        <v>2433261.7352818456</v>
      </c>
      <c r="V276" s="46">
        <v>2483948.8839145894</v>
      </c>
      <c r="W276" s="46">
        <v>2533071.2880164953</v>
      </c>
      <c r="X276" s="46">
        <v>2579112.0001356555</v>
      </c>
      <c r="Y276" s="46">
        <v>2619805.4802198648</v>
      </c>
      <c r="Z276" s="46">
        <v>2661036.8340608552</v>
      </c>
      <c r="AA276" s="46">
        <v>2700647.8998058974</v>
      </c>
      <c r="AB276" s="46">
        <v>2740582.9395531085</v>
      </c>
      <c r="AC276" s="46">
        <v>2780147.9427639171</v>
      </c>
      <c r="AD276" s="47">
        <v>2818675.706890665</v>
      </c>
    </row>
    <row r="277" spans="1:30" x14ac:dyDescent="0.3">
      <c r="A277" t="str">
        <f t="shared" si="4"/>
        <v>Total Passengers_Israel</v>
      </c>
      <c r="B277" s="40" t="s">
        <v>30</v>
      </c>
      <c r="C277" s="41" t="s">
        <v>173</v>
      </c>
      <c r="D277" s="58" t="s">
        <v>23</v>
      </c>
      <c r="E277" s="42">
        <v>18702816</v>
      </c>
      <c r="F277" s="43">
        <v>20025841</v>
      </c>
      <c r="G277" s="43">
        <v>21591842</v>
      </c>
      <c r="H277" s="43">
        <v>23435768</v>
      </c>
      <c r="I277" s="43">
        <v>25553581</v>
      </c>
      <c r="J277" s="43">
        <v>27947284</v>
      </c>
      <c r="K277" s="43">
        <v>30268814</v>
      </c>
      <c r="L277" s="43">
        <v>32709566</v>
      </c>
      <c r="M277" s="43">
        <v>35263383</v>
      </c>
      <c r="N277" s="43">
        <v>37934202</v>
      </c>
      <c r="O277" s="43">
        <v>40804443</v>
      </c>
      <c r="P277" s="43">
        <v>44467089</v>
      </c>
      <c r="Q277" s="43">
        <v>48894639</v>
      </c>
      <c r="R277" s="43">
        <v>53656224</v>
      </c>
      <c r="S277" s="43">
        <v>58812945</v>
      </c>
      <c r="T277" s="43">
        <v>64373771</v>
      </c>
      <c r="U277" s="43">
        <v>70332033</v>
      </c>
      <c r="V277" s="43">
        <v>76479861</v>
      </c>
      <c r="W277" s="43">
        <v>83018379</v>
      </c>
      <c r="X277" s="43">
        <v>90011821</v>
      </c>
      <c r="Y277" s="43">
        <v>97479861</v>
      </c>
      <c r="Z277" s="43">
        <v>105411784</v>
      </c>
      <c r="AA277" s="43">
        <v>113178892</v>
      </c>
      <c r="AB277" s="43">
        <v>121419405</v>
      </c>
      <c r="AC277" s="43">
        <v>130157790</v>
      </c>
      <c r="AD277" s="44">
        <v>139422349</v>
      </c>
    </row>
    <row r="278" spans="1:30" ht="16" x14ac:dyDescent="0.45">
      <c r="A278" t="str">
        <f t="shared" si="4"/>
        <v>International Passengers_Israel</v>
      </c>
      <c r="B278" s="34" t="s">
        <v>30</v>
      </c>
      <c r="C278" s="35" t="s">
        <v>173</v>
      </c>
      <c r="D278" s="56" t="s">
        <v>22</v>
      </c>
      <c r="E278" s="45">
        <v>15800099</v>
      </c>
      <c r="F278" s="46">
        <v>16973808</v>
      </c>
      <c r="G278" s="46">
        <v>18367973</v>
      </c>
      <c r="H278" s="46">
        <v>20007734</v>
      </c>
      <c r="I278" s="46">
        <v>21891437</v>
      </c>
      <c r="J278" s="46">
        <v>24021573</v>
      </c>
      <c r="K278" s="46">
        <v>26056592</v>
      </c>
      <c r="L278" s="46">
        <v>28202322</v>
      </c>
      <c r="M278" s="46">
        <v>30450664</v>
      </c>
      <c r="N278" s="46">
        <v>32806169</v>
      </c>
      <c r="O278" s="46">
        <v>35336692</v>
      </c>
      <c r="P278" s="46">
        <v>38540520</v>
      </c>
      <c r="Q278" s="46">
        <v>42417967</v>
      </c>
      <c r="R278" s="46">
        <v>46592099</v>
      </c>
      <c r="S278" s="46">
        <v>51137541</v>
      </c>
      <c r="T278" s="46">
        <v>56031374</v>
      </c>
      <c r="U278" s="46">
        <v>61301207</v>
      </c>
      <c r="V278" s="46">
        <v>66740915</v>
      </c>
      <c r="W278" s="46">
        <v>72557780</v>
      </c>
      <c r="X278" s="46">
        <v>78792829</v>
      </c>
      <c r="Y278" s="46">
        <v>85471295</v>
      </c>
      <c r="Z278" s="46">
        <v>92566053</v>
      </c>
      <c r="AA278" s="46">
        <v>99532436</v>
      </c>
      <c r="AB278" s="46">
        <v>106930947</v>
      </c>
      <c r="AC278" s="46">
        <v>114792015</v>
      </c>
      <c r="AD278" s="47">
        <v>123151856</v>
      </c>
    </row>
    <row r="279" spans="1:30" ht="16" x14ac:dyDescent="0.45">
      <c r="A279" t="str">
        <f t="shared" si="4"/>
        <v>Domestic Passengers_Israel</v>
      </c>
      <c r="B279" s="40" t="s">
        <v>30</v>
      </c>
      <c r="C279" s="41" t="s">
        <v>173</v>
      </c>
      <c r="D279" s="7" t="s">
        <v>19</v>
      </c>
      <c r="E279" s="42">
        <v>2902717</v>
      </c>
      <c r="F279" s="43">
        <v>3003158</v>
      </c>
      <c r="G279" s="43">
        <v>3113523</v>
      </c>
      <c r="H279" s="43">
        <v>3248880</v>
      </c>
      <c r="I279" s="43">
        <v>3413038</v>
      </c>
      <c r="J279" s="43">
        <v>3594519</v>
      </c>
      <c r="K279" s="43">
        <v>3825460</v>
      </c>
      <c r="L279" s="43">
        <v>4061196</v>
      </c>
      <c r="M279" s="43">
        <v>4303648</v>
      </c>
      <c r="N279" s="43">
        <v>4549445</v>
      </c>
      <c r="O279" s="43">
        <v>4812048</v>
      </c>
      <c r="P279" s="43">
        <v>5189262</v>
      </c>
      <c r="Q279" s="43">
        <v>5643510</v>
      </c>
      <c r="R279" s="43">
        <v>6125356</v>
      </c>
      <c r="S279" s="43">
        <v>6616970</v>
      </c>
      <c r="T279" s="43">
        <v>7147639</v>
      </c>
      <c r="U279" s="43">
        <v>7686538</v>
      </c>
      <c r="V279" s="43">
        <v>8236639</v>
      </c>
      <c r="W279" s="43">
        <v>8785922</v>
      </c>
      <c r="X279" s="43">
        <v>9355176</v>
      </c>
      <c r="Y279" s="43">
        <v>9934043</v>
      </c>
      <c r="Z279" s="43">
        <v>10541540</v>
      </c>
      <c r="AA279" s="43">
        <v>11108436</v>
      </c>
      <c r="AB279" s="43">
        <v>11696896</v>
      </c>
      <c r="AC279" s="43">
        <v>12298722</v>
      </c>
      <c r="AD279" s="44">
        <v>12903762</v>
      </c>
    </row>
    <row r="280" spans="1:30" ht="16" x14ac:dyDescent="0.45">
      <c r="A280" t="str">
        <f t="shared" si="4"/>
        <v>Total Cargo_Israel</v>
      </c>
      <c r="B280" s="40" t="s">
        <v>30</v>
      </c>
      <c r="C280" s="41" t="s">
        <v>173</v>
      </c>
      <c r="D280" s="56" t="s">
        <v>24</v>
      </c>
      <c r="E280" s="42">
        <v>287767</v>
      </c>
      <c r="F280" s="43">
        <v>282799.6341160757</v>
      </c>
      <c r="G280" s="43">
        <v>283336.72846856632</v>
      </c>
      <c r="H280" s="43">
        <v>285560.97093829594</v>
      </c>
      <c r="I280" s="43">
        <v>295441.18780946237</v>
      </c>
      <c r="J280" s="43">
        <v>303729.36183545727</v>
      </c>
      <c r="K280" s="43">
        <v>310246.92801566434</v>
      </c>
      <c r="L280" s="43">
        <v>318120.71478479385</v>
      </c>
      <c r="M280" s="43">
        <v>327361.39722438855</v>
      </c>
      <c r="N280" s="43">
        <v>337985.47318779759</v>
      </c>
      <c r="O280" s="43">
        <v>352668.99152935517</v>
      </c>
      <c r="P280" s="43">
        <v>368997.44289289718</v>
      </c>
      <c r="Q280" s="43">
        <v>392101.65966027143</v>
      </c>
      <c r="R280" s="43">
        <v>417163.29820070975</v>
      </c>
      <c r="S280" s="43">
        <v>444249.8056204223</v>
      </c>
      <c r="T280" s="43">
        <v>473432.99610442499</v>
      </c>
      <c r="U280" s="43">
        <v>504262.5753033674</v>
      </c>
      <c r="V280" s="43">
        <v>533798.52870979917</v>
      </c>
      <c r="W280" s="43">
        <v>565259.87864461902</v>
      </c>
      <c r="X280" s="43">
        <v>598662.15249918483</v>
      </c>
      <c r="Y280" s="43">
        <v>634003.40934957622</v>
      </c>
      <c r="Z280" s="43">
        <v>671272.48888325505</v>
      </c>
      <c r="AA280" s="43">
        <v>704283.18133701128</v>
      </c>
      <c r="AB280" s="43">
        <v>739100.8739600362</v>
      </c>
      <c r="AC280" s="43">
        <v>775741.57937469706</v>
      </c>
      <c r="AD280" s="44">
        <v>814223.25112723745</v>
      </c>
    </row>
    <row r="281" spans="1:30" ht="16" x14ac:dyDescent="0.45">
      <c r="A281" t="str">
        <f t="shared" si="4"/>
        <v>Total Aircraft Movements_Israel</v>
      </c>
      <c r="B281" s="40" t="s">
        <v>30</v>
      </c>
      <c r="C281" s="41" t="s">
        <v>173</v>
      </c>
      <c r="D281" s="7" t="s">
        <v>25</v>
      </c>
      <c r="E281" s="42">
        <v>223629</v>
      </c>
      <c r="F281" s="43">
        <v>228406.18062771601</v>
      </c>
      <c r="G281" s="43">
        <v>229672.6786084756</v>
      </c>
      <c r="H281" s="43">
        <v>236280.42845659185</v>
      </c>
      <c r="I281" s="43">
        <v>247394.64606469433</v>
      </c>
      <c r="J281" s="43">
        <v>262164.46942904039</v>
      </c>
      <c r="K281" s="43">
        <v>275570.95335845789</v>
      </c>
      <c r="L281" s="43">
        <v>289715.39973951713</v>
      </c>
      <c r="M281" s="43">
        <v>304501.09930558631</v>
      </c>
      <c r="N281" s="43">
        <v>319939.15731590625</v>
      </c>
      <c r="O281" s="43">
        <v>337271.83188835985</v>
      </c>
      <c r="P281" s="43">
        <v>355303.44108689157</v>
      </c>
      <c r="Q281" s="43">
        <v>377841.21266317117</v>
      </c>
      <c r="R281" s="43">
        <v>401117.1531059001</v>
      </c>
      <c r="S281" s="43">
        <v>425547.7341366575</v>
      </c>
      <c r="T281" s="43">
        <v>451053.08367986977</v>
      </c>
      <c r="U281" s="43">
        <v>477356.66995939292</v>
      </c>
      <c r="V281" s="43">
        <v>502920.22348727897</v>
      </c>
      <c r="W281" s="43">
        <v>528780.99544202851</v>
      </c>
      <c r="X281" s="43">
        <v>555676.46869481774</v>
      </c>
      <c r="Y281" s="43">
        <v>583324.85332870483</v>
      </c>
      <c r="Z281" s="43">
        <v>611506.83892302762</v>
      </c>
      <c r="AA281" s="43">
        <v>636695.95701306814</v>
      </c>
      <c r="AB281" s="43">
        <v>662262.29384304385</v>
      </c>
      <c r="AC281" s="43">
        <v>688308.21915947413</v>
      </c>
      <c r="AD281" s="44">
        <v>714849.5434621945</v>
      </c>
    </row>
    <row r="282" spans="1:30" x14ac:dyDescent="0.3">
      <c r="A282" t="str">
        <f t="shared" si="4"/>
        <v>Total Passengers_Ireland</v>
      </c>
      <c r="B282" s="34" t="s">
        <v>28</v>
      </c>
      <c r="C282" s="35" t="s">
        <v>119</v>
      </c>
      <c r="D282" s="58" t="s">
        <v>23</v>
      </c>
      <c r="E282" s="45">
        <v>29512847</v>
      </c>
      <c r="F282" s="46">
        <v>34380121</v>
      </c>
      <c r="G282" s="46">
        <v>40110032</v>
      </c>
      <c r="H282" s="46">
        <v>44535492</v>
      </c>
      <c r="I282" s="46">
        <v>48168075</v>
      </c>
      <c r="J282" s="46">
        <v>50527718</v>
      </c>
      <c r="K282" s="46">
        <v>52831805</v>
      </c>
      <c r="L282" s="46">
        <v>55276678</v>
      </c>
      <c r="M282" s="46">
        <v>57801521</v>
      </c>
      <c r="N282" s="46">
        <v>60319094</v>
      </c>
      <c r="O282" s="46">
        <v>62708082</v>
      </c>
      <c r="P282" s="46">
        <v>65063880</v>
      </c>
      <c r="Q282" s="46">
        <v>68029036</v>
      </c>
      <c r="R282" s="46">
        <v>71843115</v>
      </c>
      <c r="S282" s="46">
        <v>75202132</v>
      </c>
      <c r="T282" s="46">
        <v>77782267</v>
      </c>
      <c r="U282" s="46">
        <v>80433855</v>
      </c>
      <c r="V282" s="46">
        <v>83114664</v>
      </c>
      <c r="W282" s="46">
        <v>85782692</v>
      </c>
      <c r="X282" s="46">
        <v>88384044</v>
      </c>
      <c r="Y282" s="46">
        <v>90920297</v>
      </c>
      <c r="Z282" s="46">
        <v>93477627</v>
      </c>
      <c r="AA282" s="46">
        <v>96063087</v>
      </c>
      <c r="AB282" s="46">
        <v>98655920</v>
      </c>
      <c r="AC282" s="46">
        <v>101273649</v>
      </c>
      <c r="AD282" s="47">
        <v>103853897</v>
      </c>
    </row>
    <row r="283" spans="1:30" ht="16" x14ac:dyDescent="0.45">
      <c r="A283" t="str">
        <f t="shared" si="4"/>
        <v>International Passengers_Ireland</v>
      </c>
      <c r="B283" s="34" t="s">
        <v>28</v>
      </c>
      <c r="C283" s="35" t="s">
        <v>119</v>
      </c>
      <c r="D283" s="56" t="s">
        <v>22</v>
      </c>
      <c r="E283" s="45">
        <v>28551868</v>
      </c>
      <c r="F283" s="46">
        <v>33417234</v>
      </c>
      <c r="G283" s="46">
        <v>39178860</v>
      </c>
      <c r="H283" s="46">
        <v>43648117</v>
      </c>
      <c r="I283" s="46">
        <v>47293254</v>
      </c>
      <c r="J283" s="46">
        <v>49628487</v>
      </c>
      <c r="K283" s="46">
        <v>51890744</v>
      </c>
      <c r="L283" s="46">
        <v>54283934</v>
      </c>
      <c r="M283" s="46">
        <v>56735322</v>
      </c>
      <c r="N283" s="46">
        <v>59193655</v>
      </c>
      <c r="O283" s="46">
        <v>61518949</v>
      </c>
      <c r="P283" s="46">
        <v>63829874</v>
      </c>
      <c r="Q283" s="46">
        <v>66739611</v>
      </c>
      <c r="R283" s="46">
        <v>70482342</v>
      </c>
      <c r="S283" s="46">
        <v>73796671</v>
      </c>
      <c r="T283" s="46">
        <v>76346010</v>
      </c>
      <c r="U283" s="46">
        <v>78964598</v>
      </c>
      <c r="V283" s="46">
        <v>81594225</v>
      </c>
      <c r="W283" s="46">
        <v>84198393</v>
      </c>
      <c r="X283" s="46">
        <v>86731144</v>
      </c>
      <c r="Y283" s="46">
        <v>89191502</v>
      </c>
      <c r="Z283" s="46">
        <v>91656661</v>
      </c>
      <c r="AA283" s="46">
        <v>94150663</v>
      </c>
      <c r="AB283" s="46">
        <v>96635648</v>
      </c>
      <c r="AC283" s="46">
        <v>99141967</v>
      </c>
      <c r="AD283" s="47">
        <v>101589854</v>
      </c>
    </row>
    <row r="284" spans="1:30" ht="16" x14ac:dyDescent="0.45">
      <c r="A284" t="str">
        <f t="shared" si="4"/>
        <v>Domestic Passengers_Ireland</v>
      </c>
      <c r="B284" s="34" t="s">
        <v>28</v>
      </c>
      <c r="C284" s="35" t="s">
        <v>119</v>
      </c>
      <c r="D284" s="7" t="s">
        <v>19</v>
      </c>
      <c r="E284" s="45">
        <v>89083</v>
      </c>
      <c r="F284" s="46">
        <v>104861</v>
      </c>
      <c r="G284" s="46">
        <v>107081</v>
      </c>
      <c r="H284" s="46">
        <v>109307</v>
      </c>
      <c r="I284" s="46">
        <v>115299</v>
      </c>
      <c r="J284" s="46">
        <v>130414</v>
      </c>
      <c r="K284" s="46">
        <v>154749</v>
      </c>
      <c r="L284" s="46">
        <v>180951</v>
      </c>
      <c r="M284" s="46">
        <v>215546</v>
      </c>
      <c r="N284" s="46">
        <v>240894</v>
      </c>
      <c r="O284" s="46">
        <v>268721</v>
      </c>
      <c r="P284" s="46">
        <v>288831</v>
      </c>
      <c r="Q284" s="46">
        <v>310529</v>
      </c>
      <c r="R284" s="46">
        <v>335637</v>
      </c>
      <c r="S284" s="46">
        <v>351022</v>
      </c>
      <c r="T284" s="46">
        <v>362256</v>
      </c>
      <c r="U284" s="46">
        <v>373544</v>
      </c>
      <c r="V284" s="46">
        <v>388035</v>
      </c>
      <c r="W284" s="46">
        <v>397735</v>
      </c>
      <c r="X284" s="46">
        <v>407313</v>
      </c>
      <c r="Y284" s="46">
        <v>417963</v>
      </c>
      <c r="Z284" s="46">
        <v>433869</v>
      </c>
      <c r="AA284" s="46">
        <v>446164</v>
      </c>
      <c r="AB284" s="46">
        <v>462214</v>
      </c>
      <c r="AC284" s="46">
        <v>474265</v>
      </c>
      <c r="AD284" s="47">
        <v>488814</v>
      </c>
    </row>
    <row r="285" spans="1:30" ht="16" x14ac:dyDescent="0.45">
      <c r="A285" t="str">
        <f t="shared" si="4"/>
        <v>Total Cargo_Ireland</v>
      </c>
      <c r="B285" s="34" t="s">
        <v>28</v>
      </c>
      <c r="C285" s="35" t="s">
        <v>119</v>
      </c>
      <c r="D285" s="56" t="s">
        <v>24</v>
      </c>
      <c r="E285" s="45">
        <v>149997</v>
      </c>
      <c r="F285" s="46">
        <v>155992.15015132775</v>
      </c>
      <c r="G285" s="46">
        <v>164278.76447983403</v>
      </c>
      <c r="H285" s="46">
        <v>174402.81345571892</v>
      </c>
      <c r="I285" s="46">
        <v>185794.45719639852</v>
      </c>
      <c r="J285" s="46">
        <v>198636.23958670048</v>
      </c>
      <c r="K285" s="46">
        <v>212123.09253973069</v>
      </c>
      <c r="L285" s="46">
        <v>226106.79684376044</v>
      </c>
      <c r="M285" s="46">
        <v>240559.14295561836</v>
      </c>
      <c r="N285" s="46">
        <v>255263.29917193981</v>
      </c>
      <c r="O285" s="46">
        <v>269771.30519577826</v>
      </c>
      <c r="P285" s="46">
        <v>284271.79535737692</v>
      </c>
      <c r="Q285" s="46">
        <v>300468.21888183855</v>
      </c>
      <c r="R285" s="46">
        <v>318832.23646425392</v>
      </c>
      <c r="S285" s="46">
        <v>336165.26054583606</v>
      </c>
      <c r="T285" s="46">
        <v>351842.56833674718</v>
      </c>
      <c r="U285" s="46">
        <v>368109.97644900071</v>
      </c>
      <c r="V285" s="46">
        <v>384764.83315316361</v>
      </c>
      <c r="W285" s="46">
        <v>401381.01842831535</v>
      </c>
      <c r="X285" s="46">
        <v>417821.77782977023</v>
      </c>
      <c r="Y285" s="46">
        <v>434038.6529793971</v>
      </c>
      <c r="Z285" s="46">
        <v>450161.54322683706</v>
      </c>
      <c r="AA285" s="46">
        <v>465985.66717543715</v>
      </c>
      <c r="AB285" s="46">
        <v>481351.76225227956</v>
      </c>
      <c r="AC285" s="46">
        <v>496277.7056999139</v>
      </c>
      <c r="AD285" s="47">
        <v>510634.9455091717</v>
      </c>
    </row>
    <row r="286" spans="1:30" ht="16" x14ac:dyDescent="0.45">
      <c r="A286" t="str">
        <f t="shared" si="4"/>
        <v>Total Aircraft Movements_Ireland</v>
      </c>
      <c r="B286" s="34" t="s">
        <v>28</v>
      </c>
      <c r="C286" s="35" t="s">
        <v>119</v>
      </c>
      <c r="D286" s="7" t="s">
        <v>25</v>
      </c>
      <c r="E286" s="45">
        <v>269941</v>
      </c>
      <c r="F286" s="46">
        <v>290002.79801287781</v>
      </c>
      <c r="G286" s="46">
        <v>308447.95838036138</v>
      </c>
      <c r="H286" s="46">
        <v>328249.59415184532</v>
      </c>
      <c r="I286" s="46">
        <v>348790.67888337374</v>
      </c>
      <c r="J286" s="46">
        <v>368931.19697589782</v>
      </c>
      <c r="K286" s="46">
        <v>389051.48115972761</v>
      </c>
      <c r="L286" s="46">
        <v>410409.95622137474</v>
      </c>
      <c r="M286" s="46">
        <v>432493.56998118997</v>
      </c>
      <c r="N286" s="46">
        <v>454414.70291445358</v>
      </c>
      <c r="O286" s="46">
        <v>475178.99562671472</v>
      </c>
      <c r="P286" s="46">
        <v>495655.21214654122</v>
      </c>
      <c r="Q286" s="46">
        <v>520837.40519851487</v>
      </c>
      <c r="R286" s="46">
        <v>552626.87543332251</v>
      </c>
      <c r="S286" s="46">
        <v>580992.10563244601</v>
      </c>
      <c r="T286" s="46">
        <v>603388.14723323716</v>
      </c>
      <c r="U286" s="46">
        <v>626043.28243851673</v>
      </c>
      <c r="V286" s="46">
        <v>648772.6792610964</v>
      </c>
      <c r="W286" s="46">
        <v>671222.34489993798</v>
      </c>
      <c r="X286" s="46">
        <v>693365.20000836055</v>
      </c>
      <c r="Y286" s="46">
        <v>715082.54351646546</v>
      </c>
      <c r="Z286" s="46">
        <v>737126.93145547353</v>
      </c>
      <c r="AA286" s="46">
        <v>759406.61977667303</v>
      </c>
      <c r="AB286" s="46">
        <v>781856.41162549146</v>
      </c>
      <c r="AC286" s="46">
        <v>804576.08430970705</v>
      </c>
      <c r="AD286" s="47">
        <v>827015.84156561596</v>
      </c>
    </row>
    <row r="287" spans="1:30" ht="16" x14ac:dyDescent="0.45">
      <c r="A287" t="str">
        <f t="shared" si="4"/>
        <v>Total Passengers_Iran</v>
      </c>
      <c r="B287" s="40" t="s">
        <v>30</v>
      </c>
      <c r="C287" s="15" t="s">
        <v>174</v>
      </c>
      <c r="D287" s="58" t="s">
        <v>23</v>
      </c>
      <c r="E287" s="42">
        <v>48371810</v>
      </c>
      <c r="F287" s="43">
        <v>49245144</v>
      </c>
      <c r="G287" s="43">
        <v>50172390</v>
      </c>
      <c r="H287" s="43">
        <v>52915834</v>
      </c>
      <c r="I287" s="43">
        <v>56929364</v>
      </c>
      <c r="J287" s="43">
        <v>62371208</v>
      </c>
      <c r="K287" s="43">
        <v>68232197</v>
      </c>
      <c r="L287" s="43">
        <v>74670468</v>
      </c>
      <c r="M287" s="43">
        <v>81673163</v>
      </c>
      <c r="N287" s="43">
        <v>89008116</v>
      </c>
      <c r="O287" s="43">
        <v>96666481</v>
      </c>
      <c r="P287" s="43">
        <v>104905653</v>
      </c>
      <c r="Q287" s="43">
        <v>112952589</v>
      </c>
      <c r="R287" s="43">
        <v>121734281</v>
      </c>
      <c r="S287" s="43">
        <v>131222986</v>
      </c>
      <c r="T287" s="43">
        <v>141127200</v>
      </c>
      <c r="U287" s="43">
        <v>151925888</v>
      </c>
      <c r="V287" s="43">
        <v>162705829</v>
      </c>
      <c r="W287" s="43">
        <v>174688877</v>
      </c>
      <c r="X287" s="43">
        <v>187394890</v>
      </c>
      <c r="Y287" s="43">
        <v>200855702</v>
      </c>
      <c r="Z287" s="43">
        <v>215124973</v>
      </c>
      <c r="AA287" s="43">
        <v>229358260</v>
      </c>
      <c r="AB287" s="43">
        <v>244404464</v>
      </c>
      <c r="AC287" s="43">
        <v>260322386</v>
      </c>
      <c r="AD287" s="44">
        <v>277276632</v>
      </c>
    </row>
    <row r="288" spans="1:30" ht="16" x14ac:dyDescent="0.45">
      <c r="A288" t="str">
        <f t="shared" si="4"/>
        <v>International Passengers_Iran</v>
      </c>
      <c r="B288" s="40" t="s">
        <v>30</v>
      </c>
      <c r="C288" s="15" t="s">
        <v>174</v>
      </c>
      <c r="D288" s="56" t="s">
        <v>22</v>
      </c>
      <c r="E288" s="42">
        <v>11572302</v>
      </c>
      <c r="F288" s="43">
        <v>11984501</v>
      </c>
      <c r="G288" s="43">
        <v>11953133</v>
      </c>
      <c r="H288" s="43">
        <v>13081386</v>
      </c>
      <c r="I288" s="43">
        <v>14866912</v>
      </c>
      <c r="J288" s="43">
        <v>17776710</v>
      </c>
      <c r="K288" s="43">
        <v>20954588</v>
      </c>
      <c r="L288" s="43">
        <v>24405047</v>
      </c>
      <c r="M288" s="43">
        <v>28076587</v>
      </c>
      <c r="N288" s="43">
        <v>32350847</v>
      </c>
      <c r="O288" s="43">
        <v>36933597</v>
      </c>
      <c r="P288" s="43">
        <v>41629916</v>
      </c>
      <c r="Q288" s="43">
        <v>46043362</v>
      </c>
      <c r="R288" s="43">
        <v>51054537</v>
      </c>
      <c r="S288" s="43">
        <v>56452692</v>
      </c>
      <c r="T288" s="43">
        <v>62426265</v>
      </c>
      <c r="U288" s="43">
        <v>68969960</v>
      </c>
      <c r="V288" s="43">
        <v>75678871</v>
      </c>
      <c r="W288" s="43">
        <v>83215632</v>
      </c>
      <c r="X288" s="43">
        <v>91292013</v>
      </c>
      <c r="Y288" s="43">
        <v>100112430</v>
      </c>
      <c r="Z288" s="43">
        <v>109701180</v>
      </c>
      <c r="AA288" s="43">
        <v>119203073</v>
      </c>
      <c r="AB288" s="43">
        <v>129540463</v>
      </c>
      <c r="AC288" s="43">
        <v>140649177</v>
      </c>
      <c r="AD288" s="44">
        <v>152608963</v>
      </c>
    </row>
    <row r="289" spans="1:30" ht="16" x14ac:dyDescent="0.45">
      <c r="A289" t="str">
        <f t="shared" si="4"/>
        <v>Domestic Passengers_Iran</v>
      </c>
      <c r="B289" s="34" t="s">
        <v>30</v>
      </c>
      <c r="C289" s="15" t="s">
        <v>174</v>
      </c>
      <c r="D289" s="7" t="s">
        <v>19</v>
      </c>
      <c r="E289" s="45">
        <v>36799508</v>
      </c>
      <c r="F289" s="46">
        <v>37260643</v>
      </c>
      <c r="G289" s="46">
        <v>38219257</v>
      </c>
      <c r="H289" s="46">
        <v>39834448</v>
      </c>
      <c r="I289" s="46">
        <v>42062452</v>
      </c>
      <c r="J289" s="46">
        <v>44594498</v>
      </c>
      <c r="K289" s="46">
        <v>47277609</v>
      </c>
      <c r="L289" s="46">
        <v>50265421</v>
      </c>
      <c r="M289" s="46">
        <v>53596576</v>
      </c>
      <c r="N289" s="46">
        <v>56657269</v>
      </c>
      <c r="O289" s="46">
        <v>59732884</v>
      </c>
      <c r="P289" s="46">
        <v>63275737</v>
      </c>
      <c r="Q289" s="46">
        <v>66909227</v>
      </c>
      <c r="R289" s="46">
        <v>70679744</v>
      </c>
      <c r="S289" s="46">
        <v>74770294</v>
      </c>
      <c r="T289" s="46">
        <v>78700935</v>
      </c>
      <c r="U289" s="46">
        <v>82955928</v>
      </c>
      <c r="V289" s="46">
        <v>87026958</v>
      </c>
      <c r="W289" s="46">
        <v>91473245</v>
      </c>
      <c r="X289" s="46">
        <v>96102877</v>
      </c>
      <c r="Y289" s="46">
        <v>100743272</v>
      </c>
      <c r="Z289" s="46">
        <v>105423793</v>
      </c>
      <c r="AA289" s="46">
        <v>110155187</v>
      </c>
      <c r="AB289" s="46">
        <v>114864001</v>
      </c>
      <c r="AC289" s="46">
        <v>119673209</v>
      </c>
      <c r="AD289" s="47">
        <v>124667669</v>
      </c>
    </row>
    <row r="290" spans="1:30" ht="16" x14ac:dyDescent="0.45">
      <c r="A290" t="str">
        <f t="shared" si="4"/>
        <v>Total Cargo_Iran</v>
      </c>
      <c r="B290" s="34" t="s">
        <v>30</v>
      </c>
      <c r="C290" s="15" t="s">
        <v>174</v>
      </c>
      <c r="D290" s="56" t="s">
        <v>24</v>
      </c>
      <c r="E290" s="45">
        <v>489209</v>
      </c>
      <c r="F290" s="46">
        <v>516439.17885683407</v>
      </c>
      <c r="G290" s="46">
        <v>554648.82470755291</v>
      </c>
      <c r="H290" s="46">
        <v>591583.70513095101</v>
      </c>
      <c r="I290" s="46">
        <v>627540.28935665789</v>
      </c>
      <c r="J290" s="46">
        <v>665519.36665903195</v>
      </c>
      <c r="K290" s="46">
        <v>703703.59660675924</v>
      </c>
      <c r="L290" s="46">
        <v>742323.3237948207</v>
      </c>
      <c r="M290" s="46">
        <v>780701.33278466749</v>
      </c>
      <c r="N290" s="46">
        <v>819657.0570694044</v>
      </c>
      <c r="O290" s="46">
        <v>862527.03110523568</v>
      </c>
      <c r="P290" s="46">
        <v>903452.53104207595</v>
      </c>
      <c r="Q290" s="46">
        <v>931434.51851246948</v>
      </c>
      <c r="R290" s="46">
        <v>960466.12029488652</v>
      </c>
      <c r="S290" s="46">
        <v>990510.61600569892</v>
      </c>
      <c r="T290" s="46">
        <v>1021363.6293239478</v>
      </c>
      <c r="U290" s="46">
        <v>1052678.998582202</v>
      </c>
      <c r="V290" s="46">
        <v>1083875.7813593422</v>
      </c>
      <c r="W290" s="46">
        <v>1112473.4076016776</v>
      </c>
      <c r="X290" s="46">
        <v>1141934.4472971847</v>
      </c>
      <c r="Y290" s="46">
        <v>1172200.6465253711</v>
      </c>
      <c r="Z290" s="46">
        <v>1203225.2668958271</v>
      </c>
      <c r="AA290" s="46">
        <v>1233911.5566245418</v>
      </c>
      <c r="AB290" s="46">
        <v>1257954.5828477966</v>
      </c>
      <c r="AC290" s="46">
        <v>1282576.7668107182</v>
      </c>
      <c r="AD290" s="47">
        <v>1307866.7009248529</v>
      </c>
    </row>
    <row r="291" spans="1:30" ht="16" x14ac:dyDescent="0.45">
      <c r="A291" t="str">
        <f t="shared" si="4"/>
        <v>Total Aircraft Movements_Iran</v>
      </c>
      <c r="B291" s="40" t="s">
        <v>30</v>
      </c>
      <c r="C291" s="15" t="s">
        <v>174</v>
      </c>
      <c r="D291" s="7" t="s">
        <v>25</v>
      </c>
      <c r="E291" s="42">
        <v>394047</v>
      </c>
      <c r="F291" s="43">
        <v>417463.94762074965</v>
      </c>
      <c r="G291" s="43">
        <v>446848.19203300041</v>
      </c>
      <c r="H291" s="43">
        <v>477476.36394187639</v>
      </c>
      <c r="I291" s="43">
        <v>511124.35584310256</v>
      </c>
      <c r="J291" s="43">
        <v>546123.15053543507</v>
      </c>
      <c r="K291" s="43">
        <v>582429.19333874888</v>
      </c>
      <c r="L291" s="43">
        <v>621197.56718734931</v>
      </c>
      <c r="M291" s="43">
        <v>662315.11657654063</v>
      </c>
      <c r="N291" s="43">
        <v>703840.91133460158</v>
      </c>
      <c r="O291" s="43">
        <v>745750.19423901208</v>
      </c>
      <c r="P291" s="43">
        <v>790196.97894115769</v>
      </c>
      <c r="Q291" s="43">
        <v>830826.03510616173</v>
      </c>
      <c r="R291" s="43">
        <v>874351.43235909182</v>
      </c>
      <c r="S291" s="43">
        <v>920525.95709875692</v>
      </c>
      <c r="T291" s="43">
        <v>967136.15468678658</v>
      </c>
      <c r="U291" s="43">
        <v>1017118.4726380695</v>
      </c>
      <c r="V291" s="43">
        <v>1064109.8210639632</v>
      </c>
      <c r="W291" s="43">
        <v>1115511.9189292483</v>
      </c>
      <c r="X291" s="43">
        <v>1168861.2089823093</v>
      </c>
      <c r="Y291" s="43">
        <v>1223605.9868285721</v>
      </c>
      <c r="Z291" s="43">
        <v>1279828.66264973</v>
      </c>
      <c r="AA291" s="43">
        <v>1332688.5982257212</v>
      </c>
      <c r="AB291" s="43">
        <v>1386478.0146688407</v>
      </c>
      <c r="AC291" s="43">
        <v>1441516.0285775501</v>
      </c>
      <c r="AD291" s="44">
        <v>1498463.5700099221</v>
      </c>
    </row>
    <row r="292" spans="1:30" x14ac:dyDescent="0.3">
      <c r="A292" t="str">
        <f t="shared" si="4"/>
        <v>Total Passengers_Indonesia</v>
      </c>
      <c r="B292" s="34" t="s">
        <v>27</v>
      </c>
      <c r="C292" s="35" t="s">
        <v>75</v>
      </c>
      <c r="D292" s="58" t="s">
        <v>23</v>
      </c>
      <c r="E292" s="45">
        <v>150959241</v>
      </c>
      <c r="F292" s="46">
        <v>158949601</v>
      </c>
      <c r="G292" s="46">
        <v>168532497</v>
      </c>
      <c r="H292" s="46">
        <v>179707930</v>
      </c>
      <c r="I292" s="46">
        <v>192475901</v>
      </c>
      <c r="J292" s="46">
        <v>206836408</v>
      </c>
      <c r="K292" s="46">
        <v>220547400</v>
      </c>
      <c r="L292" s="46">
        <v>234696082</v>
      </c>
      <c r="M292" s="46">
        <v>249140352</v>
      </c>
      <c r="N292" s="46">
        <v>263835570</v>
      </c>
      <c r="O292" s="46">
        <v>278915693</v>
      </c>
      <c r="P292" s="46">
        <v>297712702</v>
      </c>
      <c r="Q292" s="46">
        <v>317881675</v>
      </c>
      <c r="R292" s="46">
        <v>339371710</v>
      </c>
      <c r="S292" s="46">
        <v>362102790</v>
      </c>
      <c r="T292" s="46">
        <v>386086344</v>
      </c>
      <c r="U292" s="46">
        <v>411324055</v>
      </c>
      <c r="V292" s="46">
        <v>437986232</v>
      </c>
      <c r="W292" s="46">
        <v>466119708</v>
      </c>
      <c r="X292" s="46">
        <v>495747777</v>
      </c>
      <c r="Y292" s="46">
        <v>527177490</v>
      </c>
      <c r="Z292" s="46">
        <v>560188978</v>
      </c>
      <c r="AA292" s="46">
        <v>595021842</v>
      </c>
      <c r="AB292" s="46">
        <v>631695087</v>
      </c>
      <c r="AC292" s="46">
        <v>670410118</v>
      </c>
      <c r="AD292" s="47">
        <v>711347688</v>
      </c>
    </row>
    <row r="293" spans="1:30" ht="16" x14ac:dyDescent="0.45">
      <c r="A293" t="str">
        <f t="shared" si="4"/>
        <v>International Passengers_Indonesia</v>
      </c>
      <c r="B293" s="34" t="s">
        <v>27</v>
      </c>
      <c r="C293" s="35" t="s">
        <v>75</v>
      </c>
      <c r="D293" s="56" t="s">
        <v>22</v>
      </c>
      <c r="E293" s="45">
        <v>26205861</v>
      </c>
      <c r="F293" s="46">
        <v>28267799</v>
      </c>
      <c r="G293" s="46">
        <v>30642207</v>
      </c>
      <c r="H293" s="46">
        <v>33329087</v>
      </c>
      <c r="I293" s="46">
        <v>36328436</v>
      </c>
      <c r="J293" s="46">
        <v>39640257</v>
      </c>
      <c r="K293" s="46">
        <v>43627599</v>
      </c>
      <c r="L293" s="46">
        <v>47793392</v>
      </c>
      <c r="M293" s="46">
        <v>52116536</v>
      </c>
      <c r="N293" s="46">
        <v>56569951</v>
      </c>
      <c r="O293" s="46">
        <v>61195207</v>
      </c>
      <c r="P293" s="46">
        <v>67495572</v>
      </c>
      <c r="Q293" s="46">
        <v>74386257</v>
      </c>
      <c r="R293" s="46">
        <v>81883497</v>
      </c>
      <c r="S293" s="46">
        <v>89958766</v>
      </c>
      <c r="T293" s="46">
        <v>98680164</v>
      </c>
      <c r="U293" s="46">
        <v>108074755</v>
      </c>
      <c r="V293" s="46">
        <v>118171198</v>
      </c>
      <c r="W293" s="46">
        <v>129010191</v>
      </c>
      <c r="X293" s="46">
        <v>140624230</v>
      </c>
      <c r="Y293" s="46">
        <v>153181258</v>
      </c>
      <c r="Z293" s="46">
        <v>166583841</v>
      </c>
      <c r="AA293" s="46">
        <v>180947353</v>
      </c>
      <c r="AB293" s="46">
        <v>196324467</v>
      </c>
      <c r="AC293" s="46">
        <v>212847602</v>
      </c>
      <c r="AD293" s="47">
        <v>230643231</v>
      </c>
    </row>
    <row r="294" spans="1:30" ht="16" x14ac:dyDescent="0.45">
      <c r="A294" t="str">
        <f t="shared" si="4"/>
        <v>Domestic Passengers_Indonesia</v>
      </c>
      <c r="B294" s="40" t="s">
        <v>27</v>
      </c>
      <c r="C294" s="41" t="s">
        <v>75</v>
      </c>
      <c r="D294" s="7" t="s">
        <v>19</v>
      </c>
      <c r="E294" s="42">
        <v>118691431</v>
      </c>
      <c r="F294" s="43">
        <v>124026795</v>
      </c>
      <c r="G294" s="43">
        <v>130605142</v>
      </c>
      <c r="H294" s="43">
        <v>138426473</v>
      </c>
      <c r="I294" s="43">
        <v>147490788</v>
      </c>
      <c r="J294" s="43">
        <v>157798086</v>
      </c>
      <c r="K294" s="43">
        <v>166136440</v>
      </c>
      <c r="L294" s="43">
        <v>174627724</v>
      </c>
      <c r="M294" s="43">
        <v>183179754</v>
      </c>
      <c r="N294" s="43">
        <v>191793322</v>
      </c>
      <c r="O294" s="43">
        <v>200539039</v>
      </c>
      <c r="P294" s="43">
        <v>210403129</v>
      </c>
      <c r="Q294" s="43">
        <v>220728768</v>
      </c>
      <c r="R294" s="43">
        <v>231445185</v>
      </c>
      <c r="S294" s="43">
        <v>242503204</v>
      </c>
      <c r="T294" s="43">
        <v>253848589</v>
      </c>
      <c r="U294" s="43">
        <v>265416232</v>
      </c>
      <c r="V294" s="43">
        <v>277259912</v>
      </c>
      <c r="W294" s="43">
        <v>289378957</v>
      </c>
      <c r="X294" s="43">
        <v>301780099</v>
      </c>
      <c r="Y294" s="43">
        <v>314583850</v>
      </c>
      <c r="Z294" s="43">
        <v>327635545</v>
      </c>
      <c r="AA294" s="43">
        <v>340916798</v>
      </c>
      <c r="AB294" s="43">
        <v>354406767</v>
      </c>
      <c r="AC294" s="43">
        <v>368092479</v>
      </c>
      <c r="AD294" s="44">
        <v>381944806</v>
      </c>
    </row>
    <row r="295" spans="1:30" ht="16" x14ac:dyDescent="0.45">
      <c r="A295" t="str">
        <f t="shared" si="4"/>
        <v>Total Cargo_Indonesia</v>
      </c>
      <c r="B295" s="34" t="s">
        <v>27</v>
      </c>
      <c r="C295" s="35" t="s">
        <v>75</v>
      </c>
      <c r="D295" s="56" t="s">
        <v>24</v>
      </c>
      <c r="E295" s="45">
        <v>1047153</v>
      </c>
      <c r="F295" s="46">
        <v>1103667.4670774199</v>
      </c>
      <c r="G295" s="46">
        <v>1168670.1831701454</v>
      </c>
      <c r="H295" s="46">
        <v>1238175.5148063225</v>
      </c>
      <c r="I295" s="46">
        <v>1308313.5003018049</v>
      </c>
      <c r="J295" s="46">
        <v>1378239.1347139149</v>
      </c>
      <c r="K295" s="46">
        <v>1451329.2187469183</v>
      </c>
      <c r="L295" s="46">
        <v>1527563.7941888352</v>
      </c>
      <c r="M295" s="46">
        <v>1605574.221288064</v>
      </c>
      <c r="N295" s="46">
        <v>1685246.1158834752</v>
      </c>
      <c r="O295" s="46">
        <v>1767936.2071808116</v>
      </c>
      <c r="P295" s="46">
        <v>1855374.0995827452</v>
      </c>
      <c r="Q295" s="46">
        <v>1947406.5655263364</v>
      </c>
      <c r="R295" s="46">
        <v>2043532.3963655855</v>
      </c>
      <c r="S295" s="46">
        <v>2143174.9499973864</v>
      </c>
      <c r="T295" s="46">
        <v>2245807.1579419384</v>
      </c>
      <c r="U295" s="46">
        <v>2351476.6623826758</v>
      </c>
      <c r="V295" s="46">
        <v>2460624.0462141559</v>
      </c>
      <c r="W295" s="46">
        <v>2573391.377568963</v>
      </c>
      <c r="X295" s="46">
        <v>2689932.9570321874</v>
      </c>
      <c r="Y295" s="46">
        <v>2810378.6202839082</v>
      </c>
      <c r="Z295" s="46">
        <v>2934697.5715884375</v>
      </c>
      <c r="AA295" s="46">
        <v>3062900.1119584115</v>
      </c>
      <c r="AB295" s="46">
        <v>3195189.1498822859</v>
      </c>
      <c r="AC295" s="46">
        <v>3331810.8366411417</v>
      </c>
      <c r="AD295" s="47">
        <v>3472982.7811268838</v>
      </c>
    </row>
    <row r="296" spans="1:30" ht="16" x14ac:dyDescent="0.45">
      <c r="A296" t="str">
        <f t="shared" si="4"/>
        <v>Total Aircraft Movements_Indonesia</v>
      </c>
      <c r="B296" s="34" t="s">
        <v>27</v>
      </c>
      <c r="C296" s="35" t="s">
        <v>75</v>
      </c>
      <c r="D296" s="7" t="s">
        <v>25</v>
      </c>
      <c r="E296" s="45">
        <v>1223770</v>
      </c>
      <c r="F296" s="46">
        <v>1302491.7596205759</v>
      </c>
      <c r="G296" s="46">
        <v>1325910.0495382368</v>
      </c>
      <c r="H296" s="46">
        <v>1346844.7264290149</v>
      </c>
      <c r="I296" s="46">
        <v>1366086.9238239941</v>
      </c>
      <c r="J296" s="46">
        <v>1381615.9545062862</v>
      </c>
      <c r="K296" s="46">
        <v>1398267.3592547362</v>
      </c>
      <c r="L296" s="46">
        <v>1416519.3168066565</v>
      </c>
      <c r="M296" s="46">
        <v>1434354.9009388206</v>
      </c>
      <c r="N296" s="46">
        <v>1451324.0829696162</v>
      </c>
      <c r="O296" s="46">
        <v>1469248.1157941362</v>
      </c>
      <c r="P296" s="46">
        <v>1491552.7982722668</v>
      </c>
      <c r="Q296" s="46">
        <v>1516805.6322006234</v>
      </c>
      <c r="R296" s="46">
        <v>1544216.9931105773</v>
      </c>
      <c r="S296" s="46">
        <v>1573195.8162091728</v>
      </c>
      <c r="T296" s="46">
        <v>1603063.6773676481</v>
      </c>
      <c r="U296" s="46">
        <v>1633962.2768139022</v>
      </c>
      <c r="V296" s="46">
        <v>1666138.7717791656</v>
      </c>
      <c r="W296" s="46">
        <v>1699318.1926341569</v>
      </c>
      <c r="X296" s="46">
        <v>1733783.9726793803</v>
      </c>
      <c r="Y296" s="46">
        <v>1769554.0186882413</v>
      </c>
      <c r="Z296" s="46">
        <v>1805679.9406012227</v>
      </c>
      <c r="AA296" s="46">
        <v>1842654.6833725902</v>
      </c>
      <c r="AB296" s="46">
        <v>1879926.6834001949</v>
      </c>
      <c r="AC296" s="46">
        <v>1918001.6811022472</v>
      </c>
      <c r="AD296" s="47">
        <v>1957262.0097878422</v>
      </c>
    </row>
    <row r="297" spans="1:30" x14ac:dyDescent="0.3">
      <c r="A297" t="str">
        <f t="shared" si="4"/>
        <v>Total Passengers_India</v>
      </c>
      <c r="B297" s="34" t="s">
        <v>27</v>
      </c>
      <c r="C297" s="35" t="s">
        <v>76</v>
      </c>
      <c r="D297" s="58" t="s">
        <v>23</v>
      </c>
      <c r="E297" s="45">
        <v>211579341</v>
      </c>
      <c r="F297" s="46">
        <v>245375696</v>
      </c>
      <c r="G297" s="46">
        <v>275354028</v>
      </c>
      <c r="H297" s="46">
        <v>304968941</v>
      </c>
      <c r="I297" s="46">
        <v>334911734</v>
      </c>
      <c r="J297" s="46">
        <v>363647070</v>
      </c>
      <c r="K297" s="46">
        <v>393897914</v>
      </c>
      <c r="L297" s="46">
        <v>425870865</v>
      </c>
      <c r="M297" s="46">
        <v>458983824</v>
      </c>
      <c r="N297" s="46">
        <v>492296675</v>
      </c>
      <c r="O297" s="46">
        <v>526750286</v>
      </c>
      <c r="P297" s="46">
        <v>563878961</v>
      </c>
      <c r="Q297" s="46">
        <v>603270390</v>
      </c>
      <c r="R297" s="46">
        <v>644936242</v>
      </c>
      <c r="S297" s="46">
        <v>688838278</v>
      </c>
      <c r="T297" s="46">
        <v>735394599</v>
      </c>
      <c r="U297" s="46">
        <v>784829203</v>
      </c>
      <c r="V297" s="46">
        <v>837401528</v>
      </c>
      <c r="W297" s="46">
        <v>893081737</v>
      </c>
      <c r="X297" s="46">
        <v>951908021</v>
      </c>
      <c r="Y297" s="46">
        <v>1014531871</v>
      </c>
      <c r="Z297" s="46">
        <v>1080505712</v>
      </c>
      <c r="AA297" s="46">
        <v>1150551182</v>
      </c>
      <c r="AB297" s="46">
        <v>1224620953</v>
      </c>
      <c r="AC297" s="46">
        <v>1302978433</v>
      </c>
      <c r="AD297" s="47">
        <v>1386023895</v>
      </c>
    </row>
    <row r="298" spans="1:30" ht="16" x14ac:dyDescent="0.45">
      <c r="A298" t="str">
        <f t="shared" si="4"/>
        <v>International Passengers_India</v>
      </c>
      <c r="B298" s="34" t="s">
        <v>27</v>
      </c>
      <c r="C298" s="35" t="s">
        <v>76</v>
      </c>
      <c r="D298" s="56" t="s">
        <v>22</v>
      </c>
      <c r="E298" s="45">
        <v>52983475</v>
      </c>
      <c r="F298" s="46">
        <v>56370458</v>
      </c>
      <c r="G298" s="46">
        <v>58475286</v>
      </c>
      <c r="H298" s="46">
        <v>63828827</v>
      </c>
      <c r="I298" s="46">
        <v>71163207</v>
      </c>
      <c r="J298" s="46">
        <v>80906740</v>
      </c>
      <c r="K298" s="46">
        <v>91524802</v>
      </c>
      <c r="L298" s="46">
        <v>103081792</v>
      </c>
      <c r="M298" s="46">
        <v>115478798</v>
      </c>
      <c r="N298" s="46">
        <v>128342932</v>
      </c>
      <c r="O298" s="46">
        <v>141992724</v>
      </c>
      <c r="P298" s="46">
        <v>157027503</v>
      </c>
      <c r="Q298" s="46">
        <v>173373796</v>
      </c>
      <c r="R298" s="46">
        <v>191103168</v>
      </c>
      <c r="S298" s="46">
        <v>210215725</v>
      </c>
      <c r="T298" s="46">
        <v>230969620</v>
      </c>
      <c r="U298" s="46">
        <v>253506943</v>
      </c>
      <c r="V298" s="46">
        <v>277926696</v>
      </c>
      <c r="W298" s="46">
        <v>304304935</v>
      </c>
      <c r="X298" s="46">
        <v>332700671</v>
      </c>
      <c r="Y298" s="46">
        <v>363519353</v>
      </c>
      <c r="Z298" s="46">
        <v>396569697</v>
      </c>
      <c r="AA298" s="46">
        <v>432338417</v>
      </c>
      <c r="AB298" s="46">
        <v>470883588</v>
      </c>
      <c r="AC298" s="46">
        <v>512482585</v>
      </c>
      <c r="AD298" s="47">
        <v>557511784</v>
      </c>
    </row>
    <row r="299" spans="1:30" ht="16" x14ac:dyDescent="0.45">
      <c r="A299" t="str">
        <f t="shared" si="4"/>
        <v>Domestic Passengers_India</v>
      </c>
      <c r="B299" s="34" t="s">
        <v>27</v>
      </c>
      <c r="C299" s="35" t="s">
        <v>76</v>
      </c>
      <c r="D299" s="7" t="s">
        <v>19</v>
      </c>
      <c r="E299" s="45">
        <v>157898475</v>
      </c>
      <c r="F299" s="46">
        <v>187887669</v>
      </c>
      <c r="G299" s="46">
        <v>215652669</v>
      </c>
      <c r="H299" s="46">
        <v>239681187</v>
      </c>
      <c r="I299" s="46">
        <v>261844218</v>
      </c>
      <c r="J299" s="46">
        <v>280218118</v>
      </c>
      <c r="K299" s="46">
        <v>299134278</v>
      </c>
      <c r="L299" s="46">
        <v>318717481</v>
      </c>
      <c r="M299" s="46">
        <v>338504297</v>
      </c>
      <c r="N299" s="46">
        <v>357939200</v>
      </c>
      <c r="O299" s="46">
        <v>377601432</v>
      </c>
      <c r="P299" s="46">
        <v>398394218</v>
      </c>
      <c r="Q299" s="46">
        <v>419932904</v>
      </c>
      <c r="R299" s="46">
        <v>442147512</v>
      </c>
      <c r="S299" s="46">
        <v>464974656</v>
      </c>
      <c r="T299" s="46">
        <v>488572519</v>
      </c>
      <c r="U299" s="46">
        <v>512977448</v>
      </c>
      <c r="V299" s="46">
        <v>538312003</v>
      </c>
      <c r="W299" s="46">
        <v>564433116</v>
      </c>
      <c r="X299" s="46">
        <v>591315784</v>
      </c>
      <c r="Y299" s="46">
        <v>619245031</v>
      </c>
      <c r="Z299" s="46">
        <v>647887351</v>
      </c>
      <c r="AA299" s="46">
        <v>677490033</v>
      </c>
      <c r="AB299" s="46">
        <v>707846621</v>
      </c>
      <c r="AC299" s="46">
        <v>738902204</v>
      </c>
      <c r="AD299" s="47">
        <v>770615853</v>
      </c>
    </row>
    <row r="300" spans="1:30" ht="16" x14ac:dyDescent="0.45">
      <c r="A300" t="str">
        <f t="shared" si="4"/>
        <v>Total Cargo_India</v>
      </c>
      <c r="B300" s="34" t="s">
        <v>27</v>
      </c>
      <c r="C300" s="35" t="s">
        <v>76</v>
      </c>
      <c r="D300" s="56" t="s">
        <v>24</v>
      </c>
      <c r="E300" s="45">
        <v>2688576</v>
      </c>
      <c r="F300" s="46">
        <v>2831425.6282282108</v>
      </c>
      <c r="G300" s="46">
        <v>2978326.4692362864</v>
      </c>
      <c r="H300" s="46">
        <v>3128012.64167199</v>
      </c>
      <c r="I300" s="46">
        <v>3281063.8637773637</v>
      </c>
      <c r="J300" s="46">
        <v>3435188.5566401286</v>
      </c>
      <c r="K300" s="46">
        <v>3591979.1607919936</v>
      </c>
      <c r="L300" s="46">
        <v>3752195.1365134791</v>
      </c>
      <c r="M300" s="46">
        <v>3913748.8890565503</v>
      </c>
      <c r="N300" s="46">
        <v>4072862.5114600118</v>
      </c>
      <c r="O300" s="46">
        <v>4233402.621665162</v>
      </c>
      <c r="P300" s="46">
        <v>4398966.9115488678</v>
      </c>
      <c r="Q300" s="46">
        <v>4568425.3062225413</v>
      </c>
      <c r="R300" s="46">
        <v>4741331.5273605147</v>
      </c>
      <c r="S300" s="46">
        <v>4917367.4717532732</v>
      </c>
      <c r="T300" s="46">
        <v>5097447.7830852484</v>
      </c>
      <c r="U300" s="46">
        <v>5282372.8409343734</v>
      </c>
      <c r="V300" s="46">
        <v>5472503.8138385732</v>
      </c>
      <c r="W300" s="46">
        <v>5667652.4500970906</v>
      </c>
      <c r="X300" s="46">
        <v>5867692.1765246298</v>
      </c>
      <c r="Y300" s="46">
        <v>6072673.6123736314</v>
      </c>
      <c r="Z300" s="46">
        <v>6283001.6554643437</v>
      </c>
      <c r="AA300" s="46">
        <v>6499063.2756917914</v>
      </c>
      <c r="AB300" s="46">
        <v>6720988.2389801098</v>
      </c>
      <c r="AC300" s="46">
        <v>6948901.082514327</v>
      </c>
      <c r="AD300" s="47">
        <v>7182967.0490845805</v>
      </c>
    </row>
    <row r="301" spans="1:30" ht="16" x14ac:dyDescent="0.45">
      <c r="A301" t="str">
        <f t="shared" si="4"/>
        <v>Total Aircraft Movements_India</v>
      </c>
      <c r="B301" s="34" t="s">
        <v>27</v>
      </c>
      <c r="C301" s="35" t="s">
        <v>76</v>
      </c>
      <c r="D301" s="7" t="s">
        <v>25</v>
      </c>
      <c r="E301" s="45">
        <v>1761935</v>
      </c>
      <c r="F301" s="46">
        <v>1960410.9891570734</v>
      </c>
      <c r="G301" s="46">
        <v>2125541.8694179221</v>
      </c>
      <c r="H301" s="46">
        <v>2265498.5672423784</v>
      </c>
      <c r="I301" s="46">
        <v>2391637.3301174389</v>
      </c>
      <c r="J301" s="46">
        <v>2493001.4215158899</v>
      </c>
      <c r="K301" s="46">
        <v>2592846.5817643809</v>
      </c>
      <c r="L301" s="46">
        <v>2693334.769411454</v>
      </c>
      <c r="M301" s="46">
        <v>2790555.7614296973</v>
      </c>
      <c r="N301" s="46">
        <v>2879244.3167394479</v>
      </c>
      <c r="O301" s="46">
        <v>2966127.1976498091</v>
      </c>
      <c r="P301" s="46">
        <v>3060171.6144005903</v>
      </c>
      <c r="Q301" s="46">
        <v>3157326.9306097836</v>
      </c>
      <c r="R301" s="46">
        <v>3256971.1522353049</v>
      </c>
      <c r="S301" s="46">
        <v>3358735.9263479984</v>
      </c>
      <c r="T301" s="46">
        <v>3463234.6359782</v>
      </c>
      <c r="U301" s="46">
        <v>3571740.5098436144</v>
      </c>
      <c r="V301" s="46">
        <v>3684385.850551391</v>
      </c>
      <c r="W301" s="46">
        <v>3799978.8828599104</v>
      </c>
      <c r="X301" s="46">
        <v>3919104.5819098596</v>
      </c>
      <c r="Y301" s="46">
        <v>4042046.0996734044</v>
      </c>
      <c r="Z301" s="46">
        <v>4166494.4283497236</v>
      </c>
      <c r="AA301" s="46">
        <v>4294496.9512486048</v>
      </c>
      <c r="AB301" s="46">
        <v>4424324.4821667355</v>
      </c>
      <c r="AC301" s="46">
        <v>4556610.7369017974</v>
      </c>
      <c r="AD301" s="47">
        <v>4692395.2391612455</v>
      </c>
    </row>
    <row r="302" spans="1:30" x14ac:dyDescent="0.3">
      <c r="A302" t="str">
        <f t="shared" si="4"/>
        <v>Total Passengers_Iceland</v>
      </c>
      <c r="B302" s="34" t="s">
        <v>28</v>
      </c>
      <c r="C302" s="35" t="s">
        <v>120</v>
      </c>
      <c r="D302" s="58" t="s">
        <v>23</v>
      </c>
      <c r="E302" s="45">
        <v>5592566</v>
      </c>
      <c r="F302" s="46">
        <v>6534921</v>
      </c>
      <c r="G302" s="46">
        <v>7371694</v>
      </c>
      <c r="H302" s="46">
        <v>8064968</v>
      </c>
      <c r="I302" s="46">
        <v>8685560</v>
      </c>
      <c r="J302" s="46">
        <v>9186273</v>
      </c>
      <c r="K302" s="46">
        <v>9683182</v>
      </c>
      <c r="L302" s="46">
        <v>10190696</v>
      </c>
      <c r="M302" s="46">
        <v>10753696</v>
      </c>
      <c r="N302" s="46">
        <v>11325854</v>
      </c>
      <c r="O302" s="46">
        <v>11868409</v>
      </c>
      <c r="P302" s="46">
        <v>12414723</v>
      </c>
      <c r="Q302" s="46">
        <v>13023591</v>
      </c>
      <c r="R302" s="46">
        <v>13644008</v>
      </c>
      <c r="S302" s="46">
        <v>14240919</v>
      </c>
      <c r="T302" s="46">
        <v>14815539</v>
      </c>
      <c r="U302" s="46">
        <v>15372787</v>
      </c>
      <c r="V302" s="46">
        <v>15925312</v>
      </c>
      <c r="W302" s="46">
        <v>16539893</v>
      </c>
      <c r="X302" s="46">
        <v>17141387</v>
      </c>
      <c r="Y302" s="46">
        <v>17714146</v>
      </c>
      <c r="Z302" s="46">
        <v>18256965</v>
      </c>
      <c r="AA302" s="46">
        <v>18719418</v>
      </c>
      <c r="AB302" s="46">
        <v>19146658</v>
      </c>
      <c r="AC302" s="46">
        <v>19543779</v>
      </c>
      <c r="AD302" s="47">
        <v>19921631</v>
      </c>
    </row>
    <row r="303" spans="1:30" ht="16" x14ac:dyDescent="0.45">
      <c r="A303" t="str">
        <f t="shared" si="4"/>
        <v>International Passengers_Iceland</v>
      </c>
      <c r="B303" s="40" t="s">
        <v>28</v>
      </c>
      <c r="C303" s="41" t="s">
        <v>120</v>
      </c>
      <c r="D303" s="56" t="s">
        <v>22</v>
      </c>
      <c r="E303" s="42">
        <v>4907486</v>
      </c>
      <c r="F303" s="43">
        <v>5761823</v>
      </c>
      <c r="G303" s="43">
        <v>6529276</v>
      </c>
      <c r="H303" s="43">
        <v>7165577</v>
      </c>
      <c r="I303" s="43">
        <v>7730487</v>
      </c>
      <c r="J303" s="43">
        <v>8182572</v>
      </c>
      <c r="K303" s="43">
        <v>8631440</v>
      </c>
      <c r="L303" s="43">
        <v>9089187</v>
      </c>
      <c r="M303" s="43">
        <v>9595921</v>
      </c>
      <c r="N303" s="43">
        <v>10110298</v>
      </c>
      <c r="O303" s="43">
        <v>10598257</v>
      </c>
      <c r="P303" s="43">
        <v>11090156</v>
      </c>
      <c r="Q303" s="43">
        <v>11637855</v>
      </c>
      <c r="R303" s="43">
        <v>12195809</v>
      </c>
      <c r="S303" s="43">
        <v>12733144</v>
      </c>
      <c r="T303" s="43">
        <v>13250270</v>
      </c>
      <c r="U303" s="43">
        <v>13751636</v>
      </c>
      <c r="V303" s="43">
        <v>14246870</v>
      </c>
      <c r="W303" s="43">
        <v>14793621</v>
      </c>
      <c r="X303" s="43">
        <v>15327680</v>
      </c>
      <c r="Y303" s="43">
        <v>15835007</v>
      </c>
      <c r="Z303" s="43">
        <v>16314651</v>
      </c>
      <c r="AA303" s="43">
        <v>16721293</v>
      </c>
      <c r="AB303" s="43">
        <v>17095067</v>
      </c>
      <c r="AC303" s="43">
        <v>17439977</v>
      </c>
      <c r="AD303" s="44">
        <v>17762376</v>
      </c>
    </row>
    <row r="304" spans="1:30" ht="16" x14ac:dyDescent="0.45">
      <c r="A304" t="str">
        <f t="shared" si="4"/>
        <v>Domestic Passengers_Iceland</v>
      </c>
      <c r="B304" s="34" t="s">
        <v>28</v>
      </c>
      <c r="C304" s="35" t="s">
        <v>120</v>
      </c>
      <c r="D304" s="7" t="s">
        <v>19</v>
      </c>
      <c r="E304" s="45" t="s">
        <v>191</v>
      </c>
      <c r="F304" s="46" t="s">
        <v>191</v>
      </c>
      <c r="G304" s="46" t="s">
        <v>191</v>
      </c>
      <c r="H304" s="46" t="s">
        <v>191</v>
      </c>
      <c r="I304" s="46" t="s">
        <v>191</v>
      </c>
      <c r="J304" s="46" t="s">
        <v>191</v>
      </c>
      <c r="K304" s="46" t="s">
        <v>191</v>
      </c>
      <c r="L304" s="46" t="s">
        <v>191</v>
      </c>
      <c r="M304" s="46" t="s">
        <v>191</v>
      </c>
      <c r="N304" s="46" t="s">
        <v>191</v>
      </c>
      <c r="O304" s="46" t="s">
        <v>191</v>
      </c>
      <c r="P304" s="46" t="s">
        <v>191</v>
      </c>
      <c r="Q304" s="46" t="s">
        <v>191</v>
      </c>
      <c r="R304" s="46" t="s">
        <v>191</v>
      </c>
      <c r="S304" s="46" t="s">
        <v>191</v>
      </c>
      <c r="T304" s="46" t="s">
        <v>191</v>
      </c>
      <c r="U304" s="46" t="s">
        <v>191</v>
      </c>
      <c r="V304" s="46" t="s">
        <v>191</v>
      </c>
      <c r="W304" s="46" t="s">
        <v>191</v>
      </c>
      <c r="X304" s="46" t="s">
        <v>191</v>
      </c>
      <c r="Y304" s="46" t="s">
        <v>191</v>
      </c>
      <c r="Z304" s="46" t="s">
        <v>191</v>
      </c>
      <c r="AA304" s="46" t="s">
        <v>191</v>
      </c>
      <c r="AB304" s="46" t="s">
        <v>191</v>
      </c>
      <c r="AC304" s="46" t="s">
        <v>191</v>
      </c>
      <c r="AD304" s="47" t="s">
        <v>191</v>
      </c>
    </row>
    <row r="305" spans="1:30" ht="16" x14ac:dyDescent="0.45">
      <c r="A305" t="str">
        <f t="shared" si="4"/>
        <v>Total Cargo_Iceland</v>
      </c>
      <c r="B305" s="34" t="s">
        <v>28</v>
      </c>
      <c r="C305" s="35" t="s">
        <v>120</v>
      </c>
      <c r="D305" s="56" t="s">
        <v>24</v>
      </c>
      <c r="E305" s="45">
        <v>46515</v>
      </c>
      <c r="F305" s="46">
        <v>49065.11426685757</v>
      </c>
      <c r="G305" s="46">
        <v>50615.683643563476</v>
      </c>
      <c r="H305" s="46">
        <v>52992.31268062735</v>
      </c>
      <c r="I305" s="46">
        <v>55898.091312157514</v>
      </c>
      <c r="J305" s="46">
        <v>59395.667098392434</v>
      </c>
      <c r="K305" s="46">
        <v>63025.817205800311</v>
      </c>
      <c r="L305" s="46">
        <v>66768.451583411268</v>
      </c>
      <c r="M305" s="46">
        <v>70873.876796424491</v>
      </c>
      <c r="N305" s="46">
        <v>75158.889948397453</v>
      </c>
      <c r="O305" s="46">
        <v>79368.242941669174</v>
      </c>
      <c r="P305" s="46">
        <v>83724.799993257286</v>
      </c>
      <c r="Q305" s="46">
        <v>88523.154035226762</v>
      </c>
      <c r="R305" s="46">
        <v>93478.522440454399</v>
      </c>
      <c r="S305" s="46">
        <v>98540.461225532839</v>
      </c>
      <c r="T305" s="46">
        <v>103742.48089319859</v>
      </c>
      <c r="U305" s="46">
        <v>109158.99967281277</v>
      </c>
      <c r="V305" s="46">
        <v>114620.19331571554</v>
      </c>
      <c r="W305" s="46">
        <v>120196.21933788259</v>
      </c>
      <c r="X305" s="46">
        <v>125871.20459879041</v>
      </c>
      <c r="Y305" s="46">
        <v>131606.77795444016</v>
      </c>
      <c r="Z305" s="46">
        <v>137382.14256662689</v>
      </c>
      <c r="AA305" s="46">
        <v>142760.92633516513</v>
      </c>
      <c r="AB305" s="46">
        <v>148074.41310192487</v>
      </c>
      <c r="AC305" s="46">
        <v>153331.85883967282</v>
      </c>
      <c r="AD305" s="47">
        <v>158536.96270626617</v>
      </c>
    </row>
    <row r="306" spans="1:30" ht="16" x14ac:dyDescent="0.45">
      <c r="A306" t="str">
        <f t="shared" si="4"/>
        <v>Total Aircraft Movements_Iceland</v>
      </c>
      <c r="B306" s="34" t="s">
        <v>28</v>
      </c>
      <c r="C306" s="35" t="s">
        <v>120</v>
      </c>
      <c r="D306" s="7" t="s">
        <v>25</v>
      </c>
      <c r="E306" s="45">
        <v>173925</v>
      </c>
      <c r="F306" s="46">
        <v>187721.92744875161</v>
      </c>
      <c r="G306" s="46">
        <v>201751.31844549836</v>
      </c>
      <c r="H306" s="46">
        <v>214341.19787901783</v>
      </c>
      <c r="I306" s="46">
        <v>226196.61747171567</v>
      </c>
      <c r="J306" s="46">
        <v>236928.69720152038</v>
      </c>
      <c r="K306" s="46">
        <v>247564.96821742554</v>
      </c>
      <c r="L306" s="46">
        <v>258370.52909755404</v>
      </c>
      <c r="M306" s="46">
        <v>270429.71259579796</v>
      </c>
      <c r="N306" s="46">
        <v>282425.17092206154</v>
      </c>
      <c r="O306" s="46">
        <v>293371.82767301024</v>
      </c>
      <c r="P306" s="46">
        <v>304219.29177722195</v>
      </c>
      <c r="Q306" s="46">
        <v>316447.15423723718</v>
      </c>
      <c r="R306" s="46">
        <v>328798.8884936283</v>
      </c>
      <c r="S306" s="46">
        <v>340432.52992434648</v>
      </c>
      <c r="T306" s="46">
        <v>351408.69804664061</v>
      </c>
      <c r="U306" s="46">
        <v>361696.1312798225</v>
      </c>
      <c r="V306" s="46">
        <v>371666.53200465767</v>
      </c>
      <c r="W306" s="46">
        <v>382841.40234395472</v>
      </c>
      <c r="X306" s="46">
        <v>393718.87833822996</v>
      </c>
      <c r="Y306" s="46">
        <v>403894.17913342372</v>
      </c>
      <c r="Z306" s="46">
        <v>413405.33577009867</v>
      </c>
      <c r="AA306" s="46">
        <v>421050.00974110077</v>
      </c>
      <c r="AB306" s="46">
        <v>427936.51673218113</v>
      </c>
      <c r="AC306" s="46">
        <v>434170.6584883313</v>
      </c>
      <c r="AD306" s="47">
        <v>439972.13463869371</v>
      </c>
    </row>
    <row r="307" spans="1:30" x14ac:dyDescent="0.3">
      <c r="A307" t="str">
        <f t="shared" si="4"/>
        <v>Total Passengers_Hungary</v>
      </c>
      <c r="B307" s="40" t="s">
        <v>28</v>
      </c>
      <c r="C307" s="41" t="s">
        <v>118</v>
      </c>
      <c r="D307" s="58" t="s">
        <v>23</v>
      </c>
      <c r="E307" s="42">
        <v>10289180</v>
      </c>
      <c r="F307" s="43">
        <v>11381439</v>
      </c>
      <c r="G307" s="43">
        <v>12482025</v>
      </c>
      <c r="H307" s="43">
        <v>13464035</v>
      </c>
      <c r="I307" s="43">
        <v>14399140</v>
      </c>
      <c r="J307" s="43">
        <v>15257049</v>
      </c>
      <c r="K307" s="43">
        <v>16289276</v>
      </c>
      <c r="L307" s="43">
        <v>17355026</v>
      </c>
      <c r="M307" s="43">
        <v>18160792</v>
      </c>
      <c r="N307" s="43">
        <v>18830998</v>
      </c>
      <c r="O307" s="43">
        <v>19610538</v>
      </c>
      <c r="P307" s="43">
        <v>20457449</v>
      </c>
      <c r="Q307" s="43">
        <v>21348890</v>
      </c>
      <c r="R307" s="43">
        <v>22275582</v>
      </c>
      <c r="S307" s="43">
        <v>23119075</v>
      </c>
      <c r="T307" s="43">
        <v>23907288</v>
      </c>
      <c r="U307" s="43">
        <v>24627496</v>
      </c>
      <c r="V307" s="43">
        <v>25331926</v>
      </c>
      <c r="W307" s="43">
        <v>26026197</v>
      </c>
      <c r="X307" s="43">
        <v>26623911</v>
      </c>
      <c r="Y307" s="43">
        <v>27132098</v>
      </c>
      <c r="Z307" s="43">
        <v>27511573</v>
      </c>
      <c r="AA307" s="43">
        <v>27853686</v>
      </c>
      <c r="AB307" s="43">
        <v>28094830</v>
      </c>
      <c r="AC307" s="43">
        <v>28193300</v>
      </c>
      <c r="AD307" s="44">
        <v>28008910</v>
      </c>
    </row>
    <row r="308" spans="1:30" ht="16" x14ac:dyDescent="0.45">
      <c r="A308" t="str">
        <f t="shared" si="4"/>
        <v>International Passengers_Hungary</v>
      </c>
      <c r="B308" s="40" t="s">
        <v>28</v>
      </c>
      <c r="C308" s="41" t="s">
        <v>118</v>
      </c>
      <c r="D308" s="56" t="s">
        <v>22</v>
      </c>
      <c r="E308" s="42">
        <v>10249464</v>
      </c>
      <c r="F308" s="43">
        <v>11337507</v>
      </c>
      <c r="G308" s="43">
        <v>12433845</v>
      </c>
      <c r="H308" s="43">
        <v>13412065</v>
      </c>
      <c r="I308" s="43">
        <v>14343560</v>
      </c>
      <c r="J308" s="43">
        <v>15198157</v>
      </c>
      <c r="K308" s="43">
        <v>16226400</v>
      </c>
      <c r="L308" s="43">
        <v>17288036</v>
      </c>
      <c r="M308" s="43">
        <v>18090692</v>
      </c>
      <c r="N308" s="43">
        <v>18758311</v>
      </c>
      <c r="O308" s="43">
        <v>19534842</v>
      </c>
      <c r="P308" s="43">
        <v>20378483</v>
      </c>
      <c r="Q308" s="43">
        <v>21266483</v>
      </c>
      <c r="R308" s="43">
        <v>22189599</v>
      </c>
      <c r="S308" s="43">
        <v>23029836</v>
      </c>
      <c r="T308" s="43">
        <v>23815006</v>
      </c>
      <c r="U308" s="43">
        <v>24532435</v>
      </c>
      <c r="V308" s="43">
        <v>25234146</v>
      </c>
      <c r="W308" s="43">
        <v>25925736</v>
      </c>
      <c r="X308" s="43">
        <v>26521143</v>
      </c>
      <c r="Y308" s="43">
        <v>27027369</v>
      </c>
      <c r="Z308" s="43">
        <v>27405379</v>
      </c>
      <c r="AA308" s="43">
        <v>27746171</v>
      </c>
      <c r="AB308" s="43">
        <v>27986385</v>
      </c>
      <c r="AC308" s="43">
        <v>28084475</v>
      </c>
      <c r="AD308" s="44">
        <v>27900797</v>
      </c>
    </row>
    <row r="309" spans="1:30" ht="16" x14ac:dyDescent="0.45">
      <c r="A309" t="str">
        <f t="shared" si="4"/>
        <v>Domestic Passengers_Hungary</v>
      </c>
      <c r="B309" s="40" t="s">
        <v>28</v>
      </c>
      <c r="C309" s="41" t="s">
        <v>118</v>
      </c>
      <c r="D309" s="7" t="s">
        <v>19</v>
      </c>
      <c r="E309" s="42" t="s">
        <v>191</v>
      </c>
      <c r="F309" s="43" t="s">
        <v>191</v>
      </c>
      <c r="G309" s="43" t="s">
        <v>191</v>
      </c>
      <c r="H309" s="43" t="s">
        <v>191</v>
      </c>
      <c r="I309" s="43" t="s">
        <v>191</v>
      </c>
      <c r="J309" s="43" t="s">
        <v>191</v>
      </c>
      <c r="K309" s="43" t="s">
        <v>191</v>
      </c>
      <c r="L309" s="43" t="s">
        <v>191</v>
      </c>
      <c r="M309" s="43" t="s">
        <v>191</v>
      </c>
      <c r="N309" s="43" t="s">
        <v>191</v>
      </c>
      <c r="O309" s="43" t="s">
        <v>191</v>
      </c>
      <c r="P309" s="43" t="s">
        <v>191</v>
      </c>
      <c r="Q309" s="43" t="s">
        <v>191</v>
      </c>
      <c r="R309" s="43" t="s">
        <v>191</v>
      </c>
      <c r="S309" s="43" t="s">
        <v>191</v>
      </c>
      <c r="T309" s="43" t="s">
        <v>191</v>
      </c>
      <c r="U309" s="43" t="s">
        <v>191</v>
      </c>
      <c r="V309" s="43" t="s">
        <v>191</v>
      </c>
      <c r="W309" s="43" t="s">
        <v>191</v>
      </c>
      <c r="X309" s="43" t="s">
        <v>191</v>
      </c>
      <c r="Y309" s="43" t="s">
        <v>191</v>
      </c>
      <c r="Z309" s="43" t="s">
        <v>191</v>
      </c>
      <c r="AA309" s="43" t="s">
        <v>191</v>
      </c>
      <c r="AB309" s="43" t="s">
        <v>191</v>
      </c>
      <c r="AC309" s="43" t="s">
        <v>191</v>
      </c>
      <c r="AD309" s="44" t="s">
        <v>191</v>
      </c>
    </row>
    <row r="310" spans="1:30" ht="16" x14ac:dyDescent="0.45">
      <c r="A310" t="str">
        <f t="shared" si="4"/>
        <v>Total Cargo_Hungary</v>
      </c>
      <c r="B310" s="34" t="s">
        <v>28</v>
      </c>
      <c r="C310" s="35" t="s">
        <v>118</v>
      </c>
      <c r="D310" s="56" t="s">
        <v>24</v>
      </c>
      <c r="E310" s="45">
        <v>65985</v>
      </c>
      <c r="F310" s="46">
        <v>72563.282863833068</v>
      </c>
      <c r="G310" s="46">
        <v>77818.532338622012</v>
      </c>
      <c r="H310" s="46">
        <v>82490.160687819967</v>
      </c>
      <c r="I310" s="46">
        <v>86942.305585163413</v>
      </c>
      <c r="J310" s="46">
        <v>91166.278928132378</v>
      </c>
      <c r="K310" s="46">
        <v>96057.128671383733</v>
      </c>
      <c r="L310" s="46">
        <v>101022.02634319809</v>
      </c>
      <c r="M310" s="46">
        <v>105170.83105731344</v>
      </c>
      <c r="N310" s="46">
        <v>108970.75044056487</v>
      </c>
      <c r="O310" s="46">
        <v>113108.2321295983</v>
      </c>
      <c r="P310" s="46">
        <v>117484.22788968237</v>
      </c>
      <c r="Q310" s="46">
        <v>122018.04915562985</v>
      </c>
      <c r="R310" s="46">
        <v>126644.91658660858</v>
      </c>
      <c r="S310" s="46">
        <v>131130.20705132515</v>
      </c>
      <c r="T310" s="46">
        <v>135598.21685699804</v>
      </c>
      <c r="U310" s="46">
        <v>140057.2470825557</v>
      </c>
      <c r="V310" s="46">
        <v>144458.2505403446</v>
      </c>
      <c r="W310" s="46">
        <v>148519.38717623337</v>
      </c>
      <c r="X310" s="46">
        <v>152325.2072598254</v>
      </c>
      <c r="Y310" s="46">
        <v>155920.42742405803</v>
      </c>
      <c r="Z310" s="46">
        <v>159158.5406068296</v>
      </c>
      <c r="AA310" s="46">
        <v>162221.18645772006</v>
      </c>
      <c r="AB310" s="46">
        <v>164937.33148123982</v>
      </c>
      <c r="AC310" s="46">
        <v>167162.11706741707</v>
      </c>
      <c r="AD310" s="47">
        <v>168393.1436495771</v>
      </c>
    </row>
    <row r="311" spans="1:30" ht="16" x14ac:dyDescent="0.45">
      <c r="A311" t="str">
        <f t="shared" si="4"/>
        <v>Total Aircraft Movements_Hungary</v>
      </c>
      <c r="B311" s="34" t="s">
        <v>28</v>
      </c>
      <c r="C311" s="35" t="s">
        <v>118</v>
      </c>
      <c r="D311" s="7" t="s">
        <v>25</v>
      </c>
      <c r="E311" s="45">
        <v>92294</v>
      </c>
      <c r="F311" s="46">
        <v>96736.000000000015</v>
      </c>
      <c r="G311" s="46">
        <v>101368</v>
      </c>
      <c r="H311" s="46">
        <v>106795.70672379978</v>
      </c>
      <c r="I311" s="46">
        <v>112677.27299140947</v>
      </c>
      <c r="J311" s="46">
        <v>119089.37317211348</v>
      </c>
      <c r="K311" s="46">
        <v>126894.08428910773</v>
      </c>
      <c r="L311" s="46">
        <v>134934.26971899968</v>
      </c>
      <c r="M311" s="46">
        <v>140908.03201032709</v>
      </c>
      <c r="N311" s="46">
        <v>145721.7405907019</v>
      </c>
      <c r="O311" s="46">
        <v>151260.56069011992</v>
      </c>
      <c r="P311" s="46">
        <v>157249.58550911525</v>
      </c>
      <c r="Q311" s="46">
        <v>163533.33719383838</v>
      </c>
      <c r="R311" s="46">
        <v>170040.24262550511</v>
      </c>
      <c r="S311" s="46">
        <v>175865.03654115461</v>
      </c>
      <c r="T311" s="46">
        <v>181232.93830158547</v>
      </c>
      <c r="U311" s="46">
        <v>185968.15928627094</v>
      </c>
      <c r="V311" s="46">
        <v>190502.4901440519</v>
      </c>
      <c r="W311" s="46">
        <v>194864.57819654784</v>
      </c>
      <c r="X311" s="46">
        <v>198541.17919935548</v>
      </c>
      <c r="Y311" s="46">
        <v>201562.16818573192</v>
      </c>
      <c r="Z311" s="46">
        <v>203667.60521079102</v>
      </c>
      <c r="AA311" s="46">
        <v>205498.25387786512</v>
      </c>
      <c r="AB311" s="46">
        <v>206618.56774044616</v>
      </c>
      <c r="AC311" s="46">
        <v>206717.45670069425</v>
      </c>
      <c r="AD311" s="47">
        <v>204762.97861819199</v>
      </c>
    </row>
    <row r="312" spans="1:30" ht="16" x14ac:dyDescent="0.45">
      <c r="A312" t="str">
        <f t="shared" si="4"/>
        <v>Total Passengers_Hong Kong SAR</v>
      </c>
      <c r="B312" s="34" t="s">
        <v>27</v>
      </c>
      <c r="C312" s="21" t="s">
        <v>74</v>
      </c>
      <c r="D312" s="58" t="s">
        <v>23</v>
      </c>
      <c r="E312" s="45">
        <v>68283407</v>
      </c>
      <c r="F312" s="46">
        <v>73329722</v>
      </c>
      <c r="G312" s="46">
        <v>78215660</v>
      </c>
      <c r="H312" s="46">
        <v>83751605</v>
      </c>
      <c r="I312" s="46">
        <v>89587026</v>
      </c>
      <c r="J312" s="46">
        <v>95363290</v>
      </c>
      <c r="K312" s="46">
        <v>101085885</v>
      </c>
      <c r="L312" s="46">
        <v>106722631</v>
      </c>
      <c r="M312" s="46">
        <v>112198682</v>
      </c>
      <c r="N312" s="46">
        <v>117436097</v>
      </c>
      <c r="O312" s="46">
        <v>122525707</v>
      </c>
      <c r="P312" s="46">
        <v>127790468</v>
      </c>
      <c r="Q312" s="46">
        <v>133085732</v>
      </c>
      <c r="R312" s="46">
        <v>138394960</v>
      </c>
      <c r="S312" s="46">
        <v>143702647</v>
      </c>
      <c r="T312" s="46">
        <v>149010550</v>
      </c>
      <c r="U312" s="46">
        <v>154337526</v>
      </c>
      <c r="V312" s="46">
        <v>159716985</v>
      </c>
      <c r="W312" s="46">
        <v>165085510</v>
      </c>
      <c r="X312" s="46">
        <v>170432979</v>
      </c>
      <c r="Y312" s="46">
        <v>175806292</v>
      </c>
      <c r="Z312" s="46">
        <v>181122216</v>
      </c>
      <c r="AA312" s="46">
        <v>186463373</v>
      </c>
      <c r="AB312" s="46">
        <v>191795382</v>
      </c>
      <c r="AC312" s="46">
        <v>197114635</v>
      </c>
      <c r="AD312" s="47">
        <v>202477456</v>
      </c>
    </row>
    <row r="313" spans="1:30" ht="16" x14ac:dyDescent="0.45">
      <c r="A313" t="str">
        <f t="shared" si="4"/>
        <v>International Passengers_Hong Kong SAR</v>
      </c>
      <c r="B313" s="34" t="s">
        <v>27</v>
      </c>
      <c r="C313" s="21" t="s">
        <v>74</v>
      </c>
      <c r="D313" s="56" t="s">
        <v>22</v>
      </c>
      <c r="E313" s="45">
        <v>68071282</v>
      </c>
      <c r="F313" s="46">
        <v>72871779</v>
      </c>
      <c r="G313" s="46">
        <v>77481729</v>
      </c>
      <c r="H313" s="46">
        <v>82481937</v>
      </c>
      <c r="I313" s="46">
        <v>87909921</v>
      </c>
      <c r="J313" s="46">
        <v>93665018</v>
      </c>
      <c r="K313" s="46">
        <v>99336388</v>
      </c>
      <c r="L313" s="46">
        <v>104881385</v>
      </c>
      <c r="M313" s="46">
        <v>110228267</v>
      </c>
      <c r="N313" s="46">
        <v>115295740</v>
      </c>
      <c r="O313" s="46">
        <v>120169651</v>
      </c>
      <c r="P313" s="46">
        <v>125185357</v>
      </c>
      <c r="Q313" s="46">
        <v>130166805</v>
      </c>
      <c r="R313" s="46">
        <v>135099326</v>
      </c>
      <c r="S313" s="46">
        <v>139966352</v>
      </c>
      <c r="T313" s="46">
        <v>144778392</v>
      </c>
      <c r="U313" s="46">
        <v>149549021</v>
      </c>
      <c r="V313" s="46">
        <v>154321726</v>
      </c>
      <c r="W313" s="46">
        <v>159025896</v>
      </c>
      <c r="X313" s="46">
        <v>163656601</v>
      </c>
      <c r="Y313" s="46">
        <v>168289319</v>
      </c>
      <c r="Z313" s="46">
        <v>172825596</v>
      </c>
      <c r="AA313" s="46">
        <v>177388602</v>
      </c>
      <c r="AB313" s="46">
        <v>181904036</v>
      </c>
      <c r="AC313" s="46">
        <v>186371313</v>
      </c>
      <c r="AD313" s="47">
        <v>190843128</v>
      </c>
    </row>
    <row r="314" spans="1:30" ht="16" x14ac:dyDescent="0.45">
      <c r="A314" t="str">
        <f t="shared" si="4"/>
        <v>Domestic Passengers_Hong Kong SAR</v>
      </c>
      <c r="B314" s="40" t="s">
        <v>27</v>
      </c>
      <c r="C314" s="21" t="s">
        <v>74</v>
      </c>
      <c r="D314" s="7" t="s">
        <v>19</v>
      </c>
      <c r="E314" s="42" t="s">
        <v>191</v>
      </c>
      <c r="F314" s="43" t="s">
        <v>191</v>
      </c>
      <c r="G314" s="43" t="s">
        <v>191</v>
      </c>
      <c r="H314" s="43" t="s">
        <v>191</v>
      </c>
      <c r="I314" s="43" t="s">
        <v>191</v>
      </c>
      <c r="J314" s="43" t="s">
        <v>191</v>
      </c>
      <c r="K314" s="43" t="s">
        <v>191</v>
      </c>
      <c r="L314" s="43" t="s">
        <v>191</v>
      </c>
      <c r="M314" s="43" t="s">
        <v>191</v>
      </c>
      <c r="N314" s="43" t="s">
        <v>191</v>
      </c>
      <c r="O314" s="43" t="s">
        <v>191</v>
      </c>
      <c r="P314" s="43" t="s">
        <v>191</v>
      </c>
      <c r="Q314" s="43" t="s">
        <v>191</v>
      </c>
      <c r="R314" s="43" t="s">
        <v>191</v>
      </c>
      <c r="S314" s="43" t="s">
        <v>191</v>
      </c>
      <c r="T314" s="43" t="s">
        <v>191</v>
      </c>
      <c r="U314" s="43" t="s">
        <v>191</v>
      </c>
      <c r="V314" s="43" t="s">
        <v>191</v>
      </c>
      <c r="W314" s="43" t="s">
        <v>191</v>
      </c>
      <c r="X314" s="43" t="s">
        <v>191</v>
      </c>
      <c r="Y314" s="43" t="s">
        <v>191</v>
      </c>
      <c r="Z314" s="43" t="s">
        <v>191</v>
      </c>
      <c r="AA314" s="43" t="s">
        <v>191</v>
      </c>
      <c r="AB314" s="43" t="s">
        <v>191</v>
      </c>
      <c r="AC314" s="43" t="s">
        <v>191</v>
      </c>
      <c r="AD314" s="44" t="s">
        <v>191</v>
      </c>
    </row>
    <row r="315" spans="1:30" ht="16" x14ac:dyDescent="0.45">
      <c r="A315" t="str">
        <f t="shared" si="4"/>
        <v>Total Cargo_Hong Kong SAR</v>
      </c>
      <c r="B315" s="34" t="s">
        <v>27</v>
      </c>
      <c r="C315" s="21" t="s">
        <v>74</v>
      </c>
      <c r="D315" s="56" t="s">
        <v>24</v>
      </c>
      <c r="E315" s="45">
        <v>4460065</v>
      </c>
      <c r="F315" s="46">
        <v>4560679.2453683876</v>
      </c>
      <c r="G315" s="46">
        <v>4684531.7362850895</v>
      </c>
      <c r="H315" s="46">
        <v>4815968.9565522764</v>
      </c>
      <c r="I315" s="46">
        <v>4952295.4000211731</v>
      </c>
      <c r="J315" s="46">
        <v>5091025.6117924266</v>
      </c>
      <c r="K315" s="46">
        <v>5230938.6879227916</v>
      </c>
      <c r="L315" s="46">
        <v>5369816.0568103436</v>
      </c>
      <c r="M315" s="46">
        <v>5504594.5468437523</v>
      </c>
      <c r="N315" s="46">
        <v>5631772.2430011081</v>
      </c>
      <c r="O315" s="46">
        <v>5756167.1389839556</v>
      </c>
      <c r="P315" s="46">
        <v>5887218.5075332299</v>
      </c>
      <c r="Q315" s="46">
        <v>6020441.7696290063</v>
      </c>
      <c r="R315" s="46">
        <v>6155077.952214215</v>
      </c>
      <c r="S315" s="46">
        <v>6290482.9587448137</v>
      </c>
      <c r="T315" s="46">
        <v>6426380.5096914442</v>
      </c>
      <c r="U315" s="46">
        <v>6564443.8920994559</v>
      </c>
      <c r="V315" s="46">
        <v>6705241.8811052674</v>
      </c>
      <c r="W315" s="46">
        <v>6847455.9731951989</v>
      </c>
      <c r="X315" s="46">
        <v>6989511.8448634893</v>
      </c>
      <c r="Y315" s="46">
        <v>7130147.6730923317</v>
      </c>
      <c r="Z315" s="46">
        <v>7270072.72184081</v>
      </c>
      <c r="AA315" s="46">
        <v>7410363.0112177916</v>
      </c>
      <c r="AB315" s="46">
        <v>7550521.4502434032</v>
      </c>
      <c r="AC315" s="46">
        <v>7689994.8736504158</v>
      </c>
      <c r="AD315" s="47">
        <v>7828318.0164058348</v>
      </c>
    </row>
    <row r="316" spans="1:30" ht="16" x14ac:dyDescent="0.45">
      <c r="A316" t="str">
        <f t="shared" si="4"/>
        <v>Total Aircraft Movements_Hong Kong SAR</v>
      </c>
      <c r="B316" s="34" t="s">
        <v>27</v>
      </c>
      <c r="C316" s="21" t="s">
        <v>74</v>
      </c>
      <c r="D316" s="7" t="s">
        <v>25</v>
      </c>
      <c r="E316" s="45">
        <v>416899</v>
      </c>
      <c r="F316" s="46">
        <v>428586.37705257116</v>
      </c>
      <c r="G316" s="46">
        <v>441412.0003732281</v>
      </c>
      <c r="H316" s="46">
        <v>458521.3339642841</v>
      </c>
      <c r="I316" s="46">
        <v>477230.26977290108</v>
      </c>
      <c r="J316" s="46">
        <v>495366.27109680837</v>
      </c>
      <c r="K316" s="46">
        <v>511816.60535557021</v>
      </c>
      <c r="L316" s="46">
        <v>526727.11660703749</v>
      </c>
      <c r="M316" s="46">
        <v>539828.4541185752</v>
      </c>
      <c r="N316" s="46">
        <v>550897.14924947999</v>
      </c>
      <c r="O316" s="46">
        <v>560619.97802533791</v>
      </c>
      <c r="P316" s="46">
        <v>570638.57715412986</v>
      </c>
      <c r="Q316" s="46">
        <v>580103.78754378844</v>
      </c>
      <c r="R316" s="46">
        <v>588945.09571915388</v>
      </c>
      <c r="S316" s="46">
        <v>597182.54572713654</v>
      </c>
      <c r="T316" s="46">
        <v>604689.36288871977</v>
      </c>
      <c r="U316" s="46">
        <v>611718.37252270116</v>
      </c>
      <c r="V316" s="46">
        <v>618354.52550112281</v>
      </c>
      <c r="W316" s="46">
        <v>624308.01516740047</v>
      </c>
      <c r="X316" s="46">
        <v>629740.54475270386</v>
      </c>
      <c r="Y316" s="46">
        <v>634569.8171190304</v>
      </c>
      <c r="Z316" s="46">
        <v>638558.56926167745</v>
      </c>
      <c r="AA316" s="46">
        <v>642020.25084856909</v>
      </c>
      <c r="AB316" s="46">
        <v>644745.58804282953</v>
      </c>
      <c r="AC316" s="46">
        <v>646817.46358181012</v>
      </c>
      <c r="AD316" s="47">
        <v>648505.00139073585</v>
      </c>
    </row>
    <row r="317" spans="1:30" x14ac:dyDescent="0.3">
      <c r="A317" t="str">
        <f t="shared" si="4"/>
        <v>Total Passengers_Greece</v>
      </c>
      <c r="B317" s="34" t="s">
        <v>28</v>
      </c>
      <c r="C317" s="35" t="s">
        <v>116</v>
      </c>
      <c r="D317" s="58" t="s">
        <v>23</v>
      </c>
      <c r="E317" s="45">
        <v>49222946</v>
      </c>
      <c r="F317" s="46">
        <v>55998164</v>
      </c>
      <c r="G317" s="46">
        <v>61811250</v>
      </c>
      <c r="H317" s="46">
        <v>65334101</v>
      </c>
      <c r="I317" s="46">
        <v>67587998</v>
      </c>
      <c r="J317" s="46">
        <v>70352683</v>
      </c>
      <c r="K317" s="46">
        <v>73187303</v>
      </c>
      <c r="L317" s="46">
        <v>76098226</v>
      </c>
      <c r="M317" s="46">
        <v>79009958</v>
      </c>
      <c r="N317" s="46">
        <v>81741495</v>
      </c>
      <c r="O317" s="46">
        <v>84479852</v>
      </c>
      <c r="P317" s="46">
        <v>87246399</v>
      </c>
      <c r="Q317" s="46">
        <v>89916296</v>
      </c>
      <c r="R317" s="46">
        <v>92433240</v>
      </c>
      <c r="S317" s="46">
        <v>94752104</v>
      </c>
      <c r="T317" s="46">
        <v>96918716</v>
      </c>
      <c r="U317" s="46">
        <v>99035615</v>
      </c>
      <c r="V317" s="46">
        <v>101163258</v>
      </c>
      <c r="W317" s="46">
        <v>103293037</v>
      </c>
      <c r="X317" s="46">
        <v>105427822</v>
      </c>
      <c r="Y317" s="46">
        <v>107573874</v>
      </c>
      <c r="Z317" s="46">
        <v>109724765</v>
      </c>
      <c r="AA317" s="46">
        <v>111923008</v>
      </c>
      <c r="AB317" s="46">
        <v>114192626</v>
      </c>
      <c r="AC317" s="46">
        <v>116549449</v>
      </c>
      <c r="AD317" s="47">
        <v>119011503</v>
      </c>
    </row>
    <row r="318" spans="1:30" ht="16" x14ac:dyDescent="0.45">
      <c r="A318" t="str">
        <f t="shared" si="4"/>
        <v>International Passengers_Greece</v>
      </c>
      <c r="B318" s="40" t="s">
        <v>28</v>
      </c>
      <c r="C318" s="41" t="s">
        <v>116</v>
      </c>
      <c r="D318" s="56" t="s">
        <v>22</v>
      </c>
      <c r="E318" s="42">
        <v>34531073</v>
      </c>
      <c r="F318" s="43">
        <v>37856518</v>
      </c>
      <c r="G318" s="43">
        <v>41068629</v>
      </c>
      <c r="H318" s="43">
        <v>43020354</v>
      </c>
      <c r="I318" s="43">
        <v>44234738</v>
      </c>
      <c r="J318" s="43">
        <v>45883502</v>
      </c>
      <c r="K318" s="43">
        <v>47511129</v>
      </c>
      <c r="L318" s="43">
        <v>49067200</v>
      </c>
      <c r="M318" s="43">
        <v>50575411</v>
      </c>
      <c r="N318" s="43">
        <v>51948823</v>
      </c>
      <c r="O318" s="43">
        <v>53276905</v>
      </c>
      <c r="P318" s="43">
        <v>54583010</v>
      </c>
      <c r="Q318" s="43">
        <v>55853227</v>
      </c>
      <c r="R318" s="43">
        <v>57035585</v>
      </c>
      <c r="S318" s="43">
        <v>58130148</v>
      </c>
      <c r="T318" s="43">
        <v>59155513</v>
      </c>
      <c r="U318" s="43">
        <v>60108371</v>
      </c>
      <c r="V318" s="43">
        <v>61027841</v>
      </c>
      <c r="W318" s="43">
        <v>61857697</v>
      </c>
      <c r="X318" s="43">
        <v>62594229</v>
      </c>
      <c r="Y318" s="43">
        <v>63325351</v>
      </c>
      <c r="Z318" s="43">
        <v>64031744</v>
      </c>
      <c r="AA318" s="43">
        <v>64744366</v>
      </c>
      <c r="AB318" s="43">
        <v>65416051</v>
      </c>
      <c r="AC318" s="43">
        <v>66011866</v>
      </c>
      <c r="AD318" s="44">
        <v>66547972</v>
      </c>
    </row>
    <row r="319" spans="1:30" ht="16" x14ac:dyDescent="0.45">
      <c r="A319" t="str">
        <f t="shared" si="4"/>
        <v>Domestic Passengers_Greece</v>
      </c>
      <c r="B319" s="40" t="s">
        <v>28</v>
      </c>
      <c r="C319" s="41" t="s">
        <v>116</v>
      </c>
      <c r="D319" s="7" t="s">
        <v>19</v>
      </c>
      <c r="E319" s="42">
        <v>14646708</v>
      </c>
      <c r="F319" s="43">
        <v>17647923</v>
      </c>
      <c r="G319" s="43">
        <v>20034863</v>
      </c>
      <c r="H319" s="43">
        <v>21487855</v>
      </c>
      <c r="I319" s="43">
        <v>22450290</v>
      </c>
      <c r="J319" s="43">
        <v>23404015</v>
      </c>
      <c r="K319" s="43">
        <v>24461938</v>
      </c>
      <c r="L319" s="43">
        <v>25683114</v>
      </c>
      <c r="M319" s="43">
        <v>26949697</v>
      </c>
      <c r="N319" s="43">
        <v>28152656</v>
      </c>
      <c r="O319" s="43">
        <v>29410755</v>
      </c>
      <c r="P319" s="43">
        <v>30727930</v>
      </c>
      <c r="Q319" s="43">
        <v>31964341</v>
      </c>
      <c r="R319" s="43">
        <v>33124499</v>
      </c>
      <c r="S319" s="43">
        <v>34178179</v>
      </c>
      <c r="T319" s="43">
        <v>35147588</v>
      </c>
      <c r="U319" s="43">
        <v>36143606</v>
      </c>
      <c r="V319" s="43">
        <v>37171614</v>
      </c>
      <c r="W319" s="43">
        <v>38277751</v>
      </c>
      <c r="X319" s="43">
        <v>39475897</v>
      </c>
      <c r="Y319" s="43">
        <v>40687048</v>
      </c>
      <c r="Z319" s="43">
        <v>41932244</v>
      </c>
      <c r="AA319" s="43">
        <v>43210937</v>
      </c>
      <c r="AB319" s="43">
        <v>44598890</v>
      </c>
      <c r="AC319" s="43">
        <v>46134434</v>
      </c>
      <c r="AD319" s="44">
        <v>47816318</v>
      </c>
    </row>
    <row r="320" spans="1:30" ht="16" x14ac:dyDescent="0.45">
      <c r="A320" t="str">
        <f t="shared" si="4"/>
        <v>Total Cargo_Greece</v>
      </c>
      <c r="B320" s="40" t="s">
        <v>28</v>
      </c>
      <c r="C320" s="41" t="s">
        <v>116</v>
      </c>
      <c r="D320" s="56" t="s">
        <v>24</v>
      </c>
      <c r="E320" s="42">
        <v>91963</v>
      </c>
      <c r="F320" s="43">
        <v>99965.333198051463</v>
      </c>
      <c r="G320" s="43">
        <v>100161.2660421427</v>
      </c>
      <c r="H320" s="43">
        <v>102031.92522626894</v>
      </c>
      <c r="I320" s="43">
        <v>105487.34276591755</v>
      </c>
      <c r="J320" s="43">
        <v>111371.04580382897</v>
      </c>
      <c r="K320" s="43">
        <v>118186.63733554448</v>
      </c>
      <c r="L320" s="43">
        <v>125928.06852506276</v>
      </c>
      <c r="M320" s="43">
        <v>134544.40494239805</v>
      </c>
      <c r="N320" s="43">
        <v>143692.3929498166</v>
      </c>
      <c r="O320" s="43">
        <v>153339.74083497675</v>
      </c>
      <c r="P320" s="43">
        <v>163108.03209738006</v>
      </c>
      <c r="Q320" s="43">
        <v>172568.07888280982</v>
      </c>
      <c r="R320" s="43">
        <v>181354.64284327024</v>
      </c>
      <c r="S320" s="43">
        <v>189257.52060178854</v>
      </c>
      <c r="T320" s="43">
        <v>196504.83134590724</v>
      </c>
      <c r="U320" s="43">
        <v>203600.13483455894</v>
      </c>
      <c r="V320" s="43">
        <v>210768.70583299486</v>
      </c>
      <c r="W320" s="43">
        <v>217740.8375687451</v>
      </c>
      <c r="X320" s="43">
        <v>224601.62925861953</v>
      </c>
      <c r="Y320" s="43">
        <v>231290.80633017403</v>
      </c>
      <c r="Z320" s="43">
        <v>237700.31794309581</v>
      </c>
      <c r="AA320" s="43">
        <v>243887.75061350359</v>
      </c>
      <c r="AB320" s="43">
        <v>249792.05520680393</v>
      </c>
      <c r="AC320" s="43">
        <v>255441.41248465644</v>
      </c>
      <c r="AD320" s="44">
        <v>260853.04295165665</v>
      </c>
    </row>
    <row r="321" spans="1:30" ht="16" x14ac:dyDescent="0.45">
      <c r="A321" t="str">
        <f t="shared" si="4"/>
        <v>Total Aircraft Movements_Greece</v>
      </c>
      <c r="B321" s="34" t="s">
        <v>28</v>
      </c>
      <c r="C321" s="35" t="s">
        <v>116</v>
      </c>
      <c r="D321" s="7" t="s">
        <v>25</v>
      </c>
      <c r="E321" s="45">
        <v>447562</v>
      </c>
      <c r="F321" s="46">
        <v>453423.69233924837</v>
      </c>
      <c r="G321" s="46">
        <v>454310.86833360523</v>
      </c>
      <c r="H321" s="46">
        <v>455012.06031262421</v>
      </c>
      <c r="I321" s="46">
        <v>455668.62655746634</v>
      </c>
      <c r="J321" s="46">
        <v>467085.07527636393</v>
      </c>
      <c r="K321" s="46">
        <v>479379.41421248449</v>
      </c>
      <c r="L321" s="46">
        <v>492604.93692206126</v>
      </c>
      <c r="M321" s="46">
        <v>506418.62669770239</v>
      </c>
      <c r="N321" s="46">
        <v>519958.09690218011</v>
      </c>
      <c r="O321" s="46">
        <v>533801.82486406178</v>
      </c>
      <c r="P321" s="46">
        <v>547732.76046341599</v>
      </c>
      <c r="Q321" s="46">
        <v>561000.91801797925</v>
      </c>
      <c r="R321" s="46">
        <v>573293.31900660042</v>
      </c>
      <c r="S321" s="46">
        <v>584384.1925456007</v>
      </c>
      <c r="T321" s="46">
        <v>594535.16154739761</v>
      </c>
      <c r="U321" s="46">
        <v>604381.87279179052</v>
      </c>
      <c r="V321" s="46">
        <v>614220.83224618586</v>
      </c>
      <c r="W321" s="46">
        <v>623909.60076937859</v>
      </c>
      <c r="X321" s="46">
        <v>633590.61750257388</v>
      </c>
      <c r="Y321" s="46">
        <v>643290.04473701329</v>
      </c>
      <c r="Z321" s="46">
        <v>652952.65096896433</v>
      </c>
      <c r="AA321" s="46">
        <v>662745.0996833744</v>
      </c>
      <c r="AB321" s="46">
        <v>672743.93980646925</v>
      </c>
      <c r="AC321" s="46">
        <v>682983.08541948837</v>
      </c>
      <c r="AD321" s="47">
        <v>693501.29547241936</v>
      </c>
    </row>
    <row r="322" spans="1:30" x14ac:dyDescent="0.3">
      <c r="A322" t="str">
        <f t="shared" ref="A322:A385" si="5">D322&amp;"_"&amp;C322</f>
        <v>Total Passengers_Ghana</v>
      </c>
      <c r="B322" s="48" t="s">
        <v>26</v>
      </c>
      <c r="C322" s="49" t="s">
        <v>46</v>
      </c>
      <c r="D322" s="58" t="s">
        <v>23</v>
      </c>
      <c r="E322" s="50">
        <v>2388949</v>
      </c>
      <c r="F322" s="51">
        <v>2264844</v>
      </c>
      <c r="G322" s="51">
        <v>2075407</v>
      </c>
      <c r="H322" s="51">
        <v>2063508</v>
      </c>
      <c r="I322" s="51">
        <v>2149269</v>
      </c>
      <c r="J322" s="51">
        <v>2349505</v>
      </c>
      <c r="K322" s="51">
        <v>2556312</v>
      </c>
      <c r="L322" s="51">
        <v>2758961</v>
      </c>
      <c r="M322" s="51">
        <v>2961996</v>
      </c>
      <c r="N322" s="51">
        <v>3173109</v>
      </c>
      <c r="O322" s="51">
        <v>3346979</v>
      </c>
      <c r="P322" s="51">
        <v>3562658</v>
      </c>
      <c r="Q322" s="51">
        <v>3794215</v>
      </c>
      <c r="R322" s="51">
        <v>4016509</v>
      </c>
      <c r="S322" s="51">
        <v>4268538</v>
      </c>
      <c r="T322" s="51">
        <v>4494832</v>
      </c>
      <c r="U322" s="51">
        <v>4766937</v>
      </c>
      <c r="V322" s="51">
        <v>5073110</v>
      </c>
      <c r="W322" s="51">
        <v>5386011</v>
      </c>
      <c r="X322" s="51">
        <v>5714994</v>
      </c>
      <c r="Y322" s="51">
        <v>6063266</v>
      </c>
      <c r="Z322" s="51">
        <v>6426427</v>
      </c>
      <c r="AA322" s="51">
        <v>6815209</v>
      </c>
      <c r="AB322" s="51">
        <v>7229095</v>
      </c>
      <c r="AC322" s="51">
        <v>7666569</v>
      </c>
      <c r="AD322" s="52">
        <v>8129546</v>
      </c>
    </row>
    <row r="323" spans="1:30" ht="16" x14ac:dyDescent="0.45">
      <c r="A323" t="str">
        <f t="shared" si="5"/>
        <v>International Passengers_Ghana</v>
      </c>
      <c r="B323" s="40" t="s">
        <v>26</v>
      </c>
      <c r="C323" s="41" t="s">
        <v>46</v>
      </c>
      <c r="D323" s="13" t="s">
        <v>22</v>
      </c>
      <c r="E323" s="60">
        <v>1666780</v>
      </c>
      <c r="F323" s="62">
        <v>1730191</v>
      </c>
      <c r="G323" s="62">
        <v>1681681</v>
      </c>
      <c r="H323" s="62">
        <v>1643170</v>
      </c>
      <c r="I323" s="62">
        <v>1606300</v>
      </c>
      <c r="J323" s="62">
        <v>1757471</v>
      </c>
      <c r="K323" s="62">
        <v>1912049</v>
      </c>
      <c r="L323" s="62">
        <v>2061549</v>
      </c>
      <c r="M323" s="62">
        <v>2209127</v>
      </c>
      <c r="N323" s="62">
        <v>2360855</v>
      </c>
      <c r="O323" s="62">
        <v>2473955</v>
      </c>
      <c r="P323" s="62">
        <v>2624533</v>
      </c>
      <c r="Q323" s="62">
        <v>2784283</v>
      </c>
      <c r="R323" s="62">
        <v>2938938</v>
      </c>
      <c r="S323" s="62">
        <v>3113366</v>
      </c>
      <c r="T323" s="62">
        <v>3267972</v>
      </c>
      <c r="U323" s="62">
        <v>3450263</v>
      </c>
      <c r="V323" s="62">
        <v>3656921</v>
      </c>
      <c r="W323" s="62">
        <v>3869643</v>
      </c>
      <c r="X323" s="62">
        <v>4093645</v>
      </c>
      <c r="Y323" s="62">
        <v>4331368</v>
      </c>
      <c r="Z323" s="62">
        <v>4575289</v>
      </c>
      <c r="AA323" s="62">
        <v>4838644</v>
      </c>
      <c r="AB323" s="62">
        <v>5120843</v>
      </c>
      <c r="AC323" s="62">
        <v>5420090</v>
      </c>
      <c r="AD323" s="64">
        <v>5736813</v>
      </c>
    </row>
    <row r="324" spans="1:30" ht="16" x14ac:dyDescent="0.45">
      <c r="A324" t="str">
        <f t="shared" si="5"/>
        <v>Domestic Passengers_Ghana</v>
      </c>
      <c r="B324" s="34" t="s">
        <v>26</v>
      </c>
      <c r="C324" s="35" t="s">
        <v>46</v>
      </c>
      <c r="D324" s="19" t="s">
        <v>19</v>
      </c>
      <c r="E324" s="45">
        <v>565166</v>
      </c>
      <c r="F324" s="46">
        <v>385561</v>
      </c>
      <c r="G324" s="46">
        <v>235593</v>
      </c>
      <c r="H324" s="46">
        <v>218839</v>
      </c>
      <c r="I324" s="46">
        <v>239061</v>
      </c>
      <c r="J324" s="46">
        <v>259882</v>
      </c>
      <c r="K324" s="46">
        <v>281722</v>
      </c>
      <c r="L324" s="46">
        <v>303431</v>
      </c>
      <c r="M324" s="46">
        <v>325592</v>
      </c>
      <c r="N324" s="46">
        <v>348984</v>
      </c>
      <c r="O324" s="46">
        <v>372068</v>
      </c>
      <c r="P324" s="46">
        <v>396955</v>
      </c>
      <c r="Q324" s="46">
        <v>423975</v>
      </c>
      <c r="R324" s="46">
        <v>449303</v>
      </c>
      <c r="S324" s="46">
        <v>478207</v>
      </c>
      <c r="T324" s="46">
        <v>504723</v>
      </c>
      <c r="U324" s="46">
        <v>537700</v>
      </c>
      <c r="V324" s="46">
        <v>574128</v>
      </c>
      <c r="W324" s="46">
        <v>610980</v>
      </c>
      <c r="X324" s="46">
        <v>649667</v>
      </c>
      <c r="Y324" s="46">
        <v>690481</v>
      </c>
      <c r="Z324" s="46">
        <v>734212</v>
      </c>
      <c r="AA324" s="46">
        <v>780352</v>
      </c>
      <c r="AB324" s="46">
        <v>828967</v>
      </c>
      <c r="AC324" s="46">
        <v>880053</v>
      </c>
      <c r="AD324" s="47">
        <v>933773</v>
      </c>
    </row>
    <row r="325" spans="1:30" ht="16" x14ac:dyDescent="0.45">
      <c r="A325" t="str">
        <f t="shared" si="5"/>
        <v>Total Cargo_Ghana</v>
      </c>
      <c r="B325" s="34" t="s">
        <v>26</v>
      </c>
      <c r="C325" s="35" t="s">
        <v>46</v>
      </c>
      <c r="D325" s="13" t="s">
        <v>24</v>
      </c>
      <c r="E325" s="45">
        <v>50807</v>
      </c>
      <c r="F325" s="46">
        <v>51472.743736193173</v>
      </c>
      <c r="G325" s="46">
        <v>52209.94550381977</v>
      </c>
      <c r="H325" s="46">
        <v>52875.689239998581</v>
      </c>
      <c r="I325" s="46">
        <v>53684.349039072971</v>
      </c>
      <c r="J325" s="46">
        <v>54493.008838147362</v>
      </c>
      <c r="K325" s="46">
        <v>55516.042731565125</v>
      </c>
      <c r="L325" s="46">
        <v>56539.076624982881</v>
      </c>
      <c r="M325" s="46">
        <v>57705.026581281854</v>
      </c>
      <c r="N325" s="46">
        <v>58870.976537595197</v>
      </c>
      <c r="O325" s="46">
        <v>60179.84255678975</v>
      </c>
      <c r="P325" s="46">
        <v>61631.624638879883</v>
      </c>
      <c r="Q325" s="46">
        <v>63083.406720998748</v>
      </c>
      <c r="R325" s="46">
        <v>64749.562897417898</v>
      </c>
      <c r="S325" s="46">
        <v>66630.09316819477</v>
      </c>
      <c r="T325" s="46">
        <v>68653.539501852865</v>
      </c>
      <c r="U325" s="46">
        <v>71362.982937401117</v>
      </c>
      <c r="V325" s="46">
        <v>74072.426372949383</v>
      </c>
      <c r="W325" s="46">
        <v>76781.86980849765</v>
      </c>
      <c r="X325" s="46">
        <v>79491.313244045901</v>
      </c>
      <c r="Y325" s="46">
        <v>82200.756679594153</v>
      </c>
      <c r="Z325" s="46">
        <v>85953.48737425718</v>
      </c>
      <c r="AA325" s="46">
        <v>89706.218068920192</v>
      </c>
      <c r="AB325" s="46">
        <v>93458.948763597553</v>
      </c>
      <c r="AC325" s="46">
        <v>97211.679458260565</v>
      </c>
      <c r="AD325" s="47">
        <v>100964.41015292358</v>
      </c>
    </row>
    <row r="326" spans="1:30" ht="16" x14ac:dyDescent="0.45">
      <c r="A326" t="str">
        <f t="shared" si="5"/>
        <v>Total Aircraft Movements_Ghana</v>
      </c>
      <c r="B326" s="40" t="s">
        <v>26</v>
      </c>
      <c r="C326" s="41" t="s">
        <v>46</v>
      </c>
      <c r="D326" s="19" t="s">
        <v>25</v>
      </c>
      <c r="E326" s="42">
        <v>37592</v>
      </c>
      <c r="F326" s="43">
        <v>36604.022544805441</v>
      </c>
      <c r="G326" s="43">
        <v>36826.752888686744</v>
      </c>
      <c r="H326" s="43">
        <v>38419.099217118499</v>
      </c>
      <c r="I326" s="43">
        <v>41147.942283083299</v>
      </c>
      <c r="J326" s="43">
        <v>45279.025831701802</v>
      </c>
      <c r="K326" s="43">
        <v>49608.802301432333</v>
      </c>
      <c r="L326" s="43">
        <v>53946.40361895971</v>
      </c>
      <c r="M326" s="43">
        <v>58397.641414491743</v>
      </c>
      <c r="N326" s="43">
        <v>63135.424626564411</v>
      </c>
      <c r="O326" s="43">
        <v>67258.688128292342</v>
      </c>
      <c r="P326" s="43">
        <v>72284.73248787738</v>
      </c>
      <c r="Q326" s="43">
        <v>77762.642433344372</v>
      </c>
      <c r="R326" s="43">
        <v>83182.814128149868</v>
      </c>
      <c r="S326" s="43">
        <v>89380.682740757096</v>
      </c>
      <c r="T326" s="43">
        <v>95233.32419167539</v>
      </c>
      <c r="U326" s="43">
        <v>102243.55526767961</v>
      </c>
      <c r="V326" s="43">
        <v>109980.43934265221</v>
      </c>
      <c r="W326" s="43">
        <v>117945.2165274166</v>
      </c>
      <c r="X326" s="43">
        <v>126518.59589766378</v>
      </c>
      <c r="Y326" s="43">
        <v>135744.56990134361</v>
      </c>
      <c r="Z326" s="43">
        <v>145629.50306221351</v>
      </c>
      <c r="AA326" s="43">
        <v>156325.84436611176</v>
      </c>
      <c r="AB326" s="43">
        <v>167873.03879427208</v>
      </c>
      <c r="AC326" s="43">
        <v>180332.76486134192</v>
      </c>
      <c r="AD326" s="44">
        <v>193828.11175521891</v>
      </c>
    </row>
    <row r="327" spans="1:30" x14ac:dyDescent="0.3">
      <c r="A327" t="str">
        <f t="shared" si="5"/>
        <v>Total Passengers_Germany</v>
      </c>
      <c r="B327" s="40" t="s">
        <v>28</v>
      </c>
      <c r="C327" s="41" t="s">
        <v>108</v>
      </c>
      <c r="D327" s="57" t="s">
        <v>23</v>
      </c>
      <c r="E327" s="42">
        <v>217315593</v>
      </c>
      <c r="F327" s="43">
        <v>222069683</v>
      </c>
      <c r="G327" s="43">
        <v>226705728</v>
      </c>
      <c r="H327" s="43">
        <v>230848739</v>
      </c>
      <c r="I327" s="43">
        <v>233478677</v>
      </c>
      <c r="J327" s="43">
        <v>234267420</v>
      </c>
      <c r="K327" s="43">
        <v>236028279</v>
      </c>
      <c r="L327" s="43">
        <v>238396895</v>
      </c>
      <c r="M327" s="43">
        <v>240817004</v>
      </c>
      <c r="N327" s="43">
        <v>242687373</v>
      </c>
      <c r="O327" s="43">
        <v>244647498</v>
      </c>
      <c r="P327" s="43">
        <v>246499005</v>
      </c>
      <c r="Q327" s="43">
        <v>248000069</v>
      </c>
      <c r="R327" s="43">
        <v>249528728</v>
      </c>
      <c r="S327" s="43">
        <v>250850028</v>
      </c>
      <c r="T327" s="43">
        <v>252269722</v>
      </c>
      <c r="U327" s="43">
        <v>253634483</v>
      </c>
      <c r="V327" s="43">
        <v>254569683</v>
      </c>
      <c r="W327" s="43">
        <v>255701008</v>
      </c>
      <c r="X327" s="43">
        <v>256832795</v>
      </c>
      <c r="Y327" s="43">
        <v>258773749</v>
      </c>
      <c r="Z327" s="43">
        <v>261656890</v>
      </c>
      <c r="AA327" s="43">
        <v>265556645</v>
      </c>
      <c r="AB327" s="43">
        <v>270899155</v>
      </c>
      <c r="AC327" s="43">
        <v>277378057</v>
      </c>
      <c r="AD327" s="44">
        <v>284689399</v>
      </c>
    </row>
    <row r="328" spans="1:30" ht="16" x14ac:dyDescent="0.45">
      <c r="A328" t="str">
        <f t="shared" si="5"/>
        <v>International Passengers_Germany</v>
      </c>
      <c r="B328" s="40" t="s">
        <v>28</v>
      </c>
      <c r="C328" s="41" t="s">
        <v>108</v>
      </c>
      <c r="D328" s="13" t="s">
        <v>22</v>
      </c>
      <c r="E328" s="42">
        <v>170659469</v>
      </c>
      <c r="F328" s="43">
        <v>176065445</v>
      </c>
      <c r="G328" s="43">
        <v>181112963</v>
      </c>
      <c r="H328" s="43">
        <v>185494693</v>
      </c>
      <c r="I328" s="43">
        <v>188222202</v>
      </c>
      <c r="J328" s="43">
        <v>189067082</v>
      </c>
      <c r="K328" s="43">
        <v>190793773</v>
      </c>
      <c r="L328" s="43">
        <v>193068928</v>
      </c>
      <c r="M328" s="43">
        <v>195363424</v>
      </c>
      <c r="N328" s="43">
        <v>197097830</v>
      </c>
      <c r="O328" s="43">
        <v>198898427</v>
      </c>
      <c r="P328" s="43">
        <v>200577484</v>
      </c>
      <c r="Q328" s="43">
        <v>201907323</v>
      </c>
      <c r="R328" s="43">
        <v>203254618</v>
      </c>
      <c r="S328" s="43">
        <v>204389912</v>
      </c>
      <c r="T328" s="43">
        <v>205607442</v>
      </c>
      <c r="U328" s="43">
        <v>206741395</v>
      </c>
      <c r="V328" s="43">
        <v>207437030</v>
      </c>
      <c r="W328" s="43">
        <v>208313302</v>
      </c>
      <c r="X328" s="43">
        <v>209183155</v>
      </c>
      <c r="Y328" s="43">
        <v>210829025</v>
      </c>
      <c r="Z328" s="43">
        <v>213380515</v>
      </c>
      <c r="AA328" s="43">
        <v>216911770</v>
      </c>
      <c r="AB328" s="43">
        <v>221838972</v>
      </c>
      <c r="AC328" s="43">
        <v>227868036</v>
      </c>
      <c r="AD328" s="44">
        <v>234702775</v>
      </c>
    </row>
    <row r="329" spans="1:30" ht="16" x14ac:dyDescent="0.45">
      <c r="A329" t="str">
        <f t="shared" si="5"/>
        <v>Domestic Passengers_Germany</v>
      </c>
      <c r="B329" s="40" t="s">
        <v>28</v>
      </c>
      <c r="C329" s="41" t="s">
        <v>108</v>
      </c>
      <c r="D329" s="19" t="s">
        <v>19</v>
      </c>
      <c r="E329" s="42">
        <v>46158451</v>
      </c>
      <c r="F329" s="43">
        <v>45495677</v>
      </c>
      <c r="G329" s="43">
        <v>45073588</v>
      </c>
      <c r="H329" s="43">
        <v>44825380</v>
      </c>
      <c r="I329" s="43">
        <v>44721788</v>
      </c>
      <c r="J329" s="43">
        <v>44663844</v>
      </c>
      <c r="K329" s="43">
        <v>44693979</v>
      </c>
      <c r="L329" s="43">
        <v>44782015</v>
      </c>
      <c r="M329" s="43">
        <v>44902086</v>
      </c>
      <c r="N329" s="43">
        <v>45033766</v>
      </c>
      <c r="O329" s="43">
        <v>45188805</v>
      </c>
      <c r="P329" s="43">
        <v>45357015</v>
      </c>
      <c r="Q329" s="43">
        <v>45524803</v>
      </c>
      <c r="R329" s="43">
        <v>45702666</v>
      </c>
      <c r="S329" s="43">
        <v>45885646</v>
      </c>
      <c r="T329" s="43">
        <v>46084559</v>
      </c>
      <c r="U329" s="43">
        <v>46312241</v>
      </c>
      <c r="V329" s="43">
        <v>46549665</v>
      </c>
      <c r="W329" s="43">
        <v>46802126</v>
      </c>
      <c r="X329" s="43">
        <v>47061469</v>
      </c>
      <c r="Y329" s="43">
        <v>47352108</v>
      </c>
      <c r="Z329" s="43">
        <v>47677156</v>
      </c>
      <c r="AA329" s="43">
        <v>48036726</v>
      </c>
      <c r="AB329" s="43">
        <v>48439799</v>
      </c>
      <c r="AC329" s="43">
        <v>48874800</v>
      </c>
      <c r="AD329" s="44">
        <v>49334659</v>
      </c>
    </row>
    <row r="330" spans="1:30" ht="16" x14ac:dyDescent="0.45">
      <c r="A330" t="str">
        <f t="shared" si="5"/>
        <v>Total Cargo_Germany</v>
      </c>
      <c r="B330" s="34" t="s">
        <v>28</v>
      </c>
      <c r="C330" s="35" t="s">
        <v>108</v>
      </c>
      <c r="D330" s="13" t="s">
        <v>24</v>
      </c>
      <c r="E330" s="45">
        <v>4444477</v>
      </c>
      <c r="F330" s="46">
        <v>4460977.7115250863</v>
      </c>
      <c r="G330" s="46">
        <v>4492494.8004357051</v>
      </c>
      <c r="H330" s="46">
        <v>4644968.74885609</v>
      </c>
      <c r="I330" s="46">
        <v>4833870.1810508557</v>
      </c>
      <c r="J330" s="46">
        <v>5050323.3112460421</v>
      </c>
      <c r="K330" s="46">
        <v>5286498.3456969718</v>
      </c>
      <c r="L330" s="46">
        <v>5531867.9429817209</v>
      </c>
      <c r="M330" s="46">
        <v>5777317.056322162</v>
      </c>
      <c r="N330" s="46">
        <v>6010311.6286433553</v>
      </c>
      <c r="O330" s="46">
        <v>6234723.5484064473</v>
      </c>
      <c r="P330" s="46">
        <v>6448084.9572511837</v>
      </c>
      <c r="Q330" s="46">
        <v>6650288.4551478354</v>
      </c>
      <c r="R330" s="46">
        <v>6844488.378623453</v>
      </c>
      <c r="S330" s="46">
        <v>7024129.6922490597</v>
      </c>
      <c r="T330" s="46">
        <v>7197488.9260412054</v>
      </c>
      <c r="U330" s="46">
        <v>7365201.9644851657</v>
      </c>
      <c r="V330" s="46">
        <v>7517477.5977952126</v>
      </c>
      <c r="W330" s="46">
        <v>7665021.0472200131</v>
      </c>
      <c r="X330" s="46">
        <v>7804174.5415129308</v>
      </c>
      <c r="Y330" s="46">
        <v>7954063.7774706427</v>
      </c>
      <c r="Z330" s="46">
        <v>8117694.778610249</v>
      </c>
      <c r="AA330" s="46">
        <v>8294955.0023609074</v>
      </c>
      <c r="AB330" s="46">
        <v>8496193.5935400017</v>
      </c>
      <c r="AC330" s="46">
        <v>8714604.7580526285</v>
      </c>
      <c r="AD330" s="47">
        <v>8942308.8806859963</v>
      </c>
    </row>
    <row r="331" spans="1:30" ht="16" x14ac:dyDescent="0.45">
      <c r="A331" t="str">
        <f t="shared" si="5"/>
        <v>Total Aircraft Movements_Germany</v>
      </c>
      <c r="B331" s="34" t="s">
        <v>28</v>
      </c>
      <c r="C331" s="35" t="s">
        <v>108</v>
      </c>
      <c r="D331" s="19" t="s">
        <v>25</v>
      </c>
      <c r="E331" s="45">
        <v>2269855</v>
      </c>
      <c r="F331" s="46">
        <v>2275652.4702582462</v>
      </c>
      <c r="G331" s="46">
        <v>2293549.9702859595</v>
      </c>
      <c r="H331" s="46">
        <v>2321982.9365204759</v>
      </c>
      <c r="I331" s="46">
        <v>2340483.5308248242</v>
      </c>
      <c r="J331" s="46">
        <v>2348159.6101707867</v>
      </c>
      <c r="K331" s="46">
        <v>2366786.5743063376</v>
      </c>
      <c r="L331" s="46">
        <v>2391508.8353381865</v>
      </c>
      <c r="M331" s="46">
        <v>2416331.6970881084</v>
      </c>
      <c r="N331" s="46">
        <v>2434010.152897378</v>
      </c>
      <c r="O331" s="46">
        <v>2450810.6877352996</v>
      </c>
      <c r="P331" s="46">
        <v>2465762.0214144927</v>
      </c>
      <c r="Q331" s="46">
        <v>2476937.4980312595</v>
      </c>
      <c r="R331" s="46">
        <v>2488141.9689874947</v>
      </c>
      <c r="S331" s="46">
        <v>2496910.7295942884</v>
      </c>
      <c r="T331" s="46">
        <v>2506429.617795188</v>
      </c>
      <c r="U331" s="46">
        <v>2513933.6005375385</v>
      </c>
      <c r="V331" s="46">
        <v>2516425.5124353003</v>
      </c>
      <c r="W331" s="46">
        <v>2520097.1068170443</v>
      </c>
      <c r="X331" s="46">
        <v>2524539.6030755471</v>
      </c>
      <c r="Y331" s="46">
        <v>2537179.8550149035</v>
      </c>
      <c r="Z331" s="46">
        <v>2559519.5448226384</v>
      </c>
      <c r="AA331" s="46">
        <v>2591693.9486507671</v>
      </c>
      <c r="AB331" s="46">
        <v>2638126.9724126817</v>
      </c>
      <c r="AC331" s="46">
        <v>2695618.6662845346</v>
      </c>
      <c r="AD331" s="47">
        <v>2760979.7370421309</v>
      </c>
    </row>
    <row r="332" spans="1:30" x14ac:dyDescent="0.3">
      <c r="A332" t="str">
        <f t="shared" si="5"/>
        <v>Total Passengers_France</v>
      </c>
      <c r="B332" s="34" t="s">
        <v>28</v>
      </c>
      <c r="C332" s="35" t="s">
        <v>113</v>
      </c>
      <c r="D332" s="57" t="s">
        <v>23</v>
      </c>
      <c r="E332" s="45">
        <v>162877810</v>
      </c>
      <c r="F332" s="46">
        <v>165712717</v>
      </c>
      <c r="G332" s="46">
        <v>168553170</v>
      </c>
      <c r="H332" s="46">
        <v>172122075</v>
      </c>
      <c r="I332" s="46">
        <v>176195896</v>
      </c>
      <c r="J332" s="46">
        <v>180464115</v>
      </c>
      <c r="K332" s="46">
        <v>184581484</v>
      </c>
      <c r="L332" s="46">
        <v>188508970</v>
      </c>
      <c r="M332" s="46">
        <v>192490119</v>
      </c>
      <c r="N332" s="46">
        <v>196601520</v>
      </c>
      <c r="O332" s="46">
        <v>200543007</v>
      </c>
      <c r="P332" s="46">
        <v>204383536</v>
      </c>
      <c r="Q332" s="46">
        <v>208630064</v>
      </c>
      <c r="R332" s="46">
        <v>213098135</v>
      </c>
      <c r="S332" s="46">
        <v>217563777</v>
      </c>
      <c r="T332" s="46">
        <v>222754335</v>
      </c>
      <c r="U332" s="46">
        <v>228245146</v>
      </c>
      <c r="V332" s="46">
        <v>233810045</v>
      </c>
      <c r="W332" s="46">
        <v>239590379</v>
      </c>
      <c r="X332" s="46">
        <v>245367287</v>
      </c>
      <c r="Y332" s="46">
        <v>251602814</v>
      </c>
      <c r="Z332" s="46">
        <v>258121855</v>
      </c>
      <c r="AA332" s="46">
        <v>264681133</v>
      </c>
      <c r="AB332" s="46">
        <v>271402774</v>
      </c>
      <c r="AC332" s="46">
        <v>278534934</v>
      </c>
      <c r="AD332" s="47">
        <v>286581746</v>
      </c>
    </row>
    <row r="333" spans="1:30" ht="16" x14ac:dyDescent="0.45">
      <c r="A333" t="str">
        <f t="shared" si="5"/>
        <v>International Passengers_France</v>
      </c>
      <c r="B333" s="40" t="s">
        <v>28</v>
      </c>
      <c r="C333" s="41" t="s">
        <v>113</v>
      </c>
      <c r="D333" s="13" t="s">
        <v>22</v>
      </c>
      <c r="E333" s="42">
        <v>115597969</v>
      </c>
      <c r="F333" s="43">
        <v>117914589</v>
      </c>
      <c r="G333" s="43">
        <v>120121392</v>
      </c>
      <c r="H333" s="43">
        <v>123034457</v>
      </c>
      <c r="I333" s="43">
        <v>126392518</v>
      </c>
      <c r="J333" s="43">
        <v>129954952</v>
      </c>
      <c r="K333" s="43">
        <v>133363194</v>
      </c>
      <c r="L333" s="43">
        <v>136572188</v>
      </c>
      <c r="M333" s="43">
        <v>139819770</v>
      </c>
      <c r="N333" s="43">
        <v>143179369</v>
      </c>
      <c r="O333" s="43">
        <v>146404921</v>
      </c>
      <c r="P333" s="43">
        <v>149552151</v>
      </c>
      <c r="Q333" s="43">
        <v>153069645</v>
      </c>
      <c r="R333" s="43">
        <v>156792422</v>
      </c>
      <c r="S333" s="43">
        <v>160526551</v>
      </c>
      <c r="T333" s="43">
        <v>164907537</v>
      </c>
      <c r="U333" s="43">
        <v>169550750</v>
      </c>
      <c r="V333" s="43">
        <v>174266039</v>
      </c>
      <c r="W333" s="43">
        <v>179177214</v>
      </c>
      <c r="X333" s="43">
        <v>184089746</v>
      </c>
      <c r="Y333" s="43">
        <v>189406258</v>
      </c>
      <c r="Z333" s="43">
        <v>194971429</v>
      </c>
      <c r="AA333" s="43">
        <v>200582934</v>
      </c>
      <c r="AB333" s="43">
        <v>206346795</v>
      </c>
      <c r="AC333" s="43">
        <v>212488198</v>
      </c>
      <c r="AD333" s="44">
        <v>219455277</v>
      </c>
    </row>
    <row r="334" spans="1:30" ht="16" x14ac:dyDescent="0.45">
      <c r="A334" t="str">
        <f t="shared" si="5"/>
        <v>Domestic Passengers_France</v>
      </c>
      <c r="B334" s="34" t="s">
        <v>28</v>
      </c>
      <c r="C334" s="35" t="s">
        <v>113</v>
      </c>
      <c r="D334" s="19" t="s">
        <v>19</v>
      </c>
      <c r="E334" s="45">
        <v>46844117</v>
      </c>
      <c r="F334" s="46">
        <v>47354820</v>
      </c>
      <c r="G334" s="46">
        <v>47980871</v>
      </c>
      <c r="H334" s="46">
        <v>48627164</v>
      </c>
      <c r="I334" s="46">
        <v>49332026</v>
      </c>
      <c r="J334" s="46">
        <v>50026392</v>
      </c>
      <c r="K334" s="46">
        <v>50724505</v>
      </c>
      <c r="L334" s="46">
        <v>51432491</v>
      </c>
      <c r="M334" s="46">
        <v>52155407</v>
      </c>
      <c r="N334" s="46">
        <v>52896211</v>
      </c>
      <c r="O334" s="46">
        <v>53601601</v>
      </c>
      <c r="P334" s="46">
        <v>54284626</v>
      </c>
      <c r="Q334" s="46">
        <v>55002300</v>
      </c>
      <c r="R334" s="46">
        <v>55735642</v>
      </c>
      <c r="S334" s="46">
        <v>56455208</v>
      </c>
      <c r="T334" s="46">
        <v>57250894</v>
      </c>
      <c r="U334" s="46">
        <v>58083805</v>
      </c>
      <c r="V334" s="46">
        <v>58918528</v>
      </c>
      <c r="W334" s="46">
        <v>59772223</v>
      </c>
      <c r="X334" s="46">
        <v>60621144</v>
      </c>
      <c r="Y334" s="46">
        <v>61523479</v>
      </c>
      <c r="Z334" s="46">
        <v>62459909</v>
      </c>
      <c r="AA334" s="46">
        <v>63390136</v>
      </c>
      <c r="AB334" s="46">
        <v>64329934</v>
      </c>
      <c r="AC334" s="46">
        <v>65301611</v>
      </c>
      <c r="AD334" s="47">
        <v>66359818</v>
      </c>
    </row>
    <row r="335" spans="1:30" ht="16" x14ac:dyDescent="0.45">
      <c r="A335" t="str">
        <f t="shared" si="5"/>
        <v>Total Cargo_France</v>
      </c>
      <c r="B335" s="34" t="s">
        <v>28</v>
      </c>
      <c r="C335" s="35" t="s">
        <v>113</v>
      </c>
      <c r="D335" s="13" t="s">
        <v>24</v>
      </c>
      <c r="E335" s="45">
        <v>2497579</v>
      </c>
      <c r="F335" s="46">
        <v>2444482.0146821765</v>
      </c>
      <c r="G335" s="46">
        <v>2411314.2161121396</v>
      </c>
      <c r="H335" s="46">
        <v>2411453.0973665854</v>
      </c>
      <c r="I335" s="46">
        <v>2428533.2266595066</v>
      </c>
      <c r="J335" s="46">
        <v>2455761.5814624554</v>
      </c>
      <c r="K335" s="46">
        <v>2482554.4501623176</v>
      </c>
      <c r="L335" s="46">
        <v>2507944.3007272761</v>
      </c>
      <c r="M335" s="46">
        <v>2533241.0722613242</v>
      </c>
      <c r="N335" s="46">
        <v>2558537.5859587076</v>
      </c>
      <c r="O335" s="46">
        <v>2581116.2435208214</v>
      </c>
      <c r="P335" s="46">
        <v>2602205.5076700263</v>
      </c>
      <c r="Q335" s="46">
        <v>2625440.7462632088</v>
      </c>
      <c r="R335" s="46">
        <v>2649572.8696459229</v>
      </c>
      <c r="S335" s="46">
        <v>2672844.8499618331</v>
      </c>
      <c r="T335" s="46">
        <v>2699514.6016609874</v>
      </c>
      <c r="U335" s="46">
        <v>2727784.8743695118</v>
      </c>
      <c r="V335" s="46">
        <v>2755866.152813043</v>
      </c>
      <c r="W335" s="46">
        <v>2784440.9306060723</v>
      </c>
      <c r="X335" s="46">
        <v>2812495.1362012909</v>
      </c>
      <c r="Y335" s="46">
        <v>2842857.2376571419</v>
      </c>
      <c r="Z335" s="46">
        <v>2874516.6442210968</v>
      </c>
      <c r="AA335" s="46">
        <v>2905280.8419337519</v>
      </c>
      <c r="AB335" s="46">
        <v>2936032.6634871727</v>
      </c>
      <c r="AC335" s="46">
        <v>2968320.5468872678</v>
      </c>
      <c r="AD335" s="47">
        <v>3004943.9535693056</v>
      </c>
    </row>
    <row r="336" spans="1:30" ht="16" x14ac:dyDescent="0.45">
      <c r="A336" t="str">
        <f t="shared" si="5"/>
        <v>Total Aircraft Movements_France</v>
      </c>
      <c r="B336" s="34" t="s">
        <v>28</v>
      </c>
      <c r="C336" s="35" t="s">
        <v>113</v>
      </c>
      <c r="D336" s="19" t="s">
        <v>25</v>
      </c>
      <c r="E336" s="45">
        <v>4307415</v>
      </c>
      <c r="F336" s="46">
        <v>4236478.0857780874</v>
      </c>
      <c r="G336" s="46">
        <v>4138950.4515411071</v>
      </c>
      <c r="H336" s="46">
        <v>4145732.0629728111</v>
      </c>
      <c r="I336" s="46">
        <v>4200969.702111355</v>
      </c>
      <c r="J336" s="46">
        <v>4301567.1825724468</v>
      </c>
      <c r="K336" s="46">
        <v>4400798.4560273672</v>
      </c>
      <c r="L336" s="46">
        <v>4495552.2026207969</v>
      </c>
      <c r="M336" s="46">
        <v>4590836.1266364222</v>
      </c>
      <c r="N336" s="46">
        <v>4686117.0527643934</v>
      </c>
      <c r="O336" s="46">
        <v>4773833.7336150827</v>
      </c>
      <c r="P336" s="46">
        <v>4857522.8818702782</v>
      </c>
      <c r="Q336" s="46">
        <v>4950141.1684031812</v>
      </c>
      <c r="R336" s="46">
        <v>5047291.1788771367</v>
      </c>
      <c r="S336" s="46">
        <v>5143375.9109802293</v>
      </c>
      <c r="T336" s="46">
        <v>5255814.2053423384</v>
      </c>
      <c r="U336" s="46">
        <v>5371838.8455557656</v>
      </c>
      <c r="V336" s="46">
        <v>5487451.2414319692</v>
      </c>
      <c r="W336" s="46">
        <v>5605832.8669578414</v>
      </c>
      <c r="X336" s="46">
        <v>5725213.3618487017</v>
      </c>
      <c r="Y336" s="46">
        <v>5855293.5935355071</v>
      </c>
      <c r="Z336" s="46">
        <v>5992574.3291924587</v>
      </c>
      <c r="AA336" s="46">
        <v>6130183.2850128319</v>
      </c>
      <c r="AB336" s="46">
        <v>6271754.8201510021</v>
      </c>
      <c r="AC336" s="46">
        <v>6422687.3639165955</v>
      </c>
      <c r="AD336" s="47">
        <v>6594112.5824782597</v>
      </c>
    </row>
    <row r="337" spans="1:30" x14ac:dyDescent="0.3">
      <c r="A337" t="str">
        <f t="shared" si="5"/>
        <v>Total Passengers_Finland</v>
      </c>
      <c r="B337" s="34" t="s">
        <v>28</v>
      </c>
      <c r="C337" s="35" t="s">
        <v>112</v>
      </c>
      <c r="D337" s="57" t="s">
        <v>23</v>
      </c>
      <c r="E337" s="45">
        <v>20076432</v>
      </c>
      <c r="F337" s="46">
        <v>20644709</v>
      </c>
      <c r="G337" s="46">
        <v>20708075</v>
      </c>
      <c r="H337" s="46">
        <v>20967694</v>
      </c>
      <c r="I337" s="46">
        <v>21353106</v>
      </c>
      <c r="J337" s="46">
        <v>22147964</v>
      </c>
      <c r="K337" s="46">
        <v>22967044</v>
      </c>
      <c r="L337" s="46">
        <v>23763116</v>
      </c>
      <c r="M337" s="46">
        <v>24552234</v>
      </c>
      <c r="N337" s="46">
        <v>25362613</v>
      </c>
      <c r="O337" s="46">
        <v>26082838</v>
      </c>
      <c r="P337" s="46">
        <v>26742789</v>
      </c>
      <c r="Q337" s="46">
        <v>27379129</v>
      </c>
      <c r="R337" s="46">
        <v>27991951</v>
      </c>
      <c r="S337" s="46">
        <v>28575554</v>
      </c>
      <c r="T337" s="46">
        <v>29150000</v>
      </c>
      <c r="U337" s="46">
        <v>29724644</v>
      </c>
      <c r="V337" s="46">
        <v>30297804</v>
      </c>
      <c r="W337" s="46">
        <v>30875639</v>
      </c>
      <c r="X337" s="46">
        <v>31463116</v>
      </c>
      <c r="Y337" s="46">
        <v>32073579</v>
      </c>
      <c r="Z337" s="46">
        <v>32696076</v>
      </c>
      <c r="AA337" s="46">
        <v>33333056</v>
      </c>
      <c r="AB337" s="46">
        <v>33987207</v>
      </c>
      <c r="AC337" s="46">
        <v>34652338</v>
      </c>
      <c r="AD337" s="47">
        <v>35290974</v>
      </c>
    </row>
    <row r="338" spans="1:30" ht="16" x14ac:dyDescent="0.45">
      <c r="A338" t="str">
        <f t="shared" si="5"/>
        <v>International Passengers_Finland</v>
      </c>
      <c r="B338" s="34" t="s">
        <v>28</v>
      </c>
      <c r="C338" s="35" t="s">
        <v>112</v>
      </c>
      <c r="D338" s="13" t="s">
        <v>22</v>
      </c>
      <c r="E338" s="45">
        <v>14879511</v>
      </c>
      <c r="F338" s="46">
        <v>15329673</v>
      </c>
      <c r="G338" s="46">
        <v>15318427</v>
      </c>
      <c r="H338" s="46">
        <v>15465411</v>
      </c>
      <c r="I338" s="46">
        <v>15702322</v>
      </c>
      <c r="J338" s="46">
        <v>16326280</v>
      </c>
      <c r="K338" s="46">
        <v>16966609</v>
      </c>
      <c r="L338" s="46">
        <v>17588099</v>
      </c>
      <c r="M338" s="46">
        <v>18204013</v>
      </c>
      <c r="N338" s="46">
        <v>18837764</v>
      </c>
      <c r="O338" s="46">
        <v>19403875</v>
      </c>
      <c r="P338" s="46">
        <v>19923822</v>
      </c>
      <c r="Q338" s="46">
        <v>20427809</v>
      </c>
      <c r="R338" s="46">
        <v>20915122</v>
      </c>
      <c r="S338" s="46">
        <v>21379554</v>
      </c>
      <c r="T338" s="46">
        <v>21836332</v>
      </c>
      <c r="U338" s="46">
        <v>22292534</v>
      </c>
      <c r="V338" s="46">
        <v>22747182</v>
      </c>
      <c r="W338" s="46">
        <v>23203659</v>
      </c>
      <c r="X338" s="46">
        <v>23667977</v>
      </c>
      <c r="Y338" s="46">
        <v>24148644</v>
      </c>
      <c r="Z338" s="46">
        <v>24636651</v>
      </c>
      <c r="AA338" s="46">
        <v>25135104</v>
      </c>
      <c r="AB338" s="46">
        <v>25645622</v>
      </c>
      <c r="AC338" s="46">
        <v>26164997</v>
      </c>
      <c r="AD338" s="47">
        <v>26664387</v>
      </c>
    </row>
    <row r="339" spans="1:30" ht="16" x14ac:dyDescent="0.45">
      <c r="A339" t="str">
        <f t="shared" si="5"/>
        <v>Domestic Passengers_Finland</v>
      </c>
      <c r="B339" s="40" t="s">
        <v>28</v>
      </c>
      <c r="C339" s="41" t="s">
        <v>112</v>
      </c>
      <c r="D339" s="19" t="s">
        <v>19</v>
      </c>
      <c r="E339" s="42">
        <v>5196921</v>
      </c>
      <c r="F339" s="43">
        <v>5315036</v>
      </c>
      <c r="G339" s="43">
        <v>5389648</v>
      </c>
      <c r="H339" s="43">
        <v>5502283</v>
      </c>
      <c r="I339" s="43">
        <v>5650784</v>
      </c>
      <c r="J339" s="43">
        <v>5821684</v>
      </c>
      <c r="K339" s="43">
        <v>6000435</v>
      </c>
      <c r="L339" s="43">
        <v>6175017</v>
      </c>
      <c r="M339" s="43">
        <v>6348222</v>
      </c>
      <c r="N339" s="43">
        <v>6524849</v>
      </c>
      <c r="O339" s="43">
        <v>6678963</v>
      </c>
      <c r="P339" s="43">
        <v>6818967</v>
      </c>
      <c r="Q339" s="43">
        <v>6951320</v>
      </c>
      <c r="R339" s="43">
        <v>7076829</v>
      </c>
      <c r="S339" s="43">
        <v>7196000</v>
      </c>
      <c r="T339" s="43">
        <v>7313668</v>
      </c>
      <c r="U339" s="43">
        <v>7432110</v>
      </c>
      <c r="V339" s="43">
        <v>7550623</v>
      </c>
      <c r="W339" s="43">
        <v>7671980</v>
      </c>
      <c r="X339" s="43">
        <v>7795139</v>
      </c>
      <c r="Y339" s="43">
        <v>7924935</v>
      </c>
      <c r="Z339" s="43">
        <v>8059425</v>
      </c>
      <c r="AA339" s="43">
        <v>8197952</v>
      </c>
      <c r="AB339" s="43">
        <v>8341584</v>
      </c>
      <c r="AC339" s="43">
        <v>8487342</v>
      </c>
      <c r="AD339" s="44">
        <v>8626587</v>
      </c>
    </row>
    <row r="340" spans="1:30" ht="16" x14ac:dyDescent="0.45">
      <c r="A340" t="str">
        <f t="shared" si="5"/>
        <v>Total Cargo_Finland</v>
      </c>
      <c r="B340" s="40" t="s">
        <v>28</v>
      </c>
      <c r="C340" s="41" t="s">
        <v>112</v>
      </c>
      <c r="D340" s="13" t="s">
        <v>24</v>
      </c>
      <c r="E340" s="42">
        <v>171448</v>
      </c>
      <c r="F340" s="43">
        <v>179035.25989984319</v>
      </c>
      <c r="G340" s="43">
        <v>177273.37349380317</v>
      </c>
      <c r="H340" s="43">
        <v>178546.48111248034</v>
      </c>
      <c r="I340" s="43">
        <v>181455.03027776483</v>
      </c>
      <c r="J340" s="43">
        <v>186176.80302647175</v>
      </c>
      <c r="K340" s="43">
        <v>191020.21028296481</v>
      </c>
      <c r="L340" s="43">
        <v>195643.46367539943</v>
      </c>
      <c r="M340" s="43">
        <v>200162.79853421729</v>
      </c>
      <c r="N340" s="43">
        <v>204712.81179919114</v>
      </c>
      <c r="O340" s="43">
        <v>208847.32978371569</v>
      </c>
      <c r="P340" s="43">
        <v>212633.21588873156</v>
      </c>
      <c r="Q340" s="43">
        <v>216300.61646450873</v>
      </c>
      <c r="R340" s="43">
        <v>219718.57310170584</v>
      </c>
      <c r="S340" s="43">
        <v>222882.56493732659</v>
      </c>
      <c r="T340" s="43">
        <v>225943.96098325209</v>
      </c>
      <c r="U340" s="43">
        <v>228991.865068705</v>
      </c>
      <c r="V340" s="43">
        <v>232016.61717268109</v>
      </c>
      <c r="W340" s="43">
        <v>234858.54968081086</v>
      </c>
      <c r="X340" s="43">
        <v>237538.90431700076</v>
      </c>
      <c r="Y340" s="43">
        <v>240023.75364176551</v>
      </c>
      <c r="Z340" s="43">
        <v>242246.93345197025</v>
      </c>
      <c r="AA340" s="43">
        <v>244199.93452081713</v>
      </c>
      <c r="AB340" s="43">
        <v>245817.75025361191</v>
      </c>
      <c r="AC340" s="43">
        <v>247119.58153846997</v>
      </c>
      <c r="AD340" s="44">
        <v>248031.23850157071</v>
      </c>
    </row>
    <row r="341" spans="1:30" ht="16" x14ac:dyDescent="0.45">
      <c r="A341" t="str">
        <f t="shared" si="5"/>
        <v>Total Aircraft Movements_Finland</v>
      </c>
      <c r="B341" s="40" t="s">
        <v>28</v>
      </c>
      <c r="C341" s="41" t="s">
        <v>112</v>
      </c>
      <c r="D341" s="19" t="s">
        <v>25</v>
      </c>
      <c r="E341" s="42">
        <v>393965</v>
      </c>
      <c r="F341" s="43">
        <v>390042.32687252306</v>
      </c>
      <c r="G341" s="43">
        <v>386417.43147353851</v>
      </c>
      <c r="H341" s="43">
        <v>387373.84562687972</v>
      </c>
      <c r="I341" s="43">
        <v>390694.21052199724</v>
      </c>
      <c r="J341" s="43">
        <v>400945.12506967172</v>
      </c>
      <c r="K341" s="43">
        <v>412138.15860180568</v>
      </c>
      <c r="L341" s="43">
        <v>423151.2151589889</v>
      </c>
      <c r="M341" s="43">
        <v>434386.19866938429</v>
      </c>
      <c r="N341" s="43">
        <v>446526.99322466011</v>
      </c>
      <c r="O341" s="43">
        <v>457011.78854131658</v>
      </c>
      <c r="P341" s="43">
        <v>466593.67501284642</v>
      </c>
      <c r="Q341" s="43">
        <v>476113.68171479757</v>
      </c>
      <c r="R341" s="43">
        <v>485578.0189487412</v>
      </c>
      <c r="S341" s="43">
        <v>494875.08394232148</v>
      </c>
      <c r="T341" s="43">
        <v>504435.2749485579</v>
      </c>
      <c r="U341" s="43">
        <v>514468.24038324226</v>
      </c>
      <c r="V341" s="43">
        <v>524832.01599966967</v>
      </c>
      <c r="W341" s="43">
        <v>535550.83415103017</v>
      </c>
      <c r="X341" s="43">
        <v>546858.4538356869</v>
      </c>
      <c r="Y341" s="43">
        <v>559033.3441642957</v>
      </c>
      <c r="Z341" s="43">
        <v>571781.36820655013</v>
      </c>
      <c r="AA341" s="43">
        <v>585103.15511064837</v>
      </c>
      <c r="AB341" s="43">
        <v>599010.63839725696</v>
      </c>
      <c r="AC341" s="43">
        <v>613284.7933129177</v>
      </c>
      <c r="AD341" s="44">
        <v>626978.85329454439</v>
      </c>
    </row>
    <row r="342" spans="1:30" x14ac:dyDescent="0.3">
      <c r="A342" t="str">
        <f t="shared" si="5"/>
        <v>Total Passengers_Fiji</v>
      </c>
      <c r="B342" s="34" t="s">
        <v>27</v>
      </c>
      <c r="C342" s="35" t="s">
        <v>73</v>
      </c>
      <c r="D342" s="57" t="s">
        <v>23</v>
      </c>
      <c r="E342" s="45">
        <v>2506960</v>
      </c>
      <c r="F342" s="46">
        <v>2610571</v>
      </c>
      <c r="G342" s="46">
        <v>2722454</v>
      </c>
      <c r="H342" s="46">
        <v>2963132</v>
      </c>
      <c r="I342" s="46">
        <v>3274303</v>
      </c>
      <c r="J342" s="46">
        <v>3639803</v>
      </c>
      <c r="K342" s="46">
        <v>4010567</v>
      </c>
      <c r="L342" s="46">
        <v>4347768</v>
      </c>
      <c r="M342" s="46">
        <v>4695219</v>
      </c>
      <c r="N342" s="46">
        <v>5049531</v>
      </c>
      <c r="O342" s="46">
        <v>5453303</v>
      </c>
      <c r="P342" s="46">
        <v>5884515</v>
      </c>
      <c r="Q342" s="46">
        <v>6324554</v>
      </c>
      <c r="R342" s="46">
        <v>6789753</v>
      </c>
      <c r="S342" s="46">
        <v>7280329</v>
      </c>
      <c r="T342" s="46">
        <v>7800205</v>
      </c>
      <c r="U342" s="46">
        <v>8343798</v>
      </c>
      <c r="V342" s="46">
        <v>8881560</v>
      </c>
      <c r="W342" s="46">
        <v>9441524</v>
      </c>
      <c r="X342" s="46">
        <v>10022299</v>
      </c>
      <c r="Y342" s="46">
        <v>10588376</v>
      </c>
      <c r="Z342" s="46">
        <v>11167187</v>
      </c>
      <c r="AA342" s="46">
        <v>11803905</v>
      </c>
      <c r="AB342" s="46">
        <v>12462246</v>
      </c>
      <c r="AC342" s="46">
        <v>13142021</v>
      </c>
      <c r="AD342" s="47">
        <v>13845454</v>
      </c>
    </row>
    <row r="343" spans="1:30" ht="16" x14ac:dyDescent="0.45">
      <c r="A343" t="str">
        <f t="shared" si="5"/>
        <v>International Passengers_Fiji</v>
      </c>
      <c r="B343" s="34" t="s">
        <v>27</v>
      </c>
      <c r="C343" s="35" t="s">
        <v>73</v>
      </c>
      <c r="D343" s="13" t="s">
        <v>22</v>
      </c>
      <c r="E343" s="45">
        <v>1987356</v>
      </c>
      <c r="F343" s="46">
        <v>2071822</v>
      </c>
      <c r="G343" s="46">
        <v>2146860</v>
      </c>
      <c r="H343" s="46">
        <v>2346684</v>
      </c>
      <c r="I343" s="46">
        <v>2614630</v>
      </c>
      <c r="J343" s="46">
        <v>2944057</v>
      </c>
      <c r="K343" s="46">
        <v>3280477</v>
      </c>
      <c r="L343" s="46">
        <v>3589988</v>
      </c>
      <c r="M343" s="46">
        <v>3909287</v>
      </c>
      <c r="N343" s="46">
        <v>4234666</v>
      </c>
      <c r="O343" s="46">
        <v>4603658</v>
      </c>
      <c r="P343" s="46">
        <v>4995280</v>
      </c>
      <c r="Q343" s="46">
        <v>5393984</v>
      </c>
      <c r="R343" s="46">
        <v>5813898</v>
      </c>
      <c r="S343" s="46">
        <v>6255078</v>
      </c>
      <c r="T343" s="46">
        <v>6721446</v>
      </c>
      <c r="U343" s="46">
        <v>7208005</v>
      </c>
      <c r="V343" s="46">
        <v>7687644</v>
      </c>
      <c r="W343" s="46">
        <v>8185061</v>
      </c>
      <c r="X343" s="46">
        <v>8699472</v>
      </c>
      <c r="Y343" s="46">
        <v>9200435</v>
      </c>
      <c r="Z343" s="46">
        <v>9711234</v>
      </c>
      <c r="AA343" s="46">
        <v>10271330</v>
      </c>
      <c r="AB343" s="46">
        <v>10849100</v>
      </c>
      <c r="AC343" s="46">
        <v>11444342</v>
      </c>
      <c r="AD343" s="47">
        <v>12058919</v>
      </c>
    </row>
    <row r="344" spans="1:30" ht="16" x14ac:dyDescent="0.45">
      <c r="A344" t="str">
        <f t="shared" si="5"/>
        <v>Domestic Passengers_Fiji</v>
      </c>
      <c r="B344" s="34" t="s">
        <v>27</v>
      </c>
      <c r="C344" s="35" t="s">
        <v>73</v>
      </c>
      <c r="D344" s="19" t="s">
        <v>19</v>
      </c>
      <c r="E344" s="45" t="s">
        <v>191</v>
      </c>
      <c r="F344" s="46" t="s">
        <v>191</v>
      </c>
      <c r="G344" s="46" t="s">
        <v>191</v>
      </c>
      <c r="H344" s="46" t="s">
        <v>191</v>
      </c>
      <c r="I344" s="46" t="s">
        <v>191</v>
      </c>
      <c r="J344" s="46" t="s">
        <v>191</v>
      </c>
      <c r="K344" s="46" t="s">
        <v>191</v>
      </c>
      <c r="L344" s="46" t="s">
        <v>191</v>
      </c>
      <c r="M344" s="46" t="s">
        <v>191</v>
      </c>
      <c r="N344" s="46" t="s">
        <v>191</v>
      </c>
      <c r="O344" s="46" t="s">
        <v>191</v>
      </c>
      <c r="P344" s="46" t="s">
        <v>191</v>
      </c>
      <c r="Q344" s="46" t="s">
        <v>191</v>
      </c>
      <c r="R344" s="46" t="s">
        <v>191</v>
      </c>
      <c r="S344" s="46" t="s">
        <v>191</v>
      </c>
      <c r="T344" s="46" t="s">
        <v>191</v>
      </c>
      <c r="U344" s="46" t="s">
        <v>191</v>
      </c>
      <c r="V344" s="46" t="s">
        <v>191</v>
      </c>
      <c r="W344" s="46" t="s">
        <v>191</v>
      </c>
      <c r="X344" s="46" t="s">
        <v>191</v>
      </c>
      <c r="Y344" s="46" t="s">
        <v>191</v>
      </c>
      <c r="Z344" s="46" t="s">
        <v>191</v>
      </c>
      <c r="AA344" s="46" t="s">
        <v>191</v>
      </c>
      <c r="AB344" s="46" t="s">
        <v>191</v>
      </c>
      <c r="AC344" s="46" t="s">
        <v>191</v>
      </c>
      <c r="AD344" s="47" t="s">
        <v>191</v>
      </c>
    </row>
    <row r="345" spans="1:30" ht="16" x14ac:dyDescent="0.45">
      <c r="A345" t="str">
        <f t="shared" si="5"/>
        <v>Total Cargo_Fiji</v>
      </c>
      <c r="B345" s="40" t="s">
        <v>27</v>
      </c>
      <c r="C345" s="41" t="s">
        <v>73</v>
      </c>
      <c r="D345" s="13" t="s">
        <v>24</v>
      </c>
      <c r="E345" s="42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  <c r="V345" s="43">
        <v>0</v>
      </c>
      <c r="W345" s="43">
        <v>0</v>
      </c>
      <c r="X345" s="43">
        <v>0</v>
      </c>
      <c r="Y345" s="43">
        <v>0</v>
      </c>
      <c r="Z345" s="43">
        <v>0</v>
      </c>
      <c r="AA345" s="43">
        <v>0</v>
      </c>
      <c r="AB345" s="43">
        <v>0</v>
      </c>
      <c r="AC345" s="43">
        <v>0</v>
      </c>
      <c r="AD345" s="44">
        <v>0</v>
      </c>
    </row>
    <row r="346" spans="1:30" ht="16" x14ac:dyDescent="0.45">
      <c r="A346" t="str">
        <f t="shared" si="5"/>
        <v>Total Aircraft Movements_Fiji</v>
      </c>
      <c r="B346" s="40" t="s">
        <v>27</v>
      </c>
      <c r="C346" s="41" t="s">
        <v>73</v>
      </c>
      <c r="D346" s="19" t="s">
        <v>25</v>
      </c>
      <c r="E346" s="42">
        <v>81852</v>
      </c>
      <c r="F346" s="43">
        <v>89852.581173534898</v>
      </c>
      <c r="G346" s="43">
        <v>89291.742475780382</v>
      </c>
      <c r="H346" s="43">
        <v>93907.884996520777</v>
      </c>
      <c r="I346" s="43">
        <v>100996.58709601386</v>
      </c>
      <c r="J346" s="43">
        <v>109943.38603505079</v>
      </c>
      <c r="K346" s="43">
        <v>118573.75531250841</v>
      </c>
      <c r="L346" s="43">
        <v>125815.60907272465</v>
      </c>
      <c r="M346" s="43">
        <v>132987.92991961303</v>
      </c>
      <c r="N346" s="43">
        <v>139999.87178004067</v>
      </c>
      <c r="O346" s="43">
        <v>148044.93923966377</v>
      </c>
      <c r="P346" s="43">
        <v>156497.38631210121</v>
      </c>
      <c r="Q346" s="43">
        <v>164797.27686242358</v>
      </c>
      <c r="R346" s="43">
        <v>173356.26214297279</v>
      </c>
      <c r="S346" s="43">
        <v>182172.34748085315</v>
      </c>
      <c r="T346" s="43">
        <v>191268.53066575021</v>
      </c>
      <c r="U346" s="43">
        <v>200527.00494015985</v>
      </c>
      <c r="V346" s="43">
        <v>209210.70630254221</v>
      </c>
      <c r="W346" s="43">
        <v>217969.91292639129</v>
      </c>
      <c r="X346" s="43">
        <v>226814.68075264466</v>
      </c>
      <c r="Y346" s="43">
        <v>234849.46854011275</v>
      </c>
      <c r="Z346" s="43">
        <v>242708.89474022403</v>
      </c>
      <c r="AA346" s="43">
        <v>251340.32706690609</v>
      </c>
      <c r="AB346" s="43">
        <v>259881.01745402606</v>
      </c>
      <c r="AC346" s="43">
        <v>268335.37750766583</v>
      </c>
      <c r="AD346" s="44">
        <v>276757.49445692654</v>
      </c>
    </row>
    <row r="347" spans="1:30" x14ac:dyDescent="0.3">
      <c r="A347" t="str">
        <f t="shared" si="5"/>
        <v>Total Passengers_Ethiopia</v>
      </c>
      <c r="B347" s="34" t="s">
        <v>26</v>
      </c>
      <c r="C347" s="35" t="s">
        <v>45</v>
      </c>
      <c r="D347" s="57" t="s">
        <v>23</v>
      </c>
      <c r="E347" s="45">
        <v>8470099</v>
      </c>
      <c r="F347" s="46">
        <v>9262373</v>
      </c>
      <c r="G347" s="46">
        <v>9833971</v>
      </c>
      <c r="H347" s="46">
        <v>10603849</v>
      </c>
      <c r="I347" s="46">
        <v>11474562</v>
      </c>
      <c r="J347" s="46">
        <v>12442802</v>
      </c>
      <c r="K347" s="46">
        <v>13440933</v>
      </c>
      <c r="L347" s="46">
        <v>14483641</v>
      </c>
      <c r="M347" s="46">
        <v>15581010</v>
      </c>
      <c r="N347" s="46">
        <v>16715357</v>
      </c>
      <c r="O347" s="46">
        <v>17851736</v>
      </c>
      <c r="P347" s="46">
        <v>19018136</v>
      </c>
      <c r="Q347" s="46">
        <v>20009189</v>
      </c>
      <c r="R347" s="46">
        <v>21436414</v>
      </c>
      <c r="S347" s="46">
        <v>22562025</v>
      </c>
      <c r="T347" s="46">
        <v>24007323</v>
      </c>
      <c r="U347" s="46">
        <v>25308614</v>
      </c>
      <c r="V347" s="46">
        <v>26802174</v>
      </c>
      <c r="W347" s="46">
        <v>28407873</v>
      </c>
      <c r="X347" s="46">
        <v>30070673</v>
      </c>
      <c r="Y347" s="46">
        <v>31843720</v>
      </c>
      <c r="Z347" s="46">
        <v>33646694</v>
      </c>
      <c r="AA347" s="46">
        <v>35608840</v>
      </c>
      <c r="AB347" s="46">
        <v>37708648</v>
      </c>
      <c r="AC347" s="46">
        <v>39918512</v>
      </c>
      <c r="AD347" s="47">
        <v>42251989</v>
      </c>
    </row>
    <row r="348" spans="1:30" ht="16" x14ac:dyDescent="0.45">
      <c r="A348" t="str">
        <f t="shared" si="5"/>
        <v>International Passengers_Ethiopia</v>
      </c>
      <c r="B348" s="40" t="s">
        <v>26</v>
      </c>
      <c r="C348" s="41" t="s">
        <v>45</v>
      </c>
      <c r="D348" s="13" t="s">
        <v>22</v>
      </c>
      <c r="E348" s="42">
        <v>6702961</v>
      </c>
      <c r="F348" s="43">
        <v>6982587</v>
      </c>
      <c r="G348" s="43">
        <v>6996615</v>
      </c>
      <c r="H348" s="43">
        <v>7277831</v>
      </c>
      <c r="I348" s="43">
        <v>7715880</v>
      </c>
      <c r="J348" s="43">
        <v>8367382</v>
      </c>
      <c r="K348" s="43">
        <v>9038276</v>
      </c>
      <c r="L348" s="43">
        <v>9718171</v>
      </c>
      <c r="M348" s="43">
        <v>10416704</v>
      </c>
      <c r="N348" s="43">
        <v>11132027</v>
      </c>
      <c r="O348" s="43">
        <v>11808843</v>
      </c>
      <c r="P348" s="43">
        <v>12496505</v>
      </c>
      <c r="Q348" s="43">
        <v>13041709</v>
      </c>
      <c r="R348" s="43">
        <v>13842669</v>
      </c>
      <c r="S348" s="43">
        <v>14436880</v>
      </c>
      <c r="T348" s="43">
        <v>15190993</v>
      </c>
      <c r="U348" s="43">
        <v>15827768</v>
      </c>
      <c r="V348" s="43">
        <v>16526680</v>
      </c>
      <c r="W348" s="43">
        <v>17269351</v>
      </c>
      <c r="X348" s="43">
        <v>18017354</v>
      </c>
      <c r="Y348" s="43">
        <v>18802085</v>
      </c>
      <c r="Z348" s="43">
        <v>19557298</v>
      </c>
      <c r="AA348" s="43">
        <v>20372127</v>
      </c>
      <c r="AB348" s="43">
        <v>21237834</v>
      </c>
      <c r="AC348" s="43">
        <v>22130141</v>
      </c>
      <c r="AD348" s="44">
        <v>23047683</v>
      </c>
    </row>
    <row r="349" spans="1:30" ht="16" x14ac:dyDescent="0.45">
      <c r="A349" t="str">
        <f t="shared" si="5"/>
        <v>Domestic Passengers_Ethiopia</v>
      </c>
      <c r="B349" s="40" t="s">
        <v>26</v>
      </c>
      <c r="C349" s="41" t="s">
        <v>45</v>
      </c>
      <c r="D349" s="19" t="s">
        <v>19</v>
      </c>
      <c r="E349" s="42">
        <v>1742203</v>
      </c>
      <c r="F349" s="43">
        <v>2252518</v>
      </c>
      <c r="G349" s="43">
        <v>2808406</v>
      </c>
      <c r="H349" s="43">
        <v>3294802</v>
      </c>
      <c r="I349" s="43">
        <v>3724902</v>
      </c>
      <c r="J349" s="43">
        <v>4038790</v>
      </c>
      <c r="K349" s="43">
        <v>4363088</v>
      </c>
      <c r="L349" s="43">
        <v>4722832</v>
      </c>
      <c r="M349" s="43">
        <v>5118436</v>
      </c>
      <c r="N349" s="43">
        <v>5534122</v>
      </c>
      <c r="O349" s="43">
        <v>5990340</v>
      </c>
      <c r="P349" s="43">
        <v>6465643</v>
      </c>
      <c r="Q349" s="43">
        <v>6908574</v>
      </c>
      <c r="R349" s="43">
        <v>7530639</v>
      </c>
      <c r="S349" s="43">
        <v>8058725</v>
      </c>
      <c r="T349" s="43">
        <v>8745656</v>
      </c>
      <c r="U349" s="43">
        <v>9406341</v>
      </c>
      <c r="V349" s="43">
        <v>10196592</v>
      </c>
      <c r="W349" s="43">
        <v>11054892</v>
      </c>
      <c r="X349" s="43">
        <v>11964794</v>
      </c>
      <c r="Y349" s="43">
        <v>12947891</v>
      </c>
      <c r="Z349" s="43">
        <v>13990343</v>
      </c>
      <c r="AA349" s="43">
        <v>15131885</v>
      </c>
      <c r="AB349" s="43">
        <v>16359804</v>
      </c>
      <c r="AC349" s="43">
        <v>17670856</v>
      </c>
      <c r="AD349" s="44">
        <v>19079921</v>
      </c>
    </row>
    <row r="350" spans="1:30" ht="16" x14ac:dyDescent="0.45">
      <c r="A350" t="str">
        <f t="shared" si="5"/>
        <v>Total Cargo_Ethiopia</v>
      </c>
      <c r="B350" s="40" t="s">
        <v>26</v>
      </c>
      <c r="C350" s="41" t="s">
        <v>45</v>
      </c>
      <c r="D350" s="13" t="s">
        <v>24</v>
      </c>
      <c r="E350" s="42">
        <v>203723</v>
      </c>
      <c r="F350" s="43">
        <v>221694.96237910123</v>
      </c>
      <c r="G350" s="43">
        <v>239885.91698865467</v>
      </c>
      <c r="H350" s="43">
        <v>258266.66486459988</v>
      </c>
      <c r="I350" s="43">
        <v>276829.90626592189</v>
      </c>
      <c r="J350" s="43">
        <v>295553.74196957547</v>
      </c>
      <c r="K350" s="43">
        <v>314423.57249353023</v>
      </c>
      <c r="L350" s="43">
        <v>333417.49861474131</v>
      </c>
      <c r="M350" s="43">
        <v>352520.92085117847</v>
      </c>
      <c r="N350" s="43">
        <v>371719.23972081137</v>
      </c>
      <c r="O350" s="43">
        <v>390983.25625957997</v>
      </c>
      <c r="P350" s="43">
        <v>410298.37098545412</v>
      </c>
      <c r="Q350" s="43">
        <v>429649.98441640357</v>
      </c>
      <c r="R350" s="43">
        <v>449023.49707039824</v>
      </c>
      <c r="S350" s="43">
        <v>468389.70998337772</v>
      </c>
      <c r="T350" s="43">
        <v>487726.72393229709</v>
      </c>
      <c r="U350" s="43">
        <v>506901.68363068183</v>
      </c>
      <c r="V350" s="43">
        <v>526076.64332906657</v>
      </c>
      <c r="W350" s="43">
        <v>545251.60302745132</v>
      </c>
      <c r="X350" s="43">
        <v>564426.56272583618</v>
      </c>
      <c r="Y350" s="43">
        <v>583601.52242422092</v>
      </c>
      <c r="Z350" s="43">
        <v>602345.79740271659</v>
      </c>
      <c r="AA350" s="43">
        <v>621090.07238121226</v>
      </c>
      <c r="AB350" s="43">
        <v>639834.34735970793</v>
      </c>
      <c r="AC350" s="43">
        <v>658578.6223382036</v>
      </c>
      <c r="AD350" s="44">
        <v>677322.8973166995</v>
      </c>
    </row>
    <row r="351" spans="1:30" ht="16" x14ac:dyDescent="0.45">
      <c r="A351" t="str">
        <f t="shared" si="5"/>
        <v>Total Aircraft Movements_Ethiopia</v>
      </c>
      <c r="B351" s="34" t="s">
        <v>26</v>
      </c>
      <c r="C351" s="35" t="s">
        <v>45</v>
      </c>
      <c r="D351" s="19" t="s">
        <v>25</v>
      </c>
      <c r="E351" s="45">
        <v>110466</v>
      </c>
      <c r="F351" s="46">
        <v>130269.76103800084</v>
      </c>
      <c r="G351" s="46">
        <v>149129.02504922595</v>
      </c>
      <c r="H351" s="46">
        <v>162454.75864698592</v>
      </c>
      <c r="I351" s="46">
        <v>172175.88108302062</v>
      </c>
      <c r="J351" s="46">
        <v>177012.28804605844</v>
      </c>
      <c r="K351" s="46">
        <v>181535.527421607</v>
      </c>
      <c r="L351" s="46">
        <v>185989.07967815117</v>
      </c>
      <c r="M351" s="46">
        <v>190518.59366483364</v>
      </c>
      <c r="N351" s="46">
        <v>194921.12195372881</v>
      </c>
      <c r="O351" s="46">
        <v>198791.44412220351</v>
      </c>
      <c r="P351" s="46">
        <v>202269.33528559134</v>
      </c>
      <c r="Q351" s="46">
        <v>203421.99115941211</v>
      </c>
      <c r="R351" s="46">
        <v>208453.96601498043</v>
      </c>
      <c r="S351" s="46">
        <v>210018.12205374677</v>
      </c>
      <c r="T351" s="46">
        <v>214104.58852335953</v>
      </c>
      <c r="U351" s="46">
        <v>216361.62160689305</v>
      </c>
      <c r="V351" s="46">
        <v>219288.44596153894</v>
      </c>
      <c r="W351" s="46">
        <v>222275.1948112096</v>
      </c>
      <c r="X351" s="46">
        <v>225146.28684213822</v>
      </c>
      <c r="Y351" s="46">
        <v>228159.82240384756</v>
      </c>
      <c r="Z351" s="46">
        <v>230819.66446873912</v>
      </c>
      <c r="AA351" s="46">
        <v>233779.39363189481</v>
      </c>
      <c r="AB351" s="46">
        <v>236828.86117440162</v>
      </c>
      <c r="AC351" s="46">
        <v>239802.75837544515</v>
      </c>
      <c r="AD351" s="47">
        <v>242759.57481023029</v>
      </c>
    </row>
    <row r="352" spans="1:30" x14ac:dyDescent="0.3">
      <c r="A352" t="str">
        <f t="shared" si="5"/>
        <v>Total Passengers_Estonia</v>
      </c>
      <c r="B352" s="34" t="s">
        <v>28</v>
      </c>
      <c r="C352" s="35" t="s">
        <v>110</v>
      </c>
      <c r="D352" s="57" t="s">
        <v>23</v>
      </c>
      <c r="E352" s="45">
        <v>2161827</v>
      </c>
      <c r="F352" s="46">
        <v>2114642</v>
      </c>
      <c r="G352" s="46">
        <v>2112847</v>
      </c>
      <c r="H352" s="46">
        <v>2197190</v>
      </c>
      <c r="I352" s="46">
        <v>2329602</v>
      </c>
      <c r="J352" s="46">
        <v>2512397</v>
      </c>
      <c r="K352" s="46">
        <v>2703443</v>
      </c>
      <c r="L352" s="46">
        <v>2899790</v>
      </c>
      <c r="M352" s="46">
        <v>3096388</v>
      </c>
      <c r="N352" s="46">
        <v>3295129</v>
      </c>
      <c r="O352" s="46">
        <v>3473792</v>
      </c>
      <c r="P352" s="46">
        <v>3640490</v>
      </c>
      <c r="Q352" s="46">
        <v>3788639</v>
      </c>
      <c r="R352" s="46">
        <v>3921296</v>
      </c>
      <c r="S352" s="46">
        <v>4046017</v>
      </c>
      <c r="T352" s="46">
        <v>4164118</v>
      </c>
      <c r="U352" s="46">
        <v>4282325</v>
      </c>
      <c r="V352" s="46">
        <v>4407979</v>
      </c>
      <c r="W352" s="46">
        <v>4550755</v>
      </c>
      <c r="X352" s="46">
        <v>4680467</v>
      </c>
      <c r="Y352" s="46">
        <v>4792788</v>
      </c>
      <c r="Z352" s="46">
        <v>4889330</v>
      </c>
      <c r="AA352" s="46">
        <v>4975227</v>
      </c>
      <c r="AB352" s="46">
        <v>5052124</v>
      </c>
      <c r="AC352" s="46">
        <v>5124558</v>
      </c>
      <c r="AD352" s="47">
        <v>5188112</v>
      </c>
    </row>
    <row r="353" spans="1:30" ht="16" x14ac:dyDescent="0.45">
      <c r="A353" t="str">
        <f t="shared" si="5"/>
        <v>International Passengers_Estonia</v>
      </c>
      <c r="B353" s="34" t="s">
        <v>28</v>
      </c>
      <c r="C353" s="35" t="s">
        <v>110</v>
      </c>
      <c r="D353" s="13" t="s">
        <v>22</v>
      </c>
      <c r="E353" s="45">
        <v>2141042</v>
      </c>
      <c r="F353" s="46">
        <v>2094311</v>
      </c>
      <c r="G353" s="46">
        <v>2092533</v>
      </c>
      <c r="H353" s="46">
        <v>2176065</v>
      </c>
      <c r="I353" s="46">
        <v>2307204</v>
      </c>
      <c r="J353" s="46">
        <v>2488241</v>
      </c>
      <c r="K353" s="46">
        <v>2677451</v>
      </c>
      <c r="L353" s="46">
        <v>2871910</v>
      </c>
      <c r="M353" s="46">
        <v>3066618</v>
      </c>
      <c r="N353" s="46">
        <v>3263447</v>
      </c>
      <c r="O353" s="46">
        <v>3440394</v>
      </c>
      <c r="P353" s="46">
        <v>3605488</v>
      </c>
      <c r="Q353" s="46">
        <v>3752213</v>
      </c>
      <c r="R353" s="46">
        <v>3883595</v>
      </c>
      <c r="S353" s="46">
        <v>4007116</v>
      </c>
      <c r="T353" s="46">
        <v>4124082</v>
      </c>
      <c r="U353" s="46">
        <v>4241152</v>
      </c>
      <c r="V353" s="46">
        <v>4365598</v>
      </c>
      <c r="W353" s="46">
        <v>4507002</v>
      </c>
      <c r="X353" s="46">
        <v>4635466</v>
      </c>
      <c r="Y353" s="46">
        <v>4746708</v>
      </c>
      <c r="Z353" s="46">
        <v>4842322</v>
      </c>
      <c r="AA353" s="46">
        <v>4927392</v>
      </c>
      <c r="AB353" s="46">
        <v>5003550</v>
      </c>
      <c r="AC353" s="46">
        <v>5075287</v>
      </c>
      <c r="AD353" s="47">
        <v>5138230</v>
      </c>
    </row>
    <row r="354" spans="1:30" ht="16" x14ac:dyDescent="0.45">
      <c r="A354" t="str">
        <f t="shared" si="5"/>
        <v>Domestic Passengers_Estonia</v>
      </c>
      <c r="B354" s="34" t="s">
        <v>28</v>
      </c>
      <c r="C354" s="35" t="s">
        <v>110</v>
      </c>
      <c r="D354" s="19" t="s">
        <v>19</v>
      </c>
      <c r="E354" s="45" t="s">
        <v>191</v>
      </c>
      <c r="F354" s="46" t="s">
        <v>191</v>
      </c>
      <c r="G354" s="46" t="s">
        <v>191</v>
      </c>
      <c r="H354" s="46" t="s">
        <v>191</v>
      </c>
      <c r="I354" s="46" t="s">
        <v>191</v>
      </c>
      <c r="J354" s="46" t="s">
        <v>191</v>
      </c>
      <c r="K354" s="46" t="s">
        <v>191</v>
      </c>
      <c r="L354" s="46" t="s">
        <v>191</v>
      </c>
      <c r="M354" s="46" t="s">
        <v>191</v>
      </c>
      <c r="N354" s="46" t="s">
        <v>191</v>
      </c>
      <c r="O354" s="46" t="s">
        <v>191</v>
      </c>
      <c r="P354" s="46" t="s">
        <v>191</v>
      </c>
      <c r="Q354" s="46" t="s">
        <v>191</v>
      </c>
      <c r="R354" s="46" t="s">
        <v>191</v>
      </c>
      <c r="S354" s="46" t="s">
        <v>191</v>
      </c>
      <c r="T354" s="46" t="s">
        <v>191</v>
      </c>
      <c r="U354" s="46" t="s">
        <v>191</v>
      </c>
      <c r="V354" s="46" t="s">
        <v>191</v>
      </c>
      <c r="W354" s="46" t="s">
        <v>191</v>
      </c>
      <c r="X354" s="46" t="s">
        <v>191</v>
      </c>
      <c r="Y354" s="46" t="s">
        <v>191</v>
      </c>
      <c r="Z354" s="46" t="s">
        <v>191</v>
      </c>
      <c r="AA354" s="46" t="s">
        <v>191</v>
      </c>
      <c r="AB354" s="46" t="s">
        <v>191</v>
      </c>
      <c r="AC354" s="46" t="s">
        <v>191</v>
      </c>
      <c r="AD354" s="47" t="s">
        <v>191</v>
      </c>
    </row>
    <row r="355" spans="1:30" ht="16" x14ac:dyDescent="0.45">
      <c r="A355" t="str">
        <f t="shared" si="5"/>
        <v>Total Cargo_Estonia</v>
      </c>
      <c r="B355" s="40" t="s">
        <v>28</v>
      </c>
      <c r="C355" s="41" t="s">
        <v>110</v>
      </c>
      <c r="D355" s="13" t="s">
        <v>24</v>
      </c>
      <c r="E355" s="42">
        <v>16156</v>
      </c>
      <c r="F355" s="43">
        <v>16337.13425755842</v>
      </c>
      <c r="G355" s="43">
        <v>14830.57307788704</v>
      </c>
      <c r="H355" s="43">
        <v>14718.485946508408</v>
      </c>
      <c r="I355" s="43">
        <v>15233.329204782009</v>
      </c>
      <c r="J355" s="43">
        <v>16411.9624021327</v>
      </c>
      <c r="K355" s="43">
        <v>17673.734008775249</v>
      </c>
      <c r="L355" s="43">
        <v>18977.838683565955</v>
      </c>
      <c r="M355" s="43">
        <v>20301.003134177914</v>
      </c>
      <c r="N355" s="43">
        <v>21670.77594905789</v>
      </c>
      <c r="O355" s="43">
        <v>22959.251734603524</v>
      </c>
      <c r="P355" s="43">
        <v>24219.271399931305</v>
      </c>
      <c r="Q355" s="43">
        <v>25406.406732072861</v>
      </c>
      <c r="R355" s="43">
        <v>26531.694047794274</v>
      </c>
      <c r="S355" s="43">
        <v>27672.761521677545</v>
      </c>
      <c r="T355" s="43">
        <v>28842.659146502079</v>
      </c>
      <c r="U355" s="43">
        <v>30089.502278307926</v>
      </c>
      <c r="V355" s="43">
        <v>31389.774970994946</v>
      </c>
      <c r="W355" s="43">
        <v>32713.821662956423</v>
      </c>
      <c r="X355" s="43">
        <v>34003.961805961502</v>
      </c>
      <c r="Y355" s="43">
        <v>35247.12248943172</v>
      </c>
      <c r="Z355" s="43">
        <v>36446.067170840462</v>
      </c>
      <c r="AA355" s="43">
        <v>37597.369001650601</v>
      </c>
      <c r="AB355" s="43">
        <v>38724.588028301259</v>
      </c>
      <c r="AC355" s="43">
        <v>39849.429195615667</v>
      </c>
      <c r="AD355" s="44">
        <v>40928.553723632504</v>
      </c>
    </row>
    <row r="356" spans="1:30" ht="16" x14ac:dyDescent="0.45">
      <c r="A356" t="str">
        <f t="shared" si="5"/>
        <v>Total Aircraft Movements_Estonia</v>
      </c>
      <c r="B356" s="34" t="s">
        <v>28</v>
      </c>
      <c r="C356" s="35" t="s">
        <v>110</v>
      </c>
      <c r="D356" s="19" t="s">
        <v>25</v>
      </c>
      <c r="E356" s="45">
        <v>41513</v>
      </c>
      <c r="F356" s="46">
        <v>41597.605486437074</v>
      </c>
      <c r="G356" s="46">
        <v>42363.965221576487</v>
      </c>
      <c r="H356" s="46">
        <v>44572.956515573715</v>
      </c>
      <c r="I356" s="46">
        <v>47588.512993427823</v>
      </c>
      <c r="J356" s="46">
        <v>51473.78947716947</v>
      </c>
      <c r="K356" s="46">
        <v>55568.233092474336</v>
      </c>
      <c r="L356" s="46">
        <v>59787.9155566556</v>
      </c>
      <c r="M356" s="46">
        <v>64017.360411061847</v>
      </c>
      <c r="N356" s="46">
        <v>68261.077658620838</v>
      </c>
      <c r="O356" s="46">
        <v>72047.667872262435</v>
      </c>
      <c r="P356" s="46">
        <v>75567.322988904969</v>
      </c>
      <c r="Q356" s="46">
        <v>78693.181828038767</v>
      </c>
      <c r="R356" s="46">
        <v>81488.452374932604</v>
      </c>
      <c r="S356" s="46">
        <v>84108.365603679922</v>
      </c>
      <c r="T356" s="46">
        <v>86582.907439502596</v>
      </c>
      <c r="U356" s="46">
        <v>89011.144370239243</v>
      </c>
      <c r="V356" s="46">
        <v>91560.801050829366</v>
      </c>
      <c r="W356" s="46">
        <v>94424.41848330939</v>
      </c>
      <c r="X356" s="46">
        <v>97037.551033327822</v>
      </c>
      <c r="Y356" s="46">
        <v>99296.442597417961</v>
      </c>
      <c r="Z356" s="46">
        <v>101246.59396119694</v>
      </c>
      <c r="AA356" s="46">
        <v>102973.71665346755</v>
      </c>
      <c r="AB356" s="46">
        <v>104527.21402160003</v>
      </c>
      <c r="AC356" s="46">
        <v>105995.3887528671</v>
      </c>
      <c r="AD356" s="47">
        <v>107279.09267503295</v>
      </c>
    </row>
    <row r="357" spans="1:30" x14ac:dyDescent="0.3">
      <c r="A357" t="str">
        <f t="shared" si="5"/>
        <v>Total Passengers_Egypt</v>
      </c>
      <c r="B357" s="34" t="s">
        <v>26</v>
      </c>
      <c r="C357" s="35" t="s">
        <v>44</v>
      </c>
      <c r="D357" s="57" t="s">
        <v>23</v>
      </c>
      <c r="E357" s="45">
        <v>34215619</v>
      </c>
      <c r="F357" s="46">
        <v>27418585</v>
      </c>
      <c r="G357" s="46">
        <v>24241062</v>
      </c>
      <c r="H357" s="46">
        <v>23264166</v>
      </c>
      <c r="I357" s="46">
        <v>23300331</v>
      </c>
      <c r="J357" s="46">
        <v>24462396</v>
      </c>
      <c r="K357" s="46">
        <v>25595915</v>
      </c>
      <c r="L357" s="46">
        <v>26714557</v>
      </c>
      <c r="M357" s="46">
        <v>27814823</v>
      </c>
      <c r="N357" s="46">
        <v>28917612</v>
      </c>
      <c r="O357" s="46">
        <v>29811910</v>
      </c>
      <c r="P357" s="46">
        <v>30894487</v>
      </c>
      <c r="Q357" s="46">
        <v>32001092</v>
      </c>
      <c r="R357" s="46">
        <v>33161334</v>
      </c>
      <c r="S357" s="46">
        <v>34345067</v>
      </c>
      <c r="T357" s="46">
        <v>35534559</v>
      </c>
      <c r="U357" s="46">
        <v>36660801</v>
      </c>
      <c r="V357" s="46">
        <v>37694878</v>
      </c>
      <c r="W357" s="46">
        <v>38777615</v>
      </c>
      <c r="X357" s="46">
        <v>39885564</v>
      </c>
      <c r="Y357" s="46">
        <v>41029886</v>
      </c>
      <c r="Z357" s="46">
        <v>42145570</v>
      </c>
      <c r="AA357" s="46">
        <v>43271345</v>
      </c>
      <c r="AB357" s="46">
        <v>44488568</v>
      </c>
      <c r="AC357" s="46">
        <v>45756508</v>
      </c>
      <c r="AD357" s="47">
        <v>47080888</v>
      </c>
    </row>
    <row r="358" spans="1:30" ht="16" x14ac:dyDescent="0.45">
      <c r="A358" t="str">
        <f t="shared" si="5"/>
        <v>International Passengers_Egypt</v>
      </c>
      <c r="B358" s="40" t="s">
        <v>26</v>
      </c>
      <c r="C358" s="41" t="s">
        <v>44</v>
      </c>
      <c r="D358" s="13" t="s">
        <v>22</v>
      </c>
      <c r="E358" s="42">
        <v>28986686</v>
      </c>
      <c r="F358" s="43">
        <v>22474680</v>
      </c>
      <c r="G358" s="43">
        <v>19051200</v>
      </c>
      <c r="H358" s="43">
        <v>17783550</v>
      </c>
      <c r="I358" s="43">
        <v>17482142</v>
      </c>
      <c r="J358" s="43">
        <v>18249342</v>
      </c>
      <c r="K358" s="43">
        <v>18973423</v>
      </c>
      <c r="L358" s="43">
        <v>19666537</v>
      </c>
      <c r="M358" s="43">
        <v>20318829</v>
      </c>
      <c r="N358" s="43">
        <v>20946075</v>
      </c>
      <c r="O358" s="43">
        <v>21380675</v>
      </c>
      <c r="P358" s="43">
        <v>21944917</v>
      </c>
      <c r="Q358" s="43">
        <v>22504364</v>
      </c>
      <c r="R358" s="43">
        <v>23073176</v>
      </c>
      <c r="S358" s="43">
        <v>23634281</v>
      </c>
      <c r="T358" s="43">
        <v>24166828</v>
      </c>
      <c r="U358" s="43">
        <v>24609581</v>
      </c>
      <c r="V358" s="43">
        <v>24994529</v>
      </c>
      <c r="W358" s="43">
        <v>25405790</v>
      </c>
      <c r="X358" s="43">
        <v>25819004</v>
      </c>
      <c r="Y358" s="43">
        <v>26243351</v>
      </c>
      <c r="Z358" s="43">
        <v>26612029</v>
      </c>
      <c r="AA358" s="43">
        <v>26991006</v>
      </c>
      <c r="AB358" s="43">
        <v>27422719</v>
      </c>
      <c r="AC358" s="43">
        <v>27871962</v>
      </c>
      <c r="AD358" s="44">
        <v>28336111</v>
      </c>
    </row>
    <row r="359" spans="1:30" ht="16" x14ac:dyDescent="0.45">
      <c r="A359" t="str">
        <f t="shared" si="5"/>
        <v>Domestic Passengers_Egypt</v>
      </c>
      <c r="B359" s="40" t="s">
        <v>26</v>
      </c>
      <c r="C359" s="41" t="s">
        <v>44</v>
      </c>
      <c r="D359" s="19" t="s">
        <v>19</v>
      </c>
      <c r="E359" s="42">
        <v>4615080</v>
      </c>
      <c r="F359" s="43">
        <v>4451996</v>
      </c>
      <c r="G359" s="43">
        <v>4754960</v>
      </c>
      <c r="H359" s="43">
        <v>5063240</v>
      </c>
      <c r="I359" s="43">
        <v>5400163</v>
      </c>
      <c r="J359" s="43">
        <v>5774181</v>
      </c>
      <c r="K359" s="43">
        <v>6163283</v>
      </c>
      <c r="L359" s="43">
        <v>6568742</v>
      </c>
      <c r="M359" s="43">
        <v>6996975</v>
      </c>
      <c r="N359" s="43">
        <v>7452734</v>
      </c>
      <c r="O359" s="43">
        <v>7896388</v>
      </c>
      <c r="P359" s="43">
        <v>8395300</v>
      </c>
      <c r="Q359" s="43">
        <v>8922605</v>
      </c>
      <c r="R359" s="43">
        <v>9493219</v>
      </c>
      <c r="S359" s="43">
        <v>10094610</v>
      </c>
      <c r="T359" s="43">
        <v>10730215</v>
      </c>
      <c r="U359" s="43">
        <v>11393498</v>
      </c>
      <c r="V359" s="43">
        <v>12024076</v>
      </c>
      <c r="W359" s="43">
        <v>12676127</v>
      </c>
      <c r="X359" s="43">
        <v>13350984</v>
      </c>
      <c r="Y359" s="43">
        <v>14050429</v>
      </c>
      <c r="Z359" s="43">
        <v>14777419</v>
      </c>
      <c r="AA359" s="43">
        <v>15504019</v>
      </c>
      <c r="AB359" s="43">
        <v>16267691</v>
      </c>
      <c r="AC359" s="43">
        <v>17063641</v>
      </c>
      <c r="AD359" s="44">
        <v>17900111</v>
      </c>
    </row>
    <row r="360" spans="1:30" ht="16" x14ac:dyDescent="0.45">
      <c r="A360" t="str">
        <f t="shared" si="5"/>
        <v>Total Cargo_Egypt</v>
      </c>
      <c r="B360" s="34" t="s">
        <v>26</v>
      </c>
      <c r="C360" s="35" t="s">
        <v>44</v>
      </c>
      <c r="D360" s="13" t="s">
        <v>24</v>
      </c>
      <c r="E360" s="45">
        <v>326323</v>
      </c>
      <c r="F360" s="46">
        <v>328212.7314258457</v>
      </c>
      <c r="G360" s="46">
        <v>332137.65120069479</v>
      </c>
      <c r="H360" s="46">
        <v>336459.84111638204</v>
      </c>
      <c r="I360" s="46">
        <v>341879.47665329266</v>
      </c>
      <c r="J360" s="46">
        <v>347601.28149608726</v>
      </c>
      <c r="K360" s="46">
        <v>353441.42207707348</v>
      </c>
      <c r="L360" s="46">
        <v>359546.24908006238</v>
      </c>
      <c r="M360" s="46">
        <v>366014.35650988307</v>
      </c>
      <c r="N360" s="46">
        <v>372853.94015680475</v>
      </c>
      <c r="O360" s="46">
        <v>380122.91269878065</v>
      </c>
      <c r="P360" s="46">
        <v>387839.98757751513</v>
      </c>
      <c r="Q360" s="46">
        <v>396019.55199129716</v>
      </c>
      <c r="R360" s="46">
        <v>404636.53978598304</v>
      </c>
      <c r="S360" s="46">
        <v>413693.43859182292</v>
      </c>
      <c r="T360" s="46">
        <v>423161.50792593672</v>
      </c>
      <c r="U360" s="46">
        <v>433081.44156895217</v>
      </c>
      <c r="V360" s="46">
        <v>442269.58564688056</v>
      </c>
      <c r="W360" s="46">
        <v>451865.83656306862</v>
      </c>
      <c r="X360" s="46">
        <v>461830.46029745979</v>
      </c>
      <c r="Y360" s="46">
        <v>472184.2210798898</v>
      </c>
      <c r="Z360" s="46">
        <v>482832.67731391027</v>
      </c>
      <c r="AA360" s="46">
        <v>492935.36755631323</v>
      </c>
      <c r="AB360" s="46">
        <v>503451.12070829462</v>
      </c>
      <c r="AC360" s="46">
        <v>514386.26003326167</v>
      </c>
      <c r="AD360" s="47">
        <v>525757.53363429173</v>
      </c>
    </row>
    <row r="361" spans="1:30" ht="16" x14ac:dyDescent="0.45">
      <c r="A361" t="str">
        <f t="shared" si="5"/>
        <v>Total Aircraft Movements_Egypt</v>
      </c>
      <c r="B361" s="34" t="s">
        <v>26</v>
      </c>
      <c r="C361" s="35" t="s">
        <v>44</v>
      </c>
      <c r="D361" s="19" t="s">
        <v>25</v>
      </c>
      <c r="E361" s="45">
        <v>319609</v>
      </c>
      <c r="F361" s="46">
        <v>317849.51431693166</v>
      </c>
      <c r="G361" s="46">
        <v>326982.73318283149</v>
      </c>
      <c r="H361" s="46">
        <v>336547.50814863236</v>
      </c>
      <c r="I361" s="46">
        <v>347135.84450606524</v>
      </c>
      <c r="J361" s="46">
        <v>358804.67831496743</v>
      </c>
      <c r="K361" s="46">
        <v>370182.27267414291</v>
      </c>
      <c r="L361" s="46">
        <v>381491.38489262859</v>
      </c>
      <c r="M361" s="46">
        <v>392756.78397137555</v>
      </c>
      <c r="N361" s="46">
        <v>404250.7779424339</v>
      </c>
      <c r="O361" s="46">
        <v>417524.76028976613</v>
      </c>
      <c r="P361" s="46">
        <v>429196.78167770326</v>
      </c>
      <c r="Q361" s="46">
        <v>440779.09692693624</v>
      </c>
      <c r="R361" s="46">
        <v>452228.85894087871</v>
      </c>
      <c r="S361" s="46">
        <v>463472.20253538981</v>
      </c>
      <c r="T361" s="46">
        <v>475156.53349511256</v>
      </c>
      <c r="U361" s="46">
        <v>486644.04833196144</v>
      </c>
      <c r="V361" s="46">
        <v>495443.3263356291</v>
      </c>
      <c r="W361" s="46">
        <v>503851.53239220014</v>
      </c>
      <c r="X361" s="46">
        <v>512254.52601157984</v>
      </c>
      <c r="Y361" s="46">
        <v>520517.59682622319</v>
      </c>
      <c r="Z361" s="46">
        <v>528696.43060031941</v>
      </c>
      <c r="AA361" s="46">
        <v>535609.28513916326</v>
      </c>
      <c r="AB361" s="46">
        <v>542529.4497199289</v>
      </c>
      <c r="AC361" s="46">
        <v>549208.91608696885</v>
      </c>
      <c r="AD361" s="47">
        <v>555668.32428087271</v>
      </c>
    </row>
    <row r="362" spans="1:30" x14ac:dyDescent="0.3">
      <c r="A362" t="str">
        <f t="shared" si="5"/>
        <v>Total Passengers_Ecuador</v>
      </c>
      <c r="B362" s="40" t="s">
        <v>29</v>
      </c>
      <c r="C362" s="41" t="s">
        <v>153</v>
      </c>
      <c r="D362" s="57" t="s">
        <v>23</v>
      </c>
      <c r="E362" s="42">
        <v>9759574</v>
      </c>
      <c r="F362" s="43">
        <v>9723428</v>
      </c>
      <c r="G362" s="43">
        <v>9842866</v>
      </c>
      <c r="H362" s="43">
        <v>10150996</v>
      </c>
      <c r="I362" s="43">
        <v>10582870</v>
      </c>
      <c r="J362" s="43">
        <v>11145583</v>
      </c>
      <c r="K362" s="43">
        <v>11606831</v>
      </c>
      <c r="L362" s="43">
        <v>12171006</v>
      </c>
      <c r="M362" s="43">
        <v>12900768</v>
      </c>
      <c r="N362" s="43">
        <v>13637601</v>
      </c>
      <c r="O362" s="43">
        <v>14319740</v>
      </c>
      <c r="P362" s="43">
        <v>14891394</v>
      </c>
      <c r="Q362" s="43">
        <v>15509403</v>
      </c>
      <c r="R362" s="43">
        <v>16161791</v>
      </c>
      <c r="S362" s="43">
        <v>16834024</v>
      </c>
      <c r="T362" s="43">
        <v>17511393</v>
      </c>
      <c r="U362" s="43">
        <v>18235900</v>
      </c>
      <c r="V362" s="43">
        <v>18967974</v>
      </c>
      <c r="W362" s="43">
        <v>19732518</v>
      </c>
      <c r="X362" s="43">
        <v>20526151</v>
      </c>
      <c r="Y362" s="43">
        <v>21352501</v>
      </c>
      <c r="Z362" s="43">
        <v>22227814</v>
      </c>
      <c r="AA362" s="43">
        <v>23110096</v>
      </c>
      <c r="AB362" s="43">
        <v>24029974</v>
      </c>
      <c r="AC362" s="43">
        <v>24988605</v>
      </c>
      <c r="AD362" s="44">
        <v>25989681</v>
      </c>
    </row>
    <row r="363" spans="1:30" ht="16" x14ac:dyDescent="0.45">
      <c r="A363" t="str">
        <f t="shared" si="5"/>
        <v>International Passengers_Ecuador</v>
      </c>
      <c r="B363" s="40" t="s">
        <v>29</v>
      </c>
      <c r="C363" s="41" t="s">
        <v>153</v>
      </c>
      <c r="D363" s="13" t="s">
        <v>22</v>
      </c>
      <c r="E363" s="42">
        <v>4032020</v>
      </c>
      <c r="F363" s="43">
        <v>4187891</v>
      </c>
      <c r="G363" s="43">
        <v>4460415</v>
      </c>
      <c r="H363" s="43">
        <v>4717345</v>
      </c>
      <c r="I363" s="43">
        <v>4976400</v>
      </c>
      <c r="J363" s="43">
        <v>5236143</v>
      </c>
      <c r="K363" s="43">
        <v>5444552</v>
      </c>
      <c r="L363" s="43">
        <v>5713383</v>
      </c>
      <c r="M363" s="43">
        <v>6071553</v>
      </c>
      <c r="N363" s="43">
        <v>6433930</v>
      </c>
      <c r="O363" s="43">
        <v>6768269</v>
      </c>
      <c r="P363" s="43">
        <v>7065709</v>
      </c>
      <c r="Q363" s="43">
        <v>7393957</v>
      </c>
      <c r="R363" s="43">
        <v>7748734</v>
      </c>
      <c r="S363" s="43">
        <v>8119663</v>
      </c>
      <c r="T363" s="43">
        <v>8499891</v>
      </c>
      <c r="U363" s="43">
        <v>8910203</v>
      </c>
      <c r="V363" s="43">
        <v>9342865</v>
      </c>
      <c r="W363" s="43">
        <v>9803620</v>
      </c>
      <c r="X363" s="43">
        <v>10291611</v>
      </c>
      <c r="Y363" s="43">
        <v>10810074</v>
      </c>
      <c r="Z363" s="43">
        <v>11367513</v>
      </c>
      <c r="AA363" s="43">
        <v>11947285</v>
      </c>
      <c r="AB363" s="43">
        <v>12567021</v>
      </c>
      <c r="AC363" s="43">
        <v>13227020</v>
      </c>
      <c r="AD363" s="44">
        <v>13968571</v>
      </c>
    </row>
    <row r="364" spans="1:30" ht="16" x14ac:dyDescent="0.45">
      <c r="A364" t="str">
        <f t="shared" si="5"/>
        <v>Domestic Passengers_Ecuador</v>
      </c>
      <c r="B364" s="40" t="s">
        <v>29</v>
      </c>
      <c r="C364" s="41" t="s">
        <v>153</v>
      </c>
      <c r="D364" s="19" t="s">
        <v>19</v>
      </c>
      <c r="E364" s="42">
        <v>5628000</v>
      </c>
      <c r="F364" s="43">
        <v>5389581</v>
      </c>
      <c r="G364" s="43">
        <v>5077070</v>
      </c>
      <c r="H364" s="43">
        <v>5050703</v>
      </c>
      <c r="I364" s="43">
        <v>5173686</v>
      </c>
      <c r="J364" s="43">
        <v>5451210</v>
      </c>
      <c r="K364" s="43">
        <v>5681615</v>
      </c>
      <c r="L364" s="43">
        <v>5951978</v>
      </c>
      <c r="M364" s="43">
        <v>6293506</v>
      </c>
      <c r="N364" s="43">
        <v>6636757</v>
      </c>
      <c r="O364" s="43">
        <v>6954254</v>
      </c>
      <c r="P364" s="43">
        <v>7201766</v>
      </c>
      <c r="Q364" s="43">
        <v>7463366</v>
      </c>
      <c r="R364" s="43">
        <v>7732279</v>
      </c>
      <c r="S364" s="43">
        <v>8004498</v>
      </c>
      <c r="T364" s="43">
        <v>8272807</v>
      </c>
      <c r="U364" s="43">
        <v>8557168</v>
      </c>
      <c r="V364" s="43">
        <v>8829199</v>
      </c>
      <c r="W364" s="43">
        <v>9106007</v>
      </c>
      <c r="X364" s="43">
        <v>9385355</v>
      </c>
      <c r="Y364" s="43">
        <v>9667535</v>
      </c>
      <c r="Z364" s="43">
        <v>9960132</v>
      </c>
      <c r="AA364" s="43">
        <v>10350316</v>
      </c>
      <c r="AB364" s="43">
        <v>10634992</v>
      </c>
      <c r="AC364" s="43">
        <v>10920260</v>
      </c>
      <c r="AD364" s="44">
        <v>11173997</v>
      </c>
    </row>
    <row r="365" spans="1:30" ht="16" x14ac:dyDescent="0.45">
      <c r="A365" t="str">
        <f t="shared" si="5"/>
        <v>Total Cargo_Ecuador</v>
      </c>
      <c r="B365" s="34" t="s">
        <v>29</v>
      </c>
      <c r="C365" s="35" t="s">
        <v>153</v>
      </c>
      <c r="D365" s="13" t="s">
        <v>24</v>
      </c>
      <c r="E365" s="45">
        <v>234566</v>
      </c>
      <c r="F365" s="46">
        <v>236053.97819906834</v>
      </c>
      <c r="G365" s="46">
        <v>238168.7776214419</v>
      </c>
      <c r="H365" s="46">
        <v>240872.06301940803</v>
      </c>
      <c r="I365" s="46">
        <v>243788.92410355387</v>
      </c>
      <c r="J365" s="46">
        <v>246852.78332338214</v>
      </c>
      <c r="K365" s="46">
        <v>249115.30757347288</v>
      </c>
      <c r="L365" s="46">
        <v>252258.56462673342</v>
      </c>
      <c r="M365" s="46">
        <v>256715.69882193377</v>
      </c>
      <c r="N365" s="46">
        <v>261161.08034348476</v>
      </c>
      <c r="O365" s="46">
        <v>265225.53169469262</v>
      </c>
      <c r="P365" s="46">
        <v>268739.9399760997</v>
      </c>
      <c r="Q365" s="46">
        <v>272560.5457778509</v>
      </c>
      <c r="R365" s="46">
        <v>276650.38649274386</v>
      </c>
      <c r="S365" s="46">
        <v>280844.02753902803</v>
      </c>
      <c r="T365" s="46">
        <v>285029.41479923791</v>
      </c>
      <c r="U365" s="46">
        <v>289437.56456838839</v>
      </c>
      <c r="V365" s="46">
        <v>293875.94831478951</v>
      </c>
      <c r="W365" s="46">
        <v>298486.22612769488</v>
      </c>
      <c r="X365" s="46">
        <v>303247.58411178691</v>
      </c>
      <c r="Y365" s="46">
        <v>308171.86465578066</v>
      </c>
      <c r="Z365" s="46">
        <v>313300.60583524604</v>
      </c>
      <c r="AA365" s="46">
        <v>318369.05849034234</v>
      </c>
      <c r="AB365" s="46">
        <v>323622.68304171477</v>
      </c>
      <c r="AC365" s="46">
        <v>329066.95210839092</v>
      </c>
      <c r="AD365" s="47">
        <v>334712.81092842575</v>
      </c>
    </row>
    <row r="366" spans="1:30" ht="16" x14ac:dyDescent="0.45">
      <c r="A366" t="str">
        <f t="shared" si="5"/>
        <v>Total Aircraft Movements_Ecuador</v>
      </c>
      <c r="B366" s="40" t="s">
        <v>29</v>
      </c>
      <c r="C366" s="41" t="s">
        <v>153</v>
      </c>
      <c r="D366" s="19" t="s">
        <v>25</v>
      </c>
      <c r="E366" s="42">
        <v>188135</v>
      </c>
      <c r="F366" s="43">
        <v>177473.58309948893</v>
      </c>
      <c r="G366" s="43">
        <v>173760.33526170242</v>
      </c>
      <c r="H366" s="43">
        <v>174854.58352358095</v>
      </c>
      <c r="I366" s="43">
        <v>178438.4674429411</v>
      </c>
      <c r="J366" s="43">
        <v>184525.73060469111</v>
      </c>
      <c r="K366" s="43">
        <v>188758.54650866153</v>
      </c>
      <c r="L366" s="43">
        <v>194457.52650960561</v>
      </c>
      <c r="M366" s="43">
        <v>202410.08085595432</v>
      </c>
      <c r="N366" s="43">
        <v>210109.30220841343</v>
      </c>
      <c r="O366" s="43">
        <v>216682.89954341698</v>
      </c>
      <c r="P366" s="43">
        <v>221686.46763671911</v>
      </c>
      <c r="Q366" s="43">
        <v>227326.23188293801</v>
      </c>
      <c r="R366" s="43">
        <v>233411.56127195345</v>
      </c>
      <c r="S366" s="43">
        <v>239705.94788206494</v>
      </c>
      <c r="T366" s="43">
        <v>246028.08712747556</v>
      </c>
      <c r="U366" s="43">
        <v>252905.61231970799</v>
      </c>
      <c r="V366" s="43">
        <v>259779.25207212268</v>
      </c>
      <c r="W366" s="43">
        <v>266938.74634820165</v>
      </c>
      <c r="X366" s="43">
        <v>274056.79155612184</v>
      </c>
      <c r="Y366" s="43">
        <v>281441.92490208283</v>
      </c>
      <c r="Z366" s="43">
        <v>289232.78345266538</v>
      </c>
      <c r="AA366" s="43">
        <v>296917.82613839477</v>
      </c>
      <c r="AB366" s="43">
        <v>304900.51672571851</v>
      </c>
      <c r="AC366" s="43">
        <v>313208.47550826438</v>
      </c>
      <c r="AD366" s="44">
        <v>321904.62009787071</v>
      </c>
    </row>
    <row r="367" spans="1:30" x14ac:dyDescent="0.3">
      <c r="A367" t="str">
        <f t="shared" si="5"/>
        <v>Total Passengers_Dutch Caribbean</v>
      </c>
      <c r="B367" s="40" t="s">
        <v>29</v>
      </c>
      <c r="C367" s="41" t="s">
        <v>189</v>
      </c>
      <c r="D367" s="57" t="s">
        <v>23</v>
      </c>
      <c r="E367" s="42">
        <v>1828617</v>
      </c>
      <c r="F367" s="43">
        <v>1899408</v>
      </c>
      <c r="G367" s="43">
        <v>1974315</v>
      </c>
      <c r="H367" s="43">
        <v>2052353</v>
      </c>
      <c r="I367" s="43">
        <v>2134532</v>
      </c>
      <c r="J367" s="43">
        <v>2216371</v>
      </c>
      <c r="K367" s="43">
        <v>2293546</v>
      </c>
      <c r="L367" s="43">
        <v>2368464</v>
      </c>
      <c r="M367" s="43">
        <v>2442367</v>
      </c>
      <c r="N367" s="43">
        <v>2513903</v>
      </c>
      <c r="O367" s="43">
        <v>2588341</v>
      </c>
      <c r="P367" s="43">
        <v>2638072</v>
      </c>
      <c r="Q367" s="43">
        <v>2689718</v>
      </c>
      <c r="R367" s="43">
        <v>2742068</v>
      </c>
      <c r="S367" s="43">
        <v>2796314</v>
      </c>
      <c r="T367" s="43">
        <v>2851665</v>
      </c>
      <c r="U367" s="43">
        <v>2910208</v>
      </c>
      <c r="V367" s="43">
        <v>2950400</v>
      </c>
      <c r="W367" s="43">
        <v>2991273</v>
      </c>
      <c r="X367" s="43">
        <v>3032484</v>
      </c>
      <c r="Y367" s="43">
        <v>3074210</v>
      </c>
      <c r="Z367" s="43">
        <v>3117814</v>
      </c>
      <c r="AA367" s="43">
        <v>3162013</v>
      </c>
      <c r="AB367" s="43">
        <v>3206487</v>
      </c>
      <c r="AC367" s="43">
        <v>3251152</v>
      </c>
      <c r="AD367" s="44">
        <v>3296138</v>
      </c>
    </row>
    <row r="368" spans="1:30" ht="16" x14ac:dyDescent="0.45">
      <c r="A368" t="str">
        <f t="shared" si="5"/>
        <v>International Passengers_Dutch Caribbean</v>
      </c>
      <c r="B368" s="34" t="s">
        <v>29</v>
      </c>
      <c r="C368" s="35" t="s">
        <v>189</v>
      </c>
      <c r="D368" s="13" t="s">
        <v>22</v>
      </c>
      <c r="E368" s="45">
        <v>1591066</v>
      </c>
      <c r="F368" s="46">
        <v>1662362</v>
      </c>
      <c r="G368" s="46">
        <v>1736891</v>
      </c>
      <c r="H368" s="46">
        <v>1824249</v>
      </c>
      <c r="I368" s="46">
        <v>1919317</v>
      </c>
      <c r="J368" s="46">
        <v>1992905</v>
      </c>
      <c r="K368" s="46">
        <v>2062298</v>
      </c>
      <c r="L368" s="46">
        <v>2129663</v>
      </c>
      <c r="M368" s="46">
        <v>2196115</v>
      </c>
      <c r="N368" s="46">
        <v>2260438</v>
      </c>
      <c r="O368" s="46">
        <v>2327371</v>
      </c>
      <c r="P368" s="46">
        <v>2372088</v>
      </c>
      <c r="Q368" s="46">
        <v>2418527</v>
      </c>
      <c r="R368" s="46">
        <v>2465599</v>
      </c>
      <c r="S368" s="46">
        <v>2514375</v>
      </c>
      <c r="T368" s="46">
        <v>2564145</v>
      </c>
      <c r="U368" s="46">
        <v>2616785</v>
      </c>
      <c r="V368" s="46">
        <v>2652925</v>
      </c>
      <c r="W368" s="46">
        <v>2689677</v>
      </c>
      <c r="X368" s="46">
        <v>2726733</v>
      </c>
      <c r="Y368" s="46">
        <v>2764252</v>
      </c>
      <c r="Z368" s="46">
        <v>2803460</v>
      </c>
      <c r="AA368" s="46">
        <v>2843202</v>
      </c>
      <c r="AB368" s="46">
        <v>2883192</v>
      </c>
      <c r="AC368" s="46">
        <v>2923353</v>
      </c>
      <c r="AD368" s="47">
        <v>2963804</v>
      </c>
    </row>
    <row r="369" spans="1:30" ht="16" x14ac:dyDescent="0.45">
      <c r="A369" t="str">
        <f t="shared" si="5"/>
        <v>Domestic Passengers_Dutch Caribbean</v>
      </c>
      <c r="B369" s="40" t="s">
        <v>29</v>
      </c>
      <c r="C369" s="41" t="s">
        <v>189</v>
      </c>
      <c r="D369" s="19" t="s">
        <v>19</v>
      </c>
      <c r="E369" s="42">
        <v>123318</v>
      </c>
      <c r="F369" s="43">
        <v>122113</v>
      </c>
      <c r="G369" s="43">
        <v>118900</v>
      </c>
      <c r="H369" s="43">
        <v>127639</v>
      </c>
      <c r="I369" s="43">
        <v>143466</v>
      </c>
      <c r="J369" s="43">
        <v>148920</v>
      </c>
      <c r="K369" s="43">
        <v>154045</v>
      </c>
      <c r="L369" s="43">
        <v>159017</v>
      </c>
      <c r="M369" s="43">
        <v>163923</v>
      </c>
      <c r="N369" s="43">
        <v>168649</v>
      </c>
      <c r="O369" s="43">
        <v>173546</v>
      </c>
      <c r="P369" s="43">
        <v>176707</v>
      </c>
      <c r="Q369" s="43">
        <v>179981</v>
      </c>
      <c r="R369" s="43">
        <v>183293</v>
      </c>
      <c r="S369" s="43">
        <v>186724</v>
      </c>
      <c r="T369" s="43">
        <v>190220</v>
      </c>
      <c r="U369" s="43">
        <v>193932</v>
      </c>
      <c r="V369" s="43">
        <v>196422</v>
      </c>
      <c r="W369" s="43">
        <v>198961</v>
      </c>
      <c r="X369" s="43">
        <v>201525</v>
      </c>
      <c r="Y369" s="43">
        <v>204122</v>
      </c>
      <c r="Z369" s="43">
        <v>206853</v>
      </c>
      <c r="AA369" s="43">
        <v>211883</v>
      </c>
      <c r="AB369" s="43">
        <v>214755</v>
      </c>
      <c r="AC369" s="43">
        <v>217649</v>
      </c>
      <c r="AD369" s="44">
        <v>220564</v>
      </c>
    </row>
    <row r="370" spans="1:30" ht="16" x14ac:dyDescent="0.45">
      <c r="A370" t="str">
        <f t="shared" si="5"/>
        <v>Total Cargo_Dutch Caribbean</v>
      </c>
      <c r="B370" s="40" t="s">
        <v>29</v>
      </c>
      <c r="C370" s="41" t="s">
        <v>189</v>
      </c>
      <c r="D370" s="13" t="s">
        <v>24</v>
      </c>
      <c r="E370" s="42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  <c r="V370" s="43">
        <v>0</v>
      </c>
      <c r="W370" s="43">
        <v>0</v>
      </c>
      <c r="X370" s="43">
        <v>0</v>
      </c>
      <c r="Y370" s="43">
        <v>0</v>
      </c>
      <c r="Z370" s="43">
        <v>0</v>
      </c>
      <c r="AA370" s="43">
        <v>0</v>
      </c>
      <c r="AB370" s="43">
        <v>0</v>
      </c>
      <c r="AC370" s="43">
        <v>0</v>
      </c>
      <c r="AD370" s="44">
        <v>0</v>
      </c>
    </row>
    <row r="371" spans="1:30" ht="16" x14ac:dyDescent="0.45">
      <c r="A371" t="str">
        <f t="shared" si="5"/>
        <v>Total Aircraft Movements_Dutch Caribbean</v>
      </c>
      <c r="B371" s="40" t="s">
        <v>29</v>
      </c>
      <c r="C371" s="41" t="s">
        <v>189</v>
      </c>
      <c r="D371" s="19" t="s">
        <v>25</v>
      </c>
      <c r="E371" s="42">
        <v>58839</v>
      </c>
      <c r="F371" s="43">
        <v>54840.188622439717</v>
      </c>
      <c r="G371" s="43">
        <v>52789.352252221724</v>
      </c>
      <c r="H371" s="43">
        <v>52661.286109998669</v>
      </c>
      <c r="I371" s="43">
        <v>53405.154719004553</v>
      </c>
      <c r="J371" s="43">
        <v>54899.050396238359</v>
      </c>
      <c r="K371" s="43">
        <v>56238.892549740987</v>
      </c>
      <c r="L371" s="43">
        <v>57475.444415927414</v>
      </c>
      <c r="M371" s="43">
        <v>58607.538718598167</v>
      </c>
      <c r="N371" s="43">
        <v>59625.510860874965</v>
      </c>
      <c r="O371" s="43">
        <v>60672.420240077139</v>
      </c>
      <c r="P371" s="43">
        <v>61198.36389780802</v>
      </c>
      <c r="Q371" s="43">
        <v>61780.905727459853</v>
      </c>
      <c r="R371" s="43">
        <v>62392.393246135704</v>
      </c>
      <c r="S371" s="43">
        <v>63054.586501242433</v>
      </c>
      <c r="T371" s="43">
        <v>63755.981538672626</v>
      </c>
      <c r="U371" s="43">
        <v>64526.533080811358</v>
      </c>
      <c r="V371" s="43">
        <v>64890.961975503684</v>
      </c>
      <c r="W371" s="43">
        <v>65261.857822930346</v>
      </c>
      <c r="X371" s="43">
        <v>65566.697880212771</v>
      </c>
      <c r="Y371" s="43">
        <v>65876.463482590145</v>
      </c>
      <c r="Z371" s="43">
        <v>66205.610220854986</v>
      </c>
      <c r="AA371" s="43">
        <v>66537.255554301126</v>
      </c>
      <c r="AB371" s="43">
        <v>66867.286304767913</v>
      </c>
      <c r="AC371" s="43">
        <v>67199.156099103129</v>
      </c>
      <c r="AD371" s="44">
        <v>67541.189707417798</v>
      </c>
    </row>
    <row r="372" spans="1:30" x14ac:dyDescent="0.3">
      <c r="A372" t="str">
        <f t="shared" si="5"/>
        <v>Total Passengers_Dominican Republic</v>
      </c>
      <c r="B372" s="40" t="s">
        <v>29</v>
      </c>
      <c r="C372" s="41" t="s">
        <v>152</v>
      </c>
      <c r="D372" s="57" t="s">
        <v>23</v>
      </c>
      <c r="E372" s="42">
        <v>12764070</v>
      </c>
      <c r="F372" s="43">
        <v>13592099</v>
      </c>
      <c r="G372" s="43">
        <v>13963423</v>
      </c>
      <c r="H372" s="43">
        <v>14410997</v>
      </c>
      <c r="I372" s="43">
        <v>14910223</v>
      </c>
      <c r="J372" s="43">
        <v>15437029</v>
      </c>
      <c r="K372" s="43">
        <v>15929894</v>
      </c>
      <c r="L372" s="43">
        <v>16409139</v>
      </c>
      <c r="M372" s="43">
        <v>16880573</v>
      </c>
      <c r="N372" s="43">
        <v>17341873</v>
      </c>
      <c r="O372" s="43">
        <v>17781689</v>
      </c>
      <c r="P372" s="43">
        <v>18151151</v>
      </c>
      <c r="Q372" s="43">
        <v>18522162</v>
      </c>
      <c r="R372" s="43">
        <v>18874961</v>
      </c>
      <c r="S372" s="43">
        <v>19233095</v>
      </c>
      <c r="T372" s="43">
        <v>19595166</v>
      </c>
      <c r="U372" s="43">
        <v>19976164</v>
      </c>
      <c r="V372" s="43">
        <v>20346319</v>
      </c>
      <c r="W372" s="43">
        <v>20724871</v>
      </c>
      <c r="X372" s="43">
        <v>21110716</v>
      </c>
      <c r="Y372" s="43">
        <v>21505653</v>
      </c>
      <c r="Z372" s="43">
        <v>21919972</v>
      </c>
      <c r="AA372" s="43">
        <v>22330207</v>
      </c>
      <c r="AB372" s="43">
        <v>22749567</v>
      </c>
      <c r="AC372" s="43">
        <v>23177977</v>
      </c>
      <c r="AD372" s="44">
        <v>23616975</v>
      </c>
    </row>
    <row r="373" spans="1:30" ht="16" x14ac:dyDescent="0.45">
      <c r="A373" t="str">
        <f t="shared" si="5"/>
        <v>International Passengers_Dominican Republic</v>
      </c>
      <c r="B373" s="40" t="s">
        <v>29</v>
      </c>
      <c r="C373" s="41" t="s">
        <v>152</v>
      </c>
      <c r="D373" s="13" t="s">
        <v>22</v>
      </c>
      <c r="E373" s="42">
        <v>12400562</v>
      </c>
      <c r="F373" s="43">
        <v>13197890</v>
      </c>
      <c r="G373" s="43">
        <v>13571139</v>
      </c>
      <c r="H373" s="43">
        <v>14059001</v>
      </c>
      <c r="I373" s="43">
        <v>14593904</v>
      </c>
      <c r="J373" s="43">
        <v>15077334</v>
      </c>
      <c r="K373" s="43">
        <v>15528336</v>
      </c>
      <c r="L373" s="43">
        <v>15974606</v>
      </c>
      <c r="M373" s="43">
        <v>16416995</v>
      </c>
      <c r="N373" s="43">
        <v>16849635</v>
      </c>
      <c r="O373" s="43">
        <v>17261078</v>
      </c>
      <c r="P373" s="43">
        <v>17625278</v>
      </c>
      <c r="Q373" s="43">
        <v>17996926</v>
      </c>
      <c r="R373" s="43">
        <v>18357843</v>
      </c>
      <c r="S373" s="43">
        <v>18728726</v>
      </c>
      <c r="T373" s="43">
        <v>19107122</v>
      </c>
      <c r="U373" s="43">
        <v>19505492</v>
      </c>
      <c r="V373" s="43">
        <v>19904960</v>
      </c>
      <c r="W373" s="43">
        <v>20314674</v>
      </c>
      <c r="X373" s="43">
        <v>20729161</v>
      </c>
      <c r="Y373" s="43">
        <v>21119308</v>
      </c>
      <c r="Z373" s="43">
        <v>21526343</v>
      </c>
      <c r="AA373" s="43">
        <v>21929556</v>
      </c>
      <c r="AB373" s="43">
        <v>22341853</v>
      </c>
      <c r="AC373" s="43">
        <v>22763140</v>
      </c>
      <c r="AD373" s="44">
        <v>23194946</v>
      </c>
    </row>
    <row r="374" spans="1:30" ht="16" x14ac:dyDescent="0.45">
      <c r="A374" t="str">
        <f t="shared" si="5"/>
        <v>Domestic Passengers_Dominican Republic</v>
      </c>
      <c r="B374" s="34" t="s">
        <v>29</v>
      </c>
      <c r="C374" s="35" t="s">
        <v>152</v>
      </c>
      <c r="D374" s="19" t="s">
        <v>19</v>
      </c>
      <c r="E374" s="45">
        <v>62533</v>
      </c>
      <c r="F374" s="46">
        <v>78338</v>
      </c>
      <c r="G374" s="46">
        <v>57548</v>
      </c>
      <c r="H374" s="46">
        <v>51201</v>
      </c>
      <c r="I374" s="46">
        <v>49547</v>
      </c>
      <c r="J374" s="46">
        <v>51769</v>
      </c>
      <c r="K374" s="46">
        <v>53773</v>
      </c>
      <c r="L374" s="46">
        <v>55770</v>
      </c>
      <c r="M374" s="46">
        <v>57754</v>
      </c>
      <c r="N374" s="46">
        <v>59724</v>
      </c>
      <c r="O374" s="46">
        <v>61693</v>
      </c>
      <c r="P374" s="46">
        <v>63430</v>
      </c>
      <c r="Q374" s="46">
        <v>65159</v>
      </c>
      <c r="R374" s="46">
        <v>66869</v>
      </c>
      <c r="S374" s="46">
        <v>68583</v>
      </c>
      <c r="T374" s="46">
        <v>70299</v>
      </c>
      <c r="U374" s="46">
        <v>71833</v>
      </c>
      <c r="V374" s="46">
        <v>73358</v>
      </c>
      <c r="W374" s="46">
        <v>74891</v>
      </c>
      <c r="X374" s="46">
        <v>76431</v>
      </c>
      <c r="Y374" s="46">
        <v>77979</v>
      </c>
      <c r="Z374" s="46">
        <v>79283</v>
      </c>
      <c r="AA374" s="46">
        <v>81443</v>
      </c>
      <c r="AB374" s="46">
        <v>82777</v>
      </c>
      <c r="AC374" s="46">
        <v>84122</v>
      </c>
      <c r="AD374" s="47">
        <v>85476</v>
      </c>
    </row>
    <row r="375" spans="1:30" ht="16" x14ac:dyDescent="0.45">
      <c r="A375" t="str">
        <f t="shared" si="5"/>
        <v>Total Cargo_Dominican Republic</v>
      </c>
      <c r="B375" s="34" t="s">
        <v>29</v>
      </c>
      <c r="C375" s="35" t="s">
        <v>152</v>
      </c>
      <c r="D375" s="13" t="s">
        <v>24</v>
      </c>
      <c r="E375" s="45">
        <v>0</v>
      </c>
      <c r="F375" s="46">
        <v>0</v>
      </c>
      <c r="G375" s="46">
        <v>0</v>
      </c>
      <c r="H375" s="46">
        <v>0</v>
      </c>
      <c r="I375" s="46">
        <v>0</v>
      </c>
      <c r="J375" s="46">
        <v>0</v>
      </c>
      <c r="K375" s="46">
        <v>0</v>
      </c>
      <c r="L375" s="46">
        <v>0</v>
      </c>
      <c r="M375" s="46">
        <v>0</v>
      </c>
      <c r="N375" s="46">
        <v>0</v>
      </c>
      <c r="O375" s="46">
        <v>0</v>
      </c>
      <c r="P375" s="46">
        <v>0</v>
      </c>
      <c r="Q375" s="46">
        <v>0</v>
      </c>
      <c r="R375" s="46">
        <v>0</v>
      </c>
      <c r="S375" s="46">
        <v>0</v>
      </c>
      <c r="T375" s="46">
        <v>0</v>
      </c>
      <c r="U375" s="46">
        <v>0</v>
      </c>
      <c r="V375" s="46">
        <v>0</v>
      </c>
      <c r="W375" s="46">
        <v>0</v>
      </c>
      <c r="X375" s="46">
        <v>0</v>
      </c>
      <c r="Y375" s="46">
        <v>0</v>
      </c>
      <c r="Z375" s="46">
        <v>0</v>
      </c>
      <c r="AA375" s="46">
        <v>0</v>
      </c>
      <c r="AB375" s="46">
        <v>0</v>
      </c>
      <c r="AC375" s="46">
        <v>0</v>
      </c>
      <c r="AD375" s="47">
        <v>0</v>
      </c>
    </row>
    <row r="376" spans="1:30" ht="16" x14ac:dyDescent="0.45">
      <c r="A376" t="str">
        <f t="shared" si="5"/>
        <v>Total Aircraft Movements_Dominican Republic</v>
      </c>
      <c r="B376" s="40" t="s">
        <v>29</v>
      </c>
      <c r="C376" s="41" t="s">
        <v>152</v>
      </c>
      <c r="D376" s="19" t="s">
        <v>25</v>
      </c>
      <c r="E376" s="42">
        <v>123391</v>
      </c>
      <c r="F376" s="43">
        <v>136647.35084890944</v>
      </c>
      <c r="G376" s="43">
        <v>136948.76023280006</v>
      </c>
      <c r="H376" s="43">
        <v>139175.59657797861</v>
      </c>
      <c r="I376" s="43">
        <v>142250.76102618937</v>
      </c>
      <c r="J376" s="43">
        <v>145880.02211964168</v>
      </c>
      <c r="K376" s="43">
        <v>149094.26356518286</v>
      </c>
      <c r="L376" s="43">
        <v>152061.36763585077</v>
      </c>
      <c r="M376" s="43">
        <v>154752.22830335581</v>
      </c>
      <c r="N376" s="43">
        <v>157205.47161001075</v>
      </c>
      <c r="O376" s="43">
        <v>159368.98159719206</v>
      </c>
      <c r="P376" s="43">
        <v>161058.43619514006</v>
      </c>
      <c r="Q376" s="43">
        <v>162788.42530466401</v>
      </c>
      <c r="R376" s="43">
        <v>164389.9611288094</v>
      </c>
      <c r="S376" s="43">
        <v>166058.46933496947</v>
      </c>
      <c r="T376" s="43">
        <v>167800.00574361233</v>
      </c>
      <c r="U376" s="43">
        <v>169699.63642348623</v>
      </c>
      <c r="V376" s="43">
        <v>171503.27599438996</v>
      </c>
      <c r="W376" s="43">
        <v>173341.42432958999</v>
      </c>
      <c r="X376" s="43">
        <v>175030.62502505578</v>
      </c>
      <c r="Y376" s="43">
        <v>176762.69593032484</v>
      </c>
      <c r="Z376" s="43">
        <v>178581.48421733623</v>
      </c>
      <c r="AA376" s="43">
        <v>180323.67090369118</v>
      </c>
      <c r="AB376" s="43">
        <v>182103.88310204065</v>
      </c>
      <c r="AC376" s="43">
        <v>183934.65347037447</v>
      </c>
      <c r="AD376" s="44">
        <v>185842.60351852034</v>
      </c>
    </row>
    <row r="377" spans="1:30" x14ac:dyDescent="0.3">
      <c r="A377" t="str">
        <f t="shared" si="5"/>
        <v>Total Passengers_Denmark</v>
      </c>
      <c r="B377" s="40" t="s">
        <v>28</v>
      </c>
      <c r="C377" s="41" t="s">
        <v>109</v>
      </c>
      <c r="D377" s="57" t="s">
        <v>23</v>
      </c>
      <c r="E377" s="42">
        <v>31857581</v>
      </c>
      <c r="F377" s="43">
        <v>34784954</v>
      </c>
      <c r="G377" s="43">
        <v>37155228</v>
      </c>
      <c r="H377" s="43">
        <v>39415933</v>
      </c>
      <c r="I377" s="43">
        <v>41646880</v>
      </c>
      <c r="J377" s="43">
        <v>43678052</v>
      </c>
      <c r="K377" s="43">
        <v>45694555</v>
      </c>
      <c r="L377" s="43">
        <v>47734696</v>
      </c>
      <c r="M377" s="43">
        <v>49828072</v>
      </c>
      <c r="N377" s="43">
        <v>52037707</v>
      </c>
      <c r="O377" s="43">
        <v>54367020</v>
      </c>
      <c r="P377" s="43">
        <v>56688131</v>
      </c>
      <c r="Q377" s="43">
        <v>58951101</v>
      </c>
      <c r="R377" s="43">
        <v>61193283</v>
      </c>
      <c r="S377" s="43">
        <v>63455690</v>
      </c>
      <c r="T377" s="43">
        <v>65784165</v>
      </c>
      <c r="U377" s="43">
        <v>68171223</v>
      </c>
      <c r="V377" s="43">
        <v>70657572</v>
      </c>
      <c r="W377" s="43">
        <v>73279999</v>
      </c>
      <c r="X377" s="43">
        <v>76038044</v>
      </c>
      <c r="Y377" s="43">
        <v>78899740</v>
      </c>
      <c r="Z377" s="43">
        <v>81800240</v>
      </c>
      <c r="AA377" s="43">
        <v>84750398</v>
      </c>
      <c r="AB377" s="43">
        <v>87783702</v>
      </c>
      <c r="AC377" s="43">
        <v>90936309</v>
      </c>
      <c r="AD377" s="44">
        <v>94239336</v>
      </c>
    </row>
    <row r="378" spans="1:30" ht="16" x14ac:dyDescent="0.45">
      <c r="A378" t="str">
        <f t="shared" si="5"/>
        <v>International Passengers_Denmark</v>
      </c>
      <c r="B378" s="40" t="s">
        <v>28</v>
      </c>
      <c r="C378" s="41" t="s">
        <v>109</v>
      </c>
      <c r="D378" s="13" t="s">
        <v>22</v>
      </c>
      <c r="E378" s="42">
        <v>28117798</v>
      </c>
      <c r="F378" s="43">
        <v>31020047</v>
      </c>
      <c r="G378" s="43">
        <v>33433058</v>
      </c>
      <c r="H378" s="43">
        <v>35690906</v>
      </c>
      <c r="I378" s="43">
        <v>37867652</v>
      </c>
      <c r="J378" s="43">
        <v>39799323</v>
      </c>
      <c r="K378" s="43">
        <v>41714452</v>
      </c>
      <c r="L378" s="43">
        <v>43624108</v>
      </c>
      <c r="M378" s="43">
        <v>45577358</v>
      </c>
      <c r="N378" s="43">
        <v>47641047</v>
      </c>
      <c r="O378" s="43">
        <v>49813133</v>
      </c>
      <c r="P378" s="43">
        <v>51984622</v>
      </c>
      <c r="Q378" s="43">
        <v>54118780</v>
      </c>
      <c r="R378" s="43">
        <v>56229279</v>
      </c>
      <c r="S378" s="43">
        <v>58378174</v>
      </c>
      <c r="T378" s="43">
        <v>60583739</v>
      </c>
      <c r="U378" s="43">
        <v>62847083</v>
      </c>
      <c r="V378" s="43">
        <v>65200939</v>
      </c>
      <c r="W378" s="43">
        <v>67662484</v>
      </c>
      <c r="X378" s="43">
        <v>70244126</v>
      </c>
      <c r="Y378" s="43">
        <v>72920468</v>
      </c>
      <c r="Z378" s="43">
        <v>75629513</v>
      </c>
      <c r="AA378" s="43">
        <v>78371913</v>
      </c>
      <c r="AB378" s="43">
        <v>81188220</v>
      </c>
      <c r="AC378" s="43">
        <v>84104421</v>
      </c>
      <c r="AD378" s="44">
        <v>87155015</v>
      </c>
    </row>
    <row r="379" spans="1:30" ht="16" x14ac:dyDescent="0.45">
      <c r="A379" t="str">
        <f t="shared" si="5"/>
        <v>Domestic Passengers_Denmark</v>
      </c>
      <c r="B379" s="34" t="s">
        <v>28</v>
      </c>
      <c r="C379" s="35" t="s">
        <v>109</v>
      </c>
      <c r="D379" s="19" t="s">
        <v>19</v>
      </c>
      <c r="E379" s="45">
        <v>3658333</v>
      </c>
      <c r="F379" s="46">
        <v>3644009</v>
      </c>
      <c r="G379" s="46">
        <v>3616518</v>
      </c>
      <c r="H379" s="46">
        <v>3642161</v>
      </c>
      <c r="I379" s="46">
        <v>3701086</v>
      </c>
      <c r="J379" s="46">
        <v>3773693</v>
      </c>
      <c r="K379" s="46">
        <v>3852000</v>
      </c>
      <c r="L379" s="46">
        <v>3967233</v>
      </c>
      <c r="M379" s="46">
        <v>4090002</v>
      </c>
      <c r="N379" s="46">
        <v>4210504</v>
      </c>
      <c r="O379" s="46">
        <v>4342389</v>
      </c>
      <c r="P379" s="46">
        <v>4468790</v>
      </c>
      <c r="Q379" s="46">
        <v>4566444</v>
      </c>
      <c r="R379" s="46">
        <v>4666852</v>
      </c>
      <c r="S379" s="46">
        <v>4745342</v>
      </c>
      <c r="T379" s="46">
        <v>4832864</v>
      </c>
      <c r="U379" s="46">
        <v>4918662</v>
      </c>
      <c r="V379" s="46">
        <v>5001122</v>
      </c>
      <c r="W379" s="46">
        <v>5092712</v>
      </c>
      <c r="X379" s="46">
        <v>5193539</v>
      </c>
      <c r="Y379" s="46">
        <v>5296826</v>
      </c>
      <c r="Z379" s="46">
        <v>5402104</v>
      </c>
      <c r="AA379" s="46">
        <v>5519059</v>
      </c>
      <c r="AB379" s="46">
        <v>5635861</v>
      </c>
      <c r="AC379" s="46">
        <v>5758887</v>
      </c>
      <c r="AD379" s="47">
        <v>5877925</v>
      </c>
    </row>
    <row r="380" spans="1:30" ht="16" x14ac:dyDescent="0.45">
      <c r="A380" t="str">
        <f t="shared" si="5"/>
        <v>Total Cargo_Denmark</v>
      </c>
      <c r="B380" s="34" t="s">
        <v>28</v>
      </c>
      <c r="C380" s="35" t="s">
        <v>109</v>
      </c>
      <c r="D380" s="13" t="s">
        <v>24</v>
      </c>
      <c r="E380" s="45">
        <v>435771</v>
      </c>
      <c r="F380" s="46">
        <v>430549.87942338514</v>
      </c>
      <c r="G380" s="46">
        <v>431573.2218221919</v>
      </c>
      <c r="H380" s="46">
        <v>440224.07242328592</v>
      </c>
      <c r="I380" s="46">
        <v>452931.49964448344</v>
      </c>
      <c r="J380" s="46">
        <v>469754.10035272135</v>
      </c>
      <c r="K380" s="46">
        <v>486776.08417701663</v>
      </c>
      <c r="L380" s="46">
        <v>503462.76672975486</v>
      </c>
      <c r="M380" s="46">
        <v>520084.75977530074</v>
      </c>
      <c r="N380" s="46">
        <v>536906.21123303217</v>
      </c>
      <c r="O380" s="46">
        <v>553418.47832147183</v>
      </c>
      <c r="P380" s="46">
        <v>569198.25413454382</v>
      </c>
      <c r="Q380" s="46">
        <v>584514.94767426734</v>
      </c>
      <c r="R380" s="46">
        <v>599053.72055796871</v>
      </c>
      <c r="S380" s="46">
        <v>612937.31432923488</v>
      </c>
      <c r="T380" s="46">
        <v>626538.51813001558</v>
      </c>
      <c r="U380" s="46">
        <v>640120.28073101898</v>
      </c>
      <c r="V380" s="46">
        <v>653800.83632918296</v>
      </c>
      <c r="W380" s="46">
        <v>667183.27136058023</v>
      </c>
      <c r="X380" s="46">
        <v>680289.21609213145</v>
      </c>
      <c r="Y380" s="46">
        <v>692827.9697489338</v>
      </c>
      <c r="Z380" s="46">
        <v>704532.5882130363</v>
      </c>
      <c r="AA380" s="46">
        <v>715280.94805135007</v>
      </c>
      <c r="AB380" s="46">
        <v>724986.51293085271</v>
      </c>
      <c r="AC380" s="46">
        <v>733914.09138304414</v>
      </c>
      <c r="AD380" s="47">
        <v>742179.1111294548</v>
      </c>
    </row>
    <row r="381" spans="1:30" ht="16" x14ac:dyDescent="0.45">
      <c r="A381" t="str">
        <f t="shared" si="5"/>
        <v>Total Aircraft Movements_Denmark</v>
      </c>
      <c r="B381" s="34" t="s">
        <v>28</v>
      </c>
      <c r="C381" s="35" t="s">
        <v>109</v>
      </c>
      <c r="D381" s="19" t="s">
        <v>25</v>
      </c>
      <c r="E381" s="45">
        <v>417795</v>
      </c>
      <c r="F381" s="46">
        <v>424998.55112804979</v>
      </c>
      <c r="G381" s="46">
        <v>424947.6318786472</v>
      </c>
      <c r="H381" s="46">
        <v>436138.24463358498</v>
      </c>
      <c r="I381" s="46">
        <v>452653.98146106198</v>
      </c>
      <c r="J381" s="46">
        <v>473848.57384699566</v>
      </c>
      <c r="K381" s="46">
        <v>495097.83263404958</v>
      </c>
      <c r="L381" s="46">
        <v>516584.47185482836</v>
      </c>
      <c r="M381" s="46">
        <v>538535.92374374159</v>
      </c>
      <c r="N381" s="46">
        <v>561343.93579192238</v>
      </c>
      <c r="O381" s="46">
        <v>584967.70628779114</v>
      </c>
      <c r="P381" s="46">
        <v>608236.80740535958</v>
      </c>
      <c r="Q381" s="46">
        <v>630726.19257010415</v>
      </c>
      <c r="R381" s="46">
        <v>652841.37600110041</v>
      </c>
      <c r="S381" s="46">
        <v>674984.05884768069</v>
      </c>
      <c r="T381" s="46">
        <v>697670.77199144883</v>
      </c>
      <c r="U381" s="46">
        <v>720458.30840999552</v>
      </c>
      <c r="V381" s="46">
        <v>743942.89928934094</v>
      </c>
      <c r="W381" s="46">
        <v>768478.60618671973</v>
      </c>
      <c r="X381" s="46">
        <v>794507.50356236007</v>
      </c>
      <c r="Y381" s="46">
        <v>821544.06136675703</v>
      </c>
      <c r="Z381" s="46">
        <v>849001.08486321918</v>
      </c>
      <c r="AA381" s="46">
        <v>876823.80533740355</v>
      </c>
      <c r="AB381" s="46">
        <v>905472.93805464508</v>
      </c>
      <c r="AC381" s="46">
        <v>935274.11219194659</v>
      </c>
      <c r="AD381" s="47">
        <v>966479.59130801214</v>
      </c>
    </row>
    <row r="382" spans="1:30" x14ac:dyDescent="0.3">
      <c r="A382" t="str">
        <f t="shared" si="5"/>
        <v>Total Passengers_Czech Republic</v>
      </c>
      <c r="B382" s="34" t="s">
        <v>28</v>
      </c>
      <c r="C382" s="35" t="s">
        <v>107</v>
      </c>
      <c r="D382" s="57" t="s">
        <v>23</v>
      </c>
      <c r="E382" s="45">
        <v>12823978</v>
      </c>
      <c r="F382" s="46">
        <v>13626313</v>
      </c>
      <c r="G382" s="46">
        <v>14359403</v>
      </c>
      <c r="H382" s="46">
        <v>14857316</v>
      </c>
      <c r="I382" s="46">
        <v>15229097</v>
      </c>
      <c r="J382" s="46">
        <v>15364572</v>
      </c>
      <c r="K382" s="46">
        <v>15521281</v>
      </c>
      <c r="L382" s="46">
        <v>15679544</v>
      </c>
      <c r="M382" s="46">
        <v>15827964</v>
      </c>
      <c r="N382" s="46">
        <v>15984871</v>
      </c>
      <c r="O382" s="46">
        <v>16150227</v>
      </c>
      <c r="P382" s="46">
        <v>16308259</v>
      </c>
      <c r="Q382" s="46">
        <v>16459179</v>
      </c>
      <c r="R382" s="46">
        <v>16603658</v>
      </c>
      <c r="S382" s="46">
        <v>16738026</v>
      </c>
      <c r="T382" s="46">
        <v>16874996</v>
      </c>
      <c r="U382" s="46">
        <v>17018098</v>
      </c>
      <c r="V382" s="46">
        <v>17167215</v>
      </c>
      <c r="W382" s="46">
        <v>17321400</v>
      </c>
      <c r="X382" s="46">
        <v>17472268</v>
      </c>
      <c r="Y382" s="46">
        <v>17614617</v>
      </c>
      <c r="Z382" s="46">
        <v>17747983</v>
      </c>
      <c r="AA382" s="46">
        <v>17870188</v>
      </c>
      <c r="AB382" s="46">
        <v>17974457</v>
      </c>
      <c r="AC382" s="46">
        <v>18055879</v>
      </c>
      <c r="AD382" s="47">
        <v>18124660</v>
      </c>
    </row>
    <row r="383" spans="1:30" ht="16" x14ac:dyDescent="0.45">
      <c r="A383" t="str">
        <f t="shared" si="5"/>
        <v>International Passengers_Czech Republic</v>
      </c>
      <c r="B383" s="40" t="s">
        <v>28</v>
      </c>
      <c r="C383" s="41" t="s">
        <v>107</v>
      </c>
      <c r="D383" s="13" t="s">
        <v>22</v>
      </c>
      <c r="E383" s="42">
        <v>12617288</v>
      </c>
      <c r="F383" s="43">
        <v>13406691</v>
      </c>
      <c r="G383" s="43">
        <v>14127966</v>
      </c>
      <c r="H383" s="43">
        <v>14617854</v>
      </c>
      <c r="I383" s="43">
        <v>14983643</v>
      </c>
      <c r="J383" s="43">
        <v>15116934</v>
      </c>
      <c r="K383" s="43">
        <v>15271117</v>
      </c>
      <c r="L383" s="43">
        <v>15426829</v>
      </c>
      <c r="M383" s="43">
        <v>15572858</v>
      </c>
      <c r="N383" s="43">
        <v>15727236</v>
      </c>
      <c r="O383" s="43">
        <v>15889926</v>
      </c>
      <c r="P383" s="43">
        <v>16045411</v>
      </c>
      <c r="Q383" s="43">
        <v>16193899</v>
      </c>
      <c r="R383" s="43">
        <v>16336049</v>
      </c>
      <c r="S383" s="43">
        <v>16468251</v>
      </c>
      <c r="T383" s="43">
        <v>16603014</v>
      </c>
      <c r="U383" s="43">
        <v>16743810</v>
      </c>
      <c r="V383" s="43">
        <v>16890523</v>
      </c>
      <c r="W383" s="43">
        <v>17042223</v>
      </c>
      <c r="X383" s="43">
        <v>17190659</v>
      </c>
      <c r="Y383" s="43">
        <v>17330714</v>
      </c>
      <c r="Z383" s="43">
        <v>17461931</v>
      </c>
      <c r="AA383" s="43">
        <v>17582166</v>
      </c>
      <c r="AB383" s="43">
        <v>17684754</v>
      </c>
      <c r="AC383" s="43">
        <v>17764864</v>
      </c>
      <c r="AD383" s="44">
        <v>17832537</v>
      </c>
    </row>
    <row r="384" spans="1:30" ht="16" x14ac:dyDescent="0.45">
      <c r="A384" t="str">
        <f t="shared" si="5"/>
        <v>Domestic Passengers_Czech Republic</v>
      </c>
      <c r="B384" s="40" t="s">
        <v>28</v>
      </c>
      <c r="C384" s="41" t="s">
        <v>107</v>
      </c>
      <c r="D384" s="19" t="s">
        <v>19</v>
      </c>
      <c r="E384" s="42" t="s">
        <v>191</v>
      </c>
      <c r="F384" s="43" t="s">
        <v>191</v>
      </c>
      <c r="G384" s="43" t="s">
        <v>191</v>
      </c>
      <c r="H384" s="43" t="s">
        <v>191</v>
      </c>
      <c r="I384" s="43" t="s">
        <v>191</v>
      </c>
      <c r="J384" s="43" t="s">
        <v>191</v>
      </c>
      <c r="K384" s="43" t="s">
        <v>191</v>
      </c>
      <c r="L384" s="43" t="s">
        <v>191</v>
      </c>
      <c r="M384" s="43" t="s">
        <v>191</v>
      </c>
      <c r="N384" s="43" t="s">
        <v>191</v>
      </c>
      <c r="O384" s="43" t="s">
        <v>191</v>
      </c>
      <c r="P384" s="43" t="s">
        <v>191</v>
      </c>
      <c r="Q384" s="43" t="s">
        <v>191</v>
      </c>
      <c r="R384" s="43" t="s">
        <v>191</v>
      </c>
      <c r="S384" s="43" t="s">
        <v>191</v>
      </c>
      <c r="T384" s="43" t="s">
        <v>191</v>
      </c>
      <c r="U384" s="43" t="s">
        <v>191</v>
      </c>
      <c r="V384" s="43" t="s">
        <v>191</v>
      </c>
      <c r="W384" s="43" t="s">
        <v>191</v>
      </c>
      <c r="X384" s="43" t="s">
        <v>191</v>
      </c>
      <c r="Y384" s="43" t="s">
        <v>191</v>
      </c>
      <c r="Z384" s="43" t="s">
        <v>191</v>
      </c>
      <c r="AA384" s="43" t="s">
        <v>191</v>
      </c>
      <c r="AB384" s="43" t="s">
        <v>191</v>
      </c>
      <c r="AC384" s="43" t="s">
        <v>191</v>
      </c>
      <c r="AD384" s="44" t="s">
        <v>191</v>
      </c>
    </row>
    <row r="385" spans="1:30" ht="16" x14ac:dyDescent="0.45">
      <c r="A385" t="str">
        <f t="shared" si="5"/>
        <v>Total Cargo_Czech Republic</v>
      </c>
      <c r="B385" s="40" t="s">
        <v>28</v>
      </c>
      <c r="C385" s="41" t="s">
        <v>107</v>
      </c>
      <c r="D385" s="13" t="s">
        <v>24</v>
      </c>
      <c r="E385" s="42">
        <v>58625</v>
      </c>
      <c r="F385" s="43">
        <v>71329.563693956094</v>
      </c>
      <c r="G385" s="43">
        <v>74539.153845334629</v>
      </c>
      <c r="H385" s="43">
        <v>76996.424965267215</v>
      </c>
      <c r="I385" s="43">
        <v>79086.561885543866</v>
      </c>
      <c r="J385" s="43">
        <v>80771.889507335465</v>
      </c>
      <c r="K385" s="43">
        <v>82471.848280781982</v>
      </c>
      <c r="L385" s="43">
        <v>84074.814861195206</v>
      </c>
      <c r="M385" s="43">
        <v>85601.589005788104</v>
      </c>
      <c r="N385" s="43">
        <v>87094.141350648482</v>
      </c>
      <c r="O385" s="43">
        <v>88491.356236420514</v>
      </c>
      <c r="P385" s="43">
        <v>89772.165884326125</v>
      </c>
      <c r="Q385" s="43">
        <v>90992.910134411111</v>
      </c>
      <c r="R385" s="43">
        <v>92099.874652584083</v>
      </c>
      <c r="S385" s="43">
        <v>93095.249855730246</v>
      </c>
      <c r="T385" s="43">
        <v>94033.094390068538</v>
      </c>
      <c r="U385" s="43">
        <v>94944.176774946027</v>
      </c>
      <c r="V385" s="43">
        <v>95829.86360044156</v>
      </c>
      <c r="W385" s="43">
        <v>96620.894857064282</v>
      </c>
      <c r="X385" s="43">
        <v>97312.280713374217</v>
      </c>
      <c r="Y385" s="43">
        <v>97874.476052384212</v>
      </c>
      <c r="Z385" s="43">
        <v>98296.650662831569</v>
      </c>
      <c r="AA385" s="43">
        <v>98576.059436966883</v>
      </c>
      <c r="AB385" s="43">
        <v>98683.28944837302</v>
      </c>
      <c r="AC385" s="43">
        <v>98634.857793042233</v>
      </c>
      <c r="AD385" s="44">
        <v>98452.812217937841</v>
      </c>
    </row>
    <row r="386" spans="1:30" ht="16" x14ac:dyDescent="0.45">
      <c r="A386" t="str">
        <f t="shared" ref="A386:A449" si="6">D386&amp;"_"&amp;C386</f>
        <v>Total Aircraft Movements_Czech Republic</v>
      </c>
      <c r="B386" s="40" t="s">
        <v>28</v>
      </c>
      <c r="C386" s="41" t="s">
        <v>107</v>
      </c>
      <c r="D386" s="19" t="s">
        <v>25</v>
      </c>
      <c r="E386" s="42">
        <v>192514</v>
      </c>
      <c r="F386" s="43">
        <v>199348.5042387587</v>
      </c>
      <c r="G386" s="43">
        <v>203787.18238123</v>
      </c>
      <c r="H386" s="43">
        <v>208715.2151710176</v>
      </c>
      <c r="I386" s="43">
        <v>213674.15390322276</v>
      </c>
      <c r="J386" s="43">
        <v>213197.83197044212</v>
      </c>
      <c r="K386" s="43">
        <v>213050.04712256268</v>
      </c>
      <c r="L386" s="43">
        <v>213278.54523351474</v>
      </c>
      <c r="M386" s="43">
        <v>213979.954857681</v>
      </c>
      <c r="N386" s="43">
        <v>215148.59196245074</v>
      </c>
      <c r="O386" s="43">
        <v>216761.72041738092</v>
      </c>
      <c r="P386" s="43">
        <v>218800.01451159499</v>
      </c>
      <c r="Q386" s="43">
        <v>221230.50685595066</v>
      </c>
      <c r="R386" s="43">
        <v>224011.1356091284</v>
      </c>
      <c r="S386" s="43">
        <v>227044.1354102233</v>
      </c>
      <c r="T386" s="43">
        <v>230295.40206357092</v>
      </c>
      <c r="U386" s="43">
        <v>233734.24179307322</v>
      </c>
      <c r="V386" s="43">
        <v>237254.93159217027</v>
      </c>
      <c r="W386" s="43">
        <v>240819.95684563115</v>
      </c>
      <c r="X386" s="43">
        <v>244402.03419692427</v>
      </c>
      <c r="Y386" s="43">
        <v>247956.82819168581</v>
      </c>
      <c r="Z386" s="43">
        <v>251446.82421468484</v>
      </c>
      <c r="AA386" s="43">
        <v>254811.77152024739</v>
      </c>
      <c r="AB386" s="43">
        <v>258065.3117866393</v>
      </c>
      <c r="AC386" s="43">
        <v>261293.84230954395</v>
      </c>
      <c r="AD386" s="44">
        <v>264455.30124764174</v>
      </c>
    </row>
    <row r="387" spans="1:30" x14ac:dyDescent="0.3">
      <c r="A387" t="str">
        <f t="shared" si="6"/>
        <v>Total Passengers_Cyprus</v>
      </c>
      <c r="B387" s="34" t="s">
        <v>28</v>
      </c>
      <c r="C387" s="35" t="s">
        <v>106</v>
      </c>
      <c r="D387" s="57" t="s">
        <v>23</v>
      </c>
      <c r="E387" s="45">
        <v>7689348</v>
      </c>
      <c r="F387" s="46">
        <v>7736385</v>
      </c>
      <c r="G387" s="46">
        <v>7795972</v>
      </c>
      <c r="H387" s="46">
        <v>7868109</v>
      </c>
      <c r="I387" s="46">
        <v>7952795</v>
      </c>
      <c r="J387" s="46">
        <v>8050030</v>
      </c>
      <c r="K387" s="46">
        <v>8114609</v>
      </c>
      <c r="L387" s="46">
        <v>8179871</v>
      </c>
      <c r="M387" s="46">
        <v>8245764</v>
      </c>
      <c r="N387" s="46">
        <v>8312259</v>
      </c>
      <c r="O387" s="46">
        <v>8379101</v>
      </c>
      <c r="P387" s="46">
        <v>8444168</v>
      </c>
      <c r="Q387" s="46">
        <v>8510111</v>
      </c>
      <c r="R387" s="46">
        <v>8576642</v>
      </c>
      <c r="S387" s="46">
        <v>8643100</v>
      </c>
      <c r="T387" s="46">
        <v>8709890</v>
      </c>
      <c r="U387" s="46">
        <v>8776919</v>
      </c>
      <c r="V387" s="46">
        <v>8845169</v>
      </c>
      <c r="W387" s="46">
        <v>8915710</v>
      </c>
      <c r="X387" s="46">
        <v>8986572</v>
      </c>
      <c r="Y387" s="46">
        <v>9057681</v>
      </c>
      <c r="Z387" s="46">
        <v>9128950</v>
      </c>
      <c r="AA387" s="46">
        <v>9200491</v>
      </c>
      <c r="AB387" s="46">
        <v>9272397</v>
      </c>
      <c r="AC387" s="46">
        <v>9344945</v>
      </c>
      <c r="AD387" s="47">
        <v>9418455</v>
      </c>
    </row>
    <row r="388" spans="1:30" ht="16" x14ac:dyDescent="0.45">
      <c r="A388" t="str">
        <f t="shared" si="6"/>
        <v>International Passengers_Cyprus</v>
      </c>
      <c r="B388" s="40" t="s">
        <v>28</v>
      </c>
      <c r="C388" s="41" t="s">
        <v>106</v>
      </c>
      <c r="D388" s="13" t="s">
        <v>22</v>
      </c>
      <c r="E388" s="42">
        <v>7598706</v>
      </c>
      <c r="F388" s="43">
        <v>7645189</v>
      </c>
      <c r="G388" s="43">
        <v>7704073</v>
      </c>
      <c r="H388" s="43">
        <v>7775359</v>
      </c>
      <c r="I388" s="43">
        <v>7859047</v>
      </c>
      <c r="J388" s="43">
        <v>7955137</v>
      </c>
      <c r="K388" s="43">
        <v>8018954</v>
      </c>
      <c r="L388" s="43">
        <v>8083446</v>
      </c>
      <c r="M388" s="43">
        <v>8148563</v>
      </c>
      <c r="N388" s="43">
        <v>8214274</v>
      </c>
      <c r="O388" s="43">
        <v>8280328</v>
      </c>
      <c r="P388" s="43">
        <v>8344628</v>
      </c>
      <c r="Q388" s="43">
        <v>8409793</v>
      </c>
      <c r="R388" s="43">
        <v>8475540</v>
      </c>
      <c r="S388" s="43">
        <v>8541215</v>
      </c>
      <c r="T388" s="43">
        <v>8607218</v>
      </c>
      <c r="U388" s="43">
        <v>8673457</v>
      </c>
      <c r="V388" s="43">
        <v>8740902</v>
      </c>
      <c r="W388" s="43">
        <v>8810612</v>
      </c>
      <c r="X388" s="43">
        <v>8880639</v>
      </c>
      <c r="Y388" s="43">
        <v>8950909</v>
      </c>
      <c r="Z388" s="43">
        <v>9021338</v>
      </c>
      <c r="AA388" s="43">
        <v>9092036</v>
      </c>
      <c r="AB388" s="43">
        <v>9163094</v>
      </c>
      <c r="AC388" s="43">
        <v>9234787</v>
      </c>
      <c r="AD388" s="44">
        <v>9307430</v>
      </c>
    </row>
    <row r="389" spans="1:30" ht="16" x14ac:dyDescent="0.45">
      <c r="A389" t="str">
        <f t="shared" si="6"/>
        <v>Domestic Passengers_Cyprus</v>
      </c>
      <c r="B389" s="34" t="s">
        <v>28</v>
      </c>
      <c r="C389" s="35" t="s">
        <v>106</v>
      </c>
      <c r="D389" s="19" t="s">
        <v>19</v>
      </c>
      <c r="E389" s="45" t="s">
        <v>191</v>
      </c>
      <c r="F389" s="46" t="s">
        <v>191</v>
      </c>
      <c r="G389" s="46" t="s">
        <v>191</v>
      </c>
      <c r="H389" s="46" t="s">
        <v>191</v>
      </c>
      <c r="I389" s="46" t="s">
        <v>191</v>
      </c>
      <c r="J389" s="46" t="s">
        <v>191</v>
      </c>
      <c r="K389" s="46" t="s">
        <v>191</v>
      </c>
      <c r="L389" s="46" t="s">
        <v>191</v>
      </c>
      <c r="M389" s="46" t="s">
        <v>191</v>
      </c>
      <c r="N389" s="46" t="s">
        <v>191</v>
      </c>
      <c r="O389" s="46" t="s">
        <v>191</v>
      </c>
      <c r="P389" s="46" t="s">
        <v>191</v>
      </c>
      <c r="Q389" s="46" t="s">
        <v>191</v>
      </c>
      <c r="R389" s="46" t="s">
        <v>191</v>
      </c>
      <c r="S389" s="46" t="s">
        <v>191</v>
      </c>
      <c r="T389" s="46" t="s">
        <v>191</v>
      </c>
      <c r="U389" s="46" t="s">
        <v>191</v>
      </c>
      <c r="V389" s="46" t="s">
        <v>191</v>
      </c>
      <c r="W389" s="46" t="s">
        <v>191</v>
      </c>
      <c r="X389" s="46" t="s">
        <v>191</v>
      </c>
      <c r="Y389" s="46" t="s">
        <v>191</v>
      </c>
      <c r="Z389" s="46" t="s">
        <v>191</v>
      </c>
      <c r="AA389" s="46" t="s">
        <v>191</v>
      </c>
      <c r="AB389" s="46" t="s">
        <v>191</v>
      </c>
      <c r="AC389" s="46" t="s">
        <v>191</v>
      </c>
      <c r="AD389" s="47" t="s">
        <v>191</v>
      </c>
    </row>
    <row r="390" spans="1:30" ht="16" x14ac:dyDescent="0.45">
      <c r="A390" t="str">
        <f t="shared" si="6"/>
        <v>Total Cargo_Cyprus</v>
      </c>
      <c r="B390" s="34" t="s">
        <v>28</v>
      </c>
      <c r="C390" s="35" t="s">
        <v>106</v>
      </c>
      <c r="D390" s="13" t="s">
        <v>24</v>
      </c>
      <c r="E390" s="45">
        <v>27646</v>
      </c>
      <c r="F390" s="46">
        <v>27082.791979037469</v>
      </c>
      <c r="G390" s="46">
        <v>26342.078511658052</v>
      </c>
      <c r="H390" s="46">
        <v>27038.756789553649</v>
      </c>
      <c r="I390" s="46">
        <v>28486.734636792622</v>
      </c>
      <c r="J390" s="46">
        <v>30780.268980210563</v>
      </c>
      <c r="K390" s="46">
        <v>33243.372734132194</v>
      </c>
      <c r="L390" s="46">
        <v>35848.891219657919</v>
      </c>
      <c r="M390" s="46">
        <v>38617.02954038934</v>
      </c>
      <c r="N390" s="46">
        <v>41567.839694342205</v>
      </c>
      <c r="O390" s="46">
        <v>43662.213795121883</v>
      </c>
      <c r="P390" s="46">
        <v>45899.570344533044</v>
      </c>
      <c r="Q390" s="46">
        <v>48226.366023613278</v>
      </c>
      <c r="R390" s="46">
        <v>50741.869931616144</v>
      </c>
      <c r="S390" s="46">
        <v>53144.529458528217</v>
      </c>
      <c r="T390" s="46">
        <v>55861.777499303586</v>
      </c>
      <c r="U390" s="46">
        <v>58815.922259483719</v>
      </c>
      <c r="V390" s="46">
        <v>61974.804533466071</v>
      </c>
      <c r="W390" s="46">
        <v>65322.741062372668</v>
      </c>
      <c r="X390" s="46">
        <v>68810.222877089138</v>
      </c>
      <c r="Y390" s="46">
        <v>72424.741175122079</v>
      </c>
      <c r="Z390" s="46">
        <v>76092.024971610314</v>
      </c>
      <c r="AA390" s="46">
        <v>79782.772230756222</v>
      </c>
      <c r="AB390" s="46">
        <v>83232.519111459609</v>
      </c>
      <c r="AC390" s="46">
        <v>86751.585435728091</v>
      </c>
      <c r="AD390" s="47">
        <v>90532.049859340987</v>
      </c>
    </row>
    <row r="391" spans="1:30" ht="16" x14ac:dyDescent="0.45">
      <c r="A391" t="str">
        <f t="shared" si="6"/>
        <v>Total Aircraft Movements_Cyprus</v>
      </c>
      <c r="B391" s="40" t="s">
        <v>28</v>
      </c>
      <c r="C391" s="41" t="s">
        <v>106</v>
      </c>
      <c r="D391" s="19" t="s">
        <v>25</v>
      </c>
      <c r="E391" s="42">
        <v>70449</v>
      </c>
      <c r="F391" s="43">
        <v>74466.410301746699</v>
      </c>
      <c r="G391" s="43">
        <v>74501.94293038793</v>
      </c>
      <c r="H391" s="43">
        <v>75326.157131909829</v>
      </c>
      <c r="I391" s="43">
        <v>76469.12429361188</v>
      </c>
      <c r="J391" s="43">
        <v>77699.110844712268</v>
      </c>
      <c r="K391" s="43">
        <v>78970.46001688602</v>
      </c>
      <c r="L391" s="43">
        <v>80283.074768928389</v>
      </c>
      <c r="M391" s="43">
        <v>81639.651794122445</v>
      </c>
      <c r="N391" s="43">
        <v>83041.068775653534</v>
      </c>
      <c r="O391" s="43">
        <v>83849.436421700404</v>
      </c>
      <c r="P391" s="43">
        <v>84748.770663473624</v>
      </c>
      <c r="Q391" s="43">
        <v>85684.29593893436</v>
      </c>
      <c r="R391" s="43">
        <v>86721.436993166149</v>
      </c>
      <c r="S391" s="43">
        <v>87678.103288241648</v>
      </c>
      <c r="T391" s="43">
        <v>88777.288583737129</v>
      </c>
      <c r="U391" s="43">
        <v>89957.076634998622</v>
      </c>
      <c r="V391" s="43">
        <v>91191.360920548395</v>
      </c>
      <c r="W391" s="43">
        <v>92486.088942910996</v>
      </c>
      <c r="X391" s="43">
        <v>93814.811708525245</v>
      </c>
      <c r="Y391" s="43">
        <v>95177.367641027362</v>
      </c>
      <c r="Z391" s="43">
        <v>96545.651204554102</v>
      </c>
      <c r="AA391" s="43">
        <v>97910.566686896214</v>
      </c>
      <c r="AB391" s="43">
        <v>99176.487411936614</v>
      </c>
      <c r="AC391" s="43">
        <v>100472.48829147292</v>
      </c>
      <c r="AD391" s="44">
        <v>101870.28481176255</v>
      </c>
    </row>
    <row r="392" spans="1:30" x14ac:dyDescent="0.3">
      <c r="A392" t="str">
        <f t="shared" si="6"/>
        <v>Total Passengers_Croatia</v>
      </c>
      <c r="B392" s="40" t="s">
        <v>28</v>
      </c>
      <c r="C392" s="41" t="s">
        <v>117</v>
      </c>
      <c r="D392" s="57" t="s">
        <v>23</v>
      </c>
      <c r="E392" s="42">
        <v>7092024</v>
      </c>
      <c r="F392" s="43">
        <v>7456313</v>
      </c>
      <c r="G392" s="43">
        <v>7773581</v>
      </c>
      <c r="H392" s="43">
        <v>7979360</v>
      </c>
      <c r="I392" s="43">
        <v>8129934</v>
      </c>
      <c r="J392" s="43">
        <v>8529569</v>
      </c>
      <c r="K392" s="43">
        <v>8929895</v>
      </c>
      <c r="L392" s="43">
        <v>9331241</v>
      </c>
      <c r="M392" s="43">
        <v>9733987</v>
      </c>
      <c r="N392" s="43">
        <v>10137761</v>
      </c>
      <c r="O392" s="43">
        <v>10541279</v>
      </c>
      <c r="P392" s="43">
        <v>10944147</v>
      </c>
      <c r="Q392" s="43">
        <v>11346755</v>
      </c>
      <c r="R392" s="43">
        <v>11749375</v>
      </c>
      <c r="S392" s="43">
        <v>12150865</v>
      </c>
      <c r="T392" s="43">
        <v>12552691</v>
      </c>
      <c r="U392" s="43">
        <v>12954639</v>
      </c>
      <c r="V392" s="43">
        <v>13358372</v>
      </c>
      <c r="W392" s="43">
        <v>13766809</v>
      </c>
      <c r="X392" s="43">
        <v>14176220</v>
      </c>
      <c r="Y392" s="43">
        <v>14586727</v>
      </c>
      <c r="Z392" s="43">
        <v>14998230</v>
      </c>
      <c r="AA392" s="43">
        <v>15410668</v>
      </c>
      <c r="AB392" s="43">
        <v>15824917</v>
      </c>
      <c r="AC392" s="43">
        <v>16241037</v>
      </c>
      <c r="AD392" s="44">
        <v>16659800</v>
      </c>
    </row>
    <row r="393" spans="1:30" ht="16" x14ac:dyDescent="0.45">
      <c r="A393" t="str">
        <f t="shared" si="6"/>
        <v>International Passengers_Croatia</v>
      </c>
      <c r="B393" s="40" t="s">
        <v>28</v>
      </c>
      <c r="C393" s="41" t="s">
        <v>117</v>
      </c>
      <c r="D393" s="13" t="s">
        <v>22</v>
      </c>
      <c r="E393" s="42">
        <v>6178061</v>
      </c>
      <c r="F393" s="43">
        <v>6547277</v>
      </c>
      <c r="G393" s="43">
        <v>6891932</v>
      </c>
      <c r="H393" s="43">
        <v>7102610</v>
      </c>
      <c r="I393" s="43">
        <v>7243400</v>
      </c>
      <c r="J393" s="43">
        <v>7588911</v>
      </c>
      <c r="K393" s="43">
        <v>7932688</v>
      </c>
      <c r="L393" s="43">
        <v>8271864</v>
      </c>
      <c r="M393" s="43">
        <v>8611189</v>
      </c>
      <c r="N393" s="43">
        <v>8951096</v>
      </c>
      <c r="O393" s="43">
        <v>9288514</v>
      </c>
      <c r="P393" s="43">
        <v>9620029</v>
      </c>
      <c r="Q393" s="43">
        <v>9952329</v>
      </c>
      <c r="R393" s="43">
        <v>10280120</v>
      </c>
      <c r="S393" s="43">
        <v>10604463</v>
      </c>
      <c r="T393" s="43">
        <v>10925423</v>
      </c>
      <c r="U393" s="43">
        <v>11244309</v>
      </c>
      <c r="V393" s="43">
        <v>11561396</v>
      </c>
      <c r="W393" s="43">
        <v>11874696</v>
      </c>
      <c r="X393" s="43">
        <v>12178810</v>
      </c>
      <c r="Y393" s="43">
        <v>12474898</v>
      </c>
      <c r="Z393" s="43">
        <v>12767524</v>
      </c>
      <c r="AA393" s="43">
        <v>13060673</v>
      </c>
      <c r="AB393" s="43">
        <v>13348992</v>
      </c>
      <c r="AC393" s="43">
        <v>13628005</v>
      </c>
      <c r="AD393" s="44">
        <v>13898569</v>
      </c>
    </row>
    <row r="394" spans="1:30" ht="16" x14ac:dyDescent="0.45">
      <c r="A394" t="str">
        <f t="shared" si="6"/>
        <v>Domestic Passengers_Croatia</v>
      </c>
      <c r="B394" s="34" t="s">
        <v>28</v>
      </c>
      <c r="C394" s="35" t="s">
        <v>117</v>
      </c>
      <c r="D394" s="19" t="s">
        <v>19</v>
      </c>
      <c r="E394" s="45">
        <v>862146</v>
      </c>
      <c r="F394" s="46">
        <v>854557</v>
      </c>
      <c r="G394" s="46">
        <v>824852</v>
      </c>
      <c r="H394" s="46">
        <v>818450</v>
      </c>
      <c r="I394" s="46">
        <v>827133</v>
      </c>
      <c r="J394" s="46">
        <v>878338</v>
      </c>
      <c r="K394" s="46">
        <v>931962</v>
      </c>
      <c r="L394" s="46">
        <v>991199</v>
      </c>
      <c r="M394" s="46">
        <v>1051678</v>
      </c>
      <c r="N394" s="46">
        <v>1112595</v>
      </c>
      <c r="O394" s="46">
        <v>1175746</v>
      </c>
      <c r="P394" s="46">
        <v>1244157</v>
      </c>
      <c r="Q394" s="46">
        <v>1311522</v>
      </c>
      <c r="R394" s="46">
        <v>1383409</v>
      </c>
      <c r="S394" s="46">
        <v>1457623</v>
      </c>
      <c r="T394" s="46">
        <v>1535553</v>
      </c>
      <c r="U394" s="46">
        <v>1615678</v>
      </c>
      <c r="V394" s="46">
        <v>1699375</v>
      </c>
      <c r="W394" s="46">
        <v>1791528</v>
      </c>
      <c r="X394" s="46">
        <v>1893832</v>
      </c>
      <c r="Y394" s="46">
        <v>2005253</v>
      </c>
      <c r="Z394" s="46">
        <v>2121123</v>
      </c>
      <c r="AA394" s="46">
        <v>2237399</v>
      </c>
      <c r="AB394" s="46">
        <v>2360302</v>
      </c>
      <c r="AC394" s="46">
        <v>2494370</v>
      </c>
      <c r="AD394" s="47">
        <v>2639508</v>
      </c>
    </row>
    <row r="395" spans="1:30" ht="16" x14ac:dyDescent="0.45">
      <c r="A395" t="str">
        <f t="shared" si="6"/>
        <v>Total Cargo_Croatia</v>
      </c>
      <c r="B395" s="34" t="s">
        <v>28</v>
      </c>
      <c r="C395" s="35" t="s">
        <v>117</v>
      </c>
      <c r="D395" s="13" t="s">
        <v>24</v>
      </c>
      <c r="E395" s="45">
        <v>0</v>
      </c>
      <c r="F395" s="46">
        <v>0</v>
      </c>
      <c r="G395" s="46">
        <v>0</v>
      </c>
      <c r="H395" s="46">
        <v>0</v>
      </c>
      <c r="I395" s="46">
        <v>0</v>
      </c>
      <c r="J395" s="46">
        <v>0</v>
      </c>
      <c r="K395" s="46">
        <v>0</v>
      </c>
      <c r="L395" s="46">
        <v>0</v>
      </c>
      <c r="M395" s="46">
        <v>0</v>
      </c>
      <c r="N395" s="46">
        <v>0</v>
      </c>
      <c r="O395" s="46">
        <v>0</v>
      </c>
      <c r="P395" s="46">
        <v>0</v>
      </c>
      <c r="Q395" s="46">
        <v>0</v>
      </c>
      <c r="R395" s="46">
        <v>0</v>
      </c>
      <c r="S395" s="46">
        <v>0</v>
      </c>
      <c r="T395" s="46">
        <v>0</v>
      </c>
      <c r="U395" s="46">
        <v>0</v>
      </c>
      <c r="V395" s="46">
        <v>0</v>
      </c>
      <c r="W395" s="46">
        <v>0</v>
      </c>
      <c r="X395" s="46">
        <v>0</v>
      </c>
      <c r="Y395" s="46">
        <v>0</v>
      </c>
      <c r="Z395" s="46">
        <v>0</v>
      </c>
      <c r="AA395" s="46">
        <v>0</v>
      </c>
      <c r="AB395" s="46">
        <v>0</v>
      </c>
      <c r="AC395" s="46">
        <v>0</v>
      </c>
      <c r="AD395" s="47">
        <v>0</v>
      </c>
    </row>
    <row r="396" spans="1:30" ht="16" x14ac:dyDescent="0.45">
      <c r="A396" t="str">
        <f t="shared" si="6"/>
        <v>Total Aircraft Movements_Croatia</v>
      </c>
      <c r="B396" s="40" t="s">
        <v>28</v>
      </c>
      <c r="C396" s="41" t="s">
        <v>117</v>
      </c>
      <c r="D396" s="19" t="s">
        <v>25</v>
      </c>
      <c r="E396" s="42">
        <v>95480</v>
      </c>
      <c r="F396" s="43">
        <v>96228.298263621604</v>
      </c>
      <c r="G396" s="43">
        <v>97480.192070823745</v>
      </c>
      <c r="H396" s="43">
        <v>98825.384341223718</v>
      </c>
      <c r="I396" s="43">
        <v>100155.67598838374</v>
      </c>
      <c r="J396" s="43">
        <v>102084.95751087792</v>
      </c>
      <c r="K396" s="43">
        <v>103998.18006613552</v>
      </c>
      <c r="L396" s="43">
        <v>105891.93149396329</v>
      </c>
      <c r="M396" s="43">
        <v>107768.13122032177</v>
      </c>
      <c r="N396" s="43">
        <v>109623.49569965096</v>
      </c>
      <c r="O396" s="43">
        <v>111501.60734288208</v>
      </c>
      <c r="P396" s="43">
        <v>113366.40089967485</v>
      </c>
      <c r="Q396" s="43">
        <v>115267.99481778841</v>
      </c>
      <c r="R396" s="43">
        <v>117139.44232602524</v>
      </c>
      <c r="S396" s="43">
        <v>119007.72567341379</v>
      </c>
      <c r="T396" s="43">
        <v>120854.64467208505</v>
      </c>
      <c r="U396" s="43">
        <v>122739.62600744666</v>
      </c>
      <c r="V396" s="43">
        <v>124623.58754637348</v>
      </c>
      <c r="W396" s="43">
        <v>126493.02531166705</v>
      </c>
      <c r="X396" s="43">
        <v>128347.69424634236</v>
      </c>
      <c r="Y396" s="43">
        <v>130188.44443363596</v>
      </c>
      <c r="Z396" s="43">
        <v>132019.39995954465</v>
      </c>
      <c r="AA396" s="43">
        <v>133879.32998620678</v>
      </c>
      <c r="AB396" s="43">
        <v>135752.67504888395</v>
      </c>
      <c r="AC396" s="43">
        <v>137636.52879460304</v>
      </c>
      <c r="AD396" s="44">
        <v>139531.31498989349</v>
      </c>
    </row>
    <row r="397" spans="1:30" ht="16" x14ac:dyDescent="0.45">
      <c r="A397" t="str">
        <f t="shared" si="6"/>
        <v>Total Passengers_Côte d'Ivoire</v>
      </c>
      <c r="B397" s="34" t="s">
        <v>26</v>
      </c>
      <c r="C397" s="21" t="s">
        <v>41</v>
      </c>
      <c r="D397" s="57" t="s">
        <v>23</v>
      </c>
      <c r="E397" s="45">
        <v>1525971</v>
      </c>
      <c r="F397" s="46">
        <v>1721520</v>
      </c>
      <c r="G397" s="46">
        <v>1891124</v>
      </c>
      <c r="H397" s="46">
        <v>2062580</v>
      </c>
      <c r="I397" s="46">
        <v>2240711</v>
      </c>
      <c r="J397" s="46">
        <v>2385983</v>
      </c>
      <c r="K397" s="46">
        <v>2510845</v>
      </c>
      <c r="L397" s="46">
        <v>2637194</v>
      </c>
      <c r="M397" s="46">
        <v>2767638</v>
      </c>
      <c r="N397" s="46">
        <v>2902077</v>
      </c>
      <c r="O397" s="46">
        <v>3028153</v>
      </c>
      <c r="P397" s="46">
        <v>3200166</v>
      </c>
      <c r="Q397" s="46">
        <v>3395378</v>
      </c>
      <c r="R397" s="46">
        <v>3576596</v>
      </c>
      <c r="S397" s="46">
        <v>3786603</v>
      </c>
      <c r="T397" s="46">
        <v>3985541</v>
      </c>
      <c r="U397" s="46">
        <v>4205907</v>
      </c>
      <c r="V397" s="46">
        <v>4442690</v>
      </c>
      <c r="W397" s="46">
        <v>4690693</v>
      </c>
      <c r="X397" s="46">
        <v>4950084</v>
      </c>
      <c r="Y397" s="46">
        <v>5218735</v>
      </c>
      <c r="Z397" s="46">
        <v>5507931</v>
      </c>
      <c r="AA397" s="46">
        <v>5823160</v>
      </c>
      <c r="AB397" s="46">
        <v>6157328</v>
      </c>
      <c r="AC397" s="46">
        <v>6506629</v>
      </c>
      <c r="AD397" s="47">
        <v>6871710</v>
      </c>
    </row>
    <row r="398" spans="1:30" ht="16" x14ac:dyDescent="0.45">
      <c r="A398" t="str">
        <f t="shared" si="6"/>
        <v>International Passengers_Côte d'Ivoire</v>
      </c>
      <c r="B398" s="34" t="s">
        <v>26</v>
      </c>
      <c r="C398" s="21" t="s">
        <v>41</v>
      </c>
      <c r="D398" s="13" t="s">
        <v>22</v>
      </c>
      <c r="E398" s="45">
        <v>1427287</v>
      </c>
      <c r="F398" s="46">
        <v>1589125</v>
      </c>
      <c r="G398" s="46">
        <v>1727223</v>
      </c>
      <c r="H398" s="46">
        <v>1869627</v>
      </c>
      <c r="I398" s="46">
        <v>2020443</v>
      </c>
      <c r="J398" s="46">
        <v>2148883</v>
      </c>
      <c r="K398" s="46">
        <v>2257190</v>
      </c>
      <c r="L398" s="46">
        <v>2363543</v>
      </c>
      <c r="M398" s="46">
        <v>2470231</v>
      </c>
      <c r="N398" s="46">
        <v>2577882</v>
      </c>
      <c r="O398" s="46">
        <v>2665943</v>
      </c>
      <c r="P398" s="46">
        <v>2798712</v>
      </c>
      <c r="Q398" s="46">
        <v>2946412</v>
      </c>
      <c r="R398" s="46">
        <v>3079018</v>
      </c>
      <c r="S398" s="46">
        <v>3231978</v>
      </c>
      <c r="T398" s="46">
        <v>3369602</v>
      </c>
      <c r="U398" s="46">
        <v>3516756</v>
      </c>
      <c r="V398" s="46">
        <v>3669167</v>
      </c>
      <c r="W398" s="46">
        <v>3826711</v>
      </c>
      <c r="X398" s="46">
        <v>3987898</v>
      </c>
      <c r="Y398" s="46">
        <v>4150901</v>
      </c>
      <c r="Z398" s="46">
        <v>4319857</v>
      </c>
      <c r="AA398" s="46">
        <v>4503201</v>
      </c>
      <c r="AB398" s="46">
        <v>4695456</v>
      </c>
      <c r="AC398" s="46">
        <v>4892099</v>
      </c>
      <c r="AD398" s="47">
        <v>5092453</v>
      </c>
    </row>
    <row r="399" spans="1:30" ht="16" x14ac:dyDescent="0.45">
      <c r="A399" t="str">
        <f t="shared" si="6"/>
        <v>Domestic Passengers_Côte d'Ivoire</v>
      </c>
      <c r="B399" s="40" t="s">
        <v>26</v>
      </c>
      <c r="C399" s="21" t="s">
        <v>41</v>
      </c>
      <c r="D399" s="19" t="s">
        <v>19</v>
      </c>
      <c r="E399" s="42">
        <v>41357</v>
      </c>
      <c r="F399" s="43">
        <v>63804</v>
      </c>
      <c r="G399" s="43">
        <v>65236</v>
      </c>
      <c r="H399" s="43">
        <v>71498</v>
      </c>
      <c r="I399" s="43">
        <v>80356</v>
      </c>
      <c r="J399" s="43">
        <v>89252</v>
      </c>
      <c r="K399" s="43">
        <v>97344</v>
      </c>
      <c r="L399" s="43">
        <v>106581</v>
      </c>
      <c r="M399" s="43">
        <v>117044</v>
      </c>
      <c r="N399" s="43">
        <v>128521</v>
      </c>
      <c r="O399" s="43">
        <v>141650</v>
      </c>
      <c r="P399" s="43">
        <v>158917</v>
      </c>
      <c r="Q399" s="43">
        <v>180275</v>
      </c>
      <c r="R399" s="43">
        <v>205436</v>
      </c>
      <c r="S399" s="43">
        <v>234870</v>
      </c>
      <c r="T399" s="43">
        <v>268786</v>
      </c>
      <c r="U399" s="43">
        <v>307990</v>
      </c>
      <c r="V399" s="43">
        <v>356883</v>
      </c>
      <c r="W399" s="43">
        <v>412398</v>
      </c>
      <c r="X399" s="43">
        <v>474840</v>
      </c>
      <c r="Y399" s="43">
        <v>544243</v>
      </c>
      <c r="Z399" s="43">
        <v>623597</v>
      </c>
      <c r="AA399" s="43">
        <v>713427</v>
      </c>
      <c r="AB399" s="43">
        <v>812611</v>
      </c>
      <c r="AC399" s="43">
        <v>921717</v>
      </c>
      <c r="AD399" s="44">
        <v>1041082</v>
      </c>
    </row>
    <row r="400" spans="1:30" ht="16" x14ac:dyDescent="0.45">
      <c r="A400" t="str">
        <f t="shared" si="6"/>
        <v>Total Cargo_Côte d'Ivoire</v>
      </c>
      <c r="B400" s="40" t="s">
        <v>26</v>
      </c>
      <c r="C400" s="21" t="s">
        <v>41</v>
      </c>
      <c r="D400" s="13" t="s">
        <v>24</v>
      </c>
      <c r="E400" s="42">
        <v>20774</v>
      </c>
      <c r="F400" s="43">
        <v>24516.975106491787</v>
      </c>
      <c r="G400" s="43">
        <v>26099.013099409178</v>
      </c>
      <c r="H400" s="43">
        <v>27898.477044896263</v>
      </c>
      <c r="I400" s="43">
        <v>29802.067846839054</v>
      </c>
      <c r="J400" s="43">
        <v>30117.410196131772</v>
      </c>
      <c r="K400" s="43">
        <v>30048.058934682293</v>
      </c>
      <c r="L400" s="43">
        <v>29909.569072545586</v>
      </c>
      <c r="M400" s="43">
        <v>29745.344945645778</v>
      </c>
      <c r="N400" s="43">
        <v>29597.854214491403</v>
      </c>
      <c r="O400" s="43">
        <v>29560.11159227954</v>
      </c>
      <c r="P400" s="43">
        <v>29755.904814623827</v>
      </c>
      <c r="Q400" s="43">
        <v>30112.242627194981</v>
      </c>
      <c r="R400" s="43">
        <v>30043.829378912033</v>
      </c>
      <c r="S400" s="43">
        <v>30211.344537239063</v>
      </c>
      <c r="T400" s="43">
        <v>30062.230430820011</v>
      </c>
      <c r="U400" s="43">
        <v>30033.245061626985</v>
      </c>
      <c r="V400" s="43">
        <v>29881.228031438193</v>
      </c>
      <c r="W400" s="43">
        <v>29623.274108750062</v>
      </c>
      <c r="X400" s="43">
        <v>29310.06298207611</v>
      </c>
      <c r="Y400" s="43">
        <v>28921.479458529251</v>
      </c>
      <c r="Z400" s="43">
        <v>28571.763487093569</v>
      </c>
      <c r="AA400" s="43">
        <v>28196.720712444836</v>
      </c>
      <c r="AB400" s="43">
        <v>27759.924986355145</v>
      </c>
      <c r="AC400" s="43">
        <v>27263.84862840813</v>
      </c>
      <c r="AD400" s="44">
        <v>26709.691989687883</v>
      </c>
    </row>
    <row r="401" spans="1:30" ht="16" x14ac:dyDescent="0.45">
      <c r="A401" t="str">
        <f t="shared" si="6"/>
        <v>Total Aircraft Movements_Côte d'Ivoire</v>
      </c>
      <c r="B401" s="40" t="s">
        <v>26</v>
      </c>
      <c r="C401" s="21" t="s">
        <v>41</v>
      </c>
      <c r="D401" s="19" t="s">
        <v>25</v>
      </c>
      <c r="E401" s="42">
        <v>29986</v>
      </c>
      <c r="F401" s="43">
        <v>31777.380277902303</v>
      </c>
      <c r="G401" s="43">
        <v>35136.610589843738</v>
      </c>
      <c r="H401" s="43">
        <v>37621.348036782874</v>
      </c>
      <c r="I401" s="43">
        <v>39684.528931980232</v>
      </c>
      <c r="J401" s="43">
        <v>40514.613125664313</v>
      </c>
      <c r="K401" s="43">
        <v>40903.738807046553</v>
      </c>
      <c r="L401" s="43">
        <v>41251.048328770543</v>
      </c>
      <c r="M401" s="43">
        <v>41605.629114543117</v>
      </c>
      <c r="N401" s="43">
        <v>41969.997379899251</v>
      </c>
      <c r="O401" s="43">
        <v>42165.297887609275</v>
      </c>
      <c r="P401" s="43">
        <v>42891.689538312014</v>
      </c>
      <c r="Q401" s="43">
        <v>43822.190330624995</v>
      </c>
      <c r="R401" s="43">
        <v>44463.049903109306</v>
      </c>
      <c r="S401" s="43">
        <v>45360.807670740425</v>
      </c>
      <c r="T401" s="43">
        <v>46032.157608550835</v>
      </c>
      <c r="U401" s="43">
        <v>46845.900351738732</v>
      </c>
      <c r="V401" s="43">
        <v>47629.731528811062</v>
      </c>
      <c r="W401" s="43">
        <v>48355.777420342405</v>
      </c>
      <c r="X401" s="43">
        <v>49086.275759097989</v>
      </c>
      <c r="Y401" s="43">
        <v>49770.761643268845</v>
      </c>
      <c r="Z401" s="43">
        <v>50534.481225296418</v>
      </c>
      <c r="AA401" s="43">
        <v>51364.666191729448</v>
      </c>
      <c r="AB401" s="43">
        <v>52185.554369053309</v>
      </c>
      <c r="AC401" s="43">
        <v>52970.091319069463</v>
      </c>
      <c r="AD401" s="44">
        <v>53721.419072793666</v>
      </c>
    </row>
    <row r="402" spans="1:30" x14ac:dyDescent="0.3">
      <c r="A402" t="str">
        <f t="shared" si="6"/>
        <v>Total Passengers_Costa Rica</v>
      </c>
      <c r="B402" s="34" t="s">
        <v>29</v>
      </c>
      <c r="C402" s="35" t="s">
        <v>150</v>
      </c>
      <c r="D402" s="57" t="s">
        <v>23</v>
      </c>
      <c r="E402" s="45">
        <v>3921692</v>
      </c>
      <c r="F402" s="46">
        <v>4295973</v>
      </c>
      <c r="G402" s="46">
        <v>4465452</v>
      </c>
      <c r="H402" s="46">
        <v>4671319</v>
      </c>
      <c r="I402" s="46">
        <v>4908283</v>
      </c>
      <c r="J402" s="46">
        <v>5168668</v>
      </c>
      <c r="K402" s="46">
        <v>5428955</v>
      </c>
      <c r="L402" s="46">
        <v>5686030</v>
      </c>
      <c r="M402" s="46">
        <v>5944111</v>
      </c>
      <c r="N402" s="46">
        <v>6204559</v>
      </c>
      <c r="O402" s="46">
        <v>6483972</v>
      </c>
      <c r="P402" s="46">
        <v>6739931</v>
      </c>
      <c r="Q402" s="46">
        <v>6973892</v>
      </c>
      <c r="R402" s="46">
        <v>7200053</v>
      </c>
      <c r="S402" s="46">
        <v>7421519</v>
      </c>
      <c r="T402" s="46">
        <v>7637705</v>
      </c>
      <c r="U402" s="46">
        <v>7865023</v>
      </c>
      <c r="V402" s="46">
        <v>8088384</v>
      </c>
      <c r="W402" s="46">
        <v>8319098</v>
      </c>
      <c r="X402" s="46">
        <v>8557105</v>
      </c>
      <c r="Y402" s="46">
        <v>8803222</v>
      </c>
      <c r="Z402" s="46">
        <v>9061631</v>
      </c>
      <c r="AA402" s="46">
        <v>9327081</v>
      </c>
      <c r="AB402" s="46">
        <v>9601214</v>
      </c>
      <c r="AC402" s="46">
        <v>9884201</v>
      </c>
      <c r="AD402" s="47">
        <v>10176855</v>
      </c>
    </row>
    <row r="403" spans="1:30" ht="16" x14ac:dyDescent="0.45">
      <c r="A403" t="str">
        <f t="shared" si="6"/>
        <v>International Passengers_Costa Rica</v>
      </c>
      <c r="B403" s="34" t="s">
        <v>29</v>
      </c>
      <c r="C403" s="35" t="s">
        <v>150</v>
      </c>
      <c r="D403" s="13" t="s">
        <v>22</v>
      </c>
      <c r="E403" s="45">
        <v>2717256</v>
      </c>
      <c r="F403" s="46">
        <v>2976587</v>
      </c>
      <c r="G403" s="46">
        <v>3094016</v>
      </c>
      <c r="H403" s="46">
        <v>3236656</v>
      </c>
      <c r="I403" s="46">
        <v>3400844</v>
      </c>
      <c r="J403" s="46">
        <v>3581259</v>
      </c>
      <c r="K403" s="46">
        <v>3761606</v>
      </c>
      <c r="L403" s="46">
        <v>3939728</v>
      </c>
      <c r="M403" s="46">
        <v>4118546</v>
      </c>
      <c r="N403" s="46">
        <v>4299006</v>
      </c>
      <c r="O403" s="46">
        <v>4492604</v>
      </c>
      <c r="P403" s="46">
        <v>4669953</v>
      </c>
      <c r="Q403" s="46">
        <v>4832060</v>
      </c>
      <c r="R403" s="46">
        <v>4988762</v>
      </c>
      <c r="S403" s="46">
        <v>5142211</v>
      </c>
      <c r="T403" s="46">
        <v>5292001</v>
      </c>
      <c r="U403" s="46">
        <v>5449505</v>
      </c>
      <c r="V403" s="46">
        <v>5604267</v>
      </c>
      <c r="W403" s="46">
        <v>5764124</v>
      </c>
      <c r="X403" s="46">
        <v>5929034</v>
      </c>
      <c r="Y403" s="46">
        <v>6099563</v>
      </c>
      <c r="Z403" s="46">
        <v>6278609</v>
      </c>
      <c r="AA403" s="46">
        <v>6462534</v>
      </c>
      <c r="AB403" s="46">
        <v>6652474</v>
      </c>
      <c r="AC403" s="46">
        <v>6848550</v>
      </c>
      <c r="AD403" s="47">
        <v>7051324</v>
      </c>
    </row>
    <row r="404" spans="1:30" ht="16" x14ac:dyDescent="0.45">
      <c r="A404" t="str">
        <f t="shared" si="6"/>
        <v>Domestic Passengers_Costa Rica</v>
      </c>
      <c r="B404" s="34" t="s">
        <v>29</v>
      </c>
      <c r="C404" s="35" t="s">
        <v>150</v>
      </c>
      <c r="D404" s="19" t="s">
        <v>19</v>
      </c>
      <c r="E404" s="45" t="s">
        <v>191</v>
      </c>
      <c r="F404" s="46" t="s">
        <v>191</v>
      </c>
      <c r="G404" s="46" t="s">
        <v>191</v>
      </c>
      <c r="H404" s="46" t="s">
        <v>191</v>
      </c>
      <c r="I404" s="46" t="s">
        <v>191</v>
      </c>
      <c r="J404" s="46" t="s">
        <v>191</v>
      </c>
      <c r="K404" s="46" t="s">
        <v>191</v>
      </c>
      <c r="L404" s="46" t="s">
        <v>191</v>
      </c>
      <c r="M404" s="46" t="s">
        <v>191</v>
      </c>
      <c r="N404" s="46" t="s">
        <v>191</v>
      </c>
      <c r="O404" s="46" t="s">
        <v>191</v>
      </c>
      <c r="P404" s="46" t="s">
        <v>191</v>
      </c>
      <c r="Q404" s="46" t="s">
        <v>191</v>
      </c>
      <c r="R404" s="46" t="s">
        <v>191</v>
      </c>
      <c r="S404" s="46" t="s">
        <v>191</v>
      </c>
      <c r="T404" s="46" t="s">
        <v>191</v>
      </c>
      <c r="U404" s="46" t="s">
        <v>191</v>
      </c>
      <c r="V404" s="46" t="s">
        <v>191</v>
      </c>
      <c r="W404" s="46" t="s">
        <v>191</v>
      </c>
      <c r="X404" s="46" t="s">
        <v>191</v>
      </c>
      <c r="Y404" s="46" t="s">
        <v>191</v>
      </c>
      <c r="Z404" s="46" t="s">
        <v>191</v>
      </c>
      <c r="AA404" s="46" t="s">
        <v>191</v>
      </c>
      <c r="AB404" s="46" t="s">
        <v>191</v>
      </c>
      <c r="AC404" s="46" t="s">
        <v>191</v>
      </c>
      <c r="AD404" s="47" t="s">
        <v>191</v>
      </c>
    </row>
    <row r="405" spans="1:30" ht="16" x14ac:dyDescent="0.45">
      <c r="A405" t="str">
        <f t="shared" si="6"/>
        <v>Total Cargo_Costa Rica</v>
      </c>
      <c r="B405" s="40" t="s">
        <v>29</v>
      </c>
      <c r="C405" s="41" t="s">
        <v>150</v>
      </c>
      <c r="D405" s="13" t="s">
        <v>24</v>
      </c>
      <c r="E405" s="42">
        <v>72607</v>
      </c>
      <c r="F405" s="43">
        <v>72681.011614871924</v>
      </c>
      <c r="G405" s="43">
        <v>73140.612729479762</v>
      </c>
      <c r="H405" s="43">
        <v>73696.082022221832</v>
      </c>
      <c r="I405" s="43">
        <v>74391.913802967334</v>
      </c>
      <c r="J405" s="43">
        <v>75095.391084845294</v>
      </c>
      <c r="K405" s="43">
        <v>76167.952413923384</v>
      </c>
      <c r="L405" s="43">
        <v>77170.7433228312</v>
      </c>
      <c r="M405" s="43">
        <v>78120.099281201299</v>
      </c>
      <c r="N405" s="43">
        <v>79085.721078046292</v>
      </c>
      <c r="O405" s="43">
        <v>80455.579598700526</v>
      </c>
      <c r="P405" s="43">
        <v>82080.829146843535</v>
      </c>
      <c r="Q405" s="43">
        <v>83302.120495808602</v>
      </c>
      <c r="R405" s="43">
        <v>84408.283688376789</v>
      </c>
      <c r="S405" s="43">
        <v>85411.866259193514</v>
      </c>
      <c r="T405" s="43">
        <v>86311.754109733098</v>
      </c>
      <c r="U405" s="43">
        <v>87548.373901866638</v>
      </c>
      <c r="V405" s="43">
        <v>88722.771291341283</v>
      </c>
      <c r="W405" s="43">
        <v>89964.850166250675</v>
      </c>
      <c r="X405" s="43">
        <v>91280.26457661255</v>
      </c>
      <c r="Y405" s="43">
        <v>92669.641202847575</v>
      </c>
      <c r="Z405" s="43">
        <v>94410.554089669997</v>
      </c>
      <c r="AA405" s="43">
        <v>96193.760941773289</v>
      </c>
      <c r="AB405" s="43">
        <v>98053.060723180111</v>
      </c>
      <c r="AC405" s="43">
        <v>99990.59807355245</v>
      </c>
      <c r="AD405" s="44">
        <v>102007.55672257381</v>
      </c>
    </row>
    <row r="406" spans="1:30" ht="16" x14ac:dyDescent="0.45">
      <c r="A406" t="str">
        <f t="shared" si="6"/>
        <v>Total Aircraft Movements_Costa Rica</v>
      </c>
      <c r="B406" s="40" t="s">
        <v>29</v>
      </c>
      <c r="C406" s="41" t="s">
        <v>150</v>
      </c>
      <c r="D406" s="19" t="s">
        <v>25</v>
      </c>
      <c r="E406" s="42">
        <v>79428</v>
      </c>
      <c r="F406" s="43">
        <v>90814.636980036128</v>
      </c>
      <c r="G406" s="43">
        <v>102406.37993932444</v>
      </c>
      <c r="H406" s="43">
        <v>113352.07831675989</v>
      </c>
      <c r="I406" s="43">
        <v>124238.91512272276</v>
      </c>
      <c r="J406" s="43">
        <v>134388.10338318581</v>
      </c>
      <c r="K406" s="43">
        <v>144907.01941583128</v>
      </c>
      <c r="L406" s="43">
        <v>155682.29853413234</v>
      </c>
      <c r="M406" s="43">
        <v>166730.75862641993</v>
      </c>
      <c r="N406" s="43">
        <v>178142.15842417206</v>
      </c>
      <c r="O406" s="43">
        <v>190456.46632474224</v>
      </c>
      <c r="P406" s="43">
        <v>202742.26638232148</v>
      </c>
      <c r="Q406" s="43">
        <v>214861.67069134742</v>
      </c>
      <c r="R406" s="43">
        <v>227240.58940831831</v>
      </c>
      <c r="S406" s="43">
        <v>239966.83887545075</v>
      </c>
      <c r="T406" s="43">
        <v>253060.06350710188</v>
      </c>
      <c r="U406" s="43">
        <v>267025.16296375997</v>
      </c>
      <c r="V406" s="43">
        <v>281384.56272732239</v>
      </c>
      <c r="W406" s="43">
        <v>296495.68173979881</v>
      </c>
      <c r="X406" s="43">
        <v>312081.60428951727</v>
      </c>
      <c r="Y406" s="43">
        <v>328499.79750053637</v>
      </c>
      <c r="Z406" s="43">
        <v>345873.64421286131</v>
      </c>
      <c r="AA406" s="43">
        <v>364100.04846208356</v>
      </c>
      <c r="AB406" s="43">
        <v>383297.23625610181</v>
      </c>
      <c r="AC406" s="43">
        <v>403549.28637067298</v>
      </c>
      <c r="AD406" s="44">
        <v>424978.37942279689</v>
      </c>
    </row>
    <row r="407" spans="1:30" x14ac:dyDescent="0.3">
      <c r="A407" t="str">
        <f t="shared" si="6"/>
        <v>Total Passengers_Congo</v>
      </c>
      <c r="B407" s="40" t="s">
        <v>26</v>
      </c>
      <c r="C407" s="41" t="s">
        <v>40</v>
      </c>
      <c r="D407" s="57" t="s">
        <v>23</v>
      </c>
      <c r="E407" s="42">
        <v>2390691</v>
      </c>
      <c r="F407" s="43">
        <v>2359038</v>
      </c>
      <c r="G407" s="43">
        <v>2425247</v>
      </c>
      <c r="H407" s="43">
        <v>2470855</v>
      </c>
      <c r="I407" s="43">
        <v>2531235</v>
      </c>
      <c r="J407" s="43">
        <v>2620343</v>
      </c>
      <c r="K407" s="43">
        <v>2713937</v>
      </c>
      <c r="L407" s="43">
        <v>2812118</v>
      </c>
      <c r="M407" s="43">
        <v>2930344</v>
      </c>
      <c r="N407" s="43">
        <v>3062117</v>
      </c>
      <c r="O407" s="43">
        <v>3150054</v>
      </c>
      <c r="P407" s="43">
        <v>3297659</v>
      </c>
      <c r="Q407" s="43">
        <v>3470358</v>
      </c>
      <c r="R407" s="43">
        <v>3629116</v>
      </c>
      <c r="S407" s="43">
        <v>3812312</v>
      </c>
      <c r="T407" s="43">
        <v>3974478</v>
      </c>
      <c r="U407" s="43">
        <v>4147027</v>
      </c>
      <c r="V407" s="43">
        <v>4332406</v>
      </c>
      <c r="W407" s="43">
        <v>4524283</v>
      </c>
      <c r="X407" s="43">
        <v>4721662</v>
      </c>
      <c r="Y407" s="43">
        <v>4922414</v>
      </c>
      <c r="Z407" s="43">
        <v>5134058</v>
      </c>
      <c r="AA407" s="43">
        <v>5364756</v>
      </c>
      <c r="AB407" s="43">
        <v>5607204</v>
      </c>
      <c r="AC407" s="43">
        <v>5857524</v>
      </c>
      <c r="AD407" s="44">
        <v>6116247</v>
      </c>
    </row>
    <row r="408" spans="1:30" ht="16" x14ac:dyDescent="0.45">
      <c r="A408" t="str">
        <f t="shared" si="6"/>
        <v>International Passengers_Congo</v>
      </c>
      <c r="B408" s="34" t="s">
        <v>26</v>
      </c>
      <c r="C408" s="35" t="s">
        <v>40</v>
      </c>
      <c r="D408" s="13" t="s">
        <v>22</v>
      </c>
      <c r="E408" s="45">
        <v>657446</v>
      </c>
      <c r="F408" s="46">
        <v>696728</v>
      </c>
      <c r="G408" s="46">
        <v>740345</v>
      </c>
      <c r="H408" s="46">
        <v>764934</v>
      </c>
      <c r="I408" s="46">
        <v>789216</v>
      </c>
      <c r="J408" s="46">
        <v>817731</v>
      </c>
      <c r="K408" s="46">
        <v>848455</v>
      </c>
      <c r="L408" s="46">
        <v>877506</v>
      </c>
      <c r="M408" s="46">
        <v>910798</v>
      </c>
      <c r="N408" s="46">
        <v>948128</v>
      </c>
      <c r="O408" s="46">
        <v>971693</v>
      </c>
      <c r="P408" s="46">
        <v>1008482</v>
      </c>
      <c r="Q408" s="46">
        <v>1048854</v>
      </c>
      <c r="R408" s="46">
        <v>1081883</v>
      </c>
      <c r="S408" s="46">
        <v>1120615</v>
      </c>
      <c r="T408" s="46">
        <v>1149289</v>
      </c>
      <c r="U408" s="46">
        <v>1179832</v>
      </c>
      <c r="V408" s="46">
        <v>1207016</v>
      </c>
      <c r="W408" s="46">
        <v>1234200</v>
      </c>
      <c r="X408" s="46">
        <v>1260975</v>
      </c>
      <c r="Y408" s="46">
        <v>1286975</v>
      </c>
      <c r="Z408" s="46">
        <v>1313462</v>
      </c>
      <c r="AA408" s="46">
        <v>1342397</v>
      </c>
      <c r="AB408" s="46">
        <v>1372772</v>
      </c>
      <c r="AC408" s="46">
        <v>1403036</v>
      </c>
      <c r="AD408" s="47">
        <v>1432515</v>
      </c>
    </row>
    <row r="409" spans="1:30" ht="16" x14ac:dyDescent="0.45">
      <c r="A409" t="str">
        <f t="shared" si="6"/>
        <v>Domestic Passengers_Congo</v>
      </c>
      <c r="B409" s="40" t="s">
        <v>26</v>
      </c>
      <c r="C409" s="41" t="s">
        <v>40</v>
      </c>
      <c r="D409" s="19" t="s">
        <v>19</v>
      </c>
      <c r="E409" s="42">
        <v>1614362</v>
      </c>
      <c r="F409" s="43">
        <v>1557501</v>
      </c>
      <c r="G409" s="43">
        <v>1593342</v>
      </c>
      <c r="H409" s="43">
        <v>1623275</v>
      </c>
      <c r="I409" s="43">
        <v>1662901</v>
      </c>
      <c r="J409" s="43">
        <v>1711859</v>
      </c>
      <c r="K409" s="43">
        <v>1764998</v>
      </c>
      <c r="L409" s="43">
        <v>1825824</v>
      </c>
      <c r="M409" s="43">
        <v>1903425</v>
      </c>
      <c r="N409" s="43">
        <v>1991360</v>
      </c>
      <c r="O409" s="43">
        <v>2067932</v>
      </c>
      <c r="P409" s="43">
        <v>2175087</v>
      </c>
      <c r="Q409" s="43">
        <v>2303906</v>
      </c>
      <c r="R409" s="43">
        <v>2423744</v>
      </c>
      <c r="S409" s="43">
        <v>2562206</v>
      </c>
      <c r="T409" s="43">
        <v>2692818</v>
      </c>
      <c r="U409" s="43">
        <v>2836711</v>
      </c>
      <c r="V409" s="43">
        <v>2994439</v>
      </c>
      <c r="W409" s="43">
        <v>3157315</v>
      </c>
      <c r="X409" s="43">
        <v>3326116</v>
      </c>
      <c r="Y409" s="43">
        <v>3498809</v>
      </c>
      <c r="Z409" s="43">
        <v>3686642</v>
      </c>
      <c r="AA409" s="43">
        <v>3888589</v>
      </c>
      <c r="AB409" s="43">
        <v>4099082</v>
      </c>
      <c r="AC409" s="43">
        <v>4316564</v>
      </c>
      <c r="AD409" s="44">
        <v>4541761</v>
      </c>
    </row>
    <row r="410" spans="1:30" ht="16" x14ac:dyDescent="0.45">
      <c r="A410" t="str">
        <f t="shared" si="6"/>
        <v>Total Cargo_Congo</v>
      </c>
      <c r="B410" s="40" t="s">
        <v>26</v>
      </c>
      <c r="C410" s="41" t="s">
        <v>40</v>
      </c>
      <c r="D410" s="13" t="s">
        <v>24</v>
      </c>
      <c r="E410" s="42">
        <v>0</v>
      </c>
      <c r="F410" s="43">
        <v>0</v>
      </c>
      <c r="G410" s="43">
        <v>0</v>
      </c>
      <c r="H410" s="43">
        <v>0</v>
      </c>
      <c r="I410" s="43">
        <v>0</v>
      </c>
      <c r="J410" s="43">
        <v>0</v>
      </c>
      <c r="K410" s="43">
        <v>0</v>
      </c>
      <c r="L410" s="43">
        <v>0</v>
      </c>
      <c r="M410" s="43">
        <v>0</v>
      </c>
      <c r="N410" s="43">
        <v>0</v>
      </c>
      <c r="O410" s="43">
        <v>0</v>
      </c>
      <c r="P410" s="43">
        <v>0</v>
      </c>
      <c r="Q410" s="43">
        <v>0</v>
      </c>
      <c r="R410" s="43">
        <v>0</v>
      </c>
      <c r="S410" s="43">
        <v>0</v>
      </c>
      <c r="T410" s="43">
        <v>0</v>
      </c>
      <c r="U410" s="43">
        <v>0</v>
      </c>
      <c r="V410" s="43">
        <v>0</v>
      </c>
      <c r="W410" s="43">
        <v>0</v>
      </c>
      <c r="X410" s="43">
        <v>0</v>
      </c>
      <c r="Y410" s="43">
        <v>0</v>
      </c>
      <c r="Z410" s="43">
        <v>0</v>
      </c>
      <c r="AA410" s="43">
        <v>0</v>
      </c>
      <c r="AB410" s="43">
        <v>0</v>
      </c>
      <c r="AC410" s="43">
        <v>0</v>
      </c>
      <c r="AD410" s="44">
        <v>0</v>
      </c>
    </row>
    <row r="411" spans="1:30" ht="16" x14ac:dyDescent="0.45">
      <c r="A411" t="str">
        <f t="shared" si="6"/>
        <v>Total Aircraft Movements_Congo</v>
      </c>
      <c r="B411" s="40" t="s">
        <v>26</v>
      </c>
      <c r="C411" s="41" t="s">
        <v>40</v>
      </c>
      <c r="D411" s="19" t="s">
        <v>25</v>
      </c>
      <c r="E411" s="42">
        <v>43207</v>
      </c>
      <c r="F411" s="43">
        <v>39532.884849038957</v>
      </c>
      <c r="G411" s="43">
        <v>39534.979694040194</v>
      </c>
      <c r="H411" s="43">
        <v>38031.884475549494</v>
      </c>
      <c r="I411" s="43">
        <v>36368.462909113478</v>
      </c>
      <c r="J411" s="43">
        <v>36474.343052213779</v>
      </c>
      <c r="K411" s="43">
        <v>36888.53270871866</v>
      </c>
      <c r="L411" s="43">
        <v>37258.734196780577</v>
      </c>
      <c r="M411" s="43">
        <v>37587.019984118888</v>
      </c>
      <c r="N411" s="43">
        <v>37887.70112424835</v>
      </c>
      <c r="O411" s="43">
        <v>37753.579756137638</v>
      </c>
      <c r="P411" s="43">
        <v>38352.418783102607</v>
      </c>
      <c r="Q411" s="43">
        <v>38938.824478054543</v>
      </c>
      <c r="R411" s="43">
        <v>39593.763240011031</v>
      </c>
      <c r="S411" s="43">
        <v>40242.015804200491</v>
      </c>
      <c r="T411" s="43">
        <v>40851.751748471499</v>
      </c>
      <c r="U411" s="43">
        <v>41733.562518307117</v>
      </c>
      <c r="V411" s="43">
        <v>42611.278382350705</v>
      </c>
      <c r="W411" s="43">
        <v>43485.315889842474</v>
      </c>
      <c r="X411" s="43">
        <v>44354.200325374244</v>
      </c>
      <c r="Y411" s="43">
        <v>45217.509712463732</v>
      </c>
      <c r="Z411" s="43">
        <v>46331.584736269971</v>
      </c>
      <c r="AA411" s="43">
        <v>47473.144132773843</v>
      </c>
      <c r="AB411" s="43">
        <v>48626.146335236539</v>
      </c>
      <c r="AC411" s="43">
        <v>49781.316700909294</v>
      </c>
      <c r="AD411" s="44">
        <v>50944.801716898117</v>
      </c>
    </row>
    <row r="412" spans="1:30" x14ac:dyDescent="0.3">
      <c r="A412" t="str">
        <f t="shared" si="6"/>
        <v>Total Passengers_Colombia</v>
      </c>
      <c r="B412" s="34" t="s">
        <v>29</v>
      </c>
      <c r="C412" s="35" t="s">
        <v>149</v>
      </c>
      <c r="D412" s="57" t="s">
        <v>23</v>
      </c>
      <c r="E412" s="45">
        <v>63406130</v>
      </c>
      <c r="F412" s="46">
        <v>69091681</v>
      </c>
      <c r="G412" s="46">
        <v>74875820</v>
      </c>
      <c r="H412" s="46">
        <v>81190778</v>
      </c>
      <c r="I412" s="46">
        <v>88044451</v>
      </c>
      <c r="J412" s="46">
        <v>95341160</v>
      </c>
      <c r="K412" s="46">
        <v>103018944</v>
      </c>
      <c r="L412" s="46">
        <v>110769969</v>
      </c>
      <c r="M412" s="46">
        <v>118854685</v>
      </c>
      <c r="N412" s="46">
        <v>127137575</v>
      </c>
      <c r="O412" s="46">
        <v>135643970</v>
      </c>
      <c r="P412" s="46">
        <v>145003931</v>
      </c>
      <c r="Q412" s="46">
        <v>154415853</v>
      </c>
      <c r="R412" s="46">
        <v>164353887</v>
      </c>
      <c r="S412" s="46">
        <v>174730793</v>
      </c>
      <c r="T412" s="46">
        <v>185607334</v>
      </c>
      <c r="U412" s="46">
        <v>196996910</v>
      </c>
      <c r="V412" s="46">
        <v>208517603</v>
      </c>
      <c r="W412" s="46">
        <v>220565293</v>
      </c>
      <c r="X412" s="46">
        <v>233112302</v>
      </c>
      <c r="Y412" s="46">
        <v>246200516</v>
      </c>
      <c r="Z412" s="46">
        <v>259812618</v>
      </c>
      <c r="AA412" s="46">
        <v>273951973</v>
      </c>
      <c r="AB412" s="46">
        <v>288681618</v>
      </c>
      <c r="AC412" s="46">
        <v>304037364</v>
      </c>
      <c r="AD412" s="47">
        <v>320052473</v>
      </c>
    </row>
    <row r="413" spans="1:30" ht="16" x14ac:dyDescent="0.45">
      <c r="A413" t="str">
        <f t="shared" si="6"/>
        <v>International Passengers_Colombia</v>
      </c>
      <c r="B413" s="34" t="s">
        <v>29</v>
      </c>
      <c r="C413" s="35" t="s">
        <v>149</v>
      </c>
      <c r="D413" s="13" t="s">
        <v>22</v>
      </c>
      <c r="E413" s="45">
        <v>11951442</v>
      </c>
      <c r="F413" s="46">
        <v>13147468</v>
      </c>
      <c r="G413" s="46">
        <v>14214330</v>
      </c>
      <c r="H413" s="46">
        <v>15520647</v>
      </c>
      <c r="I413" s="46">
        <v>17024620</v>
      </c>
      <c r="J413" s="46">
        <v>18750892</v>
      </c>
      <c r="K413" s="46">
        <v>20641886</v>
      </c>
      <c r="L413" s="46">
        <v>22636702</v>
      </c>
      <c r="M413" s="46">
        <v>24772638</v>
      </c>
      <c r="N413" s="46">
        <v>27039820</v>
      </c>
      <c r="O413" s="46">
        <v>29453603</v>
      </c>
      <c r="P413" s="46">
        <v>32192772</v>
      </c>
      <c r="Q413" s="46">
        <v>35085568</v>
      </c>
      <c r="R413" s="46">
        <v>38183701</v>
      </c>
      <c r="S413" s="46">
        <v>41522987</v>
      </c>
      <c r="T413" s="46">
        <v>45127174</v>
      </c>
      <c r="U413" s="46">
        <v>49007419</v>
      </c>
      <c r="V413" s="46">
        <v>53109538</v>
      </c>
      <c r="W413" s="46">
        <v>57517318</v>
      </c>
      <c r="X413" s="46">
        <v>62234325</v>
      </c>
      <c r="Y413" s="46">
        <v>67283650</v>
      </c>
      <c r="Z413" s="46">
        <v>72669188</v>
      </c>
      <c r="AA413" s="46">
        <v>78182000</v>
      </c>
      <c r="AB413" s="46">
        <v>83786180</v>
      </c>
      <c r="AC413" s="46">
        <v>89743074</v>
      </c>
      <c r="AD413" s="47">
        <v>96084504</v>
      </c>
    </row>
    <row r="414" spans="1:30" ht="16" x14ac:dyDescent="0.45">
      <c r="A414" t="str">
        <f t="shared" si="6"/>
        <v>Domestic Passengers_Colombia</v>
      </c>
      <c r="B414" s="34" t="s">
        <v>29</v>
      </c>
      <c r="C414" s="35" t="s">
        <v>149</v>
      </c>
      <c r="D414" s="19" t="s">
        <v>19</v>
      </c>
      <c r="E414" s="45">
        <v>51378385</v>
      </c>
      <c r="F414" s="46">
        <v>55608256</v>
      </c>
      <c r="G414" s="46">
        <v>58805984</v>
      </c>
      <c r="H414" s="46">
        <v>62802746</v>
      </c>
      <c r="I414" s="46">
        <v>67428768</v>
      </c>
      <c r="J414" s="46">
        <v>72689376</v>
      </c>
      <c r="K414" s="46">
        <v>78122367</v>
      </c>
      <c r="L414" s="46">
        <v>83460490</v>
      </c>
      <c r="M414" s="46">
        <v>88972946</v>
      </c>
      <c r="N414" s="46">
        <v>94553249</v>
      </c>
      <c r="O414" s="46">
        <v>100209820</v>
      </c>
      <c r="P414" s="46">
        <v>106310655</v>
      </c>
      <c r="Q414" s="46">
        <v>112280358</v>
      </c>
      <c r="R414" s="46">
        <v>118519648</v>
      </c>
      <c r="S414" s="46">
        <v>124917473</v>
      </c>
      <c r="T414" s="46">
        <v>131495636</v>
      </c>
      <c r="U414" s="46">
        <v>138267602</v>
      </c>
      <c r="V414" s="46">
        <v>144922714</v>
      </c>
      <c r="W414" s="46">
        <v>151747005</v>
      </c>
      <c r="X414" s="46">
        <v>158716579</v>
      </c>
      <c r="Y414" s="46">
        <v>165855084</v>
      </c>
      <c r="Z414" s="46">
        <v>173147551</v>
      </c>
      <c r="AA414" s="46">
        <v>180472842</v>
      </c>
      <c r="AB414" s="46">
        <v>187961406</v>
      </c>
      <c r="AC414" s="46">
        <v>195592177</v>
      </c>
      <c r="AD414" s="47">
        <v>203336973</v>
      </c>
    </row>
    <row r="415" spans="1:30" ht="16" x14ac:dyDescent="0.45">
      <c r="A415" t="str">
        <f t="shared" si="6"/>
        <v>Total Cargo_Colombia</v>
      </c>
      <c r="B415" s="40" t="s">
        <v>29</v>
      </c>
      <c r="C415" s="41" t="s">
        <v>149</v>
      </c>
      <c r="D415" s="13" t="s">
        <v>24</v>
      </c>
      <c r="E415" s="42">
        <v>976696</v>
      </c>
      <c r="F415" s="43">
        <v>990728.1551219325</v>
      </c>
      <c r="G415" s="43">
        <v>1032343.8168548925</v>
      </c>
      <c r="H415" s="43">
        <v>1051317.7310149944</v>
      </c>
      <c r="I415" s="43">
        <v>1061462.0761111667</v>
      </c>
      <c r="J415" s="43">
        <v>1073358.3053167493</v>
      </c>
      <c r="K415" s="43">
        <v>1085565.7861446128</v>
      </c>
      <c r="L415" s="43">
        <v>1097521.4932459244</v>
      </c>
      <c r="M415" s="43">
        <v>1110386.305878259</v>
      </c>
      <c r="N415" s="43">
        <v>1123197.7453664015</v>
      </c>
      <c r="O415" s="43">
        <v>1136470.8870157157</v>
      </c>
      <c r="P415" s="43">
        <v>1153418.835217702</v>
      </c>
      <c r="Q415" s="43">
        <v>1169332.0575929182</v>
      </c>
      <c r="R415" s="43">
        <v>1185611.1612601359</v>
      </c>
      <c r="S415" s="43">
        <v>1201883.2957509947</v>
      </c>
      <c r="T415" s="43">
        <v>1218223.4776856347</v>
      </c>
      <c r="U415" s="43">
        <v>1234489.8977878694</v>
      </c>
      <c r="V415" s="43">
        <v>1249932.4589103004</v>
      </c>
      <c r="W415" s="43">
        <v>1265394.3860824606</v>
      </c>
      <c r="X415" s="43">
        <v>1280809.8045787783</v>
      </c>
      <c r="Y415" s="43">
        <v>1296198.911481804</v>
      </c>
      <c r="Z415" s="43">
        <v>1311271.5661017369</v>
      </c>
      <c r="AA415" s="43">
        <v>1326291.2429071111</v>
      </c>
      <c r="AB415" s="43">
        <v>1341277.6251044627</v>
      </c>
      <c r="AC415" s="43">
        <v>1356241.9587669701</v>
      </c>
      <c r="AD415" s="44">
        <v>1371167.0544279665</v>
      </c>
    </row>
    <row r="416" spans="1:30" ht="16" x14ac:dyDescent="0.45">
      <c r="A416" t="str">
        <f t="shared" si="6"/>
        <v>Total Aircraft Movements_Colombia</v>
      </c>
      <c r="B416" s="34" t="s">
        <v>29</v>
      </c>
      <c r="C416" s="35" t="s">
        <v>149</v>
      </c>
      <c r="D416" s="19" t="s">
        <v>25</v>
      </c>
      <c r="E416" s="45">
        <v>1218205</v>
      </c>
      <c r="F416" s="46">
        <v>1252428.0971792117</v>
      </c>
      <c r="G416" s="46">
        <v>1299445.6231659136</v>
      </c>
      <c r="H416" s="46">
        <v>1369597.1762239039</v>
      </c>
      <c r="I416" s="46">
        <v>1452993.7660934576</v>
      </c>
      <c r="J416" s="46">
        <v>1550285.9046005195</v>
      </c>
      <c r="K416" s="46">
        <v>1651983.7925909923</v>
      </c>
      <c r="L416" s="46">
        <v>1752993.7546290003</v>
      </c>
      <c r="M416" s="46">
        <v>1856180.4474852101</v>
      </c>
      <c r="N416" s="46">
        <v>1960073.81995229</v>
      </c>
      <c r="O416" s="46">
        <v>2065215.7946990044</v>
      </c>
      <c r="P416" s="46">
        <v>2183969.3223329657</v>
      </c>
      <c r="Q416" s="46">
        <v>2304030.6357050533</v>
      </c>
      <c r="R416" s="46">
        <v>2432647.7704305225</v>
      </c>
      <c r="S416" s="46">
        <v>2568698.9375843317</v>
      </c>
      <c r="T416" s="46">
        <v>2713736.9483988364</v>
      </c>
      <c r="U416" s="46">
        <v>2868085.8063538307</v>
      </c>
      <c r="V416" s="46">
        <v>3025615.767897103</v>
      </c>
      <c r="W416" s="46">
        <v>3191853.9515117691</v>
      </c>
      <c r="X416" s="46">
        <v>3360440.6682840064</v>
      </c>
      <c r="Y416" s="46">
        <v>3537897.3755250005</v>
      </c>
      <c r="Z416" s="46">
        <v>3723740.3602575315</v>
      </c>
      <c r="AA416" s="46">
        <v>3918460.77642971</v>
      </c>
      <c r="AB416" s="46">
        <v>4123642.5949810455</v>
      </c>
      <c r="AC416" s="46">
        <v>4340781.73974666</v>
      </c>
      <c r="AD416" s="47">
        <v>4571869.2897350984</v>
      </c>
    </row>
    <row r="417" spans="1:30" x14ac:dyDescent="0.3">
      <c r="A417" t="str">
        <f t="shared" si="6"/>
        <v>Total Passengers_Chinese Taipei</v>
      </c>
      <c r="B417" s="34" t="s">
        <v>27</v>
      </c>
      <c r="C417" s="35" t="s">
        <v>92</v>
      </c>
      <c r="D417" s="57" t="s">
        <v>23</v>
      </c>
      <c r="E417" s="45">
        <v>52680068</v>
      </c>
      <c r="F417" s="46">
        <v>58113420</v>
      </c>
      <c r="G417" s="46">
        <v>62181494</v>
      </c>
      <c r="H417" s="46">
        <v>66736169</v>
      </c>
      <c r="I417" s="46">
        <v>71541442</v>
      </c>
      <c r="J417" s="46">
        <v>75614370</v>
      </c>
      <c r="K417" s="46">
        <v>79495568</v>
      </c>
      <c r="L417" s="46">
        <v>83178301</v>
      </c>
      <c r="M417" s="46">
        <v>86624567</v>
      </c>
      <c r="N417" s="46">
        <v>89899367</v>
      </c>
      <c r="O417" s="46">
        <v>91844350</v>
      </c>
      <c r="P417" s="46">
        <v>93753025</v>
      </c>
      <c r="Q417" s="46">
        <v>95988506</v>
      </c>
      <c r="R417" s="46">
        <v>98283724</v>
      </c>
      <c r="S417" s="46">
        <v>100463009</v>
      </c>
      <c r="T417" s="46">
        <v>102743554</v>
      </c>
      <c r="U417" s="46">
        <v>104885351</v>
      </c>
      <c r="V417" s="46">
        <v>107140300</v>
      </c>
      <c r="W417" s="46">
        <v>109357938</v>
      </c>
      <c r="X417" s="46">
        <v>111474101</v>
      </c>
      <c r="Y417" s="46">
        <v>113075381</v>
      </c>
      <c r="Z417" s="46">
        <v>114546710</v>
      </c>
      <c r="AA417" s="46">
        <v>116237814</v>
      </c>
      <c r="AB417" s="46">
        <v>117818374</v>
      </c>
      <c r="AC417" s="46">
        <v>119264115</v>
      </c>
      <c r="AD417" s="47">
        <v>120626956</v>
      </c>
    </row>
    <row r="418" spans="1:30" ht="16" x14ac:dyDescent="0.45">
      <c r="A418" t="str">
        <f t="shared" si="6"/>
        <v>International Passengers_Chinese Taipei</v>
      </c>
      <c r="B418" s="40" t="s">
        <v>27</v>
      </c>
      <c r="C418" s="41" t="s">
        <v>92</v>
      </c>
      <c r="D418" s="13" t="s">
        <v>22</v>
      </c>
      <c r="E418" s="42">
        <v>47845064</v>
      </c>
      <c r="F418" s="43">
        <v>52625517</v>
      </c>
      <c r="G418" s="43">
        <v>55859361</v>
      </c>
      <c r="H418" s="43">
        <v>59840676</v>
      </c>
      <c r="I418" s="43">
        <v>64221623</v>
      </c>
      <c r="J418" s="43">
        <v>68272499</v>
      </c>
      <c r="K418" s="43">
        <v>72152302</v>
      </c>
      <c r="L418" s="43">
        <v>75841353</v>
      </c>
      <c r="M418" s="43">
        <v>79308748</v>
      </c>
      <c r="N418" s="43">
        <v>82603097</v>
      </c>
      <c r="O418" s="43">
        <v>84660804</v>
      </c>
      <c r="P418" s="43">
        <v>86650430</v>
      </c>
      <c r="Q418" s="43">
        <v>88914097</v>
      </c>
      <c r="R418" s="43">
        <v>91210027</v>
      </c>
      <c r="S418" s="43">
        <v>93373799</v>
      </c>
      <c r="T418" s="43">
        <v>95618670</v>
      </c>
      <c r="U418" s="43">
        <v>97719034</v>
      </c>
      <c r="V418" s="43">
        <v>99896415</v>
      </c>
      <c r="W418" s="43">
        <v>102016139</v>
      </c>
      <c r="X418" s="43">
        <v>104025804</v>
      </c>
      <c r="Y418" s="43">
        <v>105545547</v>
      </c>
      <c r="Z418" s="43">
        <v>106930609</v>
      </c>
      <c r="AA418" s="43">
        <v>108511672</v>
      </c>
      <c r="AB418" s="43">
        <v>109979141</v>
      </c>
      <c r="AC418" s="43">
        <v>111311126</v>
      </c>
      <c r="AD418" s="44">
        <v>112556477</v>
      </c>
    </row>
    <row r="419" spans="1:30" ht="16" x14ac:dyDescent="0.45">
      <c r="A419" t="str">
        <f t="shared" si="6"/>
        <v>Domestic Passengers_Chinese Taipei</v>
      </c>
      <c r="B419" s="40" t="s">
        <v>27</v>
      </c>
      <c r="C419" s="41" t="s">
        <v>92</v>
      </c>
      <c r="D419" s="19" t="s">
        <v>19</v>
      </c>
      <c r="E419" s="42" t="s">
        <v>191</v>
      </c>
      <c r="F419" s="43" t="s">
        <v>191</v>
      </c>
      <c r="G419" s="43" t="s">
        <v>191</v>
      </c>
      <c r="H419" s="43" t="s">
        <v>191</v>
      </c>
      <c r="I419" s="43" t="s">
        <v>191</v>
      </c>
      <c r="J419" s="43" t="s">
        <v>191</v>
      </c>
      <c r="K419" s="43" t="s">
        <v>191</v>
      </c>
      <c r="L419" s="43" t="s">
        <v>191</v>
      </c>
      <c r="M419" s="43" t="s">
        <v>191</v>
      </c>
      <c r="N419" s="43" t="s">
        <v>191</v>
      </c>
      <c r="O419" s="43" t="s">
        <v>191</v>
      </c>
      <c r="P419" s="43" t="s">
        <v>191</v>
      </c>
      <c r="Q419" s="43" t="s">
        <v>191</v>
      </c>
      <c r="R419" s="43" t="s">
        <v>191</v>
      </c>
      <c r="S419" s="43" t="s">
        <v>191</v>
      </c>
      <c r="T419" s="43" t="s">
        <v>191</v>
      </c>
      <c r="U419" s="43" t="s">
        <v>191</v>
      </c>
      <c r="V419" s="43" t="s">
        <v>191</v>
      </c>
      <c r="W419" s="43" t="s">
        <v>191</v>
      </c>
      <c r="X419" s="43" t="s">
        <v>191</v>
      </c>
      <c r="Y419" s="43" t="s">
        <v>191</v>
      </c>
      <c r="Z419" s="43" t="s">
        <v>191</v>
      </c>
      <c r="AA419" s="43" t="s">
        <v>191</v>
      </c>
      <c r="AB419" s="43" t="s">
        <v>191</v>
      </c>
      <c r="AC419" s="43" t="s">
        <v>191</v>
      </c>
      <c r="AD419" s="44" t="s">
        <v>191</v>
      </c>
    </row>
    <row r="420" spans="1:30" ht="16" x14ac:dyDescent="0.45">
      <c r="A420" t="str">
        <f t="shared" si="6"/>
        <v>Total Cargo_Chinese Taipei</v>
      </c>
      <c r="B420" s="40" t="s">
        <v>27</v>
      </c>
      <c r="C420" s="41" t="s">
        <v>92</v>
      </c>
      <c r="D420" s="13" t="s">
        <v>24</v>
      </c>
      <c r="E420" s="42">
        <v>2084896</v>
      </c>
      <c r="F420" s="43">
        <v>2000913.8173493457</v>
      </c>
      <c r="G420" s="43">
        <v>1973537.4026540418</v>
      </c>
      <c r="H420" s="43">
        <v>1963934.3148441261</v>
      </c>
      <c r="I420" s="43">
        <v>1961899.3389890939</v>
      </c>
      <c r="J420" s="43">
        <v>2029583.4357662636</v>
      </c>
      <c r="K420" s="43">
        <v>2096075.4706999622</v>
      </c>
      <c r="L420" s="43">
        <v>2157603.7125710058</v>
      </c>
      <c r="M420" s="43">
        <v>2217057.5326203541</v>
      </c>
      <c r="N420" s="43">
        <v>2275744.2565482305</v>
      </c>
      <c r="O420" s="43">
        <v>2311169.0599736902</v>
      </c>
      <c r="P420" s="43">
        <v>2348293.89461113</v>
      </c>
      <c r="Q420" s="43">
        <v>2395668.2754265992</v>
      </c>
      <c r="R420" s="43">
        <v>2447929.5954710478</v>
      </c>
      <c r="S420" s="43">
        <v>2501599.7732970063</v>
      </c>
      <c r="T420" s="43">
        <v>2569330.7192084529</v>
      </c>
      <c r="U420" s="43">
        <v>2636528.806921565</v>
      </c>
      <c r="V420" s="43">
        <v>2699778.5434419503</v>
      </c>
      <c r="W420" s="43">
        <v>2757280.5086922166</v>
      </c>
      <c r="X420" s="43">
        <v>2826951.9190256596</v>
      </c>
      <c r="Y420" s="43">
        <v>2900011.9078314733</v>
      </c>
      <c r="Z420" s="43">
        <v>2965770.1144932834</v>
      </c>
      <c r="AA420" s="43">
        <v>3029176.8315585195</v>
      </c>
      <c r="AB420" s="43">
        <v>3101008.7216522079</v>
      </c>
      <c r="AC420" s="43">
        <v>3174695.0961463358</v>
      </c>
      <c r="AD420" s="44">
        <v>3242500.1010087878</v>
      </c>
    </row>
    <row r="421" spans="1:30" ht="16" x14ac:dyDescent="0.45">
      <c r="A421" t="str">
        <f t="shared" si="6"/>
        <v>Total Aircraft Movements_Chinese Taipei</v>
      </c>
      <c r="B421" s="40" t="s">
        <v>27</v>
      </c>
      <c r="C421" s="41" t="s">
        <v>92</v>
      </c>
      <c r="D421" s="19" t="s">
        <v>25</v>
      </c>
      <c r="E421" s="42">
        <v>276876</v>
      </c>
      <c r="F421" s="43">
        <v>295409.06553113257</v>
      </c>
      <c r="G421" s="43">
        <v>308510.03751606587</v>
      </c>
      <c r="H421" s="43">
        <v>321304.65482300776</v>
      </c>
      <c r="I421" s="43">
        <v>333559.11129968776</v>
      </c>
      <c r="J421" s="43">
        <v>350717.39856823831</v>
      </c>
      <c r="K421" s="43">
        <v>368030.55675925856</v>
      </c>
      <c r="L421" s="43">
        <v>385173.00528852391</v>
      </c>
      <c r="M421" s="43">
        <v>402266.82520609593</v>
      </c>
      <c r="N421" s="43">
        <v>420016.29508723447</v>
      </c>
      <c r="O421" s="43">
        <v>433624.4821802621</v>
      </c>
      <c r="P421" s="43">
        <v>447553.29864999995</v>
      </c>
      <c r="Q421" s="43">
        <v>464239.51174599538</v>
      </c>
      <c r="R421" s="43">
        <v>482828.1398079776</v>
      </c>
      <c r="S421" s="43">
        <v>502814.7216297448</v>
      </c>
      <c r="T421" s="43">
        <v>526812.50198836206</v>
      </c>
      <c r="U421" s="43">
        <v>552189.46918021142</v>
      </c>
      <c r="V421" s="43">
        <v>577882.97633763473</v>
      </c>
      <c r="W421" s="43">
        <v>603791.22937352641</v>
      </c>
      <c r="X421" s="43">
        <v>634417.18347656471</v>
      </c>
      <c r="Y421" s="43">
        <v>667713.38307512063</v>
      </c>
      <c r="Z421" s="43">
        <v>701029.71250695491</v>
      </c>
      <c r="AA421" s="43">
        <v>734528.348801443</v>
      </c>
      <c r="AB421" s="43">
        <v>772327.32095835311</v>
      </c>
      <c r="AC421" s="43">
        <v>812561.69823187729</v>
      </c>
      <c r="AD421" s="44">
        <v>852722.27223617036</v>
      </c>
    </row>
    <row r="422" spans="1:30" ht="16" x14ac:dyDescent="0.45">
      <c r="A422" t="str">
        <f t="shared" si="6"/>
        <v>Total Passengers_China</v>
      </c>
      <c r="B422" s="34" t="s">
        <v>27</v>
      </c>
      <c r="C422" s="15" t="s">
        <v>72</v>
      </c>
      <c r="D422" s="57" t="s">
        <v>23</v>
      </c>
      <c r="E422" s="45">
        <v>914786835</v>
      </c>
      <c r="F422" s="46">
        <v>990536480</v>
      </c>
      <c r="G422" s="46">
        <v>1063670920</v>
      </c>
      <c r="H422" s="46">
        <v>1148049887</v>
      </c>
      <c r="I422" s="46">
        <v>1240082709</v>
      </c>
      <c r="J422" s="46">
        <v>1338631458</v>
      </c>
      <c r="K422" s="46">
        <v>1441771606</v>
      </c>
      <c r="L422" s="46">
        <v>1548917802</v>
      </c>
      <c r="M422" s="46">
        <v>1661152084</v>
      </c>
      <c r="N422" s="46">
        <v>1776256193</v>
      </c>
      <c r="O422" s="46">
        <v>1895457851</v>
      </c>
      <c r="P422" s="46">
        <v>2021766995</v>
      </c>
      <c r="Q422" s="46">
        <v>2153961503</v>
      </c>
      <c r="R422" s="46">
        <v>2292389218</v>
      </c>
      <c r="S422" s="46">
        <v>2436687342</v>
      </c>
      <c r="T422" s="46">
        <v>2589787238</v>
      </c>
      <c r="U422" s="46">
        <v>2749916610</v>
      </c>
      <c r="V422" s="46">
        <v>2916236503</v>
      </c>
      <c r="W422" s="46">
        <v>3089145874</v>
      </c>
      <c r="X422" s="46">
        <v>3269350578</v>
      </c>
      <c r="Y422" s="46">
        <v>3459507490</v>
      </c>
      <c r="Z422" s="46">
        <v>3656980967</v>
      </c>
      <c r="AA422" s="46">
        <v>3862628706</v>
      </c>
      <c r="AB422" s="46">
        <v>4076448762</v>
      </c>
      <c r="AC422" s="46">
        <v>4300255879</v>
      </c>
      <c r="AD422" s="47">
        <v>4536564558</v>
      </c>
    </row>
    <row r="423" spans="1:30" ht="16" x14ac:dyDescent="0.45">
      <c r="A423" t="str">
        <f t="shared" si="6"/>
        <v>International Passengers_China</v>
      </c>
      <c r="B423" s="34" t="s">
        <v>27</v>
      </c>
      <c r="C423" s="15" t="s">
        <v>72</v>
      </c>
      <c r="D423" s="13" t="s">
        <v>22</v>
      </c>
      <c r="E423" s="45">
        <v>81050620</v>
      </c>
      <c r="F423" s="46">
        <v>93680816</v>
      </c>
      <c r="G423" s="46">
        <v>104175794</v>
      </c>
      <c r="H423" s="46">
        <v>119965660</v>
      </c>
      <c r="I423" s="46">
        <v>139403192</v>
      </c>
      <c r="J423" s="46">
        <v>162289483</v>
      </c>
      <c r="K423" s="46">
        <v>187245217</v>
      </c>
      <c r="L423" s="46">
        <v>214251088</v>
      </c>
      <c r="M423" s="46">
        <v>243588201</v>
      </c>
      <c r="N423" s="46">
        <v>274614293</v>
      </c>
      <c r="O423" s="46">
        <v>307736147</v>
      </c>
      <c r="P423" s="46">
        <v>343818191</v>
      </c>
      <c r="Q423" s="46">
        <v>382868404</v>
      </c>
      <c r="R423" s="46">
        <v>425066479</v>
      </c>
      <c r="S423" s="46">
        <v>470361506</v>
      </c>
      <c r="T423" s="46">
        <v>519667560</v>
      </c>
      <c r="U423" s="46">
        <v>572799632</v>
      </c>
      <c r="V423" s="46">
        <v>629460215</v>
      </c>
      <c r="W423" s="46">
        <v>689904270</v>
      </c>
      <c r="X423" s="46">
        <v>754396204</v>
      </c>
      <c r="Y423" s="46">
        <v>824015141</v>
      </c>
      <c r="Z423" s="46">
        <v>897864722</v>
      </c>
      <c r="AA423" s="46">
        <v>976442667</v>
      </c>
      <c r="AB423" s="46">
        <v>1059992654</v>
      </c>
      <c r="AC423" s="46">
        <v>1149299541</v>
      </c>
      <c r="AD423" s="47">
        <v>1245495953</v>
      </c>
    </row>
    <row r="424" spans="1:30" ht="16" x14ac:dyDescent="0.45">
      <c r="A424" t="str">
        <f t="shared" si="6"/>
        <v>Domestic Passengers_China</v>
      </c>
      <c r="B424" s="34" t="s">
        <v>27</v>
      </c>
      <c r="C424" s="15" t="s">
        <v>72</v>
      </c>
      <c r="D424" s="19" t="s">
        <v>19</v>
      </c>
      <c r="E424" s="45">
        <v>537290641</v>
      </c>
      <c r="F424" s="46">
        <v>571473418</v>
      </c>
      <c r="G424" s="46">
        <v>616119561</v>
      </c>
      <c r="H424" s="46">
        <v>661077946</v>
      </c>
      <c r="I424" s="46">
        <v>706623132</v>
      </c>
      <c r="J424" s="46">
        <v>749736422</v>
      </c>
      <c r="K424" s="46">
        <v>793645130</v>
      </c>
      <c r="L424" s="46">
        <v>837985268</v>
      </c>
      <c r="M424" s="46">
        <v>883386216</v>
      </c>
      <c r="N424" s="46">
        <v>929061392</v>
      </c>
      <c r="O424" s="46">
        <v>975305326</v>
      </c>
      <c r="P424" s="46">
        <v>1022841000</v>
      </c>
      <c r="Q424" s="46">
        <v>1071048279</v>
      </c>
      <c r="R424" s="46">
        <v>1120019318</v>
      </c>
      <c r="S424" s="46">
        <v>1169504284</v>
      </c>
      <c r="T424" s="46">
        <v>1220739971</v>
      </c>
      <c r="U424" s="46">
        <v>1272604512</v>
      </c>
      <c r="V424" s="46">
        <v>1324483585</v>
      </c>
      <c r="W424" s="46">
        <v>1376446829</v>
      </c>
      <c r="X424" s="46">
        <v>1428849898</v>
      </c>
      <c r="Y424" s="46">
        <v>1482657264</v>
      </c>
      <c r="Z424" s="46">
        <v>1536674106</v>
      </c>
      <c r="AA424" s="46">
        <v>1590537973</v>
      </c>
      <c r="AB424" s="46">
        <v>1644218226</v>
      </c>
      <c r="AC424" s="46">
        <v>1698078843</v>
      </c>
      <c r="AD424" s="47">
        <v>1752552484</v>
      </c>
    </row>
    <row r="425" spans="1:30" ht="16" x14ac:dyDescent="0.45">
      <c r="A425" t="str">
        <f t="shared" si="6"/>
        <v>Total Cargo_China</v>
      </c>
      <c r="B425" s="34" t="s">
        <v>27</v>
      </c>
      <c r="C425" s="15" t="s">
        <v>72</v>
      </c>
      <c r="D425" s="13" t="s">
        <v>24</v>
      </c>
      <c r="E425" s="45">
        <v>14100736</v>
      </c>
      <c r="F425" s="46">
        <v>14727048.577876687</v>
      </c>
      <c r="G425" s="46">
        <v>15346190.3766242</v>
      </c>
      <c r="H425" s="46">
        <v>15928433.698665211</v>
      </c>
      <c r="I425" s="46">
        <v>16481250.949878771</v>
      </c>
      <c r="J425" s="46">
        <v>17008614.078323264</v>
      </c>
      <c r="K425" s="46">
        <v>17514471.219418842</v>
      </c>
      <c r="L425" s="46">
        <v>18009993.67551779</v>
      </c>
      <c r="M425" s="46">
        <v>18470208.339144658</v>
      </c>
      <c r="N425" s="46">
        <v>18920683.633731466</v>
      </c>
      <c r="O425" s="46">
        <v>19347706.65467057</v>
      </c>
      <c r="P425" s="46">
        <v>19747594.380580295</v>
      </c>
      <c r="Q425" s="46">
        <v>20130951.373024583</v>
      </c>
      <c r="R425" s="46">
        <v>20495078.866335671</v>
      </c>
      <c r="S425" s="46">
        <v>20843909.120841555</v>
      </c>
      <c r="T425" s="46">
        <v>21151064.083408881</v>
      </c>
      <c r="U425" s="46">
        <v>21436719.408664737</v>
      </c>
      <c r="V425" s="46">
        <v>21716200.910579637</v>
      </c>
      <c r="W425" s="46">
        <v>21982588.636481117</v>
      </c>
      <c r="X425" s="46">
        <v>22228667.356981941</v>
      </c>
      <c r="Y425" s="46">
        <v>22446842.427994031</v>
      </c>
      <c r="Z425" s="46">
        <v>22643733.76294744</v>
      </c>
      <c r="AA425" s="46">
        <v>22830101.499308102</v>
      </c>
      <c r="AB425" s="46">
        <v>23001676.824793655</v>
      </c>
      <c r="AC425" s="46">
        <v>23147317.012218282</v>
      </c>
      <c r="AD425" s="47">
        <v>23255030.016963877</v>
      </c>
    </row>
    <row r="426" spans="1:30" ht="16" x14ac:dyDescent="0.45">
      <c r="A426" t="str">
        <f t="shared" si="6"/>
        <v>Total Aircraft Movements_China</v>
      </c>
      <c r="B426" s="34" t="s">
        <v>27</v>
      </c>
      <c r="C426" s="15" t="s">
        <v>72</v>
      </c>
      <c r="D426" s="19" t="s">
        <v>25</v>
      </c>
      <c r="E426" s="45">
        <v>8565611</v>
      </c>
      <c r="F426" s="46">
        <v>8976631.2911546491</v>
      </c>
      <c r="G426" s="46">
        <v>9382727.1178920511</v>
      </c>
      <c r="H426" s="46">
        <v>9840207.114136748</v>
      </c>
      <c r="I426" s="46">
        <v>10326775.510704219</v>
      </c>
      <c r="J426" s="46">
        <v>10821713.74561638</v>
      </c>
      <c r="K426" s="46">
        <v>11311539.882753739</v>
      </c>
      <c r="L426" s="46">
        <v>11795636.673280271</v>
      </c>
      <c r="M426" s="46">
        <v>12281531.893919578</v>
      </c>
      <c r="N426" s="46">
        <v>12752866.01259177</v>
      </c>
      <c r="O426" s="46">
        <v>13221841.568790745</v>
      </c>
      <c r="P426" s="46">
        <v>13711240.082289318</v>
      </c>
      <c r="Q426" s="46">
        <v>14206374.699276056</v>
      </c>
      <c r="R426" s="46">
        <v>14707615.508554269</v>
      </c>
      <c r="S426" s="46">
        <v>15212772.80467814</v>
      </c>
      <c r="T426" s="46">
        <v>15734381.816265112</v>
      </c>
      <c r="U426" s="46">
        <v>16263338.381919814</v>
      </c>
      <c r="V426" s="46">
        <v>16791667.625677451</v>
      </c>
      <c r="W426" s="46">
        <v>17318920.891413104</v>
      </c>
      <c r="X426" s="46">
        <v>17852619.941116102</v>
      </c>
      <c r="Y426" s="46">
        <v>18397668.059834298</v>
      </c>
      <c r="Z426" s="46">
        <v>18938967.374499328</v>
      </c>
      <c r="AA426" s="46">
        <v>19479276.15628304</v>
      </c>
      <c r="AB426" s="46">
        <v>20013589.735832807</v>
      </c>
      <c r="AC426" s="46">
        <v>20551104.336031519</v>
      </c>
      <c r="AD426" s="47">
        <v>21103437.542781901</v>
      </c>
    </row>
    <row r="427" spans="1:30" x14ac:dyDescent="0.3">
      <c r="A427" t="str">
        <f t="shared" si="6"/>
        <v>Total Passengers_Chile</v>
      </c>
      <c r="B427" s="40" t="s">
        <v>29</v>
      </c>
      <c r="C427" s="41" t="s">
        <v>148</v>
      </c>
      <c r="D427" s="57" t="s">
        <v>23</v>
      </c>
      <c r="E427" s="42">
        <v>23265524</v>
      </c>
      <c r="F427" s="43">
        <v>25531448</v>
      </c>
      <c r="G427" s="43">
        <v>27468080</v>
      </c>
      <c r="H427" s="43">
        <v>29512967</v>
      </c>
      <c r="I427" s="43">
        <v>31679388</v>
      </c>
      <c r="J427" s="43">
        <v>33823859</v>
      </c>
      <c r="K427" s="43">
        <v>36000109</v>
      </c>
      <c r="L427" s="43">
        <v>38158902</v>
      </c>
      <c r="M427" s="43">
        <v>40259069</v>
      </c>
      <c r="N427" s="43">
        <v>42301145</v>
      </c>
      <c r="O427" s="43">
        <v>44274695</v>
      </c>
      <c r="P427" s="43">
        <v>46257524</v>
      </c>
      <c r="Q427" s="43">
        <v>48279227</v>
      </c>
      <c r="R427" s="43">
        <v>50348288</v>
      </c>
      <c r="S427" s="43">
        <v>52459408</v>
      </c>
      <c r="T427" s="43">
        <v>54649292</v>
      </c>
      <c r="U427" s="43">
        <v>56899720</v>
      </c>
      <c r="V427" s="43">
        <v>59224500</v>
      </c>
      <c r="W427" s="43">
        <v>61612318</v>
      </c>
      <c r="X427" s="43">
        <v>64062164</v>
      </c>
      <c r="Y427" s="43">
        <v>66571444</v>
      </c>
      <c r="Z427" s="43">
        <v>69147919</v>
      </c>
      <c r="AA427" s="43">
        <v>71819737</v>
      </c>
      <c r="AB427" s="43">
        <v>74560218</v>
      </c>
      <c r="AC427" s="43">
        <v>77381650</v>
      </c>
      <c r="AD427" s="44">
        <v>80283797</v>
      </c>
    </row>
    <row r="428" spans="1:30" ht="16" x14ac:dyDescent="0.45">
      <c r="A428" t="str">
        <f t="shared" si="6"/>
        <v>International Passengers_Chile</v>
      </c>
      <c r="B428" s="34" t="s">
        <v>29</v>
      </c>
      <c r="C428" s="35" t="s">
        <v>148</v>
      </c>
      <c r="D428" s="13" t="s">
        <v>22</v>
      </c>
      <c r="E428" s="45">
        <v>8252827</v>
      </c>
      <c r="F428" s="46">
        <v>8993740</v>
      </c>
      <c r="G428" s="46">
        <v>9724744</v>
      </c>
      <c r="H428" s="46">
        <v>10462861</v>
      </c>
      <c r="I428" s="46">
        <v>11215348</v>
      </c>
      <c r="J428" s="46">
        <v>11945763</v>
      </c>
      <c r="K428" s="46">
        <v>12704860</v>
      </c>
      <c r="L428" s="46">
        <v>13486310</v>
      </c>
      <c r="M428" s="46">
        <v>14255405</v>
      </c>
      <c r="N428" s="46">
        <v>15012787</v>
      </c>
      <c r="O428" s="46">
        <v>15751166</v>
      </c>
      <c r="P428" s="46">
        <v>16525059</v>
      </c>
      <c r="Q428" s="46">
        <v>17334132</v>
      </c>
      <c r="R428" s="46">
        <v>18185763</v>
      </c>
      <c r="S428" s="46">
        <v>19073754</v>
      </c>
      <c r="T428" s="46">
        <v>20014939</v>
      </c>
      <c r="U428" s="46">
        <v>20996215</v>
      </c>
      <c r="V428" s="46">
        <v>22039976</v>
      </c>
      <c r="W428" s="46">
        <v>23131050</v>
      </c>
      <c r="X428" s="46">
        <v>24263807</v>
      </c>
      <c r="Y428" s="46">
        <v>25446590</v>
      </c>
      <c r="Z428" s="46">
        <v>26676771</v>
      </c>
      <c r="AA428" s="46">
        <v>27984468</v>
      </c>
      <c r="AB428" s="46">
        <v>29340842</v>
      </c>
      <c r="AC428" s="46">
        <v>30770523</v>
      </c>
      <c r="AD428" s="47">
        <v>32257990</v>
      </c>
    </row>
    <row r="429" spans="1:30" ht="16" x14ac:dyDescent="0.45">
      <c r="A429" t="str">
        <f t="shared" si="6"/>
        <v>Domestic Passengers_Chile</v>
      </c>
      <c r="B429" s="53" t="s">
        <v>29</v>
      </c>
      <c r="C429" s="54" t="s">
        <v>148</v>
      </c>
      <c r="D429" s="19" t="s">
        <v>19</v>
      </c>
      <c r="E429" s="61">
        <v>15012697</v>
      </c>
      <c r="F429" s="63">
        <v>16465155</v>
      </c>
      <c r="G429" s="63">
        <v>17227990</v>
      </c>
      <c r="H429" s="63">
        <v>18252062</v>
      </c>
      <c r="I429" s="63">
        <v>19470695</v>
      </c>
      <c r="J429" s="63">
        <v>20811684</v>
      </c>
      <c r="K429" s="63">
        <v>22151811</v>
      </c>
      <c r="L429" s="63">
        <v>23451271</v>
      </c>
      <c r="M429" s="63">
        <v>24706203</v>
      </c>
      <c r="N429" s="63">
        <v>25912678</v>
      </c>
      <c r="O429" s="63">
        <v>27067831</v>
      </c>
      <c r="P429" s="63">
        <v>28182608</v>
      </c>
      <c r="Q429" s="63">
        <v>29295702</v>
      </c>
      <c r="R429" s="63">
        <v>30408739</v>
      </c>
      <c r="S429" s="63">
        <v>31523235</v>
      </c>
      <c r="T429" s="63">
        <v>32657611</v>
      </c>
      <c r="U429" s="63">
        <v>33809275</v>
      </c>
      <c r="V429" s="63">
        <v>34968715</v>
      </c>
      <c r="W429" s="63">
        <v>36140392</v>
      </c>
      <c r="X429" s="63">
        <v>37329092</v>
      </c>
      <c r="Y429" s="63">
        <v>38523176</v>
      </c>
      <c r="Z429" s="63">
        <v>39734661</v>
      </c>
      <c r="AA429" s="63">
        <v>41400413</v>
      </c>
      <c r="AB429" s="63">
        <v>42664453</v>
      </c>
      <c r="AC429" s="63">
        <v>43933836</v>
      </c>
      <c r="AD429" s="65">
        <v>45206310</v>
      </c>
    </row>
    <row r="430" spans="1:30" ht="16" x14ac:dyDescent="0.45">
      <c r="A430" t="str">
        <f t="shared" si="6"/>
        <v>Total Cargo_Chile</v>
      </c>
      <c r="B430" s="34" t="s">
        <v>29</v>
      </c>
      <c r="C430" s="35" t="s">
        <v>148</v>
      </c>
      <c r="D430" s="13" t="s">
        <v>24</v>
      </c>
      <c r="E430" s="37">
        <v>300789</v>
      </c>
      <c r="F430" s="38">
        <v>319784.5523203098</v>
      </c>
      <c r="G430" s="38">
        <v>313547.20902379986</v>
      </c>
      <c r="H430" s="38">
        <v>307941.30581335328</v>
      </c>
      <c r="I430" s="38">
        <v>303474.03212656447</v>
      </c>
      <c r="J430" s="38">
        <v>309121.26961905876</v>
      </c>
      <c r="K430" s="38">
        <v>314859.72991788533</v>
      </c>
      <c r="L430" s="38">
        <v>319654.104569774</v>
      </c>
      <c r="M430" s="38">
        <v>323264.19603073399</v>
      </c>
      <c r="N430" s="38">
        <v>325736.52119265613</v>
      </c>
      <c r="O430" s="38">
        <v>327697.55591957038</v>
      </c>
      <c r="P430" s="38">
        <v>330617.87864537979</v>
      </c>
      <c r="Q430" s="38">
        <v>334336.34290453111</v>
      </c>
      <c r="R430" s="38">
        <v>338676.32132593228</v>
      </c>
      <c r="S430" s="38">
        <v>343652.19930178532</v>
      </c>
      <c r="T430" s="38">
        <v>349252.93214389554</v>
      </c>
      <c r="U430" s="38">
        <v>355389.72743603651</v>
      </c>
      <c r="V430" s="38">
        <v>362294.69419669418</v>
      </c>
      <c r="W430" s="38">
        <v>369698.9077941383</v>
      </c>
      <c r="X430" s="38">
        <v>377643.23313869175</v>
      </c>
      <c r="Y430" s="38">
        <v>386187.22483173042</v>
      </c>
      <c r="Z430" s="38">
        <v>395290.07932148204</v>
      </c>
      <c r="AA430" s="38">
        <v>405091.22239317186</v>
      </c>
      <c r="AB430" s="38">
        <v>415403.92153227754</v>
      </c>
      <c r="AC430" s="38">
        <v>426179.22439610015</v>
      </c>
      <c r="AD430" s="39">
        <v>437335.16380595509</v>
      </c>
    </row>
    <row r="431" spans="1:30" ht="16" x14ac:dyDescent="0.45">
      <c r="A431" t="str">
        <f t="shared" si="6"/>
        <v>Total Aircraft Movements_Chile</v>
      </c>
      <c r="B431" s="34" t="s">
        <v>29</v>
      </c>
      <c r="C431" s="35" t="s">
        <v>148</v>
      </c>
      <c r="D431" s="19" t="s">
        <v>25</v>
      </c>
      <c r="E431" s="45">
        <v>247952</v>
      </c>
      <c r="F431" s="46">
        <v>253216.57278226392</v>
      </c>
      <c r="G431" s="46">
        <v>252238.4149328463</v>
      </c>
      <c r="H431" s="46">
        <v>259158.8312272825</v>
      </c>
      <c r="I431" s="46">
        <v>269960.15374615777</v>
      </c>
      <c r="J431" s="46">
        <v>284013.46563803207</v>
      </c>
      <c r="K431" s="46">
        <v>298125.03080629103</v>
      </c>
      <c r="L431" s="46">
        <v>311874.65462452691</v>
      </c>
      <c r="M431" s="46">
        <v>324722.24513898452</v>
      </c>
      <c r="N431" s="46">
        <v>336831.22164514003</v>
      </c>
      <c r="O431" s="46">
        <v>348175.64236210001</v>
      </c>
      <c r="P431" s="46">
        <v>359867.0756156334</v>
      </c>
      <c r="Q431" s="46">
        <v>372103.56897322705</v>
      </c>
      <c r="R431" s="46">
        <v>384950.12470745802</v>
      </c>
      <c r="S431" s="46">
        <v>398382.46312714863</v>
      </c>
      <c r="T431" s="46">
        <v>412764.24462897662</v>
      </c>
      <c r="U431" s="46">
        <v>427955.85306663008</v>
      </c>
      <c r="V431" s="46">
        <v>443955.22905892896</v>
      </c>
      <c r="W431" s="46">
        <v>460627.81466395041</v>
      </c>
      <c r="X431" s="46">
        <v>477110.48161269689</v>
      </c>
      <c r="Y431" s="46">
        <v>494241.97867932258</v>
      </c>
      <c r="Z431" s="46">
        <v>512038.10249667603</v>
      </c>
      <c r="AA431" s="46">
        <v>530758.69303069101</v>
      </c>
      <c r="AB431" s="46">
        <v>550286.8461517035</v>
      </c>
      <c r="AC431" s="46">
        <v>570829.67931303883</v>
      </c>
      <c r="AD431" s="47">
        <v>592563.98449912854</v>
      </c>
    </row>
    <row r="432" spans="1:30" ht="16" x14ac:dyDescent="0.45">
      <c r="A432" t="str">
        <f t="shared" si="6"/>
        <v>Total Passengers_Cabo Verde</v>
      </c>
      <c r="B432" s="34" t="s">
        <v>26</v>
      </c>
      <c r="C432" s="21" t="s">
        <v>42</v>
      </c>
      <c r="D432" s="57" t="s">
        <v>23</v>
      </c>
      <c r="E432" s="45">
        <v>1986882</v>
      </c>
      <c r="F432" s="46">
        <v>2099908</v>
      </c>
      <c r="G432" s="46">
        <v>2215327</v>
      </c>
      <c r="H432" s="46">
        <v>2333228</v>
      </c>
      <c r="I432" s="46">
        <v>2453718</v>
      </c>
      <c r="J432" s="46">
        <v>2583882</v>
      </c>
      <c r="K432" s="46">
        <v>2719756</v>
      </c>
      <c r="L432" s="46">
        <v>2860206</v>
      </c>
      <c r="M432" s="46">
        <v>2996591</v>
      </c>
      <c r="N432" s="46">
        <v>3134435</v>
      </c>
      <c r="O432" s="46">
        <v>3284148</v>
      </c>
      <c r="P432" s="46">
        <v>3432473</v>
      </c>
      <c r="Q432" s="46">
        <v>3584918</v>
      </c>
      <c r="R432" s="46">
        <v>3740918</v>
      </c>
      <c r="S432" s="46">
        <v>3901822</v>
      </c>
      <c r="T432" s="46">
        <v>4068422</v>
      </c>
      <c r="U432" s="46">
        <v>4236373</v>
      </c>
      <c r="V432" s="46">
        <v>4409589</v>
      </c>
      <c r="W432" s="46">
        <v>4588358</v>
      </c>
      <c r="X432" s="46">
        <v>4773186</v>
      </c>
      <c r="Y432" s="46">
        <v>4964364</v>
      </c>
      <c r="Z432" s="46">
        <v>5155464</v>
      </c>
      <c r="AA432" s="46">
        <v>5353183</v>
      </c>
      <c r="AB432" s="46">
        <v>5557841</v>
      </c>
      <c r="AC432" s="46">
        <v>5769771</v>
      </c>
      <c r="AD432" s="47">
        <v>5989258</v>
      </c>
    </row>
    <row r="433" spans="1:30" ht="16" x14ac:dyDescent="0.45">
      <c r="A433" t="str">
        <f t="shared" si="6"/>
        <v>International Passengers_Cabo Verde</v>
      </c>
      <c r="B433" s="34" t="s">
        <v>26</v>
      </c>
      <c r="C433" s="21" t="s">
        <v>42</v>
      </c>
      <c r="D433" s="13" t="s">
        <v>22</v>
      </c>
      <c r="E433" s="45">
        <v>1177022</v>
      </c>
      <c r="F433" s="46">
        <v>1275839</v>
      </c>
      <c r="G433" s="46">
        <v>1375931</v>
      </c>
      <c r="H433" s="46">
        <v>1477347</v>
      </c>
      <c r="I433" s="46">
        <v>1580143</v>
      </c>
      <c r="J433" s="46">
        <v>1688096</v>
      </c>
      <c r="K433" s="46">
        <v>1799094</v>
      </c>
      <c r="L433" s="46">
        <v>1912532</v>
      </c>
      <c r="M433" s="46">
        <v>2023802</v>
      </c>
      <c r="N433" s="46">
        <v>2135850</v>
      </c>
      <c r="O433" s="46">
        <v>2254226</v>
      </c>
      <c r="P433" s="46">
        <v>2368247</v>
      </c>
      <c r="Q433" s="46">
        <v>2484466</v>
      </c>
      <c r="R433" s="46">
        <v>2602579</v>
      </c>
      <c r="S433" s="46">
        <v>2723307</v>
      </c>
      <c r="T433" s="46">
        <v>2847071</v>
      </c>
      <c r="U433" s="46">
        <v>2970351</v>
      </c>
      <c r="V433" s="46">
        <v>3096438</v>
      </c>
      <c r="W433" s="46">
        <v>3225485</v>
      </c>
      <c r="X433" s="46">
        <v>3357763</v>
      </c>
      <c r="Y433" s="46">
        <v>3493426</v>
      </c>
      <c r="Z433" s="46">
        <v>3625433</v>
      </c>
      <c r="AA433" s="46">
        <v>3760969</v>
      </c>
      <c r="AB433" s="46">
        <v>3900204</v>
      </c>
      <c r="AC433" s="46">
        <v>4043316</v>
      </c>
      <c r="AD433" s="47">
        <v>4190457</v>
      </c>
    </row>
    <row r="434" spans="1:30" ht="16" x14ac:dyDescent="0.45">
      <c r="A434" t="str">
        <f t="shared" si="6"/>
        <v>Domestic Passengers_Cabo Verde</v>
      </c>
      <c r="B434" s="40" t="s">
        <v>26</v>
      </c>
      <c r="C434" s="21" t="s">
        <v>42</v>
      </c>
      <c r="D434" s="19" t="s">
        <v>19</v>
      </c>
      <c r="E434" s="42">
        <v>683675</v>
      </c>
      <c r="F434" s="43">
        <v>692887</v>
      </c>
      <c r="G434" s="43">
        <v>702468</v>
      </c>
      <c r="H434" s="43">
        <v>712432</v>
      </c>
      <c r="I434" s="43">
        <v>722794</v>
      </c>
      <c r="J434" s="43">
        <v>734648</v>
      </c>
      <c r="K434" s="43">
        <v>747382</v>
      </c>
      <c r="L434" s="43">
        <v>760822</v>
      </c>
      <c r="M434" s="43">
        <v>773635</v>
      </c>
      <c r="N434" s="43">
        <v>786673</v>
      </c>
      <c r="O434" s="43">
        <v>801541</v>
      </c>
      <c r="P434" s="43">
        <v>816964</v>
      </c>
      <c r="Q434" s="43">
        <v>833023</v>
      </c>
      <c r="R434" s="43">
        <v>849630</v>
      </c>
      <c r="S434" s="43">
        <v>866993</v>
      </c>
      <c r="T434" s="43">
        <v>885233</v>
      </c>
      <c r="U434" s="43">
        <v>903939</v>
      </c>
      <c r="V434" s="43">
        <v>923457</v>
      </c>
      <c r="W434" s="43">
        <v>943830</v>
      </c>
      <c r="X434" s="43">
        <v>965138</v>
      </c>
      <c r="Y434" s="43">
        <v>987424</v>
      </c>
      <c r="Z434" s="43">
        <v>1010468</v>
      </c>
      <c r="AA434" s="43">
        <v>1034533</v>
      </c>
      <c r="AB434" s="43">
        <v>1059668</v>
      </c>
      <c r="AC434" s="43">
        <v>1085923</v>
      </c>
      <c r="AD434" s="44">
        <v>1113343</v>
      </c>
    </row>
    <row r="435" spans="1:30" ht="16" x14ac:dyDescent="0.45">
      <c r="A435" t="str">
        <f t="shared" si="6"/>
        <v>Total Cargo_Cabo Verde</v>
      </c>
      <c r="B435" s="34" t="s">
        <v>26</v>
      </c>
      <c r="C435" s="21" t="s">
        <v>42</v>
      </c>
      <c r="D435" s="13" t="s">
        <v>24</v>
      </c>
      <c r="E435" s="45">
        <v>0</v>
      </c>
      <c r="F435" s="46">
        <v>0</v>
      </c>
      <c r="G435" s="46">
        <v>0</v>
      </c>
      <c r="H435" s="46">
        <v>0</v>
      </c>
      <c r="I435" s="46">
        <v>0</v>
      </c>
      <c r="J435" s="46">
        <v>0</v>
      </c>
      <c r="K435" s="46">
        <v>0</v>
      </c>
      <c r="L435" s="46">
        <v>0</v>
      </c>
      <c r="M435" s="46">
        <v>0</v>
      </c>
      <c r="N435" s="46">
        <v>0</v>
      </c>
      <c r="O435" s="46">
        <v>0</v>
      </c>
      <c r="P435" s="46">
        <v>0</v>
      </c>
      <c r="Q435" s="46">
        <v>0</v>
      </c>
      <c r="R435" s="46">
        <v>0</v>
      </c>
      <c r="S435" s="46">
        <v>0</v>
      </c>
      <c r="T435" s="46">
        <v>0</v>
      </c>
      <c r="U435" s="46">
        <v>0</v>
      </c>
      <c r="V435" s="46">
        <v>0</v>
      </c>
      <c r="W435" s="46">
        <v>0</v>
      </c>
      <c r="X435" s="46">
        <v>0</v>
      </c>
      <c r="Y435" s="46">
        <v>0</v>
      </c>
      <c r="Z435" s="46">
        <v>0</v>
      </c>
      <c r="AA435" s="46">
        <v>0</v>
      </c>
      <c r="AB435" s="46">
        <v>0</v>
      </c>
      <c r="AC435" s="46">
        <v>0</v>
      </c>
      <c r="AD435" s="47">
        <v>0</v>
      </c>
    </row>
    <row r="436" spans="1:30" ht="16" x14ac:dyDescent="0.45">
      <c r="A436" t="str">
        <f t="shared" si="6"/>
        <v>Total Aircraft Movements_Cabo Verde</v>
      </c>
      <c r="B436" s="40" t="s">
        <v>26</v>
      </c>
      <c r="C436" s="21" t="s">
        <v>42</v>
      </c>
      <c r="D436" s="19" t="s">
        <v>25</v>
      </c>
      <c r="E436" s="42">
        <v>27690</v>
      </c>
      <c r="F436" s="43">
        <v>29666.127268976579</v>
      </c>
      <c r="G436" s="43">
        <v>31234.40183305414</v>
      </c>
      <c r="H436" s="43">
        <v>32745.487040872918</v>
      </c>
      <c r="I436" s="43">
        <v>34415.884269792048</v>
      </c>
      <c r="J436" s="43">
        <v>36761.448418978754</v>
      </c>
      <c r="K436" s="43">
        <v>39276.273246885728</v>
      </c>
      <c r="L436" s="43">
        <v>41948.508242802964</v>
      </c>
      <c r="M436" s="43">
        <v>44326.726076990941</v>
      </c>
      <c r="N436" s="43">
        <v>46698.566648029191</v>
      </c>
      <c r="O436" s="43">
        <v>49181.982415038336</v>
      </c>
      <c r="P436" s="43">
        <v>52246.457076824408</v>
      </c>
      <c r="Q436" s="43">
        <v>55774.359738050691</v>
      </c>
      <c r="R436" s="43">
        <v>59107.81649859123</v>
      </c>
      <c r="S436" s="43">
        <v>63023.47073851405</v>
      </c>
      <c r="T436" s="43">
        <v>66899.261276759309</v>
      </c>
      <c r="U436" s="43">
        <v>70814.870490390138</v>
      </c>
      <c r="V436" s="43">
        <v>74941.037850980458</v>
      </c>
      <c r="W436" s="43">
        <v>79242.920898863493</v>
      </c>
      <c r="X436" s="43">
        <v>83846.254680676007</v>
      </c>
      <c r="Y436" s="43">
        <v>88683.002586413189</v>
      </c>
      <c r="Z436" s="43">
        <v>93586.752044818379</v>
      </c>
      <c r="AA436" s="43">
        <v>98940.033682283887</v>
      </c>
      <c r="AB436" s="43">
        <v>104627.37195254832</v>
      </c>
      <c r="AC436" s="43">
        <v>110614.15490526895</v>
      </c>
      <c r="AD436" s="44">
        <v>116919.56638744204</v>
      </c>
    </row>
    <row r="437" spans="1:30" x14ac:dyDescent="0.3">
      <c r="A437" t="str">
        <f t="shared" si="6"/>
        <v>Total Passengers_Canada</v>
      </c>
      <c r="B437" s="40" t="s">
        <v>31</v>
      </c>
      <c r="C437" s="41" t="s">
        <v>182</v>
      </c>
      <c r="D437" s="57" t="s">
        <v>23</v>
      </c>
      <c r="E437" s="42">
        <v>129845661</v>
      </c>
      <c r="F437" s="43">
        <v>135818814</v>
      </c>
      <c r="G437" s="43">
        <v>141635710</v>
      </c>
      <c r="H437" s="43">
        <v>148000560</v>
      </c>
      <c r="I437" s="43">
        <v>154434002</v>
      </c>
      <c r="J437" s="43">
        <v>160873538</v>
      </c>
      <c r="K437" s="43">
        <v>167406664</v>
      </c>
      <c r="L437" s="43">
        <v>174064238</v>
      </c>
      <c r="M437" s="43">
        <v>180413025</v>
      </c>
      <c r="N437" s="43">
        <v>187108680</v>
      </c>
      <c r="O437" s="43">
        <v>193886206</v>
      </c>
      <c r="P437" s="43">
        <v>200577459</v>
      </c>
      <c r="Q437" s="43">
        <v>207452272</v>
      </c>
      <c r="R437" s="43">
        <v>214531360</v>
      </c>
      <c r="S437" s="43">
        <v>221811953</v>
      </c>
      <c r="T437" s="43">
        <v>229305279</v>
      </c>
      <c r="U437" s="43">
        <v>236919875</v>
      </c>
      <c r="V437" s="43">
        <v>244694323</v>
      </c>
      <c r="W437" s="43">
        <v>252580063</v>
      </c>
      <c r="X437" s="43">
        <v>260616646</v>
      </c>
      <c r="Y437" s="43">
        <v>268769796</v>
      </c>
      <c r="Z437" s="43">
        <v>276985551</v>
      </c>
      <c r="AA437" s="43">
        <v>285334180</v>
      </c>
      <c r="AB437" s="43">
        <v>293774604</v>
      </c>
      <c r="AC437" s="43">
        <v>302379849</v>
      </c>
      <c r="AD437" s="44">
        <v>311156671</v>
      </c>
    </row>
    <row r="438" spans="1:30" ht="16" x14ac:dyDescent="0.45">
      <c r="A438" t="str">
        <f t="shared" si="6"/>
        <v>International Passengers_Canada</v>
      </c>
      <c r="B438" s="40" t="s">
        <v>31</v>
      </c>
      <c r="C438" s="41" t="s">
        <v>182</v>
      </c>
      <c r="D438" s="13" t="s">
        <v>22</v>
      </c>
      <c r="E438" s="42">
        <v>55687894</v>
      </c>
      <c r="F438" s="43">
        <v>57276249</v>
      </c>
      <c r="G438" s="43">
        <v>58837736</v>
      </c>
      <c r="H438" s="43">
        <v>61848589</v>
      </c>
      <c r="I438" s="43">
        <v>65503398</v>
      </c>
      <c r="J438" s="43">
        <v>69768172</v>
      </c>
      <c r="K438" s="43">
        <v>74153453</v>
      </c>
      <c r="L438" s="43">
        <v>78661508</v>
      </c>
      <c r="M438" s="43">
        <v>83117140</v>
      </c>
      <c r="N438" s="43">
        <v>87754991</v>
      </c>
      <c r="O438" s="43">
        <v>92420020</v>
      </c>
      <c r="P438" s="43">
        <v>97029612</v>
      </c>
      <c r="Q438" s="43">
        <v>101825171</v>
      </c>
      <c r="R438" s="43">
        <v>106802343</v>
      </c>
      <c r="S438" s="43">
        <v>111952725</v>
      </c>
      <c r="T438" s="43">
        <v>117294093</v>
      </c>
      <c r="U438" s="43">
        <v>122765802</v>
      </c>
      <c r="V438" s="43">
        <v>128419289</v>
      </c>
      <c r="W438" s="43">
        <v>134232722</v>
      </c>
      <c r="X438" s="43">
        <v>140222117</v>
      </c>
      <c r="Y438" s="43">
        <v>146344454</v>
      </c>
      <c r="Z438" s="43">
        <v>152567246</v>
      </c>
      <c r="AA438" s="43">
        <v>158960269</v>
      </c>
      <c r="AB438" s="43">
        <v>165503903</v>
      </c>
      <c r="AC438" s="43">
        <v>172248749</v>
      </c>
      <c r="AD438" s="44">
        <v>179214135</v>
      </c>
    </row>
    <row r="439" spans="1:30" ht="16" x14ac:dyDescent="0.45">
      <c r="A439" t="str">
        <f t="shared" si="6"/>
        <v>Domestic Passengers_Canada</v>
      </c>
      <c r="B439" s="40" t="s">
        <v>31</v>
      </c>
      <c r="C439" s="41" t="s">
        <v>182</v>
      </c>
      <c r="D439" s="19" t="s">
        <v>19</v>
      </c>
      <c r="E439" s="42">
        <v>72773201</v>
      </c>
      <c r="F439" s="43">
        <v>76701092</v>
      </c>
      <c r="G439" s="43">
        <v>80344461</v>
      </c>
      <c r="H439" s="43">
        <v>83127838</v>
      </c>
      <c r="I439" s="43">
        <v>85334902</v>
      </c>
      <c r="J439" s="43">
        <v>86935959</v>
      </c>
      <c r="K439" s="43">
        <v>88485945</v>
      </c>
      <c r="L439" s="43">
        <v>90015455</v>
      </c>
      <c r="M439" s="43">
        <v>91274752</v>
      </c>
      <c r="N439" s="43">
        <v>92680723</v>
      </c>
      <c r="O439" s="43">
        <v>94140345</v>
      </c>
      <c r="P439" s="43">
        <v>95574738</v>
      </c>
      <c r="Q439" s="43">
        <v>96972143</v>
      </c>
      <c r="R439" s="43">
        <v>98360655</v>
      </c>
      <c r="S439" s="43">
        <v>99747826</v>
      </c>
      <c r="T439" s="43">
        <v>101123281</v>
      </c>
      <c r="U439" s="43">
        <v>102464247</v>
      </c>
      <c r="V439" s="43">
        <v>103747826</v>
      </c>
      <c r="W439" s="43">
        <v>104948784</v>
      </c>
      <c r="X439" s="43">
        <v>106090059</v>
      </c>
      <c r="Y439" s="43">
        <v>107188695</v>
      </c>
      <c r="Z439" s="43">
        <v>108227031</v>
      </c>
      <c r="AA439" s="43">
        <v>109193148</v>
      </c>
      <c r="AB439" s="43">
        <v>110067165</v>
      </c>
      <c r="AC439" s="43">
        <v>110864460</v>
      </c>
      <c r="AD439" s="44">
        <v>111567609</v>
      </c>
    </row>
    <row r="440" spans="1:30" ht="16" x14ac:dyDescent="0.45">
      <c r="A440" t="str">
        <f t="shared" si="6"/>
        <v>Total Cargo_Canada</v>
      </c>
      <c r="B440" s="40" t="s">
        <v>31</v>
      </c>
      <c r="C440" s="41" t="s">
        <v>182</v>
      </c>
      <c r="D440" s="13" t="s">
        <v>24</v>
      </c>
      <c r="E440" s="42">
        <v>1009302</v>
      </c>
      <c r="F440" s="43">
        <v>1016348.1310863362</v>
      </c>
      <c r="G440" s="43">
        <v>1050793.5415930196</v>
      </c>
      <c r="H440" s="43">
        <v>1032515.8874382972</v>
      </c>
      <c r="I440" s="43">
        <v>989256.88118655235</v>
      </c>
      <c r="J440" s="43">
        <v>1019020.7936478122</v>
      </c>
      <c r="K440" s="43">
        <v>1048858.0945320649</v>
      </c>
      <c r="L440" s="43">
        <v>1080459.5493519646</v>
      </c>
      <c r="M440" s="43">
        <v>1113679.3185710493</v>
      </c>
      <c r="N440" s="43">
        <v>1147652.6405966242</v>
      </c>
      <c r="O440" s="43">
        <v>1179515.4801435354</v>
      </c>
      <c r="P440" s="43">
        <v>1210005.1532495243</v>
      </c>
      <c r="Q440" s="43">
        <v>1242879.3515740037</v>
      </c>
      <c r="R440" s="43">
        <v>1278442.6795694239</v>
      </c>
      <c r="S440" s="43">
        <v>1317267.0875625494</v>
      </c>
      <c r="T440" s="43">
        <v>1359389.5056419803</v>
      </c>
      <c r="U440" s="43">
        <v>1402676.3502635967</v>
      </c>
      <c r="V440" s="43">
        <v>1448335.8635253226</v>
      </c>
      <c r="W440" s="43">
        <v>1496909.4027658673</v>
      </c>
      <c r="X440" s="43">
        <v>1548531.7258995648</v>
      </c>
      <c r="Y440" s="43">
        <v>1602374.4695394388</v>
      </c>
      <c r="Z440" s="43">
        <v>1656808.2771265975</v>
      </c>
      <c r="AA440" s="43">
        <v>1713285.3981303091</v>
      </c>
      <c r="AB440" s="43">
        <v>1771655.1802926795</v>
      </c>
      <c r="AC440" s="43">
        <v>1832297.2764187888</v>
      </c>
      <c r="AD440" s="44">
        <v>1895128.9235021046</v>
      </c>
    </row>
    <row r="441" spans="1:30" ht="16" x14ac:dyDescent="0.45">
      <c r="A441" t="str">
        <f t="shared" si="6"/>
        <v>Total Aircraft Movements_Canada</v>
      </c>
      <c r="B441" s="40" t="s">
        <v>31</v>
      </c>
      <c r="C441" s="41" t="s">
        <v>182</v>
      </c>
      <c r="D441" s="19" t="s">
        <v>25</v>
      </c>
      <c r="E441" s="42">
        <v>2660682</v>
      </c>
      <c r="F441" s="43">
        <v>2650580.2986050504</v>
      </c>
      <c r="G441" s="43">
        <v>2648425.2117237374</v>
      </c>
      <c r="H441" s="43">
        <v>2661784.1809795853</v>
      </c>
      <c r="I441" s="43">
        <v>2677704.64094966</v>
      </c>
      <c r="J441" s="43">
        <v>2696070.8645751984</v>
      </c>
      <c r="K441" s="43">
        <v>2712118.6077845781</v>
      </c>
      <c r="L441" s="43">
        <v>2727226.396834848</v>
      </c>
      <c r="M441" s="43">
        <v>2735381.108698077</v>
      </c>
      <c r="N441" s="43">
        <v>2746773.9587496417</v>
      </c>
      <c r="O441" s="43">
        <v>2758358.8032686072</v>
      </c>
      <c r="P441" s="43">
        <v>2767922.6089489451</v>
      </c>
      <c r="Q441" s="43">
        <v>2778029.8347266479</v>
      </c>
      <c r="R441" s="43">
        <v>2788883.9975113086</v>
      </c>
      <c r="S441" s="43">
        <v>2800712.0983037017</v>
      </c>
      <c r="T441" s="43">
        <v>2813119.0049984669</v>
      </c>
      <c r="U441" s="43">
        <v>2825394.4099846762</v>
      </c>
      <c r="V441" s="43">
        <v>2837336.2701058718</v>
      </c>
      <c r="W441" s="43">
        <v>2848253.2700597518</v>
      </c>
      <c r="X441" s="43">
        <v>2859769.4909459865</v>
      </c>
      <c r="Y441" s="43">
        <v>2870120.0044476758</v>
      </c>
      <c r="Z441" s="43">
        <v>2878664.9419758595</v>
      </c>
      <c r="AA441" s="43">
        <v>2886030.2217475376</v>
      </c>
      <c r="AB441" s="43">
        <v>2891667.5892582508</v>
      </c>
      <c r="AC441" s="43">
        <v>2896424.5239055618</v>
      </c>
      <c r="AD441" s="44">
        <v>2900420.5569998496</v>
      </c>
    </row>
    <row r="442" spans="1:30" x14ac:dyDescent="0.3">
      <c r="A442" t="str">
        <f t="shared" si="6"/>
        <v>Total Passengers_Cameroon</v>
      </c>
      <c r="B442" s="34" t="s">
        <v>26</v>
      </c>
      <c r="C442" s="35" t="s">
        <v>186</v>
      </c>
      <c r="D442" s="57" t="s">
        <v>23</v>
      </c>
      <c r="E442" s="45">
        <v>1467547</v>
      </c>
      <c r="F442" s="46">
        <v>1567406</v>
      </c>
      <c r="G442" s="46">
        <v>1672300</v>
      </c>
      <c r="H442" s="46">
        <v>1781527</v>
      </c>
      <c r="I442" s="46">
        <v>1893831</v>
      </c>
      <c r="J442" s="46">
        <v>2010664</v>
      </c>
      <c r="K442" s="46">
        <v>2146564</v>
      </c>
      <c r="L442" s="46">
        <v>2293306</v>
      </c>
      <c r="M442" s="46">
        <v>2449388</v>
      </c>
      <c r="N442" s="46">
        <v>2615415</v>
      </c>
      <c r="O442" s="46">
        <v>2790445</v>
      </c>
      <c r="P442" s="46">
        <v>2977349</v>
      </c>
      <c r="Q442" s="46">
        <v>3174816</v>
      </c>
      <c r="R442" s="46">
        <v>3385744</v>
      </c>
      <c r="S442" s="46">
        <v>3609001</v>
      </c>
      <c r="T442" s="46">
        <v>3845763</v>
      </c>
      <c r="U442" s="46">
        <v>4111569</v>
      </c>
      <c r="V442" s="46">
        <v>4392016</v>
      </c>
      <c r="W442" s="46">
        <v>4688063</v>
      </c>
      <c r="X442" s="46">
        <v>5000299</v>
      </c>
      <c r="Y442" s="46">
        <v>5329862</v>
      </c>
      <c r="Z442" s="46">
        <v>5685692</v>
      </c>
      <c r="AA442" s="46">
        <v>6061520</v>
      </c>
      <c r="AB442" s="46">
        <v>6458484</v>
      </c>
      <c r="AC442" s="46">
        <v>6877777</v>
      </c>
      <c r="AD442" s="47">
        <v>7320708</v>
      </c>
    </row>
    <row r="443" spans="1:30" ht="16" x14ac:dyDescent="0.45">
      <c r="A443" t="str">
        <f t="shared" si="6"/>
        <v>International Passengers_Cameroon</v>
      </c>
      <c r="B443" s="34" t="s">
        <v>26</v>
      </c>
      <c r="C443" s="35" t="s">
        <v>186</v>
      </c>
      <c r="D443" s="13" t="s">
        <v>22</v>
      </c>
      <c r="E443" s="45">
        <v>1005942</v>
      </c>
      <c r="F443" s="46">
        <v>988803</v>
      </c>
      <c r="G443" s="46">
        <v>955112</v>
      </c>
      <c r="H443" s="46">
        <v>975484</v>
      </c>
      <c r="I443" s="46">
        <v>1027424</v>
      </c>
      <c r="J443" s="46">
        <v>1121371</v>
      </c>
      <c r="K443" s="46">
        <v>1225815</v>
      </c>
      <c r="L443" s="46">
        <v>1332242</v>
      </c>
      <c r="M443" s="46">
        <v>1449936</v>
      </c>
      <c r="N443" s="46">
        <v>1579448</v>
      </c>
      <c r="O443" s="46">
        <v>1716498</v>
      </c>
      <c r="P443" s="46">
        <v>1869039</v>
      </c>
      <c r="Q443" s="46">
        <v>2034368</v>
      </c>
      <c r="R443" s="46">
        <v>2212460</v>
      </c>
      <c r="S443" s="46">
        <v>2405728</v>
      </c>
      <c r="T443" s="46">
        <v>2611474</v>
      </c>
      <c r="U443" s="46">
        <v>2847187</v>
      </c>
      <c r="V443" s="46">
        <v>3098462</v>
      </c>
      <c r="W443" s="46">
        <v>3366835</v>
      </c>
      <c r="X443" s="46">
        <v>3652633</v>
      </c>
      <c r="Y443" s="46">
        <v>3956780</v>
      </c>
      <c r="Z443" s="46">
        <v>4286469</v>
      </c>
      <c r="AA443" s="46">
        <v>4638401</v>
      </c>
      <c r="AB443" s="46">
        <v>5013109</v>
      </c>
      <c r="AC443" s="46">
        <v>5411218</v>
      </c>
      <c r="AD443" s="47">
        <v>5834477</v>
      </c>
    </row>
    <row r="444" spans="1:30" ht="16" x14ac:dyDescent="0.45">
      <c r="A444" t="str">
        <f t="shared" si="6"/>
        <v>Domestic Passengers_Cameroon</v>
      </c>
      <c r="B444" s="34" t="s">
        <v>26</v>
      </c>
      <c r="C444" s="35" t="s">
        <v>186</v>
      </c>
      <c r="D444" s="19" t="s">
        <v>19</v>
      </c>
      <c r="E444" s="45">
        <v>158465</v>
      </c>
      <c r="F444" s="46">
        <v>175713</v>
      </c>
      <c r="G444" s="46">
        <v>193258</v>
      </c>
      <c r="H444" s="46">
        <v>211041</v>
      </c>
      <c r="I444" s="46">
        <v>229062</v>
      </c>
      <c r="J444" s="46">
        <v>247351</v>
      </c>
      <c r="K444" s="46">
        <v>263237</v>
      </c>
      <c r="L444" s="46">
        <v>277614</v>
      </c>
      <c r="M444" s="46">
        <v>292801</v>
      </c>
      <c r="N444" s="46">
        <v>308328</v>
      </c>
      <c r="O444" s="46">
        <v>327146</v>
      </c>
      <c r="P444" s="46">
        <v>343882</v>
      </c>
      <c r="Q444" s="46">
        <v>359701</v>
      </c>
      <c r="R444" s="46">
        <v>377344</v>
      </c>
      <c r="S444" s="46">
        <v>393121</v>
      </c>
      <c r="T444" s="46">
        <v>410786</v>
      </c>
      <c r="U444" s="46">
        <v>428292</v>
      </c>
      <c r="V444" s="46">
        <v>445558</v>
      </c>
      <c r="W444" s="46">
        <v>461937</v>
      </c>
      <c r="X444" s="46">
        <v>477630</v>
      </c>
      <c r="Y444" s="46">
        <v>492802</v>
      </c>
      <c r="Z444" s="46">
        <v>509154</v>
      </c>
      <c r="AA444" s="46">
        <v>523678</v>
      </c>
      <c r="AB444" s="46">
        <v>536944</v>
      </c>
      <c r="AC444" s="46">
        <v>549492</v>
      </c>
      <c r="AD444" s="47">
        <v>560853</v>
      </c>
    </row>
    <row r="445" spans="1:30" ht="16" x14ac:dyDescent="0.45">
      <c r="A445" t="str">
        <f t="shared" si="6"/>
        <v>Total Cargo_Cameroon</v>
      </c>
      <c r="B445" s="40" t="s">
        <v>26</v>
      </c>
      <c r="C445" s="41" t="s">
        <v>186</v>
      </c>
      <c r="D445" s="13" t="s">
        <v>24</v>
      </c>
      <c r="E445" s="42">
        <v>23602</v>
      </c>
      <c r="F445" s="43">
        <v>24471.36735571023</v>
      </c>
      <c r="G445" s="43">
        <v>25355.723803760306</v>
      </c>
      <c r="H445" s="43">
        <v>26252.071525682237</v>
      </c>
      <c r="I445" s="43">
        <v>27160.410521476046</v>
      </c>
      <c r="J445" s="43">
        <v>28082.239700375692</v>
      </c>
      <c r="K445" s="43">
        <v>29016.060153147206</v>
      </c>
      <c r="L445" s="43">
        <v>29960.3729705566</v>
      </c>
      <c r="M445" s="43">
        <v>30919.674880305833</v>
      </c>
      <c r="N445" s="43">
        <v>31889.469154692943</v>
      </c>
      <c r="O445" s="43">
        <v>32874.252521419898</v>
      </c>
      <c r="P445" s="43">
        <v>33872.526071252694</v>
      </c>
      <c r="Q445" s="43">
        <v>34882.790894957361</v>
      </c>
      <c r="R445" s="43">
        <v>35908.044811001848</v>
      </c>
      <c r="S445" s="43">
        <v>36945.290000918212</v>
      </c>
      <c r="T445" s="43">
        <v>37996.025373940414</v>
      </c>
      <c r="U445" s="43">
        <v>39084.233477812195</v>
      </c>
      <c r="V445" s="43">
        <v>40172.441581683983</v>
      </c>
      <c r="W445" s="43">
        <v>41260.649685555763</v>
      </c>
      <c r="X445" s="43">
        <v>42348.857789427559</v>
      </c>
      <c r="Y445" s="43">
        <v>43437.065893299339</v>
      </c>
      <c r="Z445" s="43">
        <v>44582.532329909285</v>
      </c>
      <c r="AA445" s="43">
        <v>45727.998766519231</v>
      </c>
      <c r="AB445" s="43">
        <v>46873.465203129155</v>
      </c>
      <c r="AC445" s="43">
        <v>48018.931639739101</v>
      </c>
      <c r="AD445" s="44">
        <v>49164.39807634904</v>
      </c>
    </row>
    <row r="446" spans="1:30" ht="16" x14ac:dyDescent="0.45">
      <c r="A446" t="str">
        <f t="shared" si="6"/>
        <v>Total Aircraft Movements_Cameroon</v>
      </c>
      <c r="B446" s="34" t="s">
        <v>26</v>
      </c>
      <c r="C446" s="35" t="s">
        <v>186</v>
      </c>
      <c r="D446" s="19" t="s">
        <v>25</v>
      </c>
      <c r="E446" s="45">
        <v>28229</v>
      </c>
      <c r="F446" s="46">
        <v>28242.739228083683</v>
      </c>
      <c r="G446" s="46">
        <v>28454.060039290136</v>
      </c>
      <c r="H446" s="46">
        <v>28960.349258558454</v>
      </c>
      <c r="I446" s="46">
        <v>29737.725478865734</v>
      </c>
      <c r="J446" s="46">
        <v>30915.602440774142</v>
      </c>
      <c r="K446" s="46">
        <v>32544.160117215117</v>
      </c>
      <c r="L446" s="46">
        <v>34356.853228177904</v>
      </c>
      <c r="M446" s="46">
        <v>36309.277338200016</v>
      </c>
      <c r="N446" s="46">
        <v>38409.544033422062</v>
      </c>
      <c r="O446" s="46">
        <v>40214.131471647073</v>
      </c>
      <c r="P446" s="46">
        <v>42573.029881909388</v>
      </c>
      <c r="Q446" s="46">
        <v>45307.224677405902</v>
      </c>
      <c r="R446" s="46">
        <v>47983.935671046092</v>
      </c>
      <c r="S446" s="46">
        <v>51120.337744741752</v>
      </c>
      <c r="T446" s="46">
        <v>54189.054181575346</v>
      </c>
      <c r="U446" s="46">
        <v>57821.987192669272</v>
      </c>
      <c r="V446" s="46">
        <v>61623.240401556948</v>
      </c>
      <c r="W446" s="46">
        <v>65557.623984650301</v>
      </c>
      <c r="X446" s="46">
        <v>69697.958731557068</v>
      </c>
      <c r="Y446" s="46">
        <v>73983.194329323524</v>
      </c>
      <c r="Z446" s="46">
        <v>78517.594200278094</v>
      </c>
      <c r="AA446" s="46">
        <v>83391.190303749783</v>
      </c>
      <c r="AB446" s="46">
        <v>88496.412314199799</v>
      </c>
      <c r="AC446" s="46">
        <v>93790.982039652357</v>
      </c>
      <c r="AD446" s="47">
        <v>99282.270367450939</v>
      </c>
    </row>
    <row r="447" spans="1:30" ht="16" x14ac:dyDescent="0.45">
      <c r="A447" t="str">
        <f t="shared" si="6"/>
        <v>Total Passengers_Cambodia</v>
      </c>
      <c r="B447" s="40" t="s">
        <v>27</v>
      </c>
      <c r="C447" s="15" t="s">
        <v>78</v>
      </c>
      <c r="D447" s="57" t="s">
        <v>23</v>
      </c>
      <c r="E447" s="42">
        <v>6470211</v>
      </c>
      <c r="F447" s="43">
        <v>6957140</v>
      </c>
      <c r="G447" s="43">
        <v>7531697</v>
      </c>
      <c r="H447" s="43">
        <v>8193879</v>
      </c>
      <c r="I447" s="43">
        <v>8943689</v>
      </c>
      <c r="J447" s="43">
        <v>9781126</v>
      </c>
      <c r="K447" s="43">
        <v>10632692</v>
      </c>
      <c r="L447" s="43">
        <v>11525954</v>
      </c>
      <c r="M447" s="43">
        <v>12460365</v>
      </c>
      <c r="N447" s="43">
        <v>13436662</v>
      </c>
      <c r="O447" s="43">
        <v>14456263</v>
      </c>
      <c r="P447" s="43">
        <v>15901753</v>
      </c>
      <c r="Q447" s="43">
        <v>17449703</v>
      </c>
      <c r="R447" s="43">
        <v>19118232</v>
      </c>
      <c r="S447" s="43">
        <v>20910382</v>
      </c>
      <c r="T447" s="43">
        <v>22828168</v>
      </c>
      <c r="U447" s="43">
        <v>24879223</v>
      </c>
      <c r="V447" s="43">
        <v>27096160</v>
      </c>
      <c r="W447" s="43">
        <v>29457781</v>
      </c>
      <c r="X447" s="43">
        <v>31963483</v>
      </c>
      <c r="Y447" s="43">
        <v>34501424</v>
      </c>
      <c r="Z447" s="43">
        <v>37163397</v>
      </c>
      <c r="AA447" s="43">
        <v>39972218</v>
      </c>
      <c r="AB447" s="43">
        <v>42926815</v>
      </c>
      <c r="AC447" s="43">
        <v>46029452</v>
      </c>
      <c r="AD447" s="44">
        <v>49291063</v>
      </c>
    </row>
    <row r="448" spans="1:30" ht="16" x14ac:dyDescent="0.45">
      <c r="A448" t="str">
        <f t="shared" si="6"/>
        <v>International Passengers_Cambodia</v>
      </c>
      <c r="B448" s="34" t="s">
        <v>27</v>
      </c>
      <c r="C448" s="15" t="s">
        <v>78</v>
      </c>
      <c r="D448" s="13" t="s">
        <v>22</v>
      </c>
      <c r="E448" s="45">
        <v>5566901</v>
      </c>
      <c r="F448" s="46">
        <v>6004536</v>
      </c>
      <c r="G448" s="46">
        <v>6514261</v>
      </c>
      <c r="H448" s="46">
        <v>7096073</v>
      </c>
      <c r="I448" s="46">
        <v>7749975</v>
      </c>
      <c r="J448" s="46">
        <v>8475965</v>
      </c>
      <c r="K448" s="46">
        <v>9276483</v>
      </c>
      <c r="L448" s="46">
        <v>10116611</v>
      </c>
      <c r="M448" s="46">
        <v>10996471</v>
      </c>
      <c r="N448" s="46">
        <v>11915785</v>
      </c>
      <c r="O448" s="46">
        <v>12877835</v>
      </c>
      <c r="P448" s="46">
        <v>14256480</v>
      </c>
      <c r="Q448" s="46">
        <v>15730189</v>
      </c>
      <c r="R448" s="46">
        <v>17315592</v>
      </c>
      <c r="S448" s="46">
        <v>19015094</v>
      </c>
      <c r="T448" s="46">
        <v>20831921</v>
      </c>
      <c r="U448" s="46">
        <v>22772652</v>
      </c>
      <c r="V448" s="46">
        <v>24862717</v>
      </c>
      <c r="W448" s="46">
        <v>27083462</v>
      </c>
      <c r="X448" s="46">
        <v>29435431</v>
      </c>
      <c r="Y448" s="46">
        <v>31816713</v>
      </c>
      <c r="Z448" s="46">
        <v>34309734</v>
      </c>
      <c r="AA448" s="46">
        <v>36935171</v>
      </c>
      <c r="AB448" s="46">
        <v>39692206</v>
      </c>
      <c r="AC448" s="46">
        <v>42582581</v>
      </c>
      <c r="AD448" s="47">
        <v>45615926</v>
      </c>
    </row>
    <row r="449" spans="1:30" ht="16" x14ac:dyDescent="0.45">
      <c r="A449" t="str">
        <f t="shared" si="6"/>
        <v>Domestic Passengers_Cambodia</v>
      </c>
      <c r="B449" s="34" t="s">
        <v>27</v>
      </c>
      <c r="C449" s="15" t="s">
        <v>78</v>
      </c>
      <c r="D449" s="19" t="s">
        <v>19</v>
      </c>
      <c r="E449" s="45" t="s">
        <v>191</v>
      </c>
      <c r="F449" s="46" t="s">
        <v>191</v>
      </c>
      <c r="G449" s="46" t="s">
        <v>191</v>
      </c>
      <c r="H449" s="46" t="s">
        <v>191</v>
      </c>
      <c r="I449" s="46" t="s">
        <v>191</v>
      </c>
      <c r="J449" s="46" t="s">
        <v>191</v>
      </c>
      <c r="K449" s="46" t="s">
        <v>191</v>
      </c>
      <c r="L449" s="46" t="s">
        <v>191</v>
      </c>
      <c r="M449" s="46" t="s">
        <v>191</v>
      </c>
      <c r="N449" s="46" t="s">
        <v>191</v>
      </c>
      <c r="O449" s="46" t="s">
        <v>191</v>
      </c>
      <c r="P449" s="46" t="s">
        <v>191</v>
      </c>
      <c r="Q449" s="46" t="s">
        <v>191</v>
      </c>
      <c r="R449" s="46" t="s">
        <v>191</v>
      </c>
      <c r="S449" s="46" t="s">
        <v>191</v>
      </c>
      <c r="T449" s="46" t="s">
        <v>191</v>
      </c>
      <c r="U449" s="46" t="s">
        <v>191</v>
      </c>
      <c r="V449" s="46" t="s">
        <v>191</v>
      </c>
      <c r="W449" s="46" t="s">
        <v>191</v>
      </c>
      <c r="X449" s="46" t="s">
        <v>191</v>
      </c>
      <c r="Y449" s="46" t="s">
        <v>191</v>
      </c>
      <c r="Z449" s="46" t="s">
        <v>191</v>
      </c>
      <c r="AA449" s="46" t="s">
        <v>191</v>
      </c>
      <c r="AB449" s="46" t="s">
        <v>191</v>
      </c>
      <c r="AC449" s="46" t="s">
        <v>191</v>
      </c>
      <c r="AD449" s="47" t="s">
        <v>191</v>
      </c>
    </row>
    <row r="450" spans="1:30" ht="16" x14ac:dyDescent="0.45">
      <c r="A450" t="str">
        <f t="shared" ref="A450:A513" si="7">D450&amp;"_"&amp;C450</f>
        <v>Total Cargo_Cambodia</v>
      </c>
      <c r="B450" s="40" t="s">
        <v>27</v>
      </c>
      <c r="C450" s="15" t="s">
        <v>78</v>
      </c>
      <c r="D450" s="13" t="s">
        <v>24</v>
      </c>
      <c r="E450" s="42">
        <v>38069</v>
      </c>
      <c r="F450" s="43">
        <v>43076.670716784218</v>
      </c>
      <c r="G450" s="43">
        <v>48080.530309779897</v>
      </c>
      <c r="H450" s="43">
        <v>51880.898152699257</v>
      </c>
      <c r="I450" s="43">
        <v>55023.791067741928</v>
      </c>
      <c r="J450" s="43">
        <v>56504.925970680488</v>
      </c>
      <c r="K450" s="43">
        <v>58034.140917394652</v>
      </c>
      <c r="L450" s="43">
        <v>59536.224618074222</v>
      </c>
      <c r="M450" s="43">
        <v>61076.628275808376</v>
      </c>
      <c r="N450" s="43">
        <v>62595.410672971622</v>
      </c>
      <c r="O450" s="43">
        <v>64130.238060451811</v>
      </c>
      <c r="P450" s="43">
        <v>65934.76850021827</v>
      </c>
      <c r="Q450" s="43">
        <v>67614.965219244332</v>
      </c>
      <c r="R450" s="43">
        <v>69172.358641938175</v>
      </c>
      <c r="S450" s="43">
        <v>70580.722030908</v>
      </c>
      <c r="T450" s="43">
        <v>71851.547388118692</v>
      </c>
      <c r="U450" s="43">
        <v>72907.492315893556</v>
      </c>
      <c r="V450" s="43">
        <v>73824.297943327445</v>
      </c>
      <c r="W450" s="43">
        <v>74509.903077426512</v>
      </c>
      <c r="X450" s="43">
        <v>74939.251265725572</v>
      </c>
      <c r="Y450" s="43">
        <v>75111.953093048243</v>
      </c>
      <c r="Z450" s="43">
        <v>75027.922788751544</v>
      </c>
      <c r="AA450" s="43">
        <v>74836.542996378936</v>
      </c>
      <c r="AB450" s="43">
        <v>74368.505216725986</v>
      </c>
      <c r="AC450" s="43">
        <v>73642.093370676273</v>
      </c>
      <c r="AD450" s="44">
        <v>72690.774756400846</v>
      </c>
    </row>
    <row r="451" spans="1:30" ht="16" x14ac:dyDescent="0.45">
      <c r="A451" t="str">
        <f t="shared" si="7"/>
        <v>Total Aircraft Movements_Cambodia</v>
      </c>
      <c r="B451" s="34" t="s">
        <v>27</v>
      </c>
      <c r="C451" s="15" t="s">
        <v>78</v>
      </c>
      <c r="D451" s="19" t="s">
        <v>25</v>
      </c>
      <c r="E451" s="45">
        <v>70558</v>
      </c>
      <c r="F451" s="46">
        <v>75610.614925274233</v>
      </c>
      <c r="G451" s="46">
        <v>81623.753351046442</v>
      </c>
      <c r="H451" s="46">
        <v>87654.395214352</v>
      </c>
      <c r="I451" s="46">
        <v>93816.587354285148</v>
      </c>
      <c r="J451" s="46">
        <v>100005.45835429516</v>
      </c>
      <c r="K451" s="46">
        <v>106432.74575759673</v>
      </c>
      <c r="L451" s="46">
        <v>113236.89635369008</v>
      </c>
      <c r="M451" s="46">
        <v>120357.84427400556</v>
      </c>
      <c r="N451" s="46">
        <v>127772.44990849105</v>
      </c>
      <c r="O451" s="46">
        <v>135498.19992229179</v>
      </c>
      <c r="P451" s="46">
        <v>144598.36221724542</v>
      </c>
      <c r="Q451" s="46">
        <v>153996.51107486623</v>
      </c>
      <c r="R451" s="46">
        <v>163800.56073079468</v>
      </c>
      <c r="S451" s="46">
        <v>174000.18320167679</v>
      </c>
      <c r="T451" s="46">
        <v>184514.48578659451</v>
      </c>
      <c r="U451" s="46">
        <v>195398.63154878339</v>
      </c>
      <c r="V451" s="46">
        <v>206831.48668793601</v>
      </c>
      <c r="W451" s="46">
        <v>218569.41726559616</v>
      </c>
      <c r="X451" s="46">
        <v>230617.67844814749</v>
      </c>
      <c r="Y451" s="46">
        <v>242051.6826499629</v>
      </c>
      <c r="Z451" s="46">
        <v>253523.51285758941</v>
      </c>
      <c r="AA451" s="46">
        <v>265141.12692034751</v>
      </c>
      <c r="AB451" s="46">
        <v>276808.70862747112</v>
      </c>
      <c r="AC451" s="46">
        <v>288523.8454999628</v>
      </c>
      <c r="AD451" s="47">
        <v>300339.49883559177</v>
      </c>
    </row>
    <row r="452" spans="1:30" x14ac:dyDescent="0.3">
      <c r="A452" t="str">
        <f t="shared" si="7"/>
        <v>Total Passengers_Bulgaria</v>
      </c>
      <c r="B452" s="40" t="s">
        <v>28</v>
      </c>
      <c r="C452" s="41" t="s">
        <v>103</v>
      </c>
      <c r="D452" s="57" t="s">
        <v>23</v>
      </c>
      <c r="E452" s="42">
        <v>7950662</v>
      </c>
      <c r="F452" s="43">
        <v>8336186</v>
      </c>
      <c r="G452" s="43">
        <v>8547249</v>
      </c>
      <c r="H452" s="43">
        <v>9087311</v>
      </c>
      <c r="I452" s="43">
        <v>9829889</v>
      </c>
      <c r="J452" s="43">
        <v>10788862</v>
      </c>
      <c r="K452" s="43">
        <v>11786578</v>
      </c>
      <c r="L452" s="43">
        <v>12821478</v>
      </c>
      <c r="M452" s="43">
        <v>13895574</v>
      </c>
      <c r="N452" s="43">
        <v>14997306</v>
      </c>
      <c r="O452" s="43">
        <v>16075490</v>
      </c>
      <c r="P452" s="43">
        <v>17058007</v>
      </c>
      <c r="Q452" s="43">
        <v>17976997</v>
      </c>
      <c r="R452" s="43">
        <v>18849719</v>
      </c>
      <c r="S452" s="43">
        <v>19671231</v>
      </c>
      <c r="T452" s="43">
        <v>20497146</v>
      </c>
      <c r="U452" s="43">
        <v>21343517</v>
      </c>
      <c r="V452" s="43">
        <v>22201452</v>
      </c>
      <c r="W452" s="43">
        <v>23053584</v>
      </c>
      <c r="X452" s="43">
        <v>23748228</v>
      </c>
      <c r="Y452" s="43">
        <v>24392907</v>
      </c>
      <c r="Z452" s="43">
        <v>25046513</v>
      </c>
      <c r="AA452" s="43">
        <v>25687651</v>
      </c>
      <c r="AB452" s="43">
        <v>26238432</v>
      </c>
      <c r="AC452" s="43">
        <v>26614929</v>
      </c>
      <c r="AD452" s="44">
        <v>26891983</v>
      </c>
    </row>
    <row r="453" spans="1:30" ht="16" x14ac:dyDescent="0.45">
      <c r="A453" t="str">
        <f t="shared" si="7"/>
        <v>International Passengers_Bulgaria</v>
      </c>
      <c r="B453" s="34" t="s">
        <v>28</v>
      </c>
      <c r="C453" s="35" t="s">
        <v>103</v>
      </c>
      <c r="D453" s="13" t="s">
        <v>22</v>
      </c>
      <c r="E453" s="45">
        <v>7570531</v>
      </c>
      <c r="F453" s="46">
        <v>7980692</v>
      </c>
      <c r="G453" s="46">
        <v>8212028</v>
      </c>
      <c r="H453" s="46">
        <v>8723213</v>
      </c>
      <c r="I453" s="46">
        <v>9408316</v>
      </c>
      <c r="J453" s="46">
        <v>10329480</v>
      </c>
      <c r="K453" s="46">
        <v>11287940</v>
      </c>
      <c r="L453" s="46">
        <v>12282146</v>
      </c>
      <c r="M453" s="46">
        <v>13314140</v>
      </c>
      <c r="N453" s="46">
        <v>14373086</v>
      </c>
      <c r="O453" s="46">
        <v>15409655</v>
      </c>
      <c r="P453" s="46">
        <v>16354609</v>
      </c>
      <c r="Q453" s="46">
        <v>17239021</v>
      </c>
      <c r="R453" s="46">
        <v>18079330</v>
      </c>
      <c r="S453" s="46">
        <v>18870550</v>
      </c>
      <c r="T453" s="46">
        <v>19666031</v>
      </c>
      <c r="U453" s="46">
        <v>20481177</v>
      </c>
      <c r="V453" s="46">
        <v>21307484</v>
      </c>
      <c r="W453" s="46">
        <v>22128123</v>
      </c>
      <c r="X453" s="46">
        <v>22797748</v>
      </c>
      <c r="Y453" s="46">
        <v>23419336</v>
      </c>
      <c r="Z453" s="46">
        <v>24049312</v>
      </c>
      <c r="AA453" s="46">
        <v>24667285</v>
      </c>
      <c r="AB453" s="46">
        <v>25198392</v>
      </c>
      <c r="AC453" s="46">
        <v>25562187</v>
      </c>
      <c r="AD453" s="47">
        <v>25830443</v>
      </c>
    </row>
    <row r="454" spans="1:30" ht="16" x14ac:dyDescent="0.45">
      <c r="A454" t="str">
        <f t="shared" si="7"/>
        <v>Domestic Passengers_Bulgaria</v>
      </c>
      <c r="B454" s="40" t="s">
        <v>28</v>
      </c>
      <c r="C454" s="41" t="s">
        <v>103</v>
      </c>
      <c r="D454" s="19" t="s">
        <v>19</v>
      </c>
      <c r="E454" s="42">
        <v>316611</v>
      </c>
      <c r="F454" s="43">
        <v>288894</v>
      </c>
      <c r="G454" s="43">
        <v>266935</v>
      </c>
      <c r="H454" s="43">
        <v>291497</v>
      </c>
      <c r="I454" s="43">
        <v>343039</v>
      </c>
      <c r="J454" s="43">
        <v>373187</v>
      </c>
      <c r="K454" s="43">
        <v>404472</v>
      </c>
      <c r="L454" s="43">
        <v>436898</v>
      </c>
      <c r="M454" s="43">
        <v>470419</v>
      </c>
      <c r="N454" s="43">
        <v>504403</v>
      </c>
      <c r="O454" s="43">
        <v>537403</v>
      </c>
      <c r="P454" s="43">
        <v>567117</v>
      </c>
      <c r="Q454" s="43">
        <v>594353</v>
      </c>
      <c r="R454" s="43">
        <v>619793</v>
      </c>
      <c r="S454" s="43">
        <v>643522</v>
      </c>
      <c r="T454" s="43">
        <v>667358</v>
      </c>
      <c r="U454" s="43">
        <v>691821</v>
      </c>
      <c r="V454" s="43">
        <v>716595</v>
      </c>
      <c r="W454" s="43">
        <v>741279</v>
      </c>
      <c r="X454" s="43">
        <v>760748</v>
      </c>
      <c r="Y454" s="43">
        <v>778689</v>
      </c>
      <c r="Z454" s="43">
        <v>797097</v>
      </c>
      <c r="AA454" s="43">
        <v>815140</v>
      </c>
      <c r="AB454" s="43">
        <v>830414</v>
      </c>
      <c r="AC454" s="43">
        <v>840108</v>
      </c>
      <c r="AD454" s="44">
        <v>846692</v>
      </c>
    </row>
    <row r="455" spans="1:30" ht="16" x14ac:dyDescent="0.45">
      <c r="A455" t="str">
        <f t="shared" si="7"/>
        <v>Total Cargo_Bulgaria</v>
      </c>
      <c r="B455" s="34" t="s">
        <v>28</v>
      </c>
      <c r="C455" s="35" t="s">
        <v>103</v>
      </c>
      <c r="D455" s="13" t="s">
        <v>24</v>
      </c>
      <c r="E455" s="45">
        <v>32848</v>
      </c>
      <c r="F455" s="46">
        <v>37999.908713394907</v>
      </c>
      <c r="G455" s="46">
        <v>42526.598761490422</v>
      </c>
      <c r="H455" s="46">
        <v>46924.258440424943</v>
      </c>
      <c r="I455" s="46">
        <v>51405.569305278215</v>
      </c>
      <c r="J455" s="46">
        <v>55882.140994202113</v>
      </c>
      <c r="K455" s="46">
        <v>60614.836032107742</v>
      </c>
      <c r="L455" s="46">
        <v>65512.457216797149</v>
      </c>
      <c r="M455" s="46">
        <v>70592.531648549382</v>
      </c>
      <c r="N455" s="46">
        <v>75871.704253357602</v>
      </c>
      <c r="O455" s="46">
        <v>81118.137892712868</v>
      </c>
      <c r="P455" s="46">
        <v>86107.100979763942</v>
      </c>
      <c r="Q455" s="46">
        <v>90934.246652923757</v>
      </c>
      <c r="R455" s="46">
        <v>95649.250139844502</v>
      </c>
      <c r="S455" s="46">
        <v>100364.57582220979</v>
      </c>
      <c r="T455" s="46">
        <v>105316.01900478138</v>
      </c>
      <c r="U455" s="46">
        <v>110611.75445908429</v>
      </c>
      <c r="V455" s="46">
        <v>116000.91539191022</v>
      </c>
      <c r="W455" s="46">
        <v>121114.30584184926</v>
      </c>
      <c r="X455" s="46">
        <v>125746.94837646071</v>
      </c>
      <c r="Y455" s="46">
        <v>130350.90680546322</v>
      </c>
      <c r="Z455" s="46">
        <v>135140.89103751699</v>
      </c>
      <c r="AA455" s="46">
        <v>139927.23676839567</v>
      </c>
      <c r="AB455" s="46">
        <v>144447.34137953693</v>
      </c>
      <c r="AC455" s="46">
        <v>148335.49615809135</v>
      </c>
      <c r="AD455" s="47">
        <v>151824.15319962136</v>
      </c>
    </row>
    <row r="456" spans="1:30" ht="16" x14ac:dyDescent="0.45">
      <c r="A456" t="str">
        <f t="shared" si="7"/>
        <v>Total Aircraft Movements_Bulgaria</v>
      </c>
      <c r="B456" s="34" t="s">
        <v>28</v>
      </c>
      <c r="C456" s="35" t="s">
        <v>103</v>
      </c>
      <c r="D456" s="19" t="s">
        <v>25</v>
      </c>
      <c r="E456" s="45">
        <v>78084</v>
      </c>
      <c r="F456" s="46">
        <v>83677.784039206061</v>
      </c>
      <c r="G456" s="46">
        <v>86839.765992804052</v>
      </c>
      <c r="H456" s="46">
        <v>92728.842851876776</v>
      </c>
      <c r="I456" s="46">
        <v>100267.6120360349</v>
      </c>
      <c r="J456" s="46">
        <v>109602.95664502848</v>
      </c>
      <c r="K456" s="46">
        <v>119326.26651219712</v>
      </c>
      <c r="L456" s="46">
        <v>129371.52166042454</v>
      </c>
      <c r="M456" s="46">
        <v>139734.64048922466</v>
      </c>
      <c r="N456" s="46">
        <v>150224.31388291976</v>
      </c>
      <c r="O456" s="46">
        <v>160306.15553109447</v>
      </c>
      <c r="P456" s="46">
        <v>169321.80306595613</v>
      </c>
      <c r="Q456" s="46">
        <v>177628.60396760947</v>
      </c>
      <c r="R456" s="46">
        <v>185408.89888370561</v>
      </c>
      <c r="S456" s="46">
        <v>192619.75711124961</v>
      </c>
      <c r="T456" s="46">
        <v>199818.35198775964</v>
      </c>
      <c r="U456" s="46">
        <v>207067.0890304193</v>
      </c>
      <c r="V456" s="46">
        <v>214312.70521827246</v>
      </c>
      <c r="W456" s="46">
        <v>221369.05705205369</v>
      </c>
      <c r="X456" s="46">
        <v>226935.48432726532</v>
      </c>
      <c r="Y456" s="46">
        <v>232023.02856259837</v>
      </c>
      <c r="Z456" s="46">
        <v>237223.47502837304</v>
      </c>
      <c r="AA456" s="46">
        <v>242285.57462136255</v>
      </c>
      <c r="AB456" s="46">
        <v>246515.15891870813</v>
      </c>
      <c r="AC456" s="46">
        <v>249123.76163782802</v>
      </c>
      <c r="AD456" s="47">
        <v>250808.69830774955</v>
      </c>
    </row>
    <row r="457" spans="1:30" x14ac:dyDescent="0.3">
      <c r="A457" t="str">
        <f t="shared" si="7"/>
        <v>Total Passengers_Brazil</v>
      </c>
      <c r="B457" s="34" t="s">
        <v>29</v>
      </c>
      <c r="C457" s="35" t="s">
        <v>146</v>
      </c>
      <c r="D457" s="57" t="s">
        <v>23</v>
      </c>
      <c r="E457" s="45">
        <v>214715460</v>
      </c>
      <c r="F457" s="46">
        <v>206717838</v>
      </c>
      <c r="G457" s="46">
        <v>208690703</v>
      </c>
      <c r="H457" s="46">
        <v>215380856</v>
      </c>
      <c r="I457" s="46">
        <v>225025086</v>
      </c>
      <c r="J457" s="46">
        <v>237059303</v>
      </c>
      <c r="K457" s="46">
        <v>248904918</v>
      </c>
      <c r="L457" s="46">
        <v>260727960</v>
      </c>
      <c r="M457" s="46">
        <v>272445550</v>
      </c>
      <c r="N457" s="46">
        <v>284060485</v>
      </c>
      <c r="O457" s="46">
        <v>295266683</v>
      </c>
      <c r="P457" s="46">
        <v>306564871</v>
      </c>
      <c r="Q457" s="46">
        <v>318059121</v>
      </c>
      <c r="R457" s="46">
        <v>329761982</v>
      </c>
      <c r="S457" s="46">
        <v>341757365</v>
      </c>
      <c r="T457" s="46">
        <v>354110993</v>
      </c>
      <c r="U457" s="46">
        <v>366768090</v>
      </c>
      <c r="V457" s="46">
        <v>379886398</v>
      </c>
      <c r="W457" s="46">
        <v>393336911</v>
      </c>
      <c r="X457" s="46">
        <v>407081324</v>
      </c>
      <c r="Y457" s="46">
        <v>421124494</v>
      </c>
      <c r="Z457" s="46">
        <v>435435225</v>
      </c>
      <c r="AA457" s="46">
        <v>450198015</v>
      </c>
      <c r="AB457" s="46">
        <v>465319475</v>
      </c>
      <c r="AC457" s="46">
        <v>480747227</v>
      </c>
      <c r="AD457" s="47">
        <v>496492812</v>
      </c>
    </row>
    <row r="458" spans="1:30" ht="16" x14ac:dyDescent="0.45">
      <c r="A458" t="str">
        <f t="shared" si="7"/>
        <v>International Passengers_Brazil</v>
      </c>
      <c r="B458" s="40" t="s">
        <v>29</v>
      </c>
      <c r="C458" s="41" t="s">
        <v>146</v>
      </c>
      <c r="D458" s="13" t="s">
        <v>22</v>
      </c>
      <c r="E458" s="42">
        <v>21547036</v>
      </c>
      <c r="F458" s="43">
        <v>22432110</v>
      </c>
      <c r="G458" s="43">
        <v>23339019</v>
      </c>
      <c r="H458" s="43">
        <v>24966719</v>
      </c>
      <c r="I458" s="43">
        <v>27099535</v>
      </c>
      <c r="J458" s="43">
        <v>29728898</v>
      </c>
      <c r="K458" s="43">
        <v>32499859</v>
      </c>
      <c r="L458" s="43">
        <v>35418579</v>
      </c>
      <c r="M458" s="43">
        <v>38447845</v>
      </c>
      <c r="N458" s="43">
        <v>41690809</v>
      </c>
      <c r="O458" s="43">
        <v>45084649</v>
      </c>
      <c r="P458" s="43">
        <v>48752973</v>
      </c>
      <c r="Q458" s="43">
        <v>52677092</v>
      </c>
      <c r="R458" s="43">
        <v>56883275</v>
      </c>
      <c r="S458" s="43">
        <v>61374081</v>
      </c>
      <c r="T458" s="43">
        <v>66192099</v>
      </c>
      <c r="U458" s="43">
        <v>71328211</v>
      </c>
      <c r="V458" s="43">
        <v>76823333</v>
      </c>
      <c r="W458" s="43">
        <v>82649956</v>
      </c>
      <c r="X458" s="43">
        <v>88794271</v>
      </c>
      <c r="Y458" s="43">
        <v>95310504</v>
      </c>
      <c r="Z458" s="43">
        <v>102196400</v>
      </c>
      <c r="AA458" s="43">
        <v>108772435</v>
      </c>
      <c r="AB458" s="43">
        <v>114912321</v>
      </c>
      <c r="AC458" s="43">
        <v>121331304</v>
      </c>
      <c r="AD458" s="44">
        <v>128063522</v>
      </c>
    </row>
    <row r="459" spans="1:30" ht="16" x14ac:dyDescent="0.45">
      <c r="A459" t="str">
        <f t="shared" si="7"/>
        <v>Domestic Passengers_Brazil</v>
      </c>
      <c r="B459" s="34" t="s">
        <v>29</v>
      </c>
      <c r="C459" s="35" t="s">
        <v>146</v>
      </c>
      <c r="D459" s="19" t="s">
        <v>19</v>
      </c>
      <c r="E459" s="45">
        <v>189406331</v>
      </c>
      <c r="F459" s="46">
        <v>179502384</v>
      </c>
      <c r="G459" s="46">
        <v>175907141</v>
      </c>
      <c r="H459" s="46">
        <v>178253964</v>
      </c>
      <c r="I459" s="46">
        <v>184067296</v>
      </c>
      <c r="J459" s="46">
        <v>192966575</v>
      </c>
      <c r="K459" s="46">
        <v>201478873</v>
      </c>
      <c r="L459" s="46">
        <v>209646948</v>
      </c>
      <c r="M459" s="46">
        <v>217616705</v>
      </c>
      <c r="N459" s="46">
        <v>225411599</v>
      </c>
      <c r="O459" s="46">
        <v>232799855</v>
      </c>
      <c r="P459" s="46">
        <v>239911675</v>
      </c>
      <c r="Q459" s="46">
        <v>246895337</v>
      </c>
      <c r="R459" s="46">
        <v>253783903</v>
      </c>
      <c r="S459" s="46">
        <v>260660509</v>
      </c>
      <c r="T459" s="46">
        <v>267561844</v>
      </c>
      <c r="U459" s="46">
        <v>274444141</v>
      </c>
      <c r="V459" s="46">
        <v>281362098</v>
      </c>
      <c r="W459" s="46">
        <v>288245755</v>
      </c>
      <c r="X459" s="46">
        <v>295081649</v>
      </c>
      <c r="Y459" s="46">
        <v>301887950</v>
      </c>
      <c r="Z459" s="46">
        <v>308631784</v>
      </c>
      <c r="AA459" s="46">
        <v>311740331</v>
      </c>
      <c r="AB459" s="46">
        <v>318196951</v>
      </c>
      <c r="AC459" s="46">
        <v>324547151</v>
      </c>
      <c r="AD459" s="47">
        <v>330732259</v>
      </c>
    </row>
    <row r="460" spans="1:30" ht="16" x14ac:dyDescent="0.45">
      <c r="A460" t="str">
        <f t="shared" si="7"/>
        <v>Total Cargo_Brazil</v>
      </c>
      <c r="B460" s="34" t="s">
        <v>29</v>
      </c>
      <c r="C460" s="35" t="s">
        <v>146</v>
      </c>
      <c r="D460" s="13" t="s">
        <v>24</v>
      </c>
      <c r="E460" s="45">
        <v>1315581</v>
      </c>
      <c r="F460" s="46">
        <v>1310104.5653511612</v>
      </c>
      <c r="G460" s="46">
        <v>1311995.0561694109</v>
      </c>
      <c r="H460" s="46">
        <v>1316572.7619441065</v>
      </c>
      <c r="I460" s="46">
        <v>1322235.9570776941</v>
      </c>
      <c r="J460" s="46">
        <v>1327663.3947360374</v>
      </c>
      <c r="K460" s="46">
        <v>1332786.4078707374</v>
      </c>
      <c r="L460" s="46">
        <v>1337821.266621456</v>
      </c>
      <c r="M460" s="46">
        <v>1342756.0118122553</v>
      </c>
      <c r="N460" s="46">
        <v>1347579.5430621069</v>
      </c>
      <c r="O460" s="46">
        <v>1352033.9478142918</v>
      </c>
      <c r="P460" s="46">
        <v>1356434.0566286591</v>
      </c>
      <c r="Q460" s="46">
        <v>1360775.8587502532</v>
      </c>
      <c r="R460" s="46">
        <v>1365138.500352608</v>
      </c>
      <c r="S460" s="46">
        <v>1369585.6144841672</v>
      </c>
      <c r="T460" s="46">
        <v>1374140.7997327449</v>
      </c>
      <c r="U460" s="46">
        <v>1378799.8443488318</v>
      </c>
      <c r="V460" s="46">
        <v>1383543.3340857744</v>
      </c>
      <c r="W460" s="46">
        <v>1388367.979941787</v>
      </c>
      <c r="X460" s="46">
        <v>1393267.002918744</v>
      </c>
      <c r="Y460" s="46">
        <v>1398231.568392403</v>
      </c>
      <c r="Z460" s="46">
        <v>1403273.5076330779</v>
      </c>
      <c r="AA460" s="46">
        <v>1408403.0439546534</v>
      </c>
      <c r="AB460" s="46">
        <v>1413596.843716681</v>
      </c>
      <c r="AC460" s="46">
        <v>1418822.0808541134</v>
      </c>
      <c r="AD460" s="47">
        <v>1424045.9110296706</v>
      </c>
    </row>
    <row r="461" spans="1:30" ht="16" x14ac:dyDescent="0.45">
      <c r="A461" t="str">
        <f t="shared" si="7"/>
        <v>Total Aircraft Movements_Brazil</v>
      </c>
      <c r="B461" s="34" t="s">
        <v>29</v>
      </c>
      <c r="C461" s="35" t="s">
        <v>146</v>
      </c>
      <c r="D461" s="19" t="s">
        <v>25</v>
      </c>
      <c r="E461" s="45">
        <v>3036863</v>
      </c>
      <c r="F461" s="46">
        <v>2785210.9660299672</v>
      </c>
      <c r="G461" s="46">
        <v>2661692.796142878</v>
      </c>
      <c r="H461" s="46">
        <v>2681211.2751800246</v>
      </c>
      <c r="I461" s="46">
        <v>2769548.64941971</v>
      </c>
      <c r="J461" s="46">
        <v>2919573.0640465436</v>
      </c>
      <c r="K461" s="46">
        <v>3067274.5161367804</v>
      </c>
      <c r="L461" s="46">
        <v>3214390.9351011449</v>
      </c>
      <c r="M461" s="46">
        <v>3357490.6890237434</v>
      </c>
      <c r="N461" s="46">
        <v>3497878.3167720186</v>
      </c>
      <c r="O461" s="46">
        <v>3632041.5054916712</v>
      </c>
      <c r="P461" s="46">
        <v>3771132.6966757881</v>
      </c>
      <c r="Q461" s="46">
        <v>3916103.8956893347</v>
      </c>
      <c r="R461" s="46">
        <v>4067165.8565515555</v>
      </c>
      <c r="S461" s="46">
        <v>4225589.4320444921</v>
      </c>
      <c r="T461" s="46">
        <v>4393169.9114639238</v>
      </c>
      <c r="U461" s="46">
        <v>4569313.7969263056</v>
      </c>
      <c r="V461" s="46">
        <v>4754940.5807776367</v>
      </c>
      <c r="W461" s="46">
        <v>4947987.219264023</v>
      </c>
      <c r="X461" s="46">
        <v>5138808.2978705773</v>
      </c>
      <c r="Y461" s="46">
        <v>5336702.4028501222</v>
      </c>
      <c r="Z461" s="46">
        <v>5540862.5082992567</v>
      </c>
      <c r="AA461" s="46">
        <v>5754241.5228282921</v>
      </c>
      <c r="AB461" s="46">
        <v>5976582.2757604783</v>
      </c>
      <c r="AC461" s="46">
        <v>6208520.980399237</v>
      </c>
      <c r="AD461" s="47">
        <v>6452186.7164626671</v>
      </c>
    </row>
    <row r="462" spans="1:30" x14ac:dyDescent="0.3">
      <c r="A462" t="str">
        <f t="shared" si="7"/>
        <v>Total Passengers_Belgium</v>
      </c>
      <c r="B462" s="34" t="s">
        <v>28</v>
      </c>
      <c r="C462" s="35" t="s">
        <v>102</v>
      </c>
      <c r="D462" s="57" t="s">
        <v>23</v>
      </c>
      <c r="E462" s="45">
        <v>31140238</v>
      </c>
      <c r="F462" s="46">
        <v>32636683</v>
      </c>
      <c r="G462" s="46">
        <v>34316921</v>
      </c>
      <c r="H462" s="46">
        <v>36020005</v>
      </c>
      <c r="I462" s="46">
        <v>37726128</v>
      </c>
      <c r="J462" s="46">
        <v>39401996</v>
      </c>
      <c r="K462" s="46">
        <v>41104847</v>
      </c>
      <c r="L462" s="46">
        <v>42817175</v>
      </c>
      <c r="M462" s="46">
        <v>44517786</v>
      </c>
      <c r="N462" s="46">
        <v>46205408</v>
      </c>
      <c r="O462" s="46">
        <v>47880451</v>
      </c>
      <c r="P462" s="46">
        <v>49569935</v>
      </c>
      <c r="Q462" s="46">
        <v>51246679</v>
      </c>
      <c r="R462" s="46">
        <v>52938048</v>
      </c>
      <c r="S462" s="46">
        <v>54640157</v>
      </c>
      <c r="T462" s="46">
        <v>56387469</v>
      </c>
      <c r="U462" s="46">
        <v>58231619</v>
      </c>
      <c r="V462" s="46">
        <v>60163164</v>
      </c>
      <c r="W462" s="46">
        <v>62167553</v>
      </c>
      <c r="X462" s="46">
        <v>64206778</v>
      </c>
      <c r="Y462" s="46">
        <v>66261480</v>
      </c>
      <c r="Z462" s="46">
        <v>68297355</v>
      </c>
      <c r="AA462" s="46">
        <v>70320675</v>
      </c>
      <c r="AB462" s="46">
        <v>72408907</v>
      </c>
      <c r="AC462" s="46">
        <v>74570895</v>
      </c>
      <c r="AD462" s="47">
        <v>76796350</v>
      </c>
    </row>
    <row r="463" spans="1:30" ht="16" x14ac:dyDescent="0.45">
      <c r="A463" t="str">
        <f t="shared" si="7"/>
        <v>International Passengers_Belgium</v>
      </c>
      <c r="B463" s="40" t="s">
        <v>28</v>
      </c>
      <c r="C463" s="41" t="s">
        <v>102</v>
      </c>
      <c r="D463" s="13" t="s">
        <v>22</v>
      </c>
      <c r="E463" s="42">
        <v>30887383</v>
      </c>
      <c r="F463" s="43">
        <v>32371677</v>
      </c>
      <c r="G463" s="43">
        <v>34038271</v>
      </c>
      <c r="H463" s="43">
        <v>35727527</v>
      </c>
      <c r="I463" s="43">
        <v>37419796</v>
      </c>
      <c r="J463" s="43">
        <v>39082057</v>
      </c>
      <c r="K463" s="43">
        <v>40771080</v>
      </c>
      <c r="L463" s="43">
        <v>42469504</v>
      </c>
      <c r="M463" s="43">
        <v>44156307</v>
      </c>
      <c r="N463" s="43">
        <v>45830226</v>
      </c>
      <c r="O463" s="43">
        <v>47491668</v>
      </c>
      <c r="P463" s="43">
        <v>49167433</v>
      </c>
      <c r="Q463" s="43">
        <v>50830562</v>
      </c>
      <c r="R463" s="43">
        <v>52508198</v>
      </c>
      <c r="S463" s="43">
        <v>54196486</v>
      </c>
      <c r="T463" s="43">
        <v>55929609</v>
      </c>
      <c r="U463" s="43">
        <v>57758786</v>
      </c>
      <c r="V463" s="43">
        <v>59674647</v>
      </c>
      <c r="W463" s="43">
        <v>61662759</v>
      </c>
      <c r="X463" s="43">
        <v>63685427</v>
      </c>
      <c r="Y463" s="43">
        <v>65723445</v>
      </c>
      <c r="Z463" s="43">
        <v>67742789</v>
      </c>
      <c r="AA463" s="43">
        <v>69749679</v>
      </c>
      <c r="AB463" s="43">
        <v>71820956</v>
      </c>
      <c r="AC463" s="43">
        <v>73965388</v>
      </c>
      <c r="AD463" s="44">
        <v>76172773</v>
      </c>
    </row>
    <row r="464" spans="1:30" ht="16" x14ac:dyDescent="0.45">
      <c r="A464" t="str">
        <f t="shared" si="7"/>
        <v>Domestic Passengers_Belgium</v>
      </c>
      <c r="B464" s="40" t="s">
        <v>28</v>
      </c>
      <c r="C464" s="41" t="s">
        <v>102</v>
      </c>
      <c r="D464" s="19" t="s">
        <v>19</v>
      </c>
      <c r="E464" s="42" t="s">
        <v>191</v>
      </c>
      <c r="F464" s="43" t="s">
        <v>191</v>
      </c>
      <c r="G464" s="43" t="s">
        <v>191</v>
      </c>
      <c r="H464" s="43" t="s">
        <v>191</v>
      </c>
      <c r="I464" s="43" t="s">
        <v>191</v>
      </c>
      <c r="J464" s="43" t="s">
        <v>191</v>
      </c>
      <c r="K464" s="43" t="s">
        <v>191</v>
      </c>
      <c r="L464" s="43" t="s">
        <v>191</v>
      </c>
      <c r="M464" s="43" t="s">
        <v>191</v>
      </c>
      <c r="N464" s="43" t="s">
        <v>191</v>
      </c>
      <c r="O464" s="43" t="s">
        <v>191</v>
      </c>
      <c r="P464" s="43" t="s">
        <v>191</v>
      </c>
      <c r="Q464" s="43" t="s">
        <v>191</v>
      </c>
      <c r="R464" s="43" t="s">
        <v>191</v>
      </c>
      <c r="S464" s="43" t="s">
        <v>191</v>
      </c>
      <c r="T464" s="43" t="s">
        <v>191</v>
      </c>
      <c r="U464" s="43" t="s">
        <v>191</v>
      </c>
      <c r="V464" s="43" t="s">
        <v>191</v>
      </c>
      <c r="W464" s="43" t="s">
        <v>191</v>
      </c>
      <c r="X464" s="43" t="s">
        <v>191</v>
      </c>
      <c r="Y464" s="43" t="s">
        <v>191</v>
      </c>
      <c r="Z464" s="43" t="s">
        <v>191</v>
      </c>
      <c r="AA464" s="43" t="s">
        <v>191</v>
      </c>
      <c r="AB464" s="43" t="s">
        <v>191</v>
      </c>
      <c r="AC464" s="43" t="s">
        <v>191</v>
      </c>
      <c r="AD464" s="44" t="s">
        <v>191</v>
      </c>
    </row>
    <row r="465" spans="1:30" ht="16" x14ac:dyDescent="0.45">
      <c r="A465" t="str">
        <f t="shared" si="7"/>
        <v>Total Cargo_Belgium</v>
      </c>
      <c r="B465" s="34" t="s">
        <v>28</v>
      </c>
      <c r="C465" s="35" t="s">
        <v>102</v>
      </c>
      <c r="D465" s="13" t="s">
        <v>24</v>
      </c>
      <c r="E465" s="45">
        <v>1145097</v>
      </c>
      <c r="F465" s="46">
        <v>1211755.5649210534</v>
      </c>
      <c r="G465" s="46">
        <v>1299380.8667478559</v>
      </c>
      <c r="H465" s="46">
        <v>1390649.1136490765</v>
      </c>
      <c r="I465" s="46">
        <v>1483522.4545025604</v>
      </c>
      <c r="J465" s="46">
        <v>1574940.7143532564</v>
      </c>
      <c r="K465" s="46">
        <v>1671580.838967206</v>
      </c>
      <c r="L465" s="46">
        <v>1771742.6248786889</v>
      </c>
      <c r="M465" s="46">
        <v>1873255.5652402551</v>
      </c>
      <c r="N465" s="46">
        <v>1976060.959076128</v>
      </c>
      <c r="O465" s="46">
        <v>2080225.1646803811</v>
      </c>
      <c r="P465" s="46">
        <v>2188620.7503812234</v>
      </c>
      <c r="Q465" s="46">
        <v>2298256.6497021713</v>
      </c>
      <c r="R465" s="46">
        <v>2412033.9721874995</v>
      </c>
      <c r="S465" s="46">
        <v>2529487.4787591188</v>
      </c>
      <c r="T465" s="46">
        <v>2654314.3437334453</v>
      </c>
      <c r="U465" s="46">
        <v>2792078.4061155436</v>
      </c>
      <c r="V465" s="46">
        <v>2941711.5198884793</v>
      </c>
      <c r="W465" s="46">
        <v>3101653.5337893027</v>
      </c>
      <c r="X465" s="46">
        <v>3267814.2836824139</v>
      </c>
      <c r="Y465" s="46">
        <v>3438173.5217826399</v>
      </c>
      <c r="Z465" s="46">
        <v>3609152.571921838</v>
      </c>
      <c r="AA465" s="46">
        <v>3781660.2190865874</v>
      </c>
      <c r="AB465" s="46">
        <v>3964333.8857397134</v>
      </c>
      <c r="AC465" s="46">
        <v>4158365.341212905</v>
      </c>
      <c r="AD465" s="47">
        <v>4362907.5901075425</v>
      </c>
    </row>
    <row r="466" spans="1:30" ht="16" x14ac:dyDescent="0.45">
      <c r="A466" t="str">
        <f t="shared" si="7"/>
        <v>Total Aircraft Movements_Belgium</v>
      </c>
      <c r="B466" s="40" t="s">
        <v>28</v>
      </c>
      <c r="C466" s="41" t="s">
        <v>102</v>
      </c>
      <c r="D466" s="19" t="s">
        <v>25</v>
      </c>
      <c r="E466" s="42">
        <v>426016</v>
      </c>
      <c r="F466" s="43">
        <v>428197.04365078954</v>
      </c>
      <c r="G466" s="43">
        <v>431838.07575525437</v>
      </c>
      <c r="H466" s="43">
        <v>435757.29259739711</v>
      </c>
      <c r="I466" s="43">
        <v>439818.03756715939</v>
      </c>
      <c r="J466" s="43">
        <v>443824.66909580893</v>
      </c>
      <c r="K466" s="43">
        <v>448245.61168241664</v>
      </c>
      <c r="L466" s="43">
        <v>452969.49315516459</v>
      </c>
      <c r="M466" s="43">
        <v>457851.02077288972</v>
      </c>
      <c r="N466" s="43">
        <v>462888.14916466904</v>
      </c>
      <c r="O466" s="43">
        <v>468085.964541141</v>
      </c>
      <c r="P466" s="43">
        <v>473639.53286875092</v>
      </c>
      <c r="Q466" s="43">
        <v>479343.16563632473</v>
      </c>
      <c r="R466" s="43">
        <v>485393.66220369656</v>
      </c>
      <c r="S466" s="43">
        <v>491758.10503454995</v>
      </c>
      <c r="T466" s="43">
        <v>498688.40232570958</v>
      </c>
      <c r="U466" s="43">
        <v>506564.25481390342</v>
      </c>
      <c r="V466" s="43">
        <v>515311.50508251286</v>
      </c>
      <c r="W466" s="43">
        <v>524823.8738298025</v>
      </c>
      <c r="X466" s="43">
        <v>534822.35279841966</v>
      </c>
      <c r="Y466" s="43">
        <v>545170.72341356229</v>
      </c>
      <c r="Z466" s="43">
        <v>555627.70002313354</v>
      </c>
      <c r="AA466" s="43">
        <v>566261.13585402037</v>
      </c>
      <c r="AB466" s="43">
        <v>577667.7552163644</v>
      </c>
      <c r="AC466" s="43">
        <v>589934.87739471323</v>
      </c>
      <c r="AD466" s="44">
        <v>603011.24213118746</v>
      </c>
    </row>
    <row r="467" spans="1:30" ht="16" x14ac:dyDescent="0.45">
      <c r="A467" t="str">
        <f t="shared" si="7"/>
        <v>Total Passengers_Bahrain</v>
      </c>
      <c r="B467" s="34" t="s">
        <v>30</v>
      </c>
      <c r="C467" s="21" t="s">
        <v>172</v>
      </c>
      <c r="D467" s="57" t="s">
        <v>23</v>
      </c>
      <c r="E467" s="45">
        <v>8586645</v>
      </c>
      <c r="F467" s="46">
        <v>9145950</v>
      </c>
      <c r="G467" s="46">
        <v>9677228</v>
      </c>
      <c r="H467" s="46">
        <v>10008027</v>
      </c>
      <c r="I467" s="46">
        <v>10227631</v>
      </c>
      <c r="J467" s="46">
        <v>10365350</v>
      </c>
      <c r="K467" s="46">
        <v>10473150</v>
      </c>
      <c r="L467" s="46">
        <v>10581913</v>
      </c>
      <c r="M467" s="46">
        <v>10691277</v>
      </c>
      <c r="N467" s="46">
        <v>10802138</v>
      </c>
      <c r="O467" s="46">
        <v>10917072</v>
      </c>
      <c r="P467" s="46">
        <v>10994981</v>
      </c>
      <c r="Q467" s="46">
        <v>11073006</v>
      </c>
      <c r="R467" s="46">
        <v>11150905</v>
      </c>
      <c r="S467" s="46">
        <v>11228438</v>
      </c>
      <c r="T467" s="46">
        <v>11307813</v>
      </c>
      <c r="U467" s="46">
        <v>11376448</v>
      </c>
      <c r="V467" s="46">
        <v>11444660</v>
      </c>
      <c r="W467" s="46">
        <v>11513643</v>
      </c>
      <c r="X467" s="46">
        <v>11582793</v>
      </c>
      <c r="Y467" s="46">
        <v>11652147</v>
      </c>
      <c r="Z467" s="46">
        <v>11713131</v>
      </c>
      <c r="AA467" s="46">
        <v>11774139</v>
      </c>
      <c r="AB467" s="46">
        <v>11836119</v>
      </c>
      <c r="AC467" s="46">
        <v>11898234</v>
      </c>
      <c r="AD467" s="47">
        <v>11960241</v>
      </c>
    </row>
    <row r="468" spans="1:30" ht="16" x14ac:dyDescent="0.45">
      <c r="A468" t="str">
        <f t="shared" si="7"/>
        <v>International Passengers_Bahrain</v>
      </c>
      <c r="B468" s="34" t="s">
        <v>30</v>
      </c>
      <c r="C468" s="21" t="s">
        <v>172</v>
      </c>
      <c r="D468" s="13" t="s">
        <v>22</v>
      </c>
      <c r="E468" s="45">
        <v>8454993</v>
      </c>
      <c r="F468" s="46">
        <v>8986492</v>
      </c>
      <c r="G468" s="46">
        <v>9488969</v>
      </c>
      <c r="H468" s="46">
        <v>9793593</v>
      </c>
      <c r="I468" s="46">
        <v>9991739</v>
      </c>
      <c r="J468" s="46">
        <v>10112857</v>
      </c>
      <c r="K468" s="46">
        <v>10205290</v>
      </c>
      <c r="L468" s="46">
        <v>10300704</v>
      </c>
      <c r="M468" s="46">
        <v>10398154</v>
      </c>
      <c r="N468" s="46">
        <v>10494744</v>
      </c>
      <c r="O468" s="46">
        <v>10595258</v>
      </c>
      <c r="P468" s="46">
        <v>10660783</v>
      </c>
      <c r="Q468" s="46">
        <v>10729483</v>
      </c>
      <c r="R468" s="46">
        <v>10797475</v>
      </c>
      <c r="S468" s="46">
        <v>10865843</v>
      </c>
      <c r="T468" s="46">
        <v>10934621</v>
      </c>
      <c r="U468" s="46">
        <v>10993571</v>
      </c>
      <c r="V468" s="46">
        <v>11052418</v>
      </c>
      <c r="W468" s="46">
        <v>11112406</v>
      </c>
      <c r="X468" s="46">
        <v>11172784</v>
      </c>
      <c r="Y468" s="46">
        <v>11233005</v>
      </c>
      <c r="Z468" s="46">
        <v>11284863</v>
      </c>
      <c r="AA468" s="46">
        <v>11337539</v>
      </c>
      <c r="AB468" s="46">
        <v>11391007</v>
      </c>
      <c r="AC468" s="46">
        <v>11444624</v>
      </c>
      <c r="AD468" s="47">
        <v>11498233</v>
      </c>
    </row>
    <row r="469" spans="1:30" ht="16" x14ac:dyDescent="0.45">
      <c r="A469" t="str">
        <f t="shared" si="7"/>
        <v>Domestic Passengers_Bahrain</v>
      </c>
      <c r="B469" s="40" t="s">
        <v>30</v>
      </c>
      <c r="C469" s="21" t="s">
        <v>172</v>
      </c>
      <c r="D469" s="19" t="s">
        <v>19</v>
      </c>
      <c r="E469" s="42" t="s">
        <v>191</v>
      </c>
      <c r="F469" s="43" t="s">
        <v>191</v>
      </c>
      <c r="G469" s="43" t="s">
        <v>191</v>
      </c>
      <c r="H469" s="43" t="s">
        <v>191</v>
      </c>
      <c r="I469" s="43" t="s">
        <v>191</v>
      </c>
      <c r="J469" s="43" t="s">
        <v>191</v>
      </c>
      <c r="K469" s="43" t="s">
        <v>191</v>
      </c>
      <c r="L469" s="43" t="s">
        <v>191</v>
      </c>
      <c r="M469" s="43" t="s">
        <v>191</v>
      </c>
      <c r="N469" s="43" t="s">
        <v>191</v>
      </c>
      <c r="O469" s="43" t="s">
        <v>191</v>
      </c>
      <c r="P469" s="43" t="s">
        <v>191</v>
      </c>
      <c r="Q469" s="43" t="s">
        <v>191</v>
      </c>
      <c r="R469" s="43" t="s">
        <v>191</v>
      </c>
      <c r="S469" s="43" t="s">
        <v>191</v>
      </c>
      <c r="T469" s="43" t="s">
        <v>191</v>
      </c>
      <c r="U469" s="43" t="s">
        <v>191</v>
      </c>
      <c r="V469" s="43" t="s">
        <v>191</v>
      </c>
      <c r="W469" s="43" t="s">
        <v>191</v>
      </c>
      <c r="X469" s="43" t="s">
        <v>191</v>
      </c>
      <c r="Y469" s="43" t="s">
        <v>191</v>
      </c>
      <c r="Z469" s="43" t="s">
        <v>191</v>
      </c>
      <c r="AA469" s="43" t="s">
        <v>191</v>
      </c>
      <c r="AB469" s="43" t="s">
        <v>191</v>
      </c>
      <c r="AC469" s="43" t="s">
        <v>191</v>
      </c>
      <c r="AD469" s="44" t="s">
        <v>191</v>
      </c>
    </row>
    <row r="470" spans="1:30" ht="16" x14ac:dyDescent="0.45">
      <c r="A470" t="str">
        <f t="shared" si="7"/>
        <v>Total Cargo_Bahrain</v>
      </c>
      <c r="B470" s="34" t="s">
        <v>30</v>
      </c>
      <c r="C470" s="21" t="s">
        <v>172</v>
      </c>
      <c r="D470" s="13" t="s">
        <v>24</v>
      </c>
      <c r="E470" s="45">
        <v>207934</v>
      </c>
      <c r="F470" s="46">
        <v>204068.9625825866</v>
      </c>
      <c r="G470" s="46">
        <v>204343.42234569832</v>
      </c>
      <c r="H470" s="46">
        <v>203950.50384362304</v>
      </c>
      <c r="I470" s="46">
        <v>207793.71276309108</v>
      </c>
      <c r="J470" s="46">
        <v>212214.92381830298</v>
      </c>
      <c r="K470" s="46">
        <v>217235.76247395726</v>
      </c>
      <c r="L470" s="46">
        <v>222879.22289506206</v>
      </c>
      <c r="M470" s="46">
        <v>229169.53107688154</v>
      </c>
      <c r="N470" s="46">
        <v>236131.46049480804</v>
      </c>
      <c r="O470" s="46">
        <v>242380.29705760858</v>
      </c>
      <c r="P470" s="46">
        <v>248991.70232928076</v>
      </c>
      <c r="Q470" s="46">
        <v>254467.77070397043</v>
      </c>
      <c r="R470" s="46">
        <v>260790.92769293592</v>
      </c>
      <c r="S470" s="46">
        <v>267059.88415011059</v>
      </c>
      <c r="T470" s="46">
        <v>273948.45123208076</v>
      </c>
      <c r="U470" s="46">
        <v>279716.05277018866</v>
      </c>
      <c r="V470" s="46">
        <v>285507.60656351008</v>
      </c>
      <c r="W470" s="46">
        <v>291890.165145398</v>
      </c>
      <c r="X470" s="46">
        <v>298717.00384393649</v>
      </c>
      <c r="Y470" s="46">
        <v>305977.30992677616</v>
      </c>
      <c r="Z470" s="46">
        <v>313552.00646800618</v>
      </c>
      <c r="AA470" s="46">
        <v>320262.64251126855</v>
      </c>
      <c r="AB470" s="46">
        <v>326668.33212818846</v>
      </c>
      <c r="AC470" s="46">
        <v>332765.10608790588</v>
      </c>
      <c r="AD470" s="47">
        <v>338557.20736134663</v>
      </c>
    </row>
    <row r="471" spans="1:30" ht="16" x14ac:dyDescent="0.45">
      <c r="A471" t="str">
        <f t="shared" si="7"/>
        <v>Total Aircraft Movements_Bahrain</v>
      </c>
      <c r="B471" s="40" t="s">
        <v>30</v>
      </c>
      <c r="C471" s="21" t="s">
        <v>172</v>
      </c>
      <c r="D471" s="19" t="s">
        <v>25</v>
      </c>
      <c r="E471" s="42">
        <v>100625</v>
      </c>
      <c r="F471" s="43">
        <v>101811.3105989356</v>
      </c>
      <c r="G471" s="43">
        <v>102381.81920647551</v>
      </c>
      <c r="H471" s="43">
        <v>101355.11715858265</v>
      </c>
      <c r="I471" s="43">
        <v>99506.93185907841</v>
      </c>
      <c r="J471" s="43">
        <v>100537.78055072496</v>
      </c>
      <c r="K471" s="43">
        <v>101290.64026676159</v>
      </c>
      <c r="L471" s="43">
        <v>102043.73759160729</v>
      </c>
      <c r="M471" s="43">
        <v>102795.3466618434</v>
      </c>
      <c r="N471" s="43">
        <v>103564.49874727214</v>
      </c>
      <c r="O471" s="43">
        <v>104354.11801301013</v>
      </c>
      <c r="P471" s="43">
        <v>104949.23979149688</v>
      </c>
      <c r="Q471" s="43">
        <v>105574.03951889576</v>
      </c>
      <c r="R471" s="43">
        <v>106207.07398675292</v>
      </c>
      <c r="S471" s="43">
        <v>106836.88305649167</v>
      </c>
      <c r="T471" s="43">
        <v>107490.91041723081</v>
      </c>
      <c r="U471" s="43">
        <v>108049.98573533569</v>
      </c>
      <c r="V471" s="43">
        <v>108620.25882141954</v>
      </c>
      <c r="W471" s="43">
        <v>109170.79456145581</v>
      </c>
      <c r="X471" s="43">
        <v>109726.28878246857</v>
      </c>
      <c r="Y471" s="43">
        <v>110284.20420982479</v>
      </c>
      <c r="Z471" s="43">
        <v>110770.43392766896</v>
      </c>
      <c r="AA471" s="43">
        <v>111265.22631883956</v>
      </c>
      <c r="AB471" s="43">
        <v>111759.65590216014</v>
      </c>
      <c r="AC471" s="43">
        <v>112255.40654751872</v>
      </c>
      <c r="AD471" s="44">
        <v>112748.52061882678</v>
      </c>
    </row>
    <row r="472" spans="1:30" x14ac:dyDescent="0.3">
      <c r="A472" t="str">
        <f t="shared" si="7"/>
        <v>Total Passengers_Austria</v>
      </c>
      <c r="B472" s="40" t="s">
        <v>28</v>
      </c>
      <c r="C472" s="41" t="s">
        <v>99</v>
      </c>
      <c r="D472" s="57" t="s">
        <v>23</v>
      </c>
      <c r="E472" s="42">
        <v>27325425</v>
      </c>
      <c r="F472" s="43">
        <v>27471157</v>
      </c>
      <c r="G472" s="43">
        <v>27570759</v>
      </c>
      <c r="H472" s="43">
        <v>27898953</v>
      </c>
      <c r="I472" s="43">
        <v>28347801</v>
      </c>
      <c r="J472" s="43">
        <v>28882727</v>
      </c>
      <c r="K472" s="43">
        <v>29384243</v>
      </c>
      <c r="L472" s="43">
        <v>29873358</v>
      </c>
      <c r="M472" s="43">
        <v>30412566</v>
      </c>
      <c r="N472" s="43">
        <v>31031027</v>
      </c>
      <c r="O472" s="43">
        <v>31552783</v>
      </c>
      <c r="P472" s="43">
        <v>31858517</v>
      </c>
      <c r="Q472" s="43">
        <v>32173522</v>
      </c>
      <c r="R472" s="43">
        <v>32451363</v>
      </c>
      <c r="S472" s="43">
        <v>32707065</v>
      </c>
      <c r="T472" s="43">
        <v>33084895</v>
      </c>
      <c r="U472" s="43">
        <v>33553518</v>
      </c>
      <c r="V472" s="43">
        <v>34078419</v>
      </c>
      <c r="W472" s="43">
        <v>34647779</v>
      </c>
      <c r="X472" s="43">
        <v>35275333</v>
      </c>
      <c r="Y472" s="43">
        <v>35932915</v>
      </c>
      <c r="Z472" s="43">
        <v>36592611</v>
      </c>
      <c r="AA472" s="43">
        <v>37272653</v>
      </c>
      <c r="AB472" s="43">
        <v>38043315</v>
      </c>
      <c r="AC472" s="43">
        <v>38918612</v>
      </c>
      <c r="AD472" s="44">
        <v>39845554</v>
      </c>
    </row>
    <row r="473" spans="1:30" ht="16" x14ac:dyDescent="0.45">
      <c r="A473" t="str">
        <f t="shared" si="7"/>
        <v>International Passengers_Austria</v>
      </c>
      <c r="B473" s="34" t="s">
        <v>28</v>
      </c>
      <c r="C473" s="35" t="s">
        <v>99</v>
      </c>
      <c r="D473" s="13" t="s">
        <v>22</v>
      </c>
      <c r="E473" s="45">
        <v>26132489</v>
      </c>
      <c r="F473" s="46">
        <v>26261955</v>
      </c>
      <c r="G473" s="46">
        <v>26347407</v>
      </c>
      <c r="H473" s="46">
        <v>26669217</v>
      </c>
      <c r="I473" s="46">
        <v>27103770</v>
      </c>
      <c r="J473" s="46">
        <v>27618236</v>
      </c>
      <c r="K473" s="46">
        <v>28089401</v>
      </c>
      <c r="L473" s="46">
        <v>28547818</v>
      </c>
      <c r="M473" s="46">
        <v>29045934</v>
      </c>
      <c r="N473" s="46">
        <v>29626242</v>
      </c>
      <c r="O473" s="46">
        <v>30113052</v>
      </c>
      <c r="P473" s="46">
        <v>30402446</v>
      </c>
      <c r="Q473" s="46">
        <v>30699659</v>
      </c>
      <c r="R473" s="46">
        <v>30970074</v>
      </c>
      <c r="S473" s="46">
        <v>31215848</v>
      </c>
      <c r="T473" s="46">
        <v>31583527</v>
      </c>
      <c r="U473" s="46">
        <v>32041685</v>
      </c>
      <c r="V473" s="46">
        <v>32550641</v>
      </c>
      <c r="W473" s="46">
        <v>33103980</v>
      </c>
      <c r="X473" s="46">
        <v>33715179</v>
      </c>
      <c r="Y473" s="46">
        <v>34349697</v>
      </c>
      <c r="Z473" s="46">
        <v>34985104</v>
      </c>
      <c r="AA473" s="46">
        <v>35646011</v>
      </c>
      <c r="AB473" s="46">
        <v>36385972</v>
      </c>
      <c r="AC473" s="46">
        <v>37230397</v>
      </c>
      <c r="AD473" s="47">
        <v>38122063</v>
      </c>
    </row>
    <row r="474" spans="1:30" ht="16" x14ac:dyDescent="0.45">
      <c r="A474" t="str">
        <f t="shared" si="7"/>
        <v>Domestic Passengers_Austria</v>
      </c>
      <c r="B474" s="34" t="s">
        <v>28</v>
      </c>
      <c r="C474" s="35" t="s">
        <v>99</v>
      </c>
      <c r="D474" s="19" t="s">
        <v>19</v>
      </c>
      <c r="E474" s="45">
        <v>1051859</v>
      </c>
      <c r="F474" s="46">
        <v>1067373</v>
      </c>
      <c r="G474" s="46">
        <v>1081009</v>
      </c>
      <c r="H474" s="46">
        <v>1085698</v>
      </c>
      <c r="I474" s="46">
        <v>1097676</v>
      </c>
      <c r="J474" s="46">
        <v>1115374</v>
      </c>
      <c r="K474" s="46">
        <v>1143135</v>
      </c>
      <c r="L474" s="46">
        <v>1171309</v>
      </c>
      <c r="M474" s="46">
        <v>1209617</v>
      </c>
      <c r="N474" s="46">
        <v>1244576</v>
      </c>
      <c r="O474" s="46">
        <v>1276828</v>
      </c>
      <c r="P474" s="46">
        <v>1291591</v>
      </c>
      <c r="Q474" s="46">
        <v>1307756</v>
      </c>
      <c r="R474" s="46">
        <v>1313747</v>
      </c>
      <c r="S474" s="46">
        <v>1322355</v>
      </c>
      <c r="T474" s="46">
        <v>1330556</v>
      </c>
      <c r="U474" s="46">
        <v>1338601</v>
      </c>
      <c r="V474" s="46">
        <v>1351836</v>
      </c>
      <c r="W474" s="46">
        <v>1364918</v>
      </c>
      <c r="X474" s="46">
        <v>1378032</v>
      </c>
      <c r="Y474" s="46">
        <v>1397702</v>
      </c>
      <c r="Z474" s="46">
        <v>1418585</v>
      </c>
      <c r="AA474" s="46">
        <v>1434209</v>
      </c>
      <c r="AB474" s="46">
        <v>1460931</v>
      </c>
      <c r="AC474" s="46">
        <v>1487284</v>
      </c>
      <c r="AD474" s="47">
        <v>1517775</v>
      </c>
    </row>
    <row r="475" spans="1:30" ht="16" x14ac:dyDescent="0.45">
      <c r="A475" t="str">
        <f t="shared" si="7"/>
        <v>Total Cargo_Austria</v>
      </c>
      <c r="B475" s="34" t="s">
        <v>28</v>
      </c>
      <c r="C475" s="35" t="s">
        <v>99</v>
      </c>
      <c r="D475" s="13" t="s">
        <v>24</v>
      </c>
      <c r="E475" s="45">
        <v>216937</v>
      </c>
      <c r="F475" s="46">
        <v>203059.83485178673</v>
      </c>
      <c r="G475" s="46">
        <v>199019.39088732083</v>
      </c>
      <c r="H475" s="46">
        <v>199363.2476140958</v>
      </c>
      <c r="I475" s="46">
        <v>201896.16848321087</v>
      </c>
      <c r="J475" s="46">
        <v>206637.69479673271</v>
      </c>
      <c r="K475" s="46">
        <v>211372.64544551467</v>
      </c>
      <c r="L475" s="46">
        <v>215861.74350205876</v>
      </c>
      <c r="M475" s="46">
        <v>220214.46286597036</v>
      </c>
      <c r="N475" s="46">
        <v>224504.72233523856</v>
      </c>
      <c r="O475" s="46">
        <v>228462.86590404442</v>
      </c>
      <c r="P475" s="46">
        <v>232021.5745305887</v>
      </c>
      <c r="Q475" s="46">
        <v>235442.59856007667</v>
      </c>
      <c r="R475" s="46">
        <v>238559.01060919694</v>
      </c>
      <c r="S475" s="46">
        <v>241384.34199522703</v>
      </c>
      <c r="T475" s="46">
        <v>244099.80991432606</v>
      </c>
      <c r="U475" s="46">
        <v>246781.26015400907</v>
      </c>
      <c r="V475" s="46">
        <v>249411.67318703182</v>
      </c>
      <c r="W475" s="46">
        <v>251802.62980307383</v>
      </c>
      <c r="X475" s="46">
        <v>253969.4986737477</v>
      </c>
      <c r="Y475" s="46">
        <v>255827.54310152004</v>
      </c>
      <c r="Z475" s="46">
        <v>257335.64938808835</v>
      </c>
      <c r="AA475" s="46">
        <v>258493.29568523358</v>
      </c>
      <c r="AB475" s="46">
        <v>259270.29769451165</v>
      </c>
      <c r="AC475" s="46">
        <v>259728.32036885704</v>
      </c>
      <c r="AD475" s="47">
        <v>259870.15799910406</v>
      </c>
    </row>
    <row r="476" spans="1:30" ht="16" x14ac:dyDescent="0.45">
      <c r="A476" t="str">
        <f t="shared" si="7"/>
        <v>Total Aircraft Movements_Austria</v>
      </c>
      <c r="B476" s="40" t="s">
        <v>28</v>
      </c>
      <c r="C476" s="41" t="s">
        <v>99</v>
      </c>
      <c r="D476" s="19" t="s">
        <v>25</v>
      </c>
      <c r="E476" s="42">
        <v>450456</v>
      </c>
      <c r="F476" s="43">
        <v>435618.54885232181</v>
      </c>
      <c r="G476" s="43">
        <v>425654.91650176968</v>
      </c>
      <c r="H476" s="43">
        <v>423400.77331596881</v>
      </c>
      <c r="I476" s="43">
        <v>424534.39548867731</v>
      </c>
      <c r="J476" s="43">
        <v>429024.20709300117</v>
      </c>
      <c r="K476" s="43">
        <v>433326.17212245968</v>
      </c>
      <c r="L476" s="43">
        <v>437530.87748281268</v>
      </c>
      <c r="M476" s="43">
        <v>442467.32706541929</v>
      </c>
      <c r="N476" s="43">
        <v>448313.20251650776</v>
      </c>
      <c r="O476" s="43">
        <v>452484.55632573843</v>
      </c>
      <c r="P476" s="43">
        <v>453494.0458728174</v>
      </c>
      <c r="Q476" s="43">
        <v>454676.19734558469</v>
      </c>
      <c r="R476" s="43">
        <v>455373.50847045874</v>
      </c>
      <c r="S476" s="43">
        <v>455777.49030202132</v>
      </c>
      <c r="T476" s="43">
        <v>457910.52548938681</v>
      </c>
      <c r="U476" s="43">
        <v>461075.36420020327</v>
      </c>
      <c r="V476" s="43">
        <v>464897.67523465701</v>
      </c>
      <c r="W476" s="43">
        <v>469193.74925489945</v>
      </c>
      <c r="X476" s="43">
        <v>474417.65488557186</v>
      </c>
      <c r="Y476" s="43">
        <v>480084.64221265714</v>
      </c>
      <c r="Z476" s="43">
        <v>485866.13657454186</v>
      </c>
      <c r="AA476" s="43">
        <v>491902.5285643767</v>
      </c>
      <c r="AB476" s="43">
        <v>499175.27224958781</v>
      </c>
      <c r="AC476" s="43">
        <v>507821.24558599264</v>
      </c>
      <c r="AD476" s="44">
        <v>517097.64910289925</v>
      </c>
    </row>
    <row r="477" spans="1:30" x14ac:dyDescent="0.3">
      <c r="A477" t="str">
        <f t="shared" si="7"/>
        <v>Total Passengers_Australia</v>
      </c>
      <c r="B477" s="40" t="s">
        <v>27</v>
      </c>
      <c r="C477" s="41" t="s">
        <v>70</v>
      </c>
      <c r="D477" s="57" t="s">
        <v>23</v>
      </c>
      <c r="E477" s="42">
        <v>151150830</v>
      </c>
      <c r="F477" s="43">
        <v>157513292</v>
      </c>
      <c r="G477" s="43">
        <v>161004978</v>
      </c>
      <c r="H477" s="43">
        <v>166692328</v>
      </c>
      <c r="I477" s="43">
        <v>173355907</v>
      </c>
      <c r="J477" s="43">
        <v>180765920</v>
      </c>
      <c r="K477" s="43">
        <v>188351112</v>
      </c>
      <c r="L477" s="43">
        <v>196006045</v>
      </c>
      <c r="M477" s="43">
        <v>203755726</v>
      </c>
      <c r="N477" s="43">
        <v>211697249</v>
      </c>
      <c r="O477" s="43">
        <v>219852296</v>
      </c>
      <c r="P477" s="43">
        <v>228366761</v>
      </c>
      <c r="Q477" s="43">
        <v>237254804</v>
      </c>
      <c r="R477" s="43">
        <v>246447334</v>
      </c>
      <c r="S477" s="43">
        <v>256015658</v>
      </c>
      <c r="T477" s="43">
        <v>266221792</v>
      </c>
      <c r="U477" s="43">
        <v>276923986</v>
      </c>
      <c r="V477" s="43">
        <v>288483238</v>
      </c>
      <c r="W477" s="43">
        <v>300958978</v>
      </c>
      <c r="X477" s="43">
        <v>314305598</v>
      </c>
      <c r="Y477" s="43">
        <v>328239549</v>
      </c>
      <c r="Z477" s="43">
        <v>342925467</v>
      </c>
      <c r="AA477" s="43">
        <v>358811880</v>
      </c>
      <c r="AB477" s="43">
        <v>375473999</v>
      </c>
      <c r="AC477" s="43">
        <v>392943584</v>
      </c>
      <c r="AD477" s="44">
        <v>411328630</v>
      </c>
    </row>
    <row r="478" spans="1:30" ht="16" x14ac:dyDescent="0.45">
      <c r="A478" t="str">
        <f t="shared" si="7"/>
        <v>International Passengers_Australia</v>
      </c>
      <c r="B478" s="40" t="s">
        <v>27</v>
      </c>
      <c r="C478" s="41" t="s">
        <v>70</v>
      </c>
      <c r="D478" s="13" t="s">
        <v>22</v>
      </c>
      <c r="E478" s="42">
        <v>34606423</v>
      </c>
      <c r="F478" s="43">
        <v>36681994</v>
      </c>
      <c r="G478" s="43">
        <v>37500228</v>
      </c>
      <c r="H478" s="43">
        <v>39844262</v>
      </c>
      <c r="I478" s="43">
        <v>42911950</v>
      </c>
      <c r="J478" s="43">
        <v>46735458</v>
      </c>
      <c r="K478" s="43">
        <v>50738780</v>
      </c>
      <c r="L478" s="43">
        <v>54876783</v>
      </c>
      <c r="M478" s="43">
        <v>59160521</v>
      </c>
      <c r="N478" s="43">
        <v>63610399</v>
      </c>
      <c r="O478" s="43">
        <v>68267646</v>
      </c>
      <c r="P478" s="43">
        <v>73194746</v>
      </c>
      <c r="Q478" s="43">
        <v>78423167</v>
      </c>
      <c r="R478" s="43">
        <v>83926806</v>
      </c>
      <c r="S478" s="43">
        <v>89733102</v>
      </c>
      <c r="T478" s="43">
        <v>96007943</v>
      </c>
      <c r="U478" s="43">
        <v>102681061</v>
      </c>
      <c r="V478" s="43">
        <v>109942901</v>
      </c>
      <c r="W478" s="43">
        <v>117849576</v>
      </c>
      <c r="X478" s="43">
        <v>126408841</v>
      </c>
      <c r="Y478" s="43">
        <v>135432197</v>
      </c>
      <c r="Z478" s="43">
        <v>145088903</v>
      </c>
      <c r="AA478" s="43">
        <v>155705377</v>
      </c>
      <c r="AB478" s="43">
        <v>167053162</v>
      </c>
      <c r="AC478" s="43">
        <v>179095594</v>
      </c>
      <c r="AD478" s="44">
        <v>191998661</v>
      </c>
    </row>
    <row r="479" spans="1:30" ht="16" x14ac:dyDescent="0.45">
      <c r="A479" t="str">
        <f t="shared" si="7"/>
        <v>Domestic Passengers_Australia</v>
      </c>
      <c r="B479" s="34" t="s">
        <v>27</v>
      </c>
      <c r="C479" s="35" t="s">
        <v>70</v>
      </c>
      <c r="D479" s="19" t="s">
        <v>19</v>
      </c>
      <c r="E479" s="45">
        <v>115681884</v>
      </c>
      <c r="F479" s="46">
        <v>119738458</v>
      </c>
      <c r="G479" s="46">
        <v>122377916</v>
      </c>
      <c r="H479" s="46">
        <v>125580790</v>
      </c>
      <c r="I479" s="46">
        <v>128935367</v>
      </c>
      <c r="J479" s="46">
        <v>132246275</v>
      </c>
      <c r="K479" s="46">
        <v>135524376</v>
      </c>
      <c r="L479" s="46">
        <v>138705554</v>
      </c>
      <c r="M479" s="46">
        <v>141812655</v>
      </c>
      <c r="N479" s="46">
        <v>144921293</v>
      </c>
      <c r="O479" s="46">
        <v>147998431</v>
      </c>
      <c r="P479" s="46">
        <v>151125379</v>
      </c>
      <c r="Q479" s="46">
        <v>154264435</v>
      </c>
      <c r="R479" s="46">
        <v>157374163</v>
      </c>
      <c r="S479" s="46">
        <v>160490912</v>
      </c>
      <c r="T479" s="46">
        <v>163710443</v>
      </c>
      <c r="U479" s="46">
        <v>166952828</v>
      </c>
      <c r="V479" s="46">
        <v>170372024</v>
      </c>
      <c r="W479" s="46">
        <v>173957261</v>
      </c>
      <c r="X479" s="46">
        <v>177656395</v>
      </c>
      <c r="Y479" s="46">
        <v>181408907</v>
      </c>
      <c r="Z479" s="46">
        <v>185173907</v>
      </c>
      <c r="AA479" s="46">
        <v>189073918</v>
      </c>
      <c r="AB479" s="46">
        <v>192893304</v>
      </c>
      <c r="AC479" s="46">
        <v>196695113</v>
      </c>
      <c r="AD479" s="47">
        <v>200403397</v>
      </c>
    </row>
    <row r="480" spans="1:30" ht="16" x14ac:dyDescent="0.45">
      <c r="A480" t="str">
        <f t="shared" si="7"/>
        <v>Total Cargo_Australia</v>
      </c>
      <c r="B480" s="40" t="s">
        <v>27</v>
      </c>
      <c r="C480" s="41" t="s">
        <v>70</v>
      </c>
      <c r="D480" s="13" t="s">
        <v>24</v>
      </c>
      <c r="E480" s="42">
        <v>1040732</v>
      </c>
      <c r="F480" s="43">
        <v>1050247.5392145808</v>
      </c>
      <c r="G480" s="43">
        <v>1060990.9285978256</v>
      </c>
      <c r="H480" s="43">
        <v>1071615.4396512527</v>
      </c>
      <c r="I480" s="43">
        <v>1082306.1007430463</v>
      </c>
      <c r="J480" s="43">
        <v>1092717.0622160947</v>
      </c>
      <c r="K480" s="43">
        <v>1103462.1293177039</v>
      </c>
      <c r="L480" s="43">
        <v>1113663.8553433106</v>
      </c>
      <c r="M480" s="43">
        <v>1124211.4310260289</v>
      </c>
      <c r="N480" s="43">
        <v>1134729.2871262929</v>
      </c>
      <c r="O480" s="43">
        <v>1145920.3876387714</v>
      </c>
      <c r="P480" s="43">
        <v>1157282.1360763111</v>
      </c>
      <c r="Q480" s="43">
        <v>1168404.6898099028</v>
      </c>
      <c r="R480" s="43">
        <v>1178718.5832918703</v>
      </c>
      <c r="S480" s="43">
        <v>1189228.7698224683</v>
      </c>
      <c r="T480" s="43">
        <v>1199993.2505222938</v>
      </c>
      <c r="U480" s="43">
        <v>1210933.6519763258</v>
      </c>
      <c r="V480" s="43">
        <v>1222063.3959314793</v>
      </c>
      <c r="W480" s="43">
        <v>1233970.1631633858</v>
      </c>
      <c r="X480" s="43">
        <v>1246111.810966304</v>
      </c>
      <c r="Y480" s="43">
        <v>1258490.9757548061</v>
      </c>
      <c r="Z480" s="43">
        <v>1271102.6243737987</v>
      </c>
      <c r="AA480" s="43">
        <v>1283952.9883486356</v>
      </c>
      <c r="AB480" s="43">
        <v>1296761.1696903112</v>
      </c>
      <c r="AC480" s="43">
        <v>1309805.9093213626</v>
      </c>
      <c r="AD480" s="44">
        <v>1323089.60398231</v>
      </c>
    </row>
    <row r="481" spans="1:30" ht="16" x14ac:dyDescent="0.45">
      <c r="A481" t="str">
        <f t="shared" si="7"/>
        <v>Total Aircraft Movements_Australia</v>
      </c>
      <c r="B481" s="40" t="s">
        <v>27</v>
      </c>
      <c r="C481" s="41" t="s">
        <v>70</v>
      </c>
      <c r="D481" s="19" t="s">
        <v>25</v>
      </c>
      <c r="E481" s="42">
        <v>1796552</v>
      </c>
      <c r="F481" s="43">
        <v>1789870.6019480326</v>
      </c>
      <c r="G481" s="43">
        <v>1785188.0946979041</v>
      </c>
      <c r="H481" s="43">
        <v>1788211.5154358456</v>
      </c>
      <c r="I481" s="43">
        <v>1793560.9863827447</v>
      </c>
      <c r="J481" s="43">
        <v>1797567.3318794959</v>
      </c>
      <c r="K481" s="43">
        <v>1800423.7447430587</v>
      </c>
      <c r="L481" s="43">
        <v>1802013.6819383446</v>
      </c>
      <c r="M481" s="43">
        <v>1802683.7204091209</v>
      </c>
      <c r="N481" s="43">
        <v>1803442.8624825049</v>
      </c>
      <c r="O481" s="43">
        <v>1804891.8402334566</v>
      </c>
      <c r="P481" s="43">
        <v>1808462.020618456</v>
      </c>
      <c r="Q481" s="43">
        <v>1813441.7246300993</v>
      </c>
      <c r="R481" s="43">
        <v>1819076.0529791948</v>
      </c>
      <c r="S481" s="43">
        <v>1825948.0356499208</v>
      </c>
      <c r="T481" s="43">
        <v>1835220.0535878909</v>
      </c>
      <c r="U481" s="43">
        <v>1846099.3565274817</v>
      </c>
      <c r="V481" s="43">
        <v>1860527.4890651742</v>
      </c>
      <c r="W481" s="43">
        <v>1878296.9788907557</v>
      </c>
      <c r="X481" s="43">
        <v>1899253.3394792185</v>
      </c>
      <c r="Y481" s="43">
        <v>1920556.3088733344</v>
      </c>
      <c r="Z481" s="43">
        <v>1943103.7620867756</v>
      </c>
      <c r="AA481" s="43">
        <v>1969103.0961517151</v>
      </c>
      <c r="AB481" s="43">
        <v>1995512.8296105957</v>
      </c>
      <c r="AC481" s="43">
        <v>2022507.4592250455</v>
      </c>
      <c r="AD481" s="44">
        <v>2050624.2703922507</v>
      </c>
    </row>
    <row r="482" spans="1:30" x14ac:dyDescent="0.3">
      <c r="A482" t="str">
        <f t="shared" si="7"/>
        <v>Total Passengers_Argentina</v>
      </c>
      <c r="B482" s="40" t="s">
        <v>29</v>
      </c>
      <c r="C482" s="41" t="s">
        <v>142</v>
      </c>
      <c r="D482" s="57" t="s">
        <v>23</v>
      </c>
      <c r="E482" s="42">
        <v>32244522</v>
      </c>
      <c r="F482" s="43">
        <v>35227820</v>
      </c>
      <c r="G482" s="43">
        <v>37944380</v>
      </c>
      <c r="H482" s="43">
        <v>40286265</v>
      </c>
      <c r="I482" s="43">
        <v>42455792</v>
      </c>
      <c r="J482" s="43">
        <v>44462805</v>
      </c>
      <c r="K482" s="43">
        <v>46535367</v>
      </c>
      <c r="L482" s="43">
        <v>48611322</v>
      </c>
      <c r="M482" s="43">
        <v>50647518</v>
      </c>
      <c r="N482" s="43">
        <v>52664542</v>
      </c>
      <c r="O482" s="43">
        <v>54692733</v>
      </c>
      <c r="P482" s="43">
        <v>56720882</v>
      </c>
      <c r="Q482" s="43">
        <v>58854192</v>
      </c>
      <c r="R482" s="43">
        <v>61038461</v>
      </c>
      <c r="S482" s="43">
        <v>63259934</v>
      </c>
      <c r="T482" s="43">
        <v>65530822</v>
      </c>
      <c r="U482" s="43">
        <v>67849289</v>
      </c>
      <c r="V482" s="43">
        <v>70239495</v>
      </c>
      <c r="W482" s="43">
        <v>72666839</v>
      </c>
      <c r="X482" s="43">
        <v>75153390</v>
      </c>
      <c r="Y482" s="43">
        <v>77695542</v>
      </c>
      <c r="Z482" s="43">
        <v>80304658</v>
      </c>
      <c r="AA482" s="43">
        <v>82999019</v>
      </c>
      <c r="AB482" s="43">
        <v>85757620</v>
      </c>
      <c r="AC482" s="43">
        <v>88606871</v>
      </c>
      <c r="AD482" s="44">
        <v>91572549</v>
      </c>
    </row>
    <row r="483" spans="1:30" ht="16" x14ac:dyDescent="0.45">
      <c r="A483" t="str">
        <f t="shared" si="7"/>
        <v>International Passengers_Argentina</v>
      </c>
      <c r="B483" s="40" t="s">
        <v>29</v>
      </c>
      <c r="C483" s="41" t="s">
        <v>142</v>
      </c>
      <c r="D483" s="13" t="s">
        <v>22</v>
      </c>
      <c r="E483" s="42">
        <v>11358634</v>
      </c>
      <c r="F483" s="43">
        <v>12369815</v>
      </c>
      <c r="G483" s="43">
        <v>13119173</v>
      </c>
      <c r="H483" s="43">
        <v>13869092</v>
      </c>
      <c r="I483" s="43">
        <v>14614327</v>
      </c>
      <c r="J483" s="43">
        <v>15370451</v>
      </c>
      <c r="K483" s="43">
        <v>16169046</v>
      </c>
      <c r="L483" s="43">
        <v>16992999</v>
      </c>
      <c r="M483" s="43">
        <v>17810468</v>
      </c>
      <c r="N483" s="43">
        <v>18613259</v>
      </c>
      <c r="O483" s="43">
        <v>19430898</v>
      </c>
      <c r="P483" s="43">
        <v>20305209</v>
      </c>
      <c r="Q483" s="43">
        <v>21235557</v>
      </c>
      <c r="R483" s="43">
        <v>22199934</v>
      </c>
      <c r="S483" s="43">
        <v>23190406</v>
      </c>
      <c r="T483" s="43">
        <v>24231310</v>
      </c>
      <c r="U483" s="43">
        <v>25306354</v>
      </c>
      <c r="V483" s="43">
        <v>26450288</v>
      </c>
      <c r="W483" s="43">
        <v>27623353</v>
      </c>
      <c r="X483" s="43">
        <v>28845810</v>
      </c>
      <c r="Y483" s="43">
        <v>30108722</v>
      </c>
      <c r="Z483" s="43">
        <v>31423845</v>
      </c>
      <c r="AA483" s="43">
        <v>32807149</v>
      </c>
      <c r="AB483" s="43">
        <v>34246124</v>
      </c>
      <c r="AC483" s="43">
        <v>35751853</v>
      </c>
      <c r="AD483" s="44">
        <v>37344041</v>
      </c>
    </row>
    <row r="484" spans="1:30" ht="16" x14ac:dyDescent="0.45">
      <c r="A484" t="str">
        <f t="shared" si="7"/>
        <v>Domestic Passengers_Argentina</v>
      </c>
      <c r="B484" s="40" t="s">
        <v>29</v>
      </c>
      <c r="C484" s="41" t="s">
        <v>142</v>
      </c>
      <c r="D484" s="19" t="s">
        <v>19</v>
      </c>
      <c r="E484" s="42">
        <v>20475035</v>
      </c>
      <c r="F484" s="43">
        <v>22311666</v>
      </c>
      <c r="G484" s="43">
        <v>23639801</v>
      </c>
      <c r="H484" s="43">
        <v>24865851</v>
      </c>
      <c r="I484" s="43">
        <v>26069694</v>
      </c>
      <c r="J484" s="43">
        <v>27272427</v>
      </c>
      <c r="K484" s="43">
        <v>28487443</v>
      </c>
      <c r="L484" s="43">
        <v>29665535</v>
      </c>
      <c r="M484" s="43">
        <v>30810882</v>
      </c>
      <c r="N484" s="43">
        <v>31933864</v>
      </c>
      <c r="O484" s="43">
        <v>33049315</v>
      </c>
      <c r="P484" s="43">
        <v>34121853</v>
      </c>
      <c r="Q484" s="43">
        <v>35222104</v>
      </c>
      <c r="R484" s="43">
        <v>36300079</v>
      </c>
      <c r="S484" s="43">
        <v>37384188</v>
      </c>
      <c r="T484" s="43">
        <v>38460057</v>
      </c>
      <c r="U484" s="43">
        <v>39545650</v>
      </c>
      <c r="V484" s="43">
        <v>40627012</v>
      </c>
      <c r="W484" s="43">
        <v>41713045</v>
      </c>
      <c r="X484" s="43">
        <v>42803686</v>
      </c>
      <c r="Y484" s="43">
        <v>43904220</v>
      </c>
      <c r="Z484" s="43">
        <v>45015256</v>
      </c>
      <c r="AA484" s="43">
        <v>46633286</v>
      </c>
      <c r="AB484" s="43">
        <v>47780155</v>
      </c>
      <c r="AC484" s="43">
        <v>48945992</v>
      </c>
      <c r="AD484" s="44">
        <v>50132581</v>
      </c>
    </row>
    <row r="485" spans="1:30" ht="16" x14ac:dyDescent="0.45">
      <c r="A485" t="str">
        <f t="shared" si="7"/>
        <v>Total Cargo_Argentina</v>
      </c>
      <c r="B485" s="40" t="s">
        <v>29</v>
      </c>
      <c r="C485" s="41" t="s">
        <v>142</v>
      </c>
      <c r="D485" s="13" t="s">
        <v>24</v>
      </c>
      <c r="E485" s="42">
        <v>203709</v>
      </c>
      <c r="F485" s="43">
        <v>203762.49709280874</v>
      </c>
      <c r="G485" s="43">
        <v>203928.92633203475</v>
      </c>
      <c r="H485" s="43">
        <v>204112.8394202677</v>
      </c>
      <c r="I485" s="43">
        <v>204306.94657993168</v>
      </c>
      <c r="J485" s="43">
        <v>204522.25376460343</v>
      </c>
      <c r="K485" s="43">
        <v>204746.25270870302</v>
      </c>
      <c r="L485" s="43">
        <v>204964.69785087171</v>
      </c>
      <c r="M485" s="43">
        <v>205176.81955323796</v>
      </c>
      <c r="N485" s="43">
        <v>205381.81781485811</v>
      </c>
      <c r="O485" s="43">
        <v>205588.89000631738</v>
      </c>
      <c r="P485" s="43">
        <v>205786.8942002813</v>
      </c>
      <c r="Q485" s="43">
        <v>205992.88388221283</v>
      </c>
      <c r="R485" s="43">
        <v>206199.43066051111</v>
      </c>
      <c r="S485" s="43">
        <v>206405.14311439285</v>
      </c>
      <c r="T485" s="43">
        <v>206609.62652392051</v>
      </c>
      <c r="U485" s="43">
        <v>206814.45844871076</v>
      </c>
      <c r="V485" s="43">
        <v>207019.02634678694</v>
      </c>
      <c r="W485" s="43">
        <v>207222.75331977874</v>
      </c>
      <c r="X485" s="43">
        <v>207427.0677522094</v>
      </c>
      <c r="Y485" s="43">
        <v>207633.75710493332</v>
      </c>
      <c r="Z485" s="43">
        <v>207843.91972908107</v>
      </c>
      <c r="AA485" s="43">
        <v>208056.24869241787</v>
      </c>
      <c r="AB485" s="43">
        <v>208270.37039714333</v>
      </c>
      <c r="AC485" s="43">
        <v>208488.17395439677</v>
      </c>
      <c r="AD485" s="44">
        <v>208711.43362369691</v>
      </c>
    </row>
    <row r="486" spans="1:30" ht="16" x14ac:dyDescent="0.45">
      <c r="A486" t="str">
        <f t="shared" si="7"/>
        <v>Total Aircraft Movements_Argentina</v>
      </c>
      <c r="B486" s="40" t="s">
        <v>29</v>
      </c>
      <c r="C486" s="41" t="s">
        <v>142</v>
      </c>
      <c r="D486" s="19" t="s">
        <v>25</v>
      </c>
      <c r="E486" s="42">
        <v>412453</v>
      </c>
      <c r="F486" s="43">
        <v>420902.89394059958</v>
      </c>
      <c r="G486" s="43">
        <v>422750.4421237256</v>
      </c>
      <c r="H486" s="43">
        <v>432832.09992436168</v>
      </c>
      <c r="I486" s="43">
        <v>446661.9587131124</v>
      </c>
      <c r="J486" s="43">
        <v>465133.13445658307</v>
      </c>
      <c r="K486" s="43">
        <v>484196.29099860956</v>
      </c>
      <c r="L486" s="43">
        <v>503157.71356768592</v>
      </c>
      <c r="M486" s="43">
        <v>521207.20626971725</v>
      </c>
      <c r="N486" s="43">
        <v>538773.95598441234</v>
      </c>
      <c r="O486" s="43">
        <v>556217.9372550922</v>
      </c>
      <c r="P486" s="43">
        <v>574190.12105111533</v>
      </c>
      <c r="Q486" s="43">
        <v>593696.07568057079</v>
      </c>
      <c r="R486" s="43">
        <v>614184.62457045622</v>
      </c>
      <c r="S486" s="43">
        <v>635545.49298671249</v>
      </c>
      <c r="T486" s="43">
        <v>658040.6160949273</v>
      </c>
      <c r="U486" s="43">
        <v>681654.03039150359</v>
      </c>
      <c r="V486" s="43">
        <v>706462.57452915842</v>
      </c>
      <c r="W486" s="43">
        <v>732042.12678994087</v>
      </c>
      <c r="X486" s="43">
        <v>757258.06474139378</v>
      </c>
      <c r="Y486" s="43">
        <v>783440.5428601983</v>
      </c>
      <c r="Z486" s="43">
        <v>810638.88809585478</v>
      </c>
      <c r="AA486" s="43">
        <v>839121.60460028437</v>
      </c>
      <c r="AB486" s="43">
        <v>868805.97285340051</v>
      </c>
      <c r="AC486" s="43">
        <v>900144.13347269816</v>
      </c>
      <c r="AD486" s="44">
        <v>933682.04269283952</v>
      </c>
    </row>
    <row r="487" spans="1:30" x14ac:dyDescent="0.3">
      <c r="A487" t="str">
        <f t="shared" si="7"/>
        <v>Total Passengers_Algeria</v>
      </c>
      <c r="B487" s="40" t="s">
        <v>26</v>
      </c>
      <c r="C487" s="41" t="s">
        <v>43</v>
      </c>
      <c r="D487" s="57" t="s">
        <v>23</v>
      </c>
      <c r="E487" s="42">
        <v>10128822</v>
      </c>
      <c r="F487" s="43">
        <v>10891033</v>
      </c>
      <c r="G487" s="43">
        <v>11402139</v>
      </c>
      <c r="H487" s="43">
        <v>12085001</v>
      </c>
      <c r="I487" s="43">
        <v>12914697</v>
      </c>
      <c r="J487" s="43">
        <v>13959025</v>
      </c>
      <c r="K487" s="43">
        <v>15017385</v>
      </c>
      <c r="L487" s="43">
        <v>16099551</v>
      </c>
      <c r="M487" s="43">
        <v>17194965</v>
      </c>
      <c r="N487" s="43">
        <v>18314884</v>
      </c>
      <c r="O487" s="43">
        <v>19329017</v>
      </c>
      <c r="P487" s="43">
        <v>20283534</v>
      </c>
      <c r="Q487" s="43">
        <v>21319822</v>
      </c>
      <c r="R487" s="43">
        <v>22600364</v>
      </c>
      <c r="S487" s="43">
        <v>23969614</v>
      </c>
      <c r="T487" s="43">
        <v>25393090</v>
      </c>
      <c r="U487" s="43">
        <v>26814647</v>
      </c>
      <c r="V487" s="43">
        <v>28215001</v>
      </c>
      <c r="W487" s="43">
        <v>29764088</v>
      </c>
      <c r="X487" s="43">
        <v>31396733</v>
      </c>
      <c r="Y487" s="43">
        <v>33125580</v>
      </c>
      <c r="Z487" s="43">
        <v>34899838</v>
      </c>
      <c r="AA487" s="43">
        <v>36365228</v>
      </c>
      <c r="AB487" s="43">
        <v>37608187</v>
      </c>
      <c r="AC487" s="43">
        <v>38901265</v>
      </c>
      <c r="AD487" s="44">
        <v>40250223</v>
      </c>
    </row>
    <row r="488" spans="1:30" ht="16" x14ac:dyDescent="0.45">
      <c r="A488" t="str">
        <f t="shared" si="7"/>
        <v>International Passengers_Algeria</v>
      </c>
      <c r="B488" s="34" t="s">
        <v>26</v>
      </c>
      <c r="C488" s="35" t="s">
        <v>43</v>
      </c>
      <c r="D488" s="13" t="s">
        <v>22</v>
      </c>
      <c r="E488" s="45">
        <v>6645880</v>
      </c>
      <c r="F488" s="46">
        <v>7147952</v>
      </c>
      <c r="G488" s="46">
        <v>7430587</v>
      </c>
      <c r="H488" s="46">
        <v>7864715</v>
      </c>
      <c r="I488" s="46">
        <v>8421709</v>
      </c>
      <c r="J488" s="46">
        <v>9153314</v>
      </c>
      <c r="K488" s="46">
        <v>9867437</v>
      </c>
      <c r="L488" s="46">
        <v>10586463</v>
      </c>
      <c r="M488" s="46">
        <v>11297559</v>
      </c>
      <c r="N488" s="46">
        <v>12008078</v>
      </c>
      <c r="O488" s="46">
        <v>12625459</v>
      </c>
      <c r="P488" s="46">
        <v>13196222</v>
      </c>
      <c r="Q488" s="46">
        <v>13805195</v>
      </c>
      <c r="R488" s="46">
        <v>14556152</v>
      </c>
      <c r="S488" s="46">
        <v>15346574</v>
      </c>
      <c r="T488" s="46">
        <v>16153506</v>
      </c>
      <c r="U488" s="46">
        <v>16906574</v>
      </c>
      <c r="V488" s="46">
        <v>17635523</v>
      </c>
      <c r="W488" s="46">
        <v>18452859</v>
      </c>
      <c r="X488" s="46">
        <v>19308752</v>
      </c>
      <c r="Y488" s="46">
        <v>20209370</v>
      </c>
      <c r="Z488" s="46">
        <v>21099372</v>
      </c>
      <c r="AA488" s="46">
        <v>21801998</v>
      </c>
      <c r="AB488" s="46">
        <v>22368678</v>
      </c>
      <c r="AC488" s="46">
        <v>22956426</v>
      </c>
      <c r="AD488" s="47">
        <v>23594317</v>
      </c>
    </row>
    <row r="489" spans="1:30" ht="16" x14ac:dyDescent="0.45">
      <c r="A489" t="str">
        <f t="shared" si="7"/>
        <v>Domestic Passengers_Algeria</v>
      </c>
      <c r="B489" s="34" t="s">
        <v>26</v>
      </c>
      <c r="C489" s="35" t="s">
        <v>43</v>
      </c>
      <c r="D489" s="19" t="s">
        <v>19</v>
      </c>
      <c r="E489" s="45">
        <v>3457015</v>
      </c>
      <c r="F489" s="46">
        <v>3737113</v>
      </c>
      <c r="G489" s="46">
        <v>3918179</v>
      </c>
      <c r="H489" s="46">
        <v>4135659</v>
      </c>
      <c r="I489" s="46">
        <v>4383326</v>
      </c>
      <c r="J489" s="46">
        <v>4664079</v>
      </c>
      <c r="K489" s="46">
        <v>4976413</v>
      </c>
      <c r="L489" s="46">
        <v>5303504</v>
      </c>
      <c r="M489" s="46">
        <v>5648249</v>
      </c>
      <c r="N489" s="46">
        <v>6015097</v>
      </c>
      <c r="O489" s="46">
        <v>6376744</v>
      </c>
      <c r="P489" s="46">
        <v>6716360</v>
      </c>
      <c r="Q489" s="46">
        <v>7092957</v>
      </c>
      <c r="R489" s="46">
        <v>7568678</v>
      </c>
      <c r="S489" s="46">
        <v>8087710</v>
      </c>
      <c r="T489" s="46">
        <v>8648816</v>
      </c>
      <c r="U489" s="46">
        <v>9261732</v>
      </c>
      <c r="V489" s="46">
        <v>9873712</v>
      </c>
      <c r="W489" s="46">
        <v>10546371</v>
      </c>
      <c r="X489" s="46">
        <v>11264673</v>
      </c>
      <c r="Y489" s="46">
        <v>12034661</v>
      </c>
      <c r="Z489" s="46">
        <v>12865509</v>
      </c>
      <c r="AA489" s="46">
        <v>13583496</v>
      </c>
      <c r="AB489" s="46">
        <v>14223223</v>
      </c>
      <c r="AC489" s="46">
        <v>14893355</v>
      </c>
      <c r="AD489" s="47">
        <v>15558982</v>
      </c>
    </row>
    <row r="490" spans="1:30" ht="16" x14ac:dyDescent="0.45">
      <c r="A490" t="str">
        <f t="shared" si="7"/>
        <v>Total Cargo_Algeria</v>
      </c>
      <c r="B490" s="40" t="s">
        <v>26</v>
      </c>
      <c r="C490" s="41" t="s">
        <v>43</v>
      </c>
      <c r="D490" s="13" t="s">
        <v>24</v>
      </c>
      <c r="E490" s="42">
        <v>41394</v>
      </c>
      <c r="F490" s="43">
        <v>49595.087324304674</v>
      </c>
      <c r="G490" s="43">
        <v>54189.169010735051</v>
      </c>
      <c r="H490" s="43">
        <v>58715.633123693835</v>
      </c>
      <c r="I490" s="43">
        <v>63655.398152800764</v>
      </c>
      <c r="J490" s="43">
        <v>67553.369906502601</v>
      </c>
      <c r="K490" s="43">
        <v>71884.543816248115</v>
      </c>
      <c r="L490" s="43">
        <v>76273.003960840826</v>
      </c>
      <c r="M490" s="43">
        <v>80794.098666050573</v>
      </c>
      <c r="N490" s="43">
        <v>85547.982875182293</v>
      </c>
      <c r="O490" s="43">
        <v>90510.895978595683</v>
      </c>
      <c r="P490" s="43">
        <v>92862.788895381702</v>
      </c>
      <c r="Q490" s="43">
        <v>96953.480120526496</v>
      </c>
      <c r="R490" s="43">
        <v>99876.68018825131</v>
      </c>
      <c r="S490" s="43">
        <v>103761.90745833423</v>
      </c>
      <c r="T490" s="43">
        <v>106721.15681782347</v>
      </c>
      <c r="U490" s="43">
        <v>109800.66231951999</v>
      </c>
      <c r="V490" s="43">
        <v>111267.01555993076</v>
      </c>
      <c r="W490" s="43">
        <v>112479.83515954684</v>
      </c>
      <c r="X490" s="43">
        <v>113610.99250872058</v>
      </c>
      <c r="Y490" s="43">
        <v>114567.32735374458</v>
      </c>
      <c r="Z490" s="43">
        <v>115404.55694690791</v>
      </c>
      <c r="AA490" s="43">
        <v>114588.62203876255</v>
      </c>
      <c r="AB490" s="43">
        <v>113666.22211584549</v>
      </c>
      <c r="AC490" s="43">
        <v>112632.77412261559</v>
      </c>
      <c r="AD490" s="44">
        <v>111476.84757476175</v>
      </c>
    </row>
    <row r="491" spans="1:30" ht="16" x14ac:dyDescent="0.45">
      <c r="A491" t="str">
        <f t="shared" si="7"/>
        <v>Total Aircraft Movements_Algeria</v>
      </c>
      <c r="B491" s="40" t="s">
        <v>26</v>
      </c>
      <c r="C491" s="41" t="s">
        <v>43</v>
      </c>
      <c r="D491" s="19" t="s">
        <v>25</v>
      </c>
      <c r="E491" s="42">
        <v>145526</v>
      </c>
      <c r="F491" s="43">
        <v>155116.98336063957</v>
      </c>
      <c r="G491" s="43">
        <v>164032.82493023496</v>
      </c>
      <c r="H491" s="43">
        <v>171292.08952688746</v>
      </c>
      <c r="I491" s="43">
        <v>178373.85405453591</v>
      </c>
      <c r="J491" s="43">
        <v>185473.15365566642</v>
      </c>
      <c r="K491" s="43">
        <v>192063.33890215177</v>
      </c>
      <c r="L491" s="43">
        <v>198334.41965939471</v>
      </c>
      <c r="M491" s="43">
        <v>204208.12077004687</v>
      </c>
      <c r="N491" s="43">
        <v>209892.15533618396</v>
      </c>
      <c r="O491" s="43">
        <v>213957.60390801291</v>
      </c>
      <c r="P491" s="43">
        <v>216775.31531196131</v>
      </c>
      <c r="Q491" s="43">
        <v>219955.34193603604</v>
      </c>
      <c r="R491" s="43">
        <v>225300.34663178743</v>
      </c>
      <c r="S491" s="43">
        <v>230848.77283836651</v>
      </c>
      <c r="T491" s="43">
        <v>236489.75301787088</v>
      </c>
      <c r="U491" s="43">
        <v>241508.8514393394</v>
      </c>
      <c r="V491" s="43">
        <v>245271.46083944387</v>
      </c>
      <c r="W491" s="43">
        <v>249474.46959910911</v>
      </c>
      <c r="X491" s="43">
        <v>253833.07724231092</v>
      </c>
      <c r="Y491" s="43">
        <v>258275.47582854639</v>
      </c>
      <c r="Z491" s="43">
        <v>262481.07673395175</v>
      </c>
      <c r="AA491" s="43">
        <v>263600.87486649124</v>
      </c>
      <c r="AB491" s="43">
        <v>262566.81689353863</v>
      </c>
      <c r="AC491" s="43">
        <v>261500.92059528452</v>
      </c>
      <c r="AD491" s="44">
        <v>260444.55141375781</v>
      </c>
    </row>
    <row r="492" spans="1:30" x14ac:dyDescent="0.3">
      <c r="A492" t="str">
        <f t="shared" si="7"/>
        <v>Total Passengers_</v>
      </c>
      <c r="B492" s="34" t="s">
        <v>26</v>
      </c>
      <c r="C492" s="35"/>
      <c r="D492" s="57" t="s">
        <v>23</v>
      </c>
      <c r="E492" s="45">
        <v>179767332</v>
      </c>
      <c r="F492" s="46">
        <v>180232849</v>
      </c>
      <c r="G492" s="46">
        <v>180502113</v>
      </c>
      <c r="H492" s="46">
        <v>185362928</v>
      </c>
      <c r="I492" s="46">
        <v>193007667</v>
      </c>
      <c r="J492" s="46">
        <v>203497914</v>
      </c>
      <c r="K492" s="46">
        <v>214263672</v>
      </c>
      <c r="L492" s="46">
        <v>225332091</v>
      </c>
      <c r="M492" s="46">
        <v>236610282</v>
      </c>
      <c r="N492" s="46">
        <v>248103425</v>
      </c>
      <c r="O492" s="46">
        <v>258431423</v>
      </c>
      <c r="P492" s="46">
        <v>270331989</v>
      </c>
      <c r="Q492" s="46">
        <v>282963453</v>
      </c>
      <c r="R492" s="46">
        <v>296663305</v>
      </c>
      <c r="S492" s="46">
        <v>310882803</v>
      </c>
      <c r="T492" s="46">
        <v>325760098</v>
      </c>
      <c r="U492" s="46">
        <v>340834133</v>
      </c>
      <c r="V492" s="46">
        <v>356496730</v>
      </c>
      <c r="W492" s="46">
        <v>372726289</v>
      </c>
      <c r="X492" s="46">
        <v>389469720</v>
      </c>
      <c r="Y492" s="46">
        <v>406888778</v>
      </c>
      <c r="Z492" s="46">
        <v>425206199</v>
      </c>
      <c r="AA492" s="46">
        <v>444513024</v>
      </c>
      <c r="AB492" s="46">
        <v>464603029</v>
      </c>
      <c r="AC492" s="46">
        <v>485622344</v>
      </c>
      <c r="AD492" s="47">
        <v>507695025</v>
      </c>
    </row>
    <row r="493" spans="1:30" x14ac:dyDescent="0.3">
      <c r="A493" t="str">
        <f t="shared" si="7"/>
        <v>Total Passengers_</v>
      </c>
      <c r="B493" s="40" t="s">
        <v>27</v>
      </c>
      <c r="C493" s="41"/>
      <c r="D493" s="57" t="s">
        <v>23</v>
      </c>
      <c r="E493" s="42">
        <v>2455696261</v>
      </c>
      <c r="F493" s="43">
        <v>2678805521</v>
      </c>
      <c r="G493" s="43">
        <v>2857382777</v>
      </c>
      <c r="H493" s="43">
        <v>3063236586</v>
      </c>
      <c r="I493" s="43">
        <v>3285573618</v>
      </c>
      <c r="J493" s="43">
        <v>3518029997</v>
      </c>
      <c r="K493" s="43">
        <v>3760320375</v>
      </c>
      <c r="L493" s="43">
        <v>4012411703</v>
      </c>
      <c r="M493" s="43">
        <v>4273985644</v>
      </c>
      <c r="N493" s="43">
        <v>4541059705</v>
      </c>
      <c r="O493" s="43">
        <v>4816623262</v>
      </c>
      <c r="P493" s="43">
        <v>5107573080</v>
      </c>
      <c r="Q493" s="43">
        <v>5413580358</v>
      </c>
      <c r="R493" s="43">
        <v>5734986731</v>
      </c>
      <c r="S493" s="43">
        <v>6071541152</v>
      </c>
      <c r="T493" s="43">
        <v>6427138313</v>
      </c>
      <c r="U493" s="43">
        <v>6799349338</v>
      </c>
      <c r="V493" s="43">
        <v>7188871976</v>
      </c>
      <c r="W493" s="43">
        <v>7596684250</v>
      </c>
      <c r="X493" s="43">
        <v>8022884011</v>
      </c>
      <c r="Y493" s="43">
        <v>8467992779</v>
      </c>
      <c r="Z493" s="43">
        <v>8931237637</v>
      </c>
      <c r="AA493" s="43">
        <v>9413753492</v>
      </c>
      <c r="AB493" s="43">
        <v>9916946834</v>
      </c>
      <c r="AC493" s="43">
        <v>10444573456</v>
      </c>
      <c r="AD493" s="44">
        <v>11001683133</v>
      </c>
    </row>
    <row r="494" spans="1:30" x14ac:dyDescent="0.3">
      <c r="A494" t="str">
        <f t="shared" si="7"/>
        <v>Total Passengers_</v>
      </c>
      <c r="B494" s="40" t="s">
        <v>28</v>
      </c>
      <c r="C494" s="41"/>
      <c r="D494" s="57" t="s">
        <v>23</v>
      </c>
      <c r="E494" s="42">
        <v>1930166458</v>
      </c>
      <c r="F494" s="43">
        <v>2039149874</v>
      </c>
      <c r="G494" s="43">
        <v>2144901595</v>
      </c>
      <c r="H494" s="43">
        <v>2250010717</v>
      </c>
      <c r="I494" s="43">
        <v>2353731689</v>
      </c>
      <c r="J494" s="43">
        <v>2453782368</v>
      </c>
      <c r="K494" s="43">
        <v>2557043935</v>
      </c>
      <c r="L494" s="43">
        <v>2661661267</v>
      </c>
      <c r="M494" s="43">
        <v>2766718293</v>
      </c>
      <c r="N494" s="43">
        <v>2871676098</v>
      </c>
      <c r="O494" s="43">
        <v>2975329730</v>
      </c>
      <c r="P494" s="43">
        <v>3077714742</v>
      </c>
      <c r="Q494" s="43">
        <v>3181769597</v>
      </c>
      <c r="R494" s="43">
        <v>3287464010</v>
      </c>
      <c r="S494" s="43">
        <v>3394216788</v>
      </c>
      <c r="T494" s="43">
        <v>3503937111</v>
      </c>
      <c r="U494" s="43">
        <v>3617601968</v>
      </c>
      <c r="V494" s="43">
        <v>3734698011</v>
      </c>
      <c r="W494" s="43">
        <v>3854884300</v>
      </c>
      <c r="X494" s="43">
        <v>3977268691</v>
      </c>
      <c r="Y494" s="43">
        <v>4102778817</v>
      </c>
      <c r="Z494" s="43">
        <v>4231519503</v>
      </c>
      <c r="AA494" s="43">
        <v>4363881673</v>
      </c>
      <c r="AB494" s="43">
        <v>4500521798</v>
      </c>
      <c r="AC494" s="43">
        <v>4641421280</v>
      </c>
      <c r="AD494" s="44">
        <v>4786333609</v>
      </c>
    </row>
    <row r="495" spans="1:30" x14ac:dyDescent="0.3">
      <c r="A495" t="str">
        <f t="shared" si="7"/>
        <v>Total Passengers_</v>
      </c>
      <c r="B495" s="40" t="s">
        <v>29</v>
      </c>
      <c r="C495" s="41"/>
      <c r="D495" s="57" t="s">
        <v>23</v>
      </c>
      <c r="E495" s="42">
        <v>570530381</v>
      </c>
      <c r="F495" s="43">
        <v>591217381</v>
      </c>
      <c r="G495" s="43">
        <v>610901836</v>
      </c>
      <c r="H495" s="43">
        <v>639307818</v>
      </c>
      <c r="I495" s="43">
        <v>673572791</v>
      </c>
      <c r="J495" s="43">
        <v>712808548</v>
      </c>
      <c r="K495" s="43">
        <v>752331391</v>
      </c>
      <c r="L495" s="43">
        <v>792469790</v>
      </c>
      <c r="M495" s="43">
        <v>833430633</v>
      </c>
      <c r="N495" s="43">
        <v>874984274</v>
      </c>
      <c r="O495" s="43">
        <v>916808174</v>
      </c>
      <c r="P495" s="43">
        <v>959218804</v>
      </c>
      <c r="Q495" s="43">
        <v>1002727828</v>
      </c>
      <c r="R495" s="43">
        <v>1047900494</v>
      </c>
      <c r="S495" s="43">
        <v>1094752441</v>
      </c>
      <c r="T495" s="43">
        <v>1143465870</v>
      </c>
      <c r="U495" s="43">
        <v>1194089322</v>
      </c>
      <c r="V495" s="43">
        <v>1246156344</v>
      </c>
      <c r="W495" s="43">
        <v>1300220415</v>
      </c>
      <c r="X495" s="43">
        <v>1356201277</v>
      </c>
      <c r="Y495" s="43">
        <v>1414228126</v>
      </c>
      <c r="Z495" s="43">
        <v>1474360428</v>
      </c>
      <c r="AA495" s="43">
        <v>1536455197</v>
      </c>
      <c r="AB495" s="43">
        <v>1600824067</v>
      </c>
      <c r="AC495" s="43">
        <v>1667520885</v>
      </c>
      <c r="AD495" s="44">
        <v>1736770294</v>
      </c>
    </row>
    <row r="496" spans="1:30" x14ac:dyDescent="0.3">
      <c r="A496" t="str">
        <f t="shared" si="7"/>
        <v>Total Passengers_</v>
      </c>
      <c r="B496" s="34" t="s">
        <v>30</v>
      </c>
      <c r="C496" s="35"/>
      <c r="D496" s="57" t="s">
        <v>23</v>
      </c>
      <c r="E496" s="45">
        <v>334338017</v>
      </c>
      <c r="F496" s="46">
        <v>360376280</v>
      </c>
      <c r="G496" s="46">
        <v>388876430</v>
      </c>
      <c r="H496" s="46">
        <v>423405934</v>
      </c>
      <c r="I496" s="46">
        <v>463682600</v>
      </c>
      <c r="J496" s="46">
        <v>509489771</v>
      </c>
      <c r="K496" s="46">
        <v>556385900</v>
      </c>
      <c r="L496" s="46">
        <v>607074970</v>
      </c>
      <c r="M496" s="46">
        <v>660943528</v>
      </c>
      <c r="N496" s="46">
        <v>718378794</v>
      </c>
      <c r="O496" s="46">
        <v>778007931</v>
      </c>
      <c r="P496" s="46">
        <v>841268954</v>
      </c>
      <c r="Q496" s="46">
        <v>907680102</v>
      </c>
      <c r="R496" s="46">
        <v>978123245</v>
      </c>
      <c r="S496" s="46">
        <v>1053153846</v>
      </c>
      <c r="T496" s="46">
        <v>1132560135</v>
      </c>
      <c r="U496" s="46">
        <v>1216534409</v>
      </c>
      <c r="V496" s="46">
        <v>1302112646</v>
      </c>
      <c r="W496" s="46">
        <v>1391253503</v>
      </c>
      <c r="X496" s="46">
        <v>1485136008</v>
      </c>
      <c r="Y496" s="46">
        <v>1583979243</v>
      </c>
      <c r="Z496" s="46">
        <v>1688328562</v>
      </c>
      <c r="AA496" s="46">
        <v>1793832828</v>
      </c>
      <c r="AB496" s="46">
        <v>1903936626</v>
      </c>
      <c r="AC496" s="46">
        <v>2019579173</v>
      </c>
      <c r="AD496" s="47">
        <v>2141210640</v>
      </c>
    </row>
    <row r="497" spans="1:30" x14ac:dyDescent="0.3">
      <c r="A497" t="str">
        <f t="shared" si="7"/>
        <v>Total Passengers_</v>
      </c>
      <c r="B497" s="40" t="s">
        <v>31</v>
      </c>
      <c r="C497" s="41"/>
      <c r="D497" s="57" t="s">
        <v>23</v>
      </c>
      <c r="E497" s="42">
        <v>1720540109</v>
      </c>
      <c r="F497" s="43">
        <v>1818567796</v>
      </c>
      <c r="G497" s="43">
        <v>1920113090</v>
      </c>
      <c r="H497" s="43">
        <v>2005161379</v>
      </c>
      <c r="I497" s="43">
        <v>2080033885</v>
      </c>
      <c r="J497" s="43">
        <v>2141377032</v>
      </c>
      <c r="K497" s="43">
        <v>2202104899</v>
      </c>
      <c r="L497" s="43">
        <v>2262728586</v>
      </c>
      <c r="M497" s="43">
        <v>2322347630</v>
      </c>
      <c r="N497" s="43">
        <v>2381897451</v>
      </c>
      <c r="O497" s="43">
        <v>2441425460</v>
      </c>
      <c r="P497" s="43">
        <v>2500673055</v>
      </c>
      <c r="Q497" s="43">
        <v>2561355908</v>
      </c>
      <c r="R497" s="43">
        <v>2623434995</v>
      </c>
      <c r="S497" s="43">
        <v>2686953240</v>
      </c>
      <c r="T497" s="43">
        <v>2752042106</v>
      </c>
      <c r="U497" s="43">
        <v>2818131422</v>
      </c>
      <c r="V497" s="43">
        <v>2885351244</v>
      </c>
      <c r="W497" s="43">
        <v>2953478037</v>
      </c>
      <c r="X497" s="43">
        <v>3022269837</v>
      </c>
      <c r="Y497" s="43">
        <v>3091678272</v>
      </c>
      <c r="Z497" s="43">
        <v>3161543183</v>
      </c>
      <c r="AA497" s="43">
        <v>3232495902</v>
      </c>
      <c r="AB497" s="43">
        <v>3304330987</v>
      </c>
      <c r="AC497" s="43">
        <v>3377035961</v>
      </c>
      <c r="AD497" s="44">
        <v>3451007191</v>
      </c>
    </row>
    <row r="498" spans="1:30" x14ac:dyDescent="0.3">
      <c r="A498" t="str">
        <f t="shared" si="7"/>
        <v>Total Passengers_</v>
      </c>
      <c r="B498" s="34"/>
      <c r="C498" s="35"/>
      <c r="D498" s="57" t="s">
        <v>23</v>
      </c>
      <c r="E498" s="45">
        <v>3976018154</v>
      </c>
      <c r="F498" s="46">
        <v>4213612754</v>
      </c>
      <c r="G498" s="46">
        <v>4436961894</v>
      </c>
      <c r="H498" s="46">
        <v>4642828309</v>
      </c>
      <c r="I498" s="46">
        <v>4834639589</v>
      </c>
      <c r="J498" s="46">
        <v>5004337804</v>
      </c>
      <c r="K498" s="46">
        <v>5173764963</v>
      </c>
      <c r="L498" s="46">
        <v>5344334836</v>
      </c>
      <c r="M498" s="46">
        <v>5514023773</v>
      </c>
      <c r="N498" s="46">
        <v>5682176845</v>
      </c>
      <c r="O498" s="46">
        <v>5845929134</v>
      </c>
      <c r="P498" s="46">
        <v>6008866417</v>
      </c>
      <c r="Q498" s="46">
        <v>6174922397</v>
      </c>
      <c r="R498" s="46">
        <v>6343752859</v>
      </c>
      <c r="S498" s="46">
        <v>6514092189</v>
      </c>
      <c r="T498" s="46">
        <v>6687155005</v>
      </c>
      <c r="U498" s="46">
        <v>6863406443</v>
      </c>
      <c r="V498" s="46">
        <v>7043907263</v>
      </c>
      <c r="W498" s="46">
        <v>7228928262</v>
      </c>
      <c r="X498" s="46">
        <v>7416469230</v>
      </c>
      <c r="Y498" s="46">
        <v>7606918388</v>
      </c>
      <c r="Z498" s="46">
        <v>7800811106</v>
      </c>
      <c r="AA498" s="46">
        <v>7999241231</v>
      </c>
      <c r="AB498" s="46">
        <v>8202563469</v>
      </c>
      <c r="AC498" s="46">
        <v>8411986112</v>
      </c>
      <c r="AD498" s="47">
        <v>8629098534</v>
      </c>
    </row>
    <row r="499" spans="1:30" x14ac:dyDescent="0.3">
      <c r="A499" t="str">
        <f t="shared" si="7"/>
        <v>Total Passengers_</v>
      </c>
      <c r="B499" s="40"/>
      <c r="C499" s="41"/>
      <c r="D499" s="57" t="s">
        <v>23</v>
      </c>
      <c r="E499" s="42">
        <v>3092402477</v>
      </c>
      <c r="F499" s="43">
        <v>3305862826</v>
      </c>
      <c r="G499" s="43">
        <v>3526213317</v>
      </c>
      <c r="H499" s="43">
        <v>3782927277</v>
      </c>
      <c r="I499" s="43">
        <v>4066695060</v>
      </c>
      <c r="J499" s="43">
        <v>4372770840</v>
      </c>
      <c r="K499" s="43">
        <v>4687643572</v>
      </c>
      <c r="L499" s="43">
        <v>5014651176</v>
      </c>
      <c r="M499" s="43">
        <v>5352952698</v>
      </c>
      <c r="N499" s="43">
        <v>5699471747</v>
      </c>
      <c r="O499" s="43">
        <v>6055610110</v>
      </c>
      <c r="P499" s="43">
        <v>6432717252</v>
      </c>
      <c r="Q499" s="43">
        <v>6826248460</v>
      </c>
      <c r="R499" s="43">
        <v>7239294772</v>
      </c>
      <c r="S499" s="43">
        <v>7671464073</v>
      </c>
      <c r="T499" s="43">
        <v>8126671582</v>
      </c>
      <c r="U499" s="43">
        <v>8602495225</v>
      </c>
      <c r="V499" s="43">
        <v>9096275160</v>
      </c>
      <c r="W499" s="43">
        <v>9611387462</v>
      </c>
      <c r="X499" s="43">
        <v>10148264748</v>
      </c>
      <c r="Y499" s="43">
        <v>10710269185</v>
      </c>
      <c r="Z499" s="43">
        <v>11294531792</v>
      </c>
      <c r="AA499" s="43">
        <v>11898845836</v>
      </c>
      <c r="AB499" s="43">
        <v>12527391077</v>
      </c>
      <c r="AC499" s="43">
        <v>13183892934</v>
      </c>
      <c r="AD499" s="44">
        <v>13872523102</v>
      </c>
    </row>
    <row r="500" spans="1:30" x14ac:dyDescent="0.3">
      <c r="A500" t="str">
        <f t="shared" si="7"/>
        <v>Total Passengers_</v>
      </c>
      <c r="B500" s="34" t="s">
        <v>21</v>
      </c>
      <c r="C500" s="35"/>
      <c r="D500" s="57" t="s">
        <v>23</v>
      </c>
      <c r="E500" s="45">
        <v>7191038558</v>
      </c>
      <c r="F500" s="46">
        <v>7668349701</v>
      </c>
      <c r="G500" s="46">
        <v>8102677840</v>
      </c>
      <c r="H500" s="46">
        <v>8566485362</v>
      </c>
      <c r="I500" s="46">
        <v>9049602249</v>
      </c>
      <c r="J500" s="46">
        <v>9538985630</v>
      </c>
      <c r="K500" s="46">
        <v>10042450171</v>
      </c>
      <c r="L500" s="46">
        <v>10561678406</v>
      </c>
      <c r="M500" s="46">
        <v>11094036009</v>
      </c>
      <c r="N500" s="46">
        <v>11636099746</v>
      </c>
      <c r="O500" s="46">
        <v>12186625980</v>
      </c>
      <c r="P500" s="46">
        <v>12756780623</v>
      </c>
      <c r="Q500" s="46">
        <v>13350077246</v>
      </c>
      <c r="R500" s="46">
        <v>13968572780</v>
      </c>
      <c r="S500" s="46">
        <v>14611500270</v>
      </c>
      <c r="T500" s="46">
        <v>15284903632</v>
      </c>
      <c r="U500" s="46">
        <v>15986540592</v>
      </c>
      <c r="V500" s="46">
        <v>16713686952</v>
      </c>
      <c r="W500" s="46">
        <v>17469246795</v>
      </c>
      <c r="X500" s="46">
        <v>18253229544</v>
      </c>
      <c r="Y500" s="46">
        <v>19067546014</v>
      </c>
      <c r="Z500" s="46">
        <v>19912195512</v>
      </c>
      <c r="AA500" s="46">
        <v>20784932115</v>
      </c>
      <c r="AB500" s="46">
        <v>21691163341</v>
      </c>
      <c r="AC500" s="46">
        <v>22635753099</v>
      </c>
      <c r="AD500" s="47">
        <v>23624699891</v>
      </c>
    </row>
    <row r="501" spans="1:30" ht="16" x14ac:dyDescent="0.45">
      <c r="A501" t="str">
        <f t="shared" si="7"/>
        <v>International Passengers_</v>
      </c>
      <c r="B501" s="34" t="s">
        <v>26</v>
      </c>
      <c r="C501" s="35"/>
      <c r="D501" s="13" t="s">
        <v>22</v>
      </c>
      <c r="E501" s="45">
        <v>111781737</v>
      </c>
      <c r="F501" s="46">
        <v>108643630</v>
      </c>
      <c r="G501" s="46">
        <v>105422144</v>
      </c>
      <c r="H501" s="46">
        <v>106381667</v>
      </c>
      <c r="I501" s="46">
        <v>109578341</v>
      </c>
      <c r="J501" s="46">
        <v>115043023</v>
      </c>
      <c r="K501" s="46">
        <v>120632244</v>
      </c>
      <c r="L501" s="46">
        <v>126349835</v>
      </c>
      <c r="M501" s="46">
        <v>132143209</v>
      </c>
      <c r="N501" s="46">
        <v>138026664</v>
      </c>
      <c r="O501" s="46">
        <v>143263733</v>
      </c>
      <c r="P501" s="46">
        <v>149328484</v>
      </c>
      <c r="Q501" s="46">
        <v>155759164</v>
      </c>
      <c r="R501" s="46">
        <v>162713776</v>
      </c>
      <c r="S501" s="46">
        <v>169897118</v>
      </c>
      <c r="T501" s="46">
        <v>177365995</v>
      </c>
      <c r="U501" s="46">
        <v>184860324</v>
      </c>
      <c r="V501" s="46">
        <v>192623428</v>
      </c>
      <c r="W501" s="46">
        <v>200624162</v>
      </c>
      <c r="X501" s="46">
        <v>208822880</v>
      </c>
      <c r="Y501" s="46">
        <v>217307974</v>
      </c>
      <c r="Z501" s="46">
        <v>226188142</v>
      </c>
      <c r="AA501" s="46">
        <v>235525731</v>
      </c>
      <c r="AB501" s="46">
        <v>245191883</v>
      </c>
      <c r="AC501" s="46">
        <v>255237046</v>
      </c>
      <c r="AD501" s="47">
        <v>265717800</v>
      </c>
    </row>
    <row r="502" spans="1:30" ht="16" x14ac:dyDescent="0.45">
      <c r="A502" t="str">
        <f t="shared" si="7"/>
        <v>International Passengers_</v>
      </c>
      <c r="B502" s="40" t="s">
        <v>27</v>
      </c>
      <c r="C502" s="41"/>
      <c r="D502" s="13" t="s">
        <v>22</v>
      </c>
      <c r="E502" s="42">
        <v>712097508</v>
      </c>
      <c r="F502" s="43">
        <v>786448757</v>
      </c>
      <c r="G502" s="43">
        <v>833336589</v>
      </c>
      <c r="H502" s="43">
        <v>904726595</v>
      </c>
      <c r="I502" s="43">
        <v>989979353</v>
      </c>
      <c r="J502" s="43">
        <v>1087171671</v>
      </c>
      <c r="K502" s="43">
        <v>1190124019</v>
      </c>
      <c r="L502" s="43">
        <v>1298990395</v>
      </c>
      <c r="M502" s="43">
        <v>1413693380</v>
      </c>
      <c r="N502" s="43">
        <v>1532426912</v>
      </c>
      <c r="O502" s="43">
        <v>1656447741</v>
      </c>
      <c r="P502" s="43">
        <v>1789411965</v>
      </c>
      <c r="Q502" s="43">
        <v>1931855334</v>
      </c>
      <c r="R502" s="43">
        <v>2084049705</v>
      </c>
      <c r="S502" s="43">
        <v>2246063036</v>
      </c>
      <c r="T502" s="43">
        <v>2419851592</v>
      </c>
      <c r="U502" s="43">
        <v>2604714163</v>
      </c>
      <c r="V502" s="43">
        <v>2801323804</v>
      </c>
      <c r="W502" s="43">
        <v>3010409469</v>
      </c>
      <c r="X502" s="43">
        <v>3232064315</v>
      </c>
      <c r="Y502" s="43">
        <v>3466645782</v>
      </c>
      <c r="Z502" s="43">
        <v>3714124421</v>
      </c>
      <c r="AA502" s="43">
        <v>3975662854</v>
      </c>
      <c r="AB502" s="43">
        <v>4252360485</v>
      </c>
      <c r="AC502" s="43">
        <v>4546526557</v>
      </c>
      <c r="AD502" s="44">
        <v>4861536011</v>
      </c>
    </row>
    <row r="503" spans="1:30" ht="16" x14ac:dyDescent="0.45">
      <c r="A503" t="str">
        <f t="shared" si="7"/>
        <v>International Passengers_</v>
      </c>
      <c r="B503" s="40" t="s">
        <v>28</v>
      </c>
      <c r="C503" s="41"/>
      <c r="D503" s="13" t="s">
        <v>22</v>
      </c>
      <c r="E503" s="42">
        <v>1369117765</v>
      </c>
      <c r="F503" s="43">
        <v>1448710658</v>
      </c>
      <c r="G503" s="43">
        <v>1524706374</v>
      </c>
      <c r="H503" s="43">
        <v>1605088701</v>
      </c>
      <c r="I503" s="43">
        <v>1686849756</v>
      </c>
      <c r="J503" s="43">
        <v>1768188713</v>
      </c>
      <c r="K503" s="43">
        <v>1852298408</v>
      </c>
      <c r="L503" s="43">
        <v>1937741359</v>
      </c>
      <c r="M503" s="43">
        <v>2023779522</v>
      </c>
      <c r="N503" s="43">
        <v>2109935175</v>
      </c>
      <c r="O503" s="43">
        <v>2195373245</v>
      </c>
      <c r="P503" s="43">
        <v>2280204768</v>
      </c>
      <c r="Q503" s="43">
        <v>2366859493</v>
      </c>
      <c r="R503" s="43">
        <v>2455268110</v>
      </c>
      <c r="S503" s="43">
        <v>2544946723</v>
      </c>
      <c r="T503" s="43">
        <v>2637413547</v>
      </c>
      <c r="U503" s="43">
        <v>2733404475</v>
      </c>
      <c r="V503" s="43">
        <v>2832602816</v>
      </c>
      <c r="W503" s="43">
        <v>2934743711</v>
      </c>
      <c r="X503" s="43">
        <v>3039083837</v>
      </c>
      <c r="Y503" s="43">
        <v>3146328372</v>
      </c>
      <c r="Z503" s="43">
        <v>3256582122</v>
      </c>
      <c r="AA503" s="43">
        <v>3370317061</v>
      </c>
      <c r="AB503" s="43">
        <v>3488027299</v>
      </c>
      <c r="AC503" s="43">
        <v>3609739185</v>
      </c>
      <c r="AD503" s="44">
        <v>3735378356</v>
      </c>
    </row>
    <row r="504" spans="1:30" ht="16" x14ac:dyDescent="0.45">
      <c r="A504" t="str">
        <f t="shared" si="7"/>
        <v>International Passengers_</v>
      </c>
      <c r="B504" s="40" t="s">
        <v>29</v>
      </c>
      <c r="C504" s="41"/>
      <c r="D504" s="13" t="s">
        <v>22</v>
      </c>
      <c r="E504" s="42">
        <v>167350877</v>
      </c>
      <c r="F504" s="43">
        <v>179278212</v>
      </c>
      <c r="G504" s="43">
        <v>190411128</v>
      </c>
      <c r="H504" s="43">
        <v>203114705</v>
      </c>
      <c r="I504" s="43">
        <v>216965342</v>
      </c>
      <c r="J504" s="43">
        <v>231751955</v>
      </c>
      <c r="K504" s="43">
        <v>247117751</v>
      </c>
      <c r="L504" s="43">
        <v>263383470</v>
      </c>
      <c r="M504" s="43">
        <v>280376126</v>
      </c>
      <c r="N504" s="43">
        <v>297965532</v>
      </c>
      <c r="O504" s="43">
        <v>316091542</v>
      </c>
      <c r="P504" s="43">
        <v>334906504</v>
      </c>
      <c r="Q504" s="43">
        <v>354810790</v>
      </c>
      <c r="R504" s="43">
        <v>375955976</v>
      </c>
      <c r="S504" s="43">
        <v>398360415</v>
      </c>
      <c r="T504" s="43">
        <v>422176270</v>
      </c>
      <c r="U504" s="43">
        <v>447449576</v>
      </c>
      <c r="V504" s="43">
        <v>474089627</v>
      </c>
      <c r="W504" s="43">
        <v>502323987</v>
      </c>
      <c r="X504" s="43">
        <v>532123657</v>
      </c>
      <c r="Y504" s="43">
        <v>563544748</v>
      </c>
      <c r="Z504" s="43">
        <v>596673963</v>
      </c>
      <c r="AA504" s="43">
        <v>631593937</v>
      </c>
      <c r="AB504" s="43">
        <v>668485471</v>
      </c>
      <c r="AC504" s="43">
        <v>707472665</v>
      </c>
      <c r="AD504" s="44">
        <v>748830885</v>
      </c>
    </row>
    <row r="505" spans="1:30" ht="16" x14ac:dyDescent="0.45">
      <c r="A505" t="str">
        <f t="shared" si="7"/>
        <v>International Passengers_</v>
      </c>
      <c r="B505" s="34" t="s">
        <v>30</v>
      </c>
      <c r="C505" s="35"/>
      <c r="D505" s="13" t="s">
        <v>22</v>
      </c>
      <c r="E505" s="45">
        <v>252539148</v>
      </c>
      <c r="F505" s="46">
        <v>275894975</v>
      </c>
      <c r="G505" s="46">
        <v>299339327</v>
      </c>
      <c r="H505" s="46">
        <v>327962616</v>
      </c>
      <c r="I505" s="46">
        <v>361275384</v>
      </c>
      <c r="J505" s="46">
        <v>398950005</v>
      </c>
      <c r="K505" s="46">
        <v>437711985</v>
      </c>
      <c r="L505" s="46">
        <v>479659124</v>
      </c>
      <c r="M505" s="46">
        <v>524319594</v>
      </c>
      <c r="N505" s="46">
        <v>572621662</v>
      </c>
      <c r="O505" s="46">
        <v>623149348</v>
      </c>
      <c r="P505" s="46">
        <v>676408740</v>
      </c>
      <c r="Q505" s="46">
        <v>732196079</v>
      </c>
      <c r="R505" s="46">
        <v>791568972</v>
      </c>
      <c r="S505" s="46">
        <v>855142586</v>
      </c>
      <c r="T505" s="46">
        <v>922980144</v>
      </c>
      <c r="U505" s="46">
        <v>994953944</v>
      </c>
      <c r="V505" s="46">
        <v>1068616339</v>
      </c>
      <c r="W505" s="46">
        <v>1145600918</v>
      </c>
      <c r="X505" s="46">
        <v>1226955445</v>
      </c>
      <c r="Y505" s="46">
        <v>1313156178</v>
      </c>
      <c r="Z505" s="46">
        <v>1404491437</v>
      </c>
      <c r="AA505" s="46">
        <v>1497240265</v>
      </c>
      <c r="AB505" s="46">
        <v>1594419587</v>
      </c>
      <c r="AC505" s="46">
        <v>1696863198</v>
      </c>
      <c r="AD505" s="47">
        <v>1805020524</v>
      </c>
    </row>
    <row r="506" spans="1:30" ht="16" x14ac:dyDescent="0.45">
      <c r="A506" t="str">
        <f t="shared" si="7"/>
        <v>International Passengers_</v>
      </c>
      <c r="B506" s="40" t="s">
        <v>31</v>
      </c>
      <c r="C506" s="41"/>
      <c r="D506" s="13" t="s">
        <v>22</v>
      </c>
      <c r="E506" s="42">
        <v>257092298</v>
      </c>
      <c r="F506" s="43">
        <v>273072346</v>
      </c>
      <c r="G506" s="43">
        <v>289763282</v>
      </c>
      <c r="H506" s="43">
        <v>311843387</v>
      </c>
      <c r="I506" s="43">
        <v>336588709</v>
      </c>
      <c r="J506" s="43">
        <v>363293814</v>
      </c>
      <c r="K506" s="43">
        <v>390653382</v>
      </c>
      <c r="L506" s="43">
        <v>418749194</v>
      </c>
      <c r="M506" s="43">
        <v>447167405</v>
      </c>
      <c r="N506" s="43">
        <v>476093981</v>
      </c>
      <c r="O506" s="43">
        <v>505603053</v>
      </c>
      <c r="P506" s="43">
        <v>535787511</v>
      </c>
      <c r="Q506" s="43">
        <v>567672888</v>
      </c>
      <c r="R506" s="43">
        <v>601187199</v>
      </c>
      <c r="S506" s="43">
        <v>636355948</v>
      </c>
      <c r="T506" s="43">
        <v>673347149</v>
      </c>
      <c r="U506" s="43">
        <v>711938600</v>
      </c>
      <c r="V506" s="43">
        <v>752219853</v>
      </c>
      <c r="W506" s="43">
        <v>794165195</v>
      </c>
      <c r="X506" s="43">
        <v>837615100</v>
      </c>
      <c r="Y506" s="43">
        <v>882493929</v>
      </c>
      <c r="Z506" s="43">
        <v>928782318</v>
      </c>
      <c r="AA506" s="43">
        <v>976885048</v>
      </c>
      <c r="AB506" s="43">
        <v>1026779259</v>
      </c>
      <c r="AC506" s="43">
        <v>1078577600</v>
      </c>
      <c r="AD506" s="44">
        <v>1132700447</v>
      </c>
    </row>
    <row r="507" spans="1:30" ht="16" x14ac:dyDescent="0.45">
      <c r="A507" t="str">
        <f t="shared" si="7"/>
        <v>International Passengers_</v>
      </c>
      <c r="B507" s="34"/>
      <c r="C507" s="35"/>
      <c r="D507" s="13" t="s">
        <v>22</v>
      </c>
      <c r="E507" s="45">
        <v>1761670832</v>
      </c>
      <c r="F507" s="46">
        <v>1882911276</v>
      </c>
      <c r="G507" s="46">
        <v>1993257893</v>
      </c>
      <c r="H507" s="46">
        <v>2113442272</v>
      </c>
      <c r="I507" s="46">
        <v>2235433399</v>
      </c>
      <c r="J507" s="46">
        <v>2351721331</v>
      </c>
      <c r="K507" s="46">
        <v>2468698070</v>
      </c>
      <c r="L507" s="46">
        <v>2587191413</v>
      </c>
      <c r="M507" s="46">
        <v>2706247003</v>
      </c>
      <c r="N507" s="46">
        <v>2824531694</v>
      </c>
      <c r="O507" s="46">
        <v>2939917060</v>
      </c>
      <c r="P507" s="46">
        <v>3055900868</v>
      </c>
      <c r="Q507" s="46">
        <v>3175141616</v>
      </c>
      <c r="R507" s="46">
        <v>3297481358</v>
      </c>
      <c r="S507" s="46">
        <v>3421593015</v>
      </c>
      <c r="T507" s="46">
        <v>3548761474</v>
      </c>
      <c r="U507" s="46">
        <v>3679602007</v>
      </c>
      <c r="V507" s="46">
        <v>3814584344</v>
      </c>
      <c r="W507" s="46">
        <v>3954160850</v>
      </c>
      <c r="X507" s="46">
        <v>4096981782</v>
      </c>
      <c r="Y507" s="46">
        <v>4243565026</v>
      </c>
      <c r="Z507" s="46">
        <v>4394428908</v>
      </c>
      <c r="AA507" s="46">
        <v>4550576940</v>
      </c>
      <c r="AB507" s="46">
        <v>4712379534</v>
      </c>
      <c r="AC507" s="46">
        <v>4880762284</v>
      </c>
      <c r="AD507" s="47">
        <v>5057022694</v>
      </c>
    </row>
    <row r="508" spans="1:30" ht="16" x14ac:dyDescent="0.45">
      <c r="A508" t="str">
        <f t="shared" si="7"/>
        <v>International Passengers_</v>
      </c>
      <c r="B508" s="40"/>
      <c r="C508" s="41"/>
      <c r="D508" s="13" t="s">
        <v>22</v>
      </c>
      <c r="E508" s="42">
        <v>1023447832</v>
      </c>
      <c r="F508" s="43">
        <v>1091334012</v>
      </c>
      <c r="G508" s="43">
        <v>1153493521</v>
      </c>
      <c r="H508" s="43">
        <v>1245043855</v>
      </c>
      <c r="I508" s="43">
        <v>1355451507</v>
      </c>
      <c r="J508" s="43">
        <v>1484814095</v>
      </c>
      <c r="K508" s="43">
        <v>1621266593</v>
      </c>
      <c r="L508" s="43">
        <v>1766558403</v>
      </c>
      <c r="M508" s="43">
        <v>1919598980</v>
      </c>
      <c r="N508" s="43">
        <v>2080102049</v>
      </c>
      <c r="O508" s="43">
        <v>2248119573</v>
      </c>
      <c r="P508" s="43">
        <v>2428530552</v>
      </c>
      <c r="Q508" s="43">
        <v>2619008425</v>
      </c>
      <c r="R508" s="43">
        <v>2822029686</v>
      </c>
      <c r="S508" s="43">
        <v>3038100855</v>
      </c>
      <c r="T508" s="43">
        <v>3269055865</v>
      </c>
      <c r="U508" s="43">
        <v>3514102074</v>
      </c>
      <c r="V508" s="43">
        <v>3771344347</v>
      </c>
      <c r="W508" s="43">
        <v>4043222855</v>
      </c>
      <c r="X508" s="43">
        <v>4330263703</v>
      </c>
      <c r="Y508" s="43">
        <v>4634791274</v>
      </c>
      <c r="Z508" s="43">
        <v>4955615487</v>
      </c>
      <c r="AA508" s="43">
        <v>5289755760</v>
      </c>
      <c r="AB508" s="43">
        <v>5640503025</v>
      </c>
      <c r="AC508" s="43">
        <v>6011190733</v>
      </c>
      <c r="AD508" s="44">
        <v>6404403518</v>
      </c>
    </row>
    <row r="509" spans="1:30" ht="16" x14ac:dyDescent="0.45">
      <c r="A509" t="str">
        <f t="shared" si="7"/>
        <v>International Passengers_</v>
      </c>
      <c r="B509" s="34" t="s">
        <v>21</v>
      </c>
      <c r="C509" s="35"/>
      <c r="D509" s="13" t="s">
        <v>22</v>
      </c>
      <c r="E509" s="45">
        <v>2869979333</v>
      </c>
      <c r="F509" s="46">
        <v>3072048578</v>
      </c>
      <c r="G509" s="46">
        <v>3242978844</v>
      </c>
      <c r="H509" s="46">
        <v>3459117672</v>
      </c>
      <c r="I509" s="46">
        <v>3701236885</v>
      </c>
      <c r="J509" s="46">
        <v>3964399180</v>
      </c>
      <c r="K509" s="46">
        <v>4238537790</v>
      </c>
      <c r="L509" s="46">
        <v>4524873377</v>
      </c>
      <c r="M509" s="46">
        <v>4821479236</v>
      </c>
      <c r="N509" s="46">
        <v>5127069924</v>
      </c>
      <c r="O509" s="46">
        <v>5439928661</v>
      </c>
      <c r="P509" s="46">
        <v>5766047972</v>
      </c>
      <c r="Q509" s="46">
        <v>6109153748</v>
      </c>
      <c r="R509" s="46">
        <v>6470743737</v>
      </c>
      <c r="S509" s="46">
        <v>6850765826</v>
      </c>
      <c r="T509" s="46">
        <v>7253134698</v>
      </c>
      <c r="U509" s="46">
        <v>7677321082</v>
      </c>
      <c r="V509" s="46">
        <v>8121475866</v>
      </c>
      <c r="W509" s="46">
        <v>8587867443</v>
      </c>
      <c r="X509" s="46">
        <v>9076665233</v>
      </c>
      <c r="Y509" s="46">
        <v>9589476984</v>
      </c>
      <c r="Z509" s="46">
        <v>10126842403</v>
      </c>
      <c r="AA509" s="46">
        <v>10687224896</v>
      </c>
      <c r="AB509" s="46">
        <v>11275263984</v>
      </c>
      <c r="AC509" s="46">
        <v>11894416250</v>
      </c>
      <c r="AD509" s="47">
        <v>12549184023</v>
      </c>
    </row>
    <row r="510" spans="1:30" ht="16" x14ac:dyDescent="0.45">
      <c r="A510" t="str">
        <f t="shared" si="7"/>
        <v>Domestic Passengers_</v>
      </c>
      <c r="B510" s="34" t="s">
        <v>26</v>
      </c>
      <c r="C510" s="35"/>
      <c r="D510" s="19" t="s">
        <v>19</v>
      </c>
      <c r="E510" s="45">
        <v>61384363</v>
      </c>
      <c r="F510" s="46">
        <v>64980515</v>
      </c>
      <c r="G510" s="46">
        <v>68470891</v>
      </c>
      <c r="H510" s="46">
        <v>72386807</v>
      </c>
      <c r="I510" s="46">
        <v>76767528</v>
      </c>
      <c r="J510" s="46">
        <v>81558154</v>
      </c>
      <c r="K510" s="46">
        <v>86498494</v>
      </c>
      <c r="L510" s="46">
        <v>91613933</v>
      </c>
      <c r="M510" s="46">
        <v>96867333</v>
      </c>
      <c r="N510" s="46">
        <v>102246461</v>
      </c>
      <c r="O510" s="46">
        <v>107143131</v>
      </c>
      <c r="P510" s="46">
        <v>112747271</v>
      </c>
      <c r="Q510" s="46">
        <v>118703847</v>
      </c>
      <c r="R510" s="46">
        <v>125189398</v>
      </c>
      <c r="S510" s="46">
        <v>131965092</v>
      </c>
      <c r="T510" s="46">
        <v>139113110</v>
      </c>
      <c r="U510" s="46">
        <v>146447953</v>
      </c>
      <c r="V510" s="46">
        <v>154099195</v>
      </c>
      <c r="W510" s="46">
        <v>162082014</v>
      </c>
      <c r="X510" s="46">
        <v>170387260</v>
      </c>
      <c r="Y510" s="46">
        <v>179083605</v>
      </c>
      <c r="Z510" s="46">
        <v>188281995</v>
      </c>
      <c r="AA510" s="46">
        <v>198005224</v>
      </c>
      <c r="AB510" s="46">
        <v>208186090</v>
      </c>
      <c r="AC510" s="46">
        <v>218923655</v>
      </c>
      <c r="AD510" s="47">
        <v>230284693</v>
      </c>
    </row>
    <row r="511" spans="1:30" ht="16" x14ac:dyDescent="0.45">
      <c r="A511" t="str">
        <f t="shared" si="7"/>
        <v>Domestic Passengers_</v>
      </c>
      <c r="B511" s="40" t="s">
        <v>27</v>
      </c>
      <c r="C511" s="41"/>
      <c r="D511" s="19" t="s">
        <v>19</v>
      </c>
      <c r="E511" s="42">
        <v>1432318876</v>
      </c>
      <c r="F511" s="43">
        <v>1550268714</v>
      </c>
      <c r="G511" s="43">
        <v>1660603495</v>
      </c>
      <c r="H511" s="43">
        <v>1768024907</v>
      </c>
      <c r="I511" s="43">
        <v>1874125116</v>
      </c>
      <c r="J511" s="43">
        <v>1973725977</v>
      </c>
      <c r="K511" s="43">
        <v>2075064163</v>
      </c>
      <c r="L511" s="43">
        <v>2178057975</v>
      </c>
      <c r="M511" s="43">
        <v>2282426385</v>
      </c>
      <c r="N511" s="43">
        <v>2386788502</v>
      </c>
      <c r="O511" s="43">
        <v>2492200456</v>
      </c>
      <c r="P511" s="43">
        <v>2600277008</v>
      </c>
      <c r="Q511" s="43">
        <v>2710415973</v>
      </c>
      <c r="R511" s="43">
        <v>2822590870</v>
      </c>
      <c r="S511" s="43">
        <v>2936447868</v>
      </c>
      <c r="T511" s="43">
        <v>3053201003</v>
      </c>
      <c r="U511" s="43">
        <v>3171405170</v>
      </c>
      <c r="V511" s="43">
        <v>3290845440</v>
      </c>
      <c r="W511" s="43">
        <v>3411500248</v>
      </c>
      <c r="X511" s="43">
        <v>3533328503</v>
      </c>
      <c r="Y511" s="43">
        <v>3656353939</v>
      </c>
      <c r="Z511" s="43">
        <v>3779855200</v>
      </c>
      <c r="AA511" s="43">
        <v>3903387432</v>
      </c>
      <c r="AB511" s="43">
        <v>4026858250</v>
      </c>
      <c r="AC511" s="43">
        <v>4150852425</v>
      </c>
      <c r="AD511" s="44">
        <v>4275792983</v>
      </c>
    </row>
    <row r="512" spans="1:30" ht="16" x14ac:dyDescent="0.45">
      <c r="A512" t="str">
        <f t="shared" si="7"/>
        <v>Domestic Passengers_</v>
      </c>
      <c r="B512" s="40" t="s">
        <v>28</v>
      </c>
      <c r="C512" s="41"/>
      <c r="D512" s="19" t="s">
        <v>19</v>
      </c>
      <c r="E512" s="42">
        <v>505443007</v>
      </c>
      <c r="F512" s="43">
        <v>531514687</v>
      </c>
      <c r="G512" s="43">
        <v>558147125</v>
      </c>
      <c r="H512" s="43">
        <v>579196746</v>
      </c>
      <c r="I512" s="43">
        <v>597219998</v>
      </c>
      <c r="J512" s="43">
        <v>611673122</v>
      </c>
      <c r="K512" s="43">
        <v>626408132</v>
      </c>
      <c r="L512" s="43">
        <v>641076833</v>
      </c>
      <c r="M512" s="43">
        <v>655539287</v>
      </c>
      <c r="N512" s="43">
        <v>670066528</v>
      </c>
      <c r="O512" s="43">
        <v>684604088</v>
      </c>
      <c r="P512" s="43">
        <v>698381743</v>
      </c>
      <c r="Q512" s="43">
        <v>712091785</v>
      </c>
      <c r="R512" s="43">
        <v>725598703</v>
      </c>
      <c r="S512" s="43">
        <v>738769176</v>
      </c>
      <c r="T512" s="43">
        <v>751908885</v>
      </c>
      <c r="U512" s="43">
        <v>765184066</v>
      </c>
      <c r="V512" s="43">
        <v>778617497</v>
      </c>
      <c r="W512" s="43">
        <v>792158842</v>
      </c>
      <c r="X512" s="43">
        <v>805476982</v>
      </c>
      <c r="Y512" s="43">
        <v>818658793</v>
      </c>
      <c r="Z512" s="43">
        <v>831666325</v>
      </c>
      <c r="AA512" s="43">
        <v>844425099</v>
      </c>
      <c r="AB512" s="43">
        <v>857087890</v>
      </c>
      <c r="AC512" s="43">
        <v>869742719</v>
      </c>
      <c r="AD512" s="44">
        <v>882278179</v>
      </c>
    </row>
    <row r="513" spans="1:30" ht="16" x14ac:dyDescent="0.45">
      <c r="A513" t="str">
        <f t="shared" si="7"/>
        <v>Domestic Passengers_</v>
      </c>
      <c r="B513" s="40" t="s">
        <v>29</v>
      </c>
      <c r="C513" s="41"/>
      <c r="D513" s="19" t="s">
        <v>19</v>
      </c>
      <c r="E513" s="42">
        <v>395607787</v>
      </c>
      <c r="F513" s="43">
        <v>404149484</v>
      </c>
      <c r="G513" s="43">
        <v>412491529</v>
      </c>
      <c r="H513" s="43">
        <v>428252747</v>
      </c>
      <c r="I513" s="43">
        <v>448717161</v>
      </c>
      <c r="J513" s="43">
        <v>473093217</v>
      </c>
      <c r="K513" s="43">
        <v>497199473</v>
      </c>
      <c r="L513" s="43">
        <v>520828305</v>
      </c>
      <c r="M513" s="43">
        <v>544619087</v>
      </c>
      <c r="N513" s="43">
        <v>568413266</v>
      </c>
      <c r="O513" s="43">
        <v>592000085</v>
      </c>
      <c r="P513" s="43">
        <v>615623945</v>
      </c>
      <c r="Q513" s="43">
        <v>639279502</v>
      </c>
      <c r="R513" s="43">
        <v>663370271</v>
      </c>
      <c r="S513" s="43">
        <v>687891756</v>
      </c>
      <c r="T513" s="43">
        <v>712874508</v>
      </c>
      <c r="U513" s="43">
        <v>738330283</v>
      </c>
      <c r="V513" s="43">
        <v>763885010</v>
      </c>
      <c r="W513" s="43">
        <v>789862556</v>
      </c>
      <c r="X513" s="43">
        <v>816215475</v>
      </c>
      <c r="Y513" s="43">
        <v>843019134</v>
      </c>
      <c r="Z513" s="43">
        <v>870249571</v>
      </c>
      <c r="AA513" s="43">
        <v>897680328</v>
      </c>
      <c r="AB513" s="43">
        <v>925440741</v>
      </c>
      <c r="AC513" s="43">
        <v>953461121</v>
      </c>
      <c r="AD513" s="44">
        <v>981690835</v>
      </c>
    </row>
    <row r="514" spans="1:30" ht="16" x14ac:dyDescent="0.45">
      <c r="A514" t="str">
        <f t="shared" ref="A514:A536" si="8">D514&amp;"_"&amp;C514</f>
        <v>Domestic Passengers_</v>
      </c>
      <c r="B514" s="34" t="s">
        <v>30</v>
      </c>
      <c r="C514" s="35"/>
      <c r="D514" s="19" t="s">
        <v>19</v>
      </c>
      <c r="E514" s="45">
        <v>80096412</v>
      </c>
      <c r="F514" s="46">
        <v>81758365</v>
      </c>
      <c r="G514" s="46">
        <v>86187744</v>
      </c>
      <c r="H514" s="46">
        <v>91527376</v>
      </c>
      <c r="I514" s="46">
        <v>97961431</v>
      </c>
      <c r="J514" s="46">
        <v>105501771</v>
      </c>
      <c r="K514" s="46">
        <v>113030694</v>
      </c>
      <c r="L514" s="46">
        <v>121068333</v>
      </c>
      <c r="M514" s="46">
        <v>129488176</v>
      </c>
      <c r="N514" s="46">
        <v>137704936</v>
      </c>
      <c r="O514" s="46">
        <v>145797139</v>
      </c>
      <c r="P514" s="46">
        <v>154788334</v>
      </c>
      <c r="Q514" s="46">
        <v>164280954</v>
      </c>
      <c r="R514" s="46">
        <v>174140201</v>
      </c>
      <c r="S514" s="46">
        <v>184202848</v>
      </c>
      <c r="T514" s="46">
        <v>194249924</v>
      </c>
      <c r="U514" s="46">
        <v>204555430</v>
      </c>
      <c r="V514" s="46">
        <v>214655672</v>
      </c>
      <c r="W514" s="46">
        <v>224856781</v>
      </c>
      <c r="X514" s="46">
        <v>235252907</v>
      </c>
      <c r="Y514" s="46">
        <v>245546658</v>
      </c>
      <c r="Z514" s="46">
        <v>256030283</v>
      </c>
      <c r="AA514" s="46">
        <v>266096368</v>
      </c>
      <c r="AB514" s="46">
        <v>276149359</v>
      </c>
      <c r="AC514" s="46">
        <v>286245697</v>
      </c>
      <c r="AD514" s="47">
        <v>296353972</v>
      </c>
    </row>
    <row r="515" spans="1:30" ht="16" x14ac:dyDescent="0.45">
      <c r="A515" t="str">
        <f t="shared" si="8"/>
        <v>Domestic Passengers_</v>
      </c>
      <c r="B515" s="40" t="s">
        <v>31</v>
      </c>
      <c r="C515" s="41"/>
      <c r="D515" s="19" t="s">
        <v>19</v>
      </c>
      <c r="E515" s="42">
        <v>1458641696</v>
      </c>
      <c r="F515" s="43">
        <v>1540390788</v>
      </c>
      <c r="G515" s="43">
        <v>1624933336</v>
      </c>
      <c r="H515" s="43">
        <v>1686095240</v>
      </c>
      <c r="I515" s="43">
        <v>1733798856</v>
      </c>
      <c r="J515" s="43">
        <v>1765184960</v>
      </c>
      <c r="K515" s="43">
        <v>1795282703</v>
      </c>
      <c r="L515" s="43">
        <v>1824601408</v>
      </c>
      <c r="M515" s="43">
        <v>1852510601</v>
      </c>
      <c r="N515" s="43">
        <v>1879726386</v>
      </c>
      <c r="O515" s="43">
        <v>1906316227</v>
      </c>
      <c r="P515" s="43">
        <v>1932029491</v>
      </c>
      <c r="Q515" s="43">
        <v>1957155900</v>
      </c>
      <c r="R515" s="43">
        <v>1981748527</v>
      </c>
      <c r="S515" s="43">
        <v>2005835603</v>
      </c>
      <c r="T515" s="43">
        <v>2029336299</v>
      </c>
      <c r="U515" s="43">
        <v>2051919718</v>
      </c>
      <c r="V515" s="43">
        <v>2073607317</v>
      </c>
      <c r="W515" s="43">
        <v>2094202416</v>
      </c>
      <c r="X515" s="43">
        <v>2113652139</v>
      </c>
      <c r="Y515" s="43">
        <v>2132001376</v>
      </c>
      <c r="Z515" s="43">
        <v>2149104892</v>
      </c>
      <c r="AA515" s="43">
        <v>2165126996</v>
      </c>
      <c r="AB515" s="43">
        <v>2179881223</v>
      </c>
      <c r="AC515" s="43">
        <v>2193220149</v>
      </c>
      <c r="AD515" s="44">
        <v>2205050312</v>
      </c>
    </row>
    <row r="516" spans="1:30" ht="16" x14ac:dyDescent="0.45">
      <c r="A516" t="str">
        <f t="shared" si="8"/>
        <v>Domestic Passengers_</v>
      </c>
      <c r="B516" s="34"/>
      <c r="C516" s="35"/>
      <c r="D516" s="19" t="s">
        <v>19</v>
      </c>
      <c r="E516" s="45">
        <v>2195017899</v>
      </c>
      <c r="F516" s="46">
        <v>2308680763</v>
      </c>
      <c r="G516" s="46">
        <v>2418607617</v>
      </c>
      <c r="H516" s="46">
        <v>2498933590</v>
      </c>
      <c r="I516" s="46">
        <v>2562293608</v>
      </c>
      <c r="J516" s="46">
        <v>2609669368</v>
      </c>
      <c r="K516" s="46">
        <v>2655511082</v>
      </c>
      <c r="L516" s="46">
        <v>2700663205</v>
      </c>
      <c r="M516" s="46">
        <v>2744070893</v>
      </c>
      <c r="N516" s="46">
        <v>2786549020</v>
      </c>
      <c r="O516" s="46">
        <v>2827423293</v>
      </c>
      <c r="P516" s="46">
        <v>2866868994</v>
      </c>
      <c r="Q516" s="46">
        <v>2905437067</v>
      </c>
      <c r="R516" s="46">
        <v>2943009862</v>
      </c>
      <c r="S516" s="46">
        <v>2979615430</v>
      </c>
      <c r="T516" s="46">
        <v>3015381631</v>
      </c>
      <c r="U516" s="46">
        <v>3050018967</v>
      </c>
      <c r="V516" s="46">
        <v>3083913363</v>
      </c>
      <c r="W516" s="46">
        <v>3116728695</v>
      </c>
      <c r="X516" s="46">
        <v>3148099788</v>
      </c>
      <c r="Y516" s="46">
        <v>3178170750</v>
      </c>
      <c r="Z516" s="46">
        <v>3206738664</v>
      </c>
      <c r="AA516" s="46">
        <v>3233990606</v>
      </c>
      <c r="AB516" s="46">
        <v>3259660743</v>
      </c>
      <c r="AC516" s="46">
        <v>3283902771</v>
      </c>
      <c r="AD516" s="47">
        <v>3306806612</v>
      </c>
    </row>
    <row r="517" spans="1:30" ht="16" x14ac:dyDescent="0.45">
      <c r="A517" t="str">
        <f t="shared" si="8"/>
        <v>Domestic Passengers_</v>
      </c>
      <c r="B517" s="40"/>
      <c r="C517" s="41"/>
      <c r="D517" s="19" t="s">
        <v>19</v>
      </c>
      <c r="E517" s="42">
        <v>1697474789</v>
      </c>
      <c r="F517" s="43">
        <v>1811045991</v>
      </c>
      <c r="G517" s="43">
        <v>1937125239</v>
      </c>
      <c r="H517" s="43">
        <v>2067316127</v>
      </c>
      <c r="I517" s="43">
        <v>2203072707</v>
      </c>
      <c r="J517" s="43">
        <v>2336989180</v>
      </c>
      <c r="K517" s="43">
        <v>2469591273</v>
      </c>
      <c r="L517" s="43">
        <v>2602577291</v>
      </c>
      <c r="M517" s="43">
        <v>2736878436</v>
      </c>
      <c r="N517" s="43">
        <v>2870385451</v>
      </c>
      <c r="O517" s="43">
        <v>3003665703</v>
      </c>
      <c r="P517" s="43">
        <v>3140811816</v>
      </c>
      <c r="Q517" s="43">
        <v>3280450817</v>
      </c>
      <c r="R517" s="43">
        <v>3423108361</v>
      </c>
      <c r="S517" s="43">
        <v>3567817855</v>
      </c>
      <c r="T517" s="43">
        <v>3715846816</v>
      </c>
      <c r="U517" s="43">
        <v>3865876514</v>
      </c>
      <c r="V517" s="43">
        <v>4016804955</v>
      </c>
      <c r="W517" s="43">
        <v>4169434345</v>
      </c>
      <c r="X517" s="43">
        <v>4323773823</v>
      </c>
      <c r="Y517" s="43">
        <v>4480636065</v>
      </c>
      <c r="Z517" s="43">
        <v>4638797581</v>
      </c>
      <c r="AA517" s="43">
        <v>4797409643</v>
      </c>
      <c r="AB517" s="43">
        <v>4956389478</v>
      </c>
      <c r="AC517" s="43">
        <v>5116509379</v>
      </c>
      <c r="AD517" s="44">
        <v>5277892134</v>
      </c>
    </row>
    <row r="518" spans="1:30" ht="16" x14ac:dyDescent="0.45">
      <c r="A518" t="str">
        <f t="shared" si="8"/>
        <v>Domestic Passengers_</v>
      </c>
      <c r="B518" s="34" t="s">
        <v>21</v>
      </c>
      <c r="C518" s="35"/>
      <c r="D518" s="19" t="s">
        <v>19</v>
      </c>
      <c r="E518" s="45">
        <v>3933492141</v>
      </c>
      <c r="F518" s="46">
        <v>4173062553</v>
      </c>
      <c r="G518" s="46">
        <v>4410834120</v>
      </c>
      <c r="H518" s="46">
        <v>4625483822</v>
      </c>
      <c r="I518" s="46">
        <v>4828590090</v>
      </c>
      <c r="J518" s="46">
        <v>5010737201</v>
      </c>
      <c r="K518" s="46">
        <v>5193483660</v>
      </c>
      <c r="L518" s="46">
        <v>5377246787</v>
      </c>
      <c r="M518" s="46">
        <v>5561450869</v>
      </c>
      <c r="N518" s="46">
        <v>5744946078</v>
      </c>
      <c r="O518" s="46">
        <v>5928061127</v>
      </c>
      <c r="P518" s="46">
        <v>6113847792</v>
      </c>
      <c r="Q518" s="46">
        <v>6301927959</v>
      </c>
      <c r="R518" s="46">
        <v>6492637969</v>
      </c>
      <c r="S518" s="46">
        <v>6685112344</v>
      </c>
      <c r="T518" s="46">
        <v>6880683729</v>
      </c>
      <c r="U518" s="46">
        <v>7077842620</v>
      </c>
      <c r="V518" s="46">
        <v>7275710131</v>
      </c>
      <c r="W518" s="46">
        <v>7474662857</v>
      </c>
      <c r="X518" s="46">
        <v>7674313266</v>
      </c>
      <c r="Y518" s="46">
        <v>7874663505</v>
      </c>
      <c r="Z518" s="46">
        <v>8075188267</v>
      </c>
      <c r="AA518" s="46">
        <v>8274721447</v>
      </c>
      <c r="AB518" s="46">
        <v>8473603553</v>
      </c>
      <c r="AC518" s="46">
        <v>8672445766</v>
      </c>
      <c r="AD518" s="47">
        <v>8871450973</v>
      </c>
    </row>
    <row r="519" spans="1:30" ht="16" x14ac:dyDescent="0.45">
      <c r="A519" t="str">
        <f t="shared" si="8"/>
        <v>Total Cargo_</v>
      </c>
      <c r="B519" s="34" t="s">
        <v>26</v>
      </c>
      <c r="C519" s="35"/>
      <c r="D519" s="13" t="s">
        <v>24</v>
      </c>
      <c r="E519" s="45">
        <v>2046994</v>
      </c>
      <c r="F519" s="46">
        <v>2074532.5647902538</v>
      </c>
      <c r="G519" s="46">
        <v>2121255.3954434427</v>
      </c>
      <c r="H519" s="46">
        <v>2150119.4742266601</v>
      </c>
      <c r="I519" s="46">
        <v>2171440.6324730096</v>
      </c>
      <c r="J519" s="46">
        <v>2229020.2393397144</v>
      </c>
      <c r="K519" s="46">
        <v>2355824.9375538835</v>
      </c>
      <c r="L519" s="46">
        <v>2484733.2176403329</v>
      </c>
      <c r="M519" s="46">
        <v>2611760.1338181212</v>
      </c>
      <c r="N519" s="46">
        <v>2735230.6496029072</v>
      </c>
      <c r="O519" s="46">
        <v>2854585.8868392776</v>
      </c>
      <c r="P519" s="46">
        <v>2972920.1929685441</v>
      </c>
      <c r="Q519" s="46">
        <v>3098609.9629736524</v>
      </c>
      <c r="R519" s="46">
        <v>3221728.6898207199</v>
      </c>
      <c r="S519" s="46">
        <v>3351800.8074910515</v>
      </c>
      <c r="T519" s="46">
        <v>3482089.9643585891</v>
      </c>
      <c r="U519" s="46">
        <v>3611065.9579792526</v>
      </c>
      <c r="V519" s="46">
        <v>3739001.4494380793</v>
      </c>
      <c r="W519" s="46">
        <v>3869330.5582788284</v>
      </c>
      <c r="X519" s="46">
        <v>4000535.1039636442</v>
      </c>
      <c r="Y519" s="46">
        <v>4134264.1306407987</v>
      </c>
      <c r="Z519" s="46">
        <v>4272626.4901042096</v>
      </c>
      <c r="AA519" s="46">
        <v>4416059.9980423888</v>
      </c>
      <c r="AB519" s="46">
        <v>4562440.9658676544</v>
      </c>
      <c r="AC519" s="46">
        <v>4713552.8537279377</v>
      </c>
      <c r="AD519" s="47">
        <v>4870974.2358313482</v>
      </c>
    </row>
    <row r="520" spans="1:30" ht="16" x14ac:dyDescent="0.45">
      <c r="A520" t="str">
        <f t="shared" si="8"/>
        <v>Total Cargo_</v>
      </c>
      <c r="B520" s="40" t="s">
        <v>27</v>
      </c>
      <c r="C520" s="41"/>
      <c r="D520" s="13" t="s">
        <v>24</v>
      </c>
      <c r="E520" s="42">
        <v>41110653</v>
      </c>
      <c r="F520" s="43">
        <v>41852811.07494776</v>
      </c>
      <c r="G520" s="43">
        <v>43258804.126080528</v>
      </c>
      <c r="H520" s="43">
        <v>44696075.271784022</v>
      </c>
      <c r="I520" s="43">
        <v>46098927.253934115</v>
      </c>
      <c r="J520" s="43">
        <v>47625356.181522459</v>
      </c>
      <c r="K520" s="43">
        <v>49153448.110707469</v>
      </c>
      <c r="L520" s="43">
        <v>50699388.928246781</v>
      </c>
      <c r="M520" s="43">
        <v>52234183.513261728</v>
      </c>
      <c r="N520" s="43">
        <v>53765587.511319555</v>
      </c>
      <c r="O520" s="43">
        <v>55277833.797591299</v>
      </c>
      <c r="P520" s="43">
        <v>56763016.239730678</v>
      </c>
      <c r="Q520" s="43">
        <v>58279784.713538639</v>
      </c>
      <c r="R520" s="43">
        <v>59825167.106556855</v>
      </c>
      <c r="S520" s="43">
        <v>61402956.798020415</v>
      </c>
      <c r="T520" s="43">
        <v>62997664.776331075</v>
      </c>
      <c r="U520" s="43">
        <v>64626105.920890756</v>
      </c>
      <c r="V520" s="43">
        <v>66274808.692419566</v>
      </c>
      <c r="W520" s="43">
        <v>67954475.024216279</v>
      </c>
      <c r="X520" s="43">
        <v>69671936.144475222</v>
      </c>
      <c r="Y520" s="43">
        <v>71410582.03902024</v>
      </c>
      <c r="Z520" s="43">
        <v>73163936.648484498</v>
      </c>
      <c r="AA520" s="43">
        <v>74902376.961564675</v>
      </c>
      <c r="AB520" s="43">
        <v>76679205.515520573</v>
      </c>
      <c r="AC520" s="43">
        <v>78490256.919854164</v>
      </c>
      <c r="AD520" s="44">
        <v>80330546.497979701</v>
      </c>
    </row>
    <row r="521" spans="1:30" ht="16" x14ac:dyDescent="0.45">
      <c r="A521" t="str">
        <f t="shared" si="8"/>
        <v>Total Cargo_</v>
      </c>
      <c r="B521" s="40" t="s">
        <v>28</v>
      </c>
      <c r="C521" s="41"/>
      <c r="D521" s="13" t="s">
        <v>24</v>
      </c>
      <c r="E521" s="42">
        <v>18909754</v>
      </c>
      <c r="F521" s="43">
        <v>19118699.76589071</v>
      </c>
      <c r="G521" s="43">
        <v>19310879.990571275</v>
      </c>
      <c r="H521" s="43">
        <v>19768709.366975032</v>
      </c>
      <c r="I521" s="43">
        <v>20352648.761068732</v>
      </c>
      <c r="J521" s="43">
        <v>21069283.439568676</v>
      </c>
      <c r="K521" s="43">
        <v>21824736.531011399</v>
      </c>
      <c r="L521" s="43">
        <v>22589640.786453132</v>
      </c>
      <c r="M521" s="43">
        <v>23358920.533537362</v>
      </c>
      <c r="N521" s="43">
        <v>24120860.765208326</v>
      </c>
      <c r="O521" s="43">
        <v>24869676.965298634</v>
      </c>
      <c r="P521" s="43">
        <v>25614416.752258137</v>
      </c>
      <c r="Q521" s="43">
        <v>26366608.536123913</v>
      </c>
      <c r="R521" s="43">
        <v>27122051.034511868</v>
      </c>
      <c r="S521" s="43">
        <v>27874939.151018318</v>
      </c>
      <c r="T521" s="43">
        <v>28646256.359824706</v>
      </c>
      <c r="U521" s="43">
        <v>29449014.206554972</v>
      </c>
      <c r="V521" s="43">
        <v>30276827.47541108</v>
      </c>
      <c r="W521" s="43">
        <v>31124278.616932344</v>
      </c>
      <c r="X521" s="43">
        <v>31984150.077528849</v>
      </c>
      <c r="Y521" s="43">
        <v>32867840.752844088</v>
      </c>
      <c r="Z521" s="43">
        <v>33777789.236666486</v>
      </c>
      <c r="AA521" s="43">
        <v>34715302.352070756</v>
      </c>
      <c r="AB521" s="43">
        <v>35685418.769105703</v>
      </c>
      <c r="AC521" s="43">
        <v>36685985.690039344</v>
      </c>
      <c r="AD521" s="44">
        <v>37710692.084300555</v>
      </c>
    </row>
    <row r="522" spans="1:30" ht="16" x14ac:dyDescent="0.45">
      <c r="A522" t="str">
        <f t="shared" si="8"/>
        <v>Total Cargo_</v>
      </c>
      <c r="B522" s="40" t="s">
        <v>29</v>
      </c>
      <c r="C522" s="41"/>
      <c r="D522" s="13" t="s">
        <v>24</v>
      </c>
      <c r="E522" s="42">
        <v>4938836</v>
      </c>
      <c r="F522" s="43">
        <v>4896530.0136846304</v>
      </c>
      <c r="G522" s="43">
        <v>4869836.6058783978</v>
      </c>
      <c r="H522" s="43">
        <v>4870281.4358358495</v>
      </c>
      <c r="I522" s="43">
        <v>4909891.6169335665</v>
      </c>
      <c r="J522" s="43">
        <v>4986693.4628761923</v>
      </c>
      <c r="K522" s="43">
        <v>5062660.0123137143</v>
      </c>
      <c r="L522" s="43">
        <v>5138051.9693383072</v>
      </c>
      <c r="M522" s="43">
        <v>5214510.1208745539</v>
      </c>
      <c r="N522" s="43">
        <v>5290951.3138738787</v>
      </c>
      <c r="O522" s="43">
        <v>5366419.5995286433</v>
      </c>
      <c r="P522" s="43">
        <v>5438929.3702477152</v>
      </c>
      <c r="Q522" s="43">
        <v>5511297.6908976361</v>
      </c>
      <c r="R522" s="43">
        <v>5585768.8612051252</v>
      </c>
      <c r="S522" s="43">
        <v>5661874.911810576</v>
      </c>
      <c r="T522" s="43">
        <v>5739533.0712099308</v>
      </c>
      <c r="U522" s="43">
        <v>5818951.8067093231</v>
      </c>
      <c r="V522" s="43">
        <v>5898048.5674897516</v>
      </c>
      <c r="W522" s="43">
        <v>5978989.7375787199</v>
      </c>
      <c r="X522" s="43">
        <v>6061721.2695218436</v>
      </c>
      <c r="Y522" s="43">
        <v>6146395.0284871859</v>
      </c>
      <c r="Z522" s="43">
        <v>6232873.4724800978</v>
      </c>
      <c r="AA522" s="43">
        <v>6319492.0165476045</v>
      </c>
      <c r="AB522" s="43">
        <v>6407896.2422592407</v>
      </c>
      <c r="AC522" s="43">
        <v>6498091.5127614588</v>
      </c>
      <c r="AD522" s="44">
        <v>6590174.0990868313</v>
      </c>
    </row>
    <row r="523" spans="1:30" ht="16" x14ac:dyDescent="0.45">
      <c r="A523" t="str">
        <f t="shared" si="8"/>
        <v>Total Cargo_</v>
      </c>
      <c r="B523" s="34" t="s">
        <v>30</v>
      </c>
      <c r="C523" s="35"/>
      <c r="D523" s="13" t="s">
        <v>24</v>
      </c>
      <c r="E523" s="45">
        <v>8537671</v>
      </c>
      <c r="F523" s="46">
        <v>8913830.3696760535</v>
      </c>
      <c r="G523" s="46">
        <v>9327422.7310216278</v>
      </c>
      <c r="H523" s="46">
        <v>9702432.3237363696</v>
      </c>
      <c r="I523" s="46">
        <v>10099255.850914339</v>
      </c>
      <c r="J523" s="46">
        <v>10531339.310239784</v>
      </c>
      <c r="K523" s="46">
        <v>10923518.461012501</v>
      </c>
      <c r="L523" s="46">
        <v>11335633.071012365</v>
      </c>
      <c r="M523" s="46">
        <v>11763333.729831249</v>
      </c>
      <c r="N523" s="46">
        <v>12208465.427844703</v>
      </c>
      <c r="O523" s="46">
        <v>12646452.053910699</v>
      </c>
      <c r="P523" s="46">
        <v>13088028.813851526</v>
      </c>
      <c r="Q523" s="46">
        <v>13522973.739851577</v>
      </c>
      <c r="R523" s="46">
        <v>13979040.66519976</v>
      </c>
      <c r="S523" s="46">
        <v>14449489.530987207</v>
      </c>
      <c r="T523" s="46">
        <v>14922829.157530658</v>
      </c>
      <c r="U523" s="46">
        <v>15400309.729353242</v>
      </c>
      <c r="V523" s="46">
        <v>15854176.232576672</v>
      </c>
      <c r="W523" s="46">
        <v>16313239.860996649</v>
      </c>
      <c r="X523" s="46">
        <v>16783716.599797644</v>
      </c>
      <c r="Y523" s="46">
        <v>17264698.642900094</v>
      </c>
      <c r="Z523" s="46">
        <v>17756431.639365703</v>
      </c>
      <c r="AA523" s="46">
        <v>18214169.175161511</v>
      </c>
      <c r="AB523" s="46">
        <v>18673439.682765301</v>
      </c>
      <c r="AC523" s="46">
        <v>19140725.662310615</v>
      </c>
      <c r="AD523" s="47">
        <v>19617169.32475622</v>
      </c>
    </row>
    <row r="524" spans="1:30" ht="16" x14ac:dyDescent="0.45">
      <c r="A524" t="str">
        <f t="shared" si="8"/>
        <v>Total Cargo_</v>
      </c>
      <c r="B524" s="40" t="s">
        <v>31</v>
      </c>
      <c r="C524" s="41"/>
      <c r="D524" s="13" t="s">
        <v>24</v>
      </c>
      <c r="E524" s="42">
        <v>30013165</v>
      </c>
      <c r="F524" s="43">
        <v>29861841.183744911</v>
      </c>
      <c r="G524" s="43">
        <v>30193485.916538101</v>
      </c>
      <c r="H524" s="43">
        <v>30524873.603410549</v>
      </c>
      <c r="I524" s="43">
        <v>30839627.658785906</v>
      </c>
      <c r="J524" s="43">
        <v>31115939.736107875</v>
      </c>
      <c r="K524" s="43">
        <v>31375683.399099957</v>
      </c>
      <c r="L524" s="43">
        <v>31623256.779035073</v>
      </c>
      <c r="M524" s="43">
        <v>31851238.159819543</v>
      </c>
      <c r="N524" s="43">
        <v>32072653.820550855</v>
      </c>
      <c r="O524" s="43">
        <v>32298026.165320292</v>
      </c>
      <c r="P524" s="43">
        <v>32534646.955587409</v>
      </c>
      <c r="Q524" s="43">
        <v>32783933.242025688</v>
      </c>
      <c r="R524" s="43">
        <v>33041190.671949312</v>
      </c>
      <c r="S524" s="43">
        <v>33311378.913747959</v>
      </c>
      <c r="T524" s="43">
        <v>33591469.77094923</v>
      </c>
      <c r="U524" s="43">
        <v>33869865.023318015</v>
      </c>
      <c r="V524" s="43">
        <v>34152175.789492548</v>
      </c>
      <c r="W524" s="43">
        <v>34434045.426112592</v>
      </c>
      <c r="X524" s="43">
        <v>34715979.799782202</v>
      </c>
      <c r="Y524" s="43">
        <v>34994650.095896058</v>
      </c>
      <c r="Z524" s="43">
        <v>35268532.360359982</v>
      </c>
      <c r="AA524" s="43">
        <v>35546581.930819504</v>
      </c>
      <c r="AB524" s="43">
        <v>35820102.617617011</v>
      </c>
      <c r="AC524" s="43">
        <v>36088927.36463169</v>
      </c>
      <c r="AD524" s="44">
        <v>36356932.910381995</v>
      </c>
    </row>
    <row r="525" spans="1:30" ht="16" x14ac:dyDescent="0.45">
      <c r="A525" t="str">
        <f t="shared" si="8"/>
        <v>Total Cargo_</v>
      </c>
      <c r="B525" s="34"/>
      <c r="C525" s="35"/>
      <c r="D525" s="13" t="s">
        <v>24</v>
      </c>
      <c r="E525" s="45">
        <v>65274155</v>
      </c>
      <c r="F525" s="46">
        <v>65387864.354624517</v>
      </c>
      <c r="G525" s="46">
        <v>66156321.749282636</v>
      </c>
      <c r="H525" s="46">
        <v>67139289.518131971</v>
      </c>
      <c r="I525" s="46">
        <v>68218872.462416381</v>
      </c>
      <c r="J525" s="46">
        <v>69477526.547525942</v>
      </c>
      <c r="K525" s="46">
        <v>70735206.476733595</v>
      </c>
      <c r="L525" s="46">
        <v>71983423.066060305</v>
      </c>
      <c r="M525" s="46">
        <v>73206774.124675915</v>
      </c>
      <c r="N525" s="46">
        <v>74394095.836569056</v>
      </c>
      <c r="O525" s="46">
        <v>75539282.865963683</v>
      </c>
      <c r="P525" s="46">
        <v>76684225.278596759</v>
      </c>
      <c r="Q525" s="46">
        <v>77851849.842689484</v>
      </c>
      <c r="R525" s="46">
        <v>79029246.12205106</v>
      </c>
      <c r="S525" s="46">
        <v>80207637.129948422</v>
      </c>
      <c r="T525" s="46">
        <v>81417783.66850926</v>
      </c>
      <c r="U525" s="46">
        <v>82651762.539167434</v>
      </c>
      <c r="V525" s="46">
        <v>83889645.979249761</v>
      </c>
      <c r="W525" s="46">
        <v>85126484.885329068</v>
      </c>
      <c r="X525" s="46">
        <v>86367078.288715675</v>
      </c>
      <c r="Y525" s="46">
        <v>87614589.086415902</v>
      </c>
      <c r="Z525" s="46">
        <v>88847112.424784824</v>
      </c>
      <c r="AA525" s="46">
        <v>90070989.613991633</v>
      </c>
      <c r="AB525" s="46">
        <v>91313074.240782529</v>
      </c>
      <c r="AC525" s="46">
        <v>92575355.441164598</v>
      </c>
      <c r="AD525" s="47">
        <v>93859441.725062475</v>
      </c>
    </row>
    <row r="526" spans="1:30" ht="16" x14ac:dyDescent="0.45">
      <c r="A526" t="str">
        <f t="shared" si="8"/>
        <v>Total Cargo_</v>
      </c>
      <c r="B526" s="40"/>
      <c r="C526" s="41"/>
      <c r="D526" s="13" t="s">
        <v>24</v>
      </c>
      <c r="E526" s="42">
        <v>38934994</v>
      </c>
      <c r="F526" s="43">
        <v>40416824.611426145</v>
      </c>
      <c r="G526" s="43">
        <v>42066782.729938351</v>
      </c>
      <c r="H526" s="43">
        <v>43785822.509463698</v>
      </c>
      <c r="I526" s="43">
        <v>45578356.161295667</v>
      </c>
      <c r="J526" s="43">
        <v>47498303.545444749</v>
      </c>
      <c r="K526" s="43">
        <v>49401162.896551207</v>
      </c>
      <c r="L526" s="43">
        <v>51347890.284097791</v>
      </c>
      <c r="M526" s="43">
        <v>53303758.272093572</v>
      </c>
      <c r="N526" s="43">
        <v>55289510.972441733</v>
      </c>
      <c r="O526" s="43">
        <v>57291079.461234175</v>
      </c>
      <c r="P526" s="43">
        <v>59273045.308048204</v>
      </c>
      <c r="Q526" s="43">
        <v>61280839.938611642</v>
      </c>
      <c r="R526" s="43">
        <v>63341470.876642443</v>
      </c>
      <c r="S526" s="43">
        <v>65466637.264237963</v>
      </c>
      <c r="T526" s="43">
        <v>67616786.451440215</v>
      </c>
      <c r="U526" s="43">
        <v>69821469.609305277</v>
      </c>
      <c r="V526" s="43">
        <v>72052781.804888874</v>
      </c>
      <c r="W526" s="43">
        <v>74348212.572022721</v>
      </c>
      <c r="X526" s="43">
        <v>76700898.961067453</v>
      </c>
      <c r="Y526" s="43">
        <v>79098369.396088362</v>
      </c>
      <c r="Z526" s="43">
        <v>81550200.754196569</v>
      </c>
      <c r="AA526" s="43">
        <v>83981763.759956777</v>
      </c>
      <c r="AB526" s="43">
        <v>86462012.07600978</v>
      </c>
      <c r="AC526" s="43">
        <v>88991751.653844133</v>
      </c>
      <c r="AD526" s="44">
        <v>91565346.005335733</v>
      </c>
    </row>
    <row r="527" spans="1:30" ht="16" x14ac:dyDescent="0.45">
      <c r="A527" t="str">
        <f t="shared" si="8"/>
        <v>Total Cargo_</v>
      </c>
      <c r="B527" s="34" t="s">
        <v>21</v>
      </c>
      <c r="C527" s="35"/>
      <c r="D527" s="13" t="s">
        <v>24</v>
      </c>
      <c r="E527" s="45">
        <v>105557073</v>
      </c>
      <c r="F527" s="46">
        <v>106718244.97273432</v>
      </c>
      <c r="G527" s="46">
        <v>109081684.76553336</v>
      </c>
      <c r="H527" s="46">
        <v>111712491.47596845</v>
      </c>
      <c r="I527" s="46">
        <v>114471791.77410968</v>
      </c>
      <c r="J527" s="46">
        <v>117557632.3696547</v>
      </c>
      <c r="K527" s="46">
        <v>120695871.4516989</v>
      </c>
      <c r="L527" s="46">
        <v>123870704.751726</v>
      </c>
      <c r="M527" s="46">
        <v>127033946.19114256</v>
      </c>
      <c r="N527" s="46">
        <v>130193749.48840024</v>
      </c>
      <c r="O527" s="46">
        <v>133312994.46848886</v>
      </c>
      <c r="P527" s="46">
        <v>136411958.32464403</v>
      </c>
      <c r="Q527" s="46">
        <v>139563207.88541111</v>
      </c>
      <c r="R527" s="46">
        <v>142774947.02924365</v>
      </c>
      <c r="S527" s="46">
        <v>146052440.11307549</v>
      </c>
      <c r="T527" s="46">
        <v>149379843.10020417</v>
      </c>
      <c r="U527" s="46">
        <v>152775312.64480558</v>
      </c>
      <c r="V527" s="46">
        <v>156195038.2068277</v>
      </c>
      <c r="W527" s="46">
        <v>159674359.22411543</v>
      </c>
      <c r="X527" s="46">
        <v>163218038.99506944</v>
      </c>
      <c r="Y527" s="46">
        <v>166818430.68978849</v>
      </c>
      <c r="Z527" s="46">
        <v>170472189.84746099</v>
      </c>
      <c r="AA527" s="46">
        <v>174113982.43420649</v>
      </c>
      <c r="AB527" s="46">
        <v>177828503.79313546</v>
      </c>
      <c r="AC527" s="46">
        <v>181617540.00332519</v>
      </c>
      <c r="AD527" s="47">
        <v>185476489.15233666</v>
      </c>
    </row>
    <row r="528" spans="1:30" ht="16" x14ac:dyDescent="0.45">
      <c r="A528" t="str">
        <f t="shared" si="8"/>
        <v>Total Aircraft Movements_</v>
      </c>
      <c r="B528" s="34" t="s">
        <v>26</v>
      </c>
      <c r="C528" s="35"/>
      <c r="D528" s="19" t="s">
        <v>25</v>
      </c>
      <c r="E528" s="45">
        <v>2965868</v>
      </c>
      <c r="F528" s="46">
        <v>2974399.6262181578</v>
      </c>
      <c r="G528" s="46">
        <v>2975759.2870932594</v>
      </c>
      <c r="H528" s="46">
        <v>3012219.215182309</v>
      </c>
      <c r="I528" s="46">
        <v>3072380.0332564758</v>
      </c>
      <c r="J528" s="46">
        <v>3153887.9566798308</v>
      </c>
      <c r="K528" s="46">
        <v>3232922.8579717195</v>
      </c>
      <c r="L528" s="46">
        <v>3310797.835279569</v>
      </c>
      <c r="M528" s="46">
        <v>3386617.2375517134</v>
      </c>
      <c r="N528" s="46">
        <v>3460716.3470037552</v>
      </c>
      <c r="O528" s="46">
        <v>3515597.0863498645</v>
      </c>
      <c r="P528" s="46">
        <v>3589082.0780553985</v>
      </c>
      <c r="Q528" s="46">
        <v>3667388.8753831969</v>
      </c>
      <c r="R528" s="46">
        <v>3754385.3701588917</v>
      </c>
      <c r="S528" s="46">
        <v>3843075.1419256264</v>
      </c>
      <c r="T528" s="46">
        <v>3934342.5765803549</v>
      </c>
      <c r="U528" s="46">
        <v>4023098.1444358625</v>
      </c>
      <c r="V528" s="46">
        <v>4113051.2089758189</v>
      </c>
      <c r="W528" s="46">
        <v>4203542.3451982709</v>
      </c>
      <c r="X528" s="46">
        <v>4295566.740951417</v>
      </c>
      <c r="Y528" s="46">
        <v>4388674.7881618319</v>
      </c>
      <c r="Z528" s="46">
        <v>4484767.0039935838</v>
      </c>
      <c r="AA528" s="46">
        <v>4584127.5349610317</v>
      </c>
      <c r="AB528" s="46">
        <v>4683940.0411504749</v>
      </c>
      <c r="AC528" s="46">
        <v>4785527.2138687931</v>
      </c>
      <c r="AD528" s="47">
        <v>4889784.5734292082</v>
      </c>
    </row>
    <row r="529" spans="1:30" ht="16" x14ac:dyDescent="0.45">
      <c r="A529" t="str">
        <f t="shared" si="8"/>
        <v>Total Aircraft Movements_</v>
      </c>
      <c r="B529" s="40" t="s">
        <v>27</v>
      </c>
      <c r="C529" s="41"/>
      <c r="D529" s="19" t="s">
        <v>25</v>
      </c>
      <c r="E529" s="42">
        <v>21007407</v>
      </c>
      <c r="F529" s="43">
        <v>22048467.305474069</v>
      </c>
      <c r="G529" s="43">
        <v>22947630.581897415</v>
      </c>
      <c r="H529" s="43">
        <v>23896326.076080471</v>
      </c>
      <c r="I529" s="43">
        <v>24864952.474814259</v>
      </c>
      <c r="J529" s="43">
        <v>25799507.667408764</v>
      </c>
      <c r="K529" s="43">
        <v>26724255.440102052</v>
      </c>
      <c r="L529" s="43">
        <v>27644822.236829579</v>
      </c>
      <c r="M529" s="43">
        <v>28561627.693228465</v>
      </c>
      <c r="N529" s="43">
        <v>29449523.274617422</v>
      </c>
      <c r="O529" s="43">
        <v>30339211.586508207</v>
      </c>
      <c r="P529" s="43">
        <v>31273464.732250921</v>
      </c>
      <c r="Q529" s="43">
        <v>32232945.021266766</v>
      </c>
      <c r="R529" s="43">
        <v>33216467.793762304</v>
      </c>
      <c r="S529" s="43">
        <v>34223668.624506436</v>
      </c>
      <c r="T529" s="43">
        <v>35267720.391407639</v>
      </c>
      <c r="U529" s="43">
        <v>36337029.822317474</v>
      </c>
      <c r="V529" s="43">
        <v>37424025.464323692</v>
      </c>
      <c r="W529" s="43">
        <v>38528626.801172487</v>
      </c>
      <c r="X529" s="43">
        <v>39664236.677230872</v>
      </c>
      <c r="Y529" s="43">
        <v>40811389.202578083</v>
      </c>
      <c r="Z529" s="43">
        <v>41961305.863762073</v>
      </c>
      <c r="AA529" s="43">
        <v>43113891.08439672</v>
      </c>
      <c r="AB529" s="43">
        <v>44269522.438109934</v>
      </c>
      <c r="AC529" s="43">
        <v>45442681.213698097</v>
      </c>
      <c r="AD529" s="44">
        <v>46650983.589628942</v>
      </c>
    </row>
    <row r="530" spans="1:30" ht="16" x14ac:dyDescent="0.45">
      <c r="A530" t="str">
        <f t="shared" si="8"/>
        <v>Total Aircraft Movements_</v>
      </c>
      <c r="B530" s="40" t="s">
        <v>28</v>
      </c>
      <c r="C530" s="41"/>
      <c r="D530" s="19" t="s">
        <v>25</v>
      </c>
      <c r="E530" s="42">
        <v>22785991</v>
      </c>
      <c r="F530" s="43">
        <v>23385416.575434241</v>
      </c>
      <c r="G530" s="43">
        <v>23926265.420713939</v>
      </c>
      <c r="H530" s="43">
        <v>24701792.321258947</v>
      </c>
      <c r="I530" s="43">
        <v>25573363.060405031</v>
      </c>
      <c r="J530" s="43">
        <v>26551150.234175749</v>
      </c>
      <c r="K530" s="43">
        <v>27576248.547819484</v>
      </c>
      <c r="L530" s="43">
        <v>28616707.233146984</v>
      </c>
      <c r="M530" s="43">
        <v>29660241.022149477</v>
      </c>
      <c r="N530" s="43">
        <v>30686397.233714972</v>
      </c>
      <c r="O530" s="43">
        <v>31674822.037746623</v>
      </c>
      <c r="P530" s="43">
        <v>32634970.524211377</v>
      </c>
      <c r="Q530" s="43">
        <v>33603830.039129227</v>
      </c>
      <c r="R530" s="43">
        <v>34580572.427886263</v>
      </c>
      <c r="S530" s="43">
        <v>35553093.951267742</v>
      </c>
      <c r="T530" s="43">
        <v>36550511.982474327</v>
      </c>
      <c r="U530" s="43">
        <v>37562161.636349931</v>
      </c>
      <c r="V530" s="43">
        <v>38596278.408074379</v>
      </c>
      <c r="W530" s="43">
        <v>39657611.474854656</v>
      </c>
      <c r="X530" s="43">
        <v>40749663.293679699</v>
      </c>
      <c r="Y530" s="43">
        <v>41876757.549408942</v>
      </c>
      <c r="Z530" s="43">
        <v>43039933.800004914</v>
      </c>
      <c r="AA530" s="43">
        <v>44233888.641817875</v>
      </c>
      <c r="AB530" s="43">
        <v>45473961.843778908</v>
      </c>
      <c r="AC530" s="43">
        <v>46760904.058745943</v>
      </c>
      <c r="AD530" s="44">
        <v>48091939.951852784</v>
      </c>
    </row>
    <row r="531" spans="1:30" ht="16" x14ac:dyDescent="0.45">
      <c r="A531" t="str">
        <f t="shared" si="8"/>
        <v>Total Aircraft Movements_</v>
      </c>
      <c r="B531" s="40" t="s">
        <v>29</v>
      </c>
      <c r="C531" s="41"/>
      <c r="D531" s="19" t="s">
        <v>25</v>
      </c>
      <c r="E531" s="42">
        <v>8929426</v>
      </c>
      <c r="F531" s="43">
        <v>8801023.2853687797</v>
      </c>
      <c r="G531" s="43">
        <v>8671221.5935016889</v>
      </c>
      <c r="H531" s="43">
        <v>8877261.9041934013</v>
      </c>
      <c r="I531" s="43">
        <v>9250505.7734483462</v>
      </c>
      <c r="J531" s="43">
        <v>9785544.0973803625</v>
      </c>
      <c r="K531" s="43">
        <v>10322997.525996655</v>
      </c>
      <c r="L531" s="43">
        <v>10869878.99677694</v>
      </c>
      <c r="M531" s="43">
        <v>11422930.563537635</v>
      </c>
      <c r="N531" s="43">
        <v>11981432.193645937</v>
      </c>
      <c r="O531" s="43">
        <v>12539689.547774762</v>
      </c>
      <c r="P531" s="43">
        <v>13106198.400721846</v>
      </c>
      <c r="Q531" s="43">
        <v>13699394.837323517</v>
      </c>
      <c r="R531" s="43">
        <v>14326932.637203533</v>
      </c>
      <c r="S531" s="43">
        <v>14990733.122734452</v>
      </c>
      <c r="T531" s="43">
        <v>15696392.408001555</v>
      </c>
      <c r="U531" s="43">
        <v>16448136.235237842</v>
      </c>
      <c r="V531" s="43">
        <v>17232596.048804834</v>
      </c>
      <c r="W531" s="43">
        <v>18058060.697456498</v>
      </c>
      <c r="X531" s="43">
        <v>18889461.433855094</v>
      </c>
      <c r="Y531" s="43">
        <v>19763271.280885957</v>
      </c>
      <c r="Z531" s="43">
        <v>20681064.002915155</v>
      </c>
      <c r="AA531" s="43">
        <v>21639144.236066371</v>
      </c>
      <c r="AB531" s="43">
        <v>22648109.266059779</v>
      </c>
      <c r="AC531" s="43">
        <v>23714276.079626355</v>
      </c>
      <c r="AD531" s="44">
        <v>24849497.159099266</v>
      </c>
    </row>
    <row r="532" spans="1:30" ht="16" x14ac:dyDescent="0.45">
      <c r="A532" t="str">
        <f t="shared" si="8"/>
        <v>Total Aircraft Movements_</v>
      </c>
      <c r="B532" s="34" t="s">
        <v>30</v>
      </c>
      <c r="C532" s="35"/>
      <c r="D532" s="19" t="s">
        <v>25</v>
      </c>
      <c r="E532" s="45">
        <v>2727084</v>
      </c>
      <c r="F532" s="46">
        <v>2873177.27928821</v>
      </c>
      <c r="G532" s="46">
        <v>3034055.5327469185</v>
      </c>
      <c r="H532" s="46">
        <v>3201475.4197992869</v>
      </c>
      <c r="I532" s="46">
        <v>3383144.8070325907</v>
      </c>
      <c r="J532" s="46">
        <v>3573523.6386667811</v>
      </c>
      <c r="K532" s="46">
        <v>3752958.4406781108</v>
      </c>
      <c r="L532" s="46">
        <v>3940652.2176949363</v>
      </c>
      <c r="M532" s="46">
        <v>4131972.7661320432</v>
      </c>
      <c r="N532" s="46">
        <v>4328738.6085271873</v>
      </c>
      <c r="O532" s="46">
        <v>4523631.164758347</v>
      </c>
      <c r="P532" s="46">
        <v>4724953.2113240734</v>
      </c>
      <c r="Q532" s="46">
        <v>4927292.3761710962</v>
      </c>
      <c r="R532" s="46">
        <v>5134846.4162134593</v>
      </c>
      <c r="S532" s="46">
        <v>5350247.9505517455</v>
      </c>
      <c r="T532" s="46">
        <v>5570592.5526170433</v>
      </c>
      <c r="U532" s="46">
        <v>5796859.1119661629</v>
      </c>
      <c r="V532" s="46">
        <v>6013211.3071040576</v>
      </c>
      <c r="W532" s="46">
        <v>6228565.0740876906</v>
      </c>
      <c r="X532" s="46">
        <v>6450300.715809972</v>
      </c>
      <c r="Y532" s="46">
        <v>6675501.0522058867</v>
      </c>
      <c r="Z532" s="46">
        <v>6905236.228951389</v>
      </c>
      <c r="AA532" s="46">
        <v>7120833.8371327966</v>
      </c>
      <c r="AB532" s="46">
        <v>7335689.0037567141</v>
      </c>
      <c r="AC532" s="46">
        <v>7552957.8209018577</v>
      </c>
      <c r="AD532" s="47">
        <v>7773511.7482076706</v>
      </c>
    </row>
    <row r="533" spans="1:30" ht="16" x14ac:dyDescent="0.45">
      <c r="A533" t="str">
        <f t="shared" si="8"/>
        <v>Total Aircraft Movements_</v>
      </c>
      <c r="B533" s="40" t="s">
        <v>31</v>
      </c>
      <c r="C533" s="41"/>
      <c r="D533" s="19" t="s">
        <v>25</v>
      </c>
      <c r="E533" s="42">
        <v>30060983</v>
      </c>
      <c r="F533" s="43">
        <v>30023148.909983281</v>
      </c>
      <c r="G533" s="43">
        <v>30056549.712798335</v>
      </c>
      <c r="H533" s="43">
        <v>29983556.820994705</v>
      </c>
      <c r="I533" s="43">
        <v>29855906.531421114</v>
      </c>
      <c r="J533" s="43">
        <v>29732067.441097829</v>
      </c>
      <c r="K533" s="43">
        <v>29580176.399102803</v>
      </c>
      <c r="L533" s="43">
        <v>29430307.055743452</v>
      </c>
      <c r="M533" s="43">
        <v>29256970.900004152</v>
      </c>
      <c r="N533" s="43">
        <v>29088713.706499979</v>
      </c>
      <c r="O533" s="43">
        <v>28941095.864208017</v>
      </c>
      <c r="P533" s="43">
        <v>28832575.633451518</v>
      </c>
      <c r="Q533" s="43">
        <v>28774363.551594544</v>
      </c>
      <c r="R533" s="43">
        <v>28770589.164519966</v>
      </c>
      <c r="S533" s="43">
        <v>28831849.379818823</v>
      </c>
      <c r="T533" s="43">
        <v>28957333.551953629</v>
      </c>
      <c r="U533" s="43">
        <v>29130627.023468282</v>
      </c>
      <c r="V533" s="43">
        <v>29346625.795178901</v>
      </c>
      <c r="W533" s="43">
        <v>29605558.973616824</v>
      </c>
      <c r="X533" s="43">
        <v>29906310.20297157</v>
      </c>
      <c r="Y533" s="43">
        <v>30247259.10091291</v>
      </c>
      <c r="Z533" s="43">
        <v>30621746.108551115</v>
      </c>
      <c r="AA533" s="43">
        <v>31031913.108337495</v>
      </c>
      <c r="AB533" s="43">
        <v>31475339.92577491</v>
      </c>
      <c r="AC533" s="43">
        <v>31951901.454350457</v>
      </c>
      <c r="AD533" s="44">
        <v>32464391.9679453</v>
      </c>
    </row>
    <row r="534" spans="1:30" ht="16" x14ac:dyDescent="0.45">
      <c r="A534" t="str">
        <f t="shared" si="8"/>
        <v>Total Aircraft Movements_</v>
      </c>
      <c r="B534" s="34"/>
      <c r="C534" s="35"/>
      <c r="D534" s="19" t="s">
        <v>25</v>
      </c>
      <c r="E534" s="45">
        <v>54963603</v>
      </c>
      <c r="F534" s="46">
        <v>55341654.67871926</v>
      </c>
      <c r="G534" s="46">
        <v>55557807.044294409</v>
      </c>
      <c r="H534" s="46">
        <v>55974467.000475504</v>
      </c>
      <c r="I534" s="46">
        <v>56456905.575758308</v>
      </c>
      <c r="J534" s="46">
        <v>57066825.180583887</v>
      </c>
      <c r="K534" s="46">
        <v>57675241.554749191</v>
      </c>
      <c r="L534" s="46">
        <v>58287786.9241478</v>
      </c>
      <c r="M534" s="46">
        <v>58873645.843052156</v>
      </c>
      <c r="N534" s="46">
        <v>59442393.600014418</v>
      </c>
      <c r="O534" s="46">
        <v>59983103.692524441</v>
      </c>
      <c r="P534" s="46">
        <v>60534607.396861106</v>
      </c>
      <c r="Q534" s="46">
        <v>61151714.341035835</v>
      </c>
      <c r="R534" s="46">
        <v>61827390.487932786</v>
      </c>
      <c r="S534" s="46">
        <v>62557797.042881086</v>
      </c>
      <c r="T534" s="46">
        <v>63369842.048617467</v>
      </c>
      <c r="U534" s="46">
        <v>64233665.161688484</v>
      </c>
      <c r="V534" s="46">
        <v>65149531.188536823</v>
      </c>
      <c r="W534" s="46">
        <v>66125868.892457843</v>
      </c>
      <c r="X534" s="46">
        <v>67165522.296313092</v>
      </c>
      <c r="Y534" s="46">
        <v>68272679.357449666</v>
      </c>
      <c r="Z534" s="46">
        <v>69439967.97412096</v>
      </c>
      <c r="AA534" s="46">
        <v>70658595.589590892</v>
      </c>
      <c r="AB534" s="46">
        <v>71944421.361786261</v>
      </c>
      <c r="AC534" s="46">
        <v>73303458.030280128</v>
      </c>
      <c r="AD534" s="47">
        <v>74742864.624293372</v>
      </c>
    </row>
    <row r="535" spans="1:30" ht="16" x14ac:dyDescent="0.45">
      <c r="A535" t="str">
        <f t="shared" si="8"/>
        <v>Total Aircraft Movements_</v>
      </c>
      <c r="B535" s="40"/>
      <c r="C535" s="41"/>
      <c r="D535" s="19" t="s">
        <v>25</v>
      </c>
      <c r="E535" s="42">
        <v>31160401</v>
      </c>
      <c r="F535" s="43">
        <v>32202462.721192647</v>
      </c>
      <c r="G535" s="43">
        <v>33329512.397215776</v>
      </c>
      <c r="H535" s="43">
        <v>34774531.416549414</v>
      </c>
      <c r="I535" s="43">
        <v>36399845.245986521</v>
      </c>
      <c r="J535" s="43">
        <v>38145213.548993483</v>
      </c>
      <c r="K535" s="43">
        <v>39879591.548601516</v>
      </c>
      <c r="L535" s="43">
        <v>41623154.661456555</v>
      </c>
      <c r="M535" s="43">
        <v>43364640.292362332</v>
      </c>
      <c r="N535" s="43">
        <v>45082617.237214491</v>
      </c>
      <c r="O535" s="43">
        <v>46783656.308760636</v>
      </c>
      <c r="P535" s="43">
        <v>48562894.599796154</v>
      </c>
      <c r="Q535" s="43">
        <v>50386596.731160372</v>
      </c>
      <c r="R535" s="43">
        <v>52276363.703043364</v>
      </c>
      <c r="S535" s="43">
        <v>54227566.005430788</v>
      </c>
      <c r="T535" s="43">
        <v>56258087.240876168</v>
      </c>
      <c r="U535" s="43">
        <v>58352942.324676409</v>
      </c>
      <c r="V535" s="43">
        <v>60483008.207670748</v>
      </c>
      <c r="W535" s="43">
        <v>62665205.190186895</v>
      </c>
      <c r="X535" s="43">
        <v>64881688.916500211</v>
      </c>
      <c r="Y535" s="43">
        <v>67159046.9299891</v>
      </c>
      <c r="Z535" s="43">
        <v>69483604.315521881</v>
      </c>
      <c r="AA535" s="43">
        <v>71840917.503394246</v>
      </c>
      <c r="AB535" s="43">
        <v>74245617.877399832</v>
      </c>
      <c r="AC535" s="43">
        <v>76718891.152104408</v>
      </c>
      <c r="AD535" s="44">
        <v>79286675.544296727</v>
      </c>
    </row>
    <row r="536" spans="1:30" ht="16" x14ac:dyDescent="0.45">
      <c r="A536" t="str">
        <f t="shared" si="8"/>
        <v>Total Aircraft Movements_</v>
      </c>
      <c r="B536" s="48" t="s">
        <v>21</v>
      </c>
      <c r="C536" s="49"/>
      <c r="D536" s="19" t="s">
        <v>25</v>
      </c>
      <c r="E536" s="50">
        <v>88476759</v>
      </c>
      <c r="F536" s="51">
        <v>90105632.981766731</v>
      </c>
      <c r="G536" s="51">
        <v>91611482.128751561</v>
      </c>
      <c r="H536" s="51">
        <v>93672631.757509112</v>
      </c>
      <c r="I536" s="51">
        <v>96000252.680377826</v>
      </c>
      <c r="J536" s="51">
        <v>98595681.035409331</v>
      </c>
      <c r="K536" s="51">
        <v>101189559.21167082</v>
      </c>
      <c r="L536" s="51">
        <v>103813165.57547146</v>
      </c>
      <c r="M536" s="51">
        <v>106420360.18260349</v>
      </c>
      <c r="N536" s="51">
        <v>108995521.36400925</v>
      </c>
      <c r="O536" s="51">
        <v>111534047.28734583</v>
      </c>
      <c r="P536" s="51">
        <v>114161244.58001512</v>
      </c>
      <c r="Q536" s="51">
        <v>116905214.70086834</v>
      </c>
      <c r="R536" s="51">
        <v>119783793.80974442</v>
      </c>
      <c r="S536" s="51">
        <v>122792668.17080483</v>
      </c>
      <c r="T536" s="51">
        <v>125976893.46303456</v>
      </c>
      <c r="U536" s="51">
        <v>129297911.97377557</v>
      </c>
      <c r="V536" s="51">
        <v>132725788.23246168</v>
      </c>
      <c r="W536" s="51">
        <v>136281965.36638644</v>
      </c>
      <c r="X536" s="51">
        <v>139955539.0644986</v>
      </c>
      <c r="Y536" s="51">
        <v>143762852.97415364</v>
      </c>
      <c r="Z536" s="51">
        <v>147694053.00817823</v>
      </c>
      <c r="AA536" s="51">
        <v>151723798.44271231</v>
      </c>
      <c r="AB536" s="51">
        <v>155886562.51863071</v>
      </c>
      <c r="AC536" s="51">
        <v>160208247.8411915</v>
      </c>
      <c r="AD536" s="52">
        <v>164720108.99016315</v>
      </c>
    </row>
  </sheetData>
  <autoFilter ref="A1:AD1" xr:uid="{AC81A806-DC43-471E-90B0-7D07970B6DF5}">
    <sortState xmlns:xlrd2="http://schemas.microsoft.com/office/spreadsheetml/2017/richdata2" ref="A2:AD536">
      <sortCondition descending="1" ref="C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BCB3-8EE2-4F7E-BDBC-3FDFA5652C9C}">
  <dimension ref="A1:AP666"/>
  <sheetViews>
    <sheetView workbookViewId="0">
      <selection activeCell="B16" sqref="B16"/>
    </sheetView>
  </sheetViews>
  <sheetFormatPr defaultRowHeight="14" x14ac:dyDescent="0.3"/>
  <cols>
    <col min="2" max="2" width="18.3828125" bestFit="1" customWidth="1"/>
    <col min="4" max="4" width="30.84375" bestFit="1" customWidth="1"/>
  </cols>
  <sheetData>
    <row r="1" spans="1:42" ht="65" x14ac:dyDescent="0.3">
      <c r="B1" s="66" t="s">
        <v>2</v>
      </c>
      <c r="C1" s="67" t="s">
        <v>3</v>
      </c>
      <c r="D1" s="68" t="s">
        <v>4</v>
      </c>
      <c r="E1" s="69" t="s">
        <v>196</v>
      </c>
      <c r="F1" s="70" t="s">
        <v>10</v>
      </c>
      <c r="G1" s="70" t="s">
        <v>197</v>
      </c>
      <c r="H1" s="70" t="s">
        <v>7</v>
      </c>
      <c r="I1" s="70" t="s">
        <v>198</v>
      </c>
      <c r="J1" s="70" t="s">
        <v>199</v>
      </c>
      <c r="K1" s="70" t="s">
        <v>12</v>
      </c>
      <c r="L1" s="70" t="s">
        <v>13</v>
      </c>
      <c r="M1" s="70" t="s">
        <v>14</v>
      </c>
      <c r="N1" s="70" t="s">
        <v>15</v>
      </c>
      <c r="O1" s="70" t="s">
        <v>16</v>
      </c>
      <c r="P1" s="70" t="s">
        <v>17</v>
      </c>
      <c r="Q1" s="70" t="s">
        <v>18</v>
      </c>
      <c r="R1" s="71">
        <v>2016</v>
      </c>
      <c r="S1" s="71">
        <v>2017</v>
      </c>
      <c r="T1" s="71">
        <v>2018</v>
      </c>
      <c r="U1" s="71">
        <v>2019</v>
      </c>
      <c r="V1" s="71">
        <v>2020</v>
      </c>
      <c r="W1" s="71">
        <v>2021</v>
      </c>
      <c r="X1" s="71">
        <v>2022</v>
      </c>
      <c r="Y1" s="71">
        <v>2023</v>
      </c>
      <c r="Z1" s="71">
        <v>2024</v>
      </c>
      <c r="AA1" s="71">
        <v>2025</v>
      </c>
      <c r="AB1" s="71">
        <v>2026</v>
      </c>
      <c r="AC1" s="71">
        <v>2027</v>
      </c>
      <c r="AD1" s="71">
        <v>2028</v>
      </c>
      <c r="AE1" s="71">
        <v>2029</v>
      </c>
      <c r="AF1" s="71">
        <v>2030</v>
      </c>
      <c r="AG1" s="71">
        <v>2031</v>
      </c>
      <c r="AH1" s="71">
        <v>2032</v>
      </c>
      <c r="AI1" s="71">
        <v>2033</v>
      </c>
      <c r="AJ1" s="71">
        <v>2034</v>
      </c>
      <c r="AK1" s="71">
        <v>2035</v>
      </c>
      <c r="AL1" s="71">
        <v>2036</v>
      </c>
      <c r="AM1" s="71">
        <v>2037</v>
      </c>
      <c r="AN1" s="71">
        <v>2038</v>
      </c>
      <c r="AO1" s="71">
        <v>2039</v>
      </c>
      <c r="AP1" s="90">
        <v>2040</v>
      </c>
    </row>
    <row r="2" spans="1:42" x14ac:dyDescent="0.25">
      <c r="A2" t="str">
        <f t="shared" ref="A2:A65" si="0">B2&amp;"_"&amp;D2</f>
        <v>Total passengers_Zambia</v>
      </c>
      <c r="B2" s="77" t="s">
        <v>58</v>
      </c>
      <c r="C2" s="78" t="s">
        <v>32</v>
      </c>
      <c r="D2" s="79" t="s">
        <v>68</v>
      </c>
      <c r="E2" s="80" t="s">
        <v>20</v>
      </c>
      <c r="F2" s="81" t="s">
        <v>34</v>
      </c>
      <c r="G2" s="81" t="s">
        <v>20</v>
      </c>
      <c r="H2" s="81" t="s">
        <v>20</v>
      </c>
      <c r="I2" s="81" t="s">
        <v>20</v>
      </c>
      <c r="J2" s="81" t="s">
        <v>20</v>
      </c>
      <c r="K2" s="81" t="s">
        <v>20</v>
      </c>
      <c r="L2" s="81" t="s">
        <v>34</v>
      </c>
      <c r="M2" s="81" t="s">
        <v>20</v>
      </c>
      <c r="N2" s="81" t="s">
        <v>20</v>
      </c>
      <c r="O2" s="81" t="s">
        <v>20</v>
      </c>
      <c r="P2" s="81" t="s">
        <v>20</v>
      </c>
      <c r="Q2" s="81" t="s">
        <v>20</v>
      </c>
      <c r="R2" s="94">
        <v>1622263</v>
      </c>
      <c r="S2" s="94">
        <v>1760296</v>
      </c>
      <c r="T2" s="94">
        <v>1816747</v>
      </c>
      <c r="U2" s="94">
        <v>1857616</v>
      </c>
      <c r="V2" s="94">
        <v>1907566</v>
      </c>
      <c r="W2" s="94">
        <v>1971527</v>
      </c>
      <c r="X2" s="94">
        <v>2058392</v>
      </c>
      <c r="Y2" s="94">
        <v>2133823</v>
      </c>
      <c r="Z2" s="94">
        <v>2217784</v>
      </c>
      <c r="AA2" s="94">
        <v>2316418</v>
      </c>
      <c r="AB2" s="94">
        <v>2410500</v>
      </c>
      <c r="AC2" s="94">
        <v>2510223</v>
      </c>
      <c r="AD2" s="94">
        <v>2624963</v>
      </c>
      <c r="AE2" s="94">
        <v>2742251</v>
      </c>
      <c r="AF2" s="94">
        <v>2870001</v>
      </c>
      <c r="AG2" s="94">
        <v>3019217</v>
      </c>
      <c r="AH2" s="94">
        <v>3170166</v>
      </c>
      <c r="AI2" s="94">
        <v>3316404</v>
      </c>
      <c r="AJ2" s="94">
        <v>3494931</v>
      </c>
      <c r="AK2" s="94">
        <v>3661295</v>
      </c>
      <c r="AL2" s="94">
        <v>3861705</v>
      </c>
      <c r="AM2" s="94">
        <v>4068781</v>
      </c>
      <c r="AN2" s="94">
        <v>4272826</v>
      </c>
      <c r="AO2" s="94">
        <v>4512037</v>
      </c>
      <c r="AP2" s="95">
        <v>4751339</v>
      </c>
    </row>
    <row r="3" spans="1:42" x14ac:dyDescent="0.25">
      <c r="A3" t="str">
        <f t="shared" si="0"/>
        <v>International passengers_Zambia</v>
      </c>
      <c r="B3" s="72" t="s">
        <v>54</v>
      </c>
      <c r="C3" s="73" t="s">
        <v>32</v>
      </c>
      <c r="D3" s="74" t="s">
        <v>68</v>
      </c>
      <c r="E3" s="75" t="s">
        <v>20</v>
      </c>
      <c r="F3" s="76" t="s">
        <v>34</v>
      </c>
      <c r="G3" s="76" t="s">
        <v>20</v>
      </c>
      <c r="H3" s="76" t="s">
        <v>20</v>
      </c>
      <c r="I3" s="76" t="s">
        <v>20</v>
      </c>
      <c r="J3" s="76" t="s">
        <v>20</v>
      </c>
      <c r="K3" s="76" t="s">
        <v>20</v>
      </c>
      <c r="L3" s="76" t="s">
        <v>34</v>
      </c>
      <c r="M3" s="76" t="s">
        <v>20</v>
      </c>
      <c r="N3" s="76" t="s">
        <v>20</v>
      </c>
      <c r="O3" s="76" t="s">
        <v>20</v>
      </c>
      <c r="P3" s="76" t="s">
        <v>20</v>
      </c>
      <c r="Q3" s="76" t="s">
        <v>20</v>
      </c>
      <c r="R3" s="83">
        <v>1129947</v>
      </c>
      <c r="S3" s="83">
        <v>1220109</v>
      </c>
      <c r="T3" s="83">
        <v>1232859</v>
      </c>
      <c r="U3" s="83">
        <v>1224078</v>
      </c>
      <c r="V3" s="83">
        <v>1218208</v>
      </c>
      <c r="W3" s="83">
        <v>1218523</v>
      </c>
      <c r="X3" s="83">
        <v>1235390</v>
      </c>
      <c r="Y3" s="83">
        <v>1242250</v>
      </c>
      <c r="Z3" s="83">
        <v>1255731</v>
      </c>
      <c r="AA3" s="83">
        <v>1281063</v>
      </c>
      <c r="AB3" s="83">
        <v>1303654</v>
      </c>
      <c r="AC3" s="83">
        <v>1331744</v>
      </c>
      <c r="AD3" s="83">
        <v>1372643</v>
      </c>
      <c r="AE3" s="83">
        <v>1417405</v>
      </c>
      <c r="AF3" s="83">
        <v>1472103</v>
      </c>
      <c r="AG3" s="83">
        <v>1544743</v>
      </c>
      <c r="AH3" s="83">
        <v>1620291</v>
      </c>
      <c r="AI3" s="83">
        <v>1694159</v>
      </c>
      <c r="AJ3" s="83">
        <v>1792820</v>
      </c>
      <c r="AK3" s="83">
        <v>1883971</v>
      </c>
      <c r="AL3" s="83">
        <v>2000457</v>
      </c>
      <c r="AM3" s="83">
        <v>2122359</v>
      </c>
      <c r="AN3" s="83">
        <v>2242196</v>
      </c>
      <c r="AO3" s="83">
        <v>2385777</v>
      </c>
      <c r="AP3" s="92">
        <v>2536045</v>
      </c>
    </row>
    <row r="4" spans="1:42" x14ac:dyDescent="0.25">
      <c r="A4" t="str">
        <f t="shared" si="0"/>
        <v>Domestic passengers_Zambia</v>
      </c>
      <c r="B4" s="77" t="s">
        <v>56</v>
      </c>
      <c r="C4" s="78" t="s">
        <v>32</v>
      </c>
      <c r="D4" s="79" t="s">
        <v>68</v>
      </c>
      <c r="E4" s="80" t="s">
        <v>20</v>
      </c>
      <c r="F4" s="81" t="s">
        <v>34</v>
      </c>
      <c r="G4" s="81" t="s">
        <v>20</v>
      </c>
      <c r="H4" s="81" t="s">
        <v>20</v>
      </c>
      <c r="I4" s="81" t="s">
        <v>20</v>
      </c>
      <c r="J4" s="81" t="s">
        <v>20</v>
      </c>
      <c r="K4" s="81" t="s">
        <v>20</v>
      </c>
      <c r="L4" s="81" t="s">
        <v>34</v>
      </c>
      <c r="M4" s="81" t="s">
        <v>20</v>
      </c>
      <c r="N4" s="81" t="s">
        <v>20</v>
      </c>
      <c r="O4" s="81" t="s">
        <v>20</v>
      </c>
      <c r="P4" s="81" t="s">
        <v>20</v>
      </c>
      <c r="Q4" s="81" t="s">
        <v>20</v>
      </c>
      <c r="R4" s="82">
        <v>268190</v>
      </c>
      <c r="S4" s="82">
        <v>278459</v>
      </c>
      <c r="T4" s="82">
        <v>280988</v>
      </c>
      <c r="U4" s="82">
        <v>286164</v>
      </c>
      <c r="V4" s="82">
        <v>294614</v>
      </c>
      <c r="W4" s="82">
        <v>308522</v>
      </c>
      <c r="X4" s="82">
        <v>327057</v>
      </c>
      <c r="Y4" s="82">
        <v>343169</v>
      </c>
      <c r="Z4" s="82">
        <v>360982</v>
      </c>
      <c r="AA4" s="82">
        <v>382221</v>
      </c>
      <c r="AB4" s="82">
        <v>403055</v>
      </c>
      <c r="AC4" s="82">
        <v>426195</v>
      </c>
      <c r="AD4" s="82">
        <v>454391</v>
      </c>
      <c r="AE4" s="82">
        <v>484708</v>
      </c>
      <c r="AF4" s="82">
        <v>519465</v>
      </c>
      <c r="AG4" s="82">
        <v>562015</v>
      </c>
      <c r="AH4" s="82">
        <v>607901</v>
      </c>
      <c r="AI4" s="82">
        <v>655388</v>
      </c>
      <c r="AJ4" s="82">
        <v>715022</v>
      </c>
      <c r="AK4" s="82">
        <v>774580</v>
      </c>
      <c r="AL4" s="82">
        <v>847274</v>
      </c>
      <c r="AM4" s="82">
        <v>925433</v>
      </c>
      <c r="AN4" s="82">
        <v>1006581</v>
      </c>
      <c r="AO4" s="82">
        <v>1102817</v>
      </c>
      <c r="AP4" s="91">
        <v>1195810</v>
      </c>
    </row>
    <row r="5" spans="1:42" x14ac:dyDescent="0.25">
      <c r="A5" t="str">
        <f t="shared" si="0"/>
        <v>Total Cargo_Zambia</v>
      </c>
      <c r="B5" s="77" t="s">
        <v>207</v>
      </c>
      <c r="C5" s="73" t="s">
        <v>32</v>
      </c>
      <c r="D5" s="74" t="s">
        <v>68</v>
      </c>
      <c r="E5" s="75" t="s">
        <v>20</v>
      </c>
      <c r="F5" s="76" t="s">
        <v>34</v>
      </c>
      <c r="G5" s="76" t="s">
        <v>20</v>
      </c>
      <c r="H5" s="76" t="s">
        <v>20</v>
      </c>
      <c r="I5" s="76" t="s">
        <v>20</v>
      </c>
      <c r="J5" s="76" t="s">
        <v>20</v>
      </c>
      <c r="K5" s="76" t="s">
        <v>20</v>
      </c>
      <c r="L5" s="76" t="s">
        <v>34</v>
      </c>
      <c r="M5" s="76" t="s">
        <v>20</v>
      </c>
      <c r="N5" s="76" t="s">
        <v>20</v>
      </c>
      <c r="O5" s="76" t="s">
        <v>20</v>
      </c>
      <c r="P5" s="76" t="s">
        <v>20</v>
      </c>
      <c r="Q5" s="76" t="s">
        <v>20</v>
      </c>
      <c r="R5" s="83">
        <v>17585</v>
      </c>
      <c r="S5" s="83">
        <v>17649</v>
      </c>
      <c r="T5" s="83">
        <v>19012</v>
      </c>
      <c r="U5" s="83">
        <v>20349</v>
      </c>
      <c r="V5" s="83">
        <v>21750</v>
      </c>
      <c r="W5" s="83">
        <v>23160</v>
      </c>
      <c r="X5" s="83">
        <v>24689</v>
      </c>
      <c r="Y5" s="83">
        <v>26167</v>
      </c>
      <c r="Z5" s="83">
        <v>27706</v>
      </c>
      <c r="AA5" s="83">
        <v>29301</v>
      </c>
      <c r="AB5" s="83">
        <v>30884</v>
      </c>
      <c r="AC5" s="83">
        <v>32599</v>
      </c>
      <c r="AD5" s="83">
        <v>34253</v>
      </c>
      <c r="AE5" s="83">
        <v>35829</v>
      </c>
      <c r="AF5" s="83">
        <v>37753</v>
      </c>
      <c r="AG5" s="83">
        <v>39588</v>
      </c>
      <c r="AH5" s="83">
        <v>41631</v>
      </c>
      <c r="AI5" s="83">
        <v>43453</v>
      </c>
      <c r="AJ5" s="83">
        <v>45716</v>
      </c>
      <c r="AK5" s="83">
        <v>47821</v>
      </c>
      <c r="AL5" s="83">
        <v>50178</v>
      </c>
      <c r="AM5" s="83">
        <v>52700</v>
      </c>
      <c r="AN5" s="83">
        <v>54934</v>
      </c>
      <c r="AO5" s="83">
        <v>57708</v>
      </c>
      <c r="AP5" s="92">
        <v>60665</v>
      </c>
    </row>
    <row r="6" spans="1:42" x14ac:dyDescent="0.25">
      <c r="A6" t="str">
        <f t="shared" si="0"/>
        <v>Total aircraft movements_Zambia</v>
      </c>
      <c r="B6" s="77" t="s">
        <v>35</v>
      </c>
      <c r="C6" s="78" t="s">
        <v>32</v>
      </c>
      <c r="D6" s="79" t="s">
        <v>68</v>
      </c>
      <c r="E6" s="80" t="s">
        <v>20</v>
      </c>
      <c r="F6" s="81" t="s">
        <v>34</v>
      </c>
      <c r="G6" s="81" t="s">
        <v>20</v>
      </c>
      <c r="H6" s="81" t="s">
        <v>20</v>
      </c>
      <c r="I6" s="81" t="s">
        <v>20</v>
      </c>
      <c r="J6" s="81" t="s">
        <v>20</v>
      </c>
      <c r="K6" s="81" t="s">
        <v>20</v>
      </c>
      <c r="L6" s="81" t="s">
        <v>34</v>
      </c>
      <c r="M6" s="81" t="s">
        <v>20</v>
      </c>
      <c r="N6" s="81" t="s">
        <v>20</v>
      </c>
      <c r="O6" s="81" t="s">
        <v>20</v>
      </c>
      <c r="P6" s="81" t="s">
        <v>20</v>
      </c>
      <c r="Q6" s="81" t="s">
        <v>20</v>
      </c>
      <c r="R6" s="82">
        <v>58425</v>
      </c>
      <c r="S6" s="82">
        <v>57759</v>
      </c>
      <c r="T6" s="82">
        <v>58743</v>
      </c>
      <c r="U6" s="82">
        <v>59224</v>
      </c>
      <c r="V6" s="82">
        <v>59554</v>
      </c>
      <c r="W6" s="82">
        <v>59864</v>
      </c>
      <c r="X6" s="82">
        <v>60252</v>
      </c>
      <c r="Y6" s="82">
        <v>60681</v>
      </c>
      <c r="Z6" s="82">
        <v>61205</v>
      </c>
      <c r="AA6" s="82">
        <v>61769</v>
      </c>
      <c r="AB6" s="82">
        <v>62428</v>
      </c>
      <c r="AC6" s="82">
        <v>63128</v>
      </c>
      <c r="AD6" s="82">
        <v>63858</v>
      </c>
      <c r="AE6" s="82">
        <v>64644</v>
      </c>
      <c r="AF6" s="82">
        <v>65524</v>
      </c>
      <c r="AG6" s="82">
        <v>66499</v>
      </c>
      <c r="AH6" s="82">
        <v>67568</v>
      </c>
      <c r="AI6" s="82">
        <v>68707</v>
      </c>
      <c r="AJ6" s="82">
        <v>69914</v>
      </c>
      <c r="AK6" s="82">
        <v>71255</v>
      </c>
      <c r="AL6" s="82">
        <v>72621</v>
      </c>
      <c r="AM6" s="82">
        <v>74173</v>
      </c>
      <c r="AN6" s="82">
        <v>75714</v>
      </c>
      <c r="AO6" s="82">
        <v>77472</v>
      </c>
      <c r="AP6" s="91">
        <v>79251</v>
      </c>
    </row>
    <row r="7" spans="1:42" x14ac:dyDescent="0.25">
      <c r="A7" t="str">
        <f t="shared" si="0"/>
        <v>Total passengers_World</v>
      </c>
      <c r="B7" s="72" t="s">
        <v>58</v>
      </c>
      <c r="C7" s="73" t="s">
        <v>20</v>
      </c>
      <c r="D7" s="74" t="s">
        <v>21</v>
      </c>
      <c r="E7" s="75" t="s">
        <v>20</v>
      </c>
      <c r="F7" s="76" t="s">
        <v>20</v>
      </c>
      <c r="G7" s="76" t="s">
        <v>20</v>
      </c>
      <c r="H7" s="76" t="s">
        <v>20</v>
      </c>
      <c r="I7" s="76" t="s">
        <v>20</v>
      </c>
      <c r="J7" s="76" t="s">
        <v>20</v>
      </c>
      <c r="K7" s="76" t="s">
        <v>20</v>
      </c>
      <c r="L7" s="76" t="s">
        <v>20</v>
      </c>
      <c r="M7" s="76" t="s">
        <v>20</v>
      </c>
      <c r="N7" s="76" t="s">
        <v>20</v>
      </c>
      <c r="O7" s="76" t="s">
        <v>20</v>
      </c>
      <c r="P7" s="76" t="s">
        <v>20</v>
      </c>
      <c r="Q7" s="76" t="s">
        <v>20</v>
      </c>
      <c r="R7" s="83">
        <v>7689289881</v>
      </c>
      <c r="S7" s="83">
        <v>8202518098</v>
      </c>
      <c r="T7" s="83">
        <v>8721190598</v>
      </c>
      <c r="U7" s="83">
        <v>9227346948</v>
      </c>
      <c r="V7" s="83">
        <v>9707711074</v>
      </c>
      <c r="W7" s="83">
        <v>10163902708</v>
      </c>
      <c r="X7" s="83">
        <v>10677618307</v>
      </c>
      <c r="Y7" s="83">
        <v>11163493202</v>
      </c>
      <c r="Z7" s="83">
        <v>11660738675</v>
      </c>
      <c r="AA7" s="83">
        <v>12211954311</v>
      </c>
      <c r="AB7" s="83">
        <v>12732186909</v>
      </c>
      <c r="AC7" s="83">
        <v>13251305292</v>
      </c>
      <c r="AD7" s="83">
        <v>13823945727</v>
      </c>
      <c r="AE7" s="83">
        <v>14406903698</v>
      </c>
      <c r="AF7" s="83">
        <v>15057632922</v>
      </c>
      <c r="AG7" s="83">
        <v>15663391869</v>
      </c>
      <c r="AH7" s="83">
        <v>16348657008</v>
      </c>
      <c r="AI7" s="83">
        <v>16997561466</v>
      </c>
      <c r="AJ7" s="83">
        <v>17717617193</v>
      </c>
      <c r="AK7" s="83">
        <v>18388025245</v>
      </c>
      <c r="AL7" s="83">
        <v>19142394218</v>
      </c>
      <c r="AM7" s="83">
        <v>19926786504</v>
      </c>
      <c r="AN7" s="83">
        <v>20645892521</v>
      </c>
      <c r="AO7" s="83">
        <v>21452589699</v>
      </c>
      <c r="AP7" s="92">
        <v>22277003225</v>
      </c>
    </row>
    <row r="8" spans="1:42" x14ac:dyDescent="0.25">
      <c r="A8" t="str">
        <f t="shared" si="0"/>
        <v>International passengers_World</v>
      </c>
      <c r="B8" s="77" t="s">
        <v>54</v>
      </c>
      <c r="C8" s="78" t="s">
        <v>20</v>
      </c>
      <c r="D8" s="79" t="s">
        <v>21</v>
      </c>
      <c r="E8" s="80" t="s">
        <v>20</v>
      </c>
      <c r="F8" s="81" t="s">
        <v>20</v>
      </c>
      <c r="G8" s="81" t="s">
        <v>20</v>
      </c>
      <c r="H8" s="81" t="s">
        <v>20</v>
      </c>
      <c r="I8" s="81" t="s">
        <v>20</v>
      </c>
      <c r="J8" s="81" t="s">
        <v>20</v>
      </c>
      <c r="K8" s="81" t="s">
        <v>20</v>
      </c>
      <c r="L8" s="81" t="s">
        <v>20</v>
      </c>
      <c r="M8" s="81" t="s">
        <v>20</v>
      </c>
      <c r="N8" s="81" t="s">
        <v>20</v>
      </c>
      <c r="O8" s="81" t="s">
        <v>20</v>
      </c>
      <c r="P8" s="81" t="s">
        <v>20</v>
      </c>
      <c r="Q8" s="81" t="s">
        <v>20</v>
      </c>
      <c r="R8" s="82">
        <v>3110029066</v>
      </c>
      <c r="S8" s="82">
        <v>3382982466</v>
      </c>
      <c r="T8" s="82">
        <v>3654176382</v>
      </c>
      <c r="U8" s="82">
        <v>3910582410</v>
      </c>
      <c r="V8" s="82">
        <v>4150731039</v>
      </c>
      <c r="W8" s="82">
        <v>4381445689</v>
      </c>
      <c r="X8" s="82">
        <v>4636346851</v>
      </c>
      <c r="Y8" s="82">
        <v>4882521773</v>
      </c>
      <c r="Z8" s="82">
        <v>5134594487</v>
      </c>
      <c r="AA8" s="82">
        <v>5418254185</v>
      </c>
      <c r="AB8" s="82">
        <v>5687992419</v>
      </c>
      <c r="AC8" s="82">
        <v>5960678955</v>
      </c>
      <c r="AD8" s="82">
        <v>6260846248</v>
      </c>
      <c r="AE8" s="82">
        <v>6561401623</v>
      </c>
      <c r="AF8" s="82">
        <v>6913349827</v>
      </c>
      <c r="AG8" s="82">
        <v>7232706254</v>
      </c>
      <c r="AH8" s="82">
        <v>7606906934</v>
      </c>
      <c r="AI8" s="82">
        <v>7954518043</v>
      </c>
      <c r="AJ8" s="82">
        <v>8357044479</v>
      </c>
      <c r="AK8" s="82">
        <v>8717953756</v>
      </c>
      <c r="AL8" s="82">
        <v>9141043007</v>
      </c>
      <c r="AM8" s="82">
        <v>9581574839</v>
      </c>
      <c r="AN8" s="82">
        <v>9979014840</v>
      </c>
      <c r="AO8" s="82">
        <v>10439433170</v>
      </c>
      <c r="AP8" s="91">
        <v>10913088919</v>
      </c>
    </row>
    <row r="9" spans="1:42" x14ac:dyDescent="0.25">
      <c r="A9" t="str">
        <f t="shared" si="0"/>
        <v>Domestic passengers_World</v>
      </c>
      <c r="B9" s="72" t="s">
        <v>56</v>
      </c>
      <c r="C9" s="73" t="s">
        <v>20</v>
      </c>
      <c r="D9" s="74" t="s">
        <v>21</v>
      </c>
      <c r="E9" s="75" t="s">
        <v>20</v>
      </c>
      <c r="F9" s="76" t="s">
        <v>20</v>
      </c>
      <c r="G9" s="76" t="s">
        <v>20</v>
      </c>
      <c r="H9" s="76" t="s">
        <v>20</v>
      </c>
      <c r="I9" s="76" t="s">
        <v>20</v>
      </c>
      <c r="J9" s="76" t="s">
        <v>20</v>
      </c>
      <c r="K9" s="76" t="s">
        <v>20</v>
      </c>
      <c r="L9" s="76" t="s">
        <v>20</v>
      </c>
      <c r="M9" s="76" t="s">
        <v>20</v>
      </c>
      <c r="N9" s="76" t="s">
        <v>20</v>
      </c>
      <c r="O9" s="76" t="s">
        <v>20</v>
      </c>
      <c r="P9" s="76" t="s">
        <v>20</v>
      </c>
      <c r="Q9" s="76" t="s">
        <v>20</v>
      </c>
      <c r="R9" s="83">
        <v>4493298332</v>
      </c>
      <c r="S9" s="83">
        <v>4736460951</v>
      </c>
      <c r="T9" s="83">
        <v>4986730325</v>
      </c>
      <c r="U9" s="83">
        <v>5239177685</v>
      </c>
      <c r="V9" s="83">
        <v>5481999615</v>
      </c>
      <c r="W9" s="83">
        <v>5709995473</v>
      </c>
      <c r="X9" s="83">
        <v>5971244165</v>
      </c>
      <c r="Y9" s="83">
        <v>6213296618</v>
      </c>
      <c r="Z9" s="83">
        <v>6460742829</v>
      </c>
      <c r="AA9" s="83">
        <v>6730495843</v>
      </c>
      <c r="AB9" s="83">
        <v>6983113476</v>
      </c>
      <c r="AC9" s="83">
        <v>7231597264</v>
      </c>
      <c r="AD9" s="83">
        <v>7506053414</v>
      </c>
      <c r="AE9" s="83">
        <v>7790372402</v>
      </c>
      <c r="AF9" s="83">
        <v>8091005435</v>
      </c>
      <c r="AG9" s="83">
        <v>8379197751</v>
      </c>
      <c r="AH9" s="83">
        <v>8691991880</v>
      </c>
      <c r="AI9" s="83">
        <v>8994956794</v>
      </c>
      <c r="AJ9" s="83">
        <v>9314101495</v>
      </c>
      <c r="AK9" s="83">
        <v>9625161413</v>
      </c>
      <c r="AL9" s="83">
        <v>9957949832</v>
      </c>
      <c r="AM9" s="83">
        <v>10303268302</v>
      </c>
      <c r="AN9" s="83">
        <v>10626343352</v>
      </c>
      <c r="AO9" s="83">
        <v>10973983900</v>
      </c>
      <c r="AP9" s="92">
        <v>11326057634</v>
      </c>
    </row>
    <row r="10" spans="1:42" x14ac:dyDescent="0.25">
      <c r="A10" t="str">
        <f t="shared" si="0"/>
        <v>Total Cargo_World</v>
      </c>
      <c r="B10" s="77" t="s">
        <v>207</v>
      </c>
      <c r="C10" s="78" t="s">
        <v>20</v>
      </c>
      <c r="D10" s="79" t="s">
        <v>21</v>
      </c>
      <c r="E10" s="80" t="s">
        <v>20</v>
      </c>
      <c r="F10" s="81" t="s">
        <v>20</v>
      </c>
      <c r="G10" s="81" t="s">
        <v>20</v>
      </c>
      <c r="H10" s="81" t="s">
        <v>20</v>
      </c>
      <c r="I10" s="81" t="s">
        <v>20</v>
      </c>
      <c r="J10" s="81" t="s">
        <v>20</v>
      </c>
      <c r="K10" s="81" t="s">
        <v>20</v>
      </c>
      <c r="L10" s="81" t="s">
        <v>20</v>
      </c>
      <c r="M10" s="81" t="s">
        <v>20</v>
      </c>
      <c r="N10" s="81" t="s">
        <v>20</v>
      </c>
      <c r="O10" s="81" t="s">
        <v>20</v>
      </c>
      <c r="P10" s="81" t="s">
        <v>20</v>
      </c>
      <c r="Q10" s="81" t="s">
        <v>20</v>
      </c>
      <c r="R10" s="82">
        <v>110281254</v>
      </c>
      <c r="S10" s="82">
        <v>119468965</v>
      </c>
      <c r="T10" s="82">
        <v>127158001</v>
      </c>
      <c r="U10" s="82">
        <v>132697715</v>
      </c>
      <c r="V10" s="82">
        <v>137031639</v>
      </c>
      <c r="W10" s="82">
        <v>140048197</v>
      </c>
      <c r="X10" s="82">
        <v>143099232</v>
      </c>
      <c r="Y10" s="82">
        <v>146152729</v>
      </c>
      <c r="Z10" s="82">
        <v>149208904</v>
      </c>
      <c r="AA10" s="82">
        <v>152260570</v>
      </c>
      <c r="AB10" s="82">
        <v>155317617</v>
      </c>
      <c r="AC10" s="82">
        <v>158389263</v>
      </c>
      <c r="AD10" s="82">
        <v>161377844</v>
      </c>
      <c r="AE10" s="82">
        <v>164013591</v>
      </c>
      <c r="AF10" s="82">
        <v>167951546</v>
      </c>
      <c r="AG10" s="82">
        <v>170566673</v>
      </c>
      <c r="AH10" s="82">
        <v>174474530</v>
      </c>
      <c r="AI10" s="82">
        <v>177070120</v>
      </c>
      <c r="AJ10" s="82">
        <v>180949426</v>
      </c>
      <c r="AK10" s="82">
        <v>183526463</v>
      </c>
      <c r="AL10" s="82">
        <v>187378624</v>
      </c>
      <c r="AM10" s="82">
        <v>191215121</v>
      </c>
      <c r="AN10" s="82">
        <v>193764300</v>
      </c>
      <c r="AO10" s="82">
        <v>197575651</v>
      </c>
      <c r="AP10" s="91">
        <v>201372455</v>
      </c>
    </row>
    <row r="11" spans="1:42" x14ac:dyDescent="0.25">
      <c r="A11" t="str">
        <f t="shared" si="0"/>
        <v>Total aircraft movements_World</v>
      </c>
      <c r="B11" s="72" t="s">
        <v>35</v>
      </c>
      <c r="C11" s="73" t="s">
        <v>20</v>
      </c>
      <c r="D11" s="74" t="s">
        <v>21</v>
      </c>
      <c r="E11" s="75" t="s">
        <v>20</v>
      </c>
      <c r="F11" s="76" t="s">
        <v>20</v>
      </c>
      <c r="G11" s="76" t="s">
        <v>20</v>
      </c>
      <c r="H11" s="76" t="s">
        <v>20</v>
      </c>
      <c r="I11" s="76" t="s">
        <v>20</v>
      </c>
      <c r="J11" s="76" t="s">
        <v>20</v>
      </c>
      <c r="K11" s="76" t="s">
        <v>20</v>
      </c>
      <c r="L11" s="76" t="s">
        <v>20</v>
      </c>
      <c r="M11" s="76" t="s">
        <v>20</v>
      </c>
      <c r="N11" s="76" t="s">
        <v>20</v>
      </c>
      <c r="O11" s="76" t="s">
        <v>20</v>
      </c>
      <c r="P11" s="76" t="s">
        <v>20</v>
      </c>
      <c r="Q11" s="76" t="s">
        <v>20</v>
      </c>
      <c r="R11" s="83">
        <v>91751269</v>
      </c>
      <c r="S11" s="83">
        <v>93855449</v>
      </c>
      <c r="T11" s="83">
        <v>96101464</v>
      </c>
      <c r="U11" s="83">
        <v>98340277</v>
      </c>
      <c r="V11" s="83">
        <v>100575368</v>
      </c>
      <c r="W11" s="83">
        <v>102755792</v>
      </c>
      <c r="X11" s="83">
        <v>104936217</v>
      </c>
      <c r="Y11" s="83">
        <v>107116641</v>
      </c>
      <c r="Z11" s="83">
        <v>109297066</v>
      </c>
      <c r="AA11" s="83">
        <v>111477490</v>
      </c>
      <c r="AB11" s="83">
        <v>113657915</v>
      </c>
      <c r="AC11" s="83">
        <v>115838339</v>
      </c>
      <c r="AD11" s="83">
        <v>118018763</v>
      </c>
      <c r="AE11" s="83">
        <v>120199188</v>
      </c>
      <c r="AF11" s="83">
        <v>122379612</v>
      </c>
      <c r="AG11" s="83">
        <v>124560037</v>
      </c>
      <c r="AH11" s="83">
        <v>126740461</v>
      </c>
      <c r="AI11" s="83">
        <v>128920886</v>
      </c>
      <c r="AJ11" s="83">
        <v>131101310</v>
      </c>
      <c r="AK11" s="83">
        <v>133281735</v>
      </c>
      <c r="AL11" s="83">
        <v>135462159</v>
      </c>
      <c r="AM11" s="83">
        <v>137642583</v>
      </c>
      <c r="AN11" s="83">
        <v>139823008</v>
      </c>
      <c r="AO11" s="83">
        <v>142003432</v>
      </c>
      <c r="AP11" s="92">
        <v>144183857</v>
      </c>
    </row>
    <row r="12" spans="1:42" x14ac:dyDescent="0.25">
      <c r="A12" t="str">
        <f t="shared" si="0"/>
        <v>Total passengers_Vietnam</v>
      </c>
      <c r="B12" s="77" t="s">
        <v>58</v>
      </c>
      <c r="C12" s="78" t="s">
        <v>69</v>
      </c>
      <c r="D12" s="79" t="s">
        <v>94</v>
      </c>
      <c r="E12" s="80" t="s">
        <v>20</v>
      </c>
      <c r="F12" s="81" t="s">
        <v>34</v>
      </c>
      <c r="G12" s="81" t="s">
        <v>20</v>
      </c>
      <c r="H12" s="81" t="s">
        <v>20</v>
      </c>
      <c r="I12" s="81" t="s">
        <v>20</v>
      </c>
      <c r="J12" s="81" t="s">
        <v>34</v>
      </c>
      <c r="K12" s="81" t="s">
        <v>34</v>
      </c>
      <c r="L12" s="81" t="s">
        <v>20</v>
      </c>
      <c r="M12" s="81" t="s">
        <v>20</v>
      </c>
      <c r="N12" s="81" t="s">
        <v>34</v>
      </c>
      <c r="O12" s="81" t="s">
        <v>20</v>
      </c>
      <c r="P12" s="81" t="s">
        <v>34</v>
      </c>
      <c r="Q12" s="81" t="s">
        <v>20</v>
      </c>
      <c r="R12" s="82">
        <v>80942365</v>
      </c>
      <c r="S12" s="82">
        <v>96329678</v>
      </c>
      <c r="T12" s="82">
        <v>113979121</v>
      </c>
      <c r="U12" s="82">
        <v>130035580</v>
      </c>
      <c r="V12" s="82">
        <v>144885933</v>
      </c>
      <c r="W12" s="82">
        <v>158362702</v>
      </c>
      <c r="X12" s="82">
        <v>171667977</v>
      </c>
      <c r="Y12" s="82">
        <v>185205093</v>
      </c>
      <c r="Z12" s="82">
        <v>199440404</v>
      </c>
      <c r="AA12" s="82">
        <v>213706939</v>
      </c>
      <c r="AB12" s="82">
        <v>228425423</v>
      </c>
      <c r="AC12" s="82">
        <v>244548203</v>
      </c>
      <c r="AD12" s="82">
        <v>263141129</v>
      </c>
      <c r="AE12" s="82">
        <v>280829268</v>
      </c>
      <c r="AF12" s="82">
        <v>302707897</v>
      </c>
      <c r="AG12" s="82">
        <v>322421762</v>
      </c>
      <c r="AH12" s="82">
        <v>345861641</v>
      </c>
      <c r="AI12" s="82">
        <v>369237244</v>
      </c>
      <c r="AJ12" s="82">
        <v>393957658</v>
      </c>
      <c r="AK12" s="82">
        <v>418808116</v>
      </c>
      <c r="AL12" s="82">
        <v>446024553</v>
      </c>
      <c r="AM12" s="82">
        <v>474249359</v>
      </c>
      <c r="AN12" s="82">
        <v>502734283</v>
      </c>
      <c r="AO12" s="82">
        <v>533454506</v>
      </c>
      <c r="AP12" s="91">
        <v>567068950</v>
      </c>
    </row>
    <row r="13" spans="1:42" x14ac:dyDescent="0.25">
      <c r="A13" t="str">
        <f t="shared" si="0"/>
        <v>International passengers_Vietnam</v>
      </c>
      <c r="B13" s="72" t="s">
        <v>54</v>
      </c>
      <c r="C13" s="73" t="s">
        <v>69</v>
      </c>
      <c r="D13" s="74" t="s">
        <v>94</v>
      </c>
      <c r="E13" s="75" t="s">
        <v>20</v>
      </c>
      <c r="F13" s="76" t="s">
        <v>34</v>
      </c>
      <c r="G13" s="76" t="s">
        <v>20</v>
      </c>
      <c r="H13" s="76" t="s">
        <v>20</v>
      </c>
      <c r="I13" s="76" t="s">
        <v>20</v>
      </c>
      <c r="J13" s="76" t="s">
        <v>34</v>
      </c>
      <c r="K13" s="76" t="s">
        <v>34</v>
      </c>
      <c r="L13" s="76" t="s">
        <v>20</v>
      </c>
      <c r="M13" s="76" t="s">
        <v>20</v>
      </c>
      <c r="N13" s="76" t="s">
        <v>34</v>
      </c>
      <c r="O13" s="76" t="s">
        <v>20</v>
      </c>
      <c r="P13" s="76" t="s">
        <v>34</v>
      </c>
      <c r="Q13" s="76" t="s">
        <v>20</v>
      </c>
      <c r="R13" s="83">
        <v>23810517</v>
      </c>
      <c r="S13" s="83">
        <v>28298418</v>
      </c>
      <c r="T13" s="83">
        <v>32440828</v>
      </c>
      <c r="U13" s="83">
        <v>36286055</v>
      </c>
      <c r="V13" s="83">
        <v>40161281</v>
      </c>
      <c r="W13" s="83">
        <v>44782939</v>
      </c>
      <c r="X13" s="83">
        <v>48990050</v>
      </c>
      <c r="Y13" s="83">
        <v>53856360</v>
      </c>
      <c r="Z13" s="83">
        <v>59091143</v>
      </c>
      <c r="AA13" s="83">
        <v>64246614</v>
      </c>
      <c r="AB13" s="83">
        <v>70073137</v>
      </c>
      <c r="AC13" s="83">
        <v>76882488</v>
      </c>
      <c r="AD13" s="83">
        <v>85056699</v>
      </c>
      <c r="AE13" s="83">
        <v>92926618</v>
      </c>
      <c r="AF13" s="83">
        <v>103411271</v>
      </c>
      <c r="AG13" s="83">
        <v>112723217</v>
      </c>
      <c r="AH13" s="83">
        <v>124701824</v>
      </c>
      <c r="AI13" s="83">
        <v>136710802</v>
      </c>
      <c r="AJ13" s="83">
        <v>149952342</v>
      </c>
      <c r="AK13" s="83">
        <v>163994223</v>
      </c>
      <c r="AL13" s="83">
        <v>179494351</v>
      </c>
      <c r="AM13" s="83">
        <v>196217551</v>
      </c>
      <c r="AN13" s="83">
        <v>213902683</v>
      </c>
      <c r="AO13" s="83">
        <v>233415243</v>
      </c>
      <c r="AP13" s="92">
        <v>255132707</v>
      </c>
    </row>
    <row r="14" spans="1:42" x14ac:dyDescent="0.25">
      <c r="A14" t="str">
        <f t="shared" si="0"/>
        <v>Domestic passengers_Vietnam</v>
      </c>
      <c r="B14" s="77" t="s">
        <v>56</v>
      </c>
      <c r="C14" s="78" t="s">
        <v>69</v>
      </c>
      <c r="D14" s="79" t="s">
        <v>94</v>
      </c>
      <c r="E14" s="80" t="s">
        <v>20</v>
      </c>
      <c r="F14" s="81" t="s">
        <v>34</v>
      </c>
      <c r="G14" s="81" t="s">
        <v>20</v>
      </c>
      <c r="H14" s="81" t="s">
        <v>20</v>
      </c>
      <c r="I14" s="81" t="s">
        <v>20</v>
      </c>
      <c r="J14" s="81" t="s">
        <v>34</v>
      </c>
      <c r="K14" s="81" t="s">
        <v>34</v>
      </c>
      <c r="L14" s="81" t="s">
        <v>20</v>
      </c>
      <c r="M14" s="81" t="s">
        <v>20</v>
      </c>
      <c r="N14" s="81" t="s">
        <v>34</v>
      </c>
      <c r="O14" s="81" t="s">
        <v>20</v>
      </c>
      <c r="P14" s="81" t="s">
        <v>34</v>
      </c>
      <c r="Q14" s="81" t="s">
        <v>20</v>
      </c>
      <c r="R14" s="82">
        <v>57131848</v>
      </c>
      <c r="S14" s="82">
        <v>68031260</v>
      </c>
      <c r="T14" s="82">
        <v>81538293</v>
      </c>
      <c r="U14" s="82">
        <v>93749526</v>
      </c>
      <c r="V14" s="82">
        <v>104724652</v>
      </c>
      <c r="W14" s="82">
        <v>113579763</v>
      </c>
      <c r="X14" s="82">
        <v>122677927</v>
      </c>
      <c r="Y14" s="82">
        <v>131348733</v>
      </c>
      <c r="Z14" s="82">
        <v>140349261</v>
      </c>
      <c r="AA14" s="82">
        <v>149460325</v>
      </c>
      <c r="AB14" s="82">
        <v>158352286</v>
      </c>
      <c r="AC14" s="82">
        <v>167665716</v>
      </c>
      <c r="AD14" s="82">
        <v>178084430</v>
      </c>
      <c r="AE14" s="82">
        <v>187902650</v>
      </c>
      <c r="AF14" s="82">
        <v>199296626</v>
      </c>
      <c r="AG14" s="82">
        <v>209698545</v>
      </c>
      <c r="AH14" s="82">
        <v>221159817</v>
      </c>
      <c r="AI14" s="82">
        <v>232526442</v>
      </c>
      <c r="AJ14" s="82">
        <v>244005316</v>
      </c>
      <c r="AK14" s="82">
        <v>254813893</v>
      </c>
      <c r="AL14" s="82">
        <v>266530203</v>
      </c>
      <c r="AM14" s="82">
        <v>278031809</v>
      </c>
      <c r="AN14" s="82">
        <v>288831600</v>
      </c>
      <c r="AO14" s="82">
        <v>300039263</v>
      </c>
      <c r="AP14" s="91">
        <v>311936243</v>
      </c>
    </row>
    <row r="15" spans="1:42" x14ac:dyDescent="0.25">
      <c r="A15" t="str">
        <f t="shared" si="0"/>
        <v>Total Cargo_Vietnam</v>
      </c>
      <c r="B15" s="77" t="s">
        <v>207</v>
      </c>
      <c r="C15" s="73" t="s">
        <v>69</v>
      </c>
      <c r="D15" s="74" t="s">
        <v>94</v>
      </c>
      <c r="E15" s="75" t="s">
        <v>20</v>
      </c>
      <c r="F15" s="76" t="s">
        <v>34</v>
      </c>
      <c r="G15" s="76" t="s">
        <v>20</v>
      </c>
      <c r="H15" s="76" t="s">
        <v>20</v>
      </c>
      <c r="I15" s="76" t="s">
        <v>20</v>
      </c>
      <c r="J15" s="76" t="s">
        <v>34</v>
      </c>
      <c r="K15" s="76" t="s">
        <v>34</v>
      </c>
      <c r="L15" s="76" t="s">
        <v>20</v>
      </c>
      <c r="M15" s="76" t="s">
        <v>20</v>
      </c>
      <c r="N15" s="76" t="s">
        <v>34</v>
      </c>
      <c r="O15" s="76" t="s">
        <v>20</v>
      </c>
      <c r="P15" s="76" t="s">
        <v>34</v>
      </c>
      <c r="Q15" s="76" t="s">
        <v>20</v>
      </c>
      <c r="R15" s="83">
        <v>1120881</v>
      </c>
      <c r="S15" s="83">
        <v>1288355</v>
      </c>
      <c r="T15" s="83">
        <v>1449669</v>
      </c>
      <c r="U15" s="83">
        <v>1593454</v>
      </c>
      <c r="V15" s="83">
        <v>1725988</v>
      </c>
      <c r="W15" s="83">
        <v>1829827</v>
      </c>
      <c r="X15" s="83">
        <v>1938549</v>
      </c>
      <c r="Y15" s="83">
        <v>2041066</v>
      </c>
      <c r="Z15" s="83">
        <v>2143881</v>
      </c>
      <c r="AA15" s="83">
        <v>2247585</v>
      </c>
      <c r="AB15" s="83">
        <v>2356806</v>
      </c>
      <c r="AC15" s="83">
        <v>2471639</v>
      </c>
      <c r="AD15" s="83">
        <v>2589525</v>
      </c>
      <c r="AE15" s="83">
        <v>2705213</v>
      </c>
      <c r="AF15" s="83">
        <v>2846266</v>
      </c>
      <c r="AG15" s="83">
        <v>2962363</v>
      </c>
      <c r="AH15" s="83">
        <v>3107513</v>
      </c>
      <c r="AI15" s="83">
        <v>3239026</v>
      </c>
      <c r="AJ15" s="83">
        <v>3388361</v>
      </c>
      <c r="AK15" s="83">
        <v>3518656</v>
      </c>
      <c r="AL15" s="83">
        <v>3669865</v>
      </c>
      <c r="AM15" s="83">
        <v>3826524</v>
      </c>
      <c r="AN15" s="83">
        <v>3956805</v>
      </c>
      <c r="AO15" s="83">
        <v>4118112</v>
      </c>
      <c r="AP15" s="92">
        <v>4286403</v>
      </c>
    </row>
    <row r="16" spans="1:42" x14ac:dyDescent="0.25">
      <c r="A16" t="str">
        <f t="shared" si="0"/>
        <v>Total aircraft movements_Vietnam</v>
      </c>
      <c r="B16" s="77" t="s">
        <v>35</v>
      </c>
      <c r="C16" s="78" t="s">
        <v>69</v>
      </c>
      <c r="D16" s="79" t="s">
        <v>94</v>
      </c>
      <c r="E16" s="80" t="s">
        <v>20</v>
      </c>
      <c r="F16" s="81" t="s">
        <v>34</v>
      </c>
      <c r="G16" s="81" t="s">
        <v>20</v>
      </c>
      <c r="H16" s="81" t="s">
        <v>20</v>
      </c>
      <c r="I16" s="81" t="s">
        <v>20</v>
      </c>
      <c r="J16" s="81" t="s">
        <v>34</v>
      </c>
      <c r="K16" s="81" t="s">
        <v>34</v>
      </c>
      <c r="L16" s="81" t="s">
        <v>20</v>
      </c>
      <c r="M16" s="81" t="s">
        <v>20</v>
      </c>
      <c r="N16" s="81" t="s">
        <v>34</v>
      </c>
      <c r="O16" s="81" t="s">
        <v>20</v>
      </c>
      <c r="P16" s="81" t="s">
        <v>34</v>
      </c>
      <c r="Q16" s="81" t="s">
        <v>20</v>
      </c>
      <c r="R16" s="82">
        <v>556773</v>
      </c>
      <c r="S16" s="82">
        <v>633244</v>
      </c>
      <c r="T16" s="82">
        <v>686444</v>
      </c>
      <c r="U16" s="82">
        <v>742436</v>
      </c>
      <c r="V16" s="82">
        <v>799804</v>
      </c>
      <c r="W16" s="82">
        <v>850796</v>
      </c>
      <c r="X16" s="82">
        <v>903290</v>
      </c>
      <c r="Y16" s="82">
        <v>951822</v>
      </c>
      <c r="Z16" s="82">
        <v>999702</v>
      </c>
      <c r="AA16" s="82">
        <v>1048083</v>
      </c>
      <c r="AB16" s="82">
        <v>1093273</v>
      </c>
      <c r="AC16" s="82">
        <v>1140423</v>
      </c>
      <c r="AD16" s="82">
        <v>1186403</v>
      </c>
      <c r="AE16" s="82">
        <v>1232772</v>
      </c>
      <c r="AF16" s="82">
        <v>1276588</v>
      </c>
      <c r="AG16" s="82">
        <v>1317659</v>
      </c>
      <c r="AH16" s="82">
        <v>1359795</v>
      </c>
      <c r="AI16" s="82">
        <v>1404116</v>
      </c>
      <c r="AJ16" s="82">
        <v>1442769</v>
      </c>
      <c r="AK16" s="82">
        <v>1479161</v>
      </c>
      <c r="AL16" s="82">
        <v>1521202</v>
      </c>
      <c r="AM16" s="82">
        <v>1559267</v>
      </c>
      <c r="AN16" s="82">
        <v>1595006</v>
      </c>
      <c r="AO16" s="82">
        <v>1632109</v>
      </c>
      <c r="AP16" s="91">
        <v>1666507</v>
      </c>
    </row>
    <row r="17" spans="1:42" ht="16" x14ac:dyDescent="0.45">
      <c r="A17" t="str">
        <f t="shared" si="0"/>
        <v>Total passengers_United States</v>
      </c>
      <c r="B17" s="77" t="s">
        <v>58</v>
      </c>
      <c r="C17" s="78" t="s">
        <v>181</v>
      </c>
      <c r="D17" s="21" t="s">
        <v>183</v>
      </c>
      <c r="E17" s="80" t="s">
        <v>34</v>
      </c>
      <c r="F17" s="81" t="s">
        <v>20</v>
      </c>
      <c r="G17" s="81" t="s">
        <v>34</v>
      </c>
      <c r="H17" s="81" t="s">
        <v>20</v>
      </c>
      <c r="I17" s="81" t="s">
        <v>20</v>
      </c>
      <c r="J17" s="81" t="s">
        <v>20</v>
      </c>
      <c r="K17" s="81" t="s">
        <v>20</v>
      </c>
      <c r="L17" s="81" t="s">
        <v>20</v>
      </c>
      <c r="M17" s="81" t="s">
        <v>20</v>
      </c>
      <c r="N17" s="81" t="s">
        <v>20</v>
      </c>
      <c r="O17" s="81" t="s">
        <v>20</v>
      </c>
      <c r="P17" s="81" t="s">
        <v>20</v>
      </c>
      <c r="Q17" s="81" t="s">
        <v>34</v>
      </c>
      <c r="R17" s="82">
        <v>1649874857</v>
      </c>
      <c r="S17" s="82">
        <v>1701277299</v>
      </c>
      <c r="T17" s="82">
        <v>1771789937</v>
      </c>
      <c r="U17" s="82">
        <v>1836931978</v>
      </c>
      <c r="V17" s="82">
        <v>1901984316</v>
      </c>
      <c r="W17" s="82">
        <v>1954879675</v>
      </c>
      <c r="X17" s="82">
        <v>2016926036</v>
      </c>
      <c r="Y17" s="82">
        <v>2069853623</v>
      </c>
      <c r="Z17" s="82">
        <v>2129023679</v>
      </c>
      <c r="AA17" s="82">
        <v>2192446172</v>
      </c>
      <c r="AB17" s="82">
        <v>2247607496</v>
      </c>
      <c r="AC17" s="82">
        <v>2297969751</v>
      </c>
      <c r="AD17" s="82">
        <v>2361383272</v>
      </c>
      <c r="AE17" s="82">
        <v>2419412243</v>
      </c>
      <c r="AF17" s="82">
        <v>2482667862</v>
      </c>
      <c r="AG17" s="82">
        <v>2545638643</v>
      </c>
      <c r="AH17" s="82">
        <v>2611915636</v>
      </c>
      <c r="AI17" s="82">
        <v>2664635681</v>
      </c>
      <c r="AJ17" s="82">
        <v>2731348813</v>
      </c>
      <c r="AK17" s="82">
        <v>2782867900</v>
      </c>
      <c r="AL17" s="82">
        <v>2851888682</v>
      </c>
      <c r="AM17" s="82">
        <v>2917783367</v>
      </c>
      <c r="AN17" s="82">
        <v>2966991585</v>
      </c>
      <c r="AO17" s="82">
        <v>3038439751</v>
      </c>
      <c r="AP17" s="91">
        <v>3094563870</v>
      </c>
    </row>
    <row r="18" spans="1:42" ht="16" x14ac:dyDescent="0.45">
      <c r="A18" t="str">
        <f t="shared" si="0"/>
        <v>International passengers_United States</v>
      </c>
      <c r="B18" s="72" t="s">
        <v>54</v>
      </c>
      <c r="C18" s="73" t="s">
        <v>181</v>
      </c>
      <c r="D18" s="21" t="s">
        <v>183</v>
      </c>
      <c r="E18" s="75" t="s">
        <v>34</v>
      </c>
      <c r="F18" s="76" t="s">
        <v>20</v>
      </c>
      <c r="G18" s="76" t="s">
        <v>34</v>
      </c>
      <c r="H18" s="76" t="s">
        <v>20</v>
      </c>
      <c r="I18" s="76" t="s">
        <v>20</v>
      </c>
      <c r="J18" s="76" t="s">
        <v>20</v>
      </c>
      <c r="K18" s="76" t="s">
        <v>20</v>
      </c>
      <c r="L18" s="76" t="s">
        <v>20</v>
      </c>
      <c r="M18" s="76" t="s">
        <v>20</v>
      </c>
      <c r="N18" s="76" t="s">
        <v>20</v>
      </c>
      <c r="O18" s="76" t="s">
        <v>20</v>
      </c>
      <c r="P18" s="76" t="s">
        <v>20</v>
      </c>
      <c r="Q18" s="76" t="s">
        <v>34</v>
      </c>
      <c r="R18" s="83">
        <v>213592076</v>
      </c>
      <c r="S18" s="83">
        <v>225699255</v>
      </c>
      <c r="T18" s="83">
        <v>239885259</v>
      </c>
      <c r="U18" s="83">
        <v>254584292</v>
      </c>
      <c r="V18" s="83">
        <v>270192899</v>
      </c>
      <c r="W18" s="83">
        <v>282895686</v>
      </c>
      <c r="X18" s="83">
        <v>299413965</v>
      </c>
      <c r="Y18" s="83">
        <v>312484625</v>
      </c>
      <c r="Z18" s="83">
        <v>329519854</v>
      </c>
      <c r="AA18" s="83">
        <v>345360691</v>
      </c>
      <c r="AB18" s="83">
        <v>362752191</v>
      </c>
      <c r="AC18" s="83">
        <v>377293770</v>
      </c>
      <c r="AD18" s="83">
        <v>397436878</v>
      </c>
      <c r="AE18" s="83">
        <v>414058310</v>
      </c>
      <c r="AF18" s="83">
        <v>431958388</v>
      </c>
      <c r="AG18" s="83">
        <v>453154899</v>
      </c>
      <c r="AH18" s="83">
        <v>472499228</v>
      </c>
      <c r="AI18" s="83">
        <v>489773731</v>
      </c>
      <c r="AJ18" s="83">
        <v>510008608</v>
      </c>
      <c r="AK18" s="83">
        <v>528301151</v>
      </c>
      <c r="AL18" s="83">
        <v>549809721</v>
      </c>
      <c r="AM18" s="83">
        <v>571153455</v>
      </c>
      <c r="AN18" s="83">
        <v>589610998</v>
      </c>
      <c r="AO18" s="83">
        <v>613441315</v>
      </c>
      <c r="AP18" s="92">
        <v>634058016</v>
      </c>
    </row>
    <row r="19" spans="1:42" ht="16" x14ac:dyDescent="0.45">
      <c r="A19" t="str">
        <f t="shared" si="0"/>
        <v>Domestic passengers_United States</v>
      </c>
      <c r="B19" s="77" t="s">
        <v>56</v>
      </c>
      <c r="C19" s="78" t="s">
        <v>181</v>
      </c>
      <c r="D19" s="21" t="s">
        <v>183</v>
      </c>
      <c r="E19" s="80" t="s">
        <v>34</v>
      </c>
      <c r="F19" s="81" t="s">
        <v>20</v>
      </c>
      <c r="G19" s="81" t="s">
        <v>34</v>
      </c>
      <c r="H19" s="81" t="s">
        <v>20</v>
      </c>
      <c r="I19" s="81" t="s">
        <v>20</v>
      </c>
      <c r="J19" s="81" t="s">
        <v>20</v>
      </c>
      <c r="K19" s="81" t="s">
        <v>20</v>
      </c>
      <c r="L19" s="81" t="s">
        <v>20</v>
      </c>
      <c r="M19" s="81" t="s">
        <v>20</v>
      </c>
      <c r="N19" s="81" t="s">
        <v>20</v>
      </c>
      <c r="O19" s="81" t="s">
        <v>20</v>
      </c>
      <c r="P19" s="81" t="s">
        <v>20</v>
      </c>
      <c r="Q19" s="81" t="s">
        <v>34</v>
      </c>
      <c r="R19" s="82">
        <v>1433126147</v>
      </c>
      <c r="S19" s="82">
        <v>1472521928</v>
      </c>
      <c r="T19" s="82">
        <v>1528953873</v>
      </c>
      <c r="U19" s="82">
        <v>1579506445</v>
      </c>
      <c r="V19" s="82">
        <v>1629063388</v>
      </c>
      <c r="W19" s="82">
        <v>1669372158</v>
      </c>
      <c r="X19" s="82">
        <v>1715018710</v>
      </c>
      <c r="Y19" s="82">
        <v>1754995637</v>
      </c>
      <c r="Z19" s="82">
        <v>1797251236</v>
      </c>
      <c r="AA19" s="82">
        <v>1844953675</v>
      </c>
      <c r="AB19" s="82">
        <v>1882843553</v>
      </c>
      <c r="AC19" s="82">
        <v>1918782843</v>
      </c>
      <c r="AD19" s="82">
        <v>1962169764</v>
      </c>
      <c r="AE19" s="82">
        <v>2003691099</v>
      </c>
      <c r="AF19" s="82">
        <v>2049157186</v>
      </c>
      <c r="AG19" s="82">
        <v>2091038281</v>
      </c>
      <c r="AH19" s="82">
        <v>2138073660</v>
      </c>
      <c r="AI19" s="82">
        <v>2173617495</v>
      </c>
      <c r="AJ19" s="82">
        <v>2220189385</v>
      </c>
      <c r="AK19" s="82">
        <v>2253504745</v>
      </c>
      <c r="AL19" s="82">
        <v>2301100861</v>
      </c>
      <c r="AM19" s="82">
        <v>2345730773</v>
      </c>
      <c r="AN19" s="82">
        <v>2376555491</v>
      </c>
      <c r="AO19" s="82">
        <v>2424242540</v>
      </c>
      <c r="AP19" s="91">
        <v>2459814430</v>
      </c>
    </row>
    <row r="20" spans="1:42" ht="16" x14ac:dyDescent="0.45">
      <c r="A20" t="str">
        <f t="shared" si="0"/>
        <v>Total Cargo_United States</v>
      </c>
      <c r="B20" s="77" t="s">
        <v>207</v>
      </c>
      <c r="C20" s="73" t="s">
        <v>181</v>
      </c>
      <c r="D20" s="21" t="s">
        <v>183</v>
      </c>
      <c r="E20" s="75" t="s">
        <v>34</v>
      </c>
      <c r="F20" s="76" t="s">
        <v>20</v>
      </c>
      <c r="G20" s="76" t="s">
        <v>34</v>
      </c>
      <c r="H20" s="76" t="s">
        <v>20</v>
      </c>
      <c r="I20" s="76" t="s">
        <v>20</v>
      </c>
      <c r="J20" s="76" t="s">
        <v>20</v>
      </c>
      <c r="K20" s="76" t="s">
        <v>20</v>
      </c>
      <c r="L20" s="76" t="s">
        <v>20</v>
      </c>
      <c r="M20" s="76" t="s">
        <v>20</v>
      </c>
      <c r="N20" s="76" t="s">
        <v>20</v>
      </c>
      <c r="O20" s="76" t="s">
        <v>20</v>
      </c>
      <c r="P20" s="76" t="s">
        <v>20</v>
      </c>
      <c r="Q20" s="76" t="s">
        <v>34</v>
      </c>
      <c r="R20" s="83">
        <v>29580678</v>
      </c>
      <c r="S20" s="83">
        <v>31493152</v>
      </c>
      <c r="T20" s="83">
        <v>33011083</v>
      </c>
      <c r="U20" s="83">
        <v>33891891</v>
      </c>
      <c r="V20" s="83">
        <v>34489041</v>
      </c>
      <c r="W20" s="83">
        <v>34717488</v>
      </c>
      <c r="X20" s="83">
        <v>34917017</v>
      </c>
      <c r="Y20" s="83">
        <v>35096326</v>
      </c>
      <c r="Z20" s="83">
        <v>35324267</v>
      </c>
      <c r="AA20" s="83">
        <v>35576209</v>
      </c>
      <c r="AB20" s="83">
        <v>35791712</v>
      </c>
      <c r="AC20" s="83">
        <v>35948673</v>
      </c>
      <c r="AD20" s="83">
        <v>36202554</v>
      </c>
      <c r="AE20" s="83">
        <v>36279861</v>
      </c>
      <c r="AF20" s="83">
        <v>36629371</v>
      </c>
      <c r="AG20" s="83">
        <v>36811184</v>
      </c>
      <c r="AH20" s="83">
        <v>37137551</v>
      </c>
      <c r="AI20" s="83">
        <v>37255322</v>
      </c>
      <c r="AJ20" s="83">
        <v>37634501</v>
      </c>
      <c r="AK20" s="83">
        <v>37643535</v>
      </c>
      <c r="AL20" s="83">
        <v>38028104</v>
      </c>
      <c r="AM20" s="83">
        <v>38308142</v>
      </c>
      <c r="AN20" s="83">
        <v>38390834</v>
      </c>
      <c r="AO20" s="83">
        <v>38740935</v>
      </c>
      <c r="AP20" s="92">
        <v>38980571</v>
      </c>
    </row>
    <row r="21" spans="1:42" ht="16" x14ac:dyDescent="0.45">
      <c r="A21" t="str">
        <f t="shared" si="0"/>
        <v>Total aircraft movements_United States</v>
      </c>
      <c r="B21" s="77" t="s">
        <v>35</v>
      </c>
      <c r="C21" s="78" t="s">
        <v>181</v>
      </c>
      <c r="D21" s="21" t="s">
        <v>183</v>
      </c>
      <c r="E21" s="80" t="s">
        <v>34</v>
      </c>
      <c r="F21" s="81" t="s">
        <v>20</v>
      </c>
      <c r="G21" s="81" t="s">
        <v>34</v>
      </c>
      <c r="H21" s="81" t="s">
        <v>20</v>
      </c>
      <c r="I21" s="81" t="s">
        <v>20</v>
      </c>
      <c r="J21" s="81" t="s">
        <v>20</v>
      </c>
      <c r="K21" s="81" t="s">
        <v>20</v>
      </c>
      <c r="L21" s="81" t="s">
        <v>20</v>
      </c>
      <c r="M21" s="81" t="s">
        <v>20</v>
      </c>
      <c r="N21" s="81" t="s">
        <v>20</v>
      </c>
      <c r="O21" s="81" t="s">
        <v>20</v>
      </c>
      <c r="P21" s="81" t="s">
        <v>20</v>
      </c>
      <c r="Q21" s="81" t="s">
        <v>34</v>
      </c>
      <c r="R21" s="82">
        <v>28199626</v>
      </c>
      <c r="S21" s="82">
        <v>28257238</v>
      </c>
      <c r="T21" s="82">
        <v>28501563</v>
      </c>
      <c r="U21" s="82">
        <v>28678055</v>
      </c>
      <c r="V21" s="82">
        <v>28811639</v>
      </c>
      <c r="W21" s="82">
        <v>28913960</v>
      </c>
      <c r="X21" s="82">
        <v>29012558</v>
      </c>
      <c r="Y21" s="82">
        <v>29109113</v>
      </c>
      <c r="Z21" s="82">
        <v>29208773</v>
      </c>
      <c r="AA21" s="82">
        <v>29291314</v>
      </c>
      <c r="AB21" s="82">
        <v>29395516</v>
      </c>
      <c r="AC21" s="82">
        <v>29489956</v>
      </c>
      <c r="AD21" s="82">
        <v>29580897</v>
      </c>
      <c r="AE21" s="82">
        <v>29656131</v>
      </c>
      <c r="AF21" s="82">
        <v>29737815</v>
      </c>
      <c r="AG21" s="82">
        <v>29829740</v>
      </c>
      <c r="AH21" s="82">
        <v>29910838</v>
      </c>
      <c r="AI21" s="82">
        <v>29995215</v>
      </c>
      <c r="AJ21" s="82">
        <v>30089348</v>
      </c>
      <c r="AK21" s="82">
        <v>30175422</v>
      </c>
      <c r="AL21" s="82">
        <v>30245766</v>
      </c>
      <c r="AM21" s="82">
        <v>30332338</v>
      </c>
      <c r="AN21" s="82">
        <v>30418763</v>
      </c>
      <c r="AO21" s="82">
        <v>30507805</v>
      </c>
      <c r="AP21" s="91">
        <v>30596665</v>
      </c>
    </row>
    <row r="22" spans="1:42" x14ac:dyDescent="0.25">
      <c r="A22" t="str">
        <f t="shared" si="0"/>
        <v>Total passengers_Uruguay</v>
      </c>
      <c r="B22" s="72" t="s">
        <v>58</v>
      </c>
      <c r="C22" s="73" t="s">
        <v>141</v>
      </c>
      <c r="D22" s="74" t="s">
        <v>169</v>
      </c>
      <c r="E22" s="75" t="s">
        <v>20</v>
      </c>
      <c r="F22" s="76" t="s">
        <v>34</v>
      </c>
      <c r="G22" s="76" t="s">
        <v>20</v>
      </c>
      <c r="H22" s="76" t="s">
        <v>20</v>
      </c>
      <c r="I22" s="76" t="s">
        <v>20</v>
      </c>
      <c r="J22" s="76" t="s">
        <v>20</v>
      </c>
      <c r="K22" s="76" t="s">
        <v>20</v>
      </c>
      <c r="L22" s="76" t="s">
        <v>20</v>
      </c>
      <c r="M22" s="76" t="s">
        <v>20</v>
      </c>
      <c r="N22" s="76" t="s">
        <v>20</v>
      </c>
      <c r="O22" s="76" t="s">
        <v>20</v>
      </c>
      <c r="P22" s="76" t="s">
        <v>20</v>
      </c>
      <c r="Q22" s="76" t="s">
        <v>20</v>
      </c>
      <c r="R22" s="83">
        <v>2047082</v>
      </c>
      <c r="S22" s="83">
        <v>2190688</v>
      </c>
      <c r="T22" s="83">
        <v>2169591</v>
      </c>
      <c r="U22" s="83">
        <v>2211015</v>
      </c>
      <c r="V22" s="83">
        <v>2295084</v>
      </c>
      <c r="W22" s="83">
        <v>2401890</v>
      </c>
      <c r="X22" s="83">
        <v>2528788</v>
      </c>
      <c r="Y22" s="83">
        <v>2651575</v>
      </c>
      <c r="Z22" s="83">
        <v>2786440</v>
      </c>
      <c r="AA22" s="83">
        <v>2932588</v>
      </c>
      <c r="AB22" s="83">
        <v>3097840</v>
      </c>
      <c r="AC22" s="83">
        <v>3221839</v>
      </c>
      <c r="AD22" s="83">
        <v>3366287</v>
      </c>
      <c r="AE22" s="83">
        <v>3526885</v>
      </c>
      <c r="AF22" s="83">
        <v>3726037</v>
      </c>
      <c r="AG22" s="83">
        <v>3887579</v>
      </c>
      <c r="AH22" s="83">
        <v>4080140</v>
      </c>
      <c r="AI22" s="83">
        <v>4287967</v>
      </c>
      <c r="AJ22" s="83">
        <v>4473458</v>
      </c>
      <c r="AK22" s="83">
        <v>4709603</v>
      </c>
      <c r="AL22" s="83">
        <v>4913811</v>
      </c>
      <c r="AM22" s="83">
        <v>5164976</v>
      </c>
      <c r="AN22" s="83">
        <v>5415919</v>
      </c>
      <c r="AO22" s="83">
        <v>5628449</v>
      </c>
      <c r="AP22" s="92">
        <v>5885423</v>
      </c>
    </row>
    <row r="23" spans="1:42" x14ac:dyDescent="0.25">
      <c r="A23" t="str">
        <f t="shared" si="0"/>
        <v>International passengers_Uruguay</v>
      </c>
      <c r="B23" s="77" t="s">
        <v>54</v>
      </c>
      <c r="C23" s="78" t="s">
        <v>141</v>
      </c>
      <c r="D23" s="79" t="s">
        <v>169</v>
      </c>
      <c r="E23" s="80" t="s">
        <v>20</v>
      </c>
      <c r="F23" s="81" t="s">
        <v>34</v>
      </c>
      <c r="G23" s="81" t="s">
        <v>20</v>
      </c>
      <c r="H23" s="81" t="s">
        <v>20</v>
      </c>
      <c r="I23" s="81" t="s">
        <v>20</v>
      </c>
      <c r="J23" s="81" t="s">
        <v>20</v>
      </c>
      <c r="K23" s="81" t="s">
        <v>20</v>
      </c>
      <c r="L23" s="81" t="s">
        <v>20</v>
      </c>
      <c r="M23" s="81" t="s">
        <v>20</v>
      </c>
      <c r="N23" s="81" t="s">
        <v>20</v>
      </c>
      <c r="O23" s="81" t="s">
        <v>20</v>
      </c>
      <c r="P23" s="81" t="s">
        <v>20</v>
      </c>
      <c r="Q23" s="81" t="s">
        <v>20</v>
      </c>
      <c r="R23" s="82">
        <v>2028473</v>
      </c>
      <c r="S23" s="82">
        <v>2172306</v>
      </c>
      <c r="T23" s="82">
        <v>2152059</v>
      </c>
      <c r="U23" s="82">
        <v>2194484</v>
      </c>
      <c r="V23" s="82">
        <v>2279674</v>
      </c>
      <c r="W23" s="82">
        <v>2387687</v>
      </c>
      <c r="X23" s="82">
        <v>2515842</v>
      </c>
      <c r="Y23" s="82">
        <v>2639899</v>
      </c>
      <c r="Z23" s="82">
        <v>2776018</v>
      </c>
      <c r="AA23" s="82">
        <v>2923375</v>
      </c>
      <c r="AB23" s="82">
        <v>3089769</v>
      </c>
      <c r="AC23" s="82">
        <v>3214829</v>
      </c>
      <c r="AD23" s="82">
        <v>3360245</v>
      </c>
      <c r="AE23" s="82">
        <v>3521716</v>
      </c>
      <c r="AF23" s="82">
        <v>3721643</v>
      </c>
      <c r="AG23" s="82">
        <v>3883867</v>
      </c>
      <c r="AH23" s="82">
        <v>4077021</v>
      </c>
      <c r="AI23" s="82">
        <v>4285360</v>
      </c>
      <c r="AJ23" s="82">
        <v>4471289</v>
      </c>
      <c r="AK23" s="82">
        <v>4707805</v>
      </c>
      <c r="AL23" s="82">
        <v>4912326</v>
      </c>
      <c r="AM23" s="82">
        <v>5163755</v>
      </c>
      <c r="AN23" s="82">
        <v>5414918</v>
      </c>
      <c r="AO23" s="82">
        <v>5627630</v>
      </c>
      <c r="AP23" s="91">
        <v>5884754</v>
      </c>
    </row>
    <row r="24" spans="1:42" x14ac:dyDescent="0.25">
      <c r="A24" t="str">
        <f t="shared" si="0"/>
        <v>Domestic passengers_Uruguay</v>
      </c>
      <c r="B24" s="72" t="s">
        <v>56</v>
      </c>
      <c r="C24" s="73" t="s">
        <v>141</v>
      </c>
      <c r="D24" s="74" t="s">
        <v>169</v>
      </c>
      <c r="E24" s="75" t="s">
        <v>20</v>
      </c>
      <c r="F24" s="76" t="s">
        <v>34</v>
      </c>
      <c r="G24" s="76" t="s">
        <v>20</v>
      </c>
      <c r="H24" s="76" t="s">
        <v>20</v>
      </c>
      <c r="I24" s="76" t="s">
        <v>20</v>
      </c>
      <c r="J24" s="76" t="s">
        <v>20</v>
      </c>
      <c r="K24" s="76" t="s">
        <v>20</v>
      </c>
      <c r="L24" s="76" t="s">
        <v>20</v>
      </c>
      <c r="M24" s="76" t="s">
        <v>20</v>
      </c>
      <c r="N24" s="76" t="s">
        <v>20</v>
      </c>
      <c r="O24" s="76" t="s">
        <v>20</v>
      </c>
      <c r="P24" s="76" t="s">
        <v>20</v>
      </c>
      <c r="Q24" s="76" t="s">
        <v>20</v>
      </c>
      <c r="R24" s="83" t="s">
        <v>206</v>
      </c>
      <c r="S24" s="83" t="s">
        <v>206</v>
      </c>
      <c r="T24" s="83" t="s">
        <v>206</v>
      </c>
      <c r="U24" s="83" t="s">
        <v>206</v>
      </c>
      <c r="V24" s="83" t="s">
        <v>206</v>
      </c>
      <c r="W24" s="83" t="s">
        <v>206</v>
      </c>
      <c r="X24" s="83" t="s">
        <v>206</v>
      </c>
      <c r="Y24" s="83" t="s">
        <v>206</v>
      </c>
      <c r="Z24" s="83" t="s">
        <v>206</v>
      </c>
      <c r="AA24" s="83" t="s">
        <v>206</v>
      </c>
      <c r="AB24" s="83" t="s">
        <v>206</v>
      </c>
      <c r="AC24" s="83" t="s">
        <v>206</v>
      </c>
      <c r="AD24" s="83" t="s">
        <v>206</v>
      </c>
      <c r="AE24" s="83" t="s">
        <v>206</v>
      </c>
      <c r="AF24" s="83" t="s">
        <v>206</v>
      </c>
      <c r="AG24" s="83" t="s">
        <v>206</v>
      </c>
      <c r="AH24" s="83" t="s">
        <v>206</v>
      </c>
      <c r="AI24" s="83" t="s">
        <v>206</v>
      </c>
      <c r="AJ24" s="83" t="s">
        <v>206</v>
      </c>
      <c r="AK24" s="83" t="s">
        <v>206</v>
      </c>
      <c r="AL24" s="83" t="s">
        <v>206</v>
      </c>
      <c r="AM24" s="83" t="s">
        <v>206</v>
      </c>
      <c r="AN24" s="83" t="s">
        <v>206</v>
      </c>
      <c r="AO24" s="83" t="s">
        <v>206</v>
      </c>
      <c r="AP24" s="92" t="s">
        <v>206</v>
      </c>
    </row>
    <row r="25" spans="1:42" x14ac:dyDescent="0.25">
      <c r="A25" t="str">
        <f t="shared" si="0"/>
        <v>Total Cargo_Uruguay</v>
      </c>
      <c r="B25" s="77" t="s">
        <v>207</v>
      </c>
      <c r="C25" s="78" t="s">
        <v>141</v>
      </c>
      <c r="D25" s="79" t="s">
        <v>169</v>
      </c>
      <c r="E25" s="80" t="s">
        <v>20</v>
      </c>
      <c r="F25" s="81" t="s">
        <v>34</v>
      </c>
      <c r="G25" s="81" t="s">
        <v>20</v>
      </c>
      <c r="H25" s="81" t="s">
        <v>20</v>
      </c>
      <c r="I25" s="81" t="s">
        <v>20</v>
      </c>
      <c r="J25" s="81" t="s">
        <v>20</v>
      </c>
      <c r="K25" s="81" t="s">
        <v>20</v>
      </c>
      <c r="L25" s="81" t="s">
        <v>20</v>
      </c>
      <c r="M25" s="81" t="s">
        <v>20</v>
      </c>
      <c r="N25" s="81" t="s">
        <v>20</v>
      </c>
      <c r="O25" s="81" t="s">
        <v>20</v>
      </c>
      <c r="P25" s="81" t="s">
        <v>20</v>
      </c>
      <c r="Q25" s="81" t="s">
        <v>20</v>
      </c>
      <c r="R25" s="82">
        <v>28992</v>
      </c>
      <c r="S25" s="82">
        <v>28054</v>
      </c>
      <c r="T25" s="82">
        <v>27954</v>
      </c>
      <c r="U25" s="82">
        <v>28188</v>
      </c>
      <c r="V25" s="82">
        <v>28670</v>
      </c>
      <c r="W25" s="82">
        <v>29239</v>
      </c>
      <c r="X25" s="82">
        <v>29848</v>
      </c>
      <c r="Y25" s="82">
        <v>30412</v>
      </c>
      <c r="Z25" s="82">
        <v>31079</v>
      </c>
      <c r="AA25" s="82">
        <v>31683</v>
      </c>
      <c r="AB25" s="82">
        <v>32566</v>
      </c>
      <c r="AC25" s="82">
        <v>33138</v>
      </c>
      <c r="AD25" s="82">
        <v>33698</v>
      </c>
      <c r="AE25" s="82">
        <v>34293</v>
      </c>
      <c r="AF25" s="82">
        <v>35299</v>
      </c>
      <c r="AG25" s="82">
        <v>35820</v>
      </c>
      <c r="AH25" s="82">
        <v>36686</v>
      </c>
      <c r="AI25" s="82">
        <v>37447</v>
      </c>
      <c r="AJ25" s="82">
        <v>38206</v>
      </c>
      <c r="AK25" s="82">
        <v>39088</v>
      </c>
      <c r="AL25" s="82">
        <v>39894</v>
      </c>
      <c r="AM25" s="82">
        <v>40920</v>
      </c>
      <c r="AN25" s="82">
        <v>41732</v>
      </c>
      <c r="AO25" s="82">
        <v>42561</v>
      </c>
      <c r="AP25" s="91">
        <v>43599</v>
      </c>
    </row>
    <row r="26" spans="1:42" x14ac:dyDescent="0.25">
      <c r="A26" t="str">
        <f t="shared" si="0"/>
        <v>Total aircraft movements_Uruguay</v>
      </c>
      <c r="B26" s="72" t="s">
        <v>35</v>
      </c>
      <c r="C26" s="73" t="s">
        <v>141</v>
      </c>
      <c r="D26" s="74" t="s">
        <v>169</v>
      </c>
      <c r="E26" s="75" t="s">
        <v>20</v>
      </c>
      <c r="F26" s="76" t="s">
        <v>34</v>
      </c>
      <c r="G26" s="76" t="s">
        <v>20</v>
      </c>
      <c r="H26" s="76" t="s">
        <v>20</v>
      </c>
      <c r="I26" s="76" t="s">
        <v>20</v>
      </c>
      <c r="J26" s="76" t="s">
        <v>20</v>
      </c>
      <c r="K26" s="76" t="s">
        <v>20</v>
      </c>
      <c r="L26" s="76" t="s">
        <v>20</v>
      </c>
      <c r="M26" s="76" t="s">
        <v>20</v>
      </c>
      <c r="N26" s="76" t="s">
        <v>20</v>
      </c>
      <c r="O26" s="76" t="s">
        <v>20</v>
      </c>
      <c r="P26" s="76" t="s">
        <v>20</v>
      </c>
      <c r="Q26" s="76" t="s">
        <v>20</v>
      </c>
      <c r="R26" s="83">
        <v>32619</v>
      </c>
      <c r="S26" s="83">
        <v>32463</v>
      </c>
      <c r="T26" s="83">
        <v>32915</v>
      </c>
      <c r="U26" s="83">
        <v>32968</v>
      </c>
      <c r="V26" s="83">
        <v>32976</v>
      </c>
      <c r="W26" s="83">
        <v>32898</v>
      </c>
      <c r="X26" s="83">
        <v>32819</v>
      </c>
      <c r="Y26" s="83">
        <v>32639</v>
      </c>
      <c r="Z26" s="83">
        <v>32681</v>
      </c>
      <c r="AA26" s="83">
        <v>32588</v>
      </c>
      <c r="AB26" s="83">
        <v>32733</v>
      </c>
      <c r="AC26" s="83">
        <v>32667</v>
      </c>
      <c r="AD26" s="83">
        <v>32659</v>
      </c>
      <c r="AE26" s="83">
        <v>32863</v>
      </c>
      <c r="AF26" s="83">
        <v>32838</v>
      </c>
      <c r="AG26" s="83">
        <v>32924</v>
      </c>
      <c r="AH26" s="83">
        <v>33003</v>
      </c>
      <c r="AI26" s="83">
        <v>33061</v>
      </c>
      <c r="AJ26" s="83">
        <v>33119</v>
      </c>
      <c r="AK26" s="83">
        <v>33326</v>
      </c>
      <c r="AL26" s="83">
        <v>33391</v>
      </c>
      <c r="AM26" s="83">
        <v>33408</v>
      </c>
      <c r="AN26" s="83">
        <v>33452</v>
      </c>
      <c r="AO26" s="83">
        <v>33629</v>
      </c>
      <c r="AP26" s="92">
        <v>33627</v>
      </c>
    </row>
    <row r="27" spans="1:42" x14ac:dyDescent="0.25">
      <c r="A27" t="str">
        <f t="shared" si="0"/>
        <v>Total passengers_United Kingdom</v>
      </c>
      <c r="B27" s="72" t="s">
        <v>58</v>
      </c>
      <c r="C27" s="73" t="s">
        <v>96</v>
      </c>
      <c r="D27" s="74" t="s">
        <v>114</v>
      </c>
      <c r="E27" s="75" t="s">
        <v>34</v>
      </c>
      <c r="F27" s="76" t="s">
        <v>20</v>
      </c>
      <c r="G27" s="76" t="s">
        <v>34</v>
      </c>
      <c r="H27" s="76" t="s">
        <v>20</v>
      </c>
      <c r="I27" s="76" t="s">
        <v>34</v>
      </c>
      <c r="J27" s="76" t="s">
        <v>20</v>
      </c>
      <c r="K27" s="76" t="s">
        <v>20</v>
      </c>
      <c r="L27" s="76" t="s">
        <v>20</v>
      </c>
      <c r="M27" s="76" t="s">
        <v>20</v>
      </c>
      <c r="N27" s="76" t="s">
        <v>20</v>
      </c>
      <c r="O27" s="76" t="s">
        <v>20</v>
      </c>
      <c r="P27" s="76" t="s">
        <v>20</v>
      </c>
      <c r="Q27" s="76" t="s">
        <v>34</v>
      </c>
      <c r="R27" s="83">
        <v>272153051</v>
      </c>
      <c r="S27" s="83">
        <v>286576698</v>
      </c>
      <c r="T27" s="83">
        <v>291862494</v>
      </c>
      <c r="U27" s="83">
        <v>297934206</v>
      </c>
      <c r="V27" s="83">
        <v>305162462</v>
      </c>
      <c r="W27" s="83">
        <v>313895391</v>
      </c>
      <c r="X27" s="83">
        <v>325587627</v>
      </c>
      <c r="Y27" s="83">
        <v>336776939</v>
      </c>
      <c r="Z27" s="83">
        <v>344836017</v>
      </c>
      <c r="AA27" s="83">
        <v>356753484</v>
      </c>
      <c r="AB27" s="83">
        <v>366019461</v>
      </c>
      <c r="AC27" s="83">
        <v>375032168</v>
      </c>
      <c r="AD27" s="83">
        <v>383789540</v>
      </c>
      <c r="AE27" s="83">
        <v>396345476</v>
      </c>
      <c r="AF27" s="83">
        <v>407114944</v>
      </c>
      <c r="AG27" s="83">
        <v>415689726</v>
      </c>
      <c r="AH27" s="83">
        <v>427754891</v>
      </c>
      <c r="AI27" s="83">
        <v>437649750</v>
      </c>
      <c r="AJ27" s="83">
        <v>451802056</v>
      </c>
      <c r="AK27" s="83">
        <v>460805996</v>
      </c>
      <c r="AL27" s="83">
        <v>472672288</v>
      </c>
      <c r="AM27" s="83">
        <v>484195505</v>
      </c>
      <c r="AN27" s="83">
        <v>493159747</v>
      </c>
      <c r="AO27" s="83">
        <v>506056808</v>
      </c>
      <c r="AP27" s="92">
        <v>516282328</v>
      </c>
    </row>
    <row r="28" spans="1:42" x14ac:dyDescent="0.25">
      <c r="A28" t="str">
        <f t="shared" si="0"/>
        <v>International passengers_United Kingdom</v>
      </c>
      <c r="B28" s="77" t="s">
        <v>54</v>
      </c>
      <c r="C28" s="78" t="s">
        <v>96</v>
      </c>
      <c r="D28" s="79" t="s">
        <v>114</v>
      </c>
      <c r="E28" s="80" t="s">
        <v>34</v>
      </c>
      <c r="F28" s="81" t="s">
        <v>20</v>
      </c>
      <c r="G28" s="81" t="s">
        <v>34</v>
      </c>
      <c r="H28" s="81" t="s">
        <v>20</v>
      </c>
      <c r="I28" s="81" t="s">
        <v>34</v>
      </c>
      <c r="J28" s="81" t="s">
        <v>20</v>
      </c>
      <c r="K28" s="81" t="s">
        <v>20</v>
      </c>
      <c r="L28" s="81" t="s">
        <v>20</v>
      </c>
      <c r="M28" s="81" t="s">
        <v>20</v>
      </c>
      <c r="N28" s="81" t="s">
        <v>20</v>
      </c>
      <c r="O28" s="81" t="s">
        <v>20</v>
      </c>
      <c r="P28" s="81" t="s">
        <v>20</v>
      </c>
      <c r="Q28" s="81" t="s">
        <v>34</v>
      </c>
      <c r="R28" s="82">
        <v>226259500</v>
      </c>
      <c r="S28" s="82">
        <v>240338686</v>
      </c>
      <c r="T28" s="82">
        <v>246628196</v>
      </c>
      <c r="U28" s="82">
        <v>253152043</v>
      </c>
      <c r="V28" s="82">
        <v>260383342</v>
      </c>
      <c r="W28" s="82">
        <v>268564241</v>
      </c>
      <c r="X28" s="82">
        <v>279180290</v>
      </c>
      <c r="Y28" s="82">
        <v>289356060</v>
      </c>
      <c r="Z28" s="82">
        <v>296899227</v>
      </c>
      <c r="AA28" s="82">
        <v>307773350</v>
      </c>
      <c r="AB28" s="82">
        <v>316365278</v>
      </c>
      <c r="AC28" s="82">
        <v>324782883</v>
      </c>
      <c r="AD28" s="82">
        <v>332929471</v>
      </c>
      <c r="AE28" s="82">
        <v>344371020</v>
      </c>
      <c r="AF28" s="82">
        <v>354261163</v>
      </c>
      <c r="AG28" s="82">
        <v>362282282</v>
      </c>
      <c r="AH28" s="82">
        <v>373294492</v>
      </c>
      <c r="AI28" s="82">
        <v>382410254</v>
      </c>
      <c r="AJ28" s="82">
        <v>395246153</v>
      </c>
      <c r="AK28" s="82">
        <v>403625652</v>
      </c>
      <c r="AL28" s="82">
        <v>414465666</v>
      </c>
      <c r="AM28" s="82">
        <v>425009426</v>
      </c>
      <c r="AN28" s="82">
        <v>433310546</v>
      </c>
      <c r="AO28" s="82">
        <v>445073423</v>
      </c>
      <c r="AP28" s="91">
        <v>454495446</v>
      </c>
    </row>
    <row r="29" spans="1:42" x14ac:dyDescent="0.25">
      <c r="A29" t="str">
        <f t="shared" si="0"/>
        <v>Domestic passengers_United Kingdom</v>
      </c>
      <c r="B29" s="72" t="s">
        <v>56</v>
      </c>
      <c r="C29" s="73" t="s">
        <v>96</v>
      </c>
      <c r="D29" s="74" t="s">
        <v>114</v>
      </c>
      <c r="E29" s="75" t="s">
        <v>34</v>
      </c>
      <c r="F29" s="76" t="s">
        <v>20</v>
      </c>
      <c r="G29" s="76" t="s">
        <v>34</v>
      </c>
      <c r="H29" s="76" t="s">
        <v>20</v>
      </c>
      <c r="I29" s="76" t="s">
        <v>34</v>
      </c>
      <c r="J29" s="76" t="s">
        <v>20</v>
      </c>
      <c r="K29" s="76" t="s">
        <v>20</v>
      </c>
      <c r="L29" s="76" t="s">
        <v>20</v>
      </c>
      <c r="M29" s="76" t="s">
        <v>20</v>
      </c>
      <c r="N29" s="76" t="s">
        <v>20</v>
      </c>
      <c r="O29" s="76" t="s">
        <v>20</v>
      </c>
      <c r="P29" s="76" t="s">
        <v>20</v>
      </c>
      <c r="Q29" s="76" t="s">
        <v>34</v>
      </c>
      <c r="R29" s="83">
        <v>45644056</v>
      </c>
      <c r="S29" s="83">
        <v>46043196</v>
      </c>
      <c r="T29" s="83">
        <v>45083034</v>
      </c>
      <c r="U29" s="83">
        <v>44665316</v>
      </c>
      <c r="V29" s="83">
        <v>44689287</v>
      </c>
      <c r="W29" s="83">
        <v>45262392</v>
      </c>
      <c r="X29" s="83">
        <v>46354931</v>
      </c>
      <c r="Y29" s="83">
        <v>47381097</v>
      </c>
      <c r="Z29" s="83">
        <v>47906708</v>
      </c>
      <c r="AA29" s="83">
        <v>48957471</v>
      </c>
      <c r="AB29" s="83">
        <v>49637171</v>
      </c>
      <c r="AC29" s="83">
        <v>50236560</v>
      </c>
      <c r="AD29" s="83">
        <v>50850584</v>
      </c>
      <c r="AE29" s="83">
        <v>51967407</v>
      </c>
      <c r="AF29" s="83">
        <v>52848562</v>
      </c>
      <c r="AG29" s="83">
        <v>53403590</v>
      </c>
      <c r="AH29" s="83">
        <v>54457563</v>
      </c>
      <c r="AI29" s="83">
        <v>55237415</v>
      </c>
      <c r="AJ29" s="83">
        <v>56554381</v>
      </c>
      <c r="AK29" s="83">
        <v>57179234</v>
      </c>
      <c r="AL29" s="83">
        <v>58205815</v>
      </c>
      <c r="AM29" s="83">
        <v>59185494</v>
      </c>
      <c r="AN29" s="83">
        <v>59848778</v>
      </c>
      <c r="AO29" s="83">
        <v>60983080</v>
      </c>
      <c r="AP29" s="92">
        <v>61786663</v>
      </c>
    </row>
    <row r="30" spans="1:42" x14ac:dyDescent="0.25">
      <c r="A30" t="str">
        <f t="shared" si="0"/>
        <v>Total Cargo_United Kingdom</v>
      </c>
      <c r="B30" s="77" t="s">
        <v>207</v>
      </c>
      <c r="C30" s="78" t="s">
        <v>96</v>
      </c>
      <c r="D30" s="79" t="s">
        <v>114</v>
      </c>
      <c r="E30" s="80" t="s">
        <v>34</v>
      </c>
      <c r="F30" s="81" t="s">
        <v>20</v>
      </c>
      <c r="G30" s="81" t="s">
        <v>34</v>
      </c>
      <c r="H30" s="81" t="s">
        <v>20</v>
      </c>
      <c r="I30" s="81" t="s">
        <v>34</v>
      </c>
      <c r="J30" s="81" t="s">
        <v>20</v>
      </c>
      <c r="K30" s="81" t="s">
        <v>20</v>
      </c>
      <c r="L30" s="81" t="s">
        <v>20</v>
      </c>
      <c r="M30" s="81" t="s">
        <v>20</v>
      </c>
      <c r="N30" s="81" t="s">
        <v>20</v>
      </c>
      <c r="O30" s="81" t="s">
        <v>20</v>
      </c>
      <c r="P30" s="81" t="s">
        <v>20</v>
      </c>
      <c r="Q30" s="81" t="s">
        <v>34</v>
      </c>
      <c r="R30" s="82">
        <v>2623742</v>
      </c>
      <c r="S30" s="82">
        <v>2830347</v>
      </c>
      <c r="T30" s="82">
        <v>2982829</v>
      </c>
      <c r="U30" s="82">
        <v>3087310</v>
      </c>
      <c r="V30" s="82">
        <v>3163562</v>
      </c>
      <c r="W30" s="82">
        <v>3221589</v>
      </c>
      <c r="X30" s="82">
        <v>3283271</v>
      </c>
      <c r="Y30" s="82">
        <v>3346706</v>
      </c>
      <c r="Z30" s="82">
        <v>3393321</v>
      </c>
      <c r="AA30" s="82">
        <v>3452935</v>
      </c>
      <c r="AB30" s="82">
        <v>3497931</v>
      </c>
      <c r="AC30" s="82">
        <v>3563797</v>
      </c>
      <c r="AD30" s="82">
        <v>3607203</v>
      </c>
      <c r="AE30" s="82">
        <v>3672291</v>
      </c>
      <c r="AF30" s="82">
        <v>3742787</v>
      </c>
      <c r="AG30" s="82">
        <v>3791010</v>
      </c>
      <c r="AH30" s="82">
        <v>3867072</v>
      </c>
      <c r="AI30" s="82">
        <v>3906680</v>
      </c>
      <c r="AJ30" s="82">
        <v>3996097</v>
      </c>
      <c r="AK30" s="82">
        <v>4044858</v>
      </c>
      <c r="AL30" s="82">
        <v>4116726</v>
      </c>
      <c r="AM30" s="82">
        <v>4182223</v>
      </c>
      <c r="AN30" s="82">
        <v>4219817</v>
      </c>
      <c r="AO30" s="82">
        <v>4294569</v>
      </c>
      <c r="AP30" s="91">
        <v>4352509</v>
      </c>
    </row>
    <row r="31" spans="1:42" x14ac:dyDescent="0.25">
      <c r="A31" t="str">
        <f t="shared" si="0"/>
        <v>Total aircraft movements_United Kingdom</v>
      </c>
      <c r="B31" s="72" t="s">
        <v>35</v>
      </c>
      <c r="C31" s="73" t="s">
        <v>96</v>
      </c>
      <c r="D31" s="74" t="s">
        <v>114</v>
      </c>
      <c r="E31" s="75" t="s">
        <v>34</v>
      </c>
      <c r="F31" s="76" t="s">
        <v>20</v>
      </c>
      <c r="G31" s="76" t="s">
        <v>34</v>
      </c>
      <c r="H31" s="76" t="s">
        <v>20</v>
      </c>
      <c r="I31" s="76" t="s">
        <v>34</v>
      </c>
      <c r="J31" s="76" t="s">
        <v>20</v>
      </c>
      <c r="K31" s="76" t="s">
        <v>20</v>
      </c>
      <c r="L31" s="76" t="s">
        <v>20</v>
      </c>
      <c r="M31" s="76" t="s">
        <v>20</v>
      </c>
      <c r="N31" s="76" t="s">
        <v>20</v>
      </c>
      <c r="O31" s="76" t="s">
        <v>20</v>
      </c>
      <c r="P31" s="76" t="s">
        <v>20</v>
      </c>
      <c r="Q31" s="76" t="s">
        <v>34</v>
      </c>
      <c r="R31" s="83">
        <v>3196583</v>
      </c>
      <c r="S31" s="83">
        <v>3277099</v>
      </c>
      <c r="T31" s="83">
        <v>3345620</v>
      </c>
      <c r="U31" s="83">
        <v>3422266</v>
      </c>
      <c r="V31" s="83">
        <v>3503135</v>
      </c>
      <c r="W31" s="83">
        <v>3593596</v>
      </c>
      <c r="X31" s="83">
        <v>3677508</v>
      </c>
      <c r="Y31" s="83">
        <v>3761773</v>
      </c>
      <c r="Z31" s="83">
        <v>3841353</v>
      </c>
      <c r="AA31" s="83">
        <v>3924296</v>
      </c>
      <c r="AB31" s="83">
        <v>4010674</v>
      </c>
      <c r="AC31" s="83">
        <v>4087897</v>
      </c>
      <c r="AD31" s="83">
        <v>4169047</v>
      </c>
      <c r="AE31" s="83">
        <v>4248665</v>
      </c>
      <c r="AF31" s="83">
        <v>4323652</v>
      </c>
      <c r="AG31" s="83">
        <v>4405152</v>
      </c>
      <c r="AH31" s="83">
        <v>4483823</v>
      </c>
      <c r="AI31" s="83">
        <v>4559813</v>
      </c>
      <c r="AJ31" s="83">
        <v>4639026</v>
      </c>
      <c r="AK31" s="83">
        <v>4719841</v>
      </c>
      <c r="AL31" s="83">
        <v>4795203</v>
      </c>
      <c r="AM31" s="83">
        <v>4870167</v>
      </c>
      <c r="AN31" s="83">
        <v>4946250</v>
      </c>
      <c r="AO31" s="83">
        <v>5023646</v>
      </c>
      <c r="AP31" s="92">
        <v>5096006</v>
      </c>
    </row>
    <row r="32" spans="1:42" x14ac:dyDescent="0.25">
      <c r="A32" t="str">
        <f t="shared" si="0"/>
        <v>Total passengers_United Arab Emirates</v>
      </c>
      <c r="B32" s="77" t="s">
        <v>58</v>
      </c>
      <c r="C32" s="78" t="s">
        <v>170</v>
      </c>
      <c r="D32" s="79" t="s">
        <v>171</v>
      </c>
      <c r="E32" s="80" t="s">
        <v>20</v>
      </c>
      <c r="F32" s="81" t="s">
        <v>34</v>
      </c>
      <c r="G32" s="81" t="s">
        <v>20</v>
      </c>
      <c r="H32" s="81" t="s">
        <v>20</v>
      </c>
      <c r="I32" s="81" t="s">
        <v>20</v>
      </c>
      <c r="J32" s="81" t="s">
        <v>20</v>
      </c>
      <c r="K32" s="81" t="s">
        <v>20</v>
      </c>
      <c r="L32" s="81" t="s">
        <v>20</v>
      </c>
      <c r="M32" s="81" t="s">
        <v>20</v>
      </c>
      <c r="N32" s="81" t="s">
        <v>20</v>
      </c>
      <c r="O32" s="81" t="s">
        <v>20</v>
      </c>
      <c r="P32" s="81" t="s">
        <v>34</v>
      </c>
      <c r="Q32" s="81" t="s">
        <v>20</v>
      </c>
      <c r="R32" s="82">
        <v>120165076</v>
      </c>
      <c r="S32" s="82">
        <v>127491716</v>
      </c>
      <c r="T32" s="82">
        <v>138081256</v>
      </c>
      <c r="U32" s="82">
        <v>149389089</v>
      </c>
      <c r="V32" s="82">
        <v>160882926</v>
      </c>
      <c r="W32" s="82">
        <v>174675133</v>
      </c>
      <c r="X32" s="82">
        <v>188260285</v>
      </c>
      <c r="Y32" s="82">
        <v>203197975</v>
      </c>
      <c r="Z32" s="82">
        <v>217382880</v>
      </c>
      <c r="AA32" s="82">
        <v>234695199</v>
      </c>
      <c r="AB32" s="82">
        <v>252302790</v>
      </c>
      <c r="AC32" s="82">
        <v>268731865</v>
      </c>
      <c r="AD32" s="82">
        <v>289195390</v>
      </c>
      <c r="AE32" s="82">
        <v>307819679</v>
      </c>
      <c r="AF32" s="82">
        <v>330369241</v>
      </c>
      <c r="AG32" s="82">
        <v>350318769</v>
      </c>
      <c r="AH32" s="82">
        <v>375263920</v>
      </c>
      <c r="AI32" s="82">
        <v>396218431</v>
      </c>
      <c r="AJ32" s="82">
        <v>420617261</v>
      </c>
      <c r="AK32" s="82">
        <v>445433806</v>
      </c>
      <c r="AL32" s="82">
        <v>471712912</v>
      </c>
      <c r="AM32" s="82">
        <v>501461558</v>
      </c>
      <c r="AN32" s="82">
        <v>527861393</v>
      </c>
      <c r="AO32" s="82">
        <v>557539082</v>
      </c>
      <c r="AP32" s="91">
        <v>585418356</v>
      </c>
    </row>
    <row r="33" spans="1:42" x14ac:dyDescent="0.25">
      <c r="A33" t="str">
        <f t="shared" si="0"/>
        <v>International passengers_United Arab Emirates</v>
      </c>
      <c r="B33" s="72" t="s">
        <v>54</v>
      </c>
      <c r="C33" s="73" t="s">
        <v>170</v>
      </c>
      <c r="D33" s="74" t="s">
        <v>171</v>
      </c>
      <c r="E33" s="75" t="s">
        <v>20</v>
      </c>
      <c r="F33" s="76" t="s">
        <v>34</v>
      </c>
      <c r="G33" s="76" t="s">
        <v>20</v>
      </c>
      <c r="H33" s="76" t="s">
        <v>20</v>
      </c>
      <c r="I33" s="76" t="s">
        <v>20</v>
      </c>
      <c r="J33" s="76" t="s">
        <v>20</v>
      </c>
      <c r="K33" s="76" t="s">
        <v>20</v>
      </c>
      <c r="L33" s="76" t="s">
        <v>20</v>
      </c>
      <c r="M33" s="76" t="s">
        <v>20</v>
      </c>
      <c r="N33" s="76" t="s">
        <v>20</v>
      </c>
      <c r="O33" s="76" t="s">
        <v>20</v>
      </c>
      <c r="P33" s="76" t="s">
        <v>34</v>
      </c>
      <c r="Q33" s="76" t="s">
        <v>20</v>
      </c>
      <c r="R33" s="83">
        <v>119253009</v>
      </c>
      <c r="S33" s="83">
        <v>126587888</v>
      </c>
      <c r="T33" s="83">
        <v>137199471</v>
      </c>
      <c r="U33" s="83">
        <v>148538992</v>
      </c>
      <c r="V33" s="83">
        <v>160073151</v>
      </c>
      <c r="W33" s="83">
        <v>173912974</v>
      </c>
      <c r="X33" s="83">
        <v>187551464</v>
      </c>
      <c r="Y33" s="83">
        <v>202546516</v>
      </c>
      <c r="Z33" s="83">
        <v>216791090</v>
      </c>
      <c r="AA33" s="83">
        <v>234163744</v>
      </c>
      <c r="AB33" s="83">
        <v>251830852</v>
      </c>
      <c r="AC33" s="83">
        <v>268317354</v>
      </c>
      <c r="AD33" s="83">
        <v>288835190</v>
      </c>
      <c r="AE33" s="83">
        <v>307509909</v>
      </c>
      <c r="AF33" s="83">
        <v>330105510</v>
      </c>
      <c r="AG33" s="83">
        <v>350096406</v>
      </c>
      <c r="AH33" s="83">
        <v>375078184</v>
      </c>
      <c r="AI33" s="83">
        <v>396064674</v>
      </c>
      <c r="AJ33" s="83">
        <v>420491065</v>
      </c>
      <c r="AK33" s="83">
        <v>445331072</v>
      </c>
      <c r="AL33" s="83">
        <v>471629923</v>
      </c>
      <c r="AM33" s="83">
        <v>501395006</v>
      </c>
      <c r="AN33" s="83">
        <v>527808386</v>
      </c>
      <c r="AO33" s="83">
        <v>557497134</v>
      </c>
      <c r="AP33" s="92">
        <v>585385356</v>
      </c>
    </row>
    <row r="34" spans="1:42" x14ac:dyDescent="0.25">
      <c r="A34" t="str">
        <f t="shared" si="0"/>
        <v>Domestic passengers_United Arab Emirates</v>
      </c>
      <c r="B34" s="77" t="s">
        <v>56</v>
      </c>
      <c r="C34" s="78" t="s">
        <v>170</v>
      </c>
      <c r="D34" s="79" t="s">
        <v>171</v>
      </c>
      <c r="E34" s="80" t="s">
        <v>20</v>
      </c>
      <c r="F34" s="81" t="s">
        <v>34</v>
      </c>
      <c r="G34" s="81" t="s">
        <v>20</v>
      </c>
      <c r="H34" s="81" t="s">
        <v>20</v>
      </c>
      <c r="I34" s="81" t="s">
        <v>20</v>
      </c>
      <c r="J34" s="81" t="s">
        <v>20</v>
      </c>
      <c r="K34" s="81" t="s">
        <v>20</v>
      </c>
      <c r="L34" s="81" t="s">
        <v>20</v>
      </c>
      <c r="M34" s="81" t="s">
        <v>20</v>
      </c>
      <c r="N34" s="81" t="s">
        <v>20</v>
      </c>
      <c r="O34" s="81" t="s">
        <v>20</v>
      </c>
      <c r="P34" s="81" t="s">
        <v>34</v>
      </c>
      <c r="Q34" s="81" t="s">
        <v>20</v>
      </c>
      <c r="R34" s="82" t="s">
        <v>206</v>
      </c>
      <c r="S34" s="82" t="s">
        <v>206</v>
      </c>
      <c r="T34" s="82" t="s">
        <v>206</v>
      </c>
      <c r="U34" s="82" t="s">
        <v>206</v>
      </c>
      <c r="V34" s="82" t="s">
        <v>206</v>
      </c>
      <c r="W34" s="82" t="s">
        <v>206</v>
      </c>
      <c r="X34" s="82" t="s">
        <v>206</v>
      </c>
      <c r="Y34" s="82" t="s">
        <v>206</v>
      </c>
      <c r="Z34" s="82" t="s">
        <v>206</v>
      </c>
      <c r="AA34" s="82" t="s">
        <v>206</v>
      </c>
      <c r="AB34" s="82" t="s">
        <v>206</v>
      </c>
      <c r="AC34" s="82" t="s">
        <v>206</v>
      </c>
      <c r="AD34" s="82" t="s">
        <v>206</v>
      </c>
      <c r="AE34" s="82" t="s">
        <v>206</v>
      </c>
      <c r="AF34" s="82" t="s">
        <v>206</v>
      </c>
      <c r="AG34" s="82" t="s">
        <v>206</v>
      </c>
      <c r="AH34" s="82" t="s">
        <v>206</v>
      </c>
      <c r="AI34" s="82" t="s">
        <v>206</v>
      </c>
      <c r="AJ34" s="82" t="s">
        <v>206</v>
      </c>
      <c r="AK34" s="82" t="s">
        <v>206</v>
      </c>
      <c r="AL34" s="82" t="s">
        <v>206</v>
      </c>
      <c r="AM34" s="82" t="s">
        <v>206</v>
      </c>
      <c r="AN34" s="82" t="s">
        <v>206</v>
      </c>
      <c r="AO34" s="82" t="s">
        <v>206</v>
      </c>
      <c r="AP34" s="91" t="s">
        <v>206</v>
      </c>
    </row>
    <row r="35" spans="1:42" x14ac:dyDescent="0.25">
      <c r="A35" t="str">
        <f t="shared" si="0"/>
        <v>Total Cargo_United Arab Emirates</v>
      </c>
      <c r="B35" s="77" t="s">
        <v>207</v>
      </c>
      <c r="C35" s="73" t="s">
        <v>170</v>
      </c>
      <c r="D35" s="74" t="s">
        <v>171</v>
      </c>
      <c r="E35" s="75" t="s">
        <v>20</v>
      </c>
      <c r="F35" s="76" t="s">
        <v>34</v>
      </c>
      <c r="G35" s="76" t="s">
        <v>20</v>
      </c>
      <c r="H35" s="76" t="s">
        <v>20</v>
      </c>
      <c r="I35" s="76" t="s">
        <v>20</v>
      </c>
      <c r="J35" s="76" t="s">
        <v>20</v>
      </c>
      <c r="K35" s="76" t="s">
        <v>20</v>
      </c>
      <c r="L35" s="76" t="s">
        <v>20</v>
      </c>
      <c r="M35" s="76" t="s">
        <v>20</v>
      </c>
      <c r="N35" s="76" t="s">
        <v>20</v>
      </c>
      <c r="O35" s="76" t="s">
        <v>20</v>
      </c>
      <c r="P35" s="76" t="s">
        <v>34</v>
      </c>
      <c r="Q35" s="76" t="s">
        <v>20</v>
      </c>
      <c r="R35" s="83">
        <v>4459947</v>
      </c>
      <c r="S35" s="83">
        <v>4393590</v>
      </c>
      <c r="T35" s="83">
        <v>4456214</v>
      </c>
      <c r="U35" s="83">
        <v>4600989</v>
      </c>
      <c r="V35" s="83">
        <v>4788389</v>
      </c>
      <c r="W35" s="83">
        <v>5069441</v>
      </c>
      <c r="X35" s="83">
        <v>5329799</v>
      </c>
      <c r="Y35" s="83">
        <v>5624745</v>
      </c>
      <c r="Z35" s="83">
        <v>5901966</v>
      </c>
      <c r="AA35" s="83">
        <v>6201804</v>
      </c>
      <c r="AB35" s="83">
        <v>6522087</v>
      </c>
      <c r="AC35" s="83">
        <v>6806775</v>
      </c>
      <c r="AD35" s="83">
        <v>7127823</v>
      </c>
      <c r="AE35" s="83">
        <v>7401358</v>
      </c>
      <c r="AF35" s="83">
        <v>7771579</v>
      </c>
      <c r="AG35" s="83">
        <v>8059026</v>
      </c>
      <c r="AH35" s="83">
        <v>8445032</v>
      </c>
      <c r="AI35" s="83">
        <v>8728035</v>
      </c>
      <c r="AJ35" s="83">
        <v>9076563</v>
      </c>
      <c r="AK35" s="83">
        <v>9403326</v>
      </c>
      <c r="AL35" s="83">
        <v>9764011</v>
      </c>
      <c r="AM35" s="83">
        <v>10167805</v>
      </c>
      <c r="AN35" s="83">
        <v>10462423</v>
      </c>
      <c r="AO35" s="83">
        <v>10837711</v>
      </c>
      <c r="AP35" s="92">
        <v>11207530</v>
      </c>
    </row>
    <row r="36" spans="1:42" x14ac:dyDescent="0.25">
      <c r="A36" t="str">
        <f t="shared" si="0"/>
        <v>Total aircraft movements_United Arab Emirates</v>
      </c>
      <c r="B36" s="77" t="s">
        <v>35</v>
      </c>
      <c r="C36" s="78" t="s">
        <v>170</v>
      </c>
      <c r="D36" s="79" t="s">
        <v>171</v>
      </c>
      <c r="E36" s="80" t="s">
        <v>20</v>
      </c>
      <c r="F36" s="81" t="s">
        <v>34</v>
      </c>
      <c r="G36" s="81" t="s">
        <v>20</v>
      </c>
      <c r="H36" s="81" t="s">
        <v>20</v>
      </c>
      <c r="I36" s="81" t="s">
        <v>20</v>
      </c>
      <c r="J36" s="81" t="s">
        <v>20</v>
      </c>
      <c r="K36" s="81" t="s">
        <v>20</v>
      </c>
      <c r="L36" s="81" t="s">
        <v>20</v>
      </c>
      <c r="M36" s="81" t="s">
        <v>20</v>
      </c>
      <c r="N36" s="81" t="s">
        <v>20</v>
      </c>
      <c r="O36" s="81" t="s">
        <v>20</v>
      </c>
      <c r="P36" s="81" t="s">
        <v>34</v>
      </c>
      <c r="Q36" s="81" t="s">
        <v>20</v>
      </c>
      <c r="R36" s="82">
        <v>791691</v>
      </c>
      <c r="S36" s="82">
        <v>814269</v>
      </c>
      <c r="T36" s="82">
        <v>869186</v>
      </c>
      <c r="U36" s="82">
        <v>923310</v>
      </c>
      <c r="V36" s="82">
        <v>972428</v>
      </c>
      <c r="W36" s="82">
        <v>1013961</v>
      </c>
      <c r="X36" s="82">
        <v>1052708</v>
      </c>
      <c r="Y36" s="82">
        <v>1090550</v>
      </c>
      <c r="Z36" s="82">
        <v>1124836</v>
      </c>
      <c r="AA36" s="82">
        <v>1157839</v>
      </c>
      <c r="AB36" s="82">
        <v>1191521</v>
      </c>
      <c r="AC36" s="82">
        <v>1216334</v>
      </c>
      <c r="AD36" s="82">
        <v>1240189</v>
      </c>
      <c r="AE36" s="82">
        <v>1262429</v>
      </c>
      <c r="AF36" s="82">
        <v>1285752</v>
      </c>
      <c r="AG36" s="82">
        <v>1305934</v>
      </c>
      <c r="AH36" s="82">
        <v>1322777</v>
      </c>
      <c r="AI36" s="82">
        <v>1337169</v>
      </c>
      <c r="AJ36" s="82">
        <v>1352504</v>
      </c>
      <c r="AK36" s="82">
        <v>1365922</v>
      </c>
      <c r="AL36" s="82">
        <v>1379857</v>
      </c>
      <c r="AM36" s="82">
        <v>1392212</v>
      </c>
      <c r="AN36" s="82">
        <v>1401696</v>
      </c>
      <c r="AO36" s="82">
        <v>1411989</v>
      </c>
      <c r="AP36" s="91">
        <v>1421927</v>
      </c>
    </row>
    <row r="37" spans="1:42" x14ac:dyDescent="0.25">
      <c r="A37" t="str">
        <f t="shared" si="0"/>
        <v>Total passengers_Ukraine</v>
      </c>
      <c r="B37" s="77" t="s">
        <v>58</v>
      </c>
      <c r="C37" s="78" t="s">
        <v>96</v>
      </c>
      <c r="D37" s="79" t="s">
        <v>187</v>
      </c>
      <c r="E37" s="80" t="s">
        <v>20</v>
      </c>
      <c r="F37" s="81" t="s">
        <v>34</v>
      </c>
      <c r="G37" s="81" t="s">
        <v>20</v>
      </c>
      <c r="H37" s="81" t="s">
        <v>20</v>
      </c>
      <c r="I37" s="81" t="s">
        <v>20</v>
      </c>
      <c r="J37" s="81" t="s">
        <v>20</v>
      </c>
      <c r="K37" s="81" t="s">
        <v>20</v>
      </c>
      <c r="L37" s="81" t="s">
        <v>20</v>
      </c>
      <c r="M37" s="81" t="s">
        <v>20</v>
      </c>
      <c r="N37" s="81" t="s">
        <v>20</v>
      </c>
      <c r="O37" s="81" t="s">
        <v>20</v>
      </c>
      <c r="P37" s="81" t="s">
        <v>20</v>
      </c>
      <c r="Q37" s="81" t="s">
        <v>20</v>
      </c>
      <c r="R37" s="82">
        <v>12845675</v>
      </c>
      <c r="S37" s="82">
        <v>15769945</v>
      </c>
      <c r="T37" s="82">
        <v>17820317</v>
      </c>
      <c r="U37" s="82">
        <v>19427526</v>
      </c>
      <c r="V37" s="82">
        <v>20873567</v>
      </c>
      <c r="W37" s="82">
        <v>21568048</v>
      </c>
      <c r="X37" s="82">
        <v>22904232</v>
      </c>
      <c r="Y37" s="82">
        <v>23683302</v>
      </c>
      <c r="Z37" s="82">
        <v>24440203</v>
      </c>
      <c r="AA37" s="82">
        <v>25598691</v>
      </c>
      <c r="AB37" s="82">
        <v>26548483</v>
      </c>
      <c r="AC37" s="82">
        <v>27848323</v>
      </c>
      <c r="AD37" s="82">
        <v>28559739</v>
      </c>
      <c r="AE37" s="82">
        <v>29578330</v>
      </c>
      <c r="AF37" s="82">
        <v>30458122</v>
      </c>
      <c r="AG37" s="82">
        <v>31276344</v>
      </c>
      <c r="AH37" s="82">
        <v>32090865</v>
      </c>
      <c r="AI37" s="82">
        <v>33229844</v>
      </c>
      <c r="AJ37" s="82">
        <v>34636933</v>
      </c>
      <c r="AK37" s="82">
        <v>35726625</v>
      </c>
      <c r="AL37" s="82">
        <v>36883640</v>
      </c>
      <c r="AM37" s="82">
        <v>38106945</v>
      </c>
      <c r="AN37" s="82">
        <v>38574139</v>
      </c>
      <c r="AO37" s="82">
        <v>39966822</v>
      </c>
      <c r="AP37" s="91">
        <v>41157584</v>
      </c>
    </row>
    <row r="38" spans="1:42" x14ac:dyDescent="0.25">
      <c r="A38" t="str">
        <f t="shared" si="0"/>
        <v>International passengers_Ukraine</v>
      </c>
      <c r="B38" s="72" t="s">
        <v>54</v>
      </c>
      <c r="C38" s="73" t="s">
        <v>96</v>
      </c>
      <c r="D38" s="74" t="s">
        <v>187</v>
      </c>
      <c r="E38" s="75" t="s">
        <v>20</v>
      </c>
      <c r="F38" s="76" t="s">
        <v>34</v>
      </c>
      <c r="G38" s="76" t="s">
        <v>20</v>
      </c>
      <c r="H38" s="76" t="s">
        <v>20</v>
      </c>
      <c r="I38" s="76" t="s">
        <v>20</v>
      </c>
      <c r="J38" s="76" t="s">
        <v>20</v>
      </c>
      <c r="K38" s="76" t="s">
        <v>20</v>
      </c>
      <c r="L38" s="76" t="s">
        <v>20</v>
      </c>
      <c r="M38" s="76" t="s">
        <v>20</v>
      </c>
      <c r="N38" s="76" t="s">
        <v>20</v>
      </c>
      <c r="O38" s="76" t="s">
        <v>20</v>
      </c>
      <c r="P38" s="76" t="s">
        <v>20</v>
      </c>
      <c r="Q38" s="76" t="s">
        <v>20</v>
      </c>
      <c r="R38" s="83">
        <v>10932737</v>
      </c>
      <c r="S38" s="83">
        <v>13692391</v>
      </c>
      <c r="T38" s="83">
        <v>15675869</v>
      </c>
      <c r="U38" s="83">
        <v>17199597</v>
      </c>
      <c r="V38" s="83">
        <v>18541457</v>
      </c>
      <c r="W38" s="83">
        <v>19174190</v>
      </c>
      <c r="X38" s="83">
        <v>20365948</v>
      </c>
      <c r="Y38" s="83">
        <v>21059229</v>
      </c>
      <c r="Z38" s="83">
        <v>21732870</v>
      </c>
      <c r="AA38" s="83">
        <v>22767523</v>
      </c>
      <c r="AB38" s="83">
        <v>23653655</v>
      </c>
      <c r="AC38" s="83">
        <v>24868945</v>
      </c>
      <c r="AD38" s="83">
        <v>25570925</v>
      </c>
      <c r="AE38" s="83">
        <v>26549819</v>
      </c>
      <c r="AF38" s="83">
        <v>27404151</v>
      </c>
      <c r="AG38" s="83">
        <v>28202918</v>
      </c>
      <c r="AH38" s="83">
        <v>28987523</v>
      </c>
      <c r="AI38" s="83">
        <v>30052704</v>
      </c>
      <c r="AJ38" s="83">
        <v>31356888</v>
      </c>
      <c r="AK38" s="83">
        <v>32371246</v>
      </c>
      <c r="AL38" s="83">
        <v>33443780</v>
      </c>
      <c r="AM38" s="83">
        <v>34583765</v>
      </c>
      <c r="AN38" s="83">
        <v>35047685</v>
      </c>
      <c r="AO38" s="83">
        <v>36347357</v>
      </c>
      <c r="AP38" s="92">
        <v>37464824</v>
      </c>
    </row>
    <row r="39" spans="1:42" x14ac:dyDescent="0.25">
      <c r="A39" t="str">
        <f t="shared" si="0"/>
        <v>Domestic passengers_Ukraine</v>
      </c>
      <c r="B39" s="77" t="s">
        <v>56</v>
      </c>
      <c r="C39" s="78" t="s">
        <v>96</v>
      </c>
      <c r="D39" s="79" t="s">
        <v>187</v>
      </c>
      <c r="E39" s="80" t="s">
        <v>20</v>
      </c>
      <c r="F39" s="81" t="s">
        <v>34</v>
      </c>
      <c r="G39" s="81" t="s">
        <v>20</v>
      </c>
      <c r="H39" s="81" t="s">
        <v>20</v>
      </c>
      <c r="I39" s="81" t="s">
        <v>20</v>
      </c>
      <c r="J39" s="81" t="s">
        <v>20</v>
      </c>
      <c r="K39" s="81" t="s">
        <v>20</v>
      </c>
      <c r="L39" s="81" t="s">
        <v>20</v>
      </c>
      <c r="M39" s="81" t="s">
        <v>20</v>
      </c>
      <c r="N39" s="81" t="s">
        <v>20</v>
      </c>
      <c r="O39" s="81" t="s">
        <v>20</v>
      </c>
      <c r="P39" s="81" t="s">
        <v>20</v>
      </c>
      <c r="Q39" s="81" t="s">
        <v>20</v>
      </c>
      <c r="R39" s="82">
        <v>1492895</v>
      </c>
      <c r="S39" s="82">
        <v>1735279</v>
      </c>
      <c r="T39" s="82">
        <v>1867109</v>
      </c>
      <c r="U39" s="82">
        <v>2004359</v>
      </c>
      <c r="V39" s="82">
        <v>2152739</v>
      </c>
      <c r="W39" s="82">
        <v>2250587</v>
      </c>
      <c r="X39" s="82">
        <v>2424329</v>
      </c>
      <c r="Y39" s="82">
        <v>2533800</v>
      </c>
      <c r="Z39" s="82">
        <v>2636096</v>
      </c>
      <c r="AA39" s="82">
        <v>2775163</v>
      </c>
      <c r="AB39" s="82">
        <v>2850956</v>
      </c>
      <c r="AC39" s="82">
        <v>2945131</v>
      </c>
      <c r="AD39" s="82">
        <v>2962171</v>
      </c>
      <c r="AE39" s="82">
        <v>3007853</v>
      </c>
      <c r="AF39" s="82">
        <v>3038006</v>
      </c>
      <c r="AG39" s="82">
        <v>3061126</v>
      </c>
      <c r="AH39" s="82">
        <v>3093896</v>
      </c>
      <c r="AI39" s="82">
        <v>3169907</v>
      </c>
      <c r="AJ39" s="82">
        <v>3274524</v>
      </c>
      <c r="AK39" s="82">
        <v>3351178</v>
      </c>
      <c r="AL39" s="82">
        <v>3436673</v>
      </c>
      <c r="AM39" s="82">
        <v>3520769</v>
      </c>
      <c r="AN39" s="82">
        <v>3524637</v>
      </c>
      <c r="AO39" s="82">
        <v>3618099</v>
      </c>
      <c r="AP39" s="91">
        <v>3691737</v>
      </c>
    </row>
    <row r="40" spans="1:42" x14ac:dyDescent="0.25">
      <c r="A40" t="str">
        <f t="shared" si="0"/>
        <v>Total Cargo_Ukraine</v>
      </c>
      <c r="B40" s="77" t="s">
        <v>207</v>
      </c>
      <c r="C40" s="73" t="s">
        <v>96</v>
      </c>
      <c r="D40" s="74" t="s">
        <v>187</v>
      </c>
      <c r="E40" s="75" t="s">
        <v>20</v>
      </c>
      <c r="F40" s="76" t="s">
        <v>34</v>
      </c>
      <c r="G40" s="76" t="s">
        <v>20</v>
      </c>
      <c r="H40" s="76" t="s">
        <v>20</v>
      </c>
      <c r="I40" s="76" t="s">
        <v>20</v>
      </c>
      <c r="J40" s="76" t="s">
        <v>20</v>
      </c>
      <c r="K40" s="76" t="s">
        <v>20</v>
      </c>
      <c r="L40" s="76" t="s">
        <v>20</v>
      </c>
      <c r="M40" s="76" t="s">
        <v>20</v>
      </c>
      <c r="N40" s="76" t="s">
        <v>20</v>
      </c>
      <c r="O40" s="76" t="s">
        <v>20</v>
      </c>
      <c r="P40" s="76" t="s">
        <v>20</v>
      </c>
      <c r="Q40" s="76" t="s">
        <v>20</v>
      </c>
      <c r="R40" s="83">
        <v>38778</v>
      </c>
      <c r="S40" s="83">
        <v>47685</v>
      </c>
      <c r="T40" s="83">
        <v>50295</v>
      </c>
      <c r="U40" s="83">
        <v>52925</v>
      </c>
      <c r="V40" s="83">
        <v>55673</v>
      </c>
      <c r="W40" s="83">
        <v>57576</v>
      </c>
      <c r="X40" s="83">
        <v>60642</v>
      </c>
      <c r="Y40" s="83">
        <v>62660</v>
      </c>
      <c r="Z40" s="83">
        <v>64508</v>
      </c>
      <c r="AA40" s="83">
        <v>66787</v>
      </c>
      <c r="AB40" s="83">
        <v>68445</v>
      </c>
      <c r="AC40" s="83">
        <v>70894</v>
      </c>
      <c r="AD40" s="83">
        <v>71916</v>
      </c>
      <c r="AE40" s="83">
        <v>73405</v>
      </c>
      <c r="AF40" s="83">
        <v>74993</v>
      </c>
      <c r="AG40" s="83">
        <v>76126</v>
      </c>
      <c r="AH40" s="83">
        <v>77593</v>
      </c>
      <c r="AI40" s="83">
        <v>79319</v>
      </c>
      <c r="AJ40" s="83">
        <v>81973</v>
      </c>
      <c r="AK40" s="83">
        <v>83740</v>
      </c>
      <c r="AL40" s="83">
        <v>85927</v>
      </c>
      <c r="AM40" s="83">
        <v>88110</v>
      </c>
      <c r="AN40" s="83">
        <v>88630</v>
      </c>
      <c r="AO40" s="83">
        <v>91089</v>
      </c>
      <c r="AP40" s="92">
        <v>93202</v>
      </c>
    </row>
    <row r="41" spans="1:42" x14ac:dyDescent="0.25">
      <c r="A41" t="str">
        <f t="shared" si="0"/>
        <v>Total aircraft movements_Ukraine</v>
      </c>
      <c r="B41" s="77" t="s">
        <v>35</v>
      </c>
      <c r="C41" s="78" t="s">
        <v>96</v>
      </c>
      <c r="D41" s="79" t="s">
        <v>187</v>
      </c>
      <c r="E41" s="80" t="s">
        <v>20</v>
      </c>
      <c r="F41" s="81" t="s">
        <v>34</v>
      </c>
      <c r="G41" s="81" t="s">
        <v>20</v>
      </c>
      <c r="H41" s="81" t="s">
        <v>20</v>
      </c>
      <c r="I41" s="81" t="s">
        <v>20</v>
      </c>
      <c r="J41" s="81" t="s">
        <v>20</v>
      </c>
      <c r="K41" s="81" t="s">
        <v>20</v>
      </c>
      <c r="L41" s="81" t="s">
        <v>20</v>
      </c>
      <c r="M41" s="81" t="s">
        <v>20</v>
      </c>
      <c r="N41" s="81" t="s">
        <v>20</v>
      </c>
      <c r="O41" s="81" t="s">
        <v>20</v>
      </c>
      <c r="P41" s="81" t="s">
        <v>20</v>
      </c>
      <c r="Q41" s="81" t="s">
        <v>20</v>
      </c>
      <c r="R41" s="82">
        <v>122419</v>
      </c>
      <c r="S41" s="82">
        <v>142105</v>
      </c>
      <c r="T41" s="82">
        <v>146244</v>
      </c>
      <c r="U41" s="82">
        <v>152503</v>
      </c>
      <c r="V41" s="82">
        <v>159995</v>
      </c>
      <c r="W41" s="82">
        <v>167678</v>
      </c>
      <c r="X41" s="82">
        <v>176551</v>
      </c>
      <c r="Y41" s="82">
        <v>184309</v>
      </c>
      <c r="Z41" s="82">
        <v>192035</v>
      </c>
      <c r="AA41" s="82">
        <v>200140</v>
      </c>
      <c r="AB41" s="82">
        <v>207361</v>
      </c>
      <c r="AC41" s="82">
        <v>214337</v>
      </c>
      <c r="AD41" s="82">
        <v>220166</v>
      </c>
      <c r="AE41" s="82">
        <v>225988</v>
      </c>
      <c r="AF41" s="82">
        <v>231621</v>
      </c>
      <c r="AG41" s="82">
        <v>237661</v>
      </c>
      <c r="AH41" s="82">
        <v>243535</v>
      </c>
      <c r="AI41" s="82">
        <v>250939</v>
      </c>
      <c r="AJ41" s="82">
        <v>258603</v>
      </c>
      <c r="AK41" s="82">
        <v>266451</v>
      </c>
      <c r="AL41" s="82">
        <v>274080</v>
      </c>
      <c r="AM41" s="82">
        <v>281842</v>
      </c>
      <c r="AN41" s="82">
        <v>287989</v>
      </c>
      <c r="AO41" s="82">
        <v>296117</v>
      </c>
      <c r="AP41" s="91">
        <v>304061</v>
      </c>
    </row>
    <row r="42" spans="1:42" x14ac:dyDescent="0.25">
      <c r="A42" t="str">
        <f t="shared" si="0"/>
        <v>Total passengers_Uganda</v>
      </c>
      <c r="B42" s="72" t="s">
        <v>58</v>
      </c>
      <c r="C42" s="73" t="s">
        <v>32</v>
      </c>
      <c r="D42" s="74" t="s">
        <v>65</v>
      </c>
      <c r="E42" s="75" t="s">
        <v>20</v>
      </c>
      <c r="F42" s="76" t="s">
        <v>34</v>
      </c>
      <c r="G42" s="76" t="s">
        <v>20</v>
      </c>
      <c r="H42" s="76" t="s">
        <v>20</v>
      </c>
      <c r="I42" s="76" t="s">
        <v>20</v>
      </c>
      <c r="J42" s="76" t="s">
        <v>20</v>
      </c>
      <c r="K42" s="76" t="s">
        <v>20</v>
      </c>
      <c r="L42" s="76" t="s">
        <v>20</v>
      </c>
      <c r="M42" s="76" t="s">
        <v>20</v>
      </c>
      <c r="N42" s="76" t="s">
        <v>20</v>
      </c>
      <c r="O42" s="76" t="s">
        <v>20</v>
      </c>
      <c r="P42" s="76" t="s">
        <v>20</v>
      </c>
      <c r="Q42" s="76" t="s">
        <v>20</v>
      </c>
      <c r="R42" s="83">
        <v>1549549</v>
      </c>
      <c r="S42" s="83">
        <v>1661983</v>
      </c>
      <c r="T42" s="83">
        <v>1737268</v>
      </c>
      <c r="U42" s="83">
        <v>1822984</v>
      </c>
      <c r="V42" s="83">
        <v>1923521</v>
      </c>
      <c r="W42" s="83">
        <v>2042372</v>
      </c>
      <c r="X42" s="83">
        <v>2162016</v>
      </c>
      <c r="Y42" s="83">
        <v>2275335</v>
      </c>
      <c r="Z42" s="83">
        <v>2396043</v>
      </c>
      <c r="AA42" s="83">
        <v>2541506</v>
      </c>
      <c r="AB42" s="83">
        <v>2678948</v>
      </c>
      <c r="AC42" s="83">
        <v>2824430</v>
      </c>
      <c r="AD42" s="83">
        <v>2996347</v>
      </c>
      <c r="AE42" s="83">
        <v>3164528</v>
      </c>
      <c r="AF42" s="83">
        <v>3348483</v>
      </c>
      <c r="AG42" s="83">
        <v>3558702</v>
      </c>
      <c r="AH42" s="83">
        <v>3774976</v>
      </c>
      <c r="AI42" s="83">
        <v>3991454</v>
      </c>
      <c r="AJ42" s="83">
        <v>4250224</v>
      </c>
      <c r="AK42" s="83">
        <v>4498461</v>
      </c>
      <c r="AL42" s="83">
        <v>4791451</v>
      </c>
      <c r="AM42" s="83">
        <v>5095606</v>
      </c>
      <c r="AN42" s="83">
        <v>5401380</v>
      </c>
      <c r="AO42" s="83">
        <v>5756974</v>
      </c>
      <c r="AP42" s="92">
        <v>6086789</v>
      </c>
    </row>
    <row r="43" spans="1:42" x14ac:dyDescent="0.25">
      <c r="A43" t="str">
        <f t="shared" si="0"/>
        <v>International passengers_Uganda</v>
      </c>
      <c r="B43" s="77" t="s">
        <v>54</v>
      </c>
      <c r="C43" s="78" t="s">
        <v>32</v>
      </c>
      <c r="D43" s="79" t="s">
        <v>65</v>
      </c>
      <c r="E43" s="80" t="s">
        <v>20</v>
      </c>
      <c r="F43" s="81" t="s">
        <v>34</v>
      </c>
      <c r="G43" s="81" t="s">
        <v>20</v>
      </c>
      <c r="H43" s="81" t="s">
        <v>20</v>
      </c>
      <c r="I43" s="81" t="s">
        <v>20</v>
      </c>
      <c r="J43" s="81" t="s">
        <v>20</v>
      </c>
      <c r="K43" s="81" t="s">
        <v>20</v>
      </c>
      <c r="L43" s="81" t="s">
        <v>20</v>
      </c>
      <c r="M43" s="81" t="s">
        <v>20</v>
      </c>
      <c r="N43" s="81" t="s">
        <v>20</v>
      </c>
      <c r="O43" s="81" t="s">
        <v>20</v>
      </c>
      <c r="P43" s="81" t="s">
        <v>20</v>
      </c>
      <c r="Q43" s="81" t="s">
        <v>20</v>
      </c>
      <c r="R43" s="82">
        <v>1401579</v>
      </c>
      <c r="S43" s="82">
        <v>1492993</v>
      </c>
      <c r="T43" s="82">
        <v>1546001</v>
      </c>
      <c r="U43" s="82">
        <v>1608465</v>
      </c>
      <c r="V43" s="82">
        <v>1685118</v>
      </c>
      <c r="W43" s="82">
        <v>1779843</v>
      </c>
      <c r="X43" s="82">
        <v>1875540</v>
      </c>
      <c r="Y43" s="82">
        <v>1965533</v>
      </c>
      <c r="Z43" s="82">
        <v>2063967</v>
      </c>
      <c r="AA43" s="82">
        <v>2188613</v>
      </c>
      <c r="AB43" s="82">
        <v>2307060</v>
      </c>
      <c r="AC43" s="82">
        <v>2435672</v>
      </c>
      <c r="AD43" s="82">
        <v>2593082</v>
      </c>
      <c r="AE43" s="82">
        <v>2749282</v>
      </c>
      <c r="AF43" s="82">
        <v>2923871</v>
      </c>
      <c r="AG43" s="82">
        <v>3127357</v>
      </c>
      <c r="AH43" s="82">
        <v>3339485</v>
      </c>
      <c r="AI43" s="82">
        <v>3554302</v>
      </c>
      <c r="AJ43" s="82">
        <v>3813753</v>
      </c>
      <c r="AK43" s="82">
        <v>4064832</v>
      </c>
      <c r="AL43" s="82">
        <v>4362623</v>
      </c>
      <c r="AM43" s="82">
        <v>4673321</v>
      </c>
      <c r="AN43" s="82">
        <v>4987157</v>
      </c>
      <c r="AO43" s="82">
        <v>5352113</v>
      </c>
      <c r="AP43" s="91">
        <v>5692376</v>
      </c>
    </row>
    <row r="44" spans="1:42" x14ac:dyDescent="0.25">
      <c r="A44" t="str">
        <f t="shared" si="0"/>
        <v>Domestic passengers_Uganda</v>
      </c>
      <c r="B44" s="72" t="s">
        <v>56</v>
      </c>
      <c r="C44" s="73" t="s">
        <v>32</v>
      </c>
      <c r="D44" s="74" t="s">
        <v>65</v>
      </c>
      <c r="E44" s="75" t="s">
        <v>20</v>
      </c>
      <c r="F44" s="76" t="s">
        <v>34</v>
      </c>
      <c r="G44" s="76" t="s">
        <v>20</v>
      </c>
      <c r="H44" s="76" t="s">
        <v>20</v>
      </c>
      <c r="I44" s="76" t="s">
        <v>20</v>
      </c>
      <c r="J44" s="76" t="s">
        <v>20</v>
      </c>
      <c r="K44" s="76" t="s">
        <v>20</v>
      </c>
      <c r="L44" s="76" t="s">
        <v>20</v>
      </c>
      <c r="M44" s="76" t="s">
        <v>20</v>
      </c>
      <c r="N44" s="76" t="s">
        <v>20</v>
      </c>
      <c r="O44" s="76" t="s">
        <v>20</v>
      </c>
      <c r="P44" s="76" t="s">
        <v>20</v>
      </c>
      <c r="Q44" s="76" t="s">
        <v>20</v>
      </c>
      <c r="R44" s="83" t="s">
        <v>206</v>
      </c>
      <c r="S44" s="83" t="s">
        <v>206</v>
      </c>
      <c r="T44" s="83" t="s">
        <v>206</v>
      </c>
      <c r="U44" s="83" t="s">
        <v>206</v>
      </c>
      <c r="V44" s="83" t="s">
        <v>206</v>
      </c>
      <c r="W44" s="83" t="s">
        <v>206</v>
      </c>
      <c r="X44" s="83" t="s">
        <v>206</v>
      </c>
      <c r="Y44" s="83" t="s">
        <v>206</v>
      </c>
      <c r="Z44" s="83" t="s">
        <v>206</v>
      </c>
      <c r="AA44" s="83" t="s">
        <v>206</v>
      </c>
      <c r="AB44" s="83" t="s">
        <v>206</v>
      </c>
      <c r="AC44" s="83" t="s">
        <v>206</v>
      </c>
      <c r="AD44" s="83" t="s">
        <v>206</v>
      </c>
      <c r="AE44" s="83" t="s">
        <v>206</v>
      </c>
      <c r="AF44" s="83" t="s">
        <v>206</v>
      </c>
      <c r="AG44" s="83" t="s">
        <v>206</v>
      </c>
      <c r="AH44" s="83" t="s">
        <v>206</v>
      </c>
      <c r="AI44" s="83" t="s">
        <v>206</v>
      </c>
      <c r="AJ44" s="83" t="s">
        <v>206</v>
      </c>
      <c r="AK44" s="83" t="s">
        <v>206</v>
      </c>
      <c r="AL44" s="83" t="s">
        <v>206</v>
      </c>
      <c r="AM44" s="83" t="s">
        <v>206</v>
      </c>
      <c r="AN44" s="83" t="s">
        <v>206</v>
      </c>
      <c r="AO44" s="83" t="s">
        <v>206</v>
      </c>
      <c r="AP44" s="92" t="s">
        <v>206</v>
      </c>
    </row>
    <row r="45" spans="1:42" x14ac:dyDescent="0.25">
      <c r="A45" t="str">
        <f t="shared" si="0"/>
        <v>Total Cargo_Uganda</v>
      </c>
      <c r="B45" s="77" t="s">
        <v>207</v>
      </c>
      <c r="C45" s="78" t="s">
        <v>32</v>
      </c>
      <c r="D45" s="79" t="s">
        <v>65</v>
      </c>
      <c r="E45" s="80" t="s">
        <v>20</v>
      </c>
      <c r="F45" s="81" t="s">
        <v>34</v>
      </c>
      <c r="G45" s="81" t="s">
        <v>20</v>
      </c>
      <c r="H45" s="81" t="s">
        <v>20</v>
      </c>
      <c r="I45" s="81" t="s">
        <v>20</v>
      </c>
      <c r="J45" s="81" t="s">
        <v>20</v>
      </c>
      <c r="K45" s="81" t="s">
        <v>20</v>
      </c>
      <c r="L45" s="81" t="s">
        <v>20</v>
      </c>
      <c r="M45" s="81" t="s">
        <v>20</v>
      </c>
      <c r="N45" s="81" t="s">
        <v>20</v>
      </c>
      <c r="O45" s="81" t="s">
        <v>20</v>
      </c>
      <c r="P45" s="81" t="s">
        <v>20</v>
      </c>
      <c r="Q45" s="81" t="s">
        <v>20</v>
      </c>
      <c r="R45" s="82">
        <v>59544</v>
      </c>
      <c r="S45" s="82">
        <v>70880</v>
      </c>
      <c r="T45" s="82">
        <v>76235</v>
      </c>
      <c r="U45" s="82">
        <v>79285</v>
      </c>
      <c r="V45" s="82">
        <v>81239</v>
      </c>
      <c r="W45" s="82">
        <v>82273</v>
      </c>
      <c r="X45" s="82">
        <v>83914</v>
      </c>
      <c r="Y45" s="82">
        <v>85286</v>
      </c>
      <c r="Z45" s="82">
        <v>86765</v>
      </c>
      <c r="AA45" s="82">
        <v>88227</v>
      </c>
      <c r="AB45" s="82">
        <v>89608</v>
      </c>
      <c r="AC45" s="82">
        <v>91295</v>
      </c>
      <c r="AD45" s="82">
        <v>92717</v>
      </c>
      <c r="AE45" s="82">
        <v>93926</v>
      </c>
      <c r="AF45" s="82">
        <v>95966</v>
      </c>
      <c r="AG45" s="82">
        <v>97688</v>
      </c>
      <c r="AH45" s="82">
        <v>99893</v>
      </c>
      <c r="AI45" s="82">
        <v>101519</v>
      </c>
      <c r="AJ45" s="82">
        <v>104129</v>
      </c>
      <c r="AK45" s="82">
        <v>106321</v>
      </c>
      <c r="AL45" s="82">
        <v>108992</v>
      </c>
      <c r="AM45" s="82">
        <v>111932</v>
      </c>
      <c r="AN45" s="82">
        <v>114213</v>
      </c>
      <c r="AO45" s="82">
        <v>117570</v>
      </c>
      <c r="AP45" s="91">
        <v>119873</v>
      </c>
    </row>
    <row r="46" spans="1:42" x14ac:dyDescent="0.25">
      <c r="A46" t="str">
        <f t="shared" si="0"/>
        <v>Total aircraft movements_Uganda</v>
      </c>
      <c r="B46" s="72" t="s">
        <v>35</v>
      </c>
      <c r="C46" s="73" t="s">
        <v>32</v>
      </c>
      <c r="D46" s="74" t="s">
        <v>65</v>
      </c>
      <c r="E46" s="75" t="s">
        <v>20</v>
      </c>
      <c r="F46" s="76" t="s">
        <v>34</v>
      </c>
      <c r="G46" s="76" t="s">
        <v>20</v>
      </c>
      <c r="H46" s="76" t="s">
        <v>20</v>
      </c>
      <c r="I46" s="76" t="s">
        <v>20</v>
      </c>
      <c r="J46" s="76" t="s">
        <v>20</v>
      </c>
      <c r="K46" s="76" t="s">
        <v>20</v>
      </c>
      <c r="L46" s="76" t="s">
        <v>20</v>
      </c>
      <c r="M46" s="76" t="s">
        <v>20</v>
      </c>
      <c r="N46" s="76" t="s">
        <v>20</v>
      </c>
      <c r="O46" s="76" t="s">
        <v>20</v>
      </c>
      <c r="P46" s="76" t="s">
        <v>20</v>
      </c>
      <c r="Q46" s="76" t="s">
        <v>20</v>
      </c>
      <c r="R46" s="83">
        <v>42099</v>
      </c>
      <c r="S46" s="83">
        <v>43964</v>
      </c>
      <c r="T46" s="83">
        <v>45213</v>
      </c>
      <c r="U46" s="83">
        <v>46160</v>
      </c>
      <c r="V46" s="83">
        <v>46965</v>
      </c>
      <c r="W46" s="83">
        <v>47591</v>
      </c>
      <c r="X46" s="83">
        <v>48206</v>
      </c>
      <c r="Y46" s="83">
        <v>48828</v>
      </c>
      <c r="Z46" s="83">
        <v>49475</v>
      </c>
      <c r="AA46" s="83">
        <v>50107</v>
      </c>
      <c r="AB46" s="83">
        <v>50756</v>
      </c>
      <c r="AC46" s="83">
        <v>51366</v>
      </c>
      <c r="AD46" s="83">
        <v>51959</v>
      </c>
      <c r="AE46" s="83">
        <v>52529</v>
      </c>
      <c r="AF46" s="83">
        <v>53131</v>
      </c>
      <c r="AG46" s="83">
        <v>53698</v>
      </c>
      <c r="AH46" s="83">
        <v>54278</v>
      </c>
      <c r="AI46" s="83">
        <v>54839</v>
      </c>
      <c r="AJ46" s="83">
        <v>55372</v>
      </c>
      <c r="AK46" s="83">
        <v>55923</v>
      </c>
      <c r="AL46" s="83">
        <v>56403</v>
      </c>
      <c r="AM46" s="83">
        <v>56949</v>
      </c>
      <c r="AN46" s="83">
        <v>57394</v>
      </c>
      <c r="AO46" s="83">
        <v>57907</v>
      </c>
      <c r="AP46" s="92">
        <v>58402</v>
      </c>
    </row>
    <row r="47" spans="1:42" x14ac:dyDescent="0.25">
      <c r="A47" t="str">
        <f t="shared" si="0"/>
        <v>Total passengers_Turkey</v>
      </c>
      <c r="B47" s="77" t="s">
        <v>58</v>
      </c>
      <c r="C47" s="78" t="s">
        <v>96</v>
      </c>
      <c r="D47" s="79" t="s">
        <v>139</v>
      </c>
      <c r="E47" s="80" t="s">
        <v>20</v>
      </c>
      <c r="F47" s="81" t="s">
        <v>34</v>
      </c>
      <c r="G47" s="81" t="s">
        <v>20</v>
      </c>
      <c r="H47" s="81" t="s">
        <v>20</v>
      </c>
      <c r="I47" s="81" t="s">
        <v>20</v>
      </c>
      <c r="J47" s="81" t="s">
        <v>20</v>
      </c>
      <c r="K47" s="81" t="s">
        <v>20</v>
      </c>
      <c r="L47" s="81" t="s">
        <v>20</v>
      </c>
      <c r="M47" s="81" t="s">
        <v>20</v>
      </c>
      <c r="N47" s="81" t="s">
        <v>34</v>
      </c>
      <c r="O47" s="81" t="s">
        <v>34</v>
      </c>
      <c r="P47" s="81" t="s">
        <v>34</v>
      </c>
      <c r="Q47" s="81" t="s">
        <v>20</v>
      </c>
      <c r="R47" s="82">
        <v>174037105</v>
      </c>
      <c r="S47" s="82">
        <v>183994386</v>
      </c>
      <c r="T47" s="82">
        <v>194580245</v>
      </c>
      <c r="U47" s="82">
        <v>204436736</v>
      </c>
      <c r="V47" s="82">
        <v>213749578</v>
      </c>
      <c r="W47" s="82">
        <v>221532698</v>
      </c>
      <c r="X47" s="82">
        <v>230611767</v>
      </c>
      <c r="Y47" s="82">
        <v>239644101</v>
      </c>
      <c r="Z47" s="82">
        <v>247729998</v>
      </c>
      <c r="AA47" s="82">
        <v>258857318</v>
      </c>
      <c r="AB47" s="82">
        <v>268146822</v>
      </c>
      <c r="AC47" s="82">
        <v>278297508</v>
      </c>
      <c r="AD47" s="82">
        <v>287158999</v>
      </c>
      <c r="AE47" s="82">
        <v>298848383</v>
      </c>
      <c r="AF47" s="82">
        <v>309180419</v>
      </c>
      <c r="AG47" s="82">
        <v>318324945</v>
      </c>
      <c r="AH47" s="82">
        <v>329185378</v>
      </c>
      <c r="AI47" s="82">
        <v>338402278</v>
      </c>
      <c r="AJ47" s="82">
        <v>350884831</v>
      </c>
      <c r="AK47" s="82">
        <v>360436521</v>
      </c>
      <c r="AL47" s="82">
        <v>371026904</v>
      </c>
      <c r="AM47" s="82">
        <v>381352347</v>
      </c>
      <c r="AN47" s="82">
        <v>389593649</v>
      </c>
      <c r="AO47" s="82">
        <v>400858485</v>
      </c>
      <c r="AP47" s="91">
        <v>409865457</v>
      </c>
    </row>
    <row r="48" spans="1:42" x14ac:dyDescent="0.25">
      <c r="A48" t="str">
        <f t="shared" si="0"/>
        <v>International passengers_Turkey</v>
      </c>
      <c r="B48" s="72" t="s">
        <v>54</v>
      </c>
      <c r="C48" s="73" t="s">
        <v>96</v>
      </c>
      <c r="D48" s="74" t="s">
        <v>139</v>
      </c>
      <c r="E48" s="75" t="s">
        <v>20</v>
      </c>
      <c r="F48" s="76" t="s">
        <v>34</v>
      </c>
      <c r="G48" s="76" t="s">
        <v>20</v>
      </c>
      <c r="H48" s="76" t="s">
        <v>20</v>
      </c>
      <c r="I48" s="76" t="s">
        <v>20</v>
      </c>
      <c r="J48" s="76" t="s">
        <v>20</v>
      </c>
      <c r="K48" s="76" t="s">
        <v>20</v>
      </c>
      <c r="L48" s="76" t="s">
        <v>20</v>
      </c>
      <c r="M48" s="76" t="s">
        <v>20</v>
      </c>
      <c r="N48" s="76" t="s">
        <v>34</v>
      </c>
      <c r="O48" s="76" t="s">
        <v>34</v>
      </c>
      <c r="P48" s="76" t="s">
        <v>34</v>
      </c>
      <c r="Q48" s="76" t="s">
        <v>20</v>
      </c>
      <c r="R48" s="83">
        <v>71212541</v>
      </c>
      <c r="S48" s="83">
        <v>78550295</v>
      </c>
      <c r="T48" s="83">
        <v>81031127</v>
      </c>
      <c r="U48" s="83">
        <v>84484113</v>
      </c>
      <c r="V48" s="83">
        <v>88492672</v>
      </c>
      <c r="W48" s="83">
        <v>92722342</v>
      </c>
      <c r="X48" s="83">
        <v>97717511</v>
      </c>
      <c r="Y48" s="83">
        <v>102928793</v>
      </c>
      <c r="Z48" s="83">
        <v>107943612</v>
      </c>
      <c r="AA48" s="83">
        <v>114486457</v>
      </c>
      <c r="AB48" s="83">
        <v>120371784</v>
      </c>
      <c r="AC48" s="83">
        <v>126765879</v>
      </c>
      <c r="AD48" s="83">
        <v>132671685</v>
      </c>
      <c r="AE48" s="83">
        <v>139989625</v>
      </c>
      <c r="AF48" s="83">
        <v>146777739</v>
      </c>
      <c r="AG48" s="83">
        <v>152946827</v>
      </c>
      <c r="AH48" s="83">
        <v>160060587</v>
      </c>
      <c r="AI48" s="83">
        <v>166462420</v>
      </c>
      <c r="AJ48" s="83">
        <v>174548593</v>
      </c>
      <c r="AK48" s="83">
        <v>181237416</v>
      </c>
      <c r="AL48" s="83">
        <v>188508878</v>
      </c>
      <c r="AM48" s="83">
        <v>195716489</v>
      </c>
      <c r="AN48" s="83">
        <v>201895120</v>
      </c>
      <c r="AO48" s="83">
        <v>209679202</v>
      </c>
      <c r="AP48" s="92">
        <v>216308044</v>
      </c>
    </row>
    <row r="49" spans="1:42" x14ac:dyDescent="0.25">
      <c r="A49" t="str">
        <f t="shared" si="0"/>
        <v>Domestic passengers_Turkey</v>
      </c>
      <c r="B49" s="77" t="s">
        <v>56</v>
      </c>
      <c r="C49" s="78" t="s">
        <v>96</v>
      </c>
      <c r="D49" s="79" t="s">
        <v>139</v>
      </c>
      <c r="E49" s="80" t="s">
        <v>20</v>
      </c>
      <c r="F49" s="81" t="s">
        <v>34</v>
      </c>
      <c r="G49" s="81" t="s">
        <v>20</v>
      </c>
      <c r="H49" s="81" t="s">
        <v>20</v>
      </c>
      <c r="I49" s="81" t="s">
        <v>20</v>
      </c>
      <c r="J49" s="81" t="s">
        <v>20</v>
      </c>
      <c r="K49" s="81" t="s">
        <v>20</v>
      </c>
      <c r="L49" s="81" t="s">
        <v>20</v>
      </c>
      <c r="M49" s="81" t="s">
        <v>20</v>
      </c>
      <c r="N49" s="81" t="s">
        <v>34</v>
      </c>
      <c r="O49" s="81" t="s">
        <v>34</v>
      </c>
      <c r="P49" s="81" t="s">
        <v>34</v>
      </c>
      <c r="Q49" s="81" t="s">
        <v>20</v>
      </c>
      <c r="R49" s="82">
        <v>102418441</v>
      </c>
      <c r="S49" s="82">
        <v>105135345</v>
      </c>
      <c r="T49" s="82">
        <v>113315721</v>
      </c>
      <c r="U49" s="82">
        <v>119777090</v>
      </c>
      <c r="V49" s="82">
        <v>125125517</v>
      </c>
      <c r="W49" s="82">
        <v>128712447</v>
      </c>
      <c r="X49" s="82">
        <v>132821603</v>
      </c>
      <c r="Y49" s="82">
        <v>136661611</v>
      </c>
      <c r="Z49" s="82">
        <v>139746853</v>
      </c>
      <c r="AA49" s="82">
        <v>144341865</v>
      </c>
      <c r="AB49" s="82">
        <v>147753847</v>
      </c>
      <c r="AC49" s="82">
        <v>151516196</v>
      </c>
      <c r="AD49" s="82">
        <v>154476114</v>
      </c>
      <c r="AE49" s="82">
        <v>158850655</v>
      </c>
      <c r="AF49" s="82">
        <v>162396837</v>
      </c>
      <c r="AG49" s="82">
        <v>165373919</v>
      </c>
      <c r="AH49" s="82">
        <v>169121782</v>
      </c>
      <c r="AI49" s="82">
        <v>171937709</v>
      </c>
      <c r="AJ49" s="82">
        <v>176334708</v>
      </c>
      <c r="AK49" s="82">
        <v>179198018</v>
      </c>
      <c r="AL49" s="82">
        <v>182517257</v>
      </c>
      <c r="AM49" s="82">
        <v>185635315</v>
      </c>
      <c r="AN49" s="82">
        <v>187698147</v>
      </c>
      <c r="AO49" s="82">
        <v>191179016</v>
      </c>
      <c r="AP49" s="91">
        <v>193557225</v>
      </c>
    </row>
    <row r="50" spans="1:42" x14ac:dyDescent="0.25">
      <c r="A50" t="str">
        <f t="shared" si="0"/>
        <v>Total Cargo_Turkey</v>
      </c>
      <c r="B50" s="77" t="s">
        <v>207</v>
      </c>
      <c r="C50" s="73" t="s">
        <v>96</v>
      </c>
      <c r="D50" s="74" t="s">
        <v>139</v>
      </c>
      <c r="E50" s="75" t="s">
        <v>20</v>
      </c>
      <c r="F50" s="76" t="s">
        <v>34</v>
      </c>
      <c r="G50" s="76" t="s">
        <v>20</v>
      </c>
      <c r="H50" s="76" t="s">
        <v>20</v>
      </c>
      <c r="I50" s="76" t="s">
        <v>20</v>
      </c>
      <c r="J50" s="76" t="s">
        <v>20</v>
      </c>
      <c r="K50" s="76" t="s">
        <v>20</v>
      </c>
      <c r="L50" s="76" t="s">
        <v>20</v>
      </c>
      <c r="M50" s="76" t="s">
        <v>20</v>
      </c>
      <c r="N50" s="76" t="s">
        <v>34</v>
      </c>
      <c r="O50" s="76" t="s">
        <v>34</v>
      </c>
      <c r="P50" s="76" t="s">
        <v>34</v>
      </c>
      <c r="Q50" s="76" t="s">
        <v>20</v>
      </c>
      <c r="R50" s="83">
        <v>1059711</v>
      </c>
      <c r="S50" s="83">
        <v>1201353</v>
      </c>
      <c r="T50" s="83">
        <v>1326599</v>
      </c>
      <c r="U50" s="83">
        <v>1424440</v>
      </c>
      <c r="V50" s="83">
        <v>1504103</v>
      </c>
      <c r="W50" s="83">
        <v>1559318</v>
      </c>
      <c r="X50" s="83">
        <v>1617653</v>
      </c>
      <c r="Y50" s="83">
        <v>1679130</v>
      </c>
      <c r="Z50" s="83">
        <v>1734164</v>
      </c>
      <c r="AA50" s="83">
        <v>1797550</v>
      </c>
      <c r="AB50" s="83">
        <v>1853622</v>
      </c>
      <c r="AC50" s="83">
        <v>1920596</v>
      </c>
      <c r="AD50" s="83">
        <v>1974966</v>
      </c>
      <c r="AE50" s="83">
        <v>2040868</v>
      </c>
      <c r="AF50" s="83">
        <v>2109619</v>
      </c>
      <c r="AG50" s="83">
        <v>2161330</v>
      </c>
      <c r="AH50" s="83">
        <v>2229908</v>
      </c>
      <c r="AI50" s="83">
        <v>2277534</v>
      </c>
      <c r="AJ50" s="83">
        <v>2353936</v>
      </c>
      <c r="AK50" s="83">
        <v>2405744</v>
      </c>
      <c r="AL50" s="83">
        <v>2470961</v>
      </c>
      <c r="AM50" s="83">
        <v>2532394</v>
      </c>
      <c r="AN50" s="83">
        <v>2576349</v>
      </c>
      <c r="AO50" s="83">
        <v>2642343</v>
      </c>
      <c r="AP50" s="92">
        <v>2697039</v>
      </c>
    </row>
    <row r="51" spans="1:42" x14ac:dyDescent="0.25">
      <c r="A51" t="str">
        <f t="shared" si="0"/>
        <v>Total aircraft movements_Turkey</v>
      </c>
      <c r="B51" s="77" t="s">
        <v>35</v>
      </c>
      <c r="C51" s="78" t="s">
        <v>96</v>
      </c>
      <c r="D51" s="79" t="s">
        <v>139</v>
      </c>
      <c r="E51" s="80" t="s">
        <v>20</v>
      </c>
      <c r="F51" s="81" t="s">
        <v>34</v>
      </c>
      <c r="G51" s="81" t="s">
        <v>20</v>
      </c>
      <c r="H51" s="81" t="s">
        <v>20</v>
      </c>
      <c r="I51" s="81" t="s">
        <v>20</v>
      </c>
      <c r="J51" s="81" t="s">
        <v>20</v>
      </c>
      <c r="K51" s="81" t="s">
        <v>20</v>
      </c>
      <c r="L51" s="81" t="s">
        <v>20</v>
      </c>
      <c r="M51" s="81" t="s">
        <v>20</v>
      </c>
      <c r="N51" s="81" t="s">
        <v>34</v>
      </c>
      <c r="O51" s="81" t="s">
        <v>34</v>
      </c>
      <c r="P51" s="81" t="s">
        <v>34</v>
      </c>
      <c r="Q51" s="81" t="s">
        <v>20</v>
      </c>
      <c r="R51" s="82">
        <v>1451554</v>
      </c>
      <c r="S51" s="82">
        <v>1485975</v>
      </c>
      <c r="T51" s="82">
        <v>1576758</v>
      </c>
      <c r="U51" s="82">
        <v>1670488</v>
      </c>
      <c r="V51" s="82">
        <v>1763931</v>
      </c>
      <c r="W51" s="82">
        <v>1809050</v>
      </c>
      <c r="X51" s="82">
        <v>1888636</v>
      </c>
      <c r="Y51" s="82">
        <v>1977790</v>
      </c>
      <c r="Z51" s="82">
        <v>2073895</v>
      </c>
      <c r="AA51" s="82">
        <v>2147783</v>
      </c>
      <c r="AB51" s="82">
        <v>2227917</v>
      </c>
      <c r="AC51" s="82">
        <v>2339055</v>
      </c>
      <c r="AD51" s="82">
        <v>2420737</v>
      </c>
      <c r="AE51" s="82">
        <v>2503629</v>
      </c>
      <c r="AF51" s="82">
        <v>2620019</v>
      </c>
      <c r="AG51" s="82">
        <v>2693405</v>
      </c>
      <c r="AH51" s="82">
        <v>2770951</v>
      </c>
      <c r="AI51" s="82">
        <v>2884711</v>
      </c>
      <c r="AJ51" s="82">
        <v>2966948</v>
      </c>
      <c r="AK51" s="82">
        <v>3050024</v>
      </c>
      <c r="AL51" s="82">
        <v>3130811</v>
      </c>
      <c r="AM51" s="82">
        <v>3213540</v>
      </c>
      <c r="AN51" s="82">
        <v>3297545</v>
      </c>
      <c r="AO51" s="82">
        <v>3382488</v>
      </c>
      <c r="AP51" s="91">
        <v>3462457</v>
      </c>
    </row>
    <row r="52" spans="1:42" x14ac:dyDescent="0.25">
      <c r="A52" t="str">
        <f t="shared" si="0"/>
        <v>Total passengers_Tunisia</v>
      </c>
      <c r="B52" s="72" t="s">
        <v>58</v>
      </c>
      <c r="C52" s="73" t="s">
        <v>32</v>
      </c>
      <c r="D52" s="74" t="s">
        <v>63</v>
      </c>
      <c r="E52" s="75" t="s">
        <v>20</v>
      </c>
      <c r="F52" s="76" t="s">
        <v>34</v>
      </c>
      <c r="G52" s="76" t="s">
        <v>20</v>
      </c>
      <c r="H52" s="76" t="s">
        <v>20</v>
      </c>
      <c r="I52" s="76" t="s">
        <v>20</v>
      </c>
      <c r="J52" s="76" t="s">
        <v>20</v>
      </c>
      <c r="K52" s="76" t="s">
        <v>20</v>
      </c>
      <c r="L52" s="76" t="s">
        <v>20</v>
      </c>
      <c r="M52" s="76" t="s">
        <v>20</v>
      </c>
      <c r="N52" s="76" t="s">
        <v>20</v>
      </c>
      <c r="O52" s="76" t="s">
        <v>20</v>
      </c>
      <c r="P52" s="76" t="s">
        <v>20</v>
      </c>
      <c r="Q52" s="76" t="s">
        <v>20</v>
      </c>
      <c r="R52" s="83">
        <v>8028796</v>
      </c>
      <c r="S52" s="83">
        <v>8321762</v>
      </c>
      <c r="T52" s="83">
        <v>8811985</v>
      </c>
      <c r="U52" s="83">
        <v>9140896</v>
      </c>
      <c r="V52" s="83">
        <v>9421611</v>
      </c>
      <c r="W52" s="83">
        <v>9666200</v>
      </c>
      <c r="X52" s="83">
        <v>10002614</v>
      </c>
      <c r="Y52" s="83">
        <v>10276340</v>
      </c>
      <c r="Z52" s="83">
        <v>10572464</v>
      </c>
      <c r="AA52" s="83">
        <v>10915619</v>
      </c>
      <c r="AB52" s="83">
        <v>11209217</v>
      </c>
      <c r="AC52" s="83">
        <v>11507373</v>
      </c>
      <c r="AD52" s="83">
        <v>11863137</v>
      </c>
      <c r="AE52" s="83">
        <v>12208972</v>
      </c>
      <c r="AF52" s="83">
        <v>12589529</v>
      </c>
      <c r="AG52" s="83">
        <v>13029626</v>
      </c>
      <c r="AH52" s="83">
        <v>13465677</v>
      </c>
      <c r="AI52" s="83">
        <v>13863170</v>
      </c>
      <c r="AJ52" s="83">
        <v>14373656</v>
      </c>
      <c r="AK52" s="83">
        <v>14811203</v>
      </c>
      <c r="AL52" s="83">
        <v>15357696</v>
      </c>
      <c r="AM52" s="83">
        <v>15905704</v>
      </c>
      <c r="AN52" s="83">
        <v>16415494</v>
      </c>
      <c r="AO52" s="83">
        <v>17032273</v>
      </c>
      <c r="AP52" s="92">
        <v>17619433</v>
      </c>
    </row>
    <row r="53" spans="1:42" x14ac:dyDescent="0.25">
      <c r="A53" t="str">
        <f t="shared" si="0"/>
        <v>International passengers_Tunisia</v>
      </c>
      <c r="B53" s="77" t="s">
        <v>54</v>
      </c>
      <c r="C53" s="78" t="s">
        <v>32</v>
      </c>
      <c r="D53" s="79" t="s">
        <v>63</v>
      </c>
      <c r="E53" s="80" t="s">
        <v>20</v>
      </c>
      <c r="F53" s="81" t="s">
        <v>34</v>
      </c>
      <c r="G53" s="81" t="s">
        <v>20</v>
      </c>
      <c r="H53" s="81" t="s">
        <v>20</v>
      </c>
      <c r="I53" s="81" t="s">
        <v>20</v>
      </c>
      <c r="J53" s="81" t="s">
        <v>20</v>
      </c>
      <c r="K53" s="81" t="s">
        <v>20</v>
      </c>
      <c r="L53" s="81" t="s">
        <v>20</v>
      </c>
      <c r="M53" s="81" t="s">
        <v>20</v>
      </c>
      <c r="N53" s="81" t="s">
        <v>20</v>
      </c>
      <c r="O53" s="81" t="s">
        <v>20</v>
      </c>
      <c r="P53" s="81" t="s">
        <v>20</v>
      </c>
      <c r="Q53" s="81" t="s">
        <v>20</v>
      </c>
      <c r="R53" s="82">
        <v>7503793</v>
      </c>
      <c r="S53" s="82">
        <v>7803207</v>
      </c>
      <c r="T53" s="82">
        <v>8240023</v>
      </c>
      <c r="U53" s="82">
        <v>8535623</v>
      </c>
      <c r="V53" s="82">
        <v>8790364</v>
      </c>
      <c r="W53" s="82">
        <v>9014610</v>
      </c>
      <c r="X53" s="82">
        <v>9323123</v>
      </c>
      <c r="Y53" s="82">
        <v>9572135</v>
      </c>
      <c r="Z53" s="82">
        <v>9840458</v>
      </c>
      <c r="AA53" s="82">
        <v>10151457</v>
      </c>
      <c r="AB53" s="82">
        <v>10415242</v>
      </c>
      <c r="AC53" s="82">
        <v>10681731</v>
      </c>
      <c r="AD53" s="82">
        <v>11000828</v>
      </c>
      <c r="AE53" s="82">
        <v>11309099</v>
      </c>
      <c r="AF53" s="82">
        <v>11648217</v>
      </c>
      <c r="AG53" s="82">
        <v>12040152</v>
      </c>
      <c r="AH53" s="82">
        <v>12426771</v>
      </c>
      <c r="AI53" s="82">
        <v>12776319</v>
      </c>
      <c r="AJ53" s="82">
        <v>13228379</v>
      </c>
      <c r="AK53" s="82">
        <v>13611601</v>
      </c>
      <c r="AL53" s="82">
        <v>14093113</v>
      </c>
      <c r="AM53" s="82">
        <v>14574144</v>
      </c>
      <c r="AN53" s="82">
        <v>15018453</v>
      </c>
      <c r="AO53" s="82">
        <v>15558999</v>
      </c>
      <c r="AP53" s="91">
        <v>16070470</v>
      </c>
    </row>
    <row r="54" spans="1:42" x14ac:dyDescent="0.25">
      <c r="A54" t="str">
        <f t="shared" si="0"/>
        <v>Domestic passengers_Tunisia</v>
      </c>
      <c r="B54" s="72" t="s">
        <v>56</v>
      </c>
      <c r="C54" s="73" t="s">
        <v>32</v>
      </c>
      <c r="D54" s="74" t="s">
        <v>63</v>
      </c>
      <c r="E54" s="75" t="s">
        <v>20</v>
      </c>
      <c r="F54" s="76" t="s">
        <v>34</v>
      </c>
      <c r="G54" s="76" t="s">
        <v>20</v>
      </c>
      <c r="H54" s="76" t="s">
        <v>20</v>
      </c>
      <c r="I54" s="76" t="s">
        <v>20</v>
      </c>
      <c r="J54" s="76" t="s">
        <v>20</v>
      </c>
      <c r="K54" s="76" t="s">
        <v>20</v>
      </c>
      <c r="L54" s="76" t="s">
        <v>20</v>
      </c>
      <c r="M54" s="76" t="s">
        <v>20</v>
      </c>
      <c r="N54" s="76" t="s">
        <v>20</v>
      </c>
      <c r="O54" s="76" t="s">
        <v>20</v>
      </c>
      <c r="P54" s="76" t="s">
        <v>20</v>
      </c>
      <c r="Q54" s="76" t="s">
        <v>20</v>
      </c>
      <c r="R54" s="83">
        <v>437685</v>
      </c>
      <c r="S54" s="83">
        <v>440009</v>
      </c>
      <c r="T54" s="83">
        <v>501939</v>
      </c>
      <c r="U54" s="83">
        <v>543416</v>
      </c>
      <c r="V54" s="83">
        <v>577100</v>
      </c>
      <c r="W54" s="83">
        <v>604625</v>
      </c>
      <c r="X54" s="83">
        <v>639125</v>
      </c>
      <c r="Y54" s="83">
        <v>669822</v>
      </c>
      <c r="Z54" s="83">
        <v>702978</v>
      </c>
      <c r="AA54" s="83">
        <v>739864</v>
      </c>
      <c r="AB54" s="83">
        <v>773806</v>
      </c>
      <c r="AC54" s="83">
        <v>809035</v>
      </c>
      <c r="AD54" s="83">
        <v>848741</v>
      </c>
      <c r="AE54" s="83">
        <v>888869</v>
      </c>
      <c r="AF54" s="83">
        <v>932449</v>
      </c>
      <c r="AG54" s="83">
        <v>982382</v>
      </c>
      <c r="AH54" s="83">
        <v>1033267</v>
      </c>
      <c r="AI54" s="83">
        <v>1082393</v>
      </c>
      <c r="AJ54" s="83">
        <v>1141770</v>
      </c>
      <c r="AK54" s="83">
        <v>1196858</v>
      </c>
      <c r="AL54" s="83">
        <v>1262446</v>
      </c>
      <c r="AM54" s="83">
        <v>1329902</v>
      </c>
      <c r="AN54" s="83">
        <v>1395761</v>
      </c>
      <c r="AO54" s="83">
        <v>1472288</v>
      </c>
      <c r="AP54" s="92">
        <v>1548207</v>
      </c>
    </row>
    <row r="55" spans="1:42" x14ac:dyDescent="0.25">
      <c r="A55" t="str">
        <f t="shared" si="0"/>
        <v>Total Cargo_Tunisia</v>
      </c>
      <c r="B55" s="77" t="s">
        <v>207</v>
      </c>
      <c r="C55" s="78" t="s">
        <v>32</v>
      </c>
      <c r="D55" s="79" t="s">
        <v>63</v>
      </c>
      <c r="E55" s="80" t="s">
        <v>20</v>
      </c>
      <c r="F55" s="81" t="s">
        <v>34</v>
      </c>
      <c r="G55" s="81" t="s">
        <v>20</v>
      </c>
      <c r="H55" s="81" t="s">
        <v>20</v>
      </c>
      <c r="I55" s="81" t="s">
        <v>20</v>
      </c>
      <c r="J55" s="81" t="s">
        <v>20</v>
      </c>
      <c r="K55" s="81" t="s">
        <v>20</v>
      </c>
      <c r="L55" s="81" t="s">
        <v>20</v>
      </c>
      <c r="M55" s="81" t="s">
        <v>20</v>
      </c>
      <c r="N55" s="81" t="s">
        <v>20</v>
      </c>
      <c r="O55" s="81" t="s">
        <v>20</v>
      </c>
      <c r="P55" s="81" t="s">
        <v>20</v>
      </c>
      <c r="Q55" s="81" t="s">
        <v>20</v>
      </c>
      <c r="R55" s="82">
        <v>27015</v>
      </c>
      <c r="S55" s="82">
        <v>31377</v>
      </c>
      <c r="T55" s="82">
        <v>34084</v>
      </c>
      <c r="U55" s="82">
        <v>35677</v>
      </c>
      <c r="V55" s="82">
        <v>36850</v>
      </c>
      <c r="W55" s="82">
        <v>37746</v>
      </c>
      <c r="X55" s="82">
        <v>38859</v>
      </c>
      <c r="Y55" s="82">
        <v>39855</v>
      </c>
      <c r="Z55" s="82">
        <v>40948</v>
      </c>
      <c r="AA55" s="82">
        <v>42099</v>
      </c>
      <c r="AB55" s="82">
        <v>43206</v>
      </c>
      <c r="AC55" s="82">
        <v>44500</v>
      </c>
      <c r="AD55" s="82">
        <v>45684</v>
      </c>
      <c r="AE55" s="82">
        <v>46772</v>
      </c>
      <c r="AF55" s="82">
        <v>48302</v>
      </c>
      <c r="AG55" s="82">
        <v>49749</v>
      </c>
      <c r="AH55" s="82">
        <v>51453</v>
      </c>
      <c r="AI55" s="82">
        <v>52883</v>
      </c>
      <c r="AJ55" s="82">
        <v>54852</v>
      </c>
      <c r="AK55" s="82">
        <v>56629</v>
      </c>
      <c r="AL55" s="82">
        <v>58709</v>
      </c>
      <c r="AM55" s="82">
        <v>60974</v>
      </c>
      <c r="AN55" s="82">
        <v>62909</v>
      </c>
      <c r="AO55" s="82">
        <v>65281</v>
      </c>
      <c r="AP55" s="91">
        <v>68186</v>
      </c>
    </row>
    <row r="56" spans="1:42" x14ac:dyDescent="0.25">
      <c r="A56" t="str">
        <f t="shared" si="0"/>
        <v>Total aircraft movements_Tunisia</v>
      </c>
      <c r="B56" s="72" t="s">
        <v>35</v>
      </c>
      <c r="C56" s="73" t="s">
        <v>32</v>
      </c>
      <c r="D56" s="74" t="s">
        <v>63</v>
      </c>
      <c r="E56" s="75" t="s">
        <v>20</v>
      </c>
      <c r="F56" s="76" t="s">
        <v>34</v>
      </c>
      <c r="G56" s="76" t="s">
        <v>20</v>
      </c>
      <c r="H56" s="76" t="s">
        <v>20</v>
      </c>
      <c r="I56" s="76" t="s">
        <v>20</v>
      </c>
      <c r="J56" s="76" t="s">
        <v>20</v>
      </c>
      <c r="K56" s="76" t="s">
        <v>20</v>
      </c>
      <c r="L56" s="76" t="s">
        <v>20</v>
      </c>
      <c r="M56" s="76" t="s">
        <v>20</v>
      </c>
      <c r="N56" s="76" t="s">
        <v>20</v>
      </c>
      <c r="O56" s="76" t="s">
        <v>20</v>
      </c>
      <c r="P56" s="76" t="s">
        <v>20</v>
      </c>
      <c r="Q56" s="76" t="s">
        <v>20</v>
      </c>
      <c r="R56" s="83">
        <v>105041</v>
      </c>
      <c r="S56" s="83">
        <v>109534</v>
      </c>
      <c r="T56" s="83">
        <v>106267</v>
      </c>
      <c r="U56" s="83">
        <v>106016</v>
      </c>
      <c r="V56" s="83">
        <v>107058</v>
      </c>
      <c r="W56" s="83">
        <v>109516</v>
      </c>
      <c r="X56" s="83">
        <v>111862</v>
      </c>
      <c r="Y56" s="83">
        <v>114030</v>
      </c>
      <c r="Z56" s="83">
        <v>116163</v>
      </c>
      <c r="AA56" s="83">
        <v>118145</v>
      </c>
      <c r="AB56" s="83">
        <v>120085</v>
      </c>
      <c r="AC56" s="83">
        <v>121952</v>
      </c>
      <c r="AD56" s="83">
        <v>123737</v>
      </c>
      <c r="AE56" s="83">
        <v>125492</v>
      </c>
      <c r="AF56" s="83">
        <v>127320</v>
      </c>
      <c r="AG56" s="83">
        <v>129188</v>
      </c>
      <c r="AH56" s="83">
        <v>131152</v>
      </c>
      <c r="AI56" s="83">
        <v>133125</v>
      </c>
      <c r="AJ56" s="83">
        <v>135098</v>
      </c>
      <c r="AK56" s="83">
        <v>137189</v>
      </c>
      <c r="AL56" s="83">
        <v>139165</v>
      </c>
      <c r="AM56" s="83">
        <v>141350</v>
      </c>
      <c r="AN56" s="83">
        <v>143345</v>
      </c>
      <c r="AO56" s="83">
        <v>145575</v>
      </c>
      <c r="AP56" s="92">
        <v>147819</v>
      </c>
    </row>
    <row r="57" spans="1:42" x14ac:dyDescent="0.25">
      <c r="A57" t="str">
        <f t="shared" si="0"/>
        <v>Total passengers_Trinidad and Tobago</v>
      </c>
      <c r="B57" s="72" t="s">
        <v>58</v>
      </c>
      <c r="C57" s="73" t="s">
        <v>141</v>
      </c>
      <c r="D57" s="74" t="s">
        <v>204</v>
      </c>
      <c r="E57" s="75" t="s">
        <v>20</v>
      </c>
      <c r="F57" s="76" t="s">
        <v>34</v>
      </c>
      <c r="G57" s="76" t="s">
        <v>20</v>
      </c>
      <c r="H57" s="76" t="s">
        <v>20</v>
      </c>
      <c r="I57" s="76" t="s">
        <v>20</v>
      </c>
      <c r="J57" s="76" t="s">
        <v>20</v>
      </c>
      <c r="K57" s="76" t="s">
        <v>20</v>
      </c>
      <c r="L57" s="76" t="s">
        <v>20</v>
      </c>
      <c r="M57" s="76" t="s">
        <v>20</v>
      </c>
      <c r="N57" s="76" t="s">
        <v>20</v>
      </c>
      <c r="O57" s="76" t="s">
        <v>20</v>
      </c>
      <c r="P57" s="76" t="s">
        <v>20</v>
      </c>
      <c r="Q57" s="76" t="s">
        <v>20</v>
      </c>
      <c r="R57" s="83">
        <v>4139984</v>
      </c>
      <c r="S57" s="83">
        <v>4131786</v>
      </c>
      <c r="T57" s="83">
        <v>4132616</v>
      </c>
      <c r="U57" s="83">
        <v>4303800</v>
      </c>
      <c r="V57" s="83">
        <v>4569086</v>
      </c>
      <c r="W57" s="83">
        <v>4885654</v>
      </c>
      <c r="X57" s="83">
        <v>5243202</v>
      </c>
      <c r="Y57" s="83">
        <v>5592706</v>
      </c>
      <c r="Z57" s="83">
        <v>5965630</v>
      </c>
      <c r="AA57" s="83">
        <v>6368588</v>
      </c>
      <c r="AB57" s="83">
        <v>6815247</v>
      </c>
      <c r="AC57" s="83">
        <v>7179927</v>
      </c>
      <c r="AD57" s="83">
        <v>7596171</v>
      </c>
      <c r="AE57" s="83">
        <v>8052644</v>
      </c>
      <c r="AF57" s="83">
        <v>8602378</v>
      </c>
      <c r="AG57" s="83">
        <v>9072813</v>
      </c>
      <c r="AH57" s="83">
        <v>9627014</v>
      </c>
      <c r="AI57" s="83">
        <v>10228642</v>
      </c>
      <c r="AJ57" s="83">
        <v>10788201</v>
      </c>
      <c r="AK57" s="83">
        <v>11482467</v>
      </c>
      <c r="AL57" s="83">
        <v>12108138</v>
      </c>
      <c r="AM57" s="83">
        <v>12887048</v>
      </c>
      <c r="AN57" s="83">
        <v>13684141</v>
      </c>
      <c r="AO57" s="83">
        <v>14402639</v>
      </c>
      <c r="AP57" s="92">
        <v>15256138</v>
      </c>
    </row>
    <row r="58" spans="1:42" x14ac:dyDescent="0.25">
      <c r="A58" t="str">
        <f t="shared" si="0"/>
        <v>International passengers_Trinidad and Tobago</v>
      </c>
      <c r="B58" s="77" t="s">
        <v>54</v>
      </c>
      <c r="C58" s="78" t="s">
        <v>141</v>
      </c>
      <c r="D58" s="79" t="s">
        <v>204</v>
      </c>
      <c r="E58" s="80" t="s">
        <v>20</v>
      </c>
      <c r="F58" s="81" t="s">
        <v>34</v>
      </c>
      <c r="G58" s="81" t="s">
        <v>20</v>
      </c>
      <c r="H58" s="81" t="s">
        <v>20</v>
      </c>
      <c r="I58" s="81" t="s">
        <v>20</v>
      </c>
      <c r="J58" s="81" t="s">
        <v>20</v>
      </c>
      <c r="K58" s="81" t="s">
        <v>20</v>
      </c>
      <c r="L58" s="81" t="s">
        <v>20</v>
      </c>
      <c r="M58" s="81" t="s">
        <v>20</v>
      </c>
      <c r="N58" s="81" t="s">
        <v>20</v>
      </c>
      <c r="O58" s="81" t="s">
        <v>20</v>
      </c>
      <c r="P58" s="81" t="s">
        <v>20</v>
      </c>
      <c r="Q58" s="81" t="s">
        <v>20</v>
      </c>
      <c r="R58" s="82">
        <v>1998247</v>
      </c>
      <c r="S58" s="82">
        <v>1907650</v>
      </c>
      <c r="T58" s="82">
        <v>1915996</v>
      </c>
      <c r="U58" s="82">
        <v>2019210</v>
      </c>
      <c r="V58" s="82">
        <v>2175907</v>
      </c>
      <c r="W58" s="82">
        <v>2369386</v>
      </c>
      <c r="X58" s="82">
        <v>2589468</v>
      </c>
      <c r="Y58" s="82">
        <v>2810041</v>
      </c>
      <c r="Z58" s="82">
        <v>3046905</v>
      </c>
      <c r="AA58" s="82">
        <v>3303457</v>
      </c>
      <c r="AB58" s="82">
        <v>3587959</v>
      </c>
      <c r="AC58" s="82">
        <v>3832316</v>
      </c>
      <c r="AD58" s="82">
        <v>4108820</v>
      </c>
      <c r="AE58" s="82">
        <v>4411283</v>
      </c>
      <c r="AF58" s="82">
        <v>4769822</v>
      </c>
      <c r="AG58" s="82">
        <v>5088367</v>
      </c>
      <c r="AH58" s="82">
        <v>5459695</v>
      </c>
      <c r="AI58" s="82">
        <v>5863775</v>
      </c>
      <c r="AJ58" s="82">
        <v>6248984</v>
      </c>
      <c r="AK58" s="82">
        <v>6718908</v>
      </c>
      <c r="AL58" s="82">
        <v>7153840</v>
      </c>
      <c r="AM58" s="82">
        <v>7685431</v>
      </c>
      <c r="AN58" s="82">
        <v>8235449</v>
      </c>
      <c r="AO58" s="82">
        <v>8745376</v>
      </c>
      <c r="AP58" s="91">
        <v>9345752</v>
      </c>
    </row>
    <row r="59" spans="1:42" x14ac:dyDescent="0.25">
      <c r="A59" t="str">
        <f t="shared" si="0"/>
        <v>Domestic passengers_Trinidad and Tobago</v>
      </c>
      <c r="B59" s="72" t="s">
        <v>56</v>
      </c>
      <c r="C59" s="73" t="s">
        <v>141</v>
      </c>
      <c r="D59" s="74" t="s">
        <v>204</v>
      </c>
      <c r="E59" s="75" t="s">
        <v>20</v>
      </c>
      <c r="F59" s="76" t="s">
        <v>34</v>
      </c>
      <c r="G59" s="76" t="s">
        <v>20</v>
      </c>
      <c r="H59" s="76" t="s">
        <v>20</v>
      </c>
      <c r="I59" s="76" t="s">
        <v>20</v>
      </c>
      <c r="J59" s="76" t="s">
        <v>20</v>
      </c>
      <c r="K59" s="76" t="s">
        <v>20</v>
      </c>
      <c r="L59" s="76" t="s">
        <v>20</v>
      </c>
      <c r="M59" s="76" t="s">
        <v>20</v>
      </c>
      <c r="N59" s="76" t="s">
        <v>20</v>
      </c>
      <c r="O59" s="76" t="s">
        <v>20</v>
      </c>
      <c r="P59" s="76" t="s">
        <v>20</v>
      </c>
      <c r="Q59" s="76" t="s">
        <v>20</v>
      </c>
      <c r="R59" s="83">
        <v>1884066</v>
      </c>
      <c r="S59" s="83">
        <v>1953652</v>
      </c>
      <c r="T59" s="83">
        <v>1942476</v>
      </c>
      <c r="U59" s="83">
        <v>2009893</v>
      </c>
      <c r="V59" s="83">
        <v>2121060</v>
      </c>
      <c r="W59" s="83">
        <v>2249738</v>
      </c>
      <c r="X59" s="83">
        <v>2395554</v>
      </c>
      <c r="Y59" s="83">
        <v>2535235</v>
      </c>
      <c r="Z59" s="83">
        <v>2684015</v>
      </c>
      <c r="AA59" s="83">
        <v>2844634</v>
      </c>
      <c r="AB59" s="83">
        <v>3022022</v>
      </c>
      <c r="AC59" s="83">
        <v>3158137</v>
      </c>
      <c r="AD59" s="83">
        <v>3313823</v>
      </c>
      <c r="AE59" s="83">
        <v>3483583</v>
      </c>
      <c r="AF59" s="83">
        <v>3690047</v>
      </c>
      <c r="AG59" s="83">
        <v>3856506</v>
      </c>
      <c r="AH59" s="83">
        <v>4053093</v>
      </c>
      <c r="AI59" s="83">
        <v>4263396</v>
      </c>
      <c r="AJ59" s="83">
        <v>4449487</v>
      </c>
      <c r="AK59" s="83">
        <v>4684540</v>
      </c>
      <c r="AL59" s="83">
        <v>4884974</v>
      </c>
      <c r="AM59" s="83">
        <v>5141006</v>
      </c>
      <c r="AN59" s="83">
        <v>5395863</v>
      </c>
      <c r="AO59" s="83">
        <v>5611345</v>
      </c>
      <c r="AP59" s="92">
        <v>5870578</v>
      </c>
    </row>
    <row r="60" spans="1:42" x14ac:dyDescent="0.25">
      <c r="A60" t="str">
        <f t="shared" si="0"/>
        <v>Total Cargo_Trinidad and Tobago</v>
      </c>
      <c r="B60" s="77" t="s">
        <v>207</v>
      </c>
      <c r="C60" s="78" t="s">
        <v>141</v>
      </c>
      <c r="D60" s="79" t="s">
        <v>204</v>
      </c>
      <c r="E60" s="80" t="s">
        <v>20</v>
      </c>
      <c r="F60" s="81" t="s">
        <v>34</v>
      </c>
      <c r="G60" s="81" t="s">
        <v>20</v>
      </c>
      <c r="H60" s="81" t="s">
        <v>20</v>
      </c>
      <c r="I60" s="81" t="s">
        <v>20</v>
      </c>
      <c r="J60" s="81" t="s">
        <v>20</v>
      </c>
      <c r="K60" s="81" t="s">
        <v>20</v>
      </c>
      <c r="L60" s="81" t="s">
        <v>20</v>
      </c>
      <c r="M60" s="81" t="s">
        <v>20</v>
      </c>
      <c r="N60" s="81" t="s">
        <v>20</v>
      </c>
      <c r="O60" s="81" t="s">
        <v>20</v>
      </c>
      <c r="P60" s="81" t="s">
        <v>20</v>
      </c>
      <c r="Q60" s="81" t="s">
        <v>20</v>
      </c>
      <c r="R60" s="82">
        <v>45020</v>
      </c>
      <c r="S60" s="82">
        <v>41340</v>
      </c>
      <c r="T60" s="82">
        <v>41129</v>
      </c>
      <c r="U60" s="82">
        <v>41370</v>
      </c>
      <c r="V60" s="82">
        <v>41911</v>
      </c>
      <c r="W60" s="82">
        <v>42139</v>
      </c>
      <c r="X60" s="82">
        <v>42398</v>
      </c>
      <c r="Y60" s="82">
        <v>42619</v>
      </c>
      <c r="Z60" s="82">
        <v>43024</v>
      </c>
      <c r="AA60" s="82">
        <v>43427</v>
      </c>
      <c r="AB60" s="82">
        <v>44237</v>
      </c>
      <c r="AC60" s="82">
        <v>44648</v>
      </c>
      <c r="AD60" s="82">
        <v>45075</v>
      </c>
      <c r="AE60" s="82">
        <v>45576</v>
      </c>
      <c r="AF60" s="82">
        <v>46654</v>
      </c>
      <c r="AG60" s="82">
        <v>47096</v>
      </c>
      <c r="AH60" s="82">
        <v>47990</v>
      </c>
      <c r="AI60" s="82">
        <v>48749</v>
      </c>
      <c r="AJ60" s="82">
        <v>49508</v>
      </c>
      <c r="AK60" s="82">
        <v>50423</v>
      </c>
      <c r="AL60" s="82">
        <v>51257</v>
      </c>
      <c r="AM60" s="82">
        <v>52452</v>
      </c>
      <c r="AN60" s="82">
        <v>53374</v>
      </c>
      <c r="AO60" s="82">
        <v>54314</v>
      </c>
      <c r="AP60" s="91">
        <v>55515</v>
      </c>
    </row>
    <row r="61" spans="1:42" x14ac:dyDescent="0.25">
      <c r="A61" t="str">
        <f t="shared" si="0"/>
        <v>Total aircraft movements_Trinidad and Tobago</v>
      </c>
      <c r="B61" s="72" t="s">
        <v>35</v>
      </c>
      <c r="C61" s="73" t="s">
        <v>141</v>
      </c>
      <c r="D61" s="74" t="s">
        <v>204</v>
      </c>
      <c r="E61" s="75" t="s">
        <v>20</v>
      </c>
      <c r="F61" s="76" t="s">
        <v>34</v>
      </c>
      <c r="G61" s="76" t="s">
        <v>20</v>
      </c>
      <c r="H61" s="76" t="s">
        <v>20</v>
      </c>
      <c r="I61" s="76" t="s">
        <v>20</v>
      </c>
      <c r="J61" s="76" t="s">
        <v>20</v>
      </c>
      <c r="K61" s="76" t="s">
        <v>20</v>
      </c>
      <c r="L61" s="76" t="s">
        <v>20</v>
      </c>
      <c r="M61" s="76" t="s">
        <v>20</v>
      </c>
      <c r="N61" s="76" t="s">
        <v>20</v>
      </c>
      <c r="O61" s="76" t="s">
        <v>20</v>
      </c>
      <c r="P61" s="76" t="s">
        <v>20</v>
      </c>
      <c r="Q61" s="76" t="s">
        <v>20</v>
      </c>
      <c r="R61" s="83" t="s">
        <v>206</v>
      </c>
      <c r="S61" s="83" t="s">
        <v>206</v>
      </c>
      <c r="T61" s="83" t="s">
        <v>206</v>
      </c>
      <c r="U61" s="83" t="s">
        <v>206</v>
      </c>
      <c r="V61" s="83" t="s">
        <v>206</v>
      </c>
      <c r="W61" s="83" t="s">
        <v>206</v>
      </c>
      <c r="X61" s="83" t="s">
        <v>206</v>
      </c>
      <c r="Y61" s="83" t="s">
        <v>206</v>
      </c>
      <c r="Z61" s="83" t="s">
        <v>206</v>
      </c>
      <c r="AA61" s="83" t="s">
        <v>206</v>
      </c>
      <c r="AB61" s="83" t="s">
        <v>206</v>
      </c>
      <c r="AC61" s="83" t="s">
        <v>206</v>
      </c>
      <c r="AD61" s="83" t="s">
        <v>206</v>
      </c>
      <c r="AE61" s="83" t="s">
        <v>206</v>
      </c>
      <c r="AF61" s="83" t="s">
        <v>206</v>
      </c>
      <c r="AG61" s="83" t="s">
        <v>206</v>
      </c>
      <c r="AH61" s="83" t="s">
        <v>206</v>
      </c>
      <c r="AI61" s="83" t="s">
        <v>206</v>
      </c>
      <c r="AJ61" s="83" t="s">
        <v>206</v>
      </c>
      <c r="AK61" s="83" t="s">
        <v>206</v>
      </c>
      <c r="AL61" s="83" t="s">
        <v>206</v>
      </c>
      <c r="AM61" s="83" t="s">
        <v>206</v>
      </c>
      <c r="AN61" s="83" t="s">
        <v>206</v>
      </c>
      <c r="AO61" s="83" t="s">
        <v>206</v>
      </c>
      <c r="AP61" s="92" t="s">
        <v>206</v>
      </c>
    </row>
    <row r="62" spans="1:42" x14ac:dyDescent="0.25">
      <c r="A62" t="str">
        <f t="shared" si="0"/>
        <v>Total passengers_Togo</v>
      </c>
      <c r="B62" s="72" t="s">
        <v>58</v>
      </c>
      <c r="C62" s="73" t="s">
        <v>32</v>
      </c>
      <c r="D62" s="74" t="s">
        <v>203</v>
      </c>
      <c r="E62" s="75" t="s">
        <v>20</v>
      </c>
      <c r="F62" s="76" t="s">
        <v>34</v>
      </c>
      <c r="G62" s="76" t="s">
        <v>20</v>
      </c>
      <c r="H62" s="76" t="s">
        <v>20</v>
      </c>
      <c r="I62" s="76" t="s">
        <v>20</v>
      </c>
      <c r="J62" s="76" t="s">
        <v>20</v>
      </c>
      <c r="K62" s="76" t="s">
        <v>20</v>
      </c>
      <c r="L62" s="76" t="s">
        <v>34</v>
      </c>
      <c r="M62" s="76" t="s">
        <v>20</v>
      </c>
      <c r="N62" s="76" t="s">
        <v>20</v>
      </c>
      <c r="O62" s="76" t="s">
        <v>20</v>
      </c>
      <c r="P62" s="76" t="s">
        <v>20</v>
      </c>
      <c r="Q62" s="76" t="s">
        <v>20</v>
      </c>
      <c r="R62" s="83">
        <v>758784</v>
      </c>
      <c r="S62" s="83">
        <v>815323</v>
      </c>
      <c r="T62" s="83">
        <v>895242</v>
      </c>
      <c r="U62" s="83">
        <v>959262</v>
      </c>
      <c r="V62" s="83">
        <v>1017527</v>
      </c>
      <c r="W62" s="83">
        <v>1061076</v>
      </c>
      <c r="X62" s="83">
        <v>1112375</v>
      </c>
      <c r="Y62" s="83">
        <v>1156708</v>
      </c>
      <c r="Z62" s="83">
        <v>1202555</v>
      </c>
      <c r="AA62" s="83">
        <v>1253659</v>
      </c>
      <c r="AB62" s="83">
        <v>1298734</v>
      </c>
      <c r="AC62" s="83">
        <v>1342704</v>
      </c>
      <c r="AD62" s="83">
        <v>1392851</v>
      </c>
      <c r="AE62" s="83">
        <v>1440502</v>
      </c>
      <c r="AF62" s="83">
        <v>1491389</v>
      </c>
      <c r="AG62" s="83">
        <v>1546506</v>
      </c>
      <c r="AH62" s="83">
        <v>1599326</v>
      </c>
      <c r="AI62" s="83">
        <v>1645856</v>
      </c>
      <c r="AJ62" s="83">
        <v>1703897</v>
      </c>
      <c r="AK62" s="83">
        <v>1751315</v>
      </c>
      <c r="AL62" s="83">
        <v>1809810</v>
      </c>
      <c r="AM62" s="83">
        <v>1866885</v>
      </c>
      <c r="AN62" s="83">
        <v>1917606</v>
      </c>
      <c r="AO62" s="83">
        <v>1978852</v>
      </c>
      <c r="AP62" s="92">
        <v>2034716</v>
      </c>
    </row>
    <row r="63" spans="1:42" x14ac:dyDescent="0.25">
      <c r="A63" t="str">
        <f t="shared" si="0"/>
        <v>International passengers_Togo</v>
      </c>
      <c r="B63" s="77" t="s">
        <v>54</v>
      </c>
      <c r="C63" s="78" t="s">
        <v>32</v>
      </c>
      <c r="D63" s="79" t="s">
        <v>203</v>
      </c>
      <c r="E63" s="80" t="s">
        <v>20</v>
      </c>
      <c r="F63" s="81" t="s">
        <v>34</v>
      </c>
      <c r="G63" s="81" t="s">
        <v>20</v>
      </c>
      <c r="H63" s="81" t="s">
        <v>20</v>
      </c>
      <c r="I63" s="81" t="s">
        <v>20</v>
      </c>
      <c r="J63" s="81" t="s">
        <v>20</v>
      </c>
      <c r="K63" s="81" t="s">
        <v>20</v>
      </c>
      <c r="L63" s="81" t="s">
        <v>34</v>
      </c>
      <c r="M63" s="81" t="s">
        <v>20</v>
      </c>
      <c r="N63" s="81" t="s">
        <v>20</v>
      </c>
      <c r="O63" s="81" t="s">
        <v>20</v>
      </c>
      <c r="P63" s="81" t="s">
        <v>20</v>
      </c>
      <c r="Q63" s="81" t="s">
        <v>20</v>
      </c>
      <c r="R63" s="82">
        <v>679033</v>
      </c>
      <c r="S63" s="82">
        <v>737796</v>
      </c>
      <c r="T63" s="82">
        <v>820553</v>
      </c>
      <c r="U63" s="82">
        <v>887957</v>
      </c>
      <c r="V63" s="82">
        <v>950076</v>
      </c>
      <c r="W63" s="82">
        <v>997852</v>
      </c>
      <c r="X63" s="82">
        <v>1053649</v>
      </c>
      <c r="Y63" s="82">
        <v>1102651</v>
      </c>
      <c r="Z63" s="82">
        <v>1153234</v>
      </c>
      <c r="AA63" s="82">
        <v>1209046</v>
      </c>
      <c r="AB63" s="82">
        <v>1258714</v>
      </c>
      <c r="AC63" s="82">
        <v>1307095</v>
      </c>
      <c r="AD63" s="82">
        <v>1361409</v>
      </c>
      <c r="AE63" s="82">
        <v>1412943</v>
      </c>
      <c r="AF63" s="82">
        <v>1467403</v>
      </c>
      <c r="AG63" s="82">
        <v>1525765</v>
      </c>
      <c r="AH63" s="82">
        <v>1581502</v>
      </c>
      <c r="AI63" s="82">
        <v>1630626</v>
      </c>
      <c r="AJ63" s="82">
        <v>1690954</v>
      </c>
      <c r="AK63" s="82">
        <v>1740369</v>
      </c>
      <c r="AL63" s="82">
        <v>1800596</v>
      </c>
      <c r="AM63" s="82">
        <v>1859162</v>
      </c>
      <c r="AN63" s="82">
        <v>1911158</v>
      </c>
      <c r="AO63" s="82">
        <v>1973488</v>
      </c>
      <c r="AP63" s="91">
        <v>2030267</v>
      </c>
    </row>
    <row r="64" spans="1:42" x14ac:dyDescent="0.25">
      <c r="A64" t="str">
        <f t="shared" si="0"/>
        <v>Domestic passengers_Togo</v>
      </c>
      <c r="B64" s="72" t="s">
        <v>56</v>
      </c>
      <c r="C64" s="73" t="s">
        <v>32</v>
      </c>
      <c r="D64" s="74" t="s">
        <v>203</v>
      </c>
      <c r="E64" s="75" t="s">
        <v>20</v>
      </c>
      <c r="F64" s="76" t="s">
        <v>34</v>
      </c>
      <c r="G64" s="76" t="s">
        <v>20</v>
      </c>
      <c r="H64" s="76" t="s">
        <v>20</v>
      </c>
      <c r="I64" s="76" t="s">
        <v>20</v>
      </c>
      <c r="J64" s="76" t="s">
        <v>20</v>
      </c>
      <c r="K64" s="76" t="s">
        <v>20</v>
      </c>
      <c r="L64" s="76" t="s">
        <v>34</v>
      </c>
      <c r="M64" s="76" t="s">
        <v>20</v>
      </c>
      <c r="N64" s="76" t="s">
        <v>20</v>
      </c>
      <c r="O64" s="76" t="s">
        <v>20</v>
      </c>
      <c r="P64" s="76" t="s">
        <v>20</v>
      </c>
      <c r="Q64" s="76" t="s">
        <v>20</v>
      </c>
      <c r="R64" s="83" t="s">
        <v>206</v>
      </c>
      <c r="S64" s="83" t="s">
        <v>206</v>
      </c>
      <c r="T64" s="83" t="s">
        <v>206</v>
      </c>
      <c r="U64" s="83" t="s">
        <v>206</v>
      </c>
      <c r="V64" s="83" t="s">
        <v>206</v>
      </c>
      <c r="W64" s="83" t="s">
        <v>206</v>
      </c>
      <c r="X64" s="83" t="s">
        <v>206</v>
      </c>
      <c r="Y64" s="83" t="s">
        <v>206</v>
      </c>
      <c r="Z64" s="83" t="s">
        <v>206</v>
      </c>
      <c r="AA64" s="83" t="s">
        <v>206</v>
      </c>
      <c r="AB64" s="83" t="s">
        <v>206</v>
      </c>
      <c r="AC64" s="83" t="s">
        <v>206</v>
      </c>
      <c r="AD64" s="83" t="s">
        <v>206</v>
      </c>
      <c r="AE64" s="83" t="s">
        <v>206</v>
      </c>
      <c r="AF64" s="83" t="s">
        <v>206</v>
      </c>
      <c r="AG64" s="83" t="s">
        <v>206</v>
      </c>
      <c r="AH64" s="83" t="s">
        <v>206</v>
      </c>
      <c r="AI64" s="83" t="s">
        <v>206</v>
      </c>
      <c r="AJ64" s="83" t="s">
        <v>206</v>
      </c>
      <c r="AK64" s="83" t="s">
        <v>206</v>
      </c>
      <c r="AL64" s="83" t="s">
        <v>206</v>
      </c>
      <c r="AM64" s="83" t="s">
        <v>206</v>
      </c>
      <c r="AN64" s="83" t="s">
        <v>206</v>
      </c>
      <c r="AO64" s="83" t="s">
        <v>206</v>
      </c>
      <c r="AP64" s="92" t="s">
        <v>206</v>
      </c>
    </row>
    <row r="65" spans="1:42" x14ac:dyDescent="0.25">
      <c r="A65" t="str">
        <f t="shared" si="0"/>
        <v>Total Cargo_Togo</v>
      </c>
      <c r="B65" s="77" t="s">
        <v>207</v>
      </c>
      <c r="C65" s="78" t="s">
        <v>32</v>
      </c>
      <c r="D65" s="79" t="s">
        <v>203</v>
      </c>
      <c r="E65" s="80" t="s">
        <v>20</v>
      </c>
      <c r="F65" s="81" t="s">
        <v>34</v>
      </c>
      <c r="G65" s="81" t="s">
        <v>20</v>
      </c>
      <c r="H65" s="81" t="s">
        <v>20</v>
      </c>
      <c r="I65" s="81" t="s">
        <v>20</v>
      </c>
      <c r="J65" s="81" t="s">
        <v>20</v>
      </c>
      <c r="K65" s="81" t="s">
        <v>20</v>
      </c>
      <c r="L65" s="81" t="s">
        <v>34</v>
      </c>
      <c r="M65" s="81" t="s">
        <v>20</v>
      </c>
      <c r="N65" s="81" t="s">
        <v>20</v>
      </c>
      <c r="O65" s="81" t="s">
        <v>20</v>
      </c>
      <c r="P65" s="81" t="s">
        <v>20</v>
      </c>
      <c r="Q65" s="81" t="s">
        <v>20</v>
      </c>
      <c r="R65" s="82" t="s">
        <v>206</v>
      </c>
      <c r="S65" s="82" t="s">
        <v>206</v>
      </c>
      <c r="T65" s="82" t="s">
        <v>206</v>
      </c>
      <c r="U65" s="82" t="s">
        <v>206</v>
      </c>
      <c r="V65" s="82" t="s">
        <v>206</v>
      </c>
      <c r="W65" s="82" t="s">
        <v>206</v>
      </c>
      <c r="X65" s="82" t="s">
        <v>206</v>
      </c>
      <c r="Y65" s="82" t="s">
        <v>206</v>
      </c>
      <c r="Z65" s="82" t="s">
        <v>206</v>
      </c>
      <c r="AA65" s="82" t="s">
        <v>206</v>
      </c>
      <c r="AB65" s="82" t="s">
        <v>206</v>
      </c>
      <c r="AC65" s="82" t="s">
        <v>206</v>
      </c>
      <c r="AD65" s="82" t="s">
        <v>206</v>
      </c>
      <c r="AE65" s="82" t="s">
        <v>206</v>
      </c>
      <c r="AF65" s="82" t="s">
        <v>206</v>
      </c>
      <c r="AG65" s="82" t="s">
        <v>206</v>
      </c>
      <c r="AH65" s="82" t="s">
        <v>206</v>
      </c>
      <c r="AI65" s="82" t="s">
        <v>206</v>
      </c>
      <c r="AJ65" s="82" t="s">
        <v>206</v>
      </c>
      <c r="AK65" s="82" t="s">
        <v>206</v>
      </c>
      <c r="AL65" s="82" t="s">
        <v>206</v>
      </c>
      <c r="AM65" s="82" t="s">
        <v>206</v>
      </c>
      <c r="AN65" s="82" t="s">
        <v>206</v>
      </c>
      <c r="AO65" s="82" t="s">
        <v>206</v>
      </c>
      <c r="AP65" s="91" t="s">
        <v>206</v>
      </c>
    </row>
    <row r="66" spans="1:42" x14ac:dyDescent="0.25">
      <c r="A66" t="str">
        <f t="shared" ref="A66:A129" si="1">B66&amp;"_"&amp;D66</f>
        <v>Total aircraft movements_Togo</v>
      </c>
      <c r="B66" s="72" t="s">
        <v>35</v>
      </c>
      <c r="C66" s="73" t="s">
        <v>32</v>
      </c>
      <c r="D66" s="74" t="s">
        <v>203</v>
      </c>
      <c r="E66" s="75" t="s">
        <v>20</v>
      </c>
      <c r="F66" s="76" t="s">
        <v>34</v>
      </c>
      <c r="G66" s="76" t="s">
        <v>20</v>
      </c>
      <c r="H66" s="76" t="s">
        <v>20</v>
      </c>
      <c r="I66" s="76" t="s">
        <v>20</v>
      </c>
      <c r="J66" s="76" t="s">
        <v>20</v>
      </c>
      <c r="K66" s="76" t="s">
        <v>20</v>
      </c>
      <c r="L66" s="76" t="s">
        <v>34</v>
      </c>
      <c r="M66" s="76" t="s">
        <v>20</v>
      </c>
      <c r="N66" s="76" t="s">
        <v>20</v>
      </c>
      <c r="O66" s="76" t="s">
        <v>20</v>
      </c>
      <c r="P66" s="76" t="s">
        <v>20</v>
      </c>
      <c r="Q66" s="76" t="s">
        <v>20</v>
      </c>
      <c r="R66" s="83" t="s">
        <v>206</v>
      </c>
      <c r="S66" s="83" t="s">
        <v>206</v>
      </c>
      <c r="T66" s="83" t="s">
        <v>206</v>
      </c>
      <c r="U66" s="83" t="s">
        <v>206</v>
      </c>
      <c r="V66" s="83" t="s">
        <v>206</v>
      </c>
      <c r="W66" s="83" t="s">
        <v>206</v>
      </c>
      <c r="X66" s="83" t="s">
        <v>206</v>
      </c>
      <c r="Y66" s="83" t="s">
        <v>206</v>
      </c>
      <c r="Z66" s="83" t="s">
        <v>206</v>
      </c>
      <c r="AA66" s="83" t="s">
        <v>206</v>
      </c>
      <c r="AB66" s="83" t="s">
        <v>206</v>
      </c>
      <c r="AC66" s="83" t="s">
        <v>206</v>
      </c>
      <c r="AD66" s="83" t="s">
        <v>206</v>
      </c>
      <c r="AE66" s="83" t="s">
        <v>206</v>
      </c>
      <c r="AF66" s="83" t="s">
        <v>206</v>
      </c>
      <c r="AG66" s="83" t="s">
        <v>206</v>
      </c>
      <c r="AH66" s="83" t="s">
        <v>206</v>
      </c>
      <c r="AI66" s="83" t="s">
        <v>206</v>
      </c>
      <c r="AJ66" s="83" t="s">
        <v>206</v>
      </c>
      <c r="AK66" s="83" t="s">
        <v>206</v>
      </c>
      <c r="AL66" s="83" t="s">
        <v>206</v>
      </c>
      <c r="AM66" s="83" t="s">
        <v>206</v>
      </c>
      <c r="AN66" s="83" t="s">
        <v>206</v>
      </c>
      <c r="AO66" s="83" t="s">
        <v>206</v>
      </c>
      <c r="AP66" s="92" t="s">
        <v>206</v>
      </c>
    </row>
    <row r="67" spans="1:42" x14ac:dyDescent="0.25">
      <c r="A67" t="str">
        <f t="shared" si="1"/>
        <v>Total passengers_Thailand</v>
      </c>
      <c r="B67" s="77" t="s">
        <v>58</v>
      </c>
      <c r="C67" s="78" t="s">
        <v>69</v>
      </c>
      <c r="D67" s="79" t="s">
        <v>91</v>
      </c>
      <c r="E67" s="80" t="s">
        <v>20</v>
      </c>
      <c r="F67" s="81" t="s">
        <v>34</v>
      </c>
      <c r="G67" s="81" t="s">
        <v>20</v>
      </c>
      <c r="H67" s="81" t="s">
        <v>20</v>
      </c>
      <c r="I67" s="81" t="s">
        <v>20</v>
      </c>
      <c r="J67" s="81" t="s">
        <v>34</v>
      </c>
      <c r="K67" s="81" t="s">
        <v>34</v>
      </c>
      <c r="L67" s="81" t="s">
        <v>20</v>
      </c>
      <c r="M67" s="81" t="s">
        <v>20</v>
      </c>
      <c r="N67" s="81" t="s">
        <v>20</v>
      </c>
      <c r="O67" s="81" t="s">
        <v>20</v>
      </c>
      <c r="P67" s="81" t="s">
        <v>34</v>
      </c>
      <c r="Q67" s="81" t="s">
        <v>34</v>
      </c>
      <c r="R67" s="82">
        <v>141518261</v>
      </c>
      <c r="S67" s="82">
        <v>155619843</v>
      </c>
      <c r="T67" s="82">
        <v>174164687</v>
      </c>
      <c r="U67" s="82">
        <v>190410445</v>
      </c>
      <c r="V67" s="82">
        <v>204777560</v>
      </c>
      <c r="W67" s="82">
        <v>217028428</v>
      </c>
      <c r="X67" s="82">
        <v>231350521</v>
      </c>
      <c r="Y67" s="82">
        <v>244557061</v>
      </c>
      <c r="Z67" s="82">
        <v>259566826</v>
      </c>
      <c r="AA67" s="82">
        <v>273702168</v>
      </c>
      <c r="AB67" s="82">
        <v>287949391</v>
      </c>
      <c r="AC67" s="82">
        <v>302631061</v>
      </c>
      <c r="AD67" s="82">
        <v>319013326</v>
      </c>
      <c r="AE67" s="82">
        <v>334243865</v>
      </c>
      <c r="AF67" s="82">
        <v>352747556</v>
      </c>
      <c r="AG67" s="82">
        <v>368977100</v>
      </c>
      <c r="AH67" s="82">
        <v>386895097</v>
      </c>
      <c r="AI67" s="82">
        <v>403678930</v>
      </c>
      <c r="AJ67" s="82">
        <v>420598096</v>
      </c>
      <c r="AK67" s="82">
        <v>436366864</v>
      </c>
      <c r="AL67" s="82">
        <v>452572679</v>
      </c>
      <c r="AM67" s="82">
        <v>468468075</v>
      </c>
      <c r="AN67" s="82">
        <v>481425125</v>
      </c>
      <c r="AO67" s="82">
        <v>496229256</v>
      </c>
      <c r="AP67" s="91">
        <v>512437730</v>
      </c>
    </row>
    <row r="68" spans="1:42" x14ac:dyDescent="0.25">
      <c r="A68" t="str">
        <f t="shared" si="1"/>
        <v>International passengers_Thailand</v>
      </c>
      <c r="B68" s="72" t="s">
        <v>54</v>
      </c>
      <c r="C68" s="73" t="s">
        <v>69</v>
      </c>
      <c r="D68" s="74" t="s">
        <v>91</v>
      </c>
      <c r="E68" s="75" t="s">
        <v>20</v>
      </c>
      <c r="F68" s="76" t="s">
        <v>34</v>
      </c>
      <c r="G68" s="76" t="s">
        <v>20</v>
      </c>
      <c r="H68" s="76" t="s">
        <v>20</v>
      </c>
      <c r="I68" s="76" t="s">
        <v>20</v>
      </c>
      <c r="J68" s="76" t="s">
        <v>34</v>
      </c>
      <c r="K68" s="76" t="s">
        <v>34</v>
      </c>
      <c r="L68" s="76" t="s">
        <v>20</v>
      </c>
      <c r="M68" s="76" t="s">
        <v>20</v>
      </c>
      <c r="N68" s="76" t="s">
        <v>20</v>
      </c>
      <c r="O68" s="76" t="s">
        <v>20</v>
      </c>
      <c r="P68" s="76" t="s">
        <v>34</v>
      </c>
      <c r="Q68" s="76" t="s">
        <v>34</v>
      </c>
      <c r="R68" s="83">
        <v>70113306</v>
      </c>
      <c r="S68" s="83">
        <v>76089150</v>
      </c>
      <c r="T68" s="83">
        <v>83945187</v>
      </c>
      <c r="U68" s="83">
        <v>91379371</v>
      </c>
      <c r="V68" s="83">
        <v>98450289</v>
      </c>
      <c r="W68" s="83">
        <v>105317754</v>
      </c>
      <c r="X68" s="83">
        <v>113533485</v>
      </c>
      <c r="Y68" s="83">
        <v>121443647</v>
      </c>
      <c r="Z68" s="83">
        <v>130636243</v>
      </c>
      <c r="AA68" s="83">
        <v>139434250</v>
      </c>
      <c r="AB68" s="83">
        <v>148751579</v>
      </c>
      <c r="AC68" s="83">
        <v>158541689</v>
      </c>
      <c r="AD68" s="83">
        <v>169432435</v>
      </c>
      <c r="AE68" s="83">
        <v>179917282</v>
      </c>
      <c r="AF68" s="83">
        <v>192644234</v>
      </c>
      <c r="AG68" s="83">
        <v>204332224</v>
      </c>
      <c r="AH68" s="83">
        <v>217276967</v>
      </c>
      <c r="AI68" s="83">
        <v>229663636</v>
      </c>
      <c r="AJ68" s="83">
        <v>242376804</v>
      </c>
      <c r="AK68" s="83">
        <v>254769866</v>
      </c>
      <c r="AL68" s="83">
        <v>267352486</v>
      </c>
      <c r="AM68" s="83">
        <v>280184000</v>
      </c>
      <c r="AN68" s="83">
        <v>290932640</v>
      </c>
      <c r="AO68" s="83">
        <v>303358631</v>
      </c>
      <c r="AP68" s="92">
        <v>316843775</v>
      </c>
    </row>
    <row r="69" spans="1:42" x14ac:dyDescent="0.25">
      <c r="A69" t="str">
        <f t="shared" si="1"/>
        <v>Domestic passengers_Thailand</v>
      </c>
      <c r="B69" s="77" t="s">
        <v>56</v>
      </c>
      <c r="C69" s="78" t="s">
        <v>69</v>
      </c>
      <c r="D69" s="79" t="s">
        <v>91</v>
      </c>
      <c r="E69" s="80" t="s">
        <v>20</v>
      </c>
      <c r="F69" s="81" t="s">
        <v>34</v>
      </c>
      <c r="G69" s="81" t="s">
        <v>20</v>
      </c>
      <c r="H69" s="81" t="s">
        <v>20</v>
      </c>
      <c r="I69" s="81" t="s">
        <v>20</v>
      </c>
      <c r="J69" s="81" t="s">
        <v>34</v>
      </c>
      <c r="K69" s="81" t="s">
        <v>34</v>
      </c>
      <c r="L69" s="81" t="s">
        <v>20</v>
      </c>
      <c r="M69" s="81" t="s">
        <v>20</v>
      </c>
      <c r="N69" s="81" t="s">
        <v>20</v>
      </c>
      <c r="O69" s="81" t="s">
        <v>20</v>
      </c>
      <c r="P69" s="81" t="s">
        <v>34</v>
      </c>
      <c r="Q69" s="81" t="s">
        <v>34</v>
      </c>
      <c r="R69" s="82">
        <v>70489551</v>
      </c>
      <c r="S69" s="82">
        <v>78700921</v>
      </c>
      <c r="T69" s="82">
        <v>89476849</v>
      </c>
      <c r="U69" s="82">
        <v>98372000</v>
      </c>
      <c r="V69" s="82">
        <v>105747027</v>
      </c>
      <c r="W69" s="82">
        <v>111203669</v>
      </c>
      <c r="X69" s="82">
        <v>117377168</v>
      </c>
      <c r="Y69" s="82">
        <v>122734346</v>
      </c>
      <c r="Z69" s="82">
        <v>128605972</v>
      </c>
      <c r="AA69" s="82">
        <v>133991598</v>
      </c>
      <c r="AB69" s="82">
        <v>138963921</v>
      </c>
      <c r="AC69" s="82">
        <v>143892444</v>
      </c>
      <c r="AD69" s="82">
        <v>149415913</v>
      </c>
      <c r="AE69" s="82">
        <v>154189024</v>
      </c>
      <c r="AF69" s="82">
        <v>159989133</v>
      </c>
      <c r="AG69" s="82">
        <v>164550484</v>
      </c>
      <c r="AH69" s="82">
        <v>169540408</v>
      </c>
      <c r="AI69" s="82">
        <v>173951533</v>
      </c>
      <c r="AJ69" s="82">
        <v>178169165</v>
      </c>
      <c r="AK69" s="82">
        <v>181554521</v>
      </c>
      <c r="AL69" s="82">
        <v>185185683</v>
      </c>
      <c r="AM69" s="82">
        <v>188256117</v>
      </c>
      <c r="AN69" s="82">
        <v>190469894</v>
      </c>
      <c r="AO69" s="82">
        <v>192852416</v>
      </c>
      <c r="AP69" s="91">
        <v>195579311</v>
      </c>
    </row>
    <row r="70" spans="1:42" x14ac:dyDescent="0.25">
      <c r="A70" t="str">
        <f t="shared" si="1"/>
        <v>Total Cargo_Thailand</v>
      </c>
      <c r="B70" s="77" t="s">
        <v>207</v>
      </c>
      <c r="C70" s="73" t="s">
        <v>69</v>
      </c>
      <c r="D70" s="74" t="s">
        <v>91</v>
      </c>
      <c r="E70" s="75" t="s">
        <v>20</v>
      </c>
      <c r="F70" s="76" t="s">
        <v>34</v>
      </c>
      <c r="G70" s="76" t="s">
        <v>20</v>
      </c>
      <c r="H70" s="76" t="s">
        <v>20</v>
      </c>
      <c r="I70" s="76" t="s">
        <v>20</v>
      </c>
      <c r="J70" s="76" t="s">
        <v>34</v>
      </c>
      <c r="K70" s="76" t="s">
        <v>34</v>
      </c>
      <c r="L70" s="76" t="s">
        <v>20</v>
      </c>
      <c r="M70" s="76" t="s">
        <v>20</v>
      </c>
      <c r="N70" s="76" t="s">
        <v>20</v>
      </c>
      <c r="O70" s="76" t="s">
        <v>20</v>
      </c>
      <c r="P70" s="76" t="s">
        <v>34</v>
      </c>
      <c r="Q70" s="76" t="s">
        <v>34</v>
      </c>
      <c r="R70" s="83">
        <v>1469646</v>
      </c>
      <c r="S70" s="83">
        <v>1649081</v>
      </c>
      <c r="T70" s="83">
        <v>1816864</v>
      </c>
      <c r="U70" s="83">
        <v>1938797</v>
      </c>
      <c r="V70" s="83">
        <v>2032825</v>
      </c>
      <c r="W70" s="83">
        <v>2088402</v>
      </c>
      <c r="X70" s="83">
        <v>2151016</v>
      </c>
      <c r="Y70" s="83">
        <v>2207069</v>
      </c>
      <c r="Z70" s="83">
        <v>2266383</v>
      </c>
      <c r="AA70" s="83">
        <v>2319310</v>
      </c>
      <c r="AB70" s="83">
        <v>2374165</v>
      </c>
      <c r="AC70" s="83">
        <v>2430275</v>
      </c>
      <c r="AD70" s="83">
        <v>2484617</v>
      </c>
      <c r="AE70" s="83">
        <v>2532086</v>
      </c>
      <c r="AF70" s="83">
        <v>2597459</v>
      </c>
      <c r="AG70" s="83">
        <v>2640517</v>
      </c>
      <c r="AH70" s="83">
        <v>2705465</v>
      </c>
      <c r="AI70" s="83">
        <v>2754199</v>
      </c>
      <c r="AJ70" s="83">
        <v>2813846</v>
      </c>
      <c r="AK70" s="83">
        <v>2853647</v>
      </c>
      <c r="AL70" s="83">
        <v>2915745</v>
      </c>
      <c r="AM70" s="83">
        <v>2977748</v>
      </c>
      <c r="AN70" s="83">
        <v>3015821</v>
      </c>
      <c r="AO70" s="83">
        <v>3074273</v>
      </c>
      <c r="AP70" s="92">
        <v>3134452</v>
      </c>
    </row>
    <row r="71" spans="1:42" x14ac:dyDescent="0.25">
      <c r="A71" t="str">
        <f t="shared" si="1"/>
        <v>Total aircraft movements_Thailand</v>
      </c>
      <c r="B71" s="77" t="s">
        <v>35</v>
      </c>
      <c r="C71" s="78" t="s">
        <v>69</v>
      </c>
      <c r="D71" s="79" t="s">
        <v>91</v>
      </c>
      <c r="E71" s="80" t="s">
        <v>20</v>
      </c>
      <c r="F71" s="81" t="s">
        <v>34</v>
      </c>
      <c r="G71" s="81" t="s">
        <v>20</v>
      </c>
      <c r="H71" s="81" t="s">
        <v>20</v>
      </c>
      <c r="I71" s="81" t="s">
        <v>20</v>
      </c>
      <c r="J71" s="81" t="s">
        <v>34</v>
      </c>
      <c r="K71" s="81" t="s">
        <v>34</v>
      </c>
      <c r="L71" s="81" t="s">
        <v>20</v>
      </c>
      <c r="M71" s="81" t="s">
        <v>20</v>
      </c>
      <c r="N71" s="81" t="s">
        <v>20</v>
      </c>
      <c r="O71" s="81" t="s">
        <v>20</v>
      </c>
      <c r="P71" s="81" t="s">
        <v>34</v>
      </c>
      <c r="Q71" s="81" t="s">
        <v>34</v>
      </c>
      <c r="R71" s="82">
        <v>1058143</v>
      </c>
      <c r="S71" s="82">
        <v>1093933</v>
      </c>
      <c r="T71" s="82">
        <v>1143071</v>
      </c>
      <c r="U71" s="82">
        <v>1193779</v>
      </c>
      <c r="V71" s="82">
        <v>1248009</v>
      </c>
      <c r="W71" s="82">
        <v>1298929</v>
      </c>
      <c r="X71" s="82">
        <v>1357606</v>
      </c>
      <c r="Y71" s="82">
        <v>1410805</v>
      </c>
      <c r="Z71" s="82">
        <v>1468212</v>
      </c>
      <c r="AA71" s="82">
        <v>1522012</v>
      </c>
      <c r="AB71" s="82">
        <v>1576146</v>
      </c>
      <c r="AC71" s="82">
        <v>1633350</v>
      </c>
      <c r="AD71" s="82">
        <v>1689080</v>
      </c>
      <c r="AE71" s="82">
        <v>1745544</v>
      </c>
      <c r="AF71" s="82">
        <v>1802977</v>
      </c>
      <c r="AG71" s="82">
        <v>1852266</v>
      </c>
      <c r="AH71" s="82">
        <v>1903232</v>
      </c>
      <c r="AI71" s="82">
        <v>1953108</v>
      </c>
      <c r="AJ71" s="82">
        <v>1995318</v>
      </c>
      <c r="AK71" s="82">
        <v>2034654</v>
      </c>
      <c r="AL71" s="82">
        <v>2073651</v>
      </c>
      <c r="AM71" s="82">
        <v>2107537</v>
      </c>
      <c r="AN71" s="82">
        <v>2130477</v>
      </c>
      <c r="AO71" s="82">
        <v>2159754</v>
      </c>
      <c r="AP71" s="91">
        <v>2185829</v>
      </c>
    </row>
    <row r="72" spans="1:42" x14ac:dyDescent="0.25">
      <c r="A72" t="str">
        <f t="shared" si="1"/>
        <v>Total passengers_Tanzania</v>
      </c>
      <c r="B72" s="72" t="s">
        <v>58</v>
      </c>
      <c r="C72" s="73" t="s">
        <v>32</v>
      </c>
      <c r="D72" s="74" t="s">
        <v>193</v>
      </c>
      <c r="E72" s="75" t="s">
        <v>20</v>
      </c>
      <c r="F72" s="76" t="s">
        <v>34</v>
      </c>
      <c r="G72" s="76" t="s">
        <v>20</v>
      </c>
      <c r="H72" s="76" t="s">
        <v>20</v>
      </c>
      <c r="I72" s="76" t="s">
        <v>20</v>
      </c>
      <c r="J72" s="76" t="s">
        <v>20</v>
      </c>
      <c r="K72" s="76" t="s">
        <v>20</v>
      </c>
      <c r="L72" s="76" t="s">
        <v>34</v>
      </c>
      <c r="M72" s="76" t="s">
        <v>20</v>
      </c>
      <c r="N72" s="76" t="s">
        <v>20</v>
      </c>
      <c r="O72" s="76" t="s">
        <v>20</v>
      </c>
      <c r="P72" s="76" t="s">
        <v>20</v>
      </c>
      <c r="Q72" s="76" t="s">
        <v>20</v>
      </c>
      <c r="R72" s="83">
        <v>5023190</v>
      </c>
      <c r="S72" s="83">
        <v>5271500</v>
      </c>
      <c r="T72" s="83">
        <v>5627900</v>
      </c>
      <c r="U72" s="83">
        <v>6007363</v>
      </c>
      <c r="V72" s="83">
        <v>6430177</v>
      </c>
      <c r="W72" s="83">
        <v>6864007</v>
      </c>
      <c r="X72" s="83">
        <v>7374629</v>
      </c>
      <c r="Y72" s="83">
        <v>7914834</v>
      </c>
      <c r="Z72" s="83">
        <v>8451760</v>
      </c>
      <c r="AA72" s="83">
        <v>9012415</v>
      </c>
      <c r="AB72" s="83">
        <v>9594620</v>
      </c>
      <c r="AC72" s="83">
        <v>10152965</v>
      </c>
      <c r="AD72" s="83">
        <v>10839565</v>
      </c>
      <c r="AE72" s="83">
        <v>11362048</v>
      </c>
      <c r="AF72" s="83">
        <v>12318920</v>
      </c>
      <c r="AG72" s="83">
        <v>12999061</v>
      </c>
      <c r="AH72" s="83">
        <v>13943079</v>
      </c>
      <c r="AI72" s="83">
        <v>14784464</v>
      </c>
      <c r="AJ72" s="83">
        <v>15694847</v>
      </c>
      <c r="AK72" s="83">
        <v>16776347</v>
      </c>
      <c r="AL72" s="83">
        <v>17910848</v>
      </c>
      <c r="AM72" s="83">
        <v>19316188</v>
      </c>
      <c r="AN72" s="83">
        <v>20264163</v>
      </c>
      <c r="AO72" s="83">
        <v>21956687</v>
      </c>
      <c r="AP72" s="92">
        <v>23545075</v>
      </c>
    </row>
    <row r="73" spans="1:42" x14ac:dyDescent="0.25">
      <c r="A73" t="str">
        <f t="shared" si="1"/>
        <v>International passengers_Tanzania</v>
      </c>
      <c r="B73" s="77" t="s">
        <v>54</v>
      </c>
      <c r="C73" s="78" t="s">
        <v>32</v>
      </c>
      <c r="D73" s="74" t="s">
        <v>193</v>
      </c>
      <c r="E73" s="80" t="s">
        <v>20</v>
      </c>
      <c r="F73" s="81" t="s">
        <v>34</v>
      </c>
      <c r="G73" s="81" t="s">
        <v>20</v>
      </c>
      <c r="H73" s="81" t="s">
        <v>20</v>
      </c>
      <c r="I73" s="81" t="s">
        <v>20</v>
      </c>
      <c r="J73" s="81" t="s">
        <v>20</v>
      </c>
      <c r="K73" s="81" t="s">
        <v>20</v>
      </c>
      <c r="L73" s="81" t="s">
        <v>34</v>
      </c>
      <c r="M73" s="81" t="s">
        <v>20</v>
      </c>
      <c r="N73" s="81" t="s">
        <v>20</v>
      </c>
      <c r="O73" s="81" t="s">
        <v>20</v>
      </c>
      <c r="P73" s="81" t="s">
        <v>20</v>
      </c>
      <c r="Q73" s="81" t="s">
        <v>20</v>
      </c>
      <c r="R73" s="82">
        <v>2212984</v>
      </c>
      <c r="S73" s="82">
        <v>2365019</v>
      </c>
      <c r="T73" s="82">
        <v>2659110</v>
      </c>
      <c r="U73" s="82">
        <v>2925678</v>
      </c>
      <c r="V73" s="82">
        <v>3196473</v>
      </c>
      <c r="W73" s="82">
        <v>3448312</v>
      </c>
      <c r="X73" s="82">
        <v>3744874</v>
      </c>
      <c r="Y73" s="82">
        <v>4061076</v>
      </c>
      <c r="Z73" s="82">
        <v>4379014</v>
      </c>
      <c r="AA73" s="82">
        <v>4713045</v>
      </c>
      <c r="AB73" s="82">
        <v>5061773</v>
      </c>
      <c r="AC73" s="82">
        <v>5399988</v>
      </c>
      <c r="AD73" s="82">
        <v>5811082</v>
      </c>
      <c r="AE73" s="82">
        <v>6133536</v>
      </c>
      <c r="AF73" s="82">
        <v>6698613</v>
      </c>
      <c r="AG73" s="82">
        <v>7111921</v>
      </c>
      <c r="AH73" s="82">
        <v>7673973</v>
      </c>
      <c r="AI73" s="82">
        <v>8180248</v>
      </c>
      <c r="AJ73" s="82">
        <v>8726521</v>
      </c>
      <c r="AK73" s="82">
        <v>9370489</v>
      </c>
      <c r="AL73" s="82">
        <v>10045933</v>
      </c>
      <c r="AM73" s="82">
        <v>10876375</v>
      </c>
      <c r="AN73" s="82">
        <v>11449022</v>
      </c>
      <c r="AO73" s="82">
        <v>12446367</v>
      </c>
      <c r="AP73" s="91">
        <v>13386785</v>
      </c>
    </row>
    <row r="74" spans="1:42" x14ac:dyDescent="0.25">
      <c r="A74" t="str">
        <f t="shared" si="1"/>
        <v>Domestic passengers_Tanzania</v>
      </c>
      <c r="B74" s="72" t="s">
        <v>56</v>
      </c>
      <c r="C74" s="73" t="s">
        <v>32</v>
      </c>
      <c r="D74" s="74" t="s">
        <v>193</v>
      </c>
      <c r="E74" s="75" t="s">
        <v>20</v>
      </c>
      <c r="F74" s="76" t="s">
        <v>34</v>
      </c>
      <c r="G74" s="76" t="s">
        <v>20</v>
      </c>
      <c r="H74" s="76" t="s">
        <v>20</v>
      </c>
      <c r="I74" s="76" t="s">
        <v>20</v>
      </c>
      <c r="J74" s="76" t="s">
        <v>20</v>
      </c>
      <c r="K74" s="76" t="s">
        <v>20</v>
      </c>
      <c r="L74" s="76" t="s">
        <v>34</v>
      </c>
      <c r="M74" s="76" t="s">
        <v>20</v>
      </c>
      <c r="N74" s="76" t="s">
        <v>20</v>
      </c>
      <c r="O74" s="76" t="s">
        <v>20</v>
      </c>
      <c r="P74" s="76" t="s">
        <v>20</v>
      </c>
      <c r="Q74" s="76" t="s">
        <v>20</v>
      </c>
      <c r="R74" s="83">
        <v>2419973</v>
      </c>
      <c r="S74" s="83">
        <v>2504491</v>
      </c>
      <c r="T74" s="83">
        <v>2558398</v>
      </c>
      <c r="U74" s="83">
        <v>2666511</v>
      </c>
      <c r="V74" s="83">
        <v>2817523</v>
      </c>
      <c r="W74" s="83">
        <v>3002310</v>
      </c>
      <c r="X74" s="83">
        <v>3222873</v>
      </c>
      <c r="Y74" s="83">
        <v>3456869</v>
      </c>
      <c r="Z74" s="83">
        <v>3689014</v>
      </c>
      <c r="AA74" s="83">
        <v>3931546</v>
      </c>
      <c r="AB74" s="83">
        <v>4183212</v>
      </c>
      <c r="AC74" s="83">
        <v>4423302</v>
      </c>
      <c r="AD74" s="83">
        <v>4720021</v>
      </c>
      <c r="AE74" s="83">
        <v>4942014</v>
      </c>
      <c r="AF74" s="83">
        <v>5356057</v>
      </c>
      <c r="AG74" s="83">
        <v>5645008</v>
      </c>
      <c r="AH74" s="83">
        <v>6048605</v>
      </c>
      <c r="AI74" s="83">
        <v>6404566</v>
      </c>
      <c r="AJ74" s="83">
        <v>6788523</v>
      </c>
      <c r="AK74" s="83">
        <v>7244732</v>
      </c>
      <c r="AL74" s="83">
        <v>7721189</v>
      </c>
      <c r="AM74" s="83">
        <v>8312150</v>
      </c>
      <c r="AN74" s="83">
        <v>8702189</v>
      </c>
      <c r="AO74" s="83">
        <v>9410739</v>
      </c>
      <c r="AP74" s="92">
        <v>10070787</v>
      </c>
    </row>
    <row r="75" spans="1:42" x14ac:dyDescent="0.25">
      <c r="A75" t="str">
        <f t="shared" si="1"/>
        <v>Total Cargo_Tanzania</v>
      </c>
      <c r="B75" s="77" t="s">
        <v>207</v>
      </c>
      <c r="C75" s="78" t="s">
        <v>32</v>
      </c>
      <c r="D75" s="74" t="s">
        <v>193</v>
      </c>
      <c r="E75" s="80" t="s">
        <v>20</v>
      </c>
      <c r="F75" s="81" t="s">
        <v>34</v>
      </c>
      <c r="G75" s="81" t="s">
        <v>20</v>
      </c>
      <c r="H75" s="81" t="s">
        <v>20</v>
      </c>
      <c r="I75" s="81" t="s">
        <v>20</v>
      </c>
      <c r="J75" s="81" t="s">
        <v>20</v>
      </c>
      <c r="K75" s="81" t="s">
        <v>20</v>
      </c>
      <c r="L75" s="81" t="s">
        <v>34</v>
      </c>
      <c r="M75" s="81" t="s">
        <v>20</v>
      </c>
      <c r="N75" s="81" t="s">
        <v>20</v>
      </c>
      <c r="O75" s="81" t="s">
        <v>20</v>
      </c>
      <c r="P75" s="81" t="s">
        <v>20</v>
      </c>
      <c r="Q75" s="81" t="s">
        <v>20</v>
      </c>
      <c r="R75" s="82">
        <v>24653</v>
      </c>
      <c r="S75" s="82">
        <v>23495</v>
      </c>
      <c r="T75" s="82">
        <v>23407</v>
      </c>
      <c r="U75" s="82">
        <v>23247</v>
      </c>
      <c r="V75" s="82">
        <v>23150</v>
      </c>
      <c r="W75" s="82">
        <v>23158</v>
      </c>
      <c r="X75" s="82">
        <v>23276</v>
      </c>
      <c r="Y75" s="82">
        <v>23336</v>
      </c>
      <c r="Z75" s="82">
        <v>23442</v>
      </c>
      <c r="AA75" s="82">
        <v>23583</v>
      </c>
      <c r="AB75" s="82">
        <v>23701</v>
      </c>
      <c r="AC75" s="82">
        <v>23905</v>
      </c>
      <c r="AD75" s="82">
        <v>24049</v>
      </c>
      <c r="AE75" s="82">
        <v>24129</v>
      </c>
      <c r="AF75" s="82">
        <v>24428</v>
      </c>
      <c r="AG75" s="82">
        <v>24649</v>
      </c>
      <c r="AH75" s="82">
        <v>24978</v>
      </c>
      <c r="AI75" s="82">
        <v>25157</v>
      </c>
      <c r="AJ75" s="82">
        <v>25570</v>
      </c>
      <c r="AK75" s="82">
        <v>25870</v>
      </c>
      <c r="AL75" s="82">
        <v>26284</v>
      </c>
      <c r="AM75" s="82">
        <v>26756</v>
      </c>
      <c r="AN75" s="82">
        <v>27058</v>
      </c>
      <c r="AO75" s="82">
        <v>27600</v>
      </c>
      <c r="AP75" s="91">
        <v>28197</v>
      </c>
    </row>
    <row r="76" spans="1:42" x14ac:dyDescent="0.25">
      <c r="A76" t="str">
        <f t="shared" si="1"/>
        <v>Total aircraft movements_Tanzania</v>
      </c>
      <c r="B76" s="72" t="s">
        <v>35</v>
      </c>
      <c r="C76" s="73" t="s">
        <v>32</v>
      </c>
      <c r="D76" s="74" t="s">
        <v>193</v>
      </c>
      <c r="E76" s="75" t="s">
        <v>20</v>
      </c>
      <c r="F76" s="76" t="s">
        <v>34</v>
      </c>
      <c r="G76" s="76" t="s">
        <v>20</v>
      </c>
      <c r="H76" s="76" t="s">
        <v>20</v>
      </c>
      <c r="I76" s="76" t="s">
        <v>20</v>
      </c>
      <c r="J76" s="76" t="s">
        <v>20</v>
      </c>
      <c r="K76" s="76" t="s">
        <v>20</v>
      </c>
      <c r="L76" s="76" t="s">
        <v>34</v>
      </c>
      <c r="M76" s="76" t="s">
        <v>20</v>
      </c>
      <c r="N76" s="76" t="s">
        <v>20</v>
      </c>
      <c r="O76" s="76" t="s">
        <v>20</v>
      </c>
      <c r="P76" s="76" t="s">
        <v>20</v>
      </c>
      <c r="Q76" s="76" t="s">
        <v>20</v>
      </c>
      <c r="R76" s="83">
        <v>208546</v>
      </c>
      <c r="S76" s="83">
        <v>212947</v>
      </c>
      <c r="T76" s="83">
        <v>214169</v>
      </c>
      <c r="U76" s="83">
        <v>216418</v>
      </c>
      <c r="V76" s="83">
        <v>219568</v>
      </c>
      <c r="W76" s="83">
        <v>222800</v>
      </c>
      <c r="X76" s="83">
        <v>225883</v>
      </c>
      <c r="Y76" s="83">
        <v>230010</v>
      </c>
      <c r="Z76" s="83">
        <v>233559</v>
      </c>
      <c r="AA76" s="83">
        <v>236429</v>
      </c>
      <c r="AB76" s="83">
        <v>240052</v>
      </c>
      <c r="AC76" s="83">
        <v>242693</v>
      </c>
      <c r="AD76" s="83">
        <v>246043</v>
      </c>
      <c r="AE76" s="83">
        <v>249867</v>
      </c>
      <c r="AF76" s="83">
        <v>250975</v>
      </c>
      <c r="AG76" s="83">
        <v>254890</v>
      </c>
      <c r="AH76" s="83">
        <v>256862</v>
      </c>
      <c r="AI76" s="83">
        <v>259877</v>
      </c>
      <c r="AJ76" s="83">
        <v>263539</v>
      </c>
      <c r="AK76" s="83">
        <v>265838</v>
      </c>
      <c r="AL76" s="83">
        <v>268981</v>
      </c>
      <c r="AM76" s="83">
        <v>270978</v>
      </c>
      <c r="AN76" s="83">
        <v>276163</v>
      </c>
      <c r="AO76" s="83">
        <v>277628</v>
      </c>
      <c r="AP76" s="92">
        <v>280105</v>
      </c>
    </row>
    <row r="77" spans="1:42" x14ac:dyDescent="0.25">
      <c r="A77" t="str">
        <f t="shared" si="1"/>
        <v>Total passengers_Switzerland</v>
      </c>
      <c r="B77" s="77" t="s">
        <v>58</v>
      </c>
      <c r="C77" s="78" t="s">
        <v>96</v>
      </c>
      <c r="D77" s="79" t="s">
        <v>105</v>
      </c>
      <c r="E77" s="80" t="s">
        <v>34</v>
      </c>
      <c r="F77" s="81" t="s">
        <v>20</v>
      </c>
      <c r="G77" s="81" t="s">
        <v>20</v>
      </c>
      <c r="H77" s="81" t="s">
        <v>20</v>
      </c>
      <c r="I77" s="81" t="s">
        <v>20</v>
      </c>
      <c r="J77" s="81" t="s">
        <v>20</v>
      </c>
      <c r="K77" s="81" t="s">
        <v>20</v>
      </c>
      <c r="L77" s="81" t="s">
        <v>20</v>
      </c>
      <c r="M77" s="81" t="s">
        <v>20</v>
      </c>
      <c r="N77" s="81" t="s">
        <v>20</v>
      </c>
      <c r="O77" s="81" t="s">
        <v>20</v>
      </c>
      <c r="P77" s="81" t="s">
        <v>20</v>
      </c>
      <c r="Q77" s="81" t="s">
        <v>34</v>
      </c>
      <c r="R77" s="82">
        <v>51815358</v>
      </c>
      <c r="S77" s="82">
        <v>54442447</v>
      </c>
      <c r="T77" s="82">
        <v>56497605</v>
      </c>
      <c r="U77" s="82">
        <v>58541638</v>
      </c>
      <c r="V77" s="82">
        <v>60590145</v>
      </c>
      <c r="W77" s="82">
        <v>62665318</v>
      </c>
      <c r="X77" s="82">
        <v>65051901</v>
      </c>
      <c r="Y77" s="82">
        <v>67441992</v>
      </c>
      <c r="Z77" s="82">
        <v>69372616</v>
      </c>
      <c r="AA77" s="82">
        <v>72074508</v>
      </c>
      <c r="AB77" s="82">
        <v>74235436</v>
      </c>
      <c r="AC77" s="82">
        <v>76735507</v>
      </c>
      <c r="AD77" s="82">
        <v>78774813</v>
      </c>
      <c r="AE77" s="82">
        <v>81584634</v>
      </c>
      <c r="AF77" s="82">
        <v>84129210</v>
      </c>
      <c r="AG77" s="82">
        <v>86499874</v>
      </c>
      <c r="AH77" s="82">
        <v>89263943</v>
      </c>
      <c r="AI77" s="82">
        <v>91532405</v>
      </c>
      <c r="AJ77" s="82">
        <v>94625475</v>
      </c>
      <c r="AK77" s="82">
        <v>97009465</v>
      </c>
      <c r="AL77" s="82">
        <v>99511205</v>
      </c>
      <c r="AM77" s="82">
        <v>101870561</v>
      </c>
      <c r="AN77" s="82">
        <v>103641759</v>
      </c>
      <c r="AO77" s="82">
        <v>106200369</v>
      </c>
      <c r="AP77" s="91">
        <v>108286695</v>
      </c>
    </row>
    <row r="78" spans="1:42" x14ac:dyDescent="0.25">
      <c r="A78" t="str">
        <f t="shared" si="1"/>
        <v>International passengers_Switzerland</v>
      </c>
      <c r="B78" s="72" t="s">
        <v>54</v>
      </c>
      <c r="C78" s="73" t="s">
        <v>96</v>
      </c>
      <c r="D78" s="74" t="s">
        <v>105</v>
      </c>
      <c r="E78" s="75" t="s">
        <v>34</v>
      </c>
      <c r="F78" s="76" t="s">
        <v>20</v>
      </c>
      <c r="G78" s="76" t="s">
        <v>20</v>
      </c>
      <c r="H78" s="76" t="s">
        <v>20</v>
      </c>
      <c r="I78" s="76" t="s">
        <v>20</v>
      </c>
      <c r="J78" s="76" t="s">
        <v>20</v>
      </c>
      <c r="K78" s="76" t="s">
        <v>20</v>
      </c>
      <c r="L78" s="76" t="s">
        <v>20</v>
      </c>
      <c r="M78" s="76" t="s">
        <v>20</v>
      </c>
      <c r="N78" s="76" t="s">
        <v>20</v>
      </c>
      <c r="O78" s="76" t="s">
        <v>20</v>
      </c>
      <c r="P78" s="76" t="s">
        <v>20</v>
      </c>
      <c r="Q78" s="76" t="s">
        <v>34</v>
      </c>
      <c r="R78" s="83">
        <v>50024429</v>
      </c>
      <c r="S78" s="83">
        <v>52716083</v>
      </c>
      <c r="T78" s="83">
        <v>54703368</v>
      </c>
      <c r="U78" s="83">
        <v>56696085</v>
      </c>
      <c r="V78" s="83">
        <v>58701692</v>
      </c>
      <c r="W78" s="83">
        <v>60743056</v>
      </c>
      <c r="X78" s="83">
        <v>63087556</v>
      </c>
      <c r="Y78" s="83">
        <v>65441570</v>
      </c>
      <c r="Z78" s="83">
        <v>67346164</v>
      </c>
      <c r="AA78" s="83">
        <v>70000818</v>
      </c>
      <c r="AB78" s="83">
        <v>72131355</v>
      </c>
      <c r="AC78" s="83">
        <v>74597400</v>
      </c>
      <c r="AD78" s="83">
        <v>76611819</v>
      </c>
      <c r="AE78" s="83">
        <v>79376760</v>
      </c>
      <c r="AF78" s="83">
        <v>81889712</v>
      </c>
      <c r="AG78" s="83">
        <v>84234041</v>
      </c>
      <c r="AH78" s="83">
        <v>86961720</v>
      </c>
      <c r="AI78" s="83">
        <v>89206317</v>
      </c>
      <c r="AJ78" s="83">
        <v>92253471</v>
      </c>
      <c r="AK78" s="83">
        <v>94613299</v>
      </c>
      <c r="AL78" s="83">
        <v>97082141</v>
      </c>
      <c r="AM78" s="83">
        <v>99410507</v>
      </c>
      <c r="AN78" s="83">
        <v>101163883</v>
      </c>
      <c r="AO78" s="83">
        <v>103685242</v>
      </c>
      <c r="AP78" s="92">
        <v>105750077</v>
      </c>
    </row>
    <row r="79" spans="1:42" x14ac:dyDescent="0.25">
      <c r="A79" t="str">
        <f t="shared" si="1"/>
        <v>Domestic passengers_Switzerland</v>
      </c>
      <c r="B79" s="77" t="s">
        <v>56</v>
      </c>
      <c r="C79" s="78" t="s">
        <v>96</v>
      </c>
      <c r="D79" s="79" t="s">
        <v>105</v>
      </c>
      <c r="E79" s="80" t="s">
        <v>34</v>
      </c>
      <c r="F79" s="81" t="s">
        <v>20</v>
      </c>
      <c r="G79" s="81" t="s">
        <v>20</v>
      </c>
      <c r="H79" s="81" t="s">
        <v>20</v>
      </c>
      <c r="I79" s="81" t="s">
        <v>20</v>
      </c>
      <c r="J79" s="81" t="s">
        <v>20</v>
      </c>
      <c r="K79" s="81" t="s">
        <v>20</v>
      </c>
      <c r="L79" s="81" t="s">
        <v>20</v>
      </c>
      <c r="M79" s="81" t="s">
        <v>20</v>
      </c>
      <c r="N79" s="81" t="s">
        <v>20</v>
      </c>
      <c r="O79" s="81" t="s">
        <v>20</v>
      </c>
      <c r="P79" s="81" t="s">
        <v>20</v>
      </c>
      <c r="Q79" s="81" t="s">
        <v>34</v>
      </c>
      <c r="R79" s="82">
        <v>1748599</v>
      </c>
      <c r="S79" s="82">
        <v>1692599</v>
      </c>
      <c r="T79" s="82">
        <v>1767454</v>
      </c>
      <c r="U79" s="82">
        <v>1824417</v>
      </c>
      <c r="V79" s="82">
        <v>1871853</v>
      </c>
      <c r="W79" s="82">
        <v>1909282</v>
      </c>
      <c r="X79" s="82">
        <v>1954239</v>
      </c>
      <c r="Y79" s="82">
        <v>1992585</v>
      </c>
      <c r="Z79" s="82">
        <v>2020398</v>
      </c>
      <c r="AA79" s="82">
        <v>2069031</v>
      </c>
      <c r="AB79" s="82">
        <v>2100508</v>
      </c>
      <c r="AC79" s="82">
        <v>2135377</v>
      </c>
      <c r="AD79" s="82">
        <v>2160915</v>
      </c>
      <c r="AE79" s="82">
        <v>2206296</v>
      </c>
      <c r="AF79" s="82">
        <v>2238303</v>
      </c>
      <c r="AG79" s="82">
        <v>2264932</v>
      </c>
      <c r="AH79" s="82">
        <v>2301546</v>
      </c>
      <c r="AI79" s="82">
        <v>2325581</v>
      </c>
      <c r="AJ79" s="82">
        <v>2371626</v>
      </c>
      <c r="AK79" s="82">
        <v>2395884</v>
      </c>
      <c r="AL79" s="82">
        <v>2428854</v>
      </c>
      <c r="AM79" s="82">
        <v>2459898</v>
      </c>
      <c r="AN79" s="82">
        <v>2477761</v>
      </c>
      <c r="AO79" s="82">
        <v>2515042</v>
      </c>
      <c r="AP79" s="91">
        <v>2536555</v>
      </c>
    </row>
    <row r="80" spans="1:42" x14ac:dyDescent="0.25">
      <c r="A80" t="str">
        <f t="shared" si="1"/>
        <v>Total Cargo_Switzerland</v>
      </c>
      <c r="B80" s="77" t="s">
        <v>207</v>
      </c>
      <c r="C80" s="73" t="s">
        <v>96</v>
      </c>
      <c r="D80" s="74" t="s">
        <v>105</v>
      </c>
      <c r="E80" s="75" t="s">
        <v>34</v>
      </c>
      <c r="F80" s="76" t="s">
        <v>20</v>
      </c>
      <c r="G80" s="76" t="s">
        <v>20</v>
      </c>
      <c r="H80" s="76" t="s">
        <v>20</v>
      </c>
      <c r="I80" s="76" t="s">
        <v>20</v>
      </c>
      <c r="J80" s="76" t="s">
        <v>20</v>
      </c>
      <c r="K80" s="76" t="s">
        <v>20</v>
      </c>
      <c r="L80" s="76" t="s">
        <v>20</v>
      </c>
      <c r="M80" s="76" t="s">
        <v>20</v>
      </c>
      <c r="N80" s="76" t="s">
        <v>20</v>
      </c>
      <c r="O80" s="76" t="s">
        <v>20</v>
      </c>
      <c r="P80" s="76" t="s">
        <v>20</v>
      </c>
      <c r="Q80" s="76" t="s">
        <v>34</v>
      </c>
      <c r="R80" s="83">
        <v>441347</v>
      </c>
      <c r="S80" s="83">
        <v>489779</v>
      </c>
      <c r="T80" s="83">
        <v>521983</v>
      </c>
      <c r="U80" s="83">
        <v>544224</v>
      </c>
      <c r="V80" s="83">
        <v>560613</v>
      </c>
      <c r="W80" s="83">
        <v>572680</v>
      </c>
      <c r="X80" s="83">
        <v>585398</v>
      </c>
      <c r="Y80" s="83">
        <v>599535</v>
      </c>
      <c r="Z80" s="83">
        <v>609555</v>
      </c>
      <c r="AA80" s="83">
        <v>621906</v>
      </c>
      <c r="AB80" s="83">
        <v>631618</v>
      </c>
      <c r="AC80" s="83">
        <v>646193</v>
      </c>
      <c r="AD80" s="83">
        <v>655599</v>
      </c>
      <c r="AE80" s="83">
        <v>668942</v>
      </c>
      <c r="AF80" s="83">
        <v>684377</v>
      </c>
      <c r="AG80" s="83">
        <v>695741</v>
      </c>
      <c r="AH80" s="83">
        <v>712219</v>
      </c>
      <c r="AI80" s="83">
        <v>721983</v>
      </c>
      <c r="AJ80" s="83">
        <v>740960</v>
      </c>
      <c r="AK80" s="83">
        <v>753513</v>
      </c>
      <c r="AL80" s="83">
        <v>769269</v>
      </c>
      <c r="AM80" s="83">
        <v>783846</v>
      </c>
      <c r="AN80" s="83">
        <v>793186</v>
      </c>
      <c r="AO80" s="83">
        <v>809507</v>
      </c>
      <c r="AP80" s="92">
        <v>823774</v>
      </c>
    </row>
    <row r="81" spans="1:42" x14ac:dyDescent="0.25">
      <c r="A81" t="str">
        <f t="shared" si="1"/>
        <v>Total aircraft movements_Switzerland</v>
      </c>
      <c r="B81" s="77" t="s">
        <v>35</v>
      </c>
      <c r="C81" s="78" t="s">
        <v>96</v>
      </c>
      <c r="D81" s="79" t="s">
        <v>105</v>
      </c>
      <c r="E81" s="80" t="s">
        <v>34</v>
      </c>
      <c r="F81" s="81" t="s">
        <v>20</v>
      </c>
      <c r="G81" s="81" t="s">
        <v>20</v>
      </c>
      <c r="H81" s="81" t="s">
        <v>20</v>
      </c>
      <c r="I81" s="81" t="s">
        <v>20</v>
      </c>
      <c r="J81" s="81" t="s">
        <v>20</v>
      </c>
      <c r="K81" s="81" t="s">
        <v>20</v>
      </c>
      <c r="L81" s="81" t="s">
        <v>20</v>
      </c>
      <c r="M81" s="81" t="s">
        <v>20</v>
      </c>
      <c r="N81" s="81" t="s">
        <v>20</v>
      </c>
      <c r="O81" s="81" t="s">
        <v>20</v>
      </c>
      <c r="P81" s="81" t="s">
        <v>20</v>
      </c>
      <c r="Q81" s="81" t="s">
        <v>34</v>
      </c>
      <c r="R81" s="82">
        <v>687532</v>
      </c>
      <c r="S81" s="82">
        <v>695647</v>
      </c>
      <c r="T81" s="82">
        <v>707569</v>
      </c>
      <c r="U81" s="82">
        <v>723912</v>
      </c>
      <c r="V81" s="82">
        <v>742582</v>
      </c>
      <c r="W81" s="82">
        <v>764811</v>
      </c>
      <c r="X81" s="82">
        <v>785782</v>
      </c>
      <c r="Y81" s="82">
        <v>806955</v>
      </c>
      <c r="Z81" s="82">
        <v>827238</v>
      </c>
      <c r="AA81" s="82">
        <v>848350</v>
      </c>
      <c r="AB81" s="82">
        <v>870309</v>
      </c>
      <c r="AC81" s="82">
        <v>890374</v>
      </c>
      <c r="AD81" s="82">
        <v>911376</v>
      </c>
      <c r="AE81" s="82">
        <v>932122</v>
      </c>
      <c r="AF81" s="82">
        <v>951921</v>
      </c>
      <c r="AG81" s="82">
        <v>973174</v>
      </c>
      <c r="AH81" s="82">
        <v>993768</v>
      </c>
      <c r="AI81" s="82">
        <v>1013678</v>
      </c>
      <c r="AJ81" s="82">
        <v>1034100</v>
      </c>
      <c r="AK81" s="82">
        <v>1054706</v>
      </c>
      <c r="AL81" s="82">
        <v>1073910</v>
      </c>
      <c r="AM81" s="82">
        <v>1092773</v>
      </c>
      <c r="AN81" s="82">
        <v>1111718</v>
      </c>
      <c r="AO81" s="82">
        <v>1130835</v>
      </c>
      <c r="AP81" s="91">
        <v>1148739</v>
      </c>
    </row>
    <row r="82" spans="1:42" x14ac:dyDescent="0.25">
      <c r="A82" t="str">
        <f t="shared" si="1"/>
        <v>Total passengers_Sweden</v>
      </c>
      <c r="B82" s="77" t="s">
        <v>58</v>
      </c>
      <c r="C82" s="78" t="s">
        <v>96</v>
      </c>
      <c r="D82" s="79" t="s">
        <v>136</v>
      </c>
      <c r="E82" s="80" t="s">
        <v>34</v>
      </c>
      <c r="F82" s="81" t="s">
        <v>20</v>
      </c>
      <c r="G82" s="81" t="s">
        <v>20</v>
      </c>
      <c r="H82" s="81" t="s">
        <v>20</v>
      </c>
      <c r="I82" s="81" t="s">
        <v>34</v>
      </c>
      <c r="J82" s="81" t="s">
        <v>20</v>
      </c>
      <c r="K82" s="81" t="s">
        <v>20</v>
      </c>
      <c r="L82" s="81" t="s">
        <v>20</v>
      </c>
      <c r="M82" s="81" t="s">
        <v>20</v>
      </c>
      <c r="N82" s="81" t="s">
        <v>20</v>
      </c>
      <c r="O82" s="81" t="s">
        <v>20</v>
      </c>
      <c r="P82" s="81" t="s">
        <v>20</v>
      </c>
      <c r="Q82" s="81" t="s">
        <v>34</v>
      </c>
      <c r="R82" s="82">
        <v>44210129</v>
      </c>
      <c r="S82" s="82">
        <v>47395235</v>
      </c>
      <c r="T82" s="82">
        <v>50394834</v>
      </c>
      <c r="U82" s="82">
        <v>52838110</v>
      </c>
      <c r="V82" s="82">
        <v>54855010</v>
      </c>
      <c r="W82" s="82">
        <v>56429646</v>
      </c>
      <c r="X82" s="82">
        <v>58438068</v>
      </c>
      <c r="Y82" s="82">
        <v>60221978</v>
      </c>
      <c r="Z82" s="82">
        <v>61702770</v>
      </c>
      <c r="AA82" s="82">
        <v>64029753</v>
      </c>
      <c r="AB82" s="82">
        <v>65736652</v>
      </c>
      <c r="AC82" s="82">
        <v>67655888</v>
      </c>
      <c r="AD82" s="82">
        <v>69118144</v>
      </c>
      <c r="AE82" s="82">
        <v>71259554</v>
      </c>
      <c r="AF82" s="82">
        <v>72914658</v>
      </c>
      <c r="AG82" s="82">
        <v>74595063</v>
      </c>
      <c r="AH82" s="82">
        <v>76807152</v>
      </c>
      <c r="AI82" s="82">
        <v>78634744</v>
      </c>
      <c r="AJ82" s="82">
        <v>81406765</v>
      </c>
      <c r="AK82" s="82">
        <v>83534503</v>
      </c>
      <c r="AL82" s="82">
        <v>85751244</v>
      </c>
      <c r="AM82" s="82">
        <v>88097746</v>
      </c>
      <c r="AN82" s="82">
        <v>89996702</v>
      </c>
      <c r="AO82" s="82">
        <v>92632509</v>
      </c>
      <c r="AP82" s="91">
        <v>94800188</v>
      </c>
    </row>
    <row r="83" spans="1:42" x14ac:dyDescent="0.25">
      <c r="A83" t="str">
        <f t="shared" si="1"/>
        <v>International passengers_Sweden</v>
      </c>
      <c r="B83" s="72" t="s">
        <v>54</v>
      </c>
      <c r="C83" s="73" t="s">
        <v>96</v>
      </c>
      <c r="D83" s="74" t="s">
        <v>136</v>
      </c>
      <c r="E83" s="75" t="s">
        <v>34</v>
      </c>
      <c r="F83" s="76" t="s">
        <v>20</v>
      </c>
      <c r="G83" s="76" t="s">
        <v>20</v>
      </c>
      <c r="H83" s="76" t="s">
        <v>20</v>
      </c>
      <c r="I83" s="76" t="s">
        <v>34</v>
      </c>
      <c r="J83" s="76" t="s">
        <v>20</v>
      </c>
      <c r="K83" s="76" t="s">
        <v>20</v>
      </c>
      <c r="L83" s="76" t="s">
        <v>20</v>
      </c>
      <c r="M83" s="76" t="s">
        <v>20</v>
      </c>
      <c r="N83" s="76" t="s">
        <v>20</v>
      </c>
      <c r="O83" s="76" t="s">
        <v>20</v>
      </c>
      <c r="P83" s="76" t="s">
        <v>20</v>
      </c>
      <c r="Q83" s="76" t="s">
        <v>34</v>
      </c>
      <c r="R83" s="83">
        <v>28685321</v>
      </c>
      <c r="S83" s="83">
        <v>31227532</v>
      </c>
      <c r="T83" s="83">
        <v>33380697</v>
      </c>
      <c r="U83" s="83">
        <v>35255448</v>
      </c>
      <c r="V83" s="83">
        <v>36874420</v>
      </c>
      <c r="W83" s="83">
        <v>38215460</v>
      </c>
      <c r="X83" s="83">
        <v>39883635</v>
      </c>
      <c r="Y83" s="83">
        <v>41383550</v>
      </c>
      <c r="Z83" s="83">
        <v>42681211</v>
      </c>
      <c r="AA83" s="83">
        <v>44597315</v>
      </c>
      <c r="AB83" s="83">
        <v>46064658</v>
      </c>
      <c r="AC83" s="83">
        <v>47686546</v>
      </c>
      <c r="AD83" s="83">
        <v>48965194</v>
      </c>
      <c r="AE83" s="83">
        <v>50729336</v>
      </c>
      <c r="AF83" s="83">
        <v>52126515</v>
      </c>
      <c r="AG83" s="83">
        <v>53571487</v>
      </c>
      <c r="AH83" s="83">
        <v>55430257</v>
      </c>
      <c r="AI83" s="83">
        <v>57018102</v>
      </c>
      <c r="AJ83" s="83">
        <v>59326305</v>
      </c>
      <c r="AK83" s="83">
        <v>61175158</v>
      </c>
      <c r="AL83" s="83">
        <v>63070395</v>
      </c>
      <c r="AM83" s="83">
        <v>65097223</v>
      </c>
      <c r="AN83" s="83">
        <v>66801466</v>
      </c>
      <c r="AO83" s="83">
        <v>69061509</v>
      </c>
      <c r="AP83" s="92">
        <v>70982221</v>
      </c>
    </row>
    <row r="84" spans="1:42" x14ac:dyDescent="0.25">
      <c r="A84" t="str">
        <f t="shared" si="1"/>
        <v>Domestic passengers_Sweden</v>
      </c>
      <c r="B84" s="77" t="s">
        <v>56</v>
      </c>
      <c r="C84" s="78" t="s">
        <v>96</v>
      </c>
      <c r="D84" s="79" t="s">
        <v>136</v>
      </c>
      <c r="E84" s="80" t="s">
        <v>34</v>
      </c>
      <c r="F84" s="81" t="s">
        <v>20</v>
      </c>
      <c r="G84" s="81" t="s">
        <v>20</v>
      </c>
      <c r="H84" s="81" t="s">
        <v>20</v>
      </c>
      <c r="I84" s="81" t="s">
        <v>34</v>
      </c>
      <c r="J84" s="81" t="s">
        <v>20</v>
      </c>
      <c r="K84" s="81" t="s">
        <v>20</v>
      </c>
      <c r="L84" s="81" t="s">
        <v>20</v>
      </c>
      <c r="M84" s="81" t="s">
        <v>20</v>
      </c>
      <c r="N84" s="81" t="s">
        <v>20</v>
      </c>
      <c r="O84" s="81" t="s">
        <v>20</v>
      </c>
      <c r="P84" s="81" t="s">
        <v>20</v>
      </c>
      <c r="Q84" s="81" t="s">
        <v>34</v>
      </c>
      <c r="R84" s="82">
        <v>15426886</v>
      </c>
      <c r="S84" s="82">
        <v>16086845</v>
      </c>
      <c r="T84" s="82">
        <v>16947743</v>
      </c>
      <c r="U84" s="82">
        <v>17528426</v>
      </c>
      <c r="V84" s="82">
        <v>17936495</v>
      </c>
      <c r="W84" s="82">
        <v>18178494</v>
      </c>
      <c r="X84" s="82">
        <v>18525666</v>
      </c>
      <c r="Y84" s="82">
        <v>18815334</v>
      </c>
      <c r="Z84" s="82">
        <v>19003092</v>
      </c>
      <c r="AA84" s="82">
        <v>19417725</v>
      </c>
      <c r="AB84" s="82">
        <v>19660315</v>
      </c>
      <c r="AC84" s="82">
        <v>19960103</v>
      </c>
      <c r="AD84" s="82">
        <v>20145667</v>
      </c>
      <c r="AE84" s="82">
        <v>20524495</v>
      </c>
      <c r="AF84" s="82">
        <v>20783661</v>
      </c>
      <c r="AG84" s="82">
        <v>21020076</v>
      </c>
      <c r="AH84" s="82">
        <v>21374172</v>
      </c>
      <c r="AI84" s="82">
        <v>21614529</v>
      </c>
      <c r="AJ84" s="82">
        <v>22078826</v>
      </c>
      <c r="AK84" s="82">
        <v>22358085</v>
      </c>
      <c r="AL84" s="82">
        <v>22679880</v>
      </c>
      <c r="AM84" s="82">
        <v>22999781</v>
      </c>
      <c r="AN84" s="82">
        <v>23194669</v>
      </c>
      <c r="AO84" s="82">
        <v>23570568</v>
      </c>
      <c r="AP84" s="91">
        <v>23817639</v>
      </c>
    </row>
    <row r="85" spans="1:42" x14ac:dyDescent="0.25">
      <c r="A85" t="str">
        <f t="shared" si="1"/>
        <v>Total Cargo_Sweden</v>
      </c>
      <c r="B85" s="77" t="s">
        <v>207</v>
      </c>
      <c r="C85" s="73" t="s">
        <v>96</v>
      </c>
      <c r="D85" s="74" t="s">
        <v>136</v>
      </c>
      <c r="E85" s="75" t="s">
        <v>34</v>
      </c>
      <c r="F85" s="76" t="s">
        <v>20</v>
      </c>
      <c r="G85" s="76" t="s">
        <v>20</v>
      </c>
      <c r="H85" s="76" t="s">
        <v>20</v>
      </c>
      <c r="I85" s="76" t="s">
        <v>34</v>
      </c>
      <c r="J85" s="76" t="s">
        <v>20</v>
      </c>
      <c r="K85" s="76" t="s">
        <v>20</v>
      </c>
      <c r="L85" s="76" t="s">
        <v>20</v>
      </c>
      <c r="M85" s="76" t="s">
        <v>20</v>
      </c>
      <c r="N85" s="76" t="s">
        <v>20</v>
      </c>
      <c r="O85" s="76" t="s">
        <v>20</v>
      </c>
      <c r="P85" s="76" t="s">
        <v>20</v>
      </c>
      <c r="Q85" s="76" t="s">
        <v>34</v>
      </c>
      <c r="R85" s="83">
        <v>165148</v>
      </c>
      <c r="S85" s="83">
        <v>175544</v>
      </c>
      <c r="T85" s="83">
        <v>182982</v>
      </c>
      <c r="U85" s="83">
        <v>188016</v>
      </c>
      <c r="V85" s="83">
        <v>191248</v>
      </c>
      <c r="W85" s="83">
        <v>192847</v>
      </c>
      <c r="X85" s="83">
        <v>195269</v>
      </c>
      <c r="Y85" s="83">
        <v>197537</v>
      </c>
      <c r="Z85" s="83">
        <v>198793</v>
      </c>
      <c r="AA85" s="83">
        <v>200914</v>
      </c>
      <c r="AB85" s="83">
        <v>202127</v>
      </c>
      <c r="AC85" s="83">
        <v>204559</v>
      </c>
      <c r="AD85" s="83">
        <v>205717</v>
      </c>
      <c r="AE85" s="83">
        <v>208102</v>
      </c>
      <c r="AF85" s="83">
        <v>210791</v>
      </c>
      <c r="AG85" s="83">
        <v>212225</v>
      </c>
      <c r="AH85" s="83">
        <v>215213</v>
      </c>
      <c r="AI85" s="83">
        <v>216173</v>
      </c>
      <c r="AJ85" s="83">
        <v>219886</v>
      </c>
      <c r="AK85" s="83">
        <v>221354</v>
      </c>
      <c r="AL85" s="83">
        <v>224087</v>
      </c>
      <c r="AM85" s="83">
        <v>226466</v>
      </c>
      <c r="AN85" s="83">
        <v>227338</v>
      </c>
      <c r="AO85" s="83">
        <v>230214</v>
      </c>
      <c r="AP85" s="92">
        <v>232184</v>
      </c>
    </row>
    <row r="86" spans="1:42" x14ac:dyDescent="0.25">
      <c r="A86" t="str">
        <f t="shared" si="1"/>
        <v>Total aircraft movements_Sweden</v>
      </c>
      <c r="B86" s="77" t="s">
        <v>35</v>
      </c>
      <c r="C86" s="78" t="s">
        <v>96</v>
      </c>
      <c r="D86" s="79" t="s">
        <v>136</v>
      </c>
      <c r="E86" s="80" t="s">
        <v>34</v>
      </c>
      <c r="F86" s="81" t="s">
        <v>20</v>
      </c>
      <c r="G86" s="81" t="s">
        <v>20</v>
      </c>
      <c r="H86" s="81" t="s">
        <v>20</v>
      </c>
      <c r="I86" s="81" t="s">
        <v>34</v>
      </c>
      <c r="J86" s="81" t="s">
        <v>20</v>
      </c>
      <c r="K86" s="81" t="s">
        <v>20</v>
      </c>
      <c r="L86" s="81" t="s">
        <v>20</v>
      </c>
      <c r="M86" s="81" t="s">
        <v>20</v>
      </c>
      <c r="N86" s="81" t="s">
        <v>20</v>
      </c>
      <c r="O86" s="81" t="s">
        <v>20</v>
      </c>
      <c r="P86" s="81" t="s">
        <v>20</v>
      </c>
      <c r="Q86" s="81" t="s">
        <v>34</v>
      </c>
      <c r="R86" s="82">
        <v>728832</v>
      </c>
      <c r="S86" s="82">
        <v>745106</v>
      </c>
      <c r="T86" s="82">
        <v>762984</v>
      </c>
      <c r="U86" s="82">
        <v>785156</v>
      </c>
      <c r="V86" s="82">
        <v>809560</v>
      </c>
      <c r="W86" s="82">
        <v>837125</v>
      </c>
      <c r="X86" s="82">
        <v>863161</v>
      </c>
      <c r="Y86" s="82">
        <v>889279</v>
      </c>
      <c r="Z86" s="82">
        <v>914210</v>
      </c>
      <c r="AA86" s="82">
        <v>939794</v>
      </c>
      <c r="AB86" s="82">
        <v>966019</v>
      </c>
      <c r="AC86" s="82">
        <v>989811</v>
      </c>
      <c r="AD86" s="82">
        <v>1014306</v>
      </c>
      <c r="AE86" s="82">
        <v>1038129</v>
      </c>
      <c r="AF86" s="82">
        <v>1060568</v>
      </c>
      <c r="AG86" s="82">
        <v>1084388</v>
      </c>
      <c r="AH86" s="82">
        <v>1107310</v>
      </c>
      <c r="AI86" s="82">
        <v>1129411</v>
      </c>
      <c r="AJ86" s="82">
        <v>1152218</v>
      </c>
      <c r="AK86" s="82">
        <v>1175369</v>
      </c>
      <c r="AL86" s="82">
        <v>1197154</v>
      </c>
      <c r="AM86" s="82">
        <v>1218886</v>
      </c>
      <c r="AN86" s="82">
        <v>1240975</v>
      </c>
      <c r="AO86" s="82">
        <v>1263480</v>
      </c>
      <c r="AP86" s="91">
        <v>1284827</v>
      </c>
    </row>
    <row r="87" spans="1:42" x14ac:dyDescent="0.25">
      <c r="A87" t="str">
        <f t="shared" si="1"/>
        <v>Total passengers_Sub-Saharan Africa</v>
      </c>
      <c r="B87" s="77" t="s">
        <v>58</v>
      </c>
      <c r="C87" s="78" t="s">
        <v>20</v>
      </c>
      <c r="D87" s="79" t="s">
        <v>13</v>
      </c>
      <c r="E87" s="80" t="s">
        <v>20</v>
      </c>
      <c r="F87" s="81" t="s">
        <v>20</v>
      </c>
      <c r="G87" s="81" t="s">
        <v>20</v>
      </c>
      <c r="H87" s="81" t="s">
        <v>20</v>
      </c>
      <c r="I87" s="81" t="s">
        <v>20</v>
      </c>
      <c r="J87" s="81" t="s">
        <v>20</v>
      </c>
      <c r="K87" s="81" t="s">
        <v>20</v>
      </c>
      <c r="L87" s="81" t="s">
        <v>20</v>
      </c>
      <c r="M87" s="81" t="s">
        <v>20</v>
      </c>
      <c r="N87" s="81" t="s">
        <v>20</v>
      </c>
      <c r="O87" s="81" t="s">
        <v>20</v>
      </c>
      <c r="P87" s="81" t="s">
        <v>20</v>
      </c>
      <c r="Q87" s="81" t="s">
        <v>20</v>
      </c>
      <c r="R87" s="82">
        <v>99355842</v>
      </c>
      <c r="S87" s="82">
        <v>102083942</v>
      </c>
      <c r="T87" s="82">
        <v>106489788</v>
      </c>
      <c r="U87" s="82">
        <v>110025569</v>
      </c>
      <c r="V87" s="82">
        <v>113488136</v>
      </c>
      <c r="W87" s="82">
        <v>116388421</v>
      </c>
      <c r="X87" s="82">
        <v>120396300</v>
      </c>
      <c r="Y87" s="82">
        <v>123891492</v>
      </c>
      <c r="Z87" s="82">
        <v>127643983</v>
      </c>
      <c r="AA87" s="82">
        <v>132065632</v>
      </c>
      <c r="AB87" s="82">
        <v>136003368</v>
      </c>
      <c r="AC87" s="82">
        <v>139847353</v>
      </c>
      <c r="AD87" s="82">
        <v>144440656</v>
      </c>
      <c r="AE87" s="82">
        <v>148659038</v>
      </c>
      <c r="AF87" s="82">
        <v>153733640</v>
      </c>
      <c r="AG87" s="82">
        <v>159118800</v>
      </c>
      <c r="AH87" s="82">
        <v>164732426</v>
      </c>
      <c r="AI87" s="82">
        <v>169738588</v>
      </c>
      <c r="AJ87" s="82">
        <v>176063858</v>
      </c>
      <c r="AK87" s="82">
        <v>181669112</v>
      </c>
      <c r="AL87" s="82">
        <v>188523084</v>
      </c>
      <c r="AM87" s="82">
        <v>195683731</v>
      </c>
      <c r="AN87" s="82">
        <v>201929190</v>
      </c>
      <c r="AO87" s="82">
        <v>210122669</v>
      </c>
      <c r="AP87" s="91">
        <v>217798601</v>
      </c>
    </row>
    <row r="88" spans="1:42" x14ac:dyDescent="0.25">
      <c r="A88" t="str">
        <f t="shared" si="1"/>
        <v>International passengers_Sub-Saharan Africa</v>
      </c>
      <c r="B88" s="72" t="s">
        <v>54</v>
      </c>
      <c r="C88" s="73" t="s">
        <v>20</v>
      </c>
      <c r="D88" s="74" t="s">
        <v>13</v>
      </c>
      <c r="E88" s="75" t="s">
        <v>20</v>
      </c>
      <c r="F88" s="76" t="s">
        <v>20</v>
      </c>
      <c r="G88" s="76" t="s">
        <v>20</v>
      </c>
      <c r="H88" s="76" t="s">
        <v>20</v>
      </c>
      <c r="I88" s="76" t="s">
        <v>20</v>
      </c>
      <c r="J88" s="76" t="s">
        <v>20</v>
      </c>
      <c r="K88" s="76" t="s">
        <v>20</v>
      </c>
      <c r="L88" s="76" t="s">
        <v>20</v>
      </c>
      <c r="M88" s="76" t="s">
        <v>20</v>
      </c>
      <c r="N88" s="76" t="s">
        <v>20</v>
      </c>
      <c r="O88" s="76" t="s">
        <v>20</v>
      </c>
      <c r="P88" s="76" t="s">
        <v>20</v>
      </c>
      <c r="Q88" s="76" t="s">
        <v>20</v>
      </c>
      <c r="R88" s="83">
        <v>46103209</v>
      </c>
      <c r="S88" s="83">
        <v>49186841</v>
      </c>
      <c r="T88" s="83">
        <v>52214299</v>
      </c>
      <c r="U88" s="83">
        <v>54677796</v>
      </c>
      <c r="V88" s="83">
        <v>57045209</v>
      </c>
      <c r="W88" s="83">
        <v>58991814</v>
      </c>
      <c r="X88" s="83">
        <v>61523324</v>
      </c>
      <c r="Y88" s="83">
        <v>63768527</v>
      </c>
      <c r="Z88" s="83">
        <v>66155699</v>
      </c>
      <c r="AA88" s="83">
        <v>68903908</v>
      </c>
      <c r="AB88" s="83">
        <v>71399078</v>
      </c>
      <c r="AC88" s="83">
        <v>73857118</v>
      </c>
      <c r="AD88" s="83">
        <v>76693083</v>
      </c>
      <c r="AE88" s="83">
        <v>79327776</v>
      </c>
      <c r="AF88" s="83">
        <v>82400911</v>
      </c>
      <c r="AG88" s="83">
        <v>85621756</v>
      </c>
      <c r="AH88" s="83">
        <v>89109574</v>
      </c>
      <c r="AI88" s="83">
        <v>92170483</v>
      </c>
      <c r="AJ88" s="83">
        <v>95982900</v>
      </c>
      <c r="AK88" s="83">
        <v>99225686</v>
      </c>
      <c r="AL88" s="83">
        <v>103368795</v>
      </c>
      <c r="AM88" s="83">
        <v>107622982</v>
      </c>
      <c r="AN88" s="83">
        <v>111556174</v>
      </c>
      <c r="AO88" s="83">
        <v>116263551</v>
      </c>
      <c r="AP88" s="92">
        <v>120868889</v>
      </c>
    </row>
    <row r="89" spans="1:42" x14ac:dyDescent="0.25">
      <c r="A89" t="str">
        <f t="shared" si="1"/>
        <v>Domestic passengers_Sub-Saharan Africa</v>
      </c>
      <c r="B89" s="77" t="s">
        <v>56</v>
      </c>
      <c r="C89" s="78" t="s">
        <v>20</v>
      </c>
      <c r="D89" s="79" t="s">
        <v>13</v>
      </c>
      <c r="E89" s="80" t="s">
        <v>20</v>
      </c>
      <c r="F89" s="81" t="s">
        <v>20</v>
      </c>
      <c r="G89" s="81" t="s">
        <v>20</v>
      </c>
      <c r="H89" s="81" t="s">
        <v>20</v>
      </c>
      <c r="I89" s="81" t="s">
        <v>20</v>
      </c>
      <c r="J89" s="81" t="s">
        <v>20</v>
      </c>
      <c r="K89" s="81" t="s">
        <v>20</v>
      </c>
      <c r="L89" s="81" t="s">
        <v>20</v>
      </c>
      <c r="M89" s="81" t="s">
        <v>20</v>
      </c>
      <c r="N89" s="81" t="s">
        <v>20</v>
      </c>
      <c r="O89" s="81" t="s">
        <v>20</v>
      </c>
      <c r="P89" s="81" t="s">
        <v>20</v>
      </c>
      <c r="Q89" s="81" t="s">
        <v>20</v>
      </c>
      <c r="R89" s="82">
        <v>49943759</v>
      </c>
      <c r="S89" s="82">
        <v>49495157</v>
      </c>
      <c r="T89" s="82">
        <v>50798217</v>
      </c>
      <c r="U89" s="82">
        <v>51814346</v>
      </c>
      <c r="V89" s="82">
        <v>52873446</v>
      </c>
      <c r="W89" s="82">
        <v>53811530</v>
      </c>
      <c r="X89" s="82">
        <v>55292557</v>
      </c>
      <c r="Y89" s="82">
        <v>56566717</v>
      </c>
      <c r="Z89" s="82">
        <v>57974456</v>
      </c>
      <c r="AA89" s="82">
        <v>59706899</v>
      </c>
      <c r="AB89" s="82">
        <v>61223064</v>
      </c>
      <c r="AC89" s="82">
        <v>62695025</v>
      </c>
      <c r="AD89" s="82">
        <v>64548509</v>
      </c>
      <c r="AE89" s="82">
        <v>66236204</v>
      </c>
      <c r="AF89" s="82">
        <v>68347368</v>
      </c>
      <c r="AG89" s="82">
        <v>70625054</v>
      </c>
      <c r="AH89" s="82">
        <v>72866118</v>
      </c>
      <c r="AI89" s="82">
        <v>74926959</v>
      </c>
      <c r="AJ89" s="82">
        <v>77554424</v>
      </c>
      <c r="AK89" s="82">
        <v>80029473</v>
      </c>
      <c r="AL89" s="82">
        <v>82850057</v>
      </c>
      <c r="AM89" s="82">
        <v>85862763</v>
      </c>
      <c r="AN89" s="82">
        <v>88277366</v>
      </c>
      <c r="AO89" s="82">
        <v>91861607</v>
      </c>
      <c r="AP89" s="91">
        <v>95025996</v>
      </c>
    </row>
    <row r="90" spans="1:42" x14ac:dyDescent="0.25">
      <c r="A90" t="str">
        <f t="shared" si="1"/>
        <v>Total Cargo_Sub-Saharan Africa</v>
      </c>
      <c r="B90" s="77" t="s">
        <v>207</v>
      </c>
      <c r="C90" s="73" t="s">
        <v>20</v>
      </c>
      <c r="D90" s="74" t="s">
        <v>13</v>
      </c>
      <c r="E90" s="75" t="s">
        <v>20</v>
      </c>
      <c r="F90" s="76" t="s">
        <v>20</v>
      </c>
      <c r="G90" s="76" t="s">
        <v>20</v>
      </c>
      <c r="H90" s="76" t="s">
        <v>20</v>
      </c>
      <c r="I90" s="76" t="s">
        <v>20</v>
      </c>
      <c r="J90" s="76" t="s">
        <v>20</v>
      </c>
      <c r="K90" s="76" t="s">
        <v>20</v>
      </c>
      <c r="L90" s="76" t="s">
        <v>20</v>
      </c>
      <c r="M90" s="76" t="s">
        <v>20</v>
      </c>
      <c r="N90" s="76" t="s">
        <v>20</v>
      </c>
      <c r="O90" s="76" t="s">
        <v>20</v>
      </c>
      <c r="P90" s="76" t="s">
        <v>20</v>
      </c>
      <c r="Q90" s="76" t="s">
        <v>20</v>
      </c>
      <c r="R90" s="83">
        <v>1155506</v>
      </c>
      <c r="S90" s="83">
        <v>1263750</v>
      </c>
      <c r="T90" s="83">
        <v>1290476</v>
      </c>
      <c r="U90" s="83">
        <v>1320550</v>
      </c>
      <c r="V90" s="83">
        <v>1354439</v>
      </c>
      <c r="W90" s="83">
        <v>1394373</v>
      </c>
      <c r="X90" s="83">
        <v>1440636</v>
      </c>
      <c r="Y90" s="83">
        <v>1482884</v>
      </c>
      <c r="Z90" s="83">
        <v>1525729</v>
      </c>
      <c r="AA90" s="83">
        <v>1570544</v>
      </c>
      <c r="AB90" s="83">
        <v>1617030</v>
      </c>
      <c r="AC90" s="83">
        <v>1669741</v>
      </c>
      <c r="AD90" s="83">
        <v>1720565</v>
      </c>
      <c r="AE90" s="83">
        <v>1764510</v>
      </c>
      <c r="AF90" s="83">
        <v>1829106</v>
      </c>
      <c r="AG90" s="83">
        <v>1886110</v>
      </c>
      <c r="AH90" s="83">
        <v>1952071</v>
      </c>
      <c r="AI90" s="83">
        <v>2008204</v>
      </c>
      <c r="AJ90" s="83">
        <v>2085488</v>
      </c>
      <c r="AK90" s="83">
        <v>2152372</v>
      </c>
      <c r="AL90" s="83">
        <v>2232598</v>
      </c>
      <c r="AM90" s="83">
        <v>2318462</v>
      </c>
      <c r="AN90" s="83">
        <v>2392087</v>
      </c>
      <c r="AO90" s="83">
        <v>2491957</v>
      </c>
      <c r="AP90" s="92">
        <v>2594861</v>
      </c>
    </row>
    <row r="91" spans="1:42" x14ac:dyDescent="0.25">
      <c r="A91" t="str">
        <f t="shared" si="1"/>
        <v>Total aircraft movements_Sub-Saharan Africa</v>
      </c>
      <c r="B91" s="77" t="s">
        <v>35</v>
      </c>
      <c r="C91" s="78" t="s">
        <v>20</v>
      </c>
      <c r="D91" s="79" t="s">
        <v>13</v>
      </c>
      <c r="E91" s="80" t="s">
        <v>20</v>
      </c>
      <c r="F91" s="81" t="s">
        <v>20</v>
      </c>
      <c r="G91" s="81" t="s">
        <v>20</v>
      </c>
      <c r="H91" s="81" t="s">
        <v>20</v>
      </c>
      <c r="I91" s="81" t="s">
        <v>20</v>
      </c>
      <c r="J91" s="81" t="s">
        <v>20</v>
      </c>
      <c r="K91" s="81" t="s">
        <v>20</v>
      </c>
      <c r="L91" s="81" t="s">
        <v>20</v>
      </c>
      <c r="M91" s="81" t="s">
        <v>20</v>
      </c>
      <c r="N91" s="81" t="s">
        <v>20</v>
      </c>
      <c r="O91" s="81" t="s">
        <v>20</v>
      </c>
      <c r="P91" s="81" t="s">
        <v>20</v>
      </c>
      <c r="Q91" s="81" t="s">
        <v>20</v>
      </c>
      <c r="R91" s="82">
        <v>1648783</v>
      </c>
      <c r="S91" s="82">
        <v>1614282</v>
      </c>
      <c r="T91" s="82">
        <v>1643197</v>
      </c>
      <c r="U91" s="82">
        <v>1665310</v>
      </c>
      <c r="V91" s="82">
        <v>1685163</v>
      </c>
      <c r="W91" s="82">
        <v>1702654</v>
      </c>
      <c r="X91" s="82">
        <v>1720911</v>
      </c>
      <c r="Y91" s="82">
        <v>1740812</v>
      </c>
      <c r="Z91" s="82">
        <v>1761330</v>
      </c>
      <c r="AA91" s="82">
        <v>1780510</v>
      </c>
      <c r="AB91" s="82">
        <v>1801922</v>
      </c>
      <c r="AC91" s="82">
        <v>1821507</v>
      </c>
      <c r="AD91" s="82">
        <v>1841762</v>
      </c>
      <c r="AE91" s="82">
        <v>1861368</v>
      </c>
      <c r="AF91" s="82">
        <v>1880825</v>
      </c>
      <c r="AG91" s="82">
        <v>1902506</v>
      </c>
      <c r="AH91" s="82">
        <v>1923337</v>
      </c>
      <c r="AI91" s="82">
        <v>1945100</v>
      </c>
      <c r="AJ91" s="82">
        <v>1968179</v>
      </c>
      <c r="AK91" s="82">
        <v>1989563</v>
      </c>
      <c r="AL91" s="82">
        <v>2011912</v>
      </c>
      <c r="AM91" s="82">
        <v>2035439</v>
      </c>
      <c r="AN91" s="82">
        <v>2060542</v>
      </c>
      <c r="AO91" s="82">
        <v>2084265</v>
      </c>
      <c r="AP91" s="91">
        <v>2108880</v>
      </c>
    </row>
    <row r="92" spans="1:42" x14ac:dyDescent="0.25">
      <c r="A92" t="str">
        <f t="shared" si="1"/>
        <v>Total passengers_Sri Lanka</v>
      </c>
      <c r="B92" s="77" t="s">
        <v>58</v>
      </c>
      <c r="C92" s="78" t="s">
        <v>69</v>
      </c>
      <c r="D92" s="79" t="s">
        <v>80</v>
      </c>
      <c r="E92" s="80" t="s">
        <v>20</v>
      </c>
      <c r="F92" s="81" t="s">
        <v>34</v>
      </c>
      <c r="G92" s="81" t="s">
        <v>20</v>
      </c>
      <c r="H92" s="81" t="s">
        <v>20</v>
      </c>
      <c r="I92" s="81" t="s">
        <v>20</v>
      </c>
      <c r="J92" s="81" t="s">
        <v>34</v>
      </c>
      <c r="K92" s="81" t="s">
        <v>20</v>
      </c>
      <c r="L92" s="81" t="s">
        <v>20</v>
      </c>
      <c r="M92" s="81" t="s">
        <v>20</v>
      </c>
      <c r="N92" s="81" t="s">
        <v>20</v>
      </c>
      <c r="O92" s="81" t="s">
        <v>20</v>
      </c>
      <c r="P92" s="81" t="s">
        <v>20</v>
      </c>
      <c r="Q92" s="81" t="s">
        <v>20</v>
      </c>
      <c r="R92" s="82">
        <v>9467992</v>
      </c>
      <c r="S92" s="82">
        <v>9679117</v>
      </c>
      <c r="T92" s="82">
        <v>10740655</v>
      </c>
      <c r="U92" s="82">
        <v>11792836</v>
      </c>
      <c r="V92" s="82">
        <v>12789624</v>
      </c>
      <c r="W92" s="82">
        <v>13695219</v>
      </c>
      <c r="X92" s="82">
        <v>14928591</v>
      </c>
      <c r="Y92" s="82">
        <v>16071862</v>
      </c>
      <c r="Z92" s="82">
        <v>16788046</v>
      </c>
      <c r="AA92" s="82">
        <v>18353384</v>
      </c>
      <c r="AB92" s="82">
        <v>19417383</v>
      </c>
      <c r="AC92" s="82">
        <v>20519799</v>
      </c>
      <c r="AD92" s="82">
        <v>21771220</v>
      </c>
      <c r="AE92" s="82">
        <v>22950879</v>
      </c>
      <c r="AF92" s="82">
        <v>24318472</v>
      </c>
      <c r="AG92" s="82">
        <v>26053133</v>
      </c>
      <c r="AH92" s="82">
        <v>27415978</v>
      </c>
      <c r="AI92" s="82">
        <v>29231044</v>
      </c>
      <c r="AJ92" s="82">
        <v>31043639</v>
      </c>
      <c r="AK92" s="82">
        <v>32758447</v>
      </c>
      <c r="AL92" s="82">
        <v>34631774</v>
      </c>
      <c r="AM92" s="82">
        <v>36466024</v>
      </c>
      <c r="AN92" s="82">
        <v>38713234</v>
      </c>
      <c r="AO92" s="82">
        <v>40525098</v>
      </c>
      <c r="AP92" s="91">
        <v>42959780</v>
      </c>
    </row>
    <row r="93" spans="1:42" x14ac:dyDescent="0.25">
      <c r="A93" t="str">
        <f t="shared" si="1"/>
        <v>International passengers_Sri Lanka</v>
      </c>
      <c r="B93" s="72" t="s">
        <v>54</v>
      </c>
      <c r="C93" s="73" t="s">
        <v>69</v>
      </c>
      <c r="D93" s="74" t="s">
        <v>80</v>
      </c>
      <c r="E93" s="75" t="s">
        <v>20</v>
      </c>
      <c r="F93" s="76" t="s">
        <v>34</v>
      </c>
      <c r="G93" s="76" t="s">
        <v>20</v>
      </c>
      <c r="H93" s="76" t="s">
        <v>20</v>
      </c>
      <c r="I93" s="76" t="s">
        <v>20</v>
      </c>
      <c r="J93" s="76" t="s">
        <v>34</v>
      </c>
      <c r="K93" s="76" t="s">
        <v>20</v>
      </c>
      <c r="L93" s="76" t="s">
        <v>20</v>
      </c>
      <c r="M93" s="76" t="s">
        <v>20</v>
      </c>
      <c r="N93" s="76" t="s">
        <v>20</v>
      </c>
      <c r="O93" s="76" t="s">
        <v>20</v>
      </c>
      <c r="P93" s="76" t="s">
        <v>20</v>
      </c>
      <c r="Q93" s="76" t="s">
        <v>20</v>
      </c>
      <c r="R93" s="83">
        <v>9460787</v>
      </c>
      <c r="S93" s="83">
        <v>9672112</v>
      </c>
      <c r="T93" s="83">
        <v>10733929</v>
      </c>
      <c r="U93" s="83">
        <v>11786434</v>
      </c>
      <c r="V93" s="83">
        <v>12783579</v>
      </c>
      <c r="W93" s="83">
        <v>13689553</v>
      </c>
      <c r="X93" s="83">
        <v>14923317</v>
      </c>
      <c r="Y93" s="83">
        <v>16066987</v>
      </c>
      <c r="Z93" s="83">
        <v>16783569</v>
      </c>
      <c r="AA93" s="83">
        <v>18349295</v>
      </c>
      <c r="AB93" s="83">
        <v>19413671</v>
      </c>
      <c r="AC93" s="83">
        <v>20516447</v>
      </c>
      <c r="AD93" s="83">
        <v>21768207</v>
      </c>
      <c r="AE93" s="83">
        <v>22948185</v>
      </c>
      <c r="AF93" s="83">
        <v>24316073</v>
      </c>
      <c r="AG93" s="83">
        <v>26051006</v>
      </c>
      <c r="AH93" s="83">
        <v>27414100</v>
      </c>
      <c r="AI93" s="83">
        <v>29229391</v>
      </c>
      <c r="AJ93" s="83">
        <v>31042189</v>
      </c>
      <c r="AK93" s="83">
        <v>32757180</v>
      </c>
      <c r="AL93" s="83">
        <v>34630670</v>
      </c>
      <c r="AM93" s="83">
        <v>36465064</v>
      </c>
      <c r="AN93" s="83">
        <v>38712403</v>
      </c>
      <c r="AO93" s="83">
        <v>40524379</v>
      </c>
      <c r="AP93" s="92">
        <v>42959159</v>
      </c>
    </row>
    <row r="94" spans="1:42" x14ac:dyDescent="0.25">
      <c r="A94" t="str">
        <f t="shared" si="1"/>
        <v>Domestic passengers_Sri Lanka</v>
      </c>
      <c r="B94" s="77" t="s">
        <v>56</v>
      </c>
      <c r="C94" s="78" t="s">
        <v>69</v>
      </c>
      <c r="D94" s="79" t="s">
        <v>80</v>
      </c>
      <c r="E94" s="80" t="s">
        <v>20</v>
      </c>
      <c r="F94" s="81" t="s">
        <v>34</v>
      </c>
      <c r="G94" s="81" t="s">
        <v>20</v>
      </c>
      <c r="H94" s="81" t="s">
        <v>20</v>
      </c>
      <c r="I94" s="81" t="s">
        <v>20</v>
      </c>
      <c r="J94" s="81" t="s">
        <v>34</v>
      </c>
      <c r="K94" s="81" t="s">
        <v>20</v>
      </c>
      <c r="L94" s="81" t="s">
        <v>20</v>
      </c>
      <c r="M94" s="81" t="s">
        <v>20</v>
      </c>
      <c r="N94" s="81" t="s">
        <v>20</v>
      </c>
      <c r="O94" s="81" t="s">
        <v>20</v>
      </c>
      <c r="P94" s="81" t="s">
        <v>20</v>
      </c>
      <c r="Q94" s="81" t="s">
        <v>20</v>
      </c>
      <c r="R94" s="82" t="s">
        <v>206</v>
      </c>
      <c r="S94" s="82" t="s">
        <v>206</v>
      </c>
      <c r="T94" s="82" t="s">
        <v>206</v>
      </c>
      <c r="U94" s="82" t="s">
        <v>206</v>
      </c>
      <c r="V94" s="82" t="s">
        <v>206</v>
      </c>
      <c r="W94" s="82" t="s">
        <v>206</v>
      </c>
      <c r="X94" s="82" t="s">
        <v>206</v>
      </c>
      <c r="Y94" s="82" t="s">
        <v>206</v>
      </c>
      <c r="Z94" s="82" t="s">
        <v>206</v>
      </c>
      <c r="AA94" s="82" t="s">
        <v>206</v>
      </c>
      <c r="AB94" s="82" t="s">
        <v>206</v>
      </c>
      <c r="AC94" s="82" t="s">
        <v>206</v>
      </c>
      <c r="AD94" s="82" t="s">
        <v>206</v>
      </c>
      <c r="AE94" s="82" t="s">
        <v>206</v>
      </c>
      <c r="AF94" s="82" t="s">
        <v>206</v>
      </c>
      <c r="AG94" s="82" t="s">
        <v>206</v>
      </c>
      <c r="AH94" s="82" t="s">
        <v>206</v>
      </c>
      <c r="AI94" s="82" t="s">
        <v>206</v>
      </c>
      <c r="AJ94" s="82" t="s">
        <v>206</v>
      </c>
      <c r="AK94" s="82" t="s">
        <v>206</v>
      </c>
      <c r="AL94" s="82" t="s">
        <v>206</v>
      </c>
      <c r="AM94" s="82" t="s">
        <v>206</v>
      </c>
      <c r="AN94" s="82" t="s">
        <v>206</v>
      </c>
      <c r="AO94" s="82" t="s">
        <v>206</v>
      </c>
      <c r="AP94" s="91" t="s">
        <v>206</v>
      </c>
    </row>
    <row r="95" spans="1:42" x14ac:dyDescent="0.25">
      <c r="A95" t="str">
        <f t="shared" si="1"/>
        <v>Total Cargo_Sri Lanka</v>
      </c>
      <c r="B95" s="77" t="s">
        <v>207</v>
      </c>
      <c r="C95" s="73" t="s">
        <v>69</v>
      </c>
      <c r="D95" s="74" t="s">
        <v>80</v>
      </c>
      <c r="E95" s="75" t="s">
        <v>20</v>
      </c>
      <c r="F95" s="76" t="s">
        <v>34</v>
      </c>
      <c r="G95" s="76" t="s">
        <v>20</v>
      </c>
      <c r="H95" s="76" t="s">
        <v>20</v>
      </c>
      <c r="I95" s="76" t="s">
        <v>20</v>
      </c>
      <c r="J95" s="76" t="s">
        <v>34</v>
      </c>
      <c r="K95" s="76" t="s">
        <v>20</v>
      </c>
      <c r="L95" s="76" t="s">
        <v>20</v>
      </c>
      <c r="M95" s="76" t="s">
        <v>20</v>
      </c>
      <c r="N95" s="76" t="s">
        <v>20</v>
      </c>
      <c r="O95" s="76" t="s">
        <v>20</v>
      </c>
      <c r="P95" s="76" t="s">
        <v>20</v>
      </c>
      <c r="Q95" s="76" t="s">
        <v>20</v>
      </c>
      <c r="R95" s="83">
        <v>250617</v>
      </c>
      <c r="S95" s="83">
        <v>269383</v>
      </c>
      <c r="T95" s="83">
        <v>299658</v>
      </c>
      <c r="U95" s="83">
        <v>320943</v>
      </c>
      <c r="V95" s="83">
        <v>337228</v>
      </c>
      <c r="W95" s="83">
        <v>345889</v>
      </c>
      <c r="X95" s="83">
        <v>357388</v>
      </c>
      <c r="Y95" s="83">
        <v>367775</v>
      </c>
      <c r="Z95" s="83">
        <v>375826</v>
      </c>
      <c r="AA95" s="83">
        <v>388506</v>
      </c>
      <c r="AB95" s="83">
        <v>398630</v>
      </c>
      <c r="AC95" s="83">
        <v>408948</v>
      </c>
      <c r="AD95" s="83">
        <v>418952</v>
      </c>
      <c r="AE95" s="83">
        <v>427780</v>
      </c>
      <c r="AF95" s="83">
        <v>439621</v>
      </c>
      <c r="AG95" s="83">
        <v>450346</v>
      </c>
      <c r="AH95" s="83">
        <v>462088</v>
      </c>
      <c r="AI95" s="83">
        <v>473691</v>
      </c>
      <c r="AJ95" s="83">
        <v>487127</v>
      </c>
      <c r="AK95" s="83">
        <v>497076</v>
      </c>
      <c r="AL95" s="83">
        <v>510863</v>
      </c>
      <c r="AM95" s="83">
        <v>524614</v>
      </c>
      <c r="AN95" s="83">
        <v>536658</v>
      </c>
      <c r="AO95" s="83">
        <v>549710</v>
      </c>
      <c r="AP95" s="92">
        <v>565582</v>
      </c>
    </row>
    <row r="96" spans="1:42" x14ac:dyDescent="0.25">
      <c r="A96" t="str">
        <f t="shared" si="1"/>
        <v>Total aircraft movements_Sri Lanka</v>
      </c>
      <c r="B96" s="77" t="s">
        <v>35</v>
      </c>
      <c r="C96" s="78" t="s">
        <v>69</v>
      </c>
      <c r="D96" s="79" t="s">
        <v>80</v>
      </c>
      <c r="E96" s="80" t="s">
        <v>20</v>
      </c>
      <c r="F96" s="81" t="s">
        <v>34</v>
      </c>
      <c r="G96" s="81" t="s">
        <v>20</v>
      </c>
      <c r="H96" s="81" t="s">
        <v>20</v>
      </c>
      <c r="I96" s="81" t="s">
        <v>20</v>
      </c>
      <c r="J96" s="81" t="s">
        <v>34</v>
      </c>
      <c r="K96" s="81" t="s">
        <v>20</v>
      </c>
      <c r="L96" s="81" t="s">
        <v>20</v>
      </c>
      <c r="M96" s="81" t="s">
        <v>20</v>
      </c>
      <c r="N96" s="81" t="s">
        <v>20</v>
      </c>
      <c r="O96" s="81" t="s">
        <v>20</v>
      </c>
      <c r="P96" s="81" t="s">
        <v>20</v>
      </c>
      <c r="Q96" s="81" t="s">
        <v>20</v>
      </c>
      <c r="R96" s="82">
        <v>68091</v>
      </c>
      <c r="S96" s="82">
        <v>64141</v>
      </c>
      <c r="T96" s="82">
        <v>65973</v>
      </c>
      <c r="U96" s="82">
        <v>68892</v>
      </c>
      <c r="V96" s="82">
        <v>72352</v>
      </c>
      <c r="W96" s="82">
        <v>76021</v>
      </c>
      <c r="X96" s="82">
        <v>81681</v>
      </c>
      <c r="Y96" s="82">
        <v>86835</v>
      </c>
      <c r="Z96" s="82">
        <v>88213</v>
      </c>
      <c r="AA96" s="82">
        <v>95808</v>
      </c>
      <c r="AB96" s="82">
        <v>99733</v>
      </c>
      <c r="AC96" s="82">
        <v>103898</v>
      </c>
      <c r="AD96" s="82">
        <v>108259</v>
      </c>
      <c r="AE96" s="82">
        <v>112686</v>
      </c>
      <c r="AF96" s="82">
        <v>117101</v>
      </c>
      <c r="AG96" s="82">
        <v>124704</v>
      </c>
      <c r="AH96" s="82">
        <v>128539</v>
      </c>
      <c r="AI96" s="82">
        <v>136056</v>
      </c>
      <c r="AJ96" s="82">
        <v>142802</v>
      </c>
      <c r="AK96" s="82">
        <v>149088</v>
      </c>
      <c r="AL96" s="82">
        <v>155649</v>
      </c>
      <c r="AM96" s="82">
        <v>161474</v>
      </c>
      <c r="AN96" s="82">
        <v>170744</v>
      </c>
      <c r="AO96" s="82">
        <v>175992</v>
      </c>
      <c r="AP96" s="91">
        <v>184754</v>
      </c>
    </row>
    <row r="97" spans="1:42" x14ac:dyDescent="0.25">
      <c r="A97" t="str">
        <f t="shared" si="1"/>
        <v>Total passengers_Spain</v>
      </c>
      <c r="B97" s="77" t="s">
        <v>58</v>
      </c>
      <c r="C97" s="78" t="s">
        <v>96</v>
      </c>
      <c r="D97" s="79" t="s">
        <v>111</v>
      </c>
      <c r="E97" s="80" t="s">
        <v>34</v>
      </c>
      <c r="F97" s="81" t="s">
        <v>20</v>
      </c>
      <c r="G97" s="81" t="s">
        <v>20</v>
      </c>
      <c r="H97" s="81" t="s">
        <v>34</v>
      </c>
      <c r="I97" s="81" t="s">
        <v>34</v>
      </c>
      <c r="J97" s="81" t="s">
        <v>20</v>
      </c>
      <c r="K97" s="81" t="s">
        <v>20</v>
      </c>
      <c r="L97" s="81" t="s">
        <v>20</v>
      </c>
      <c r="M97" s="81" t="s">
        <v>20</v>
      </c>
      <c r="N97" s="81" t="s">
        <v>20</v>
      </c>
      <c r="O97" s="81" t="s">
        <v>20</v>
      </c>
      <c r="P97" s="81" t="s">
        <v>20</v>
      </c>
      <c r="Q97" s="81" t="s">
        <v>34</v>
      </c>
      <c r="R97" s="82">
        <v>229911972</v>
      </c>
      <c r="S97" s="82">
        <v>247968584</v>
      </c>
      <c r="T97" s="82">
        <v>258085556</v>
      </c>
      <c r="U97" s="82">
        <v>267841415</v>
      </c>
      <c r="V97" s="82">
        <v>277454011</v>
      </c>
      <c r="W97" s="82">
        <v>287010449</v>
      </c>
      <c r="X97" s="82">
        <v>298008412</v>
      </c>
      <c r="Y97" s="82">
        <v>308549129</v>
      </c>
      <c r="Z97" s="82">
        <v>317505650</v>
      </c>
      <c r="AA97" s="82">
        <v>330028481</v>
      </c>
      <c r="AB97" s="82">
        <v>340116603</v>
      </c>
      <c r="AC97" s="82">
        <v>351303772</v>
      </c>
      <c r="AD97" s="82">
        <v>360932465</v>
      </c>
      <c r="AE97" s="82">
        <v>374148485</v>
      </c>
      <c r="AF97" s="82">
        <v>385699251</v>
      </c>
      <c r="AG97" s="82">
        <v>396557832</v>
      </c>
      <c r="AH97" s="82">
        <v>409379956</v>
      </c>
      <c r="AI97" s="82">
        <v>420138359</v>
      </c>
      <c r="AJ97" s="82">
        <v>435002202</v>
      </c>
      <c r="AK97" s="82">
        <v>446362719</v>
      </c>
      <c r="AL97" s="82">
        <v>459069296</v>
      </c>
      <c r="AM97" s="82">
        <v>471456277</v>
      </c>
      <c r="AN97" s="82">
        <v>481357551</v>
      </c>
      <c r="AO97" s="82">
        <v>495106185</v>
      </c>
      <c r="AP97" s="91">
        <v>506252236</v>
      </c>
    </row>
    <row r="98" spans="1:42" x14ac:dyDescent="0.25">
      <c r="A98" t="str">
        <f t="shared" si="1"/>
        <v>International passengers_Spain</v>
      </c>
      <c r="B98" s="72" t="s">
        <v>54</v>
      </c>
      <c r="C98" s="73" t="s">
        <v>96</v>
      </c>
      <c r="D98" s="74" t="s">
        <v>111</v>
      </c>
      <c r="E98" s="75" t="s">
        <v>34</v>
      </c>
      <c r="F98" s="76" t="s">
        <v>20</v>
      </c>
      <c r="G98" s="76" t="s">
        <v>20</v>
      </c>
      <c r="H98" s="76" t="s">
        <v>34</v>
      </c>
      <c r="I98" s="76" t="s">
        <v>34</v>
      </c>
      <c r="J98" s="76" t="s">
        <v>20</v>
      </c>
      <c r="K98" s="76" t="s">
        <v>20</v>
      </c>
      <c r="L98" s="76" t="s">
        <v>20</v>
      </c>
      <c r="M98" s="76" t="s">
        <v>20</v>
      </c>
      <c r="N98" s="76" t="s">
        <v>20</v>
      </c>
      <c r="O98" s="76" t="s">
        <v>20</v>
      </c>
      <c r="P98" s="76" t="s">
        <v>20</v>
      </c>
      <c r="Q98" s="76" t="s">
        <v>34</v>
      </c>
      <c r="R98" s="83">
        <v>161782754</v>
      </c>
      <c r="S98" s="83">
        <v>175683996</v>
      </c>
      <c r="T98" s="83">
        <v>184860270</v>
      </c>
      <c r="U98" s="83">
        <v>193885850</v>
      </c>
      <c r="V98" s="83">
        <v>202728680</v>
      </c>
      <c r="W98" s="83">
        <v>211060388</v>
      </c>
      <c r="X98" s="83">
        <v>220448447</v>
      </c>
      <c r="Y98" s="83">
        <v>229228390</v>
      </c>
      <c r="Z98" s="83">
        <v>236847718</v>
      </c>
      <c r="AA98" s="83">
        <v>246853279</v>
      </c>
      <c r="AB98" s="83">
        <v>255063010</v>
      </c>
      <c r="AC98" s="83">
        <v>264142877</v>
      </c>
      <c r="AD98" s="83">
        <v>272098732</v>
      </c>
      <c r="AE98" s="83">
        <v>282795231</v>
      </c>
      <c r="AF98" s="83">
        <v>292280010</v>
      </c>
      <c r="AG98" s="83">
        <v>301275037</v>
      </c>
      <c r="AH98" s="83">
        <v>311476686</v>
      </c>
      <c r="AI98" s="83">
        <v>320459209</v>
      </c>
      <c r="AJ98" s="83">
        <v>332617471</v>
      </c>
      <c r="AK98" s="83">
        <v>342140331</v>
      </c>
      <c r="AL98" s="83">
        <v>352398063</v>
      </c>
      <c r="AM98" s="83">
        <v>362427042</v>
      </c>
      <c r="AN98" s="83">
        <v>370212271</v>
      </c>
      <c r="AO98" s="83">
        <v>381294635</v>
      </c>
      <c r="AP98" s="92">
        <v>389996216</v>
      </c>
    </row>
    <row r="99" spans="1:42" x14ac:dyDescent="0.25">
      <c r="A99" t="str">
        <f t="shared" si="1"/>
        <v>Domestic passengers_Spain</v>
      </c>
      <c r="B99" s="77" t="s">
        <v>56</v>
      </c>
      <c r="C99" s="78" t="s">
        <v>96</v>
      </c>
      <c r="D99" s="79" t="s">
        <v>111</v>
      </c>
      <c r="E99" s="80" t="s">
        <v>34</v>
      </c>
      <c r="F99" s="81" t="s">
        <v>20</v>
      </c>
      <c r="G99" s="81" t="s">
        <v>20</v>
      </c>
      <c r="H99" s="81" t="s">
        <v>34</v>
      </c>
      <c r="I99" s="81" t="s">
        <v>34</v>
      </c>
      <c r="J99" s="81" t="s">
        <v>20</v>
      </c>
      <c r="K99" s="81" t="s">
        <v>20</v>
      </c>
      <c r="L99" s="81" t="s">
        <v>20</v>
      </c>
      <c r="M99" s="81" t="s">
        <v>20</v>
      </c>
      <c r="N99" s="81" t="s">
        <v>20</v>
      </c>
      <c r="O99" s="81" t="s">
        <v>20</v>
      </c>
      <c r="P99" s="81" t="s">
        <v>20</v>
      </c>
      <c r="Q99" s="81" t="s">
        <v>34</v>
      </c>
      <c r="R99" s="82">
        <v>67590968</v>
      </c>
      <c r="S99" s="82">
        <v>71838353</v>
      </c>
      <c r="T99" s="82">
        <v>72857416</v>
      </c>
      <c r="U99" s="82">
        <v>73653851</v>
      </c>
      <c r="V99" s="82">
        <v>74479050</v>
      </c>
      <c r="W99" s="82">
        <v>75749922</v>
      </c>
      <c r="X99" s="82">
        <v>77398006</v>
      </c>
      <c r="Y99" s="82">
        <v>79190202</v>
      </c>
      <c r="Z99" s="82">
        <v>80553128</v>
      </c>
      <c r="AA99" s="82">
        <v>83091373</v>
      </c>
      <c r="AB99" s="82">
        <v>84986781</v>
      </c>
      <c r="AC99" s="82">
        <v>87107833</v>
      </c>
      <c r="AD99" s="82">
        <v>88791734</v>
      </c>
      <c r="AE99" s="82">
        <v>91320123</v>
      </c>
      <c r="AF99" s="82">
        <v>93393190</v>
      </c>
      <c r="AG99" s="82">
        <v>95262375</v>
      </c>
      <c r="AH99" s="82">
        <v>97887314</v>
      </c>
      <c r="AI99" s="82">
        <v>99666720</v>
      </c>
      <c r="AJ99" s="82">
        <v>102375079</v>
      </c>
      <c r="AK99" s="82">
        <v>104214914</v>
      </c>
      <c r="AL99" s="82">
        <v>106665464</v>
      </c>
      <c r="AM99" s="82">
        <v>109024796</v>
      </c>
      <c r="AN99" s="82">
        <v>111141875</v>
      </c>
      <c r="AO99" s="82">
        <v>113808947</v>
      </c>
      <c r="AP99" s="91">
        <v>116254038</v>
      </c>
    </row>
    <row r="100" spans="1:42" x14ac:dyDescent="0.25">
      <c r="A100" t="str">
        <f t="shared" si="1"/>
        <v>Total Cargo_Spain</v>
      </c>
      <c r="B100" s="77" t="s">
        <v>207</v>
      </c>
      <c r="C100" s="73" t="s">
        <v>96</v>
      </c>
      <c r="D100" s="74" t="s">
        <v>111</v>
      </c>
      <c r="E100" s="75" t="s">
        <v>34</v>
      </c>
      <c r="F100" s="76" t="s">
        <v>20</v>
      </c>
      <c r="G100" s="76" t="s">
        <v>20</v>
      </c>
      <c r="H100" s="76" t="s">
        <v>34</v>
      </c>
      <c r="I100" s="76" t="s">
        <v>34</v>
      </c>
      <c r="J100" s="76" t="s">
        <v>20</v>
      </c>
      <c r="K100" s="76" t="s">
        <v>20</v>
      </c>
      <c r="L100" s="76" t="s">
        <v>20</v>
      </c>
      <c r="M100" s="76" t="s">
        <v>20</v>
      </c>
      <c r="N100" s="76" t="s">
        <v>20</v>
      </c>
      <c r="O100" s="76" t="s">
        <v>20</v>
      </c>
      <c r="P100" s="76" t="s">
        <v>20</v>
      </c>
      <c r="Q100" s="76" t="s">
        <v>34</v>
      </c>
      <c r="R100" s="83">
        <v>829789</v>
      </c>
      <c r="S100" s="83">
        <v>918325</v>
      </c>
      <c r="T100" s="83">
        <v>1004530</v>
      </c>
      <c r="U100" s="83">
        <v>1055427</v>
      </c>
      <c r="V100" s="83">
        <v>1083578</v>
      </c>
      <c r="W100" s="83">
        <v>1095281</v>
      </c>
      <c r="X100" s="83">
        <v>1103869</v>
      </c>
      <c r="Y100" s="83">
        <v>1112891</v>
      </c>
      <c r="Z100" s="83">
        <v>1116293</v>
      </c>
      <c r="AA100" s="83">
        <v>1119797</v>
      </c>
      <c r="AB100" s="83">
        <v>1122724</v>
      </c>
      <c r="AC100" s="83">
        <v>1132470</v>
      </c>
      <c r="AD100" s="83">
        <v>1131103</v>
      </c>
      <c r="AE100" s="83">
        <v>1140718</v>
      </c>
      <c r="AF100" s="83">
        <v>1147897</v>
      </c>
      <c r="AG100" s="83">
        <v>1152387</v>
      </c>
      <c r="AH100" s="83">
        <v>1165334</v>
      </c>
      <c r="AI100" s="83">
        <v>1163219</v>
      </c>
      <c r="AJ100" s="83">
        <v>1180092</v>
      </c>
      <c r="AK100" s="83">
        <v>1184949</v>
      </c>
      <c r="AL100" s="83">
        <v>1192444</v>
      </c>
      <c r="AM100" s="83">
        <v>1198012</v>
      </c>
      <c r="AN100" s="83">
        <v>1195606</v>
      </c>
      <c r="AO100" s="83">
        <v>1203670</v>
      </c>
      <c r="AP100" s="92">
        <v>1206838</v>
      </c>
    </row>
    <row r="101" spans="1:42" x14ac:dyDescent="0.25">
      <c r="A101" t="str">
        <f t="shared" si="1"/>
        <v>Total aircraft movements_Spain</v>
      </c>
      <c r="B101" s="77" t="s">
        <v>35</v>
      </c>
      <c r="C101" s="78" t="s">
        <v>96</v>
      </c>
      <c r="D101" s="79" t="s">
        <v>111</v>
      </c>
      <c r="E101" s="80" t="s">
        <v>34</v>
      </c>
      <c r="F101" s="81" t="s">
        <v>20</v>
      </c>
      <c r="G101" s="81" t="s">
        <v>20</v>
      </c>
      <c r="H101" s="81" t="s">
        <v>34</v>
      </c>
      <c r="I101" s="81" t="s">
        <v>34</v>
      </c>
      <c r="J101" s="81" t="s">
        <v>20</v>
      </c>
      <c r="K101" s="81" t="s">
        <v>20</v>
      </c>
      <c r="L101" s="81" t="s">
        <v>20</v>
      </c>
      <c r="M101" s="81" t="s">
        <v>20</v>
      </c>
      <c r="N101" s="81" t="s">
        <v>20</v>
      </c>
      <c r="O101" s="81" t="s">
        <v>20</v>
      </c>
      <c r="P101" s="81" t="s">
        <v>20</v>
      </c>
      <c r="Q101" s="81" t="s">
        <v>34</v>
      </c>
      <c r="R101" s="82">
        <v>2045034</v>
      </c>
      <c r="S101" s="82">
        <v>2124369</v>
      </c>
      <c r="T101" s="82">
        <v>2226705</v>
      </c>
      <c r="U101" s="82">
        <v>2309447</v>
      </c>
      <c r="V101" s="82">
        <v>2381965</v>
      </c>
      <c r="W101" s="82">
        <v>2448016</v>
      </c>
      <c r="X101" s="82">
        <v>2511354</v>
      </c>
      <c r="Y101" s="82">
        <v>2576110</v>
      </c>
      <c r="Z101" s="82">
        <v>2638341</v>
      </c>
      <c r="AA101" s="82">
        <v>2703825</v>
      </c>
      <c r="AB101" s="82">
        <v>2772064</v>
      </c>
      <c r="AC101" s="82">
        <v>2833513</v>
      </c>
      <c r="AD101" s="82">
        <v>2897087</v>
      </c>
      <c r="AE101" s="82">
        <v>2959570</v>
      </c>
      <c r="AF101" s="82">
        <v>3018506</v>
      </c>
      <c r="AG101" s="82">
        <v>3081926</v>
      </c>
      <c r="AH101" s="82">
        <v>3143474</v>
      </c>
      <c r="AI101" s="82">
        <v>3203002</v>
      </c>
      <c r="AJ101" s="82">
        <v>3264551</v>
      </c>
      <c r="AK101" s="82">
        <v>3327036</v>
      </c>
      <c r="AL101" s="82">
        <v>3385567</v>
      </c>
      <c r="AM101" s="82">
        <v>3444135</v>
      </c>
      <c r="AN101" s="82">
        <v>3503896</v>
      </c>
      <c r="AO101" s="82">
        <v>3565477</v>
      </c>
      <c r="AP101" s="91">
        <v>3625028</v>
      </c>
    </row>
    <row r="102" spans="1:42" x14ac:dyDescent="0.25">
      <c r="A102" t="str">
        <f t="shared" si="1"/>
        <v>Total passengers_South Africa</v>
      </c>
      <c r="B102" s="72" t="s">
        <v>58</v>
      </c>
      <c r="C102" s="73" t="s">
        <v>32</v>
      </c>
      <c r="D102" s="74" t="s">
        <v>67</v>
      </c>
      <c r="E102" s="75" t="s">
        <v>20</v>
      </c>
      <c r="F102" s="76" t="s">
        <v>34</v>
      </c>
      <c r="G102" s="76" t="s">
        <v>20</v>
      </c>
      <c r="H102" s="76" t="s">
        <v>20</v>
      </c>
      <c r="I102" s="76" t="s">
        <v>20</v>
      </c>
      <c r="J102" s="76" t="s">
        <v>20</v>
      </c>
      <c r="K102" s="76" t="s">
        <v>20</v>
      </c>
      <c r="L102" s="76" t="s">
        <v>34</v>
      </c>
      <c r="M102" s="76" t="s">
        <v>34</v>
      </c>
      <c r="N102" s="76" t="s">
        <v>20</v>
      </c>
      <c r="O102" s="76" t="s">
        <v>20</v>
      </c>
      <c r="P102" s="76" t="s">
        <v>34</v>
      </c>
      <c r="Q102" s="76" t="s">
        <v>20</v>
      </c>
      <c r="R102" s="83">
        <v>40121117</v>
      </c>
      <c r="S102" s="83">
        <v>41456462</v>
      </c>
      <c r="T102" s="83">
        <v>43140655</v>
      </c>
      <c r="U102" s="83">
        <v>43895163</v>
      </c>
      <c r="V102" s="83">
        <v>44340526</v>
      </c>
      <c r="W102" s="83">
        <v>44375223</v>
      </c>
      <c r="X102" s="83">
        <v>44841628</v>
      </c>
      <c r="Y102" s="83">
        <v>45123040</v>
      </c>
      <c r="Z102" s="83">
        <v>45491982</v>
      </c>
      <c r="AA102" s="83">
        <v>46076521</v>
      </c>
      <c r="AB102" s="83">
        <v>46453933</v>
      </c>
      <c r="AC102" s="83">
        <v>46747747</v>
      </c>
      <c r="AD102" s="83">
        <v>47270312</v>
      </c>
      <c r="AE102" s="83">
        <v>47655143</v>
      </c>
      <c r="AF102" s="83">
        <v>48216273</v>
      </c>
      <c r="AG102" s="83">
        <v>48914583</v>
      </c>
      <c r="AH102" s="83">
        <v>49538974</v>
      </c>
      <c r="AI102" s="83">
        <v>49972381</v>
      </c>
      <c r="AJ102" s="83">
        <v>50814974</v>
      </c>
      <c r="AK102" s="83">
        <v>51280603</v>
      </c>
      <c r="AL102" s="83">
        <v>52128228</v>
      </c>
      <c r="AM102" s="83">
        <v>52928687</v>
      </c>
      <c r="AN102" s="83">
        <v>53546331</v>
      </c>
      <c r="AO102" s="83">
        <v>54511176</v>
      </c>
      <c r="AP102" s="92">
        <v>55263727</v>
      </c>
    </row>
    <row r="103" spans="1:42" x14ac:dyDescent="0.25">
      <c r="A103" t="str">
        <f t="shared" si="1"/>
        <v>International passengers_South Africa</v>
      </c>
      <c r="B103" s="77" t="s">
        <v>54</v>
      </c>
      <c r="C103" s="78" t="s">
        <v>32</v>
      </c>
      <c r="D103" s="79" t="s">
        <v>67</v>
      </c>
      <c r="E103" s="80" t="s">
        <v>20</v>
      </c>
      <c r="F103" s="81" t="s">
        <v>34</v>
      </c>
      <c r="G103" s="81" t="s">
        <v>20</v>
      </c>
      <c r="H103" s="81" t="s">
        <v>20</v>
      </c>
      <c r="I103" s="81" t="s">
        <v>20</v>
      </c>
      <c r="J103" s="81" t="s">
        <v>20</v>
      </c>
      <c r="K103" s="81" t="s">
        <v>20</v>
      </c>
      <c r="L103" s="81" t="s">
        <v>34</v>
      </c>
      <c r="M103" s="81" t="s">
        <v>34</v>
      </c>
      <c r="N103" s="81" t="s">
        <v>20</v>
      </c>
      <c r="O103" s="81" t="s">
        <v>20</v>
      </c>
      <c r="P103" s="81" t="s">
        <v>34</v>
      </c>
      <c r="Q103" s="81" t="s">
        <v>20</v>
      </c>
      <c r="R103" s="82">
        <v>12250809</v>
      </c>
      <c r="S103" s="82">
        <v>12979740</v>
      </c>
      <c r="T103" s="82">
        <v>13620644</v>
      </c>
      <c r="U103" s="82">
        <v>13993221</v>
      </c>
      <c r="V103" s="82">
        <v>14282385</v>
      </c>
      <c r="W103" s="82">
        <v>14461186</v>
      </c>
      <c r="X103" s="82">
        <v>14792926</v>
      </c>
      <c r="Y103" s="82">
        <v>15075167</v>
      </c>
      <c r="Z103" s="82">
        <v>15383786</v>
      </c>
      <c r="AA103" s="82">
        <v>15761978</v>
      </c>
      <c r="AB103" s="82">
        <v>16063361</v>
      </c>
      <c r="AC103" s="82">
        <v>16318750</v>
      </c>
      <c r="AD103" s="82">
        <v>16650226</v>
      </c>
      <c r="AE103" s="82">
        <v>16920287</v>
      </c>
      <c r="AF103" s="82">
        <v>17261457</v>
      </c>
      <c r="AG103" s="82">
        <v>17652009</v>
      </c>
      <c r="AH103" s="82">
        <v>18015550</v>
      </c>
      <c r="AI103" s="82">
        <v>18308351</v>
      </c>
      <c r="AJ103" s="82">
        <v>18760746</v>
      </c>
      <c r="AK103" s="82">
        <v>19063122</v>
      </c>
      <c r="AL103" s="82">
        <v>19517446</v>
      </c>
      <c r="AM103" s="82">
        <v>19954563</v>
      </c>
      <c r="AN103" s="82">
        <v>20322603</v>
      </c>
      <c r="AO103" s="82">
        <v>20833314</v>
      </c>
      <c r="AP103" s="91">
        <v>21253189</v>
      </c>
    </row>
    <row r="104" spans="1:42" x14ac:dyDescent="0.25">
      <c r="A104" t="str">
        <f t="shared" si="1"/>
        <v>Domestic passengers_South Africa</v>
      </c>
      <c r="B104" s="72" t="s">
        <v>56</v>
      </c>
      <c r="C104" s="73" t="s">
        <v>32</v>
      </c>
      <c r="D104" s="74" t="s">
        <v>67</v>
      </c>
      <c r="E104" s="75" t="s">
        <v>20</v>
      </c>
      <c r="F104" s="76" t="s">
        <v>34</v>
      </c>
      <c r="G104" s="76" t="s">
        <v>20</v>
      </c>
      <c r="H104" s="76" t="s">
        <v>20</v>
      </c>
      <c r="I104" s="76" t="s">
        <v>20</v>
      </c>
      <c r="J104" s="76" t="s">
        <v>20</v>
      </c>
      <c r="K104" s="76" t="s">
        <v>20</v>
      </c>
      <c r="L104" s="76" t="s">
        <v>34</v>
      </c>
      <c r="M104" s="76" t="s">
        <v>34</v>
      </c>
      <c r="N104" s="76" t="s">
        <v>20</v>
      </c>
      <c r="O104" s="76" t="s">
        <v>20</v>
      </c>
      <c r="P104" s="76" t="s">
        <v>34</v>
      </c>
      <c r="Q104" s="76" t="s">
        <v>20</v>
      </c>
      <c r="R104" s="83">
        <v>27787636</v>
      </c>
      <c r="S104" s="83">
        <v>28398355</v>
      </c>
      <c r="T104" s="83">
        <v>29446390</v>
      </c>
      <c r="U104" s="83">
        <v>29833407</v>
      </c>
      <c r="V104" s="83">
        <v>29994922</v>
      </c>
      <c r="W104" s="83">
        <v>29856255</v>
      </c>
      <c r="X104" s="83">
        <v>29996367</v>
      </c>
      <c r="Y104" s="83">
        <v>30000898</v>
      </c>
      <c r="Z104" s="83">
        <v>30066402</v>
      </c>
      <c r="AA104" s="83">
        <v>30277679</v>
      </c>
      <c r="AB104" s="83">
        <v>30358326</v>
      </c>
      <c r="AC104" s="83">
        <v>30401019</v>
      </c>
      <c r="AD104" s="83">
        <v>30595997</v>
      </c>
      <c r="AE104" s="83">
        <v>30714267</v>
      </c>
      <c r="AF104" s="83">
        <v>30937341</v>
      </c>
      <c r="AG104" s="83">
        <v>31247840</v>
      </c>
      <c r="AH104" s="83">
        <v>31511077</v>
      </c>
      <c r="AI104" s="83">
        <v>31653743</v>
      </c>
      <c r="AJ104" s="83">
        <v>32045702</v>
      </c>
      <c r="AK104" s="83">
        <v>32210451</v>
      </c>
      <c r="AL104" s="83">
        <v>32605012</v>
      </c>
      <c r="AM104" s="83">
        <v>32969407</v>
      </c>
      <c r="AN104" s="83">
        <v>33219888</v>
      </c>
      <c r="AO104" s="83">
        <v>33674747</v>
      </c>
      <c r="AP104" s="92">
        <v>34008019</v>
      </c>
    </row>
    <row r="105" spans="1:42" x14ac:dyDescent="0.25">
      <c r="A105" t="str">
        <f t="shared" si="1"/>
        <v>Total Cargo_South Africa</v>
      </c>
      <c r="B105" s="77" t="s">
        <v>207</v>
      </c>
      <c r="C105" s="78" t="s">
        <v>32</v>
      </c>
      <c r="D105" s="79" t="s">
        <v>67</v>
      </c>
      <c r="E105" s="80" t="s">
        <v>20</v>
      </c>
      <c r="F105" s="81" t="s">
        <v>34</v>
      </c>
      <c r="G105" s="81" t="s">
        <v>20</v>
      </c>
      <c r="H105" s="81" t="s">
        <v>20</v>
      </c>
      <c r="I105" s="81" t="s">
        <v>20</v>
      </c>
      <c r="J105" s="81" t="s">
        <v>20</v>
      </c>
      <c r="K105" s="81" t="s">
        <v>20</v>
      </c>
      <c r="L105" s="81" t="s">
        <v>34</v>
      </c>
      <c r="M105" s="81" t="s">
        <v>34</v>
      </c>
      <c r="N105" s="81" t="s">
        <v>20</v>
      </c>
      <c r="O105" s="81" t="s">
        <v>20</v>
      </c>
      <c r="P105" s="81" t="s">
        <v>34</v>
      </c>
      <c r="Q105" s="81" t="s">
        <v>20</v>
      </c>
      <c r="R105" s="82">
        <v>336831</v>
      </c>
      <c r="S105" s="82">
        <v>405804</v>
      </c>
      <c r="T105" s="82">
        <v>415445</v>
      </c>
      <c r="U105" s="82">
        <v>425901</v>
      </c>
      <c r="V105" s="82">
        <v>435383</v>
      </c>
      <c r="W105" s="82">
        <v>445516</v>
      </c>
      <c r="X105" s="82">
        <v>457219</v>
      </c>
      <c r="Y105" s="82">
        <v>467148</v>
      </c>
      <c r="Z105" s="82">
        <v>475577</v>
      </c>
      <c r="AA105" s="82">
        <v>484219</v>
      </c>
      <c r="AB105" s="82">
        <v>495237</v>
      </c>
      <c r="AC105" s="82">
        <v>508025</v>
      </c>
      <c r="AD105" s="82">
        <v>521354</v>
      </c>
      <c r="AE105" s="82">
        <v>530780</v>
      </c>
      <c r="AF105" s="82">
        <v>549229</v>
      </c>
      <c r="AG105" s="82">
        <v>564190</v>
      </c>
      <c r="AH105" s="82">
        <v>581054</v>
      </c>
      <c r="AI105" s="82">
        <v>594378</v>
      </c>
      <c r="AJ105" s="82">
        <v>616976</v>
      </c>
      <c r="AK105" s="82">
        <v>633517</v>
      </c>
      <c r="AL105" s="82">
        <v>656298</v>
      </c>
      <c r="AM105" s="82">
        <v>680414</v>
      </c>
      <c r="AN105" s="82">
        <v>700572</v>
      </c>
      <c r="AO105" s="82">
        <v>731303</v>
      </c>
      <c r="AP105" s="91">
        <v>760553</v>
      </c>
    </row>
    <row r="106" spans="1:42" x14ac:dyDescent="0.25">
      <c r="A106" t="str">
        <f t="shared" si="1"/>
        <v>Total aircraft movements_South Africa</v>
      </c>
      <c r="B106" s="72" t="s">
        <v>35</v>
      </c>
      <c r="C106" s="73" t="s">
        <v>32</v>
      </c>
      <c r="D106" s="74" t="s">
        <v>67</v>
      </c>
      <c r="E106" s="75" t="s">
        <v>20</v>
      </c>
      <c r="F106" s="76" t="s">
        <v>34</v>
      </c>
      <c r="G106" s="76" t="s">
        <v>20</v>
      </c>
      <c r="H106" s="76" t="s">
        <v>20</v>
      </c>
      <c r="I106" s="76" t="s">
        <v>20</v>
      </c>
      <c r="J106" s="76" t="s">
        <v>20</v>
      </c>
      <c r="K106" s="76" t="s">
        <v>20</v>
      </c>
      <c r="L106" s="76" t="s">
        <v>34</v>
      </c>
      <c r="M106" s="76" t="s">
        <v>34</v>
      </c>
      <c r="N106" s="76" t="s">
        <v>20</v>
      </c>
      <c r="O106" s="76" t="s">
        <v>20</v>
      </c>
      <c r="P106" s="76" t="s">
        <v>34</v>
      </c>
      <c r="Q106" s="76" t="s">
        <v>20</v>
      </c>
      <c r="R106" s="83">
        <v>582696</v>
      </c>
      <c r="S106" s="83">
        <v>561466</v>
      </c>
      <c r="T106" s="83">
        <v>571445</v>
      </c>
      <c r="U106" s="83">
        <v>576977</v>
      </c>
      <c r="V106" s="83">
        <v>579797</v>
      </c>
      <c r="W106" s="83">
        <v>580509</v>
      </c>
      <c r="X106" s="83">
        <v>581584</v>
      </c>
      <c r="Y106" s="83">
        <v>583238</v>
      </c>
      <c r="Z106" s="83">
        <v>584861</v>
      </c>
      <c r="AA106" s="83">
        <v>586401</v>
      </c>
      <c r="AB106" s="83">
        <v>588899</v>
      </c>
      <c r="AC106" s="83">
        <v>590656</v>
      </c>
      <c r="AD106" s="83">
        <v>592703</v>
      </c>
      <c r="AE106" s="83">
        <v>593695</v>
      </c>
      <c r="AF106" s="83">
        <v>596423</v>
      </c>
      <c r="AG106" s="83">
        <v>598498</v>
      </c>
      <c r="AH106" s="83">
        <v>600713</v>
      </c>
      <c r="AI106" s="83">
        <v>602793</v>
      </c>
      <c r="AJ106" s="83">
        <v>605751</v>
      </c>
      <c r="AK106" s="83">
        <v>607941</v>
      </c>
      <c r="AL106" s="83">
        <v>610449</v>
      </c>
      <c r="AM106" s="83">
        <v>613684</v>
      </c>
      <c r="AN106" s="83">
        <v>615926</v>
      </c>
      <c r="AO106" s="83">
        <v>620038</v>
      </c>
      <c r="AP106" s="92">
        <v>623043</v>
      </c>
    </row>
    <row r="107" spans="1:42" x14ac:dyDescent="0.25">
      <c r="A107" t="str">
        <f t="shared" si="1"/>
        <v>Total passengers_Singapore</v>
      </c>
      <c r="B107" s="72" t="s">
        <v>58</v>
      </c>
      <c r="C107" s="73" t="s">
        <v>69</v>
      </c>
      <c r="D107" s="74" t="s">
        <v>90</v>
      </c>
      <c r="E107" s="75" t="s">
        <v>34</v>
      </c>
      <c r="F107" s="76" t="s">
        <v>20</v>
      </c>
      <c r="G107" s="76" t="s">
        <v>20</v>
      </c>
      <c r="H107" s="76" t="s">
        <v>20</v>
      </c>
      <c r="I107" s="76" t="s">
        <v>20</v>
      </c>
      <c r="J107" s="76" t="s">
        <v>20</v>
      </c>
      <c r="K107" s="76" t="s">
        <v>20</v>
      </c>
      <c r="L107" s="76" t="s">
        <v>20</v>
      </c>
      <c r="M107" s="76" t="s">
        <v>20</v>
      </c>
      <c r="N107" s="76" t="s">
        <v>20</v>
      </c>
      <c r="O107" s="76" t="s">
        <v>20</v>
      </c>
      <c r="P107" s="76" t="s">
        <v>20</v>
      </c>
      <c r="Q107" s="76" t="s">
        <v>34</v>
      </c>
      <c r="R107" s="83">
        <v>58698000</v>
      </c>
      <c r="S107" s="83">
        <v>62194489</v>
      </c>
      <c r="T107" s="83">
        <v>65761207</v>
      </c>
      <c r="U107" s="83">
        <v>69219347</v>
      </c>
      <c r="V107" s="83">
        <v>72261044</v>
      </c>
      <c r="W107" s="83">
        <v>75107123</v>
      </c>
      <c r="X107" s="83">
        <v>78356754</v>
      </c>
      <c r="Y107" s="83">
        <v>81222387</v>
      </c>
      <c r="Z107" s="83">
        <v>84386894</v>
      </c>
      <c r="AA107" s="83">
        <v>87548196</v>
      </c>
      <c r="AB107" s="83">
        <v>90455720</v>
      </c>
      <c r="AC107" s="83">
        <v>93498198</v>
      </c>
      <c r="AD107" s="83">
        <v>97054588</v>
      </c>
      <c r="AE107" s="83">
        <v>100247875</v>
      </c>
      <c r="AF107" s="83">
        <v>104133678</v>
      </c>
      <c r="AG107" s="83">
        <v>107597247</v>
      </c>
      <c r="AH107" s="83">
        <v>111536673</v>
      </c>
      <c r="AI107" s="83">
        <v>115397900</v>
      </c>
      <c r="AJ107" s="83">
        <v>119284275</v>
      </c>
      <c r="AK107" s="83">
        <v>122834301</v>
      </c>
      <c r="AL107" s="83">
        <v>127030253</v>
      </c>
      <c r="AM107" s="83">
        <v>131133225</v>
      </c>
      <c r="AN107" s="83">
        <v>134947384</v>
      </c>
      <c r="AO107" s="83">
        <v>139010219</v>
      </c>
      <c r="AP107" s="92">
        <v>143465129</v>
      </c>
    </row>
    <row r="108" spans="1:42" x14ac:dyDescent="0.25">
      <c r="A108" t="str">
        <f t="shared" si="1"/>
        <v>International passengers_Singapore</v>
      </c>
      <c r="B108" s="77" t="s">
        <v>54</v>
      </c>
      <c r="C108" s="78" t="s">
        <v>69</v>
      </c>
      <c r="D108" s="79" t="s">
        <v>90</v>
      </c>
      <c r="E108" s="80" t="s">
        <v>34</v>
      </c>
      <c r="F108" s="81" t="s">
        <v>20</v>
      </c>
      <c r="G108" s="81" t="s">
        <v>20</v>
      </c>
      <c r="H108" s="81" t="s">
        <v>20</v>
      </c>
      <c r="I108" s="81" t="s">
        <v>20</v>
      </c>
      <c r="J108" s="81" t="s">
        <v>20</v>
      </c>
      <c r="K108" s="81" t="s">
        <v>20</v>
      </c>
      <c r="L108" s="81" t="s">
        <v>20</v>
      </c>
      <c r="M108" s="81" t="s">
        <v>20</v>
      </c>
      <c r="N108" s="81" t="s">
        <v>20</v>
      </c>
      <c r="O108" s="81" t="s">
        <v>20</v>
      </c>
      <c r="P108" s="81" t="s">
        <v>20</v>
      </c>
      <c r="Q108" s="81" t="s">
        <v>34</v>
      </c>
      <c r="R108" s="82">
        <v>58158000</v>
      </c>
      <c r="S108" s="82">
        <v>61725359</v>
      </c>
      <c r="T108" s="82">
        <v>65358795</v>
      </c>
      <c r="U108" s="82">
        <v>68877075</v>
      </c>
      <c r="V108" s="82">
        <v>71972242</v>
      </c>
      <c r="W108" s="82">
        <v>74865269</v>
      </c>
      <c r="X108" s="82">
        <v>78155652</v>
      </c>
      <c r="Y108" s="82">
        <v>81056289</v>
      </c>
      <c r="Z108" s="82">
        <v>84250573</v>
      </c>
      <c r="AA108" s="82">
        <v>87436981</v>
      </c>
      <c r="AB108" s="82">
        <v>90365496</v>
      </c>
      <c r="AC108" s="82">
        <v>93425393</v>
      </c>
      <c r="AD108" s="82">
        <v>96996132</v>
      </c>
      <c r="AE108" s="82">
        <v>100201160</v>
      </c>
      <c r="AF108" s="82">
        <v>104096513</v>
      </c>
      <c r="AG108" s="82">
        <v>107567803</v>
      </c>
      <c r="AH108" s="82">
        <v>111513437</v>
      </c>
      <c r="AI108" s="82">
        <v>115379630</v>
      </c>
      <c r="AJ108" s="82">
        <v>119269961</v>
      </c>
      <c r="AK108" s="82">
        <v>122823121</v>
      </c>
      <c r="AL108" s="82">
        <v>127021548</v>
      </c>
      <c r="AM108" s="82">
        <v>131126465</v>
      </c>
      <c r="AN108" s="82">
        <v>134942150</v>
      </c>
      <c r="AO108" s="82">
        <v>139006175</v>
      </c>
      <c r="AP108" s="91">
        <v>143462012</v>
      </c>
    </row>
    <row r="109" spans="1:42" x14ac:dyDescent="0.25">
      <c r="A109" t="str">
        <f t="shared" si="1"/>
        <v>Domestic passengers_Singapore</v>
      </c>
      <c r="B109" s="72" t="s">
        <v>56</v>
      </c>
      <c r="C109" s="73" t="s">
        <v>69</v>
      </c>
      <c r="D109" s="74" t="s">
        <v>90</v>
      </c>
      <c r="E109" s="75" t="s">
        <v>34</v>
      </c>
      <c r="F109" s="76" t="s">
        <v>20</v>
      </c>
      <c r="G109" s="76" t="s">
        <v>20</v>
      </c>
      <c r="H109" s="76" t="s">
        <v>20</v>
      </c>
      <c r="I109" s="76" t="s">
        <v>20</v>
      </c>
      <c r="J109" s="76" t="s">
        <v>20</v>
      </c>
      <c r="K109" s="76" t="s">
        <v>20</v>
      </c>
      <c r="L109" s="76" t="s">
        <v>20</v>
      </c>
      <c r="M109" s="76" t="s">
        <v>20</v>
      </c>
      <c r="N109" s="76" t="s">
        <v>20</v>
      </c>
      <c r="O109" s="76" t="s">
        <v>20</v>
      </c>
      <c r="P109" s="76" t="s">
        <v>20</v>
      </c>
      <c r="Q109" s="76" t="s">
        <v>34</v>
      </c>
      <c r="R109" s="83" t="s">
        <v>206</v>
      </c>
      <c r="S109" s="83" t="s">
        <v>206</v>
      </c>
      <c r="T109" s="83" t="s">
        <v>206</v>
      </c>
      <c r="U109" s="83" t="s">
        <v>206</v>
      </c>
      <c r="V109" s="83" t="s">
        <v>206</v>
      </c>
      <c r="W109" s="83" t="s">
        <v>206</v>
      </c>
      <c r="X109" s="83" t="s">
        <v>206</v>
      </c>
      <c r="Y109" s="83" t="s">
        <v>206</v>
      </c>
      <c r="Z109" s="83" t="s">
        <v>206</v>
      </c>
      <c r="AA109" s="83" t="s">
        <v>206</v>
      </c>
      <c r="AB109" s="83" t="s">
        <v>206</v>
      </c>
      <c r="AC109" s="83" t="s">
        <v>206</v>
      </c>
      <c r="AD109" s="83" t="s">
        <v>206</v>
      </c>
      <c r="AE109" s="83" t="s">
        <v>206</v>
      </c>
      <c r="AF109" s="83" t="s">
        <v>206</v>
      </c>
      <c r="AG109" s="83" t="s">
        <v>206</v>
      </c>
      <c r="AH109" s="83" t="s">
        <v>206</v>
      </c>
      <c r="AI109" s="83" t="s">
        <v>206</v>
      </c>
      <c r="AJ109" s="83" t="s">
        <v>206</v>
      </c>
      <c r="AK109" s="83" t="s">
        <v>206</v>
      </c>
      <c r="AL109" s="83" t="s">
        <v>206</v>
      </c>
      <c r="AM109" s="83" t="s">
        <v>206</v>
      </c>
      <c r="AN109" s="83" t="s">
        <v>206</v>
      </c>
      <c r="AO109" s="83" t="s">
        <v>206</v>
      </c>
      <c r="AP109" s="92" t="s">
        <v>206</v>
      </c>
    </row>
    <row r="110" spans="1:42" x14ac:dyDescent="0.25">
      <c r="A110" t="str">
        <f t="shared" si="1"/>
        <v>Total Cargo_Singapore</v>
      </c>
      <c r="B110" s="77" t="s">
        <v>207</v>
      </c>
      <c r="C110" s="78" t="s">
        <v>69</v>
      </c>
      <c r="D110" s="79" t="s">
        <v>90</v>
      </c>
      <c r="E110" s="80" t="s">
        <v>34</v>
      </c>
      <c r="F110" s="81" t="s">
        <v>20</v>
      </c>
      <c r="G110" s="81" t="s">
        <v>20</v>
      </c>
      <c r="H110" s="81" t="s">
        <v>20</v>
      </c>
      <c r="I110" s="81" t="s">
        <v>20</v>
      </c>
      <c r="J110" s="81" t="s">
        <v>20</v>
      </c>
      <c r="K110" s="81" t="s">
        <v>20</v>
      </c>
      <c r="L110" s="81" t="s">
        <v>20</v>
      </c>
      <c r="M110" s="81" t="s">
        <v>20</v>
      </c>
      <c r="N110" s="81" t="s">
        <v>20</v>
      </c>
      <c r="O110" s="81" t="s">
        <v>20</v>
      </c>
      <c r="P110" s="81" t="s">
        <v>20</v>
      </c>
      <c r="Q110" s="81" t="s">
        <v>34</v>
      </c>
      <c r="R110" s="82">
        <v>2006300</v>
      </c>
      <c r="S110" s="82">
        <v>2134890</v>
      </c>
      <c r="T110" s="82">
        <v>2227007</v>
      </c>
      <c r="U110" s="82">
        <v>2279673</v>
      </c>
      <c r="V110" s="82">
        <v>2309641</v>
      </c>
      <c r="W110" s="82">
        <v>2312855</v>
      </c>
      <c r="X110" s="82">
        <v>2325135</v>
      </c>
      <c r="Y110" s="82">
        <v>2331440</v>
      </c>
      <c r="Z110" s="82">
        <v>2342268</v>
      </c>
      <c r="AA110" s="82">
        <v>2347531</v>
      </c>
      <c r="AB110" s="82">
        <v>2355768</v>
      </c>
      <c r="AC110" s="82">
        <v>2366119</v>
      </c>
      <c r="AD110" s="82">
        <v>2375544</v>
      </c>
      <c r="AE110" s="82">
        <v>2379263</v>
      </c>
      <c r="AF110" s="82">
        <v>2400431</v>
      </c>
      <c r="AG110" s="82">
        <v>2401603</v>
      </c>
      <c r="AH110" s="82">
        <v>2423277</v>
      </c>
      <c r="AI110" s="82">
        <v>2430888</v>
      </c>
      <c r="AJ110" s="82">
        <v>2448627</v>
      </c>
      <c r="AK110" s="82">
        <v>2449657</v>
      </c>
      <c r="AL110" s="82">
        <v>2470324</v>
      </c>
      <c r="AM110" s="82">
        <v>2491130</v>
      </c>
      <c r="AN110" s="82">
        <v>2492363</v>
      </c>
      <c r="AO110" s="82">
        <v>2510896</v>
      </c>
      <c r="AP110" s="91">
        <v>2531054</v>
      </c>
    </row>
    <row r="111" spans="1:42" x14ac:dyDescent="0.25">
      <c r="A111" t="str">
        <f t="shared" si="1"/>
        <v>Total aircraft movements_Singapore</v>
      </c>
      <c r="B111" s="72" t="s">
        <v>35</v>
      </c>
      <c r="C111" s="73" t="s">
        <v>69</v>
      </c>
      <c r="D111" s="74" t="s">
        <v>90</v>
      </c>
      <c r="E111" s="75" t="s">
        <v>34</v>
      </c>
      <c r="F111" s="76" t="s">
        <v>20</v>
      </c>
      <c r="G111" s="76" t="s">
        <v>20</v>
      </c>
      <c r="H111" s="76" t="s">
        <v>20</v>
      </c>
      <c r="I111" s="76" t="s">
        <v>20</v>
      </c>
      <c r="J111" s="76" t="s">
        <v>20</v>
      </c>
      <c r="K111" s="76" t="s">
        <v>20</v>
      </c>
      <c r="L111" s="76" t="s">
        <v>20</v>
      </c>
      <c r="M111" s="76" t="s">
        <v>20</v>
      </c>
      <c r="N111" s="76" t="s">
        <v>20</v>
      </c>
      <c r="O111" s="76" t="s">
        <v>20</v>
      </c>
      <c r="P111" s="76" t="s">
        <v>20</v>
      </c>
      <c r="Q111" s="76" t="s">
        <v>34</v>
      </c>
      <c r="R111" s="83">
        <v>365460</v>
      </c>
      <c r="S111" s="83">
        <v>375196</v>
      </c>
      <c r="T111" s="83">
        <v>377536</v>
      </c>
      <c r="U111" s="83">
        <v>380729</v>
      </c>
      <c r="V111" s="83">
        <v>384574</v>
      </c>
      <c r="W111" s="83">
        <v>387960</v>
      </c>
      <c r="X111" s="83">
        <v>392511</v>
      </c>
      <c r="Y111" s="83">
        <v>395771</v>
      </c>
      <c r="Z111" s="83">
        <v>399194</v>
      </c>
      <c r="AA111" s="83">
        <v>403181</v>
      </c>
      <c r="AB111" s="83">
        <v>406281</v>
      </c>
      <c r="AC111" s="83">
        <v>410414</v>
      </c>
      <c r="AD111" s="83">
        <v>414378</v>
      </c>
      <c r="AE111" s="83">
        <v>418702</v>
      </c>
      <c r="AF111" s="83">
        <v>422373</v>
      </c>
      <c r="AG111" s="83">
        <v>425366</v>
      </c>
      <c r="AH111" s="83">
        <v>428919</v>
      </c>
      <c r="AI111" s="83">
        <v>433329</v>
      </c>
      <c r="AJ111" s="83">
        <v>436160</v>
      </c>
      <c r="AK111" s="83">
        <v>438508</v>
      </c>
      <c r="AL111" s="83">
        <v>442691</v>
      </c>
      <c r="AM111" s="83">
        <v>445852</v>
      </c>
      <c r="AN111" s="83">
        <v>448501</v>
      </c>
      <c r="AO111" s="83">
        <v>451677</v>
      </c>
      <c r="AP111" s="92">
        <v>454238</v>
      </c>
    </row>
    <row r="112" spans="1:42" x14ac:dyDescent="0.25">
      <c r="A112" t="str">
        <f t="shared" si="1"/>
        <v>Total passengers_Serbia</v>
      </c>
      <c r="B112" s="72" t="s">
        <v>58</v>
      </c>
      <c r="C112" s="73" t="s">
        <v>96</v>
      </c>
      <c r="D112" s="74" t="s">
        <v>134</v>
      </c>
      <c r="E112" s="75" t="s">
        <v>20</v>
      </c>
      <c r="F112" s="76" t="s">
        <v>34</v>
      </c>
      <c r="G112" s="76" t="s">
        <v>20</v>
      </c>
      <c r="H112" s="76" t="s">
        <v>20</v>
      </c>
      <c r="I112" s="76" t="s">
        <v>20</v>
      </c>
      <c r="J112" s="76" t="s">
        <v>20</v>
      </c>
      <c r="K112" s="76" t="s">
        <v>20</v>
      </c>
      <c r="L112" s="76" t="s">
        <v>20</v>
      </c>
      <c r="M112" s="76" t="s">
        <v>20</v>
      </c>
      <c r="N112" s="76" t="s">
        <v>20</v>
      </c>
      <c r="O112" s="76" t="s">
        <v>20</v>
      </c>
      <c r="P112" s="76" t="s">
        <v>20</v>
      </c>
      <c r="Q112" s="76" t="s">
        <v>20</v>
      </c>
      <c r="R112" s="83">
        <v>5055692</v>
      </c>
      <c r="S112" s="83">
        <v>5489032</v>
      </c>
      <c r="T112" s="83">
        <v>5788441</v>
      </c>
      <c r="U112" s="83">
        <v>6081711</v>
      </c>
      <c r="V112" s="83">
        <v>6373104</v>
      </c>
      <c r="W112" s="83">
        <v>6675184</v>
      </c>
      <c r="X112" s="83">
        <v>7010729</v>
      </c>
      <c r="Y112" s="83">
        <v>7335625</v>
      </c>
      <c r="Z112" s="83">
        <v>7621330</v>
      </c>
      <c r="AA112" s="83">
        <v>7994861</v>
      </c>
      <c r="AB112" s="83">
        <v>8275310</v>
      </c>
      <c r="AC112" s="83">
        <v>8574324</v>
      </c>
      <c r="AD112" s="83">
        <v>8805697</v>
      </c>
      <c r="AE112" s="83">
        <v>9124152</v>
      </c>
      <c r="AF112" s="83">
        <v>9400792</v>
      </c>
      <c r="AG112" s="83">
        <v>9660766</v>
      </c>
      <c r="AH112" s="83">
        <v>9968693</v>
      </c>
      <c r="AI112" s="83">
        <v>10277274</v>
      </c>
      <c r="AJ112" s="83">
        <v>10630241</v>
      </c>
      <c r="AK112" s="83">
        <v>10896450</v>
      </c>
      <c r="AL112" s="83">
        <v>11193418</v>
      </c>
      <c r="AM112" s="83">
        <v>11480121</v>
      </c>
      <c r="AN112" s="83">
        <v>11679355</v>
      </c>
      <c r="AO112" s="83">
        <v>11968187</v>
      </c>
      <c r="AP112" s="92">
        <v>12190084</v>
      </c>
    </row>
    <row r="113" spans="1:42" x14ac:dyDescent="0.25">
      <c r="A113" t="str">
        <f t="shared" si="1"/>
        <v>International passengers_Serbia</v>
      </c>
      <c r="B113" s="77" t="s">
        <v>54</v>
      </c>
      <c r="C113" s="78" t="s">
        <v>96</v>
      </c>
      <c r="D113" s="79" t="s">
        <v>134</v>
      </c>
      <c r="E113" s="80" t="s">
        <v>20</v>
      </c>
      <c r="F113" s="81" t="s">
        <v>34</v>
      </c>
      <c r="G113" s="81" t="s">
        <v>20</v>
      </c>
      <c r="H113" s="81" t="s">
        <v>20</v>
      </c>
      <c r="I113" s="81" t="s">
        <v>20</v>
      </c>
      <c r="J113" s="81" t="s">
        <v>20</v>
      </c>
      <c r="K113" s="81" t="s">
        <v>20</v>
      </c>
      <c r="L113" s="81" t="s">
        <v>20</v>
      </c>
      <c r="M113" s="81" t="s">
        <v>20</v>
      </c>
      <c r="N113" s="81" t="s">
        <v>20</v>
      </c>
      <c r="O113" s="81" t="s">
        <v>20</v>
      </c>
      <c r="P113" s="81" t="s">
        <v>20</v>
      </c>
      <c r="Q113" s="81" t="s">
        <v>20</v>
      </c>
      <c r="R113" s="82">
        <v>5049402</v>
      </c>
      <c r="S113" s="82">
        <v>5482731</v>
      </c>
      <c r="T113" s="82">
        <v>5782165</v>
      </c>
      <c r="U113" s="82">
        <v>6075491</v>
      </c>
      <c r="V113" s="82">
        <v>6366970</v>
      </c>
      <c r="W113" s="82">
        <v>6669160</v>
      </c>
      <c r="X113" s="82">
        <v>7004839</v>
      </c>
      <c r="Y113" s="82">
        <v>7329889</v>
      </c>
      <c r="Z113" s="82">
        <v>7615766</v>
      </c>
      <c r="AA113" s="82">
        <v>7989483</v>
      </c>
      <c r="AB113" s="82">
        <v>8270130</v>
      </c>
      <c r="AC113" s="82">
        <v>8569354</v>
      </c>
      <c r="AD113" s="82">
        <v>8800944</v>
      </c>
      <c r="AE113" s="82">
        <v>9119621</v>
      </c>
      <c r="AF113" s="82">
        <v>9396487</v>
      </c>
      <c r="AG113" s="82">
        <v>9656689</v>
      </c>
      <c r="AH113" s="82">
        <v>9964844</v>
      </c>
      <c r="AI113" s="82">
        <v>10273651</v>
      </c>
      <c r="AJ113" s="82">
        <v>10626841</v>
      </c>
      <c r="AK113" s="82">
        <v>10893269</v>
      </c>
      <c r="AL113" s="82">
        <v>11190452</v>
      </c>
      <c r="AM113" s="82">
        <v>11477363</v>
      </c>
      <c r="AN113" s="82">
        <v>11676799</v>
      </c>
      <c r="AO113" s="82">
        <v>11965826</v>
      </c>
      <c r="AP113" s="91">
        <v>12187910</v>
      </c>
    </row>
    <row r="114" spans="1:42" x14ac:dyDescent="0.25">
      <c r="A114" t="str">
        <f t="shared" si="1"/>
        <v>Domestic passengers_Serbia</v>
      </c>
      <c r="B114" s="72" t="s">
        <v>56</v>
      </c>
      <c r="C114" s="73" t="s">
        <v>96</v>
      </c>
      <c r="D114" s="74" t="s">
        <v>134</v>
      </c>
      <c r="E114" s="75" t="s">
        <v>20</v>
      </c>
      <c r="F114" s="76" t="s">
        <v>34</v>
      </c>
      <c r="G114" s="76" t="s">
        <v>20</v>
      </c>
      <c r="H114" s="76" t="s">
        <v>20</v>
      </c>
      <c r="I114" s="76" t="s">
        <v>20</v>
      </c>
      <c r="J114" s="76" t="s">
        <v>20</v>
      </c>
      <c r="K114" s="76" t="s">
        <v>20</v>
      </c>
      <c r="L114" s="76" t="s">
        <v>20</v>
      </c>
      <c r="M114" s="76" t="s">
        <v>20</v>
      </c>
      <c r="N114" s="76" t="s">
        <v>20</v>
      </c>
      <c r="O114" s="76" t="s">
        <v>20</v>
      </c>
      <c r="P114" s="76" t="s">
        <v>20</v>
      </c>
      <c r="Q114" s="76" t="s">
        <v>20</v>
      </c>
      <c r="R114" s="83" t="s">
        <v>206</v>
      </c>
      <c r="S114" s="83" t="s">
        <v>206</v>
      </c>
      <c r="T114" s="83" t="s">
        <v>206</v>
      </c>
      <c r="U114" s="83" t="s">
        <v>206</v>
      </c>
      <c r="V114" s="83" t="s">
        <v>206</v>
      </c>
      <c r="W114" s="83" t="s">
        <v>206</v>
      </c>
      <c r="X114" s="83" t="s">
        <v>206</v>
      </c>
      <c r="Y114" s="83" t="s">
        <v>206</v>
      </c>
      <c r="Z114" s="83" t="s">
        <v>206</v>
      </c>
      <c r="AA114" s="83" t="s">
        <v>206</v>
      </c>
      <c r="AB114" s="83" t="s">
        <v>206</v>
      </c>
      <c r="AC114" s="83" t="s">
        <v>206</v>
      </c>
      <c r="AD114" s="83" t="s">
        <v>206</v>
      </c>
      <c r="AE114" s="83" t="s">
        <v>206</v>
      </c>
      <c r="AF114" s="83" t="s">
        <v>206</v>
      </c>
      <c r="AG114" s="83" t="s">
        <v>206</v>
      </c>
      <c r="AH114" s="83" t="s">
        <v>206</v>
      </c>
      <c r="AI114" s="83" t="s">
        <v>206</v>
      </c>
      <c r="AJ114" s="83" t="s">
        <v>206</v>
      </c>
      <c r="AK114" s="83" t="s">
        <v>206</v>
      </c>
      <c r="AL114" s="83" t="s">
        <v>206</v>
      </c>
      <c r="AM114" s="83" t="s">
        <v>206</v>
      </c>
      <c r="AN114" s="83" t="s">
        <v>206</v>
      </c>
      <c r="AO114" s="83" t="s">
        <v>206</v>
      </c>
      <c r="AP114" s="92" t="s">
        <v>206</v>
      </c>
    </row>
    <row r="115" spans="1:42" x14ac:dyDescent="0.25">
      <c r="A115" t="str">
        <f t="shared" si="1"/>
        <v>Total Cargo_Serbia</v>
      </c>
      <c r="B115" s="77" t="s">
        <v>207</v>
      </c>
      <c r="C115" s="78" t="s">
        <v>96</v>
      </c>
      <c r="D115" s="79" t="s">
        <v>134</v>
      </c>
      <c r="E115" s="80" t="s">
        <v>20</v>
      </c>
      <c r="F115" s="81" t="s">
        <v>34</v>
      </c>
      <c r="G115" s="81" t="s">
        <v>20</v>
      </c>
      <c r="H115" s="81" t="s">
        <v>20</v>
      </c>
      <c r="I115" s="81" t="s">
        <v>20</v>
      </c>
      <c r="J115" s="81" t="s">
        <v>20</v>
      </c>
      <c r="K115" s="81" t="s">
        <v>20</v>
      </c>
      <c r="L115" s="81" t="s">
        <v>20</v>
      </c>
      <c r="M115" s="81" t="s">
        <v>20</v>
      </c>
      <c r="N115" s="81" t="s">
        <v>20</v>
      </c>
      <c r="O115" s="81" t="s">
        <v>20</v>
      </c>
      <c r="P115" s="81" t="s">
        <v>20</v>
      </c>
      <c r="Q115" s="81" t="s">
        <v>20</v>
      </c>
      <c r="R115" s="82" t="s">
        <v>206</v>
      </c>
      <c r="S115" s="82" t="s">
        <v>206</v>
      </c>
      <c r="T115" s="82" t="s">
        <v>206</v>
      </c>
      <c r="U115" s="82" t="s">
        <v>206</v>
      </c>
      <c r="V115" s="82" t="s">
        <v>206</v>
      </c>
      <c r="W115" s="82" t="s">
        <v>206</v>
      </c>
      <c r="X115" s="82" t="s">
        <v>206</v>
      </c>
      <c r="Y115" s="82" t="s">
        <v>206</v>
      </c>
      <c r="Z115" s="82" t="s">
        <v>206</v>
      </c>
      <c r="AA115" s="82" t="s">
        <v>206</v>
      </c>
      <c r="AB115" s="82" t="s">
        <v>206</v>
      </c>
      <c r="AC115" s="82" t="s">
        <v>206</v>
      </c>
      <c r="AD115" s="82" t="s">
        <v>206</v>
      </c>
      <c r="AE115" s="82" t="s">
        <v>206</v>
      </c>
      <c r="AF115" s="82" t="s">
        <v>206</v>
      </c>
      <c r="AG115" s="82" t="s">
        <v>206</v>
      </c>
      <c r="AH115" s="82" t="s">
        <v>206</v>
      </c>
      <c r="AI115" s="82" t="s">
        <v>206</v>
      </c>
      <c r="AJ115" s="82" t="s">
        <v>206</v>
      </c>
      <c r="AK115" s="82" t="s">
        <v>206</v>
      </c>
      <c r="AL115" s="82" t="s">
        <v>206</v>
      </c>
      <c r="AM115" s="82" t="s">
        <v>206</v>
      </c>
      <c r="AN115" s="82" t="s">
        <v>206</v>
      </c>
      <c r="AO115" s="82" t="s">
        <v>206</v>
      </c>
      <c r="AP115" s="91" t="s">
        <v>206</v>
      </c>
    </row>
    <row r="116" spans="1:42" x14ac:dyDescent="0.25">
      <c r="A116" t="str">
        <f t="shared" si="1"/>
        <v>Total aircraft movements_Serbia</v>
      </c>
      <c r="B116" s="72" t="s">
        <v>35</v>
      </c>
      <c r="C116" s="73" t="s">
        <v>96</v>
      </c>
      <c r="D116" s="74" t="s">
        <v>134</v>
      </c>
      <c r="E116" s="75" t="s">
        <v>20</v>
      </c>
      <c r="F116" s="76" t="s">
        <v>34</v>
      </c>
      <c r="G116" s="76" t="s">
        <v>20</v>
      </c>
      <c r="H116" s="76" t="s">
        <v>20</v>
      </c>
      <c r="I116" s="76" t="s">
        <v>20</v>
      </c>
      <c r="J116" s="76" t="s">
        <v>20</v>
      </c>
      <c r="K116" s="76" t="s">
        <v>20</v>
      </c>
      <c r="L116" s="76" t="s">
        <v>20</v>
      </c>
      <c r="M116" s="76" t="s">
        <v>20</v>
      </c>
      <c r="N116" s="76" t="s">
        <v>20</v>
      </c>
      <c r="O116" s="76" t="s">
        <v>20</v>
      </c>
      <c r="P116" s="76" t="s">
        <v>20</v>
      </c>
      <c r="Q116" s="76" t="s">
        <v>20</v>
      </c>
      <c r="R116" s="83">
        <v>65317</v>
      </c>
      <c r="S116" s="83">
        <v>66153</v>
      </c>
      <c r="T116" s="83">
        <v>69351</v>
      </c>
      <c r="U116" s="83">
        <v>71876</v>
      </c>
      <c r="V116" s="83">
        <v>74041</v>
      </c>
      <c r="W116" s="83">
        <v>75916</v>
      </c>
      <c r="X116" s="83">
        <v>77651</v>
      </c>
      <c r="Y116" s="83">
        <v>79394</v>
      </c>
      <c r="Z116" s="83">
        <v>81036</v>
      </c>
      <c r="AA116" s="83">
        <v>82746</v>
      </c>
      <c r="AB116" s="83">
        <v>84538</v>
      </c>
      <c r="AC116" s="83">
        <v>86138</v>
      </c>
      <c r="AD116" s="83">
        <v>87828</v>
      </c>
      <c r="AE116" s="83">
        <v>89484</v>
      </c>
      <c r="AF116" s="83">
        <v>91043</v>
      </c>
      <c r="AG116" s="83">
        <v>92738</v>
      </c>
      <c r="AH116" s="83">
        <v>94373</v>
      </c>
      <c r="AI116" s="83">
        <v>95940</v>
      </c>
      <c r="AJ116" s="83">
        <v>97589</v>
      </c>
      <c r="AK116" s="83">
        <v>99271</v>
      </c>
      <c r="AL116" s="83">
        <v>100838</v>
      </c>
      <c r="AM116" s="83">
        <v>102397</v>
      </c>
      <c r="AN116" s="83">
        <v>103985</v>
      </c>
      <c r="AO116" s="83">
        <v>105602</v>
      </c>
      <c r="AP116" s="92">
        <v>107113</v>
      </c>
    </row>
    <row r="117" spans="1:42" x14ac:dyDescent="0.25">
      <c r="A117" t="str">
        <f t="shared" si="1"/>
        <v>Total passengers_Senegal</v>
      </c>
      <c r="B117" s="77" t="s">
        <v>58</v>
      </c>
      <c r="C117" s="78" t="s">
        <v>32</v>
      </c>
      <c r="D117" s="79" t="s">
        <v>62</v>
      </c>
      <c r="E117" s="80" t="s">
        <v>20</v>
      </c>
      <c r="F117" s="81" t="s">
        <v>34</v>
      </c>
      <c r="G117" s="81" t="s">
        <v>20</v>
      </c>
      <c r="H117" s="81" t="s">
        <v>20</v>
      </c>
      <c r="I117" s="81" t="s">
        <v>20</v>
      </c>
      <c r="J117" s="81" t="s">
        <v>20</v>
      </c>
      <c r="K117" s="81" t="s">
        <v>20</v>
      </c>
      <c r="L117" s="81" t="s">
        <v>34</v>
      </c>
      <c r="M117" s="81" t="s">
        <v>20</v>
      </c>
      <c r="N117" s="81" t="s">
        <v>20</v>
      </c>
      <c r="O117" s="81" t="s">
        <v>20</v>
      </c>
      <c r="P117" s="81" t="s">
        <v>20</v>
      </c>
      <c r="Q117" s="81" t="s">
        <v>20</v>
      </c>
      <c r="R117" s="82">
        <v>2077560</v>
      </c>
      <c r="S117" s="82">
        <v>2238373</v>
      </c>
      <c r="T117" s="82">
        <v>2395673</v>
      </c>
      <c r="U117" s="82">
        <v>2485778</v>
      </c>
      <c r="V117" s="82">
        <v>2544535</v>
      </c>
      <c r="W117" s="82">
        <v>2566716</v>
      </c>
      <c r="X117" s="82">
        <v>2610493</v>
      </c>
      <c r="Y117" s="82">
        <v>2638179</v>
      </c>
      <c r="Z117" s="82">
        <v>2668814</v>
      </c>
      <c r="AA117" s="82">
        <v>2709824</v>
      </c>
      <c r="AB117" s="82">
        <v>2738183</v>
      </c>
      <c r="AC117" s="82">
        <v>2765735</v>
      </c>
      <c r="AD117" s="82">
        <v>2807197</v>
      </c>
      <c r="AE117" s="82">
        <v>2843809</v>
      </c>
      <c r="AF117" s="82">
        <v>2886748</v>
      </c>
      <c r="AG117" s="82">
        <v>2938887</v>
      </c>
      <c r="AH117" s="82">
        <v>2988568</v>
      </c>
      <c r="AI117" s="82">
        <v>3028630</v>
      </c>
      <c r="AJ117" s="82">
        <v>3091817</v>
      </c>
      <c r="AK117" s="82">
        <v>3137786</v>
      </c>
      <c r="AL117" s="82">
        <v>3204442</v>
      </c>
      <c r="AM117" s="82">
        <v>3268769</v>
      </c>
      <c r="AN117" s="82">
        <v>3324116</v>
      </c>
      <c r="AO117" s="82">
        <v>3399999</v>
      </c>
      <c r="AP117" s="91">
        <v>3465806</v>
      </c>
    </row>
    <row r="118" spans="1:42" x14ac:dyDescent="0.25">
      <c r="A118" t="str">
        <f t="shared" si="1"/>
        <v>International passengers_Senegal</v>
      </c>
      <c r="B118" s="72" t="s">
        <v>54</v>
      </c>
      <c r="C118" s="73" t="s">
        <v>32</v>
      </c>
      <c r="D118" s="74" t="s">
        <v>62</v>
      </c>
      <c r="E118" s="75" t="s">
        <v>20</v>
      </c>
      <c r="F118" s="76" t="s">
        <v>34</v>
      </c>
      <c r="G118" s="76" t="s">
        <v>20</v>
      </c>
      <c r="H118" s="76" t="s">
        <v>20</v>
      </c>
      <c r="I118" s="76" t="s">
        <v>20</v>
      </c>
      <c r="J118" s="76" t="s">
        <v>20</v>
      </c>
      <c r="K118" s="76" t="s">
        <v>20</v>
      </c>
      <c r="L118" s="76" t="s">
        <v>34</v>
      </c>
      <c r="M118" s="76" t="s">
        <v>20</v>
      </c>
      <c r="N118" s="76" t="s">
        <v>20</v>
      </c>
      <c r="O118" s="76" t="s">
        <v>20</v>
      </c>
      <c r="P118" s="76" t="s">
        <v>20</v>
      </c>
      <c r="Q118" s="76" t="s">
        <v>20</v>
      </c>
      <c r="R118" s="83">
        <v>1940257</v>
      </c>
      <c r="S118" s="83">
        <v>2106205</v>
      </c>
      <c r="T118" s="83">
        <v>2269586</v>
      </c>
      <c r="U118" s="83">
        <v>2366584</v>
      </c>
      <c r="V118" s="83">
        <v>2432884</v>
      </c>
      <c r="W118" s="83">
        <v>2463085</v>
      </c>
      <c r="X118" s="83">
        <v>2515178</v>
      </c>
      <c r="Y118" s="83">
        <v>2551299</v>
      </c>
      <c r="Z118" s="83">
        <v>2590321</v>
      </c>
      <c r="AA118" s="83">
        <v>2639517</v>
      </c>
      <c r="AB118" s="83">
        <v>2675733</v>
      </c>
      <c r="AC118" s="83">
        <v>2710710</v>
      </c>
      <c r="AD118" s="83">
        <v>2759087</v>
      </c>
      <c r="AE118" s="83">
        <v>2802054</v>
      </c>
      <c r="AF118" s="83">
        <v>2850760</v>
      </c>
      <c r="AG118" s="83">
        <v>2908073</v>
      </c>
      <c r="AH118" s="83">
        <v>2962346</v>
      </c>
      <c r="AI118" s="83">
        <v>3006444</v>
      </c>
      <c r="AJ118" s="83">
        <v>3073146</v>
      </c>
      <c r="AK118" s="83">
        <v>3122152</v>
      </c>
      <c r="AL118" s="83">
        <v>3191409</v>
      </c>
      <c r="AM118" s="83">
        <v>3257952</v>
      </c>
      <c r="AN118" s="83">
        <v>3315172</v>
      </c>
      <c r="AO118" s="83">
        <v>3392631</v>
      </c>
      <c r="AP118" s="92">
        <v>3459756</v>
      </c>
    </row>
    <row r="119" spans="1:42" x14ac:dyDescent="0.25">
      <c r="A119" t="str">
        <f t="shared" si="1"/>
        <v>Domestic passengers_Senegal</v>
      </c>
      <c r="B119" s="77" t="s">
        <v>56</v>
      </c>
      <c r="C119" s="78" t="s">
        <v>32</v>
      </c>
      <c r="D119" s="79" t="s">
        <v>62</v>
      </c>
      <c r="E119" s="80" t="s">
        <v>20</v>
      </c>
      <c r="F119" s="81" t="s">
        <v>34</v>
      </c>
      <c r="G119" s="81" t="s">
        <v>20</v>
      </c>
      <c r="H119" s="81" t="s">
        <v>20</v>
      </c>
      <c r="I119" s="81" t="s">
        <v>20</v>
      </c>
      <c r="J119" s="81" t="s">
        <v>20</v>
      </c>
      <c r="K119" s="81" t="s">
        <v>20</v>
      </c>
      <c r="L119" s="81" t="s">
        <v>34</v>
      </c>
      <c r="M119" s="81" t="s">
        <v>20</v>
      </c>
      <c r="N119" s="81" t="s">
        <v>20</v>
      </c>
      <c r="O119" s="81" t="s">
        <v>20</v>
      </c>
      <c r="P119" s="81" t="s">
        <v>20</v>
      </c>
      <c r="Q119" s="81" t="s">
        <v>20</v>
      </c>
      <c r="R119" s="82" t="s">
        <v>206</v>
      </c>
      <c r="S119" s="82" t="s">
        <v>206</v>
      </c>
      <c r="T119" s="82" t="s">
        <v>206</v>
      </c>
      <c r="U119" s="82" t="s">
        <v>206</v>
      </c>
      <c r="V119" s="82" t="s">
        <v>206</v>
      </c>
      <c r="W119" s="82" t="s">
        <v>206</v>
      </c>
      <c r="X119" s="82" t="s">
        <v>206</v>
      </c>
      <c r="Y119" s="82" t="s">
        <v>206</v>
      </c>
      <c r="Z119" s="82" t="s">
        <v>206</v>
      </c>
      <c r="AA119" s="82" t="s">
        <v>206</v>
      </c>
      <c r="AB119" s="82" t="s">
        <v>206</v>
      </c>
      <c r="AC119" s="82" t="s">
        <v>206</v>
      </c>
      <c r="AD119" s="82" t="s">
        <v>206</v>
      </c>
      <c r="AE119" s="82" t="s">
        <v>206</v>
      </c>
      <c r="AF119" s="82" t="s">
        <v>206</v>
      </c>
      <c r="AG119" s="82" t="s">
        <v>206</v>
      </c>
      <c r="AH119" s="82" t="s">
        <v>206</v>
      </c>
      <c r="AI119" s="82" t="s">
        <v>206</v>
      </c>
      <c r="AJ119" s="82" t="s">
        <v>206</v>
      </c>
      <c r="AK119" s="82" t="s">
        <v>206</v>
      </c>
      <c r="AL119" s="82" t="s">
        <v>206</v>
      </c>
      <c r="AM119" s="82" t="s">
        <v>206</v>
      </c>
      <c r="AN119" s="82" t="s">
        <v>206</v>
      </c>
      <c r="AO119" s="82" t="s">
        <v>206</v>
      </c>
      <c r="AP119" s="91" t="s">
        <v>206</v>
      </c>
    </row>
    <row r="120" spans="1:42" x14ac:dyDescent="0.25">
      <c r="A120" t="str">
        <f t="shared" si="1"/>
        <v>Total Cargo_Senegal</v>
      </c>
      <c r="B120" s="77" t="s">
        <v>207</v>
      </c>
      <c r="C120" s="73" t="s">
        <v>32</v>
      </c>
      <c r="D120" s="74" t="s">
        <v>62</v>
      </c>
      <c r="E120" s="75" t="s">
        <v>20</v>
      </c>
      <c r="F120" s="76" t="s">
        <v>34</v>
      </c>
      <c r="G120" s="76" t="s">
        <v>20</v>
      </c>
      <c r="H120" s="76" t="s">
        <v>20</v>
      </c>
      <c r="I120" s="76" t="s">
        <v>20</v>
      </c>
      <c r="J120" s="76" t="s">
        <v>20</v>
      </c>
      <c r="K120" s="76" t="s">
        <v>20</v>
      </c>
      <c r="L120" s="76" t="s">
        <v>34</v>
      </c>
      <c r="M120" s="76" t="s">
        <v>20</v>
      </c>
      <c r="N120" s="76" t="s">
        <v>20</v>
      </c>
      <c r="O120" s="76" t="s">
        <v>20</v>
      </c>
      <c r="P120" s="76" t="s">
        <v>20</v>
      </c>
      <c r="Q120" s="76" t="s">
        <v>20</v>
      </c>
      <c r="R120" s="83">
        <v>37620</v>
      </c>
      <c r="S120" s="83">
        <v>35454</v>
      </c>
      <c r="T120" s="83">
        <v>34301</v>
      </c>
      <c r="U120" s="83">
        <v>34664</v>
      </c>
      <c r="V120" s="83">
        <v>35862</v>
      </c>
      <c r="W120" s="83">
        <v>37907</v>
      </c>
      <c r="X120" s="83">
        <v>40145</v>
      </c>
      <c r="Y120" s="83">
        <v>42298</v>
      </c>
      <c r="Z120" s="83">
        <v>44548</v>
      </c>
      <c r="AA120" s="83">
        <v>46885</v>
      </c>
      <c r="AB120" s="83">
        <v>49201</v>
      </c>
      <c r="AC120" s="83">
        <v>51724</v>
      </c>
      <c r="AD120" s="83">
        <v>54148</v>
      </c>
      <c r="AE120" s="83">
        <v>56447</v>
      </c>
      <c r="AF120" s="83">
        <v>59291</v>
      </c>
      <c r="AG120" s="83">
        <v>61993</v>
      </c>
      <c r="AH120" s="83">
        <v>65014</v>
      </c>
      <c r="AI120" s="83">
        <v>67688</v>
      </c>
      <c r="AJ120" s="83">
        <v>71045</v>
      </c>
      <c r="AK120" s="83">
        <v>74151</v>
      </c>
      <c r="AL120" s="83">
        <v>77645</v>
      </c>
      <c r="AM120" s="83">
        <v>81387</v>
      </c>
      <c r="AN120" s="83">
        <v>84682</v>
      </c>
      <c r="AO120" s="83">
        <v>88803</v>
      </c>
      <c r="AP120" s="92">
        <v>93200</v>
      </c>
    </row>
    <row r="121" spans="1:42" x14ac:dyDescent="0.25">
      <c r="A121" t="str">
        <f t="shared" si="1"/>
        <v>Total aircraft movements_Senegal</v>
      </c>
      <c r="B121" s="77" t="s">
        <v>35</v>
      </c>
      <c r="C121" s="78" t="s">
        <v>32</v>
      </c>
      <c r="D121" s="79" t="s">
        <v>62</v>
      </c>
      <c r="E121" s="80" t="s">
        <v>20</v>
      </c>
      <c r="F121" s="81" t="s">
        <v>34</v>
      </c>
      <c r="G121" s="81" t="s">
        <v>20</v>
      </c>
      <c r="H121" s="81" t="s">
        <v>20</v>
      </c>
      <c r="I121" s="81" t="s">
        <v>20</v>
      </c>
      <c r="J121" s="81" t="s">
        <v>20</v>
      </c>
      <c r="K121" s="81" t="s">
        <v>20</v>
      </c>
      <c r="L121" s="81" t="s">
        <v>34</v>
      </c>
      <c r="M121" s="81" t="s">
        <v>20</v>
      </c>
      <c r="N121" s="81" t="s">
        <v>20</v>
      </c>
      <c r="O121" s="81" t="s">
        <v>20</v>
      </c>
      <c r="P121" s="81" t="s">
        <v>20</v>
      </c>
      <c r="Q121" s="81" t="s">
        <v>20</v>
      </c>
      <c r="R121" s="82">
        <v>33070</v>
      </c>
      <c r="S121" s="82">
        <v>33698</v>
      </c>
      <c r="T121" s="82">
        <v>33650</v>
      </c>
      <c r="U121" s="82">
        <v>33887</v>
      </c>
      <c r="V121" s="82">
        <v>34247</v>
      </c>
      <c r="W121" s="82">
        <v>35186</v>
      </c>
      <c r="X121" s="82">
        <v>36194</v>
      </c>
      <c r="Y121" s="82">
        <v>37259</v>
      </c>
      <c r="Z121" s="82">
        <v>38386</v>
      </c>
      <c r="AA121" s="82">
        <v>39555</v>
      </c>
      <c r="AB121" s="82">
        <v>40804</v>
      </c>
      <c r="AC121" s="82">
        <v>42106</v>
      </c>
      <c r="AD121" s="82">
        <v>43480</v>
      </c>
      <c r="AE121" s="82">
        <v>44915</v>
      </c>
      <c r="AF121" s="82">
        <v>46457</v>
      </c>
      <c r="AG121" s="82">
        <v>48101</v>
      </c>
      <c r="AH121" s="82">
        <v>49885</v>
      </c>
      <c r="AI121" s="82">
        <v>51733</v>
      </c>
      <c r="AJ121" s="82">
        <v>53641</v>
      </c>
      <c r="AK121" s="82">
        <v>55663</v>
      </c>
      <c r="AL121" s="82">
        <v>57694</v>
      </c>
      <c r="AM121" s="82">
        <v>59930</v>
      </c>
      <c r="AN121" s="82">
        <v>62165</v>
      </c>
      <c r="AO121" s="82">
        <v>64588</v>
      </c>
      <c r="AP121" s="91">
        <v>67122</v>
      </c>
    </row>
    <row r="122" spans="1:42" x14ac:dyDescent="0.25">
      <c r="A122" t="str">
        <f t="shared" si="1"/>
        <v>Total passengers_Saudi Arabia</v>
      </c>
      <c r="B122" s="72" t="s">
        <v>58</v>
      </c>
      <c r="C122" s="73" t="s">
        <v>170</v>
      </c>
      <c r="D122" s="74" t="s">
        <v>208</v>
      </c>
      <c r="E122" s="75" t="s">
        <v>20</v>
      </c>
      <c r="F122" s="76" t="s">
        <v>34</v>
      </c>
      <c r="G122" s="76" t="s">
        <v>20</v>
      </c>
      <c r="H122" s="76" t="s">
        <v>20</v>
      </c>
      <c r="I122" s="76" t="s">
        <v>20</v>
      </c>
      <c r="J122" s="76" t="s">
        <v>20</v>
      </c>
      <c r="K122" s="76" t="s">
        <v>20</v>
      </c>
      <c r="L122" s="76" t="s">
        <v>20</v>
      </c>
      <c r="M122" s="76" t="s">
        <v>20</v>
      </c>
      <c r="N122" s="76" t="s">
        <v>20</v>
      </c>
      <c r="O122" s="76" t="s">
        <v>20</v>
      </c>
      <c r="P122" s="76" t="s">
        <v>34</v>
      </c>
      <c r="Q122" s="76" t="s">
        <v>20</v>
      </c>
      <c r="R122" s="83">
        <v>83986831</v>
      </c>
      <c r="S122" s="83">
        <v>87613688</v>
      </c>
      <c r="T122" s="83">
        <v>91663156</v>
      </c>
      <c r="U122" s="83">
        <v>97730894</v>
      </c>
      <c r="V122" s="83">
        <v>104820459</v>
      </c>
      <c r="W122" s="83">
        <v>114876506</v>
      </c>
      <c r="X122" s="83">
        <v>124799475</v>
      </c>
      <c r="Y122" s="83">
        <v>136524308</v>
      </c>
      <c r="Z122" s="83">
        <v>147686893</v>
      </c>
      <c r="AA122" s="83">
        <v>160715712</v>
      </c>
      <c r="AB122" s="83">
        <v>173841179</v>
      </c>
      <c r="AC122" s="83">
        <v>185491587</v>
      </c>
      <c r="AD122" s="83">
        <v>200842032</v>
      </c>
      <c r="AE122" s="83">
        <v>214467519</v>
      </c>
      <c r="AF122" s="83">
        <v>230692789</v>
      </c>
      <c r="AG122" s="83">
        <v>247164446</v>
      </c>
      <c r="AH122" s="83">
        <v>265130896</v>
      </c>
      <c r="AI122" s="83">
        <v>280304801</v>
      </c>
      <c r="AJ122" s="83">
        <v>297944661</v>
      </c>
      <c r="AK122" s="83">
        <v>315912358</v>
      </c>
      <c r="AL122" s="83">
        <v>334905733</v>
      </c>
      <c r="AM122" s="83">
        <v>357104412</v>
      </c>
      <c r="AN122" s="83">
        <v>370614445</v>
      </c>
      <c r="AO122" s="83">
        <v>392761642</v>
      </c>
      <c r="AP122" s="92">
        <v>413752556</v>
      </c>
    </row>
    <row r="123" spans="1:42" x14ac:dyDescent="0.25">
      <c r="A123" t="str">
        <f t="shared" si="1"/>
        <v>International passengers_Saudi Arabia</v>
      </c>
      <c r="B123" s="77" t="s">
        <v>54</v>
      </c>
      <c r="C123" s="78" t="s">
        <v>170</v>
      </c>
      <c r="D123" s="74" t="s">
        <v>208</v>
      </c>
      <c r="E123" s="80" t="s">
        <v>20</v>
      </c>
      <c r="F123" s="81" t="s">
        <v>34</v>
      </c>
      <c r="G123" s="81" t="s">
        <v>20</v>
      </c>
      <c r="H123" s="81" t="s">
        <v>20</v>
      </c>
      <c r="I123" s="81" t="s">
        <v>20</v>
      </c>
      <c r="J123" s="81" t="s">
        <v>20</v>
      </c>
      <c r="K123" s="81" t="s">
        <v>20</v>
      </c>
      <c r="L123" s="81" t="s">
        <v>20</v>
      </c>
      <c r="M123" s="81" t="s">
        <v>20</v>
      </c>
      <c r="N123" s="81" t="s">
        <v>20</v>
      </c>
      <c r="O123" s="81" t="s">
        <v>20</v>
      </c>
      <c r="P123" s="81" t="s">
        <v>34</v>
      </c>
      <c r="Q123" s="81" t="s">
        <v>20</v>
      </c>
      <c r="R123" s="82">
        <v>43802991</v>
      </c>
      <c r="S123" s="82">
        <v>44483978</v>
      </c>
      <c r="T123" s="82">
        <v>46791899</v>
      </c>
      <c r="U123" s="82">
        <v>50592456</v>
      </c>
      <c r="V123" s="82">
        <v>55254567</v>
      </c>
      <c r="W123" s="82">
        <v>61985730</v>
      </c>
      <c r="X123" s="82">
        <v>68820458</v>
      </c>
      <c r="Y123" s="82">
        <v>77042360</v>
      </c>
      <c r="Z123" s="82">
        <v>85110341</v>
      </c>
      <c r="AA123" s="82">
        <v>94440730</v>
      </c>
      <c r="AB123" s="82">
        <v>104031672</v>
      </c>
      <c r="AC123" s="82">
        <v>112756026</v>
      </c>
      <c r="AD123" s="82">
        <v>124174731</v>
      </c>
      <c r="AE123" s="82">
        <v>134592386</v>
      </c>
      <c r="AF123" s="82">
        <v>146838296</v>
      </c>
      <c r="AG123" s="82">
        <v>160032043</v>
      </c>
      <c r="AH123" s="82">
        <v>173895684</v>
      </c>
      <c r="AI123" s="82">
        <v>186127146</v>
      </c>
      <c r="AJ123" s="82">
        <v>200187446</v>
      </c>
      <c r="AK123" s="82">
        <v>214669741</v>
      </c>
      <c r="AL123" s="82">
        <v>230032360</v>
      </c>
      <c r="AM123" s="82">
        <v>248115321</v>
      </c>
      <c r="AN123" s="82">
        <v>258554195</v>
      </c>
      <c r="AO123" s="82">
        <v>276997255</v>
      </c>
      <c r="AP123" s="91">
        <v>294863383</v>
      </c>
    </row>
    <row r="124" spans="1:42" x14ac:dyDescent="0.25">
      <c r="A124" t="str">
        <f t="shared" si="1"/>
        <v>Domestic passengers_Saudi Arabia</v>
      </c>
      <c r="B124" s="72" t="s">
        <v>56</v>
      </c>
      <c r="C124" s="73" t="s">
        <v>170</v>
      </c>
      <c r="D124" s="74" t="s">
        <v>208</v>
      </c>
      <c r="E124" s="75" t="s">
        <v>20</v>
      </c>
      <c r="F124" s="76" t="s">
        <v>34</v>
      </c>
      <c r="G124" s="76" t="s">
        <v>20</v>
      </c>
      <c r="H124" s="76" t="s">
        <v>20</v>
      </c>
      <c r="I124" s="76" t="s">
        <v>20</v>
      </c>
      <c r="J124" s="76" t="s">
        <v>20</v>
      </c>
      <c r="K124" s="76" t="s">
        <v>20</v>
      </c>
      <c r="L124" s="76" t="s">
        <v>20</v>
      </c>
      <c r="M124" s="76" t="s">
        <v>20</v>
      </c>
      <c r="N124" s="76" t="s">
        <v>20</v>
      </c>
      <c r="O124" s="76" t="s">
        <v>20</v>
      </c>
      <c r="P124" s="76" t="s">
        <v>34</v>
      </c>
      <c r="Q124" s="76" t="s">
        <v>20</v>
      </c>
      <c r="R124" s="83">
        <v>39593963</v>
      </c>
      <c r="S124" s="83">
        <v>42510420</v>
      </c>
      <c r="T124" s="83">
        <v>44231162</v>
      </c>
      <c r="U124" s="83">
        <v>46484669</v>
      </c>
      <c r="V124" s="83">
        <v>48906121</v>
      </c>
      <c r="W124" s="83">
        <v>52232894</v>
      </c>
      <c r="X124" s="83">
        <v>55330811</v>
      </c>
      <c r="Y124" s="83">
        <v>58850792</v>
      </c>
      <c r="Z124" s="83">
        <v>61969129</v>
      </c>
      <c r="AA124" s="83">
        <v>65697068</v>
      </c>
      <c r="AB124" s="83">
        <v>69265812</v>
      </c>
      <c r="AC124" s="83">
        <v>72229642</v>
      </c>
      <c r="AD124" s="83">
        <v>76201542</v>
      </c>
      <c r="AE124" s="83">
        <v>79450778</v>
      </c>
      <c r="AF124" s="83">
        <v>83471733</v>
      </c>
      <c r="AG124" s="83">
        <v>86790502</v>
      </c>
      <c r="AH124" s="83">
        <v>90932654</v>
      </c>
      <c r="AI124" s="83">
        <v>93912303</v>
      </c>
      <c r="AJ124" s="83">
        <v>97526484</v>
      </c>
      <c r="AK124" s="83">
        <v>101043621</v>
      </c>
      <c r="AL124" s="83">
        <v>104703068</v>
      </c>
      <c r="AM124" s="83">
        <v>108844400</v>
      </c>
      <c r="AN124" s="83">
        <v>111938159</v>
      </c>
      <c r="AO124" s="83">
        <v>115662023</v>
      </c>
      <c r="AP124" s="92">
        <v>118803859</v>
      </c>
    </row>
    <row r="125" spans="1:42" x14ac:dyDescent="0.25">
      <c r="A125" t="str">
        <f t="shared" si="1"/>
        <v>Total Cargo_Saudi Arabia</v>
      </c>
      <c r="B125" s="77" t="s">
        <v>207</v>
      </c>
      <c r="C125" s="78" t="s">
        <v>170</v>
      </c>
      <c r="D125" s="74" t="s">
        <v>208</v>
      </c>
      <c r="E125" s="80" t="s">
        <v>20</v>
      </c>
      <c r="F125" s="81" t="s">
        <v>34</v>
      </c>
      <c r="G125" s="81" t="s">
        <v>20</v>
      </c>
      <c r="H125" s="81" t="s">
        <v>20</v>
      </c>
      <c r="I125" s="81" t="s">
        <v>20</v>
      </c>
      <c r="J125" s="81" t="s">
        <v>20</v>
      </c>
      <c r="K125" s="81" t="s">
        <v>20</v>
      </c>
      <c r="L125" s="81" t="s">
        <v>20</v>
      </c>
      <c r="M125" s="81" t="s">
        <v>20</v>
      </c>
      <c r="N125" s="81" t="s">
        <v>20</v>
      </c>
      <c r="O125" s="81" t="s">
        <v>20</v>
      </c>
      <c r="P125" s="81" t="s">
        <v>34</v>
      </c>
      <c r="Q125" s="81" t="s">
        <v>20</v>
      </c>
      <c r="R125" s="82">
        <v>928846</v>
      </c>
      <c r="S125" s="82">
        <v>1153808</v>
      </c>
      <c r="T125" s="82">
        <v>1143033</v>
      </c>
      <c r="U125" s="82">
        <v>1170324</v>
      </c>
      <c r="V125" s="82">
        <v>1216789</v>
      </c>
      <c r="W125" s="82">
        <v>1297500</v>
      </c>
      <c r="X125" s="82">
        <v>1373674</v>
      </c>
      <c r="Y125" s="82">
        <v>1459525</v>
      </c>
      <c r="Z125" s="82">
        <v>1541522</v>
      </c>
      <c r="AA125" s="82">
        <v>1630181</v>
      </c>
      <c r="AB125" s="82">
        <v>1727202</v>
      </c>
      <c r="AC125" s="82">
        <v>1815736</v>
      </c>
      <c r="AD125" s="82">
        <v>1914848</v>
      </c>
      <c r="AE125" s="82">
        <v>2002062</v>
      </c>
      <c r="AF125" s="82">
        <v>2116326</v>
      </c>
      <c r="AG125" s="82">
        <v>2209783</v>
      </c>
      <c r="AH125" s="82">
        <v>2331222</v>
      </c>
      <c r="AI125" s="82">
        <v>2425169</v>
      </c>
      <c r="AJ125" s="82">
        <v>2538193</v>
      </c>
      <c r="AK125" s="82">
        <v>2646012</v>
      </c>
      <c r="AL125" s="82">
        <v>2765611</v>
      </c>
      <c r="AM125" s="82">
        <v>2898525</v>
      </c>
      <c r="AN125" s="82">
        <v>3001301</v>
      </c>
      <c r="AO125" s="82">
        <v>3128077</v>
      </c>
      <c r="AP125" s="91">
        <v>3254267</v>
      </c>
    </row>
    <row r="126" spans="1:42" x14ac:dyDescent="0.25">
      <c r="A126" t="str">
        <f t="shared" si="1"/>
        <v>Total aircraft movements_Saudi Arabia</v>
      </c>
      <c r="B126" s="72" t="s">
        <v>35</v>
      </c>
      <c r="C126" s="73" t="s">
        <v>170</v>
      </c>
      <c r="D126" s="74" t="s">
        <v>208</v>
      </c>
      <c r="E126" s="75" t="s">
        <v>20</v>
      </c>
      <c r="F126" s="76" t="s">
        <v>34</v>
      </c>
      <c r="G126" s="76" t="s">
        <v>20</v>
      </c>
      <c r="H126" s="76" t="s">
        <v>20</v>
      </c>
      <c r="I126" s="76" t="s">
        <v>20</v>
      </c>
      <c r="J126" s="76" t="s">
        <v>20</v>
      </c>
      <c r="K126" s="76" t="s">
        <v>20</v>
      </c>
      <c r="L126" s="76" t="s">
        <v>20</v>
      </c>
      <c r="M126" s="76" t="s">
        <v>20</v>
      </c>
      <c r="N126" s="76" t="s">
        <v>20</v>
      </c>
      <c r="O126" s="76" t="s">
        <v>20</v>
      </c>
      <c r="P126" s="76" t="s">
        <v>34</v>
      </c>
      <c r="Q126" s="76" t="s">
        <v>20</v>
      </c>
      <c r="R126" s="83">
        <v>702974</v>
      </c>
      <c r="S126" s="83">
        <v>726376</v>
      </c>
      <c r="T126" s="83">
        <v>786389</v>
      </c>
      <c r="U126" s="83">
        <v>827116</v>
      </c>
      <c r="V126" s="83">
        <v>859227</v>
      </c>
      <c r="W126" s="83">
        <v>880692</v>
      </c>
      <c r="X126" s="83">
        <v>902417</v>
      </c>
      <c r="Y126" s="83">
        <v>928203</v>
      </c>
      <c r="Z126" s="83">
        <v>956759</v>
      </c>
      <c r="AA126" s="83">
        <v>979765</v>
      </c>
      <c r="AB126" s="83">
        <v>999615</v>
      </c>
      <c r="AC126" s="83">
        <v>1017046</v>
      </c>
      <c r="AD126" s="83">
        <v>1035168</v>
      </c>
      <c r="AE126" s="83">
        <v>1053336</v>
      </c>
      <c r="AF126" s="83">
        <v>1068789</v>
      </c>
      <c r="AG126" s="83">
        <v>1085316</v>
      </c>
      <c r="AH126" s="83">
        <v>1100321</v>
      </c>
      <c r="AI126" s="83">
        <v>1113808</v>
      </c>
      <c r="AJ126" s="83">
        <v>1128527</v>
      </c>
      <c r="AK126" s="83">
        <v>1142049</v>
      </c>
      <c r="AL126" s="83">
        <v>1156529</v>
      </c>
      <c r="AM126" s="83">
        <v>1167012</v>
      </c>
      <c r="AN126" s="83">
        <v>1175313</v>
      </c>
      <c r="AO126" s="83">
        <v>1184547</v>
      </c>
      <c r="AP126" s="92">
        <v>1193625</v>
      </c>
    </row>
    <row r="127" spans="1:42" x14ac:dyDescent="0.25">
      <c r="A127" t="str">
        <f t="shared" si="1"/>
        <v>Total passengers_Russian Federation</v>
      </c>
      <c r="B127" s="77" t="s">
        <v>58</v>
      </c>
      <c r="C127" s="78" t="s">
        <v>96</v>
      </c>
      <c r="D127" s="79" t="s">
        <v>135</v>
      </c>
      <c r="E127" s="80" t="s">
        <v>20</v>
      </c>
      <c r="F127" s="81" t="s">
        <v>34</v>
      </c>
      <c r="G127" s="81" t="s">
        <v>20</v>
      </c>
      <c r="H127" s="81" t="s">
        <v>20</v>
      </c>
      <c r="I127" s="81" t="s">
        <v>20</v>
      </c>
      <c r="J127" s="81" t="s">
        <v>20</v>
      </c>
      <c r="K127" s="81" t="s">
        <v>20</v>
      </c>
      <c r="L127" s="81" t="s">
        <v>20</v>
      </c>
      <c r="M127" s="81" t="s">
        <v>34</v>
      </c>
      <c r="N127" s="81" t="s">
        <v>20</v>
      </c>
      <c r="O127" s="81" t="s">
        <v>20</v>
      </c>
      <c r="P127" s="81" t="s">
        <v>34</v>
      </c>
      <c r="Q127" s="81" t="s">
        <v>20</v>
      </c>
      <c r="R127" s="82">
        <v>160095410</v>
      </c>
      <c r="S127" s="82">
        <v>184831923</v>
      </c>
      <c r="T127" s="82">
        <v>196415838</v>
      </c>
      <c r="U127" s="82">
        <v>207565012</v>
      </c>
      <c r="V127" s="82">
        <v>218313806</v>
      </c>
      <c r="W127" s="82">
        <v>228095661</v>
      </c>
      <c r="X127" s="82">
        <v>238780773</v>
      </c>
      <c r="Y127" s="82">
        <v>248911354</v>
      </c>
      <c r="Z127" s="82">
        <v>257604186</v>
      </c>
      <c r="AA127" s="82">
        <v>269071136</v>
      </c>
      <c r="AB127" s="82">
        <v>278463649</v>
      </c>
      <c r="AC127" s="82">
        <v>288681275</v>
      </c>
      <c r="AD127" s="82">
        <v>297558682</v>
      </c>
      <c r="AE127" s="82">
        <v>309351671</v>
      </c>
      <c r="AF127" s="82">
        <v>319740177</v>
      </c>
      <c r="AG127" s="82">
        <v>329529437</v>
      </c>
      <c r="AH127" s="82">
        <v>340933309</v>
      </c>
      <c r="AI127" s="82">
        <v>350605983</v>
      </c>
      <c r="AJ127" s="82">
        <v>363698805</v>
      </c>
      <c r="AK127" s="82">
        <v>373860276</v>
      </c>
      <c r="AL127" s="82">
        <v>385145530</v>
      </c>
      <c r="AM127" s="82">
        <v>396162044</v>
      </c>
      <c r="AN127" s="82">
        <v>405086816</v>
      </c>
      <c r="AO127" s="82">
        <v>417248967</v>
      </c>
      <c r="AP127" s="91">
        <v>427219690</v>
      </c>
    </row>
    <row r="128" spans="1:42" x14ac:dyDescent="0.25">
      <c r="A128" t="str">
        <f t="shared" si="1"/>
        <v>International passengers_Russian Federation</v>
      </c>
      <c r="B128" s="72" t="s">
        <v>54</v>
      </c>
      <c r="C128" s="73" t="s">
        <v>96</v>
      </c>
      <c r="D128" s="74" t="s">
        <v>135</v>
      </c>
      <c r="E128" s="75" t="s">
        <v>20</v>
      </c>
      <c r="F128" s="76" t="s">
        <v>34</v>
      </c>
      <c r="G128" s="76" t="s">
        <v>20</v>
      </c>
      <c r="H128" s="76" t="s">
        <v>20</v>
      </c>
      <c r="I128" s="76" t="s">
        <v>20</v>
      </c>
      <c r="J128" s="76" t="s">
        <v>20</v>
      </c>
      <c r="K128" s="76" t="s">
        <v>20</v>
      </c>
      <c r="L128" s="76" t="s">
        <v>20</v>
      </c>
      <c r="M128" s="76" t="s">
        <v>34</v>
      </c>
      <c r="N128" s="76" t="s">
        <v>20</v>
      </c>
      <c r="O128" s="76" t="s">
        <v>20</v>
      </c>
      <c r="P128" s="76" t="s">
        <v>34</v>
      </c>
      <c r="Q128" s="76" t="s">
        <v>20</v>
      </c>
      <c r="R128" s="83">
        <v>43998008</v>
      </c>
      <c r="S128" s="83">
        <v>56163113</v>
      </c>
      <c r="T128" s="83">
        <v>63957052</v>
      </c>
      <c r="U128" s="83">
        <v>69968701</v>
      </c>
      <c r="V128" s="83">
        <v>75047072</v>
      </c>
      <c r="W128" s="83">
        <v>78745067</v>
      </c>
      <c r="X128" s="83">
        <v>82486405</v>
      </c>
      <c r="Y128" s="83">
        <v>86750156</v>
      </c>
      <c r="Z128" s="83">
        <v>90638873</v>
      </c>
      <c r="AA128" s="83">
        <v>95374304</v>
      </c>
      <c r="AB128" s="83">
        <v>99680547</v>
      </c>
      <c r="AC128" s="83">
        <v>104779652</v>
      </c>
      <c r="AD128" s="83">
        <v>109339548</v>
      </c>
      <c r="AE128" s="83">
        <v>115301925</v>
      </c>
      <c r="AF128" s="83">
        <v>121096390</v>
      </c>
      <c r="AG128" s="83">
        <v>124138159</v>
      </c>
      <c r="AH128" s="83">
        <v>130445508</v>
      </c>
      <c r="AI128" s="83">
        <v>136063688</v>
      </c>
      <c r="AJ128" s="83">
        <v>142930308</v>
      </c>
      <c r="AK128" s="83">
        <v>148267388</v>
      </c>
      <c r="AL128" s="83">
        <v>153823475</v>
      </c>
      <c r="AM128" s="83">
        <v>159027565</v>
      </c>
      <c r="AN128" s="83">
        <v>163203857</v>
      </c>
      <c r="AO128" s="83">
        <v>168624008</v>
      </c>
      <c r="AP128" s="92">
        <v>173080604</v>
      </c>
    </row>
    <row r="129" spans="1:42" x14ac:dyDescent="0.25">
      <c r="A129" t="str">
        <f t="shared" si="1"/>
        <v>Domestic passengers_Russian Federation</v>
      </c>
      <c r="B129" s="77" t="s">
        <v>56</v>
      </c>
      <c r="C129" s="78" t="s">
        <v>96</v>
      </c>
      <c r="D129" s="79" t="s">
        <v>135</v>
      </c>
      <c r="E129" s="80" t="s">
        <v>20</v>
      </c>
      <c r="F129" s="81" t="s">
        <v>34</v>
      </c>
      <c r="G129" s="81" t="s">
        <v>20</v>
      </c>
      <c r="H129" s="81" t="s">
        <v>20</v>
      </c>
      <c r="I129" s="81" t="s">
        <v>20</v>
      </c>
      <c r="J129" s="81" t="s">
        <v>20</v>
      </c>
      <c r="K129" s="81" t="s">
        <v>20</v>
      </c>
      <c r="L129" s="81" t="s">
        <v>20</v>
      </c>
      <c r="M129" s="81" t="s">
        <v>34</v>
      </c>
      <c r="N129" s="81" t="s">
        <v>20</v>
      </c>
      <c r="O129" s="81" t="s">
        <v>20</v>
      </c>
      <c r="P129" s="81" t="s">
        <v>34</v>
      </c>
      <c r="Q129" s="81" t="s">
        <v>20</v>
      </c>
      <c r="R129" s="82">
        <v>80756738</v>
      </c>
      <c r="S129" s="82">
        <v>95316740</v>
      </c>
      <c r="T129" s="82">
        <v>101160442</v>
      </c>
      <c r="U129" s="82">
        <v>108375728</v>
      </c>
      <c r="V129" s="82">
        <v>116115282</v>
      </c>
      <c r="W129" s="82">
        <v>124233816</v>
      </c>
      <c r="X129" s="82">
        <v>133157530</v>
      </c>
      <c r="Y129" s="82">
        <v>140933842</v>
      </c>
      <c r="Z129" s="82">
        <v>147565021</v>
      </c>
      <c r="AA129" s="82">
        <v>156032401</v>
      </c>
      <c r="AB129" s="82">
        <v>162757232</v>
      </c>
      <c r="AC129" s="82">
        <v>169413226</v>
      </c>
      <c r="AD129" s="82">
        <v>175165310</v>
      </c>
      <c r="AE129" s="82">
        <v>182327465</v>
      </c>
      <c r="AF129" s="82">
        <v>188151319</v>
      </c>
      <c r="AG129" s="82">
        <v>196029370</v>
      </c>
      <c r="AH129" s="82">
        <v>202160642</v>
      </c>
      <c r="AI129" s="82">
        <v>207158263</v>
      </c>
      <c r="AJ129" s="82">
        <v>214240721</v>
      </c>
      <c r="AK129" s="82">
        <v>219839634</v>
      </c>
      <c r="AL129" s="82">
        <v>226266958</v>
      </c>
      <c r="AM129" s="82">
        <v>232706646</v>
      </c>
      <c r="AN129" s="82">
        <v>238016948</v>
      </c>
      <c r="AO129" s="82">
        <v>245260673</v>
      </c>
      <c r="AP129" s="91">
        <v>251221586</v>
      </c>
    </row>
    <row r="130" spans="1:42" x14ac:dyDescent="0.25">
      <c r="A130" t="str">
        <f t="shared" ref="A130:A193" si="2">B130&amp;"_"&amp;D130</f>
        <v>Total Cargo_Russian Federation</v>
      </c>
      <c r="B130" s="77" t="s">
        <v>207</v>
      </c>
      <c r="C130" s="73" t="s">
        <v>96</v>
      </c>
      <c r="D130" s="74" t="s">
        <v>135</v>
      </c>
      <c r="E130" s="75" t="s">
        <v>20</v>
      </c>
      <c r="F130" s="76" t="s">
        <v>34</v>
      </c>
      <c r="G130" s="76" t="s">
        <v>20</v>
      </c>
      <c r="H130" s="76" t="s">
        <v>20</v>
      </c>
      <c r="I130" s="76" t="s">
        <v>20</v>
      </c>
      <c r="J130" s="76" t="s">
        <v>20</v>
      </c>
      <c r="K130" s="76" t="s">
        <v>20</v>
      </c>
      <c r="L130" s="76" t="s">
        <v>20</v>
      </c>
      <c r="M130" s="76" t="s">
        <v>34</v>
      </c>
      <c r="N130" s="76" t="s">
        <v>20</v>
      </c>
      <c r="O130" s="76" t="s">
        <v>20</v>
      </c>
      <c r="P130" s="76" t="s">
        <v>34</v>
      </c>
      <c r="Q130" s="76" t="s">
        <v>20</v>
      </c>
      <c r="R130" s="83">
        <v>832445</v>
      </c>
      <c r="S130" s="83">
        <v>994516</v>
      </c>
      <c r="T130" s="83">
        <v>1029878</v>
      </c>
      <c r="U130" s="83">
        <v>1062344</v>
      </c>
      <c r="V130" s="83">
        <v>1092227</v>
      </c>
      <c r="W130" s="83">
        <v>1122954</v>
      </c>
      <c r="X130" s="83">
        <v>1170367</v>
      </c>
      <c r="Y130" s="83">
        <v>1203046</v>
      </c>
      <c r="Z130" s="83">
        <v>1229661</v>
      </c>
      <c r="AA130" s="83">
        <v>1276337</v>
      </c>
      <c r="AB130" s="83">
        <v>1317527</v>
      </c>
      <c r="AC130" s="83">
        <v>1351186</v>
      </c>
      <c r="AD130" s="83">
        <v>1391607</v>
      </c>
      <c r="AE130" s="83">
        <v>1440344</v>
      </c>
      <c r="AF130" s="83">
        <v>1491327</v>
      </c>
      <c r="AG130" s="83">
        <v>1502781</v>
      </c>
      <c r="AH130" s="83">
        <v>1556070</v>
      </c>
      <c r="AI130" s="83">
        <v>1610024</v>
      </c>
      <c r="AJ130" s="83">
        <v>1669167</v>
      </c>
      <c r="AK130" s="83">
        <v>1696029</v>
      </c>
      <c r="AL130" s="83">
        <v>1748057</v>
      </c>
      <c r="AM130" s="83">
        <v>1781990</v>
      </c>
      <c r="AN130" s="83">
        <v>1804014</v>
      </c>
      <c r="AO130" s="83">
        <v>1841918</v>
      </c>
      <c r="AP130" s="92">
        <v>1872632</v>
      </c>
    </row>
    <row r="131" spans="1:42" x14ac:dyDescent="0.25">
      <c r="A131" t="str">
        <f t="shared" si="2"/>
        <v>Total aircraft movements_Russian Federation</v>
      </c>
      <c r="B131" s="77" t="s">
        <v>35</v>
      </c>
      <c r="C131" s="78" t="s">
        <v>96</v>
      </c>
      <c r="D131" s="79" t="s">
        <v>135</v>
      </c>
      <c r="E131" s="80" t="s">
        <v>20</v>
      </c>
      <c r="F131" s="81" t="s">
        <v>34</v>
      </c>
      <c r="G131" s="81" t="s">
        <v>20</v>
      </c>
      <c r="H131" s="81" t="s">
        <v>20</v>
      </c>
      <c r="I131" s="81" t="s">
        <v>20</v>
      </c>
      <c r="J131" s="81" t="s">
        <v>20</v>
      </c>
      <c r="K131" s="81" t="s">
        <v>20</v>
      </c>
      <c r="L131" s="81" t="s">
        <v>20</v>
      </c>
      <c r="M131" s="81" t="s">
        <v>34</v>
      </c>
      <c r="N131" s="81" t="s">
        <v>20</v>
      </c>
      <c r="O131" s="81" t="s">
        <v>20</v>
      </c>
      <c r="P131" s="81" t="s">
        <v>34</v>
      </c>
      <c r="Q131" s="81" t="s">
        <v>20</v>
      </c>
      <c r="R131" s="82">
        <v>1096614</v>
      </c>
      <c r="S131" s="82">
        <v>1204218</v>
      </c>
      <c r="T131" s="82">
        <v>1244406</v>
      </c>
      <c r="U131" s="82">
        <v>1291013</v>
      </c>
      <c r="V131" s="82">
        <v>1341465</v>
      </c>
      <c r="W131" s="82">
        <v>1397734</v>
      </c>
      <c r="X131" s="82">
        <v>1452505</v>
      </c>
      <c r="Y131" s="82">
        <v>1508427</v>
      </c>
      <c r="Z131" s="82">
        <v>1563457</v>
      </c>
      <c r="AA131" s="82">
        <v>1620834</v>
      </c>
      <c r="AB131" s="82">
        <v>1680648</v>
      </c>
      <c r="AC131" s="82">
        <v>1737611</v>
      </c>
      <c r="AD131" s="82">
        <v>1797196</v>
      </c>
      <c r="AE131" s="82">
        <v>1857089</v>
      </c>
      <c r="AF131" s="82">
        <v>1915887</v>
      </c>
      <c r="AG131" s="82">
        <v>1978514</v>
      </c>
      <c r="AH131" s="82">
        <v>2040834</v>
      </c>
      <c r="AI131" s="82">
        <v>2102864</v>
      </c>
      <c r="AJ131" s="82">
        <v>2167315</v>
      </c>
      <c r="AK131" s="82">
        <v>2233477</v>
      </c>
      <c r="AL131" s="82">
        <v>2297999</v>
      </c>
      <c r="AM131" s="82">
        <v>2363235</v>
      </c>
      <c r="AN131" s="82">
        <v>2429924</v>
      </c>
      <c r="AO131" s="82">
        <v>2498180</v>
      </c>
      <c r="AP131" s="91">
        <v>2564834</v>
      </c>
    </row>
    <row r="132" spans="1:42" x14ac:dyDescent="0.25">
      <c r="A132" t="str">
        <f t="shared" si="2"/>
        <v>Total passengers_Romania</v>
      </c>
      <c r="B132" s="77" t="s">
        <v>58</v>
      </c>
      <c r="C132" s="78" t="s">
        <v>96</v>
      </c>
      <c r="D132" s="79" t="s">
        <v>133</v>
      </c>
      <c r="E132" s="80" t="s">
        <v>20</v>
      </c>
      <c r="F132" s="81" t="s">
        <v>34</v>
      </c>
      <c r="G132" s="81" t="s">
        <v>20</v>
      </c>
      <c r="H132" s="81" t="s">
        <v>20</v>
      </c>
      <c r="I132" s="81" t="s">
        <v>34</v>
      </c>
      <c r="J132" s="81" t="s">
        <v>20</v>
      </c>
      <c r="K132" s="81" t="s">
        <v>20</v>
      </c>
      <c r="L132" s="81" t="s">
        <v>20</v>
      </c>
      <c r="M132" s="81" t="s">
        <v>20</v>
      </c>
      <c r="N132" s="81" t="s">
        <v>20</v>
      </c>
      <c r="O132" s="81" t="s">
        <v>20</v>
      </c>
      <c r="P132" s="81" t="s">
        <v>20</v>
      </c>
      <c r="Q132" s="81" t="s">
        <v>20</v>
      </c>
      <c r="R132" s="82">
        <v>16453820</v>
      </c>
      <c r="S132" s="82">
        <v>19744574</v>
      </c>
      <c r="T132" s="82">
        <v>21751476</v>
      </c>
      <c r="U132" s="82">
        <v>23184926</v>
      </c>
      <c r="V132" s="82">
        <v>24300190</v>
      </c>
      <c r="W132" s="82">
        <v>24910968</v>
      </c>
      <c r="X132" s="82">
        <v>25603691</v>
      </c>
      <c r="Y132" s="82">
        <v>26262655</v>
      </c>
      <c r="Z132" s="82">
        <v>26805137</v>
      </c>
      <c r="AA132" s="82">
        <v>27660989</v>
      </c>
      <c r="AB132" s="82">
        <v>28299630</v>
      </c>
      <c r="AC132" s="82">
        <v>29006496</v>
      </c>
      <c r="AD132" s="82">
        <v>29560191</v>
      </c>
      <c r="AE132" s="82">
        <v>30388669</v>
      </c>
      <c r="AF132" s="82">
        <v>31061897</v>
      </c>
      <c r="AG132" s="82">
        <v>31708765</v>
      </c>
      <c r="AH132" s="82">
        <v>31931356</v>
      </c>
      <c r="AI132" s="82">
        <v>31666314</v>
      </c>
      <c r="AJ132" s="82">
        <v>31856084</v>
      </c>
      <c r="AK132" s="82">
        <v>31960800</v>
      </c>
      <c r="AL132" s="82">
        <v>32304885</v>
      </c>
      <c r="AM132" s="82">
        <v>32682658</v>
      </c>
      <c r="AN132" s="82">
        <v>32881606</v>
      </c>
      <c r="AO132" s="82">
        <v>33332858</v>
      </c>
      <c r="AP132" s="91">
        <v>33592273</v>
      </c>
    </row>
    <row r="133" spans="1:42" x14ac:dyDescent="0.25">
      <c r="A133" t="str">
        <f t="shared" si="2"/>
        <v>International passengers_Romania</v>
      </c>
      <c r="B133" s="72" t="s">
        <v>54</v>
      </c>
      <c r="C133" s="73" t="s">
        <v>96</v>
      </c>
      <c r="D133" s="74" t="s">
        <v>133</v>
      </c>
      <c r="E133" s="75" t="s">
        <v>20</v>
      </c>
      <c r="F133" s="76" t="s">
        <v>34</v>
      </c>
      <c r="G133" s="76" t="s">
        <v>20</v>
      </c>
      <c r="H133" s="76" t="s">
        <v>20</v>
      </c>
      <c r="I133" s="76" t="s">
        <v>34</v>
      </c>
      <c r="J133" s="76" t="s">
        <v>20</v>
      </c>
      <c r="K133" s="76" t="s">
        <v>20</v>
      </c>
      <c r="L133" s="76" t="s">
        <v>20</v>
      </c>
      <c r="M133" s="76" t="s">
        <v>20</v>
      </c>
      <c r="N133" s="76" t="s">
        <v>20</v>
      </c>
      <c r="O133" s="76" t="s">
        <v>20</v>
      </c>
      <c r="P133" s="76" t="s">
        <v>20</v>
      </c>
      <c r="Q133" s="76" t="s">
        <v>20</v>
      </c>
      <c r="R133" s="83">
        <v>14615076</v>
      </c>
      <c r="S133" s="83">
        <v>16883068</v>
      </c>
      <c r="T133" s="83">
        <v>17984577</v>
      </c>
      <c r="U133" s="83">
        <v>18788288</v>
      </c>
      <c r="V133" s="83">
        <v>19494246</v>
      </c>
      <c r="W133" s="83">
        <v>20046388</v>
      </c>
      <c r="X133" s="83">
        <v>20667620</v>
      </c>
      <c r="Y133" s="83">
        <v>21261520</v>
      </c>
      <c r="Z133" s="83">
        <v>21735201</v>
      </c>
      <c r="AA133" s="83">
        <v>22486958</v>
      </c>
      <c r="AB133" s="83">
        <v>23063489</v>
      </c>
      <c r="AC133" s="83">
        <v>23697743</v>
      </c>
      <c r="AD133" s="83">
        <v>24183650</v>
      </c>
      <c r="AE133" s="83">
        <v>24921726</v>
      </c>
      <c r="AF133" s="83">
        <v>25534819</v>
      </c>
      <c r="AG133" s="83">
        <v>26097910</v>
      </c>
      <c r="AH133" s="83">
        <v>26363479</v>
      </c>
      <c r="AI133" s="83">
        <v>26203588</v>
      </c>
      <c r="AJ133" s="83">
        <v>26433099</v>
      </c>
      <c r="AK133" s="83">
        <v>26575446</v>
      </c>
      <c r="AL133" s="83">
        <v>26930325</v>
      </c>
      <c r="AM133" s="83">
        <v>27307976</v>
      </c>
      <c r="AN133" s="83">
        <v>27537175</v>
      </c>
      <c r="AO133" s="83">
        <v>27979125</v>
      </c>
      <c r="AP133" s="92">
        <v>28262226</v>
      </c>
    </row>
    <row r="134" spans="1:42" x14ac:dyDescent="0.25">
      <c r="A134" t="str">
        <f t="shared" si="2"/>
        <v>Domestic passengers_Romania</v>
      </c>
      <c r="B134" s="77" t="s">
        <v>56</v>
      </c>
      <c r="C134" s="78" t="s">
        <v>96</v>
      </c>
      <c r="D134" s="79" t="s">
        <v>133</v>
      </c>
      <c r="E134" s="80" t="s">
        <v>20</v>
      </c>
      <c r="F134" s="81" t="s">
        <v>34</v>
      </c>
      <c r="G134" s="81" t="s">
        <v>20</v>
      </c>
      <c r="H134" s="81" t="s">
        <v>20</v>
      </c>
      <c r="I134" s="81" t="s">
        <v>34</v>
      </c>
      <c r="J134" s="81" t="s">
        <v>20</v>
      </c>
      <c r="K134" s="81" t="s">
        <v>20</v>
      </c>
      <c r="L134" s="81" t="s">
        <v>20</v>
      </c>
      <c r="M134" s="81" t="s">
        <v>20</v>
      </c>
      <c r="N134" s="81" t="s">
        <v>20</v>
      </c>
      <c r="O134" s="81" t="s">
        <v>20</v>
      </c>
      <c r="P134" s="81" t="s">
        <v>20</v>
      </c>
      <c r="Q134" s="81" t="s">
        <v>20</v>
      </c>
      <c r="R134" s="82">
        <v>1787410</v>
      </c>
      <c r="S134" s="82">
        <v>2817061</v>
      </c>
      <c r="T134" s="82">
        <v>3728636</v>
      </c>
      <c r="U134" s="82">
        <v>4363865</v>
      </c>
      <c r="V134" s="82">
        <v>4778007</v>
      </c>
      <c r="W134" s="82">
        <v>4840871</v>
      </c>
      <c r="X134" s="82">
        <v>4916034</v>
      </c>
      <c r="Y134" s="82">
        <v>4984270</v>
      </c>
      <c r="Z134" s="82">
        <v>5055796</v>
      </c>
      <c r="AA134" s="82">
        <v>5162220</v>
      </c>
      <c r="AB134" s="82">
        <v>5226310</v>
      </c>
      <c r="AC134" s="82">
        <v>5300599</v>
      </c>
      <c r="AD134" s="82">
        <v>5369802</v>
      </c>
      <c r="AE134" s="82">
        <v>5461391</v>
      </c>
      <c r="AF134" s="82">
        <v>5522519</v>
      </c>
      <c r="AG134" s="82">
        <v>5607123</v>
      </c>
      <c r="AH134" s="82">
        <v>5564831</v>
      </c>
      <c r="AI134" s="82">
        <v>5460249</v>
      </c>
      <c r="AJ134" s="82">
        <v>5420976</v>
      </c>
      <c r="AK134" s="82">
        <v>5383729</v>
      </c>
      <c r="AL134" s="82">
        <v>5373250</v>
      </c>
      <c r="AM134" s="82">
        <v>5373630</v>
      </c>
      <c r="AN134" s="82">
        <v>5343588</v>
      </c>
      <c r="AO134" s="82">
        <v>5353060</v>
      </c>
      <c r="AP134" s="91">
        <v>5329512</v>
      </c>
    </row>
    <row r="135" spans="1:42" x14ac:dyDescent="0.25">
      <c r="A135" t="str">
        <f t="shared" si="2"/>
        <v>Total Cargo_Romania</v>
      </c>
      <c r="B135" s="77" t="s">
        <v>207</v>
      </c>
      <c r="C135" s="73" t="s">
        <v>96</v>
      </c>
      <c r="D135" s="74" t="s">
        <v>133</v>
      </c>
      <c r="E135" s="75" t="s">
        <v>20</v>
      </c>
      <c r="F135" s="76" t="s">
        <v>34</v>
      </c>
      <c r="G135" s="76" t="s">
        <v>20</v>
      </c>
      <c r="H135" s="76" t="s">
        <v>20</v>
      </c>
      <c r="I135" s="76" t="s">
        <v>34</v>
      </c>
      <c r="J135" s="76" t="s">
        <v>20</v>
      </c>
      <c r="K135" s="76" t="s">
        <v>20</v>
      </c>
      <c r="L135" s="76" t="s">
        <v>20</v>
      </c>
      <c r="M135" s="76" t="s">
        <v>20</v>
      </c>
      <c r="N135" s="76" t="s">
        <v>20</v>
      </c>
      <c r="O135" s="76" t="s">
        <v>20</v>
      </c>
      <c r="P135" s="76" t="s">
        <v>20</v>
      </c>
      <c r="Q135" s="76" t="s">
        <v>20</v>
      </c>
      <c r="R135" s="83">
        <v>40175</v>
      </c>
      <c r="S135" s="83">
        <v>44248</v>
      </c>
      <c r="T135" s="83">
        <v>47743</v>
      </c>
      <c r="U135" s="83">
        <v>50494</v>
      </c>
      <c r="V135" s="83">
        <v>52791</v>
      </c>
      <c r="W135" s="83">
        <v>54714</v>
      </c>
      <c r="X135" s="83">
        <v>56700</v>
      </c>
      <c r="Y135" s="83">
        <v>58718</v>
      </c>
      <c r="Z135" s="83">
        <v>59958</v>
      </c>
      <c r="AA135" s="83">
        <v>61909</v>
      </c>
      <c r="AB135" s="83">
        <v>63594</v>
      </c>
      <c r="AC135" s="83">
        <v>65657</v>
      </c>
      <c r="AD135" s="83">
        <v>66827</v>
      </c>
      <c r="AE135" s="83">
        <v>68876</v>
      </c>
      <c r="AF135" s="83">
        <v>71032</v>
      </c>
      <c r="AG135" s="83">
        <v>72286</v>
      </c>
      <c r="AH135" s="83">
        <v>74071</v>
      </c>
      <c r="AI135" s="83">
        <v>74199</v>
      </c>
      <c r="AJ135" s="83">
        <v>75755</v>
      </c>
      <c r="AK135" s="83">
        <v>76539</v>
      </c>
      <c r="AL135" s="83">
        <v>78244</v>
      </c>
      <c r="AM135" s="83">
        <v>79829</v>
      </c>
      <c r="AN135" s="83">
        <v>80881</v>
      </c>
      <c r="AO135" s="83">
        <v>82645</v>
      </c>
      <c r="AP135" s="92">
        <v>84086</v>
      </c>
    </row>
    <row r="136" spans="1:42" x14ac:dyDescent="0.25">
      <c r="A136" t="str">
        <f t="shared" si="2"/>
        <v>Total aircraft movements_Romania</v>
      </c>
      <c r="B136" s="77" t="s">
        <v>35</v>
      </c>
      <c r="C136" s="78" t="s">
        <v>96</v>
      </c>
      <c r="D136" s="79" t="s">
        <v>133</v>
      </c>
      <c r="E136" s="80" t="s">
        <v>20</v>
      </c>
      <c r="F136" s="81" t="s">
        <v>34</v>
      </c>
      <c r="G136" s="81" t="s">
        <v>20</v>
      </c>
      <c r="H136" s="81" t="s">
        <v>20</v>
      </c>
      <c r="I136" s="81" t="s">
        <v>34</v>
      </c>
      <c r="J136" s="81" t="s">
        <v>20</v>
      </c>
      <c r="K136" s="81" t="s">
        <v>20</v>
      </c>
      <c r="L136" s="81" t="s">
        <v>20</v>
      </c>
      <c r="M136" s="81" t="s">
        <v>20</v>
      </c>
      <c r="N136" s="81" t="s">
        <v>20</v>
      </c>
      <c r="O136" s="81" t="s">
        <v>20</v>
      </c>
      <c r="P136" s="81" t="s">
        <v>20</v>
      </c>
      <c r="Q136" s="81" t="s">
        <v>20</v>
      </c>
      <c r="R136" s="82">
        <v>195331</v>
      </c>
      <c r="S136" s="82">
        <v>226012</v>
      </c>
      <c r="T136" s="82">
        <v>256095</v>
      </c>
      <c r="U136" s="82">
        <v>277820</v>
      </c>
      <c r="V136" s="82">
        <v>294712</v>
      </c>
      <c r="W136" s="82">
        <v>304533</v>
      </c>
      <c r="X136" s="82">
        <v>313476</v>
      </c>
      <c r="Y136" s="82">
        <v>322618</v>
      </c>
      <c r="Z136" s="82">
        <v>332638</v>
      </c>
      <c r="AA136" s="82">
        <v>342231</v>
      </c>
      <c r="AB136" s="82">
        <v>352107</v>
      </c>
      <c r="AC136" s="82">
        <v>361029</v>
      </c>
      <c r="AD136" s="82">
        <v>371184</v>
      </c>
      <c r="AE136" s="82">
        <v>380034</v>
      </c>
      <c r="AF136" s="82">
        <v>388344</v>
      </c>
      <c r="AG136" s="82">
        <v>398806</v>
      </c>
      <c r="AH136" s="82">
        <v>402135</v>
      </c>
      <c r="AI136" s="82">
        <v>403534</v>
      </c>
      <c r="AJ136" s="82">
        <v>405826</v>
      </c>
      <c r="AK136" s="82">
        <v>410410</v>
      </c>
      <c r="AL136" s="82">
        <v>415095</v>
      </c>
      <c r="AM136" s="82">
        <v>420484</v>
      </c>
      <c r="AN136" s="82">
        <v>425883</v>
      </c>
      <c r="AO136" s="82">
        <v>431268</v>
      </c>
      <c r="AP136" s="91">
        <v>436025</v>
      </c>
    </row>
    <row r="137" spans="1:42" x14ac:dyDescent="0.25">
      <c r="A137" t="str">
        <f t="shared" si="2"/>
        <v>Total passengers_Qatar</v>
      </c>
      <c r="B137" s="77" t="s">
        <v>58</v>
      </c>
      <c r="C137" s="78" t="s">
        <v>170</v>
      </c>
      <c r="D137" s="79" t="s">
        <v>179</v>
      </c>
      <c r="E137" s="80" t="s">
        <v>20</v>
      </c>
      <c r="F137" s="81" t="s">
        <v>34</v>
      </c>
      <c r="G137" s="81" t="s">
        <v>20</v>
      </c>
      <c r="H137" s="81" t="s">
        <v>20</v>
      </c>
      <c r="I137" s="81" t="s">
        <v>20</v>
      </c>
      <c r="J137" s="81" t="s">
        <v>20</v>
      </c>
      <c r="K137" s="81" t="s">
        <v>20</v>
      </c>
      <c r="L137" s="81" t="s">
        <v>20</v>
      </c>
      <c r="M137" s="81" t="s">
        <v>20</v>
      </c>
      <c r="N137" s="81" t="s">
        <v>20</v>
      </c>
      <c r="O137" s="81" t="s">
        <v>20</v>
      </c>
      <c r="P137" s="81" t="s">
        <v>34</v>
      </c>
      <c r="Q137" s="81" t="s">
        <v>20</v>
      </c>
      <c r="R137" s="82">
        <v>37283987</v>
      </c>
      <c r="S137" s="82">
        <v>39028334</v>
      </c>
      <c r="T137" s="82">
        <v>42623259</v>
      </c>
      <c r="U137" s="82">
        <v>46648007</v>
      </c>
      <c r="V137" s="82">
        <v>50863056</v>
      </c>
      <c r="W137" s="82">
        <v>55893350</v>
      </c>
      <c r="X137" s="82">
        <v>60910043</v>
      </c>
      <c r="Y137" s="82">
        <v>66417211</v>
      </c>
      <c r="Z137" s="82">
        <v>71730055</v>
      </c>
      <c r="AA137" s="82">
        <v>78130823</v>
      </c>
      <c r="AB137" s="82">
        <v>84692971</v>
      </c>
      <c r="AC137" s="82">
        <v>90917492</v>
      </c>
      <c r="AD137" s="82">
        <v>98570004</v>
      </c>
      <c r="AE137" s="82">
        <v>105662173</v>
      </c>
      <c r="AF137" s="82">
        <v>114171153</v>
      </c>
      <c r="AG137" s="82">
        <v>121852459</v>
      </c>
      <c r="AH137" s="82">
        <v>131345955</v>
      </c>
      <c r="AI137" s="82">
        <v>139518247</v>
      </c>
      <c r="AJ137" s="82">
        <v>148976685</v>
      </c>
      <c r="AK137" s="82">
        <v>158663619</v>
      </c>
      <c r="AL137" s="82">
        <v>168955185</v>
      </c>
      <c r="AM137" s="82">
        <v>180582283</v>
      </c>
      <c r="AN137" s="82">
        <v>191096172</v>
      </c>
      <c r="AO137" s="82">
        <v>202889156</v>
      </c>
      <c r="AP137" s="91">
        <v>214123075</v>
      </c>
    </row>
    <row r="138" spans="1:42" x14ac:dyDescent="0.25">
      <c r="A138" t="str">
        <f t="shared" si="2"/>
        <v>International passengers_Qatar</v>
      </c>
      <c r="B138" s="72" t="s">
        <v>54</v>
      </c>
      <c r="C138" s="73" t="s">
        <v>170</v>
      </c>
      <c r="D138" s="74" t="s">
        <v>179</v>
      </c>
      <c r="E138" s="75" t="s">
        <v>20</v>
      </c>
      <c r="F138" s="76" t="s">
        <v>34</v>
      </c>
      <c r="G138" s="76" t="s">
        <v>20</v>
      </c>
      <c r="H138" s="76" t="s">
        <v>20</v>
      </c>
      <c r="I138" s="76" t="s">
        <v>20</v>
      </c>
      <c r="J138" s="76" t="s">
        <v>20</v>
      </c>
      <c r="K138" s="76" t="s">
        <v>20</v>
      </c>
      <c r="L138" s="76" t="s">
        <v>20</v>
      </c>
      <c r="M138" s="76" t="s">
        <v>20</v>
      </c>
      <c r="N138" s="76" t="s">
        <v>20</v>
      </c>
      <c r="O138" s="76" t="s">
        <v>20</v>
      </c>
      <c r="P138" s="76" t="s">
        <v>34</v>
      </c>
      <c r="Q138" s="76" t="s">
        <v>20</v>
      </c>
      <c r="R138" s="83">
        <v>37216179</v>
      </c>
      <c r="S138" s="83">
        <v>38956085</v>
      </c>
      <c r="T138" s="83">
        <v>42547472</v>
      </c>
      <c r="U138" s="83">
        <v>46569450</v>
      </c>
      <c r="V138" s="83">
        <v>50782598</v>
      </c>
      <c r="W138" s="83">
        <v>55811929</v>
      </c>
      <c r="X138" s="83">
        <v>60828625</v>
      </c>
      <c r="Y138" s="83">
        <v>66336756</v>
      </c>
      <c r="Z138" s="83">
        <v>71651473</v>
      </c>
      <c r="AA138" s="83">
        <v>78054946</v>
      </c>
      <c r="AB138" s="83">
        <v>84620525</v>
      </c>
      <c r="AC138" s="83">
        <v>90849076</v>
      </c>
      <c r="AD138" s="83">
        <v>98506082</v>
      </c>
      <c r="AE138" s="83">
        <v>105603067</v>
      </c>
      <c r="AF138" s="83">
        <v>114117047</v>
      </c>
      <c r="AG138" s="83">
        <v>121803409</v>
      </c>
      <c r="AH138" s="83">
        <v>131301904</v>
      </c>
      <c r="AI138" s="83">
        <v>139479038</v>
      </c>
      <c r="AJ138" s="83">
        <v>148942085</v>
      </c>
      <c r="AK138" s="83">
        <v>158633334</v>
      </c>
      <c r="AL138" s="83">
        <v>168928881</v>
      </c>
      <c r="AM138" s="83">
        <v>180559602</v>
      </c>
      <c r="AN138" s="83">
        <v>191076749</v>
      </c>
      <c r="AO138" s="83">
        <v>202872629</v>
      </c>
      <c r="AP138" s="92">
        <v>214109096</v>
      </c>
    </row>
    <row r="139" spans="1:42" x14ac:dyDescent="0.25">
      <c r="A139" t="str">
        <f t="shared" si="2"/>
        <v>Domestic passengers_Qatar</v>
      </c>
      <c r="B139" s="77" t="s">
        <v>56</v>
      </c>
      <c r="C139" s="78" t="s">
        <v>170</v>
      </c>
      <c r="D139" s="79" t="s">
        <v>179</v>
      </c>
      <c r="E139" s="80" t="s">
        <v>20</v>
      </c>
      <c r="F139" s="81" t="s">
        <v>34</v>
      </c>
      <c r="G139" s="81" t="s">
        <v>20</v>
      </c>
      <c r="H139" s="81" t="s">
        <v>20</v>
      </c>
      <c r="I139" s="81" t="s">
        <v>20</v>
      </c>
      <c r="J139" s="81" t="s">
        <v>20</v>
      </c>
      <c r="K139" s="81" t="s">
        <v>20</v>
      </c>
      <c r="L139" s="81" t="s">
        <v>20</v>
      </c>
      <c r="M139" s="81" t="s">
        <v>20</v>
      </c>
      <c r="N139" s="81" t="s">
        <v>20</v>
      </c>
      <c r="O139" s="81" t="s">
        <v>20</v>
      </c>
      <c r="P139" s="81" t="s">
        <v>34</v>
      </c>
      <c r="Q139" s="81" t="s">
        <v>20</v>
      </c>
      <c r="R139" s="82" t="s">
        <v>206</v>
      </c>
      <c r="S139" s="82" t="s">
        <v>206</v>
      </c>
      <c r="T139" s="82" t="s">
        <v>206</v>
      </c>
      <c r="U139" s="82" t="s">
        <v>206</v>
      </c>
      <c r="V139" s="82" t="s">
        <v>206</v>
      </c>
      <c r="W139" s="82" t="s">
        <v>206</v>
      </c>
      <c r="X139" s="82" t="s">
        <v>206</v>
      </c>
      <c r="Y139" s="82" t="s">
        <v>206</v>
      </c>
      <c r="Z139" s="82" t="s">
        <v>206</v>
      </c>
      <c r="AA139" s="82" t="s">
        <v>206</v>
      </c>
      <c r="AB139" s="82" t="s">
        <v>206</v>
      </c>
      <c r="AC139" s="82" t="s">
        <v>206</v>
      </c>
      <c r="AD139" s="82" t="s">
        <v>206</v>
      </c>
      <c r="AE139" s="82" t="s">
        <v>206</v>
      </c>
      <c r="AF139" s="82" t="s">
        <v>206</v>
      </c>
      <c r="AG139" s="82" t="s">
        <v>206</v>
      </c>
      <c r="AH139" s="82" t="s">
        <v>206</v>
      </c>
      <c r="AI139" s="82" t="s">
        <v>206</v>
      </c>
      <c r="AJ139" s="82" t="s">
        <v>206</v>
      </c>
      <c r="AK139" s="82" t="s">
        <v>206</v>
      </c>
      <c r="AL139" s="82" t="s">
        <v>206</v>
      </c>
      <c r="AM139" s="82" t="s">
        <v>206</v>
      </c>
      <c r="AN139" s="82" t="s">
        <v>206</v>
      </c>
      <c r="AO139" s="82" t="s">
        <v>206</v>
      </c>
      <c r="AP139" s="91" t="s">
        <v>206</v>
      </c>
    </row>
    <row r="140" spans="1:42" x14ac:dyDescent="0.25">
      <c r="A140" t="str">
        <f t="shared" si="2"/>
        <v>Total Cargo_Qatar</v>
      </c>
      <c r="B140" s="77" t="s">
        <v>207</v>
      </c>
      <c r="C140" s="73" t="s">
        <v>170</v>
      </c>
      <c r="D140" s="74" t="s">
        <v>179</v>
      </c>
      <c r="E140" s="75" t="s">
        <v>20</v>
      </c>
      <c r="F140" s="76" t="s">
        <v>34</v>
      </c>
      <c r="G140" s="76" t="s">
        <v>20</v>
      </c>
      <c r="H140" s="76" t="s">
        <v>20</v>
      </c>
      <c r="I140" s="76" t="s">
        <v>20</v>
      </c>
      <c r="J140" s="76" t="s">
        <v>20</v>
      </c>
      <c r="K140" s="76" t="s">
        <v>20</v>
      </c>
      <c r="L140" s="76" t="s">
        <v>20</v>
      </c>
      <c r="M140" s="76" t="s">
        <v>20</v>
      </c>
      <c r="N140" s="76" t="s">
        <v>20</v>
      </c>
      <c r="O140" s="76" t="s">
        <v>20</v>
      </c>
      <c r="P140" s="76" t="s">
        <v>34</v>
      </c>
      <c r="Q140" s="76" t="s">
        <v>20</v>
      </c>
      <c r="R140" s="83">
        <v>1758074</v>
      </c>
      <c r="S140" s="83">
        <v>2073631</v>
      </c>
      <c r="T140" s="83">
        <v>2464601</v>
      </c>
      <c r="U140" s="83">
        <v>2784062</v>
      </c>
      <c r="V140" s="83">
        <v>3056340</v>
      </c>
      <c r="W140" s="83">
        <v>3275334</v>
      </c>
      <c r="X140" s="83">
        <v>3484197</v>
      </c>
      <c r="Y140" s="83">
        <v>3718908</v>
      </c>
      <c r="Z140" s="83">
        <v>3945100</v>
      </c>
      <c r="AA140" s="83">
        <v>4189606</v>
      </c>
      <c r="AB140" s="83">
        <v>4433057</v>
      </c>
      <c r="AC140" s="83">
        <v>4654303</v>
      </c>
      <c r="AD140" s="83">
        <v>4902259</v>
      </c>
      <c r="AE140" s="83">
        <v>5119375</v>
      </c>
      <c r="AF140" s="83">
        <v>5405249</v>
      </c>
      <c r="AG140" s="83">
        <v>5625612</v>
      </c>
      <c r="AH140" s="83">
        <v>5916037</v>
      </c>
      <c r="AI140" s="83">
        <v>6135572</v>
      </c>
      <c r="AJ140" s="83">
        <v>6402365</v>
      </c>
      <c r="AK140" s="83">
        <v>6654965</v>
      </c>
      <c r="AL140" s="83">
        <v>6929203</v>
      </c>
      <c r="AM140" s="83">
        <v>7235192</v>
      </c>
      <c r="AN140" s="83">
        <v>7464560</v>
      </c>
      <c r="AO140" s="83">
        <v>7752348</v>
      </c>
      <c r="AP140" s="92">
        <v>8037265</v>
      </c>
    </row>
    <row r="141" spans="1:42" x14ac:dyDescent="0.25">
      <c r="A141" t="str">
        <f t="shared" si="2"/>
        <v>Total aircraft movements_Qatar</v>
      </c>
      <c r="B141" s="77" t="s">
        <v>35</v>
      </c>
      <c r="C141" s="78" t="s">
        <v>170</v>
      </c>
      <c r="D141" s="79" t="s">
        <v>179</v>
      </c>
      <c r="E141" s="80" t="s">
        <v>20</v>
      </c>
      <c r="F141" s="81" t="s">
        <v>34</v>
      </c>
      <c r="G141" s="81" t="s">
        <v>20</v>
      </c>
      <c r="H141" s="81" t="s">
        <v>20</v>
      </c>
      <c r="I141" s="81" t="s">
        <v>20</v>
      </c>
      <c r="J141" s="81" t="s">
        <v>20</v>
      </c>
      <c r="K141" s="81" t="s">
        <v>20</v>
      </c>
      <c r="L141" s="81" t="s">
        <v>20</v>
      </c>
      <c r="M141" s="81" t="s">
        <v>20</v>
      </c>
      <c r="N141" s="81" t="s">
        <v>20</v>
      </c>
      <c r="O141" s="81" t="s">
        <v>20</v>
      </c>
      <c r="P141" s="81" t="s">
        <v>34</v>
      </c>
      <c r="Q141" s="81" t="s">
        <v>20</v>
      </c>
      <c r="R141" s="82">
        <v>281042</v>
      </c>
      <c r="S141" s="82">
        <v>278441</v>
      </c>
      <c r="T141" s="82">
        <v>280272</v>
      </c>
      <c r="U141" s="82">
        <v>285949</v>
      </c>
      <c r="V141" s="82">
        <v>294675</v>
      </c>
      <c r="W141" s="82">
        <v>304550</v>
      </c>
      <c r="X141" s="82">
        <v>317541</v>
      </c>
      <c r="Y141" s="82">
        <v>328920</v>
      </c>
      <c r="Z141" s="82">
        <v>340693</v>
      </c>
      <c r="AA141" s="82">
        <v>355469</v>
      </c>
      <c r="AB141" s="82">
        <v>368295</v>
      </c>
      <c r="AC141" s="82">
        <v>380809</v>
      </c>
      <c r="AD141" s="82">
        <v>393348</v>
      </c>
      <c r="AE141" s="82">
        <v>405731</v>
      </c>
      <c r="AF141" s="82">
        <v>418037</v>
      </c>
      <c r="AG141" s="82">
        <v>430563</v>
      </c>
      <c r="AH141" s="82">
        <v>442403</v>
      </c>
      <c r="AI141" s="82">
        <v>453621</v>
      </c>
      <c r="AJ141" s="82">
        <v>466906</v>
      </c>
      <c r="AK141" s="82">
        <v>478134</v>
      </c>
      <c r="AL141" s="82">
        <v>489642</v>
      </c>
      <c r="AM141" s="82">
        <v>501405</v>
      </c>
      <c r="AN141" s="82">
        <v>512288</v>
      </c>
      <c r="AO141" s="82">
        <v>523613</v>
      </c>
      <c r="AP141" s="91">
        <v>534954</v>
      </c>
    </row>
    <row r="142" spans="1:42" x14ac:dyDescent="0.25">
      <c r="A142" t="str">
        <f t="shared" si="2"/>
        <v>Total passengers_Puerto Rico</v>
      </c>
      <c r="B142" s="77" t="s">
        <v>58</v>
      </c>
      <c r="C142" s="78" t="s">
        <v>141</v>
      </c>
      <c r="D142" s="79" t="s">
        <v>165</v>
      </c>
      <c r="E142" s="80" t="s">
        <v>34</v>
      </c>
      <c r="F142" s="81" t="s">
        <v>20</v>
      </c>
      <c r="G142" s="81" t="s">
        <v>20</v>
      </c>
      <c r="H142" s="81" t="s">
        <v>20</v>
      </c>
      <c r="I142" s="81" t="s">
        <v>20</v>
      </c>
      <c r="J142" s="81" t="s">
        <v>20</v>
      </c>
      <c r="K142" s="81" t="s">
        <v>20</v>
      </c>
      <c r="L142" s="81" t="s">
        <v>20</v>
      </c>
      <c r="M142" s="81" t="s">
        <v>20</v>
      </c>
      <c r="N142" s="81" t="s">
        <v>20</v>
      </c>
      <c r="O142" s="81" t="s">
        <v>20</v>
      </c>
      <c r="P142" s="81" t="s">
        <v>20</v>
      </c>
      <c r="Q142" s="81" t="s">
        <v>20</v>
      </c>
      <c r="R142" s="82">
        <v>10173474</v>
      </c>
      <c r="S142" s="82">
        <v>10406207</v>
      </c>
      <c r="T142" s="82">
        <v>10200306</v>
      </c>
      <c r="U142" s="82">
        <v>10232185</v>
      </c>
      <c r="V142" s="82">
        <v>10506405</v>
      </c>
      <c r="W142" s="82">
        <v>11016314</v>
      </c>
      <c r="X142" s="82">
        <v>11702842</v>
      </c>
      <c r="Y142" s="82">
        <v>12390373</v>
      </c>
      <c r="Z142" s="82">
        <v>13131494</v>
      </c>
      <c r="AA142" s="82">
        <v>13666829</v>
      </c>
      <c r="AB142" s="82">
        <v>14287294</v>
      </c>
      <c r="AC142" s="82">
        <v>14699586</v>
      </c>
      <c r="AD142" s="82">
        <v>15200470</v>
      </c>
      <c r="AE142" s="82">
        <v>15763996</v>
      </c>
      <c r="AF142" s="82">
        <v>16489221</v>
      </c>
      <c r="AG142" s="82">
        <v>17037019</v>
      </c>
      <c r="AH142" s="82">
        <v>17616234</v>
      </c>
      <c r="AI142" s="82">
        <v>18244352</v>
      </c>
      <c r="AJ142" s="82">
        <v>18761462</v>
      </c>
      <c r="AK142" s="82">
        <v>19473742</v>
      </c>
      <c r="AL142" s="82">
        <v>20032093</v>
      </c>
      <c r="AM142" s="82">
        <v>20757638</v>
      </c>
      <c r="AN142" s="82">
        <v>21461146</v>
      </c>
      <c r="AO142" s="82">
        <v>21984885</v>
      </c>
      <c r="AP142" s="91">
        <v>22638654</v>
      </c>
    </row>
    <row r="143" spans="1:42" x14ac:dyDescent="0.25">
      <c r="A143" t="str">
        <f t="shared" si="2"/>
        <v>International passengers_Puerto Rico</v>
      </c>
      <c r="B143" s="72" t="s">
        <v>54</v>
      </c>
      <c r="C143" s="73" t="s">
        <v>141</v>
      </c>
      <c r="D143" s="74" t="s">
        <v>165</v>
      </c>
      <c r="E143" s="75" t="s">
        <v>34</v>
      </c>
      <c r="F143" s="76" t="s">
        <v>20</v>
      </c>
      <c r="G143" s="76" t="s">
        <v>20</v>
      </c>
      <c r="H143" s="76" t="s">
        <v>20</v>
      </c>
      <c r="I143" s="76" t="s">
        <v>20</v>
      </c>
      <c r="J143" s="76" t="s">
        <v>20</v>
      </c>
      <c r="K143" s="76" t="s">
        <v>20</v>
      </c>
      <c r="L143" s="76" t="s">
        <v>20</v>
      </c>
      <c r="M143" s="76" t="s">
        <v>20</v>
      </c>
      <c r="N143" s="76" t="s">
        <v>20</v>
      </c>
      <c r="O143" s="76" t="s">
        <v>20</v>
      </c>
      <c r="P143" s="76" t="s">
        <v>20</v>
      </c>
      <c r="Q143" s="76" t="s">
        <v>20</v>
      </c>
      <c r="R143" s="83">
        <v>1133563</v>
      </c>
      <c r="S143" s="83">
        <v>1183745</v>
      </c>
      <c r="T143" s="83">
        <v>1150737</v>
      </c>
      <c r="U143" s="83">
        <v>1140464</v>
      </c>
      <c r="V143" s="83">
        <v>1181468</v>
      </c>
      <c r="W143" s="83">
        <v>1303036</v>
      </c>
      <c r="X143" s="83">
        <v>1487082</v>
      </c>
      <c r="Y143" s="83">
        <v>1697656</v>
      </c>
      <c r="Z143" s="83">
        <v>1938302</v>
      </c>
      <c r="AA143" s="83">
        <v>2065085</v>
      </c>
      <c r="AB143" s="83">
        <v>2221748</v>
      </c>
      <c r="AC143" s="83">
        <v>2347026</v>
      </c>
      <c r="AD143" s="83">
        <v>2495113</v>
      </c>
      <c r="AE143" s="83">
        <v>2662167</v>
      </c>
      <c r="AF143" s="83">
        <v>2867620</v>
      </c>
      <c r="AG143" s="83">
        <v>3069549</v>
      </c>
      <c r="AH143" s="83">
        <v>3242888</v>
      </c>
      <c r="AI143" s="83">
        <v>3432734</v>
      </c>
      <c r="AJ143" s="83">
        <v>3609188</v>
      </c>
      <c r="AK143" s="83">
        <v>3831040</v>
      </c>
      <c r="AL143" s="83">
        <v>4054888</v>
      </c>
      <c r="AM143" s="83">
        <v>4299510</v>
      </c>
      <c r="AN143" s="83">
        <v>4549594</v>
      </c>
      <c r="AO143" s="83">
        <v>4765764</v>
      </c>
      <c r="AP143" s="92">
        <v>5004326</v>
      </c>
    </row>
    <row r="144" spans="1:42" x14ac:dyDescent="0.25">
      <c r="A144" t="str">
        <f t="shared" si="2"/>
        <v>Domestic passengers_Puerto Rico</v>
      </c>
      <c r="B144" s="77" t="s">
        <v>56</v>
      </c>
      <c r="C144" s="78" t="s">
        <v>141</v>
      </c>
      <c r="D144" s="79" t="s">
        <v>165</v>
      </c>
      <c r="E144" s="80" t="s">
        <v>34</v>
      </c>
      <c r="F144" s="81" t="s">
        <v>20</v>
      </c>
      <c r="G144" s="81" t="s">
        <v>20</v>
      </c>
      <c r="H144" s="81" t="s">
        <v>20</v>
      </c>
      <c r="I144" s="81" t="s">
        <v>20</v>
      </c>
      <c r="J144" s="81" t="s">
        <v>20</v>
      </c>
      <c r="K144" s="81" t="s">
        <v>20</v>
      </c>
      <c r="L144" s="81" t="s">
        <v>20</v>
      </c>
      <c r="M144" s="81" t="s">
        <v>20</v>
      </c>
      <c r="N144" s="81" t="s">
        <v>20</v>
      </c>
      <c r="O144" s="81" t="s">
        <v>20</v>
      </c>
      <c r="P144" s="81" t="s">
        <v>20</v>
      </c>
      <c r="Q144" s="81" t="s">
        <v>20</v>
      </c>
      <c r="R144" s="82">
        <v>9039911</v>
      </c>
      <c r="S144" s="82">
        <v>9222462</v>
      </c>
      <c r="T144" s="82">
        <v>9049569</v>
      </c>
      <c r="U144" s="82">
        <v>9091721</v>
      </c>
      <c r="V144" s="82">
        <v>9324938</v>
      </c>
      <c r="W144" s="82">
        <v>9713279</v>
      </c>
      <c r="X144" s="82">
        <v>10215760</v>
      </c>
      <c r="Y144" s="82">
        <v>10692718</v>
      </c>
      <c r="Z144" s="82">
        <v>11193192</v>
      </c>
      <c r="AA144" s="82">
        <v>11601744</v>
      </c>
      <c r="AB144" s="82">
        <v>12065546</v>
      </c>
      <c r="AC144" s="82">
        <v>12352560</v>
      </c>
      <c r="AD144" s="82">
        <v>12705357</v>
      </c>
      <c r="AE144" s="82">
        <v>13101829</v>
      </c>
      <c r="AF144" s="82">
        <v>13621601</v>
      </c>
      <c r="AG144" s="82">
        <v>13967470</v>
      </c>
      <c r="AH144" s="82">
        <v>14373346</v>
      </c>
      <c r="AI144" s="82">
        <v>14811618</v>
      </c>
      <c r="AJ144" s="82">
        <v>15152274</v>
      </c>
      <c r="AK144" s="82">
        <v>15642702</v>
      </c>
      <c r="AL144" s="82">
        <v>15977205</v>
      </c>
      <c r="AM144" s="82">
        <v>16458128</v>
      </c>
      <c r="AN144" s="82">
        <v>16911552</v>
      </c>
      <c r="AO144" s="82">
        <v>17219121</v>
      </c>
      <c r="AP144" s="91">
        <v>17634327</v>
      </c>
    </row>
    <row r="145" spans="1:42" x14ac:dyDescent="0.25">
      <c r="A145" t="str">
        <f t="shared" si="2"/>
        <v>Total Cargo_Puerto Rico</v>
      </c>
      <c r="B145" s="77" t="s">
        <v>207</v>
      </c>
      <c r="C145" s="73" t="s">
        <v>141</v>
      </c>
      <c r="D145" s="74" t="s">
        <v>165</v>
      </c>
      <c r="E145" s="75" t="s">
        <v>34</v>
      </c>
      <c r="F145" s="76" t="s">
        <v>20</v>
      </c>
      <c r="G145" s="76" t="s">
        <v>20</v>
      </c>
      <c r="H145" s="76" t="s">
        <v>20</v>
      </c>
      <c r="I145" s="76" t="s">
        <v>20</v>
      </c>
      <c r="J145" s="76" t="s">
        <v>20</v>
      </c>
      <c r="K145" s="76" t="s">
        <v>20</v>
      </c>
      <c r="L145" s="76" t="s">
        <v>20</v>
      </c>
      <c r="M145" s="76" t="s">
        <v>20</v>
      </c>
      <c r="N145" s="76" t="s">
        <v>20</v>
      </c>
      <c r="O145" s="76" t="s">
        <v>20</v>
      </c>
      <c r="P145" s="76" t="s">
        <v>20</v>
      </c>
      <c r="Q145" s="76" t="s">
        <v>20</v>
      </c>
      <c r="R145" s="83">
        <v>251968</v>
      </c>
      <c r="S145" s="83">
        <v>265083</v>
      </c>
      <c r="T145" s="83">
        <v>267884</v>
      </c>
      <c r="U145" s="83">
        <v>268355</v>
      </c>
      <c r="V145" s="83">
        <v>272138</v>
      </c>
      <c r="W145" s="83">
        <v>280836</v>
      </c>
      <c r="X145" s="83">
        <v>293881</v>
      </c>
      <c r="Y145" s="83">
        <v>307814</v>
      </c>
      <c r="Z145" s="83">
        <v>323370</v>
      </c>
      <c r="AA145" s="83">
        <v>328144</v>
      </c>
      <c r="AB145" s="83">
        <v>336455</v>
      </c>
      <c r="AC145" s="83">
        <v>341147</v>
      </c>
      <c r="AD145" s="83">
        <v>346012</v>
      </c>
      <c r="AE145" s="83">
        <v>351419</v>
      </c>
      <c r="AF145" s="83">
        <v>361301</v>
      </c>
      <c r="AG145" s="83">
        <v>366372</v>
      </c>
      <c r="AH145" s="83">
        <v>371516</v>
      </c>
      <c r="AI145" s="83">
        <v>375568</v>
      </c>
      <c r="AJ145" s="83">
        <v>379577</v>
      </c>
      <c r="AK145" s="83">
        <v>384735</v>
      </c>
      <c r="AL145" s="83">
        <v>389070</v>
      </c>
      <c r="AM145" s="83">
        <v>394332</v>
      </c>
      <c r="AN145" s="83">
        <v>397370</v>
      </c>
      <c r="AO145" s="83">
        <v>400117</v>
      </c>
      <c r="AP145" s="92">
        <v>403815</v>
      </c>
    </row>
    <row r="146" spans="1:42" x14ac:dyDescent="0.25">
      <c r="A146" t="str">
        <f t="shared" si="2"/>
        <v>Total aircraft movements_Puerto Rico</v>
      </c>
      <c r="B146" s="77" t="s">
        <v>35</v>
      </c>
      <c r="C146" s="78" t="s">
        <v>141</v>
      </c>
      <c r="D146" s="79" t="s">
        <v>165</v>
      </c>
      <c r="E146" s="80" t="s">
        <v>34</v>
      </c>
      <c r="F146" s="81" t="s">
        <v>20</v>
      </c>
      <c r="G146" s="81" t="s">
        <v>20</v>
      </c>
      <c r="H146" s="81" t="s">
        <v>20</v>
      </c>
      <c r="I146" s="81" t="s">
        <v>20</v>
      </c>
      <c r="J146" s="81" t="s">
        <v>20</v>
      </c>
      <c r="K146" s="81" t="s">
        <v>20</v>
      </c>
      <c r="L146" s="81" t="s">
        <v>20</v>
      </c>
      <c r="M146" s="81" t="s">
        <v>20</v>
      </c>
      <c r="N146" s="81" t="s">
        <v>20</v>
      </c>
      <c r="O146" s="81" t="s">
        <v>20</v>
      </c>
      <c r="P146" s="81" t="s">
        <v>20</v>
      </c>
      <c r="Q146" s="81" t="s">
        <v>20</v>
      </c>
      <c r="R146" s="82">
        <v>385991</v>
      </c>
      <c r="S146" s="82">
        <v>368236</v>
      </c>
      <c r="T146" s="82">
        <v>369845</v>
      </c>
      <c r="U146" s="82">
        <v>364780</v>
      </c>
      <c r="V146" s="82">
        <v>362905</v>
      </c>
      <c r="W146" s="82">
        <v>367364</v>
      </c>
      <c r="X146" s="82">
        <v>375914</v>
      </c>
      <c r="Y146" s="82">
        <v>383883</v>
      </c>
      <c r="Z146" s="82">
        <v>394131</v>
      </c>
      <c r="AA146" s="82">
        <v>392047</v>
      </c>
      <c r="AB146" s="82">
        <v>393381</v>
      </c>
      <c r="AC146" s="82">
        <v>391716</v>
      </c>
      <c r="AD146" s="82">
        <v>390941</v>
      </c>
      <c r="AE146" s="82">
        <v>392767</v>
      </c>
      <c r="AF146" s="82">
        <v>391980</v>
      </c>
      <c r="AG146" s="82">
        <v>392555</v>
      </c>
      <c r="AH146" s="82">
        <v>390116</v>
      </c>
      <c r="AI146" s="82">
        <v>387447</v>
      </c>
      <c r="AJ146" s="82">
        <v>384782</v>
      </c>
      <c r="AK146" s="82">
        <v>383817</v>
      </c>
      <c r="AL146" s="82">
        <v>381159</v>
      </c>
      <c r="AM146" s="82">
        <v>377183</v>
      </c>
      <c r="AN146" s="82">
        <v>373474</v>
      </c>
      <c r="AO146" s="82">
        <v>371004</v>
      </c>
      <c r="AP146" s="91">
        <v>365930</v>
      </c>
    </row>
    <row r="147" spans="1:42" x14ac:dyDescent="0.25">
      <c r="A147" t="str">
        <f t="shared" si="2"/>
        <v>Total passengers_Portugal</v>
      </c>
      <c r="B147" s="72" t="s">
        <v>58</v>
      </c>
      <c r="C147" s="73" t="s">
        <v>96</v>
      </c>
      <c r="D147" s="74" t="s">
        <v>132</v>
      </c>
      <c r="E147" s="75" t="s">
        <v>34</v>
      </c>
      <c r="F147" s="76" t="s">
        <v>20</v>
      </c>
      <c r="G147" s="76" t="s">
        <v>20</v>
      </c>
      <c r="H147" s="76" t="s">
        <v>34</v>
      </c>
      <c r="I147" s="76" t="s">
        <v>34</v>
      </c>
      <c r="J147" s="76" t="s">
        <v>20</v>
      </c>
      <c r="K147" s="76" t="s">
        <v>20</v>
      </c>
      <c r="L147" s="76" t="s">
        <v>20</v>
      </c>
      <c r="M147" s="76" t="s">
        <v>20</v>
      </c>
      <c r="N147" s="76" t="s">
        <v>20</v>
      </c>
      <c r="O147" s="76" t="s">
        <v>20</v>
      </c>
      <c r="P147" s="76" t="s">
        <v>20</v>
      </c>
      <c r="Q147" s="76" t="s">
        <v>20</v>
      </c>
      <c r="R147" s="83">
        <v>45349446</v>
      </c>
      <c r="S147" s="83">
        <v>53072281</v>
      </c>
      <c r="T147" s="83">
        <v>59144780</v>
      </c>
      <c r="U147" s="83">
        <v>63781403</v>
      </c>
      <c r="V147" s="83">
        <v>66953209</v>
      </c>
      <c r="W147" s="83">
        <v>69626267</v>
      </c>
      <c r="X147" s="83">
        <v>72766177</v>
      </c>
      <c r="Y147" s="83">
        <v>75170869</v>
      </c>
      <c r="Z147" s="83">
        <v>77308906</v>
      </c>
      <c r="AA147" s="83">
        <v>80302582</v>
      </c>
      <c r="AB147" s="83">
        <v>82790879</v>
      </c>
      <c r="AC147" s="83">
        <v>85657431</v>
      </c>
      <c r="AD147" s="83">
        <v>87394168</v>
      </c>
      <c r="AE147" s="83">
        <v>91076490</v>
      </c>
      <c r="AF147" s="83">
        <v>93496128</v>
      </c>
      <c r="AG147" s="83">
        <v>95845188</v>
      </c>
      <c r="AH147" s="83">
        <v>98736827</v>
      </c>
      <c r="AI147" s="83">
        <v>101095152</v>
      </c>
      <c r="AJ147" s="83">
        <v>105343006</v>
      </c>
      <c r="AK147" s="83">
        <v>107880516</v>
      </c>
      <c r="AL147" s="83">
        <v>110811910</v>
      </c>
      <c r="AM147" s="83">
        <v>113778009</v>
      </c>
      <c r="AN147" s="83">
        <v>115344449</v>
      </c>
      <c r="AO147" s="83">
        <v>118867583</v>
      </c>
      <c r="AP147" s="92">
        <v>121929487</v>
      </c>
    </row>
    <row r="148" spans="1:42" x14ac:dyDescent="0.25">
      <c r="A148" t="str">
        <f t="shared" si="2"/>
        <v>International passengers_Portugal</v>
      </c>
      <c r="B148" s="77" t="s">
        <v>54</v>
      </c>
      <c r="C148" s="78" t="s">
        <v>96</v>
      </c>
      <c r="D148" s="79" t="s">
        <v>132</v>
      </c>
      <c r="E148" s="80" t="s">
        <v>34</v>
      </c>
      <c r="F148" s="81" t="s">
        <v>20</v>
      </c>
      <c r="G148" s="81" t="s">
        <v>20</v>
      </c>
      <c r="H148" s="81" t="s">
        <v>34</v>
      </c>
      <c r="I148" s="81" t="s">
        <v>34</v>
      </c>
      <c r="J148" s="81" t="s">
        <v>20</v>
      </c>
      <c r="K148" s="81" t="s">
        <v>20</v>
      </c>
      <c r="L148" s="81" t="s">
        <v>20</v>
      </c>
      <c r="M148" s="81" t="s">
        <v>20</v>
      </c>
      <c r="N148" s="81" t="s">
        <v>20</v>
      </c>
      <c r="O148" s="81" t="s">
        <v>20</v>
      </c>
      <c r="P148" s="81" t="s">
        <v>20</v>
      </c>
      <c r="Q148" s="81" t="s">
        <v>20</v>
      </c>
      <c r="R148" s="82">
        <v>36290007</v>
      </c>
      <c r="S148" s="82">
        <v>42678595</v>
      </c>
      <c r="T148" s="82">
        <v>47686939</v>
      </c>
      <c r="U148" s="82">
        <v>51479861</v>
      </c>
      <c r="V148" s="82">
        <v>54045235</v>
      </c>
      <c r="W148" s="82">
        <v>56197093</v>
      </c>
      <c r="X148" s="82">
        <v>58753475</v>
      </c>
      <c r="Y148" s="82">
        <v>60761360</v>
      </c>
      <c r="Z148" s="82">
        <v>62580924</v>
      </c>
      <c r="AA148" s="82">
        <v>65104885</v>
      </c>
      <c r="AB148" s="82">
        <v>67245953</v>
      </c>
      <c r="AC148" s="82">
        <v>69727915</v>
      </c>
      <c r="AD148" s="82">
        <v>71308562</v>
      </c>
      <c r="AE148" s="82">
        <v>74547476</v>
      </c>
      <c r="AF148" s="82">
        <v>76755680</v>
      </c>
      <c r="AG148" s="82">
        <v>78939550</v>
      </c>
      <c r="AH148" s="82">
        <v>81601211</v>
      </c>
      <c r="AI148" s="82">
        <v>83832569</v>
      </c>
      <c r="AJ148" s="82">
        <v>87686682</v>
      </c>
      <c r="AK148" s="82">
        <v>90113931</v>
      </c>
      <c r="AL148" s="82">
        <v>92903468</v>
      </c>
      <c r="AM148" s="82">
        <v>95767264</v>
      </c>
      <c r="AN148" s="82">
        <v>97451657</v>
      </c>
      <c r="AO148" s="82">
        <v>100877378</v>
      </c>
      <c r="AP148" s="91">
        <v>103974837</v>
      </c>
    </row>
    <row r="149" spans="1:42" x14ac:dyDescent="0.25">
      <c r="A149" t="str">
        <f t="shared" si="2"/>
        <v>Domestic passengers_Portugal</v>
      </c>
      <c r="B149" s="72" t="s">
        <v>56</v>
      </c>
      <c r="C149" s="73" t="s">
        <v>96</v>
      </c>
      <c r="D149" s="74" t="s">
        <v>132</v>
      </c>
      <c r="E149" s="75" t="s">
        <v>34</v>
      </c>
      <c r="F149" s="76" t="s">
        <v>20</v>
      </c>
      <c r="G149" s="76" t="s">
        <v>20</v>
      </c>
      <c r="H149" s="76" t="s">
        <v>34</v>
      </c>
      <c r="I149" s="76" t="s">
        <v>34</v>
      </c>
      <c r="J149" s="76" t="s">
        <v>20</v>
      </c>
      <c r="K149" s="76" t="s">
        <v>20</v>
      </c>
      <c r="L149" s="76" t="s">
        <v>20</v>
      </c>
      <c r="M149" s="76" t="s">
        <v>20</v>
      </c>
      <c r="N149" s="76" t="s">
        <v>20</v>
      </c>
      <c r="O149" s="76" t="s">
        <v>20</v>
      </c>
      <c r="P149" s="76" t="s">
        <v>20</v>
      </c>
      <c r="Q149" s="76" t="s">
        <v>20</v>
      </c>
      <c r="R149" s="83">
        <v>8756556</v>
      </c>
      <c r="S149" s="83">
        <v>10125028</v>
      </c>
      <c r="T149" s="83">
        <v>11220880</v>
      </c>
      <c r="U149" s="83">
        <v>12093610</v>
      </c>
      <c r="V149" s="83">
        <v>12726380</v>
      </c>
      <c r="W149" s="83">
        <v>13271286</v>
      </c>
      <c r="X149" s="83">
        <v>13876002</v>
      </c>
      <c r="Y149" s="83">
        <v>14291630</v>
      </c>
      <c r="Z149" s="83">
        <v>14626725</v>
      </c>
      <c r="AA149" s="83">
        <v>15111042</v>
      </c>
      <c r="AB149" s="83">
        <v>15471035</v>
      </c>
      <c r="AC149" s="83">
        <v>15866729</v>
      </c>
      <c r="AD149" s="83">
        <v>16032436</v>
      </c>
      <c r="AE149" s="83">
        <v>16484138</v>
      </c>
      <c r="AF149" s="83">
        <v>16702695</v>
      </c>
      <c r="AG149" s="83">
        <v>16873978</v>
      </c>
      <c r="AH149" s="83">
        <v>17109147</v>
      </c>
      <c r="AI149" s="83">
        <v>17240523</v>
      </c>
      <c r="AJ149" s="83">
        <v>17637995</v>
      </c>
      <c r="AK149" s="83">
        <v>17751401</v>
      </c>
      <c r="AL149" s="83">
        <v>17895903</v>
      </c>
      <c r="AM149" s="83">
        <v>18000422</v>
      </c>
      <c r="AN149" s="83">
        <v>17884320</v>
      </c>
      <c r="AO149" s="83">
        <v>17983275</v>
      </c>
      <c r="AP149" s="92">
        <v>17949002</v>
      </c>
    </row>
    <row r="150" spans="1:42" x14ac:dyDescent="0.25">
      <c r="A150" t="str">
        <f t="shared" si="2"/>
        <v>Total Cargo_Portugal</v>
      </c>
      <c r="B150" s="77" t="s">
        <v>207</v>
      </c>
      <c r="C150" s="78" t="s">
        <v>96</v>
      </c>
      <c r="D150" s="79" t="s">
        <v>132</v>
      </c>
      <c r="E150" s="80" t="s">
        <v>34</v>
      </c>
      <c r="F150" s="81" t="s">
        <v>20</v>
      </c>
      <c r="G150" s="81" t="s">
        <v>20</v>
      </c>
      <c r="H150" s="81" t="s">
        <v>34</v>
      </c>
      <c r="I150" s="81" t="s">
        <v>34</v>
      </c>
      <c r="J150" s="81" t="s">
        <v>20</v>
      </c>
      <c r="K150" s="81" t="s">
        <v>20</v>
      </c>
      <c r="L150" s="81" t="s">
        <v>20</v>
      </c>
      <c r="M150" s="81" t="s">
        <v>20</v>
      </c>
      <c r="N150" s="81" t="s">
        <v>20</v>
      </c>
      <c r="O150" s="81" t="s">
        <v>20</v>
      </c>
      <c r="P150" s="81" t="s">
        <v>20</v>
      </c>
      <c r="Q150" s="81" t="s">
        <v>20</v>
      </c>
      <c r="R150" s="82">
        <v>149922</v>
      </c>
      <c r="S150" s="82">
        <v>171550</v>
      </c>
      <c r="T150" s="82">
        <v>178811</v>
      </c>
      <c r="U150" s="82">
        <v>183254</v>
      </c>
      <c r="V150" s="82">
        <v>185750</v>
      </c>
      <c r="W150" s="82">
        <v>187598</v>
      </c>
      <c r="X150" s="82">
        <v>189653</v>
      </c>
      <c r="Y150" s="82">
        <v>191185</v>
      </c>
      <c r="Z150" s="82">
        <v>191757</v>
      </c>
      <c r="AA150" s="82">
        <v>193069</v>
      </c>
      <c r="AB150" s="82">
        <v>193568</v>
      </c>
      <c r="AC150" s="82">
        <v>195223</v>
      </c>
      <c r="AD150" s="82">
        <v>195042</v>
      </c>
      <c r="AE150" s="82">
        <v>196646</v>
      </c>
      <c r="AF150" s="82">
        <v>197919</v>
      </c>
      <c r="AG150" s="82">
        <v>198012</v>
      </c>
      <c r="AH150" s="82">
        <v>199553</v>
      </c>
      <c r="AI150" s="82">
        <v>199213</v>
      </c>
      <c r="AJ150" s="82">
        <v>202015</v>
      </c>
      <c r="AK150" s="82">
        <v>202143</v>
      </c>
      <c r="AL150" s="82">
        <v>203423</v>
      </c>
      <c r="AM150" s="82">
        <v>204376</v>
      </c>
      <c r="AN150" s="82">
        <v>203365</v>
      </c>
      <c r="AO150" s="82">
        <v>204758</v>
      </c>
      <c r="AP150" s="91">
        <v>205340</v>
      </c>
    </row>
    <row r="151" spans="1:42" x14ac:dyDescent="0.25">
      <c r="A151" t="str">
        <f t="shared" si="2"/>
        <v>Total aircraft movements_Portugal</v>
      </c>
      <c r="B151" s="72" t="s">
        <v>35</v>
      </c>
      <c r="C151" s="73" t="s">
        <v>96</v>
      </c>
      <c r="D151" s="74" t="s">
        <v>132</v>
      </c>
      <c r="E151" s="75" t="s">
        <v>34</v>
      </c>
      <c r="F151" s="76" t="s">
        <v>20</v>
      </c>
      <c r="G151" s="76" t="s">
        <v>20</v>
      </c>
      <c r="H151" s="76" t="s">
        <v>34</v>
      </c>
      <c r="I151" s="76" t="s">
        <v>34</v>
      </c>
      <c r="J151" s="76" t="s">
        <v>20</v>
      </c>
      <c r="K151" s="76" t="s">
        <v>20</v>
      </c>
      <c r="L151" s="76" t="s">
        <v>20</v>
      </c>
      <c r="M151" s="76" t="s">
        <v>20</v>
      </c>
      <c r="N151" s="76" t="s">
        <v>20</v>
      </c>
      <c r="O151" s="76" t="s">
        <v>20</v>
      </c>
      <c r="P151" s="76" t="s">
        <v>20</v>
      </c>
      <c r="Q151" s="76" t="s">
        <v>20</v>
      </c>
      <c r="R151" s="83">
        <v>383530</v>
      </c>
      <c r="S151" s="83">
        <v>432139</v>
      </c>
      <c r="T151" s="83">
        <v>488059</v>
      </c>
      <c r="U151" s="83">
        <v>525772</v>
      </c>
      <c r="V151" s="83">
        <v>552099</v>
      </c>
      <c r="W151" s="83">
        <v>566227</v>
      </c>
      <c r="X151" s="83">
        <v>579569</v>
      </c>
      <c r="Y151" s="83">
        <v>593555</v>
      </c>
      <c r="Z151" s="83">
        <v>607106</v>
      </c>
      <c r="AA151" s="83">
        <v>621202</v>
      </c>
      <c r="AB151" s="83">
        <v>636090</v>
      </c>
      <c r="AC151" s="83">
        <v>649840</v>
      </c>
      <c r="AD151" s="83">
        <v>664648</v>
      </c>
      <c r="AE151" s="83">
        <v>679700</v>
      </c>
      <c r="AF151" s="83">
        <v>694232</v>
      </c>
      <c r="AG151" s="83">
        <v>710155</v>
      </c>
      <c r="AH151" s="83">
        <v>725906</v>
      </c>
      <c r="AI151" s="83">
        <v>741243</v>
      </c>
      <c r="AJ151" s="83">
        <v>757108</v>
      </c>
      <c r="AK151" s="83">
        <v>773533</v>
      </c>
      <c r="AL151" s="83">
        <v>789359</v>
      </c>
      <c r="AM151" s="83">
        <v>805533</v>
      </c>
      <c r="AN151" s="83">
        <v>822440</v>
      </c>
      <c r="AO151" s="83">
        <v>839911</v>
      </c>
      <c r="AP151" s="92">
        <v>857125</v>
      </c>
    </row>
    <row r="152" spans="1:42" x14ac:dyDescent="0.25">
      <c r="A152" t="str">
        <f t="shared" si="2"/>
        <v>Total passengers_Poland</v>
      </c>
      <c r="B152" s="72" t="s">
        <v>58</v>
      </c>
      <c r="C152" s="73" t="s">
        <v>96</v>
      </c>
      <c r="D152" s="74" t="s">
        <v>131</v>
      </c>
      <c r="E152" s="75" t="s">
        <v>20</v>
      </c>
      <c r="F152" s="76" t="s">
        <v>34</v>
      </c>
      <c r="G152" s="76" t="s">
        <v>20</v>
      </c>
      <c r="H152" s="76" t="s">
        <v>20</v>
      </c>
      <c r="I152" s="76" t="s">
        <v>34</v>
      </c>
      <c r="J152" s="76" t="s">
        <v>20</v>
      </c>
      <c r="K152" s="76" t="s">
        <v>20</v>
      </c>
      <c r="L152" s="76" t="s">
        <v>20</v>
      </c>
      <c r="M152" s="76" t="s">
        <v>20</v>
      </c>
      <c r="N152" s="76" t="s">
        <v>20</v>
      </c>
      <c r="O152" s="76" t="s">
        <v>20</v>
      </c>
      <c r="P152" s="76" t="s">
        <v>20</v>
      </c>
      <c r="Q152" s="76" t="s">
        <v>20</v>
      </c>
      <c r="R152" s="83">
        <v>34143401</v>
      </c>
      <c r="S152" s="83">
        <v>38810433</v>
      </c>
      <c r="T152" s="83">
        <v>41146040</v>
      </c>
      <c r="U152" s="83">
        <v>43132301</v>
      </c>
      <c r="V152" s="83">
        <v>44981569</v>
      </c>
      <c r="W152" s="83">
        <v>46771810</v>
      </c>
      <c r="X152" s="83">
        <v>49185454</v>
      </c>
      <c r="Y152" s="83">
        <v>50947270</v>
      </c>
      <c r="Z152" s="83">
        <v>52447574</v>
      </c>
      <c r="AA152" s="83">
        <v>54537169</v>
      </c>
      <c r="AB152" s="83">
        <v>56322846</v>
      </c>
      <c r="AC152" s="83">
        <v>58390047</v>
      </c>
      <c r="AD152" s="83">
        <v>60199402</v>
      </c>
      <c r="AE152" s="83">
        <v>62609272</v>
      </c>
      <c r="AF152" s="83">
        <v>64843828</v>
      </c>
      <c r="AG152" s="83">
        <v>66964504</v>
      </c>
      <c r="AH152" s="83">
        <v>69419954</v>
      </c>
      <c r="AI152" s="83">
        <v>71630042</v>
      </c>
      <c r="AJ152" s="83">
        <v>74545548</v>
      </c>
      <c r="AK152" s="83">
        <v>76866390</v>
      </c>
      <c r="AL152" s="83">
        <v>79526426</v>
      </c>
      <c r="AM152" s="83">
        <v>82240783</v>
      </c>
      <c r="AN152" s="83">
        <v>84419964</v>
      </c>
      <c r="AO152" s="83">
        <v>87172030</v>
      </c>
      <c r="AP152" s="92">
        <v>89574552</v>
      </c>
    </row>
    <row r="153" spans="1:42" x14ac:dyDescent="0.25">
      <c r="A153" t="str">
        <f t="shared" si="2"/>
        <v>International passengers_Poland</v>
      </c>
      <c r="B153" s="77" t="s">
        <v>54</v>
      </c>
      <c r="C153" s="78" t="s">
        <v>96</v>
      </c>
      <c r="D153" s="79" t="s">
        <v>131</v>
      </c>
      <c r="E153" s="80" t="s">
        <v>20</v>
      </c>
      <c r="F153" s="81" t="s">
        <v>34</v>
      </c>
      <c r="G153" s="81" t="s">
        <v>20</v>
      </c>
      <c r="H153" s="81" t="s">
        <v>20</v>
      </c>
      <c r="I153" s="81" t="s">
        <v>34</v>
      </c>
      <c r="J153" s="81" t="s">
        <v>20</v>
      </c>
      <c r="K153" s="81" t="s">
        <v>20</v>
      </c>
      <c r="L153" s="81" t="s">
        <v>20</v>
      </c>
      <c r="M153" s="81" t="s">
        <v>20</v>
      </c>
      <c r="N153" s="81" t="s">
        <v>20</v>
      </c>
      <c r="O153" s="81" t="s">
        <v>20</v>
      </c>
      <c r="P153" s="81" t="s">
        <v>20</v>
      </c>
      <c r="Q153" s="81" t="s">
        <v>20</v>
      </c>
      <c r="R153" s="82">
        <v>30479664</v>
      </c>
      <c r="S153" s="82">
        <v>34216706</v>
      </c>
      <c r="T153" s="82">
        <v>36718088</v>
      </c>
      <c r="U153" s="82">
        <v>38711248</v>
      </c>
      <c r="V153" s="82">
        <v>40481832</v>
      </c>
      <c r="W153" s="82">
        <v>42088008</v>
      </c>
      <c r="X153" s="82">
        <v>44252366</v>
      </c>
      <c r="Y153" s="82">
        <v>45840434</v>
      </c>
      <c r="Z153" s="82">
        <v>47190598</v>
      </c>
      <c r="AA153" s="82">
        <v>49069410</v>
      </c>
      <c r="AB153" s="82">
        <v>50672631</v>
      </c>
      <c r="AC153" s="82">
        <v>52530598</v>
      </c>
      <c r="AD153" s="82">
        <v>54154714</v>
      </c>
      <c r="AE153" s="82">
        <v>56317011</v>
      </c>
      <c r="AF153" s="82">
        <v>58321500</v>
      </c>
      <c r="AG153" s="82">
        <v>60221683</v>
      </c>
      <c r="AH153" s="82">
        <v>62422272</v>
      </c>
      <c r="AI153" s="82">
        <v>64403770</v>
      </c>
      <c r="AJ153" s="82">
        <v>67018124</v>
      </c>
      <c r="AK153" s="82">
        <v>69096186</v>
      </c>
      <c r="AL153" s="82">
        <v>71479532</v>
      </c>
      <c r="AM153" s="82">
        <v>73913094</v>
      </c>
      <c r="AN153" s="82">
        <v>75865831</v>
      </c>
      <c r="AO153" s="82">
        <v>78334236</v>
      </c>
      <c r="AP153" s="91">
        <v>80495668</v>
      </c>
    </row>
    <row r="154" spans="1:42" x14ac:dyDescent="0.25">
      <c r="A154" t="str">
        <f t="shared" si="2"/>
        <v>Domestic passengers_Poland</v>
      </c>
      <c r="B154" s="72" t="s">
        <v>56</v>
      </c>
      <c r="C154" s="73" t="s">
        <v>96</v>
      </c>
      <c r="D154" s="74" t="s">
        <v>131</v>
      </c>
      <c r="E154" s="75" t="s">
        <v>20</v>
      </c>
      <c r="F154" s="76" t="s">
        <v>34</v>
      </c>
      <c r="G154" s="76" t="s">
        <v>20</v>
      </c>
      <c r="H154" s="76" t="s">
        <v>20</v>
      </c>
      <c r="I154" s="76" t="s">
        <v>34</v>
      </c>
      <c r="J154" s="76" t="s">
        <v>20</v>
      </c>
      <c r="K154" s="76" t="s">
        <v>20</v>
      </c>
      <c r="L154" s="76" t="s">
        <v>20</v>
      </c>
      <c r="M154" s="76" t="s">
        <v>20</v>
      </c>
      <c r="N154" s="76" t="s">
        <v>20</v>
      </c>
      <c r="O154" s="76" t="s">
        <v>20</v>
      </c>
      <c r="P154" s="76" t="s">
        <v>20</v>
      </c>
      <c r="Q154" s="76" t="s">
        <v>20</v>
      </c>
      <c r="R154" s="83">
        <v>3611726</v>
      </c>
      <c r="S154" s="83">
        <v>4544695</v>
      </c>
      <c r="T154" s="83">
        <v>4381988</v>
      </c>
      <c r="U154" s="83">
        <v>4378186</v>
      </c>
      <c r="V154" s="83">
        <v>4459947</v>
      </c>
      <c r="W154" s="83">
        <v>4647033</v>
      </c>
      <c r="X154" s="83">
        <v>4899253</v>
      </c>
      <c r="Y154" s="83">
        <v>5075826</v>
      </c>
      <c r="Z154" s="83">
        <v>5228665</v>
      </c>
      <c r="AA154" s="83">
        <v>5442008</v>
      </c>
      <c r="AB154" s="83">
        <v>5626878</v>
      </c>
      <c r="AC154" s="83">
        <v>5838373</v>
      </c>
      <c r="AD154" s="83">
        <v>6025719</v>
      </c>
      <c r="AE154" s="83">
        <v>6275245</v>
      </c>
      <c r="AF154" s="83">
        <v>6507113</v>
      </c>
      <c r="AG154" s="83">
        <v>6729260</v>
      </c>
      <c r="AH154" s="83">
        <v>6985633</v>
      </c>
      <c r="AI154" s="83">
        <v>7215598</v>
      </c>
      <c r="AJ154" s="83">
        <v>7517998</v>
      </c>
      <c r="AK154" s="83">
        <v>7761906</v>
      </c>
      <c r="AL154" s="83">
        <v>8039610</v>
      </c>
      <c r="AM154" s="83">
        <v>8321316</v>
      </c>
      <c r="AN154" s="83">
        <v>8548575</v>
      </c>
      <c r="AO154" s="83">
        <v>8832962</v>
      </c>
      <c r="AP154" s="92">
        <v>9074698</v>
      </c>
    </row>
    <row r="155" spans="1:42" x14ac:dyDescent="0.25">
      <c r="A155" t="str">
        <f t="shared" si="2"/>
        <v>Total Cargo_Poland</v>
      </c>
      <c r="B155" s="77" t="s">
        <v>207</v>
      </c>
      <c r="C155" s="78" t="s">
        <v>96</v>
      </c>
      <c r="D155" s="79" t="s">
        <v>131</v>
      </c>
      <c r="E155" s="80" t="s">
        <v>20</v>
      </c>
      <c r="F155" s="81" t="s">
        <v>34</v>
      </c>
      <c r="G155" s="81" t="s">
        <v>20</v>
      </c>
      <c r="H155" s="81" t="s">
        <v>20</v>
      </c>
      <c r="I155" s="81" t="s">
        <v>34</v>
      </c>
      <c r="J155" s="81" t="s">
        <v>20</v>
      </c>
      <c r="K155" s="81" t="s">
        <v>20</v>
      </c>
      <c r="L155" s="81" t="s">
        <v>20</v>
      </c>
      <c r="M155" s="81" t="s">
        <v>20</v>
      </c>
      <c r="N155" s="81" t="s">
        <v>20</v>
      </c>
      <c r="O155" s="81" t="s">
        <v>20</v>
      </c>
      <c r="P155" s="81" t="s">
        <v>20</v>
      </c>
      <c r="Q155" s="81" t="s">
        <v>20</v>
      </c>
      <c r="R155" s="82">
        <v>109820</v>
      </c>
      <c r="S155" s="82">
        <v>120805</v>
      </c>
      <c r="T155" s="82">
        <v>127218</v>
      </c>
      <c r="U155" s="82">
        <v>132862</v>
      </c>
      <c r="V155" s="82">
        <v>138119</v>
      </c>
      <c r="W155" s="82">
        <v>143617</v>
      </c>
      <c r="X155" s="82">
        <v>150504</v>
      </c>
      <c r="Y155" s="82">
        <v>155643</v>
      </c>
      <c r="Z155" s="82">
        <v>159996</v>
      </c>
      <c r="AA155" s="82">
        <v>164955</v>
      </c>
      <c r="AB155" s="82">
        <v>169514</v>
      </c>
      <c r="AC155" s="82">
        <v>175385</v>
      </c>
      <c r="AD155" s="82">
        <v>180147</v>
      </c>
      <c r="AE155" s="82">
        <v>185985</v>
      </c>
      <c r="AF155" s="82">
        <v>192417</v>
      </c>
      <c r="AG155" s="82">
        <v>197706</v>
      </c>
      <c r="AH155" s="82">
        <v>204453</v>
      </c>
      <c r="AI155" s="82">
        <v>209576</v>
      </c>
      <c r="AJ155" s="82">
        <v>217382</v>
      </c>
      <c r="AK155" s="82">
        <v>222991</v>
      </c>
      <c r="AL155" s="82">
        <v>230185</v>
      </c>
      <c r="AM155" s="82">
        <v>237347</v>
      </c>
      <c r="AN155" s="82">
        <v>242607</v>
      </c>
      <c r="AO155" s="82">
        <v>249692</v>
      </c>
      <c r="AP155" s="91">
        <v>256118</v>
      </c>
    </row>
    <row r="156" spans="1:42" x14ac:dyDescent="0.25">
      <c r="A156" t="str">
        <f t="shared" si="2"/>
        <v>Total aircraft movements_Poland</v>
      </c>
      <c r="B156" s="72" t="s">
        <v>35</v>
      </c>
      <c r="C156" s="73" t="s">
        <v>96</v>
      </c>
      <c r="D156" s="74" t="s">
        <v>131</v>
      </c>
      <c r="E156" s="75" t="s">
        <v>20</v>
      </c>
      <c r="F156" s="76" t="s">
        <v>34</v>
      </c>
      <c r="G156" s="76" t="s">
        <v>20</v>
      </c>
      <c r="H156" s="76" t="s">
        <v>20</v>
      </c>
      <c r="I156" s="76" t="s">
        <v>34</v>
      </c>
      <c r="J156" s="76" t="s">
        <v>20</v>
      </c>
      <c r="K156" s="76" t="s">
        <v>20</v>
      </c>
      <c r="L156" s="76" t="s">
        <v>20</v>
      </c>
      <c r="M156" s="76" t="s">
        <v>20</v>
      </c>
      <c r="N156" s="76" t="s">
        <v>20</v>
      </c>
      <c r="O156" s="76" t="s">
        <v>20</v>
      </c>
      <c r="P156" s="76" t="s">
        <v>20</v>
      </c>
      <c r="Q156" s="76" t="s">
        <v>20</v>
      </c>
      <c r="R156" s="83">
        <v>375812</v>
      </c>
      <c r="S156" s="83">
        <v>407411</v>
      </c>
      <c r="T156" s="83">
        <v>434821</v>
      </c>
      <c r="U156" s="83">
        <v>458603</v>
      </c>
      <c r="V156" s="83">
        <v>480186</v>
      </c>
      <c r="W156" s="83">
        <v>499306</v>
      </c>
      <c r="X156" s="83">
        <v>519041</v>
      </c>
      <c r="Y156" s="83">
        <v>539886</v>
      </c>
      <c r="Z156" s="83">
        <v>559509</v>
      </c>
      <c r="AA156" s="83">
        <v>579299</v>
      </c>
      <c r="AB156" s="83">
        <v>599832</v>
      </c>
      <c r="AC156" s="83">
        <v>620509</v>
      </c>
      <c r="AD156" s="83">
        <v>641503</v>
      </c>
      <c r="AE156" s="83">
        <v>661846</v>
      </c>
      <c r="AF156" s="83">
        <v>682475</v>
      </c>
      <c r="AG156" s="83">
        <v>703850</v>
      </c>
      <c r="AH156" s="83">
        <v>724928</v>
      </c>
      <c r="AI156" s="83">
        <v>747187</v>
      </c>
      <c r="AJ156" s="83">
        <v>769848</v>
      </c>
      <c r="AK156" s="83">
        <v>792619</v>
      </c>
      <c r="AL156" s="83">
        <v>815644</v>
      </c>
      <c r="AM156" s="83">
        <v>840148</v>
      </c>
      <c r="AN156" s="83">
        <v>864647</v>
      </c>
      <c r="AO156" s="83">
        <v>889377</v>
      </c>
      <c r="AP156" s="92">
        <v>916791</v>
      </c>
    </row>
    <row r="157" spans="1:42" x14ac:dyDescent="0.25">
      <c r="A157" t="str">
        <f t="shared" si="2"/>
        <v>Total passengers_Philippines</v>
      </c>
      <c r="B157" s="77" t="s">
        <v>58</v>
      </c>
      <c r="C157" s="78" t="s">
        <v>69</v>
      </c>
      <c r="D157" s="79" t="s">
        <v>89</v>
      </c>
      <c r="E157" s="80" t="s">
        <v>20</v>
      </c>
      <c r="F157" s="81" t="s">
        <v>34</v>
      </c>
      <c r="G157" s="81" t="s">
        <v>20</v>
      </c>
      <c r="H157" s="81" t="s">
        <v>20</v>
      </c>
      <c r="I157" s="81" t="s">
        <v>20</v>
      </c>
      <c r="J157" s="81" t="s">
        <v>34</v>
      </c>
      <c r="K157" s="81" t="s">
        <v>34</v>
      </c>
      <c r="L157" s="81" t="s">
        <v>20</v>
      </c>
      <c r="M157" s="81" t="s">
        <v>20</v>
      </c>
      <c r="N157" s="81" t="s">
        <v>34</v>
      </c>
      <c r="O157" s="81" t="s">
        <v>20</v>
      </c>
      <c r="P157" s="81" t="s">
        <v>34</v>
      </c>
      <c r="Q157" s="81" t="s">
        <v>20</v>
      </c>
      <c r="R157" s="82">
        <v>71554279</v>
      </c>
      <c r="S157" s="82">
        <v>75508005</v>
      </c>
      <c r="T157" s="82">
        <v>81014202</v>
      </c>
      <c r="U157" s="82">
        <v>86623100</v>
      </c>
      <c r="V157" s="82">
        <v>92169110</v>
      </c>
      <c r="W157" s="82">
        <v>98017116</v>
      </c>
      <c r="X157" s="82">
        <v>104204324</v>
      </c>
      <c r="Y157" s="82">
        <v>110361155</v>
      </c>
      <c r="Z157" s="82">
        <v>117441201</v>
      </c>
      <c r="AA157" s="82">
        <v>124444645</v>
      </c>
      <c r="AB157" s="82">
        <v>131532229</v>
      </c>
      <c r="AC157" s="82">
        <v>139209712</v>
      </c>
      <c r="AD157" s="82">
        <v>147421241</v>
      </c>
      <c r="AE157" s="82">
        <v>155808612</v>
      </c>
      <c r="AF157" s="82">
        <v>165371416</v>
      </c>
      <c r="AG157" s="82">
        <v>173936814</v>
      </c>
      <c r="AH157" s="82">
        <v>183464835</v>
      </c>
      <c r="AI157" s="82">
        <v>193231480</v>
      </c>
      <c r="AJ157" s="82">
        <v>203224991</v>
      </c>
      <c r="AK157" s="82">
        <v>212925285</v>
      </c>
      <c r="AL157" s="82">
        <v>224150315</v>
      </c>
      <c r="AM157" s="82">
        <v>235625475</v>
      </c>
      <c r="AN157" s="82">
        <v>246711243</v>
      </c>
      <c r="AO157" s="82">
        <v>258155034</v>
      </c>
      <c r="AP157" s="91">
        <v>270570630</v>
      </c>
    </row>
    <row r="158" spans="1:42" x14ac:dyDescent="0.25">
      <c r="A158" t="str">
        <f t="shared" si="2"/>
        <v>International passengers_Philippines</v>
      </c>
      <c r="B158" s="72" t="s">
        <v>54</v>
      </c>
      <c r="C158" s="73" t="s">
        <v>69</v>
      </c>
      <c r="D158" s="74" t="s">
        <v>89</v>
      </c>
      <c r="E158" s="75" t="s">
        <v>20</v>
      </c>
      <c r="F158" s="76" t="s">
        <v>34</v>
      </c>
      <c r="G158" s="76" t="s">
        <v>20</v>
      </c>
      <c r="H158" s="76" t="s">
        <v>20</v>
      </c>
      <c r="I158" s="76" t="s">
        <v>20</v>
      </c>
      <c r="J158" s="76" t="s">
        <v>34</v>
      </c>
      <c r="K158" s="76" t="s">
        <v>34</v>
      </c>
      <c r="L158" s="76" t="s">
        <v>20</v>
      </c>
      <c r="M158" s="76" t="s">
        <v>20</v>
      </c>
      <c r="N158" s="76" t="s">
        <v>34</v>
      </c>
      <c r="O158" s="76" t="s">
        <v>20</v>
      </c>
      <c r="P158" s="76" t="s">
        <v>34</v>
      </c>
      <c r="Q158" s="76" t="s">
        <v>20</v>
      </c>
      <c r="R158" s="83">
        <v>23816584</v>
      </c>
      <c r="S158" s="83">
        <v>26653441</v>
      </c>
      <c r="T158" s="83">
        <v>29959377</v>
      </c>
      <c r="U158" s="83">
        <v>32934662</v>
      </c>
      <c r="V158" s="83">
        <v>35520203</v>
      </c>
      <c r="W158" s="83">
        <v>37646199</v>
      </c>
      <c r="X158" s="83">
        <v>40311408</v>
      </c>
      <c r="Y158" s="83">
        <v>42748805</v>
      </c>
      <c r="Z158" s="83">
        <v>45307439</v>
      </c>
      <c r="AA158" s="83">
        <v>48198277</v>
      </c>
      <c r="AB158" s="83">
        <v>50923485</v>
      </c>
      <c r="AC158" s="83">
        <v>53701439</v>
      </c>
      <c r="AD158" s="83">
        <v>57136649</v>
      </c>
      <c r="AE158" s="83">
        <v>60158214</v>
      </c>
      <c r="AF158" s="83">
        <v>63776759</v>
      </c>
      <c r="AG158" s="83">
        <v>67370305</v>
      </c>
      <c r="AH158" s="83">
        <v>71282019</v>
      </c>
      <c r="AI158" s="83">
        <v>75150215</v>
      </c>
      <c r="AJ158" s="83">
        <v>79222024</v>
      </c>
      <c r="AK158" s="83">
        <v>83245414</v>
      </c>
      <c r="AL158" s="83">
        <v>87876551</v>
      </c>
      <c r="AM158" s="83">
        <v>92624899</v>
      </c>
      <c r="AN158" s="83">
        <v>97375541</v>
      </c>
      <c r="AO158" s="83">
        <v>102535430</v>
      </c>
      <c r="AP158" s="92">
        <v>108020463</v>
      </c>
    </row>
    <row r="159" spans="1:42" x14ac:dyDescent="0.25">
      <c r="A159" t="str">
        <f t="shared" si="2"/>
        <v>Domestic passengers_Philippines</v>
      </c>
      <c r="B159" s="77" t="s">
        <v>56</v>
      </c>
      <c r="C159" s="78" t="s">
        <v>69</v>
      </c>
      <c r="D159" s="79" t="s">
        <v>89</v>
      </c>
      <c r="E159" s="80" t="s">
        <v>20</v>
      </c>
      <c r="F159" s="81" t="s">
        <v>34</v>
      </c>
      <c r="G159" s="81" t="s">
        <v>20</v>
      </c>
      <c r="H159" s="81" t="s">
        <v>20</v>
      </c>
      <c r="I159" s="81" t="s">
        <v>20</v>
      </c>
      <c r="J159" s="81" t="s">
        <v>34</v>
      </c>
      <c r="K159" s="81" t="s">
        <v>34</v>
      </c>
      <c r="L159" s="81" t="s">
        <v>20</v>
      </c>
      <c r="M159" s="81" t="s">
        <v>20</v>
      </c>
      <c r="N159" s="81" t="s">
        <v>34</v>
      </c>
      <c r="O159" s="81" t="s">
        <v>20</v>
      </c>
      <c r="P159" s="81" t="s">
        <v>34</v>
      </c>
      <c r="Q159" s="81" t="s">
        <v>20</v>
      </c>
      <c r="R159" s="82">
        <v>47656558</v>
      </c>
      <c r="S159" s="82">
        <v>48854564</v>
      </c>
      <c r="T159" s="82">
        <v>51054825</v>
      </c>
      <c r="U159" s="82">
        <v>53688439</v>
      </c>
      <c r="V159" s="82">
        <v>56648908</v>
      </c>
      <c r="W159" s="82">
        <v>60370917</v>
      </c>
      <c r="X159" s="82">
        <v>63892917</v>
      </c>
      <c r="Y159" s="82">
        <v>67612349</v>
      </c>
      <c r="Z159" s="82">
        <v>72133762</v>
      </c>
      <c r="AA159" s="82">
        <v>76246368</v>
      </c>
      <c r="AB159" s="82">
        <v>80608744</v>
      </c>
      <c r="AC159" s="82">
        <v>85508273</v>
      </c>
      <c r="AD159" s="82">
        <v>90284592</v>
      </c>
      <c r="AE159" s="82">
        <v>95650398</v>
      </c>
      <c r="AF159" s="82">
        <v>101594657</v>
      </c>
      <c r="AG159" s="82">
        <v>106566509</v>
      </c>
      <c r="AH159" s="82">
        <v>112182817</v>
      </c>
      <c r="AI159" s="82">
        <v>118081265</v>
      </c>
      <c r="AJ159" s="82">
        <v>124002967</v>
      </c>
      <c r="AK159" s="82">
        <v>129679871</v>
      </c>
      <c r="AL159" s="82">
        <v>136273764</v>
      </c>
      <c r="AM159" s="82">
        <v>143000576</v>
      </c>
      <c r="AN159" s="82">
        <v>149335703</v>
      </c>
      <c r="AO159" s="82">
        <v>155619604</v>
      </c>
      <c r="AP159" s="91">
        <v>162550167</v>
      </c>
    </row>
    <row r="160" spans="1:42" x14ac:dyDescent="0.25">
      <c r="A160" t="str">
        <f t="shared" si="2"/>
        <v>Total Cargo_Philippines</v>
      </c>
      <c r="B160" s="77" t="s">
        <v>207</v>
      </c>
      <c r="C160" s="73" t="s">
        <v>69</v>
      </c>
      <c r="D160" s="74" t="s">
        <v>89</v>
      </c>
      <c r="E160" s="75" t="s">
        <v>20</v>
      </c>
      <c r="F160" s="76" t="s">
        <v>34</v>
      </c>
      <c r="G160" s="76" t="s">
        <v>20</v>
      </c>
      <c r="H160" s="76" t="s">
        <v>20</v>
      </c>
      <c r="I160" s="76" t="s">
        <v>20</v>
      </c>
      <c r="J160" s="76" t="s">
        <v>34</v>
      </c>
      <c r="K160" s="76" t="s">
        <v>34</v>
      </c>
      <c r="L160" s="76" t="s">
        <v>20</v>
      </c>
      <c r="M160" s="76" t="s">
        <v>20</v>
      </c>
      <c r="N160" s="76" t="s">
        <v>34</v>
      </c>
      <c r="O160" s="76" t="s">
        <v>20</v>
      </c>
      <c r="P160" s="76" t="s">
        <v>34</v>
      </c>
      <c r="Q160" s="76" t="s">
        <v>20</v>
      </c>
      <c r="R160" s="83">
        <v>932135</v>
      </c>
      <c r="S160" s="83">
        <v>970631</v>
      </c>
      <c r="T160" s="83">
        <v>1031052</v>
      </c>
      <c r="U160" s="83">
        <v>1083237</v>
      </c>
      <c r="V160" s="83">
        <v>1130796</v>
      </c>
      <c r="W160" s="83">
        <v>1169332</v>
      </c>
      <c r="X160" s="83">
        <v>1212708</v>
      </c>
      <c r="Y160" s="83">
        <v>1253583</v>
      </c>
      <c r="Z160" s="83">
        <v>1297577</v>
      </c>
      <c r="AA160" s="83">
        <v>1339131</v>
      </c>
      <c r="AB160" s="83">
        <v>1382611</v>
      </c>
      <c r="AC160" s="83">
        <v>1427421</v>
      </c>
      <c r="AD160" s="83">
        <v>1471686</v>
      </c>
      <c r="AE160" s="83">
        <v>1512383</v>
      </c>
      <c r="AF160" s="83">
        <v>1564270</v>
      </c>
      <c r="AG160" s="83">
        <v>1601707</v>
      </c>
      <c r="AH160" s="83">
        <v>1652170</v>
      </c>
      <c r="AI160" s="83">
        <v>1693067</v>
      </c>
      <c r="AJ160" s="83">
        <v>1741462</v>
      </c>
      <c r="AK160" s="83">
        <v>1778634</v>
      </c>
      <c r="AL160" s="83">
        <v>1831084</v>
      </c>
      <c r="AM160" s="83">
        <v>1884875</v>
      </c>
      <c r="AN160" s="83">
        <v>1923960</v>
      </c>
      <c r="AO160" s="83">
        <v>1975835</v>
      </c>
      <c r="AP160" s="92">
        <v>2028670</v>
      </c>
    </row>
    <row r="161" spans="1:42" x14ac:dyDescent="0.25">
      <c r="A161" t="str">
        <f t="shared" si="2"/>
        <v>Total aircraft movements_Philippines</v>
      </c>
      <c r="B161" s="77" t="s">
        <v>35</v>
      </c>
      <c r="C161" s="78" t="s">
        <v>69</v>
      </c>
      <c r="D161" s="79" t="s">
        <v>89</v>
      </c>
      <c r="E161" s="80" t="s">
        <v>20</v>
      </c>
      <c r="F161" s="81" t="s">
        <v>34</v>
      </c>
      <c r="G161" s="81" t="s">
        <v>20</v>
      </c>
      <c r="H161" s="81" t="s">
        <v>20</v>
      </c>
      <c r="I161" s="81" t="s">
        <v>20</v>
      </c>
      <c r="J161" s="81" t="s">
        <v>34</v>
      </c>
      <c r="K161" s="81" t="s">
        <v>34</v>
      </c>
      <c r="L161" s="81" t="s">
        <v>20</v>
      </c>
      <c r="M161" s="81" t="s">
        <v>20</v>
      </c>
      <c r="N161" s="81" t="s">
        <v>34</v>
      </c>
      <c r="O161" s="81" t="s">
        <v>20</v>
      </c>
      <c r="P161" s="81" t="s">
        <v>34</v>
      </c>
      <c r="Q161" s="81" t="s">
        <v>20</v>
      </c>
      <c r="R161" s="82">
        <v>603148</v>
      </c>
      <c r="S161" s="82">
        <v>590855</v>
      </c>
      <c r="T161" s="82">
        <v>593508</v>
      </c>
      <c r="U161" s="82">
        <v>602007</v>
      </c>
      <c r="V161" s="82">
        <v>613553</v>
      </c>
      <c r="W161" s="82">
        <v>626019</v>
      </c>
      <c r="X161" s="82">
        <v>642880</v>
      </c>
      <c r="Y161" s="82">
        <v>657253</v>
      </c>
      <c r="Z161" s="82">
        <v>671504</v>
      </c>
      <c r="AA161" s="82">
        <v>689053</v>
      </c>
      <c r="AB161" s="82">
        <v>704719</v>
      </c>
      <c r="AC161" s="82">
        <v>721856</v>
      </c>
      <c r="AD161" s="82">
        <v>741043</v>
      </c>
      <c r="AE161" s="82">
        <v>759266</v>
      </c>
      <c r="AF161" s="82">
        <v>777320</v>
      </c>
      <c r="AG161" s="82">
        <v>795248</v>
      </c>
      <c r="AH161" s="82">
        <v>813971</v>
      </c>
      <c r="AI161" s="82">
        <v>834061</v>
      </c>
      <c r="AJ161" s="82">
        <v>852031</v>
      </c>
      <c r="AK161" s="82">
        <v>869857</v>
      </c>
      <c r="AL161" s="82">
        <v>892113</v>
      </c>
      <c r="AM161" s="82">
        <v>913115</v>
      </c>
      <c r="AN161" s="82">
        <v>933897</v>
      </c>
      <c r="AO161" s="82">
        <v>956655</v>
      </c>
      <c r="AP161" s="91">
        <v>977813</v>
      </c>
    </row>
    <row r="162" spans="1:42" x14ac:dyDescent="0.25">
      <c r="A162" t="str">
        <f t="shared" si="2"/>
        <v>Total passengers_Peru</v>
      </c>
      <c r="B162" s="77" t="s">
        <v>58</v>
      </c>
      <c r="C162" s="78" t="s">
        <v>141</v>
      </c>
      <c r="D162" s="79" t="s">
        <v>164</v>
      </c>
      <c r="E162" s="80" t="s">
        <v>20</v>
      </c>
      <c r="F162" s="81" t="s">
        <v>34</v>
      </c>
      <c r="G162" s="81" t="s">
        <v>20</v>
      </c>
      <c r="H162" s="81" t="s">
        <v>20</v>
      </c>
      <c r="I162" s="81" t="s">
        <v>20</v>
      </c>
      <c r="J162" s="81" t="s">
        <v>20</v>
      </c>
      <c r="K162" s="81" t="s">
        <v>20</v>
      </c>
      <c r="L162" s="81" t="s">
        <v>20</v>
      </c>
      <c r="M162" s="81" t="s">
        <v>20</v>
      </c>
      <c r="N162" s="81" t="s">
        <v>20</v>
      </c>
      <c r="O162" s="81" t="s">
        <v>20</v>
      </c>
      <c r="P162" s="81" t="s">
        <v>34</v>
      </c>
      <c r="Q162" s="81" t="s">
        <v>20</v>
      </c>
      <c r="R162" s="82">
        <v>30017220</v>
      </c>
      <c r="S162" s="82">
        <v>31711429</v>
      </c>
      <c r="T162" s="82">
        <v>32697088</v>
      </c>
      <c r="U162" s="82">
        <v>34604046</v>
      </c>
      <c r="V162" s="82">
        <v>37225345</v>
      </c>
      <c r="W162" s="82">
        <v>40127215</v>
      </c>
      <c r="X162" s="82">
        <v>43433172</v>
      </c>
      <c r="Y162" s="82">
        <v>46786945</v>
      </c>
      <c r="Z162" s="82">
        <v>50322345</v>
      </c>
      <c r="AA162" s="82">
        <v>54133318</v>
      </c>
      <c r="AB162" s="82">
        <v>58339517</v>
      </c>
      <c r="AC162" s="82">
        <v>61857131</v>
      </c>
      <c r="AD162" s="82">
        <v>65882612</v>
      </c>
      <c r="AE162" s="82">
        <v>70331295</v>
      </c>
      <c r="AF162" s="82">
        <v>75683679</v>
      </c>
      <c r="AG162" s="82">
        <v>80421215</v>
      </c>
      <c r="AH162" s="82">
        <v>85711187</v>
      </c>
      <c r="AI162" s="82">
        <v>91460505</v>
      </c>
      <c r="AJ162" s="82">
        <v>96870241</v>
      </c>
      <c r="AK162" s="82">
        <v>103527140</v>
      </c>
      <c r="AL162" s="82">
        <v>109643143</v>
      </c>
      <c r="AM162" s="82">
        <v>116938992</v>
      </c>
      <c r="AN162" s="82">
        <v>124419233</v>
      </c>
      <c r="AO162" s="82">
        <v>131197749</v>
      </c>
      <c r="AP162" s="91">
        <v>139199615</v>
      </c>
    </row>
    <row r="163" spans="1:42" x14ac:dyDescent="0.25">
      <c r="A163" t="str">
        <f t="shared" si="2"/>
        <v>International passengers_Peru</v>
      </c>
      <c r="B163" s="72" t="s">
        <v>54</v>
      </c>
      <c r="C163" s="73" t="s">
        <v>141</v>
      </c>
      <c r="D163" s="74" t="s">
        <v>164</v>
      </c>
      <c r="E163" s="75" t="s">
        <v>20</v>
      </c>
      <c r="F163" s="76" t="s">
        <v>34</v>
      </c>
      <c r="G163" s="76" t="s">
        <v>20</v>
      </c>
      <c r="H163" s="76" t="s">
        <v>20</v>
      </c>
      <c r="I163" s="76" t="s">
        <v>20</v>
      </c>
      <c r="J163" s="76" t="s">
        <v>20</v>
      </c>
      <c r="K163" s="76" t="s">
        <v>20</v>
      </c>
      <c r="L163" s="76" t="s">
        <v>20</v>
      </c>
      <c r="M163" s="76" t="s">
        <v>20</v>
      </c>
      <c r="N163" s="76" t="s">
        <v>20</v>
      </c>
      <c r="O163" s="76" t="s">
        <v>20</v>
      </c>
      <c r="P163" s="76" t="s">
        <v>34</v>
      </c>
      <c r="Q163" s="76" t="s">
        <v>20</v>
      </c>
      <c r="R163" s="83">
        <v>8424203</v>
      </c>
      <c r="S163" s="83">
        <v>9076738</v>
      </c>
      <c r="T163" s="83">
        <v>9538666</v>
      </c>
      <c r="U163" s="83">
        <v>10236586</v>
      </c>
      <c r="V163" s="83">
        <v>11151360</v>
      </c>
      <c r="W163" s="83">
        <v>12172512</v>
      </c>
      <c r="X163" s="83">
        <v>13297589</v>
      </c>
      <c r="Y163" s="83">
        <v>14408170</v>
      </c>
      <c r="Z163" s="83">
        <v>15703419</v>
      </c>
      <c r="AA163" s="83">
        <v>16988914</v>
      </c>
      <c r="AB163" s="83">
        <v>18396885</v>
      </c>
      <c r="AC163" s="83">
        <v>19694958</v>
      </c>
      <c r="AD163" s="83">
        <v>21126021</v>
      </c>
      <c r="AE163" s="83">
        <v>22669181</v>
      </c>
      <c r="AF163" s="83">
        <v>24591675</v>
      </c>
      <c r="AG163" s="83">
        <v>26284071</v>
      </c>
      <c r="AH163" s="83">
        <v>28224934</v>
      </c>
      <c r="AI163" s="83">
        <v>30420053</v>
      </c>
      <c r="AJ163" s="83">
        <v>32358876</v>
      </c>
      <c r="AK163" s="83">
        <v>34816246</v>
      </c>
      <c r="AL163" s="83">
        <v>37189296</v>
      </c>
      <c r="AM163" s="83">
        <v>39911101</v>
      </c>
      <c r="AN163" s="83">
        <v>42811788</v>
      </c>
      <c r="AO163" s="83">
        <v>45451705</v>
      </c>
      <c r="AP163" s="92">
        <v>48637228</v>
      </c>
    </row>
    <row r="164" spans="1:42" x14ac:dyDescent="0.25">
      <c r="A164" t="str">
        <f t="shared" si="2"/>
        <v>Domestic passengers_Peru</v>
      </c>
      <c r="B164" s="77" t="s">
        <v>56</v>
      </c>
      <c r="C164" s="78" t="s">
        <v>141</v>
      </c>
      <c r="D164" s="79" t="s">
        <v>164</v>
      </c>
      <c r="E164" s="80" t="s">
        <v>20</v>
      </c>
      <c r="F164" s="81" t="s">
        <v>34</v>
      </c>
      <c r="G164" s="81" t="s">
        <v>20</v>
      </c>
      <c r="H164" s="81" t="s">
        <v>20</v>
      </c>
      <c r="I164" s="81" t="s">
        <v>20</v>
      </c>
      <c r="J164" s="81" t="s">
        <v>20</v>
      </c>
      <c r="K164" s="81" t="s">
        <v>20</v>
      </c>
      <c r="L164" s="81" t="s">
        <v>20</v>
      </c>
      <c r="M164" s="81" t="s">
        <v>20</v>
      </c>
      <c r="N164" s="81" t="s">
        <v>20</v>
      </c>
      <c r="O164" s="81" t="s">
        <v>20</v>
      </c>
      <c r="P164" s="81" t="s">
        <v>34</v>
      </c>
      <c r="Q164" s="81" t="s">
        <v>20</v>
      </c>
      <c r="R164" s="82">
        <v>21433345</v>
      </c>
      <c r="S164" s="82">
        <v>22501074</v>
      </c>
      <c r="T164" s="82">
        <v>23050465</v>
      </c>
      <c r="U164" s="82">
        <v>24281225</v>
      </c>
      <c r="V164" s="82">
        <v>26005886</v>
      </c>
      <c r="W164" s="82">
        <v>27901531</v>
      </c>
      <c r="X164" s="82">
        <v>30094523</v>
      </c>
      <c r="Y164" s="82">
        <v>32347406</v>
      </c>
      <c r="Z164" s="82">
        <v>34595205</v>
      </c>
      <c r="AA164" s="82">
        <v>37126638</v>
      </c>
      <c r="AB164" s="82">
        <v>39929448</v>
      </c>
      <c r="AC164" s="82">
        <v>42152472</v>
      </c>
      <c r="AD164" s="82">
        <v>44749509</v>
      </c>
      <c r="AE164" s="82">
        <v>47656980</v>
      </c>
      <c r="AF164" s="82">
        <v>51088307</v>
      </c>
      <c r="AG164" s="82">
        <v>54134499</v>
      </c>
      <c r="AH164" s="82">
        <v>57484370</v>
      </c>
      <c r="AI164" s="82">
        <v>61039118</v>
      </c>
      <c r="AJ164" s="82">
        <v>64510425</v>
      </c>
      <c r="AK164" s="82">
        <v>68710234</v>
      </c>
      <c r="AL164" s="82">
        <v>72453385</v>
      </c>
      <c r="AM164" s="82">
        <v>77027570</v>
      </c>
      <c r="AN164" s="82">
        <v>81607222</v>
      </c>
      <c r="AO164" s="82">
        <v>85745889</v>
      </c>
      <c r="AP164" s="91">
        <v>90562279</v>
      </c>
    </row>
    <row r="165" spans="1:42" x14ac:dyDescent="0.25">
      <c r="A165" t="str">
        <f t="shared" si="2"/>
        <v>Total Cargo_Peru</v>
      </c>
      <c r="B165" s="77" t="s">
        <v>207</v>
      </c>
      <c r="C165" s="73" t="s">
        <v>141</v>
      </c>
      <c r="D165" s="74" t="s">
        <v>164</v>
      </c>
      <c r="E165" s="75" t="s">
        <v>20</v>
      </c>
      <c r="F165" s="76" t="s">
        <v>34</v>
      </c>
      <c r="G165" s="76" t="s">
        <v>20</v>
      </c>
      <c r="H165" s="76" t="s">
        <v>20</v>
      </c>
      <c r="I165" s="76" t="s">
        <v>20</v>
      </c>
      <c r="J165" s="76" t="s">
        <v>20</v>
      </c>
      <c r="K165" s="76" t="s">
        <v>20</v>
      </c>
      <c r="L165" s="76" t="s">
        <v>20</v>
      </c>
      <c r="M165" s="76" t="s">
        <v>20</v>
      </c>
      <c r="N165" s="76" t="s">
        <v>20</v>
      </c>
      <c r="O165" s="76" t="s">
        <v>20</v>
      </c>
      <c r="P165" s="76" t="s">
        <v>34</v>
      </c>
      <c r="Q165" s="76" t="s">
        <v>20</v>
      </c>
      <c r="R165" s="83">
        <v>310465</v>
      </c>
      <c r="S165" s="83">
        <v>317309</v>
      </c>
      <c r="T165" s="83">
        <v>318487</v>
      </c>
      <c r="U165" s="83">
        <v>322570</v>
      </c>
      <c r="V165" s="83">
        <v>328961</v>
      </c>
      <c r="W165" s="83">
        <v>334780</v>
      </c>
      <c r="X165" s="83">
        <v>341289</v>
      </c>
      <c r="Y165" s="83">
        <v>347888</v>
      </c>
      <c r="Z165" s="83">
        <v>353814</v>
      </c>
      <c r="AA165" s="83">
        <v>360356</v>
      </c>
      <c r="AB165" s="83">
        <v>370038</v>
      </c>
      <c r="AC165" s="83">
        <v>375027</v>
      </c>
      <c r="AD165" s="83">
        <v>380449</v>
      </c>
      <c r="AE165" s="83">
        <v>386721</v>
      </c>
      <c r="AF165" s="83">
        <v>396862</v>
      </c>
      <c r="AG165" s="83">
        <v>402113</v>
      </c>
      <c r="AH165" s="83">
        <v>410077</v>
      </c>
      <c r="AI165" s="83">
        <v>415949</v>
      </c>
      <c r="AJ165" s="83">
        <v>423535</v>
      </c>
      <c r="AK165" s="83">
        <v>431566</v>
      </c>
      <c r="AL165" s="83">
        <v>438000</v>
      </c>
      <c r="AM165" s="83">
        <v>447547</v>
      </c>
      <c r="AN165" s="83">
        <v>453798</v>
      </c>
      <c r="AO165" s="83">
        <v>460638</v>
      </c>
      <c r="AP165" s="92">
        <v>468731</v>
      </c>
    </row>
    <row r="166" spans="1:42" x14ac:dyDescent="0.25">
      <c r="A166" t="str">
        <f t="shared" si="2"/>
        <v>Total aircraft movements_Peru</v>
      </c>
      <c r="B166" s="77" t="s">
        <v>35</v>
      </c>
      <c r="C166" s="78" t="s">
        <v>141</v>
      </c>
      <c r="D166" s="79" t="s">
        <v>164</v>
      </c>
      <c r="E166" s="80" t="s">
        <v>20</v>
      </c>
      <c r="F166" s="81" t="s">
        <v>34</v>
      </c>
      <c r="G166" s="81" t="s">
        <v>20</v>
      </c>
      <c r="H166" s="81" t="s">
        <v>20</v>
      </c>
      <c r="I166" s="81" t="s">
        <v>20</v>
      </c>
      <c r="J166" s="81" t="s">
        <v>20</v>
      </c>
      <c r="K166" s="81" t="s">
        <v>20</v>
      </c>
      <c r="L166" s="81" t="s">
        <v>20</v>
      </c>
      <c r="M166" s="81" t="s">
        <v>20</v>
      </c>
      <c r="N166" s="81" t="s">
        <v>20</v>
      </c>
      <c r="O166" s="81" t="s">
        <v>20</v>
      </c>
      <c r="P166" s="81" t="s">
        <v>34</v>
      </c>
      <c r="Q166" s="81" t="s">
        <v>20</v>
      </c>
      <c r="R166" s="82">
        <v>370190</v>
      </c>
      <c r="S166" s="82">
        <v>390322</v>
      </c>
      <c r="T166" s="82">
        <v>401954</v>
      </c>
      <c r="U166" s="82">
        <v>414412</v>
      </c>
      <c r="V166" s="82">
        <v>430196</v>
      </c>
      <c r="W166" s="82">
        <v>447582</v>
      </c>
      <c r="X166" s="82">
        <v>464766</v>
      </c>
      <c r="Y166" s="82">
        <v>480511</v>
      </c>
      <c r="Z166" s="82">
        <v>500776</v>
      </c>
      <c r="AA166" s="82">
        <v>517154</v>
      </c>
      <c r="AB166" s="82">
        <v>537081</v>
      </c>
      <c r="AC166" s="82">
        <v>555327</v>
      </c>
      <c r="AD166" s="82">
        <v>574597</v>
      </c>
      <c r="AE166" s="82">
        <v>597715</v>
      </c>
      <c r="AF166" s="82">
        <v>618611</v>
      </c>
      <c r="AG166" s="82">
        <v>641683</v>
      </c>
      <c r="AH166" s="82">
        <v>663872</v>
      </c>
      <c r="AI166" s="82">
        <v>687468</v>
      </c>
      <c r="AJ166" s="82">
        <v>709257</v>
      </c>
      <c r="AK166" s="82">
        <v>736125</v>
      </c>
      <c r="AL166" s="82">
        <v>761805</v>
      </c>
      <c r="AM166" s="82">
        <v>784553</v>
      </c>
      <c r="AN166" s="82">
        <v>809670</v>
      </c>
      <c r="AO166" s="82">
        <v>838101</v>
      </c>
      <c r="AP166" s="91">
        <v>863856</v>
      </c>
    </row>
    <row r="167" spans="1:42" x14ac:dyDescent="0.25">
      <c r="A167" t="str">
        <f t="shared" si="2"/>
        <v>Total passengers_Panama</v>
      </c>
      <c r="B167" s="72" t="s">
        <v>58</v>
      </c>
      <c r="C167" s="73" t="s">
        <v>141</v>
      </c>
      <c r="D167" s="74" t="s">
        <v>163</v>
      </c>
      <c r="E167" s="75" t="s">
        <v>20</v>
      </c>
      <c r="F167" s="76" t="s">
        <v>34</v>
      </c>
      <c r="G167" s="76" t="s">
        <v>20</v>
      </c>
      <c r="H167" s="76" t="s">
        <v>20</v>
      </c>
      <c r="I167" s="76" t="s">
        <v>20</v>
      </c>
      <c r="J167" s="76" t="s">
        <v>20</v>
      </c>
      <c r="K167" s="76" t="s">
        <v>20</v>
      </c>
      <c r="L167" s="76" t="s">
        <v>20</v>
      </c>
      <c r="M167" s="76" t="s">
        <v>20</v>
      </c>
      <c r="N167" s="76" t="s">
        <v>20</v>
      </c>
      <c r="O167" s="76" t="s">
        <v>20</v>
      </c>
      <c r="P167" s="76" t="s">
        <v>20</v>
      </c>
      <c r="Q167" s="76" t="s">
        <v>20</v>
      </c>
      <c r="R167" s="83">
        <v>14740020</v>
      </c>
      <c r="S167" s="83">
        <v>15718129</v>
      </c>
      <c r="T167" s="83">
        <v>16984291</v>
      </c>
      <c r="U167" s="83">
        <v>18562474</v>
      </c>
      <c r="V167" s="83">
        <v>20339700</v>
      </c>
      <c r="W167" s="83">
        <v>22064528</v>
      </c>
      <c r="X167" s="83">
        <v>24047198</v>
      </c>
      <c r="Y167" s="83">
        <v>25986993</v>
      </c>
      <c r="Z167" s="83">
        <v>28051924</v>
      </c>
      <c r="AA167" s="83">
        <v>30298809</v>
      </c>
      <c r="AB167" s="83">
        <v>32761962</v>
      </c>
      <c r="AC167" s="83">
        <v>34828914</v>
      </c>
      <c r="AD167" s="83">
        <v>37142254</v>
      </c>
      <c r="AE167" s="83">
        <v>39655400</v>
      </c>
      <c r="AF167" s="83">
        <v>42626323</v>
      </c>
      <c r="AG167" s="83">
        <v>45192862</v>
      </c>
      <c r="AH167" s="83">
        <v>48154897</v>
      </c>
      <c r="AI167" s="83">
        <v>51330257</v>
      </c>
      <c r="AJ167" s="83">
        <v>54267486</v>
      </c>
      <c r="AK167" s="83">
        <v>57850713</v>
      </c>
      <c r="AL167" s="83">
        <v>61061262</v>
      </c>
      <c r="AM167" s="83">
        <v>65015392</v>
      </c>
      <c r="AN167" s="83">
        <v>69016639</v>
      </c>
      <c r="AO167" s="83">
        <v>72571312</v>
      </c>
      <c r="AP167" s="92">
        <v>76746613</v>
      </c>
    </row>
    <row r="168" spans="1:42" x14ac:dyDescent="0.25">
      <c r="A168" t="str">
        <f t="shared" si="2"/>
        <v>International passengers_Panama</v>
      </c>
      <c r="B168" s="77" t="s">
        <v>54</v>
      </c>
      <c r="C168" s="78" t="s">
        <v>141</v>
      </c>
      <c r="D168" s="79" t="s">
        <v>163</v>
      </c>
      <c r="E168" s="80" t="s">
        <v>20</v>
      </c>
      <c r="F168" s="81" t="s">
        <v>34</v>
      </c>
      <c r="G168" s="81" t="s">
        <v>20</v>
      </c>
      <c r="H168" s="81" t="s">
        <v>20</v>
      </c>
      <c r="I168" s="81" t="s">
        <v>20</v>
      </c>
      <c r="J168" s="81" t="s">
        <v>20</v>
      </c>
      <c r="K168" s="81" t="s">
        <v>20</v>
      </c>
      <c r="L168" s="81" t="s">
        <v>20</v>
      </c>
      <c r="M168" s="81" t="s">
        <v>20</v>
      </c>
      <c r="N168" s="81" t="s">
        <v>20</v>
      </c>
      <c r="O168" s="81" t="s">
        <v>20</v>
      </c>
      <c r="P168" s="81" t="s">
        <v>20</v>
      </c>
      <c r="Q168" s="81" t="s">
        <v>20</v>
      </c>
      <c r="R168" s="82">
        <v>14619973</v>
      </c>
      <c r="S168" s="82">
        <v>15718129</v>
      </c>
      <c r="T168" s="82">
        <v>16984291</v>
      </c>
      <c r="U168" s="82">
        <v>18562474</v>
      </c>
      <c r="V168" s="82">
        <v>20339700</v>
      </c>
      <c r="W168" s="82">
        <v>22064528</v>
      </c>
      <c r="X168" s="82">
        <v>24047198</v>
      </c>
      <c r="Y168" s="82">
        <v>25986993</v>
      </c>
      <c r="Z168" s="82">
        <v>28051924</v>
      </c>
      <c r="AA168" s="82">
        <v>30298809</v>
      </c>
      <c r="AB168" s="82">
        <v>32761962</v>
      </c>
      <c r="AC168" s="82">
        <v>34828914</v>
      </c>
      <c r="AD168" s="82">
        <v>37142254</v>
      </c>
      <c r="AE168" s="82">
        <v>39655400</v>
      </c>
      <c r="AF168" s="82">
        <v>42626323</v>
      </c>
      <c r="AG168" s="82">
        <v>45192862</v>
      </c>
      <c r="AH168" s="82">
        <v>48154897</v>
      </c>
      <c r="AI168" s="82">
        <v>51330257</v>
      </c>
      <c r="AJ168" s="82">
        <v>54267486</v>
      </c>
      <c r="AK168" s="82">
        <v>57850713</v>
      </c>
      <c r="AL168" s="82">
        <v>61061262</v>
      </c>
      <c r="AM168" s="82">
        <v>65015392</v>
      </c>
      <c r="AN168" s="82">
        <v>69016639</v>
      </c>
      <c r="AO168" s="82">
        <v>72571312</v>
      </c>
      <c r="AP168" s="91">
        <v>76746613</v>
      </c>
    </row>
    <row r="169" spans="1:42" x14ac:dyDescent="0.25">
      <c r="A169" t="str">
        <f t="shared" si="2"/>
        <v>Domestic passengers_Panama</v>
      </c>
      <c r="B169" s="72" t="s">
        <v>56</v>
      </c>
      <c r="C169" s="73" t="s">
        <v>141</v>
      </c>
      <c r="D169" s="74" t="s">
        <v>163</v>
      </c>
      <c r="E169" s="75" t="s">
        <v>20</v>
      </c>
      <c r="F169" s="76" t="s">
        <v>34</v>
      </c>
      <c r="G169" s="76" t="s">
        <v>20</v>
      </c>
      <c r="H169" s="76" t="s">
        <v>20</v>
      </c>
      <c r="I169" s="76" t="s">
        <v>20</v>
      </c>
      <c r="J169" s="76" t="s">
        <v>20</v>
      </c>
      <c r="K169" s="76" t="s">
        <v>20</v>
      </c>
      <c r="L169" s="76" t="s">
        <v>20</v>
      </c>
      <c r="M169" s="76" t="s">
        <v>20</v>
      </c>
      <c r="N169" s="76" t="s">
        <v>20</v>
      </c>
      <c r="O169" s="76" t="s">
        <v>20</v>
      </c>
      <c r="P169" s="76" t="s">
        <v>20</v>
      </c>
      <c r="Q169" s="76" t="s">
        <v>20</v>
      </c>
      <c r="R169" s="83" t="s">
        <v>206</v>
      </c>
      <c r="S169" s="83" t="s">
        <v>206</v>
      </c>
      <c r="T169" s="83" t="s">
        <v>206</v>
      </c>
      <c r="U169" s="83" t="s">
        <v>206</v>
      </c>
      <c r="V169" s="83" t="s">
        <v>206</v>
      </c>
      <c r="W169" s="83" t="s">
        <v>206</v>
      </c>
      <c r="X169" s="83" t="s">
        <v>206</v>
      </c>
      <c r="Y169" s="83" t="s">
        <v>206</v>
      </c>
      <c r="Z169" s="83" t="s">
        <v>206</v>
      </c>
      <c r="AA169" s="83" t="s">
        <v>206</v>
      </c>
      <c r="AB169" s="83" t="s">
        <v>206</v>
      </c>
      <c r="AC169" s="83" t="s">
        <v>206</v>
      </c>
      <c r="AD169" s="83" t="s">
        <v>206</v>
      </c>
      <c r="AE169" s="83" t="s">
        <v>206</v>
      </c>
      <c r="AF169" s="83" t="s">
        <v>206</v>
      </c>
      <c r="AG169" s="83" t="s">
        <v>206</v>
      </c>
      <c r="AH169" s="83" t="s">
        <v>206</v>
      </c>
      <c r="AI169" s="83" t="s">
        <v>206</v>
      </c>
      <c r="AJ169" s="83" t="s">
        <v>206</v>
      </c>
      <c r="AK169" s="83" t="s">
        <v>206</v>
      </c>
      <c r="AL169" s="83" t="s">
        <v>206</v>
      </c>
      <c r="AM169" s="83" t="s">
        <v>206</v>
      </c>
      <c r="AN169" s="83" t="s">
        <v>206</v>
      </c>
      <c r="AO169" s="83" t="s">
        <v>206</v>
      </c>
      <c r="AP169" s="92" t="s">
        <v>206</v>
      </c>
    </row>
    <row r="170" spans="1:42" x14ac:dyDescent="0.25">
      <c r="A170" t="str">
        <f t="shared" si="2"/>
        <v>Total Cargo_Panama</v>
      </c>
      <c r="B170" s="77" t="s">
        <v>207</v>
      </c>
      <c r="C170" s="78" t="s">
        <v>141</v>
      </c>
      <c r="D170" s="79" t="s">
        <v>163</v>
      </c>
      <c r="E170" s="80" t="s">
        <v>20</v>
      </c>
      <c r="F170" s="81" t="s">
        <v>34</v>
      </c>
      <c r="G170" s="81" t="s">
        <v>20</v>
      </c>
      <c r="H170" s="81" t="s">
        <v>20</v>
      </c>
      <c r="I170" s="81" t="s">
        <v>20</v>
      </c>
      <c r="J170" s="81" t="s">
        <v>20</v>
      </c>
      <c r="K170" s="81" t="s">
        <v>20</v>
      </c>
      <c r="L170" s="81" t="s">
        <v>20</v>
      </c>
      <c r="M170" s="81" t="s">
        <v>20</v>
      </c>
      <c r="N170" s="81" t="s">
        <v>20</v>
      </c>
      <c r="O170" s="81" t="s">
        <v>20</v>
      </c>
      <c r="P170" s="81" t="s">
        <v>20</v>
      </c>
      <c r="Q170" s="81" t="s">
        <v>20</v>
      </c>
      <c r="R170" s="82">
        <v>110364</v>
      </c>
      <c r="S170" s="82">
        <v>124554</v>
      </c>
      <c r="T170" s="82">
        <v>135084</v>
      </c>
      <c r="U170" s="82">
        <v>142186</v>
      </c>
      <c r="V170" s="82">
        <v>147845</v>
      </c>
      <c r="W170" s="82">
        <v>150477</v>
      </c>
      <c r="X170" s="82">
        <v>153507</v>
      </c>
      <c r="Y170" s="82">
        <v>156137</v>
      </c>
      <c r="Z170" s="82">
        <v>159422</v>
      </c>
      <c r="AA170" s="82">
        <v>162512</v>
      </c>
      <c r="AB170" s="82">
        <v>166869</v>
      </c>
      <c r="AC170" s="82">
        <v>169508</v>
      </c>
      <c r="AD170" s="82">
        <v>172035</v>
      </c>
      <c r="AE170" s="82">
        <v>174753</v>
      </c>
      <c r="AF170" s="82">
        <v>179568</v>
      </c>
      <c r="AG170" s="82">
        <v>180887</v>
      </c>
      <c r="AH170" s="82">
        <v>184793</v>
      </c>
      <c r="AI170" s="82">
        <v>188454</v>
      </c>
      <c r="AJ170" s="82">
        <v>192383</v>
      </c>
      <c r="AK170" s="82">
        <v>195221</v>
      </c>
      <c r="AL170" s="82">
        <v>198049</v>
      </c>
      <c r="AM170" s="82">
        <v>201978</v>
      </c>
      <c r="AN170" s="82">
        <v>205094</v>
      </c>
      <c r="AO170" s="82">
        <v>208512</v>
      </c>
      <c r="AP170" s="91">
        <v>211448</v>
      </c>
    </row>
    <row r="171" spans="1:42" x14ac:dyDescent="0.25">
      <c r="A171" t="str">
        <f t="shared" si="2"/>
        <v>Total aircraft movements_Panama</v>
      </c>
      <c r="B171" s="72" t="s">
        <v>35</v>
      </c>
      <c r="C171" s="73" t="s">
        <v>141</v>
      </c>
      <c r="D171" s="74" t="s">
        <v>163</v>
      </c>
      <c r="E171" s="75" t="s">
        <v>20</v>
      </c>
      <c r="F171" s="76" t="s">
        <v>34</v>
      </c>
      <c r="G171" s="76" t="s">
        <v>20</v>
      </c>
      <c r="H171" s="76" t="s">
        <v>20</v>
      </c>
      <c r="I171" s="76" t="s">
        <v>20</v>
      </c>
      <c r="J171" s="76" t="s">
        <v>20</v>
      </c>
      <c r="K171" s="76" t="s">
        <v>20</v>
      </c>
      <c r="L171" s="76" t="s">
        <v>20</v>
      </c>
      <c r="M171" s="76" t="s">
        <v>20</v>
      </c>
      <c r="N171" s="76" t="s">
        <v>20</v>
      </c>
      <c r="O171" s="76" t="s">
        <v>20</v>
      </c>
      <c r="P171" s="76" t="s">
        <v>20</v>
      </c>
      <c r="Q171" s="76" t="s">
        <v>20</v>
      </c>
      <c r="R171" s="83">
        <v>145245</v>
      </c>
      <c r="S171" s="83">
        <v>145909</v>
      </c>
      <c r="T171" s="83">
        <v>149805</v>
      </c>
      <c r="U171" s="83">
        <v>155385</v>
      </c>
      <c r="V171" s="83">
        <v>162474</v>
      </c>
      <c r="W171" s="83">
        <v>170659</v>
      </c>
      <c r="X171" s="83">
        <v>179637</v>
      </c>
      <c r="Y171" s="83">
        <v>187782</v>
      </c>
      <c r="Z171" s="83">
        <v>197536</v>
      </c>
      <c r="AA171" s="83">
        <v>206724</v>
      </c>
      <c r="AB171" s="83">
        <v>217281</v>
      </c>
      <c r="AC171" s="83">
        <v>226356</v>
      </c>
      <c r="AD171" s="83">
        <v>235934</v>
      </c>
      <c r="AE171" s="83">
        <v>247314</v>
      </c>
      <c r="AF171" s="83">
        <v>257202</v>
      </c>
      <c r="AG171" s="83">
        <v>269127</v>
      </c>
      <c r="AH171" s="83">
        <v>279320</v>
      </c>
      <c r="AI171" s="83">
        <v>289086</v>
      </c>
      <c r="AJ171" s="83">
        <v>298592</v>
      </c>
      <c r="AK171" s="83">
        <v>311313</v>
      </c>
      <c r="AL171" s="83">
        <v>322441</v>
      </c>
      <c r="AM171" s="83">
        <v>333046</v>
      </c>
      <c r="AN171" s="83">
        <v>343600</v>
      </c>
      <c r="AO171" s="83">
        <v>355276</v>
      </c>
      <c r="AP171" s="92">
        <v>366750</v>
      </c>
    </row>
    <row r="172" spans="1:42" x14ac:dyDescent="0.25">
      <c r="A172" t="str">
        <f t="shared" si="2"/>
        <v>Total passengers_Oman</v>
      </c>
      <c r="B172" s="77" t="s">
        <v>58</v>
      </c>
      <c r="C172" s="78" t="s">
        <v>170</v>
      </c>
      <c r="D172" s="79" t="s">
        <v>178</v>
      </c>
      <c r="E172" s="80" t="s">
        <v>20</v>
      </c>
      <c r="F172" s="81" t="s">
        <v>34</v>
      </c>
      <c r="G172" s="81" t="s">
        <v>20</v>
      </c>
      <c r="H172" s="81" t="s">
        <v>20</v>
      </c>
      <c r="I172" s="81" t="s">
        <v>20</v>
      </c>
      <c r="J172" s="81" t="s">
        <v>20</v>
      </c>
      <c r="K172" s="81" t="s">
        <v>20</v>
      </c>
      <c r="L172" s="81" t="s">
        <v>20</v>
      </c>
      <c r="M172" s="81" t="s">
        <v>20</v>
      </c>
      <c r="N172" s="81" t="s">
        <v>20</v>
      </c>
      <c r="O172" s="81" t="s">
        <v>20</v>
      </c>
      <c r="P172" s="81" t="s">
        <v>20</v>
      </c>
      <c r="Q172" s="81" t="s">
        <v>20</v>
      </c>
      <c r="R172" s="82">
        <v>13231147</v>
      </c>
      <c r="S172" s="82">
        <v>15561649</v>
      </c>
      <c r="T172" s="82">
        <v>18581857</v>
      </c>
      <c r="U172" s="82">
        <v>21309580</v>
      </c>
      <c r="V172" s="82">
        <v>23855549</v>
      </c>
      <c r="W172" s="82">
        <v>25993307</v>
      </c>
      <c r="X172" s="82">
        <v>28402025</v>
      </c>
      <c r="Y172" s="82">
        <v>31054038</v>
      </c>
      <c r="Z172" s="82">
        <v>33639656</v>
      </c>
      <c r="AA172" s="82">
        <v>36726826</v>
      </c>
      <c r="AB172" s="82">
        <v>39921849</v>
      </c>
      <c r="AC172" s="82">
        <v>43211962</v>
      </c>
      <c r="AD172" s="82">
        <v>47250579</v>
      </c>
      <c r="AE172" s="82">
        <v>51087097</v>
      </c>
      <c r="AF172" s="82">
        <v>55470768</v>
      </c>
      <c r="AG172" s="82">
        <v>60461994</v>
      </c>
      <c r="AH172" s="82">
        <v>64804462</v>
      </c>
      <c r="AI172" s="82">
        <v>70369788</v>
      </c>
      <c r="AJ172" s="82">
        <v>74667401</v>
      </c>
      <c r="AK172" s="82">
        <v>81063906</v>
      </c>
      <c r="AL172" s="82">
        <v>85721293</v>
      </c>
      <c r="AM172" s="82">
        <v>91644907</v>
      </c>
      <c r="AN172" s="82">
        <v>99209718</v>
      </c>
      <c r="AO172" s="82">
        <v>105260480</v>
      </c>
      <c r="AP172" s="91">
        <v>111011080</v>
      </c>
    </row>
    <row r="173" spans="1:42" x14ac:dyDescent="0.25">
      <c r="A173" t="str">
        <f t="shared" si="2"/>
        <v>International passengers_Oman</v>
      </c>
      <c r="B173" s="72" t="s">
        <v>54</v>
      </c>
      <c r="C173" s="73" t="s">
        <v>170</v>
      </c>
      <c r="D173" s="74" t="s">
        <v>178</v>
      </c>
      <c r="E173" s="75" t="s">
        <v>20</v>
      </c>
      <c r="F173" s="76" t="s">
        <v>34</v>
      </c>
      <c r="G173" s="76" t="s">
        <v>20</v>
      </c>
      <c r="H173" s="76" t="s">
        <v>20</v>
      </c>
      <c r="I173" s="76" t="s">
        <v>20</v>
      </c>
      <c r="J173" s="76" t="s">
        <v>20</v>
      </c>
      <c r="K173" s="76" t="s">
        <v>20</v>
      </c>
      <c r="L173" s="76" t="s">
        <v>20</v>
      </c>
      <c r="M173" s="76" t="s">
        <v>20</v>
      </c>
      <c r="N173" s="76" t="s">
        <v>20</v>
      </c>
      <c r="O173" s="76" t="s">
        <v>20</v>
      </c>
      <c r="P173" s="76" t="s">
        <v>20</v>
      </c>
      <c r="Q173" s="76" t="s">
        <v>20</v>
      </c>
      <c r="R173" s="83">
        <v>10980906</v>
      </c>
      <c r="S173" s="83">
        <v>13354492</v>
      </c>
      <c r="T173" s="83">
        <v>16378612</v>
      </c>
      <c r="U173" s="83">
        <v>19114312</v>
      </c>
      <c r="V173" s="83">
        <v>21660665</v>
      </c>
      <c r="W173" s="83">
        <v>23816367</v>
      </c>
      <c r="X173" s="83">
        <v>26212111</v>
      </c>
      <c r="Y173" s="83">
        <v>28827728</v>
      </c>
      <c r="Z173" s="83">
        <v>31372432</v>
      </c>
      <c r="AA173" s="83">
        <v>34381743</v>
      </c>
      <c r="AB173" s="83">
        <v>37488547</v>
      </c>
      <c r="AC173" s="83">
        <v>40678224</v>
      </c>
      <c r="AD173" s="83">
        <v>44574244</v>
      </c>
      <c r="AE173" s="83">
        <v>48279614</v>
      </c>
      <c r="AF173" s="83">
        <v>52492791</v>
      </c>
      <c r="AG173" s="83">
        <v>57338284</v>
      </c>
      <c r="AH173" s="83">
        <v>61496081</v>
      </c>
      <c r="AI173" s="83">
        <v>66923295</v>
      </c>
      <c r="AJ173" s="83">
        <v>71040692</v>
      </c>
      <c r="AK173" s="83">
        <v>77270613</v>
      </c>
      <c r="AL173" s="83">
        <v>81731587</v>
      </c>
      <c r="AM173" s="83">
        <v>87472315</v>
      </c>
      <c r="AN173" s="83">
        <v>94911517</v>
      </c>
      <c r="AO173" s="83">
        <v>100792262</v>
      </c>
      <c r="AP173" s="92">
        <v>106392628</v>
      </c>
    </row>
    <row r="174" spans="1:42" x14ac:dyDescent="0.25">
      <c r="A174" t="str">
        <f t="shared" si="2"/>
        <v>Domestic passengers_Oman</v>
      </c>
      <c r="B174" s="77" t="s">
        <v>56</v>
      </c>
      <c r="C174" s="78" t="s">
        <v>170</v>
      </c>
      <c r="D174" s="79" t="s">
        <v>178</v>
      </c>
      <c r="E174" s="80" t="s">
        <v>20</v>
      </c>
      <c r="F174" s="81" t="s">
        <v>34</v>
      </c>
      <c r="G174" s="81" t="s">
        <v>20</v>
      </c>
      <c r="H174" s="81" t="s">
        <v>20</v>
      </c>
      <c r="I174" s="81" t="s">
        <v>20</v>
      </c>
      <c r="J174" s="81" t="s">
        <v>20</v>
      </c>
      <c r="K174" s="81" t="s">
        <v>20</v>
      </c>
      <c r="L174" s="81" t="s">
        <v>20</v>
      </c>
      <c r="M174" s="81" t="s">
        <v>20</v>
      </c>
      <c r="N174" s="81" t="s">
        <v>20</v>
      </c>
      <c r="O174" s="81" t="s">
        <v>20</v>
      </c>
      <c r="P174" s="81" t="s">
        <v>20</v>
      </c>
      <c r="Q174" s="81" t="s">
        <v>20</v>
      </c>
      <c r="R174" s="82">
        <v>1023454</v>
      </c>
      <c r="S174" s="82">
        <v>1149336</v>
      </c>
      <c r="T174" s="82">
        <v>1305250</v>
      </c>
      <c r="U174" s="82">
        <v>1441975</v>
      </c>
      <c r="V174" s="82">
        <v>1570511</v>
      </c>
      <c r="W174" s="82">
        <v>1665601</v>
      </c>
      <c r="X174" s="82">
        <v>1776119</v>
      </c>
      <c r="Y174" s="82">
        <v>1895392</v>
      </c>
      <c r="Z174" s="82">
        <v>2005656</v>
      </c>
      <c r="AA174" s="82">
        <v>2140689</v>
      </c>
      <c r="AB174" s="82">
        <v>2275370</v>
      </c>
      <c r="AC174" s="82">
        <v>2413039</v>
      </c>
      <c r="AD174" s="82">
        <v>2585071</v>
      </c>
      <c r="AE174" s="82">
        <v>2739190</v>
      </c>
      <c r="AF174" s="82">
        <v>2927384</v>
      </c>
      <c r="AG174" s="82">
        <v>3086593</v>
      </c>
      <c r="AH174" s="82">
        <v>3281404</v>
      </c>
      <c r="AI174" s="82">
        <v>3427062</v>
      </c>
      <c r="AJ174" s="82">
        <v>3612832</v>
      </c>
      <c r="AK174" s="82">
        <v>3783462</v>
      </c>
      <c r="AL174" s="82">
        <v>3982796</v>
      </c>
      <c r="AM174" s="82">
        <v>4167770</v>
      </c>
      <c r="AN174" s="82">
        <v>4294859</v>
      </c>
      <c r="AO174" s="82">
        <v>4465917</v>
      </c>
      <c r="AP174" s="91">
        <v>4616877</v>
      </c>
    </row>
    <row r="175" spans="1:42" x14ac:dyDescent="0.25">
      <c r="A175" t="str">
        <f t="shared" si="2"/>
        <v>Total Cargo_Oman</v>
      </c>
      <c r="B175" s="77" t="s">
        <v>207</v>
      </c>
      <c r="C175" s="73" t="s">
        <v>170</v>
      </c>
      <c r="D175" s="74" t="s">
        <v>178</v>
      </c>
      <c r="E175" s="75" t="s">
        <v>20</v>
      </c>
      <c r="F175" s="76" t="s">
        <v>34</v>
      </c>
      <c r="G175" s="76" t="s">
        <v>20</v>
      </c>
      <c r="H175" s="76" t="s">
        <v>20</v>
      </c>
      <c r="I175" s="76" t="s">
        <v>20</v>
      </c>
      <c r="J175" s="76" t="s">
        <v>20</v>
      </c>
      <c r="K175" s="76" t="s">
        <v>20</v>
      </c>
      <c r="L175" s="76" t="s">
        <v>20</v>
      </c>
      <c r="M175" s="76" t="s">
        <v>20</v>
      </c>
      <c r="N175" s="76" t="s">
        <v>20</v>
      </c>
      <c r="O175" s="76" t="s">
        <v>20</v>
      </c>
      <c r="P175" s="76" t="s">
        <v>20</v>
      </c>
      <c r="Q175" s="76" t="s">
        <v>20</v>
      </c>
      <c r="R175" s="83">
        <v>163578</v>
      </c>
      <c r="S175" s="83">
        <v>195928</v>
      </c>
      <c r="T175" s="83">
        <v>223606</v>
      </c>
      <c r="U175" s="83">
        <v>246263</v>
      </c>
      <c r="V175" s="83">
        <v>266903</v>
      </c>
      <c r="W175" s="83">
        <v>281105</v>
      </c>
      <c r="X175" s="83">
        <v>297403</v>
      </c>
      <c r="Y175" s="83">
        <v>315982</v>
      </c>
      <c r="Z175" s="83">
        <v>334185</v>
      </c>
      <c r="AA175" s="83">
        <v>353941</v>
      </c>
      <c r="AB175" s="83">
        <v>375778</v>
      </c>
      <c r="AC175" s="83">
        <v>398239</v>
      </c>
      <c r="AD175" s="83">
        <v>423369</v>
      </c>
      <c r="AE175" s="83">
        <v>446276</v>
      </c>
      <c r="AF175" s="83">
        <v>475611</v>
      </c>
      <c r="AG175" s="83">
        <v>500599</v>
      </c>
      <c r="AH175" s="83">
        <v>530545</v>
      </c>
      <c r="AI175" s="83">
        <v>554420</v>
      </c>
      <c r="AJ175" s="83">
        <v>582834</v>
      </c>
      <c r="AK175" s="83">
        <v>610230</v>
      </c>
      <c r="AL175" s="83">
        <v>640645</v>
      </c>
      <c r="AM175" s="83">
        <v>670256</v>
      </c>
      <c r="AN175" s="83">
        <v>692814</v>
      </c>
      <c r="AO175" s="83">
        <v>720786</v>
      </c>
      <c r="AP175" s="92">
        <v>748462</v>
      </c>
    </row>
    <row r="176" spans="1:42" x14ac:dyDescent="0.25">
      <c r="A176" t="str">
        <f t="shared" si="2"/>
        <v>Total aircraft movements_Oman</v>
      </c>
      <c r="B176" s="77" t="s">
        <v>35</v>
      </c>
      <c r="C176" s="78" t="s">
        <v>170</v>
      </c>
      <c r="D176" s="79" t="s">
        <v>178</v>
      </c>
      <c r="E176" s="80" t="s">
        <v>20</v>
      </c>
      <c r="F176" s="81" t="s">
        <v>34</v>
      </c>
      <c r="G176" s="81" t="s">
        <v>20</v>
      </c>
      <c r="H176" s="81" t="s">
        <v>20</v>
      </c>
      <c r="I176" s="81" t="s">
        <v>20</v>
      </c>
      <c r="J176" s="81" t="s">
        <v>20</v>
      </c>
      <c r="K176" s="81" t="s">
        <v>20</v>
      </c>
      <c r="L176" s="81" t="s">
        <v>20</v>
      </c>
      <c r="M176" s="81" t="s">
        <v>20</v>
      </c>
      <c r="N176" s="81" t="s">
        <v>20</v>
      </c>
      <c r="O176" s="81" t="s">
        <v>20</v>
      </c>
      <c r="P176" s="81" t="s">
        <v>20</v>
      </c>
      <c r="Q176" s="81" t="s">
        <v>20</v>
      </c>
      <c r="R176" s="82">
        <v>114137</v>
      </c>
      <c r="S176" s="82">
        <v>126241</v>
      </c>
      <c r="T176" s="82">
        <v>135121</v>
      </c>
      <c r="U176" s="82">
        <v>142590</v>
      </c>
      <c r="V176" s="82">
        <v>149852</v>
      </c>
      <c r="W176" s="82">
        <v>153969</v>
      </c>
      <c r="X176" s="82">
        <v>159715</v>
      </c>
      <c r="Y176" s="82">
        <v>165575</v>
      </c>
      <c r="Z176" s="82">
        <v>171805</v>
      </c>
      <c r="AA176" s="82">
        <v>177904</v>
      </c>
      <c r="AB176" s="82">
        <v>183984</v>
      </c>
      <c r="AC176" s="82">
        <v>191046</v>
      </c>
      <c r="AD176" s="82">
        <v>198290</v>
      </c>
      <c r="AE176" s="82">
        <v>205612</v>
      </c>
      <c r="AF176" s="82">
        <v>212521</v>
      </c>
      <c r="AG176" s="82">
        <v>221992</v>
      </c>
      <c r="AH176" s="82">
        <v>227902</v>
      </c>
      <c r="AI176" s="82">
        <v>237842</v>
      </c>
      <c r="AJ176" s="82">
        <v>243666</v>
      </c>
      <c r="AK176" s="82">
        <v>253568</v>
      </c>
      <c r="AL176" s="82">
        <v>259238</v>
      </c>
      <c r="AM176" s="82">
        <v>265836</v>
      </c>
      <c r="AN176" s="82">
        <v>276283</v>
      </c>
      <c r="AO176" s="82">
        <v>282654</v>
      </c>
      <c r="AP176" s="91">
        <v>289050</v>
      </c>
    </row>
    <row r="177" spans="1:42" x14ac:dyDescent="0.25">
      <c r="A177" t="str">
        <f t="shared" si="2"/>
        <v>Total passengers_Norway</v>
      </c>
      <c r="B177" s="72" t="s">
        <v>58</v>
      </c>
      <c r="C177" s="73" t="s">
        <v>96</v>
      </c>
      <c r="D177" s="74" t="s">
        <v>130</v>
      </c>
      <c r="E177" s="75" t="s">
        <v>34</v>
      </c>
      <c r="F177" s="76" t="s">
        <v>20</v>
      </c>
      <c r="G177" s="76" t="s">
        <v>20</v>
      </c>
      <c r="H177" s="76" t="s">
        <v>20</v>
      </c>
      <c r="I177" s="76" t="s">
        <v>20</v>
      </c>
      <c r="J177" s="76" t="s">
        <v>20</v>
      </c>
      <c r="K177" s="76" t="s">
        <v>20</v>
      </c>
      <c r="L177" s="76" t="s">
        <v>20</v>
      </c>
      <c r="M177" s="76" t="s">
        <v>20</v>
      </c>
      <c r="N177" s="76" t="s">
        <v>20</v>
      </c>
      <c r="O177" s="76" t="s">
        <v>20</v>
      </c>
      <c r="P177" s="76" t="s">
        <v>20</v>
      </c>
      <c r="Q177" s="76" t="s">
        <v>20</v>
      </c>
      <c r="R177" s="83">
        <v>53923276</v>
      </c>
      <c r="S177" s="83">
        <v>55832298</v>
      </c>
      <c r="T177" s="83">
        <v>55934441</v>
      </c>
      <c r="U177" s="83">
        <v>57008819</v>
      </c>
      <c r="V177" s="83">
        <v>58601004</v>
      </c>
      <c r="W177" s="83">
        <v>60809335</v>
      </c>
      <c r="X177" s="83">
        <v>63117066</v>
      </c>
      <c r="Y177" s="83">
        <v>65348843</v>
      </c>
      <c r="Z177" s="83">
        <v>67261844</v>
      </c>
      <c r="AA177" s="83">
        <v>69943236</v>
      </c>
      <c r="AB177" s="83">
        <v>72246367</v>
      </c>
      <c r="AC177" s="83">
        <v>74792156</v>
      </c>
      <c r="AD177" s="83">
        <v>76878427</v>
      </c>
      <c r="AE177" s="83">
        <v>79861933</v>
      </c>
      <c r="AF177" s="83">
        <v>82489104</v>
      </c>
      <c r="AG177" s="83">
        <v>84963134</v>
      </c>
      <c r="AH177" s="83">
        <v>87849867</v>
      </c>
      <c r="AI177" s="83">
        <v>90427472</v>
      </c>
      <c r="AJ177" s="83">
        <v>93732356</v>
      </c>
      <c r="AK177" s="83">
        <v>96266715</v>
      </c>
      <c r="AL177" s="83">
        <v>99072901</v>
      </c>
      <c r="AM177" s="83">
        <v>101789417</v>
      </c>
      <c r="AN177" s="83">
        <v>103946763</v>
      </c>
      <c r="AO177" s="83">
        <v>106909857</v>
      </c>
      <c r="AP177" s="92">
        <v>109284079</v>
      </c>
    </row>
    <row r="178" spans="1:42" x14ac:dyDescent="0.25">
      <c r="A178" t="str">
        <f t="shared" si="2"/>
        <v>International passengers_Norway</v>
      </c>
      <c r="B178" s="77" t="s">
        <v>54</v>
      </c>
      <c r="C178" s="78" t="s">
        <v>96</v>
      </c>
      <c r="D178" s="79" t="s">
        <v>130</v>
      </c>
      <c r="E178" s="80" t="s">
        <v>34</v>
      </c>
      <c r="F178" s="81" t="s">
        <v>20</v>
      </c>
      <c r="G178" s="81" t="s">
        <v>20</v>
      </c>
      <c r="H178" s="81" t="s">
        <v>20</v>
      </c>
      <c r="I178" s="81" t="s">
        <v>20</v>
      </c>
      <c r="J178" s="81" t="s">
        <v>20</v>
      </c>
      <c r="K178" s="81" t="s">
        <v>20</v>
      </c>
      <c r="L178" s="81" t="s">
        <v>20</v>
      </c>
      <c r="M178" s="81" t="s">
        <v>20</v>
      </c>
      <c r="N178" s="81" t="s">
        <v>20</v>
      </c>
      <c r="O178" s="81" t="s">
        <v>20</v>
      </c>
      <c r="P178" s="81" t="s">
        <v>20</v>
      </c>
      <c r="Q178" s="81" t="s">
        <v>20</v>
      </c>
      <c r="R178" s="82">
        <v>22635038</v>
      </c>
      <c r="S178" s="82">
        <v>23990610</v>
      </c>
      <c r="T178" s="82">
        <v>24399207</v>
      </c>
      <c r="U178" s="82">
        <v>25279010</v>
      </c>
      <c r="V178" s="82">
        <v>26412866</v>
      </c>
      <c r="W178" s="82">
        <v>27830591</v>
      </c>
      <c r="X178" s="82">
        <v>29218861</v>
      </c>
      <c r="Y178" s="82">
        <v>30577109</v>
      </c>
      <c r="Z178" s="82">
        <v>31788748</v>
      </c>
      <c r="AA178" s="82">
        <v>33370590</v>
      </c>
      <c r="AB178" s="82">
        <v>34817937</v>
      </c>
      <c r="AC178" s="82">
        <v>36388766</v>
      </c>
      <c r="AD178" s="82">
        <v>37700901</v>
      </c>
      <c r="AE178" s="82">
        <v>39501204</v>
      </c>
      <c r="AF178" s="82">
        <v>41134154</v>
      </c>
      <c r="AG178" s="82">
        <v>42697904</v>
      </c>
      <c r="AH178" s="82">
        <v>44477723</v>
      </c>
      <c r="AI178" s="82">
        <v>46149564</v>
      </c>
      <c r="AJ178" s="82">
        <v>48163259</v>
      </c>
      <c r="AK178" s="82">
        <v>49790771</v>
      </c>
      <c r="AL178" s="82">
        <v>51567471</v>
      </c>
      <c r="AM178" s="82">
        <v>53306624</v>
      </c>
      <c r="AN178" s="82">
        <v>54759977</v>
      </c>
      <c r="AO178" s="82">
        <v>56646080</v>
      </c>
      <c r="AP178" s="91">
        <v>58228896</v>
      </c>
    </row>
    <row r="179" spans="1:42" x14ac:dyDescent="0.25">
      <c r="A179" t="str">
        <f t="shared" si="2"/>
        <v>Domestic passengers_Norway</v>
      </c>
      <c r="B179" s="72" t="s">
        <v>56</v>
      </c>
      <c r="C179" s="73" t="s">
        <v>96</v>
      </c>
      <c r="D179" s="74" t="s">
        <v>130</v>
      </c>
      <c r="E179" s="75" t="s">
        <v>34</v>
      </c>
      <c r="F179" s="76" t="s">
        <v>20</v>
      </c>
      <c r="G179" s="76" t="s">
        <v>20</v>
      </c>
      <c r="H179" s="76" t="s">
        <v>20</v>
      </c>
      <c r="I179" s="76" t="s">
        <v>20</v>
      </c>
      <c r="J179" s="76" t="s">
        <v>20</v>
      </c>
      <c r="K179" s="76" t="s">
        <v>20</v>
      </c>
      <c r="L179" s="76" t="s">
        <v>20</v>
      </c>
      <c r="M179" s="76" t="s">
        <v>20</v>
      </c>
      <c r="N179" s="76" t="s">
        <v>20</v>
      </c>
      <c r="O179" s="76" t="s">
        <v>20</v>
      </c>
      <c r="P179" s="76" t="s">
        <v>20</v>
      </c>
      <c r="Q179" s="76" t="s">
        <v>20</v>
      </c>
      <c r="R179" s="83">
        <v>30544784</v>
      </c>
      <c r="S179" s="83">
        <v>31157335</v>
      </c>
      <c r="T179" s="83">
        <v>30908826</v>
      </c>
      <c r="U179" s="83">
        <v>31159378</v>
      </c>
      <c r="V179" s="83">
        <v>31671144</v>
      </c>
      <c r="W179" s="83">
        <v>32512262</v>
      </c>
      <c r="X179" s="83">
        <v>33479070</v>
      </c>
      <c r="Y179" s="83">
        <v>34396654</v>
      </c>
      <c r="Z179" s="83">
        <v>35138735</v>
      </c>
      <c r="AA179" s="83">
        <v>36275695</v>
      </c>
      <c r="AB179" s="83">
        <v>37165655</v>
      </c>
      <c r="AC179" s="83">
        <v>38171671</v>
      </c>
      <c r="AD179" s="83">
        <v>38973888</v>
      </c>
      <c r="AE179" s="83">
        <v>40182364</v>
      </c>
      <c r="AF179" s="83">
        <v>41199226</v>
      </c>
      <c r="AG179" s="83">
        <v>42129705</v>
      </c>
      <c r="AH179" s="83">
        <v>43254565</v>
      </c>
      <c r="AI179" s="83">
        <v>44176211</v>
      </c>
      <c r="AJ179" s="83">
        <v>45481406</v>
      </c>
      <c r="AK179" s="83">
        <v>46400559</v>
      </c>
      <c r="AL179" s="83">
        <v>47440824</v>
      </c>
      <c r="AM179" s="83">
        <v>48427596</v>
      </c>
      <c r="AN179" s="83">
        <v>49139778</v>
      </c>
      <c r="AO179" s="83">
        <v>50223877</v>
      </c>
      <c r="AP179" s="92">
        <v>51021433</v>
      </c>
    </row>
    <row r="180" spans="1:42" x14ac:dyDescent="0.25">
      <c r="A180" t="str">
        <f t="shared" si="2"/>
        <v>Total Cargo_Norway</v>
      </c>
      <c r="B180" s="77" t="s">
        <v>207</v>
      </c>
      <c r="C180" s="78" t="s">
        <v>96</v>
      </c>
      <c r="D180" s="79" t="s">
        <v>130</v>
      </c>
      <c r="E180" s="80" t="s">
        <v>34</v>
      </c>
      <c r="F180" s="81" t="s">
        <v>20</v>
      </c>
      <c r="G180" s="81" t="s">
        <v>20</v>
      </c>
      <c r="H180" s="81" t="s">
        <v>20</v>
      </c>
      <c r="I180" s="81" t="s">
        <v>20</v>
      </c>
      <c r="J180" s="81" t="s">
        <v>20</v>
      </c>
      <c r="K180" s="81" t="s">
        <v>20</v>
      </c>
      <c r="L180" s="81" t="s">
        <v>20</v>
      </c>
      <c r="M180" s="81" t="s">
        <v>20</v>
      </c>
      <c r="N180" s="81" t="s">
        <v>20</v>
      </c>
      <c r="O180" s="81" t="s">
        <v>20</v>
      </c>
      <c r="P180" s="81" t="s">
        <v>20</v>
      </c>
      <c r="Q180" s="81" t="s">
        <v>20</v>
      </c>
      <c r="R180" s="82">
        <v>166904</v>
      </c>
      <c r="S180" s="82">
        <v>172893</v>
      </c>
      <c r="T180" s="82">
        <v>179315</v>
      </c>
      <c r="U180" s="82">
        <v>187672</v>
      </c>
      <c r="V180" s="82">
        <v>196787</v>
      </c>
      <c r="W180" s="82">
        <v>207001</v>
      </c>
      <c r="X180" s="82">
        <v>215410</v>
      </c>
      <c r="Y180" s="82">
        <v>223945</v>
      </c>
      <c r="Z180" s="82">
        <v>231347</v>
      </c>
      <c r="AA180" s="82">
        <v>239622</v>
      </c>
      <c r="AB180" s="82">
        <v>247887</v>
      </c>
      <c r="AC180" s="82">
        <v>257624</v>
      </c>
      <c r="AD180" s="82">
        <v>264711</v>
      </c>
      <c r="AE180" s="82">
        <v>274400</v>
      </c>
      <c r="AF180" s="82">
        <v>284519</v>
      </c>
      <c r="AG180" s="82">
        <v>292949</v>
      </c>
      <c r="AH180" s="82">
        <v>303539</v>
      </c>
      <c r="AI180" s="82">
        <v>312287</v>
      </c>
      <c r="AJ180" s="82">
        <v>324006</v>
      </c>
      <c r="AK180" s="82">
        <v>332455</v>
      </c>
      <c r="AL180" s="82">
        <v>342806</v>
      </c>
      <c r="AM180" s="82">
        <v>352649</v>
      </c>
      <c r="AN180" s="82">
        <v>360124</v>
      </c>
      <c r="AO180" s="82">
        <v>370767</v>
      </c>
      <c r="AP180" s="91">
        <v>379973</v>
      </c>
    </row>
    <row r="181" spans="1:42" x14ac:dyDescent="0.25">
      <c r="A181" t="str">
        <f t="shared" si="2"/>
        <v>Total aircraft movements_Norway</v>
      </c>
      <c r="B181" s="72" t="s">
        <v>35</v>
      </c>
      <c r="C181" s="73" t="s">
        <v>96</v>
      </c>
      <c r="D181" s="74" t="s">
        <v>130</v>
      </c>
      <c r="E181" s="75" t="s">
        <v>34</v>
      </c>
      <c r="F181" s="76" t="s">
        <v>20</v>
      </c>
      <c r="G181" s="76" t="s">
        <v>20</v>
      </c>
      <c r="H181" s="76" t="s">
        <v>20</v>
      </c>
      <c r="I181" s="76" t="s">
        <v>20</v>
      </c>
      <c r="J181" s="76" t="s">
        <v>20</v>
      </c>
      <c r="K181" s="76" t="s">
        <v>20</v>
      </c>
      <c r="L181" s="76" t="s">
        <v>20</v>
      </c>
      <c r="M181" s="76" t="s">
        <v>20</v>
      </c>
      <c r="N181" s="76" t="s">
        <v>20</v>
      </c>
      <c r="O181" s="76" t="s">
        <v>20</v>
      </c>
      <c r="P181" s="76" t="s">
        <v>20</v>
      </c>
      <c r="Q181" s="76" t="s">
        <v>20</v>
      </c>
      <c r="R181" s="83">
        <v>874232</v>
      </c>
      <c r="S181" s="83">
        <v>871147</v>
      </c>
      <c r="T181" s="83">
        <v>873270</v>
      </c>
      <c r="U181" s="83">
        <v>892324</v>
      </c>
      <c r="V181" s="83">
        <v>920064</v>
      </c>
      <c r="W181" s="83">
        <v>958287</v>
      </c>
      <c r="X181" s="83">
        <v>992630</v>
      </c>
      <c r="Y181" s="83">
        <v>1027566</v>
      </c>
      <c r="Z181" s="83">
        <v>1061700</v>
      </c>
      <c r="AA181" s="83">
        <v>1097232</v>
      </c>
      <c r="AB181" s="83">
        <v>1135699</v>
      </c>
      <c r="AC181" s="83">
        <v>1172083</v>
      </c>
      <c r="AD181" s="83">
        <v>1208542</v>
      </c>
      <c r="AE181" s="83">
        <v>1246560</v>
      </c>
      <c r="AF181" s="83">
        <v>1283681</v>
      </c>
      <c r="AG181" s="83">
        <v>1323200</v>
      </c>
      <c r="AH181" s="83">
        <v>1362341</v>
      </c>
      <c r="AI181" s="83">
        <v>1402769</v>
      </c>
      <c r="AJ181" s="83">
        <v>1443004</v>
      </c>
      <c r="AK181" s="83">
        <v>1484196</v>
      </c>
      <c r="AL181" s="83">
        <v>1524116</v>
      </c>
      <c r="AM181" s="83">
        <v>1564327</v>
      </c>
      <c r="AN181" s="83">
        <v>1605316</v>
      </c>
      <c r="AO181" s="83">
        <v>1647153</v>
      </c>
      <c r="AP181" s="92">
        <v>1687744</v>
      </c>
    </row>
    <row r="182" spans="1:42" x14ac:dyDescent="0.25">
      <c r="A182" t="str">
        <f t="shared" si="2"/>
        <v>Total passengers_North America</v>
      </c>
      <c r="B182" s="72" t="s">
        <v>58</v>
      </c>
      <c r="C182" s="73" t="s">
        <v>181</v>
      </c>
      <c r="D182" s="74" t="s">
        <v>31</v>
      </c>
      <c r="E182" s="75" t="s">
        <v>20</v>
      </c>
      <c r="F182" s="76" t="s">
        <v>20</v>
      </c>
      <c r="G182" s="76" t="s">
        <v>20</v>
      </c>
      <c r="H182" s="76" t="s">
        <v>20</v>
      </c>
      <c r="I182" s="76" t="s">
        <v>20</v>
      </c>
      <c r="J182" s="76" t="s">
        <v>20</v>
      </c>
      <c r="K182" s="76" t="s">
        <v>20</v>
      </c>
      <c r="L182" s="76" t="s">
        <v>20</v>
      </c>
      <c r="M182" s="76" t="s">
        <v>20</v>
      </c>
      <c r="N182" s="76" t="s">
        <v>20</v>
      </c>
      <c r="O182" s="76" t="s">
        <v>20</v>
      </c>
      <c r="P182" s="76" t="s">
        <v>20</v>
      </c>
      <c r="Q182" s="76" t="s">
        <v>20</v>
      </c>
      <c r="R182" s="83">
        <v>1788091271</v>
      </c>
      <c r="S182" s="83">
        <v>1845503255</v>
      </c>
      <c r="T182" s="83">
        <v>1919813028</v>
      </c>
      <c r="U182" s="83">
        <v>1989915088</v>
      </c>
      <c r="V182" s="83">
        <v>2060788267</v>
      </c>
      <c r="W182" s="83">
        <v>2118589293</v>
      </c>
      <c r="X182" s="83">
        <v>2187157295</v>
      </c>
      <c r="Y182" s="83">
        <v>2246669865</v>
      </c>
      <c r="Z182" s="83">
        <v>2312227599</v>
      </c>
      <c r="AA182" s="83">
        <v>2381518334</v>
      </c>
      <c r="AB182" s="83">
        <v>2442770257</v>
      </c>
      <c r="AC182" s="83">
        <v>2497857497</v>
      </c>
      <c r="AD182" s="83">
        <v>2566298107</v>
      </c>
      <c r="AE182" s="83">
        <v>2629658674</v>
      </c>
      <c r="AF182" s="83">
        <v>2698664441</v>
      </c>
      <c r="AG182" s="83">
        <v>2768365498</v>
      </c>
      <c r="AH182" s="83">
        <v>2840597066</v>
      </c>
      <c r="AI182" s="83">
        <v>2898042710</v>
      </c>
      <c r="AJ182" s="83">
        <v>2970666178</v>
      </c>
      <c r="AK182" s="83">
        <v>3024814144</v>
      </c>
      <c r="AL182" s="83">
        <v>3099855909</v>
      </c>
      <c r="AM182" s="83">
        <v>3171470000</v>
      </c>
      <c r="AN182" s="83">
        <v>3224923880</v>
      </c>
      <c r="AO182" s="83">
        <v>3300569935</v>
      </c>
      <c r="AP182" s="92">
        <v>3361496243</v>
      </c>
    </row>
    <row r="183" spans="1:42" x14ac:dyDescent="0.25">
      <c r="A183" t="str">
        <f t="shared" si="2"/>
        <v>International passengers_North America</v>
      </c>
      <c r="B183" s="77" t="s">
        <v>54</v>
      </c>
      <c r="C183" s="78" t="s">
        <v>181</v>
      </c>
      <c r="D183" s="79" t="s">
        <v>31</v>
      </c>
      <c r="E183" s="80" t="s">
        <v>20</v>
      </c>
      <c r="F183" s="81" t="s">
        <v>20</v>
      </c>
      <c r="G183" s="81" t="s">
        <v>20</v>
      </c>
      <c r="H183" s="81" t="s">
        <v>20</v>
      </c>
      <c r="I183" s="81" t="s">
        <v>20</v>
      </c>
      <c r="J183" s="81" t="s">
        <v>20</v>
      </c>
      <c r="K183" s="81" t="s">
        <v>20</v>
      </c>
      <c r="L183" s="81" t="s">
        <v>20</v>
      </c>
      <c r="M183" s="81" t="s">
        <v>20</v>
      </c>
      <c r="N183" s="81" t="s">
        <v>20</v>
      </c>
      <c r="O183" s="81" t="s">
        <v>20</v>
      </c>
      <c r="P183" s="81" t="s">
        <v>20</v>
      </c>
      <c r="Q183" s="81" t="s">
        <v>20</v>
      </c>
      <c r="R183" s="82">
        <v>272743925</v>
      </c>
      <c r="S183" s="82">
        <v>291570543</v>
      </c>
      <c r="T183" s="82">
        <v>318588180</v>
      </c>
      <c r="U183" s="82">
        <v>342366013</v>
      </c>
      <c r="V183" s="82">
        <v>365915712</v>
      </c>
      <c r="W183" s="82">
        <v>385594673</v>
      </c>
      <c r="X183" s="82">
        <v>407593518</v>
      </c>
      <c r="Y183" s="82">
        <v>428321306</v>
      </c>
      <c r="Z183" s="82">
        <v>452288069</v>
      </c>
      <c r="AA183" s="82">
        <v>477418280</v>
      </c>
      <c r="AB183" s="82">
        <v>500714511</v>
      </c>
      <c r="AC183" s="82">
        <v>521077490</v>
      </c>
      <c r="AD183" s="82">
        <v>549639302</v>
      </c>
      <c r="AE183" s="82">
        <v>575556538</v>
      </c>
      <c r="AF183" s="82">
        <v>606363215</v>
      </c>
      <c r="AG183" s="82">
        <v>634224861</v>
      </c>
      <c r="AH183" s="82">
        <v>667714976</v>
      </c>
      <c r="AI183" s="82">
        <v>692805233</v>
      </c>
      <c r="AJ183" s="82">
        <v>728218800</v>
      </c>
      <c r="AK183" s="82">
        <v>752629270</v>
      </c>
      <c r="AL183" s="82">
        <v>788474982</v>
      </c>
      <c r="AM183" s="82">
        <v>826223965</v>
      </c>
      <c r="AN183" s="82">
        <v>854001892</v>
      </c>
      <c r="AO183" s="82">
        <v>891710930</v>
      </c>
      <c r="AP183" s="91">
        <v>924600423</v>
      </c>
    </row>
    <row r="184" spans="1:42" x14ac:dyDescent="0.25">
      <c r="A184" t="str">
        <f t="shared" si="2"/>
        <v>Domestic passengers_North America</v>
      </c>
      <c r="B184" s="72" t="s">
        <v>56</v>
      </c>
      <c r="C184" s="73" t="s">
        <v>181</v>
      </c>
      <c r="D184" s="74" t="s">
        <v>31</v>
      </c>
      <c r="E184" s="75" t="s">
        <v>20</v>
      </c>
      <c r="F184" s="76" t="s">
        <v>20</v>
      </c>
      <c r="G184" s="76" t="s">
        <v>20</v>
      </c>
      <c r="H184" s="76" t="s">
        <v>20</v>
      </c>
      <c r="I184" s="76" t="s">
        <v>20</v>
      </c>
      <c r="J184" s="76" t="s">
        <v>20</v>
      </c>
      <c r="K184" s="76" t="s">
        <v>20</v>
      </c>
      <c r="L184" s="76" t="s">
        <v>20</v>
      </c>
      <c r="M184" s="76" t="s">
        <v>20</v>
      </c>
      <c r="N184" s="76" t="s">
        <v>20</v>
      </c>
      <c r="O184" s="76" t="s">
        <v>20</v>
      </c>
      <c r="P184" s="76" t="s">
        <v>20</v>
      </c>
      <c r="Q184" s="76" t="s">
        <v>20</v>
      </c>
      <c r="R184" s="83">
        <v>1510019694</v>
      </c>
      <c r="S184" s="83">
        <v>1548735154</v>
      </c>
      <c r="T184" s="83">
        <v>1596167477</v>
      </c>
      <c r="U184" s="83">
        <v>1642641311</v>
      </c>
      <c r="V184" s="83">
        <v>1690123004</v>
      </c>
      <c r="W184" s="83">
        <v>1728410945</v>
      </c>
      <c r="X184" s="83">
        <v>1775152588</v>
      </c>
      <c r="Y184" s="83">
        <v>1814115314</v>
      </c>
      <c r="Z184" s="83">
        <v>1855888476</v>
      </c>
      <c r="AA184" s="83">
        <v>1900234185</v>
      </c>
      <c r="AB184" s="83">
        <v>1938376787</v>
      </c>
      <c r="AC184" s="83">
        <v>1973288433</v>
      </c>
      <c r="AD184" s="83">
        <v>2013353879</v>
      </c>
      <c r="AE184" s="83">
        <v>2050981978</v>
      </c>
      <c r="AF184" s="83">
        <v>2089362890</v>
      </c>
      <c r="AG184" s="83">
        <v>2131380221</v>
      </c>
      <c r="AH184" s="83">
        <v>2170294840</v>
      </c>
      <c r="AI184" s="83">
        <v>2202817915</v>
      </c>
      <c r="AJ184" s="83">
        <v>2240189416</v>
      </c>
      <c r="AK184" s="83">
        <v>2270081945</v>
      </c>
      <c r="AL184" s="83">
        <v>2309426097</v>
      </c>
      <c r="AM184" s="83">
        <v>2343432117</v>
      </c>
      <c r="AN184" s="83">
        <v>2369241648</v>
      </c>
      <c r="AO184" s="83">
        <v>2407304847</v>
      </c>
      <c r="AP184" s="92">
        <v>2435460476</v>
      </c>
    </row>
    <row r="185" spans="1:42" x14ac:dyDescent="0.25">
      <c r="A185" t="str">
        <f t="shared" si="2"/>
        <v>Total Cargo_North America</v>
      </c>
      <c r="B185" s="77" t="s">
        <v>207</v>
      </c>
      <c r="C185" s="78" t="s">
        <v>181</v>
      </c>
      <c r="D185" s="79" t="s">
        <v>31</v>
      </c>
      <c r="E185" s="80" t="s">
        <v>20</v>
      </c>
      <c r="F185" s="81" t="s">
        <v>20</v>
      </c>
      <c r="G185" s="81" t="s">
        <v>20</v>
      </c>
      <c r="H185" s="81" t="s">
        <v>20</v>
      </c>
      <c r="I185" s="81" t="s">
        <v>20</v>
      </c>
      <c r="J185" s="81" t="s">
        <v>20</v>
      </c>
      <c r="K185" s="81" t="s">
        <v>20</v>
      </c>
      <c r="L185" s="81" t="s">
        <v>20</v>
      </c>
      <c r="M185" s="81" t="s">
        <v>20</v>
      </c>
      <c r="N185" s="81" t="s">
        <v>20</v>
      </c>
      <c r="O185" s="81" t="s">
        <v>20</v>
      </c>
      <c r="P185" s="81" t="s">
        <v>20</v>
      </c>
      <c r="Q185" s="81" t="s">
        <v>20</v>
      </c>
      <c r="R185" s="82">
        <v>30779638</v>
      </c>
      <c r="S185" s="82">
        <v>32814388</v>
      </c>
      <c r="T185" s="82">
        <v>34384558</v>
      </c>
      <c r="U185" s="82">
        <v>35292333</v>
      </c>
      <c r="V185" s="82">
        <v>35905567</v>
      </c>
      <c r="W185" s="82">
        <v>36155534</v>
      </c>
      <c r="X185" s="82">
        <v>36356610</v>
      </c>
      <c r="Y185" s="82">
        <v>36541499</v>
      </c>
      <c r="Z185" s="82">
        <v>36791694</v>
      </c>
      <c r="AA185" s="82">
        <v>37048298</v>
      </c>
      <c r="AB185" s="82">
        <v>37267450</v>
      </c>
      <c r="AC185" s="82">
        <v>37445001</v>
      </c>
      <c r="AD185" s="82">
        <v>37700910</v>
      </c>
      <c r="AE185" s="82">
        <v>37778075</v>
      </c>
      <c r="AF185" s="82">
        <v>38139414</v>
      </c>
      <c r="AG185" s="82">
        <v>38326905</v>
      </c>
      <c r="AH185" s="82">
        <v>38684182</v>
      </c>
      <c r="AI185" s="82">
        <v>38806401</v>
      </c>
      <c r="AJ185" s="82">
        <v>39201626</v>
      </c>
      <c r="AK185" s="82">
        <v>39226072</v>
      </c>
      <c r="AL185" s="82">
        <v>39628211</v>
      </c>
      <c r="AM185" s="82">
        <v>39921983</v>
      </c>
      <c r="AN185" s="82">
        <v>40010558</v>
      </c>
      <c r="AO185" s="82">
        <v>40392346</v>
      </c>
      <c r="AP185" s="91">
        <v>40645257</v>
      </c>
    </row>
    <row r="186" spans="1:42" x14ac:dyDescent="0.25">
      <c r="A186" t="str">
        <f t="shared" si="2"/>
        <v>Total aircraft movements_North America</v>
      </c>
      <c r="B186" s="72" t="s">
        <v>35</v>
      </c>
      <c r="C186" s="73" t="s">
        <v>181</v>
      </c>
      <c r="D186" s="74" t="s">
        <v>31</v>
      </c>
      <c r="E186" s="75" t="s">
        <v>20</v>
      </c>
      <c r="F186" s="76" t="s">
        <v>20</v>
      </c>
      <c r="G186" s="76" t="s">
        <v>20</v>
      </c>
      <c r="H186" s="76" t="s">
        <v>20</v>
      </c>
      <c r="I186" s="76" t="s">
        <v>20</v>
      </c>
      <c r="J186" s="76" t="s">
        <v>20</v>
      </c>
      <c r="K186" s="76" t="s">
        <v>20</v>
      </c>
      <c r="L186" s="76" t="s">
        <v>20</v>
      </c>
      <c r="M186" s="76" t="s">
        <v>20</v>
      </c>
      <c r="N186" s="76" t="s">
        <v>20</v>
      </c>
      <c r="O186" s="76" t="s">
        <v>20</v>
      </c>
      <c r="P186" s="76" t="s">
        <v>20</v>
      </c>
      <c r="Q186" s="76" t="s">
        <v>20</v>
      </c>
      <c r="R186" s="83">
        <v>31155219</v>
      </c>
      <c r="S186" s="83">
        <v>31228661</v>
      </c>
      <c r="T186" s="83">
        <v>31487689</v>
      </c>
      <c r="U186" s="83">
        <v>31678094</v>
      </c>
      <c r="V186" s="83">
        <v>31824306</v>
      </c>
      <c r="W186" s="83">
        <v>31935038</v>
      </c>
      <c r="X186" s="83">
        <v>32045934</v>
      </c>
      <c r="Y186" s="83">
        <v>32154612</v>
      </c>
      <c r="Z186" s="83">
        <v>32262694</v>
      </c>
      <c r="AA186" s="83">
        <v>32355962</v>
      </c>
      <c r="AB186" s="83">
        <v>32473134</v>
      </c>
      <c r="AC186" s="83">
        <v>32575571</v>
      </c>
      <c r="AD186" s="83">
        <v>32678025</v>
      </c>
      <c r="AE186" s="83">
        <v>32763047</v>
      </c>
      <c r="AF186" s="83">
        <v>32855102</v>
      </c>
      <c r="AG186" s="83">
        <v>32958369</v>
      </c>
      <c r="AH186" s="83">
        <v>33045870</v>
      </c>
      <c r="AI186" s="83">
        <v>33140631</v>
      </c>
      <c r="AJ186" s="83">
        <v>33246079</v>
      </c>
      <c r="AK186" s="83">
        <v>33338960</v>
      </c>
      <c r="AL186" s="83">
        <v>33418012</v>
      </c>
      <c r="AM186" s="83">
        <v>33514934</v>
      </c>
      <c r="AN186" s="83">
        <v>33611656</v>
      </c>
      <c r="AO186" s="83">
        <v>33707800</v>
      </c>
      <c r="AP186" s="92">
        <v>33807204</v>
      </c>
    </row>
    <row r="187" spans="1:42" x14ac:dyDescent="0.25">
      <c r="A187" t="str">
        <f t="shared" si="2"/>
        <v>Total passengers_Nigeria</v>
      </c>
      <c r="B187" s="77" t="s">
        <v>58</v>
      </c>
      <c r="C187" s="78" t="s">
        <v>32</v>
      </c>
      <c r="D187" s="79" t="s">
        <v>59</v>
      </c>
      <c r="E187" s="80" t="s">
        <v>20</v>
      </c>
      <c r="F187" s="81" t="s">
        <v>34</v>
      </c>
      <c r="G187" s="81" t="s">
        <v>20</v>
      </c>
      <c r="H187" s="81" t="s">
        <v>20</v>
      </c>
      <c r="I187" s="81" t="s">
        <v>20</v>
      </c>
      <c r="J187" s="81" t="s">
        <v>20</v>
      </c>
      <c r="K187" s="81" t="s">
        <v>20</v>
      </c>
      <c r="L187" s="81" t="s">
        <v>34</v>
      </c>
      <c r="M187" s="81" t="s">
        <v>20</v>
      </c>
      <c r="N187" s="81" t="s">
        <v>34</v>
      </c>
      <c r="O187" s="81" t="s">
        <v>34</v>
      </c>
      <c r="P187" s="81" t="s">
        <v>20</v>
      </c>
      <c r="Q187" s="81" t="s">
        <v>20</v>
      </c>
      <c r="R187" s="82">
        <v>13906414</v>
      </c>
      <c r="S187" s="82">
        <v>11981440</v>
      </c>
      <c r="T187" s="82">
        <v>11572460</v>
      </c>
      <c r="U187" s="82">
        <v>11547450</v>
      </c>
      <c r="V187" s="82">
        <v>11770601</v>
      </c>
      <c r="W187" s="82">
        <v>12233646</v>
      </c>
      <c r="X187" s="82">
        <v>12845796</v>
      </c>
      <c r="Y187" s="82">
        <v>13420454</v>
      </c>
      <c r="Z187" s="82">
        <v>14033356</v>
      </c>
      <c r="AA187" s="82">
        <v>14721453</v>
      </c>
      <c r="AB187" s="82">
        <v>15355610</v>
      </c>
      <c r="AC187" s="82">
        <v>16003969</v>
      </c>
      <c r="AD187" s="82">
        <v>16755631</v>
      </c>
      <c r="AE187" s="82">
        <v>17508866</v>
      </c>
      <c r="AF187" s="82">
        <v>18334073</v>
      </c>
      <c r="AG187" s="82">
        <v>19264746</v>
      </c>
      <c r="AH187" s="82">
        <v>20209669</v>
      </c>
      <c r="AI187" s="82">
        <v>21126727</v>
      </c>
      <c r="AJ187" s="82">
        <v>22228087</v>
      </c>
      <c r="AK187" s="82">
        <v>23249315</v>
      </c>
      <c r="AL187" s="82">
        <v>24453130</v>
      </c>
      <c r="AM187" s="82">
        <v>25698552</v>
      </c>
      <c r="AN187" s="82">
        <v>26922288</v>
      </c>
      <c r="AO187" s="82">
        <v>28336731</v>
      </c>
      <c r="AP187" s="91">
        <v>29747063</v>
      </c>
    </row>
    <row r="188" spans="1:42" x14ac:dyDescent="0.25">
      <c r="A188" t="str">
        <f t="shared" si="2"/>
        <v>International passengers_Nigeria</v>
      </c>
      <c r="B188" s="72" t="s">
        <v>54</v>
      </c>
      <c r="C188" s="73" t="s">
        <v>32</v>
      </c>
      <c r="D188" s="74" t="s">
        <v>59</v>
      </c>
      <c r="E188" s="75" t="s">
        <v>20</v>
      </c>
      <c r="F188" s="76" t="s">
        <v>34</v>
      </c>
      <c r="G188" s="76" t="s">
        <v>20</v>
      </c>
      <c r="H188" s="76" t="s">
        <v>20</v>
      </c>
      <c r="I188" s="76" t="s">
        <v>20</v>
      </c>
      <c r="J188" s="76" t="s">
        <v>20</v>
      </c>
      <c r="K188" s="76" t="s">
        <v>20</v>
      </c>
      <c r="L188" s="76" t="s">
        <v>34</v>
      </c>
      <c r="M188" s="76" t="s">
        <v>20</v>
      </c>
      <c r="N188" s="76" t="s">
        <v>34</v>
      </c>
      <c r="O188" s="76" t="s">
        <v>34</v>
      </c>
      <c r="P188" s="76" t="s">
        <v>20</v>
      </c>
      <c r="Q188" s="76" t="s">
        <v>20</v>
      </c>
      <c r="R188" s="83">
        <v>4067747</v>
      </c>
      <c r="S188" s="83">
        <v>3779619</v>
      </c>
      <c r="T188" s="83">
        <v>3840181</v>
      </c>
      <c r="U188" s="83">
        <v>3937071</v>
      </c>
      <c r="V188" s="83">
        <v>4070932</v>
      </c>
      <c r="W188" s="83">
        <v>4228589</v>
      </c>
      <c r="X188" s="83">
        <v>4438402</v>
      </c>
      <c r="Y188" s="83">
        <v>4625009</v>
      </c>
      <c r="Z188" s="83">
        <v>4816578</v>
      </c>
      <c r="AA188" s="83">
        <v>5012061</v>
      </c>
      <c r="AB188" s="83">
        <v>5191580</v>
      </c>
      <c r="AC188" s="83">
        <v>5389395</v>
      </c>
      <c r="AD188" s="83">
        <v>5610977</v>
      </c>
      <c r="AE188" s="83">
        <v>5816754</v>
      </c>
      <c r="AF188" s="83">
        <v>6028212</v>
      </c>
      <c r="AG188" s="83">
        <v>6280128</v>
      </c>
      <c r="AH188" s="83">
        <v>6538230</v>
      </c>
      <c r="AI188" s="83">
        <v>6775156</v>
      </c>
      <c r="AJ188" s="83">
        <v>7057719</v>
      </c>
      <c r="AK188" s="83">
        <v>7233487</v>
      </c>
      <c r="AL188" s="83">
        <v>7597891</v>
      </c>
      <c r="AM188" s="83">
        <v>7909357</v>
      </c>
      <c r="AN188" s="83">
        <v>8356417</v>
      </c>
      <c r="AO188" s="83">
        <v>8614480</v>
      </c>
      <c r="AP188" s="92">
        <v>9011514</v>
      </c>
    </row>
    <row r="189" spans="1:42" x14ac:dyDescent="0.25">
      <c r="A189" t="str">
        <f t="shared" si="2"/>
        <v>Domestic passengers_Nigeria</v>
      </c>
      <c r="B189" s="77" t="s">
        <v>56</v>
      </c>
      <c r="C189" s="78" t="s">
        <v>32</v>
      </c>
      <c r="D189" s="79" t="s">
        <v>59</v>
      </c>
      <c r="E189" s="80" t="s">
        <v>20</v>
      </c>
      <c r="F189" s="81" t="s">
        <v>34</v>
      </c>
      <c r="G189" s="81" t="s">
        <v>20</v>
      </c>
      <c r="H189" s="81" t="s">
        <v>20</v>
      </c>
      <c r="I189" s="81" t="s">
        <v>20</v>
      </c>
      <c r="J189" s="81" t="s">
        <v>20</v>
      </c>
      <c r="K189" s="81" t="s">
        <v>20</v>
      </c>
      <c r="L189" s="81" t="s">
        <v>34</v>
      </c>
      <c r="M189" s="81" t="s">
        <v>20</v>
      </c>
      <c r="N189" s="81" t="s">
        <v>34</v>
      </c>
      <c r="O189" s="81" t="s">
        <v>34</v>
      </c>
      <c r="P189" s="81" t="s">
        <v>20</v>
      </c>
      <c r="Q189" s="81" t="s">
        <v>20</v>
      </c>
      <c r="R189" s="82">
        <v>9735241</v>
      </c>
      <c r="S189" s="82">
        <v>8106351</v>
      </c>
      <c r="T189" s="82">
        <v>7644942</v>
      </c>
      <c r="U189" s="82">
        <v>7531207</v>
      </c>
      <c r="V189" s="82">
        <v>7628552</v>
      </c>
      <c r="W189" s="82">
        <v>7941759</v>
      </c>
      <c r="X189" s="82">
        <v>8351566</v>
      </c>
      <c r="Y189" s="82">
        <v>8746648</v>
      </c>
      <c r="Z189" s="82">
        <v>9174501</v>
      </c>
      <c r="AA189" s="82">
        <v>9673080</v>
      </c>
      <c r="AB189" s="82">
        <v>10133100</v>
      </c>
      <c r="AC189" s="82">
        <v>10588441</v>
      </c>
      <c r="AD189" s="82">
        <v>11122744</v>
      </c>
      <c r="AE189" s="82">
        <v>11673877</v>
      </c>
      <c r="AF189" s="82">
        <v>12290790</v>
      </c>
      <c r="AG189" s="82">
        <v>12972243</v>
      </c>
      <c r="AH189" s="82">
        <v>13661341</v>
      </c>
      <c r="AI189" s="82">
        <v>14343378</v>
      </c>
      <c r="AJ189" s="82">
        <v>15163756</v>
      </c>
      <c r="AK189" s="82">
        <v>16010518</v>
      </c>
      <c r="AL189" s="82">
        <v>16850995</v>
      </c>
      <c r="AM189" s="82">
        <v>17785817</v>
      </c>
      <c r="AN189" s="82">
        <v>18563193</v>
      </c>
      <c r="AO189" s="82">
        <v>19720136</v>
      </c>
      <c r="AP189" s="91">
        <v>20733883</v>
      </c>
    </row>
    <row r="190" spans="1:42" x14ac:dyDescent="0.25">
      <c r="A190" t="str">
        <f t="shared" si="2"/>
        <v>Total Cargo_Nigeria</v>
      </c>
      <c r="B190" s="77" t="s">
        <v>207</v>
      </c>
      <c r="C190" s="73" t="s">
        <v>32</v>
      </c>
      <c r="D190" s="74" t="s">
        <v>59</v>
      </c>
      <c r="E190" s="75" t="s">
        <v>20</v>
      </c>
      <c r="F190" s="76" t="s">
        <v>34</v>
      </c>
      <c r="G190" s="76" t="s">
        <v>20</v>
      </c>
      <c r="H190" s="76" t="s">
        <v>20</v>
      </c>
      <c r="I190" s="76" t="s">
        <v>20</v>
      </c>
      <c r="J190" s="76" t="s">
        <v>20</v>
      </c>
      <c r="K190" s="76" t="s">
        <v>20</v>
      </c>
      <c r="L190" s="76" t="s">
        <v>34</v>
      </c>
      <c r="M190" s="76" t="s">
        <v>20</v>
      </c>
      <c r="N190" s="76" t="s">
        <v>34</v>
      </c>
      <c r="O190" s="76" t="s">
        <v>34</v>
      </c>
      <c r="P190" s="76" t="s">
        <v>20</v>
      </c>
      <c r="Q190" s="76" t="s">
        <v>20</v>
      </c>
      <c r="R190" s="83">
        <v>196027</v>
      </c>
      <c r="S190" s="83">
        <v>206142</v>
      </c>
      <c r="T190" s="83">
        <v>208333</v>
      </c>
      <c r="U190" s="83">
        <v>210798</v>
      </c>
      <c r="V190" s="83">
        <v>214274</v>
      </c>
      <c r="W190" s="83">
        <v>219089</v>
      </c>
      <c r="X190" s="83">
        <v>224977</v>
      </c>
      <c r="Y190" s="83">
        <v>230338</v>
      </c>
      <c r="Z190" s="83">
        <v>236187</v>
      </c>
      <c r="AA190" s="83">
        <v>242431</v>
      </c>
      <c r="AB190" s="83">
        <v>248499</v>
      </c>
      <c r="AC190" s="83">
        <v>255538</v>
      </c>
      <c r="AD190" s="83">
        <v>262006</v>
      </c>
      <c r="AE190" s="83">
        <v>267822</v>
      </c>
      <c r="AF190" s="83">
        <v>276139</v>
      </c>
      <c r="AG190" s="83">
        <v>283692</v>
      </c>
      <c r="AH190" s="83">
        <v>292598</v>
      </c>
      <c r="AI190" s="83">
        <v>299845</v>
      </c>
      <c r="AJ190" s="83">
        <v>310008</v>
      </c>
      <c r="AK190" s="83">
        <v>318946</v>
      </c>
      <c r="AL190" s="83">
        <v>329431</v>
      </c>
      <c r="AM190" s="83">
        <v>340823</v>
      </c>
      <c r="AN190" s="83">
        <v>350213</v>
      </c>
      <c r="AO190" s="83">
        <v>362889</v>
      </c>
      <c r="AP190" s="92">
        <v>376514</v>
      </c>
    </row>
    <row r="191" spans="1:42" x14ac:dyDescent="0.25">
      <c r="A191" t="str">
        <f t="shared" si="2"/>
        <v>Total aircraft movements_Nigeria</v>
      </c>
      <c r="B191" s="77" t="s">
        <v>35</v>
      </c>
      <c r="C191" s="78" t="s">
        <v>32</v>
      </c>
      <c r="D191" s="79" t="s">
        <v>59</v>
      </c>
      <c r="E191" s="80" t="s">
        <v>20</v>
      </c>
      <c r="F191" s="81" t="s">
        <v>34</v>
      </c>
      <c r="G191" s="81" t="s">
        <v>20</v>
      </c>
      <c r="H191" s="81" t="s">
        <v>20</v>
      </c>
      <c r="I191" s="81" t="s">
        <v>20</v>
      </c>
      <c r="J191" s="81" t="s">
        <v>20</v>
      </c>
      <c r="K191" s="81" t="s">
        <v>20</v>
      </c>
      <c r="L191" s="81" t="s">
        <v>34</v>
      </c>
      <c r="M191" s="81" t="s">
        <v>20</v>
      </c>
      <c r="N191" s="81" t="s">
        <v>34</v>
      </c>
      <c r="O191" s="81" t="s">
        <v>34</v>
      </c>
      <c r="P191" s="81" t="s">
        <v>20</v>
      </c>
      <c r="Q191" s="81" t="s">
        <v>20</v>
      </c>
      <c r="R191" s="82">
        <v>215266</v>
      </c>
      <c r="S191" s="82">
        <v>192360</v>
      </c>
      <c r="T191" s="82">
        <v>196675</v>
      </c>
      <c r="U191" s="82">
        <v>199535</v>
      </c>
      <c r="V191" s="82">
        <v>202214</v>
      </c>
      <c r="W191" s="82">
        <v>204698</v>
      </c>
      <c r="X191" s="82">
        <v>207623</v>
      </c>
      <c r="Y191" s="82">
        <v>210838</v>
      </c>
      <c r="Z191" s="82">
        <v>214212</v>
      </c>
      <c r="AA191" s="82">
        <v>217400</v>
      </c>
      <c r="AB191" s="82">
        <v>220713</v>
      </c>
      <c r="AC191" s="82">
        <v>224075</v>
      </c>
      <c r="AD191" s="82">
        <v>227392</v>
      </c>
      <c r="AE191" s="82">
        <v>230647</v>
      </c>
      <c r="AF191" s="82">
        <v>234069</v>
      </c>
      <c r="AG191" s="82">
        <v>237652</v>
      </c>
      <c r="AH191" s="82">
        <v>241446</v>
      </c>
      <c r="AI191" s="82">
        <v>245286</v>
      </c>
      <c r="AJ191" s="82">
        <v>248991</v>
      </c>
      <c r="AK191" s="82">
        <v>252509</v>
      </c>
      <c r="AL191" s="82">
        <v>256588</v>
      </c>
      <c r="AM191" s="82">
        <v>260797</v>
      </c>
      <c r="AN191" s="82">
        <v>265567</v>
      </c>
      <c r="AO191" s="82">
        <v>269292</v>
      </c>
      <c r="AP191" s="91">
        <v>273913</v>
      </c>
    </row>
    <row r="192" spans="1:42" x14ac:dyDescent="0.25">
      <c r="A192" t="str">
        <f t="shared" si="2"/>
        <v>Total passengers_Nicaragua</v>
      </c>
      <c r="B192" s="72" t="s">
        <v>58</v>
      </c>
      <c r="C192" s="73" t="s">
        <v>141</v>
      </c>
      <c r="D192" s="74" t="s">
        <v>162</v>
      </c>
      <c r="E192" s="75" t="s">
        <v>20</v>
      </c>
      <c r="F192" s="76" t="s">
        <v>34</v>
      </c>
      <c r="G192" s="76" t="s">
        <v>20</v>
      </c>
      <c r="H192" s="76" t="s">
        <v>20</v>
      </c>
      <c r="I192" s="76" t="s">
        <v>20</v>
      </c>
      <c r="J192" s="76" t="s">
        <v>20</v>
      </c>
      <c r="K192" s="76" t="s">
        <v>20</v>
      </c>
      <c r="L192" s="76" t="s">
        <v>20</v>
      </c>
      <c r="M192" s="76" t="s">
        <v>20</v>
      </c>
      <c r="N192" s="76" t="s">
        <v>20</v>
      </c>
      <c r="O192" s="76" t="s">
        <v>20</v>
      </c>
      <c r="P192" s="76" t="s">
        <v>20</v>
      </c>
      <c r="Q192" s="76" t="s">
        <v>20</v>
      </c>
      <c r="R192" s="83">
        <v>1533034</v>
      </c>
      <c r="S192" s="83">
        <v>1563994</v>
      </c>
      <c r="T192" s="83">
        <v>1536434</v>
      </c>
      <c r="U192" s="83">
        <v>1583816</v>
      </c>
      <c r="V192" s="83">
        <v>1671264</v>
      </c>
      <c r="W192" s="83">
        <v>1799164</v>
      </c>
      <c r="X192" s="83">
        <v>1938940</v>
      </c>
      <c r="Y192" s="83">
        <v>2082023</v>
      </c>
      <c r="Z192" s="83">
        <v>2230048</v>
      </c>
      <c r="AA192" s="83">
        <v>2396204</v>
      </c>
      <c r="AB192" s="83">
        <v>2582956</v>
      </c>
      <c r="AC192" s="83">
        <v>2739903</v>
      </c>
      <c r="AD192" s="83">
        <v>2919577</v>
      </c>
      <c r="AE192" s="83">
        <v>3117649</v>
      </c>
      <c r="AF192" s="83">
        <v>3356800</v>
      </c>
      <c r="AG192" s="83">
        <v>3569672</v>
      </c>
      <c r="AH192" s="83">
        <v>3817001</v>
      </c>
      <c r="AI192" s="83">
        <v>4088435</v>
      </c>
      <c r="AJ192" s="83">
        <v>4348691</v>
      </c>
      <c r="AK192" s="83">
        <v>4669784</v>
      </c>
      <c r="AL192" s="83">
        <v>4969426</v>
      </c>
      <c r="AM192" s="83">
        <v>5329122</v>
      </c>
      <c r="AN192" s="83">
        <v>5703665</v>
      </c>
      <c r="AO192" s="83">
        <v>6053099</v>
      </c>
      <c r="AP192" s="92">
        <v>6467865</v>
      </c>
    </row>
    <row r="193" spans="1:42" x14ac:dyDescent="0.25">
      <c r="A193" t="str">
        <f t="shared" si="2"/>
        <v>International passengers_Nicaragua</v>
      </c>
      <c r="B193" s="77" t="s">
        <v>54</v>
      </c>
      <c r="C193" s="78" t="s">
        <v>141</v>
      </c>
      <c r="D193" s="79" t="s">
        <v>162</v>
      </c>
      <c r="E193" s="80" t="s">
        <v>20</v>
      </c>
      <c r="F193" s="81" t="s">
        <v>34</v>
      </c>
      <c r="G193" s="81" t="s">
        <v>20</v>
      </c>
      <c r="H193" s="81" t="s">
        <v>20</v>
      </c>
      <c r="I193" s="81" t="s">
        <v>20</v>
      </c>
      <c r="J193" s="81" t="s">
        <v>20</v>
      </c>
      <c r="K193" s="81" t="s">
        <v>20</v>
      </c>
      <c r="L193" s="81" t="s">
        <v>20</v>
      </c>
      <c r="M193" s="81" t="s">
        <v>20</v>
      </c>
      <c r="N193" s="81" t="s">
        <v>20</v>
      </c>
      <c r="O193" s="81" t="s">
        <v>20</v>
      </c>
      <c r="P193" s="81" t="s">
        <v>20</v>
      </c>
      <c r="Q193" s="81" t="s">
        <v>20</v>
      </c>
      <c r="R193" s="82">
        <v>1351025</v>
      </c>
      <c r="S193" s="82">
        <v>1392625</v>
      </c>
      <c r="T193" s="82">
        <v>1371880</v>
      </c>
      <c r="U193" s="82">
        <v>1415634</v>
      </c>
      <c r="V193" s="82">
        <v>1494020</v>
      </c>
      <c r="W193" s="82">
        <v>1607937</v>
      </c>
      <c r="X193" s="82">
        <v>1731240</v>
      </c>
      <c r="Y193" s="82">
        <v>1858238</v>
      </c>
      <c r="Z193" s="82">
        <v>1988665</v>
      </c>
      <c r="AA193" s="82">
        <v>2136444</v>
      </c>
      <c r="AB193" s="82">
        <v>2303022</v>
      </c>
      <c r="AC193" s="82">
        <v>2442752</v>
      </c>
      <c r="AD193" s="82">
        <v>2602927</v>
      </c>
      <c r="AE193" s="82">
        <v>2779666</v>
      </c>
      <c r="AF193" s="82">
        <v>2993598</v>
      </c>
      <c r="AG193" s="82">
        <v>3184281</v>
      </c>
      <c r="AH193" s="82">
        <v>3405074</v>
      </c>
      <c r="AI193" s="82">
        <v>3647399</v>
      </c>
      <c r="AJ193" s="82">
        <v>3879784</v>
      </c>
      <c r="AK193" s="82">
        <v>4166492</v>
      </c>
      <c r="AL193" s="82">
        <v>4434333</v>
      </c>
      <c r="AM193" s="82">
        <v>4754296</v>
      </c>
      <c r="AN193" s="82">
        <v>5087334</v>
      </c>
      <c r="AO193" s="82">
        <v>5397758</v>
      </c>
      <c r="AP193" s="91">
        <v>5766048</v>
      </c>
    </row>
    <row r="194" spans="1:42" x14ac:dyDescent="0.25">
      <c r="A194" t="str">
        <f t="shared" ref="A194:A257" si="3">B194&amp;"_"&amp;D194</f>
        <v>Domestic passengers_Nicaragua</v>
      </c>
      <c r="B194" s="72" t="s">
        <v>56</v>
      </c>
      <c r="C194" s="73" t="s">
        <v>141</v>
      </c>
      <c r="D194" s="74" t="s">
        <v>162</v>
      </c>
      <c r="E194" s="75" t="s">
        <v>20</v>
      </c>
      <c r="F194" s="76" t="s">
        <v>34</v>
      </c>
      <c r="G194" s="76" t="s">
        <v>20</v>
      </c>
      <c r="H194" s="76" t="s">
        <v>20</v>
      </c>
      <c r="I194" s="76" t="s">
        <v>20</v>
      </c>
      <c r="J194" s="76" t="s">
        <v>20</v>
      </c>
      <c r="K194" s="76" t="s">
        <v>20</v>
      </c>
      <c r="L194" s="76" t="s">
        <v>20</v>
      </c>
      <c r="M194" s="76" t="s">
        <v>20</v>
      </c>
      <c r="N194" s="76" t="s">
        <v>20</v>
      </c>
      <c r="O194" s="76" t="s">
        <v>20</v>
      </c>
      <c r="P194" s="76" t="s">
        <v>20</v>
      </c>
      <c r="Q194" s="76" t="s">
        <v>20</v>
      </c>
      <c r="R194" s="83">
        <v>182009</v>
      </c>
      <c r="S194" s="83">
        <v>171370</v>
      </c>
      <c r="T194" s="83">
        <v>164553</v>
      </c>
      <c r="U194" s="83">
        <v>168182</v>
      </c>
      <c r="V194" s="83">
        <v>177243</v>
      </c>
      <c r="W194" s="83">
        <v>191227</v>
      </c>
      <c r="X194" s="83">
        <v>207701</v>
      </c>
      <c r="Y194" s="83">
        <v>223786</v>
      </c>
      <c r="Z194" s="83">
        <v>241383</v>
      </c>
      <c r="AA194" s="83">
        <v>259760</v>
      </c>
      <c r="AB194" s="83">
        <v>279934</v>
      </c>
      <c r="AC194" s="83">
        <v>297151</v>
      </c>
      <c r="AD194" s="83">
        <v>316650</v>
      </c>
      <c r="AE194" s="83">
        <v>337984</v>
      </c>
      <c r="AF194" s="83">
        <v>363202</v>
      </c>
      <c r="AG194" s="83">
        <v>385390</v>
      </c>
      <c r="AH194" s="83">
        <v>411927</v>
      </c>
      <c r="AI194" s="83">
        <v>441036</v>
      </c>
      <c r="AJ194" s="83">
        <v>468906</v>
      </c>
      <c r="AK194" s="83">
        <v>503292</v>
      </c>
      <c r="AL194" s="83">
        <v>535093</v>
      </c>
      <c r="AM194" s="83">
        <v>574826</v>
      </c>
      <c r="AN194" s="83">
        <v>616331</v>
      </c>
      <c r="AO194" s="83">
        <v>655341</v>
      </c>
      <c r="AP194" s="92">
        <v>701817</v>
      </c>
    </row>
    <row r="195" spans="1:42" x14ac:dyDescent="0.25">
      <c r="A195" t="str">
        <f t="shared" si="3"/>
        <v>Total Cargo_Nicaragua</v>
      </c>
      <c r="B195" s="77" t="s">
        <v>207</v>
      </c>
      <c r="C195" s="78" t="s">
        <v>141</v>
      </c>
      <c r="D195" s="79" t="s">
        <v>162</v>
      </c>
      <c r="E195" s="80" t="s">
        <v>20</v>
      </c>
      <c r="F195" s="81" t="s">
        <v>34</v>
      </c>
      <c r="G195" s="81" t="s">
        <v>20</v>
      </c>
      <c r="H195" s="81" t="s">
        <v>20</v>
      </c>
      <c r="I195" s="81" t="s">
        <v>20</v>
      </c>
      <c r="J195" s="81" t="s">
        <v>20</v>
      </c>
      <c r="K195" s="81" t="s">
        <v>20</v>
      </c>
      <c r="L195" s="81" t="s">
        <v>20</v>
      </c>
      <c r="M195" s="81" t="s">
        <v>20</v>
      </c>
      <c r="N195" s="81" t="s">
        <v>20</v>
      </c>
      <c r="O195" s="81" t="s">
        <v>20</v>
      </c>
      <c r="P195" s="81" t="s">
        <v>20</v>
      </c>
      <c r="Q195" s="81" t="s">
        <v>20</v>
      </c>
      <c r="R195" s="82" t="s">
        <v>206</v>
      </c>
      <c r="S195" s="82" t="s">
        <v>206</v>
      </c>
      <c r="T195" s="82" t="s">
        <v>206</v>
      </c>
      <c r="U195" s="82" t="s">
        <v>206</v>
      </c>
      <c r="V195" s="82" t="s">
        <v>206</v>
      </c>
      <c r="W195" s="82" t="s">
        <v>206</v>
      </c>
      <c r="X195" s="82" t="s">
        <v>206</v>
      </c>
      <c r="Y195" s="82" t="s">
        <v>206</v>
      </c>
      <c r="Z195" s="82" t="s">
        <v>206</v>
      </c>
      <c r="AA195" s="82" t="s">
        <v>206</v>
      </c>
      <c r="AB195" s="82" t="s">
        <v>206</v>
      </c>
      <c r="AC195" s="82" t="s">
        <v>206</v>
      </c>
      <c r="AD195" s="82" t="s">
        <v>206</v>
      </c>
      <c r="AE195" s="82" t="s">
        <v>206</v>
      </c>
      <c r="AF195" s="82" t="s">
        <v>206</v>
      </c>
      <c r="AG195" s="82" t="s">
        <v>206</v>
      </c>
      <c r="AH195" s="82" t="s">
        <v>206</v>
      </c>
      <c r="AI195" s="82" t="s">
        <v>206</v>
      </c>
      <c r="AJ195" s="82" t="s">
        <v>206</v>
      </c>
      <c r="AK195" s="82" t="s">
        <v>206</v>
      </c>
      <c r="AL195" s="82" t="s">
        <v>206</v>
      </c>
      <c r="AM195" s="82" t="s">
        <v>206</v>
      </c>
      <c r="AN195" s="82" t="s">
        <v>206</v>
      </c>
      <c r="AO195" s="82" t="s">
        <v>206</v>
      </c>
      <c r="AP195" s="91" t="s">
        <v>206</v>
      </c>
    </row>
    <row r="196" spans="1:42" x14ac:dyDescent="0.25">
      <c r="A196" t="str">
        <f t="shared" si="3"/>
        <v>Total aircraft movements_Nicaragua</v>
      </c>
      <c r="B196" s="72" t="s">
        <v>35</v>
      </c>
      <c r="C196" s="73" t="s">
        <v>141</v>
      </c>
      <c r="D196" s="74" t="s">
        <v>162</v>
      </c>
      <c r="E196" s="75" t="s">
        <v>20</v>
      </c>
      <c r="F196" s="76" t="s">
        <v>34</v>
      </c>
      <c r="G196" s="76" t="s">
        <v>20</v>
      </c>
      <c r="H196" s="76" t="s">
        <v>20</v>
      </c>
      <c r="I196" s="76" t="s">
        <v>20</v>
      </c>
      <c r="J196" s="76" t="s">
        <v>20</v>
      </c>
      <c r="K196" s="76" t="s">
        <v>20</v>
      </c>
      <c r="L196" s="76" t="s">
        <v>20</v>
      </c>
      <c r="M196" s="76" t="s">
        <v>20</v>
      </c>
      <c r="N196" s="76" t="s">
        <v>20</v>
      </c>
      <c r="O196" s="76" t="s">
        <v>20</v>
      </c>
      <c r="P196" s="76" t="s">
        <v>20</v>
      </c>
      <c r="Q196" s="76" t="s">
        <v>20</v>
      </c>
      <c r="R196" s="83">
        <v>21100</v>
      </c>
      <c r="S196" s="83">
        <v>21057</v>
      </c>
      <c r="T196" s="83">
        <v>22958</v>
      </c>
      <c r="U196" s="83">
        <v>24020</v>
      </c>
      <c r="V196" s="83">
        <v>24669</v>
      </c>
      <c r="W196" s="83">
        <v>24971</v>
      </c>
      <c r="X196" s="83">
        <v>25123</v>
      </c>
      <c r="Y196" s="83">
        <v>25271</v>
      </c>
      <c r="Z196" s="83">
        <v>25470</v>
      </c>
      <c r="AA196" s="83">
        <v>25671</v>
      </c>
      <c r="AB196" s="83">
        <v>26081</v>
      </c>
      <c r="AC196" s="83">
        <v>26298</v>
      </c>
      <c r="AD196" s="83">
        <v>26570</v>
      </c>
      <c r="AE196" s="83">
        <v>27014</v>
      </c>
      <c r="AF196" s="83">
        <v>27294</v>
      </c>
      <c r="AG196" s="83">
        <v>27671</v>
      </c>
      <c r="AH196" s="83">
        <v>28003</v>
      </c>
      <c r="AI196" s="83">
        <v>28321</v>
      </c>
      <c r="AJ196" s="83">
        <v>28642</v>
      </c>
      <c r="AK196" s="83">
        <v>29098</v>
      </c>
      <c r="AL196" s="83">
        <v>29436</v>
      </c>
      <c r="AM196" s="83">
        <v>29684</v>
      </c>
      <c r="AN196" s="83">
        <v>29958</v>
      </c>
      <c r="AO196" s="83">
        <v>30355</v>
      </c>
      <c r="AP196" s="92">
        <v>30591</v>
      </c>
    </row>
    <row r="197" spans="1:42" x14ac:dyDescent="0.25">
      <c r="A197" t="str">
        <f t="shared" si="3"/>
        <v>Total passengers_NEXT 11</v>
      </c>
      <c r="B197" s="77" t="s">
        <v>58</v>
      </c>
      <c r="C197" s="78" t="s">
        <v>20</v>
      </c>
      <c r="D197" s="79" t="s">
        <v>15</v>
      </c>
      <c r="E197" s="80" t="s">
        <v>20</v>
      </c>
      <c r="F197" s="81" t="s">
        <v>20</v>
      </c>
      <c r="G197" s="81" t="s">
        <v>20</v>
      </c>
      <c r="H197" s="81" t="s">
        <v>20</v>
      </c>
      <c r="I197" s="81" t="s">
        <v>20</v>
      </c>
      <c r="J197" s="81" t="s">
        <v>20</v>
      </c>
      <c r="K197" s="81" t="s">
        <v>20</v>
      </c>
      <c r="L197" s="81" t="s">
        <v>20</v>
      </c>
      <c r="M197" s="81" t="s">
        <v>20</v>
      </c>
      <c r="N197" s="81" t="s">
        <v>20</v>
      </c>
      <c r="O197" s="81" t="s">
        <v>20</v>
      </c>
      <c r="P197" s="81" t="s">
        <v>20</v>
      </c>
      <c r="Q197" s="81" t="s">
        <v>20</v>
      </c>
      <c r="R197" s="82">
        <v>865229289</v>
      </c>
      <c r="S197" s="82">
        <v>934083077</v>
      </c>
      <c r="T197" s="82">
        <v>999852097</v>
      </c>
      <c r="U197" s="82">
        <v>1072658993</v>
      </c>
      <c r="V197" s="82">
        <v>1146104811</v>
      </c>
      <c r="W197" s="82">
        <v>1223041635</v>
      </c>
      <c r="X197" s="82">
        <v>1305612951</v>
      </c>
      <c r="Y197" s="82">
        <v>1388510944</v>
      </c>
      <c r="Z197" s="82">
        <v>1472959726</v>
      </c>
      <c r="AA197" s="82">
        <v>1566502785</v>
      </c>
      <c r="AB197" s="82">
        <v>1658234864</v>
      </c>
      <c r="AC197" s="82">
        <v>1751241868</v>
      </c>
      <c r="AD197" s="82">
        <v>1850950952</v>
      </c>
      <c r="AE197" s="82">
        <v>1953304067</v>
      </c>
      <c r="AF197" s="82">
        <v>2070623703</v>
      </c>
      <c r="AG197" s="82">
        <v>2176699951</v>
      </c>
      <c r="AH197" s="82">
        <v>2298315644</v>
      </c>
      <c r="AI197" s="82">
        <v>2415772549</v>
      </c>
      <c r="AJ197" s="82">
        <v>2541638960</v>
      </c>
      <c r="AK197" s="82">
        <v>2663010611</v>
      </c>
      <c r="AL197" s="82">
        <v>2798934476</v>
      </c>
      <c r="AM197" s="82">
        <v>2939023864</v>
      </c>
      <c r="AN197" s="82">
        <v>3073292876</v>
      </c>
      <c r="AO197" s="82">
        <v>3214750240</v>
      </c>
      <c r="AP197" s="91">
        <v>3363559697</v>
      </c>
    </row>
    <row r="198" spans="1:42" x14ac:dyDescent="0.25">
      <c r="A198" t="str">
        <f t="shared" si="3"/>
        <v>International passengers_NEXT 11</v>
      </c>
      <c r="B198" s="72" t="s">
        <v>54</v>
      </c>
      <c r="C198" s="73" t="s">
        <v>20</v>
      </c>
      <c r="D198" s="74" t="s">
        <v>15</v>
      </c>
      <c r="E198" s="75" t="s">
        <v>20</v>
      </c>
      <c r="F198" s="76" t="s">
        <v>20</v>
      </c>
      <c r="G198" s="76" t="s">
        <v>20</v>
      </c>
      <c r="H198" s="76" t="s">
        <v>20</v>
      </c>
      <c r="I198" s="76" t="s">
        <v>20</v>
      </c>
      <c r="J198" s="76" t="s">
        <v>20</v>
      </c>
      <c r="K198" s="76" t="s">
        <v>20</v>
      </c>
      <c r="L198" s="76" t="s">
        <v>20</v>
      </c>
      <c r="M198" s="76" t="s">
        <v>20</v>
      </c>
      <c r="N198" s="76" t="s">
        <v>20</v>
      </c>
      <c r="O198" s="76" t="s">
        <v>20</v>
      </c>
      <c r="P198" s="76" t="s">
        <v>20</v>
      </c>
      <c r="Q198" s="76" t="s">
        <v>20</v>
      </c>
      <c r="R198" s="83">
        <v>301618553</v>
      </c>
      <c r="S198" s="83">
        <v>332065212</v>
      </c>
      <c r="T198" s="83">
        <v>357148321</v>
      </c>
      <c r="U198" s="83">
        <v>384908154</v>
      </c>
      <c r="V198" s="83">
        <v>413777123</v>
      </c>
      <c r="W198" s="83">
        <v>445244889</v>
      </c>
      <c r="X198" s="83">
        <v>479789339</v>
      </c>
      <c r="Y198" s="83">
        <v>513490239</v>
      </c>
      <c r="Z198" s="83">
        <v>550375975</v>
      </c>
      <c r="AA198" s="83">
        <v>589905027</v>
      </c>
      <c r="AB198" s="83">
        <v>631094598</v>
      </c>
      <c r="AC198" s="83">
        <v>672836090</v>
      </c>
      <c r="AD198" s="83">
        <v>718845500</v>
      </c>
      <c r="AE198" s="83">
        <v>767389331</v>
      </c>
      <c r="AF198" s="83">
        <v>822210713</v>
      </c>
      <c r="AG198" s="83">
        <v>873104362</v>
      </c>
      <c r="AH198" s="83">
        <v>931860165</v>
      </c>
      <c r="AI198" s="83">
        <v>990045339</v>
      </c>
      <c r="AJ198" s="83">
        <v>1053358674</v>
      </c>
      <c r="AK198" s="83">
        <v>1117217592</v>
      </c>
      <c r="AL198" s="83">
        <v>1187087496</v>
      </c>
      <c r="AM198" s="83">
        <v>1260424426</v>
      </c>
      <c r="AN198" s="83">
        <v>1333950601</v>
      </c>
      <c r="AO198" s="83">
        <v>1413990437</v>
      </c>
      <c r="AP198" s="92">
        <v>1497347966</v>
      </c>
    </row>
    <row r="199" spans="1:42" x14ac:dyDescent="0.25">
      <c r="A199" t="str">
        <f t="shared" si="3"/>
        <v>Domestic passengers_NEXT 11</v>
      </c>
      <c r="B199" s="77" t="s">
        <v>56</v>
      </c>
      <c r="C199" s="78" t="s">
        <v>20</v>
      </c>
      <c r="D199" s="79" t="s">
        <v>15</v>
      </c>
      <c r="E199" s="80" t="s">
        <v>20</v>
      </c>
      <c r="F199" s="81" t="s">
        <v>20</v>
      </c>
      <c r="G199" s="81" t="s">
        <v>20</v>
      </c>
      <c r="H199" s="81" t="s">
        <v>20</v>
      </c>
      <c r="I199" s="81" t="s">
        <v>20</v>
      </c>
      <c r="J199" s="81" t="s">
        <v>20</v>
      </c>
      <c r="K199" s="81" t="s">
        <v>20</v>
      </c>
      <c r="L199" s="81" t="s">
        <v>20</v>
      </c>
      <c r="M199" s="81" t="s">
        <v>20</v>
      </c>
      <c r="N199" s="81" t="s">
        <v>20</v>
      </c>
      <c r="O199" s="81" t="s">
        <v>20</v>
      </c>
      <c r="P199" s="81" t="s">
        <v>20</v>
      </c>
      <c r="Q199" s="81" t="s">
        <v>20</v>
      </c>
      <c r="R199" s="82">
        <v>554074676</v>
      </c>
      <c r="S199" s="82">
        <v>592378846</v>
      </c>
      <c r="T199" s="82">
        <v>632945552</v>
      </c>
      <c r="U199" s="82">
        <v>677900845</v>
      </c>
      <c r="V199" s="82">
        <v>722415086</v>
      </c>
      <c r="W199" s="82">
        <v>767851110</v>
      </c>
      <c r="X199" s="82">
        <v>815873980</v>
      </c>
      <c r="Y199" s="82">
        <v>865094933</v>
      </c>
      <c r="Z199" s="82">
        <v>912708141</v>
      </c>
      <c r="AA199" s="82">
        <v>966796812</v>
      </c>
      <c r="AB199" s="82">
        <v>1017436575</v>
      </c>
      <c r="AC199" s="82">
        <v>1068819964</v>
      </c>
      <c r="AD199" s="82">
        <v>1122656142</v>
      </c>
      <c r="AE199" s="82">
        <v>1176618540</v>
      </c>
      <c r="AF199" s="82">
        <v>1239284489</v>
      </c>
      <c r="AG199" s="82">
        <v>1294647338</v>
      </c>
      <c r="AH199" s="82">
        <v>1357698004</v>
      </c>
      <c r="AI199" s="82">
        <v>1417169030</v>
      </c>
      <c r="AJ199" s="82">
        <v>1479927960</v>
      </c>
      <c r="AK199" s="82">
        <v>1537651210</v>
      </c>
      <c r="AL199" s="82">
        <v>1603918565</v>
      </c>
      <c r="AM199" s="82">
        <v>1670885616</v>
      </c>
      <c r="AN199" s="82">
        <v>1731842730</v>
      </c>
      <c r="AO199" s="82">
        <v>1793472855</v>
      </c>
      <c r="AP199" s="91">
        <v>1859134520</v>
      </c>
    </row>
    <row r="200" spans="1:42" x14ac:dyDescent="0.25">
      <c r="A200" t="str">
        <f t="shared" si="3"/>
        <v>Total Cargo_NEXT 11</v>
      </c>
      <c r="B200" s="77" t="s">
        <v>207</v>
      </c>
      <c r="C200" s="73" t="s">
        <v>20</v>
      </c>
      <c r="D200" s="74" t="s">
        <v>15</v>
      </c>
      <c r="E200" s="75" t="s">
        <v>20</v>
      </c>
      <c r="F200" s="76" t="s">
        <v>20</v>
      </c>
      <c r="G200" s="76" t="s">
        <v>20</v>
      </c>
      <c r="H200" s="76" t="s">
        <v>20</v>
      </c>
      <c r="I200" s="76" t="s">
        <v>20</v>
      </c>
      <c r="J200" s="76" t="s">
        <v>20</v>
      </c>
      <c r="K200" s="76" t="s">
        <v>20</v>
      </c>
      <c r="L200" s="76" t="s">
        <v>20</v>
      </c>
      <c r="M200" s="76" t="s">
        <v>20</v>
      </c>
      <c r="N200" s="76" t="s">
        <v>20</v>
      </c>
      <c r="O200" s="76" t="s">
        <v>20</v>
      </c>
      <c r="P200" s="76" t="s">
        <v>20</v>
      </c>
      <c r="Q200" s="76" t="s">
        <v>20</v>
      </c>
      <c r="R200" s="83">
        <v>9232910</v>
      </c>
      <c r="S200" s="83">
        <v>10086443</v>
      </c>
      <c r="T200" s="83">
        <v>10743684</v>
      </c>
      <c r="U200" s="83">
        <v>11286422</v>
      </c>
      <c r="V200" s="83">
        <v>11759376</v>
      </c>
      <c r="W200" s="83">
        <v>12125019</v>
      </c>
      <c r="X200" s="83">
        <v>12524169</v>
      </c>
      <c r="Y200" s="83">
        <v>12916428</v>
      </c>
      <c r="Z200" s="83">
        <v>13306764</v>
      </c>
      <c r="AA200" s="83">
        <v>13704755</v>
      </c>
      <c r="AB200" s="83">
        <v>14114163</v>
      </c>
      <c r="AC200" s="83">
        <v>14538065</v>
      </c>
      <c r="AD200" s="83">
        <v>14947220</v>
      </c>
      <c r="AE200" s="83">
        <v>15335648</v>
      </c>
      <c r="AF200" s="83">
        <v>15849889</v>
      </c>
      <c r="AG200" s="83">
        <v>16220736</v>
      </c>
      <c r="AH200" s="83">
        <v>16733663</v>
      </c>
      <c r="AI200" s="83">
        <v>17139238</v>
      </c>
      <c r="AJ200" s="83">
        <v>17645207</v>
      </c>
      <c r="AK200" s="83">
        <v>18036481</v>
      </c>
      <c r="AL200" s="83">
        <v>18551916</v>
      </c>
      <c r="AM200" s="83">
        <v>19085484</v>
      </c>
      <c r="AN200" s="83">
        <v>19475986</v>
      </c>
      <c r="AO200" s="83">
        <v>19992464</v>
      </c>
      <c r="AP200" s="92">
        <v>20525252</v>
      </c>
    </row>
    <row r="201" spans="1:42" x14ac:dyDescent="0.25">
      <c r="A201" t="str">
        <f t="shared" si="3"/>
        <v>Total aircraft movements_NEXT 11</v>
      </c>
      <c r="B201" s="77" t="s">
        <v>35</v>
      </c>
      <c r="C201" s="78" t="s">
        <v>20</v>
      </c>
      <c r="D201" s="79" t="s">
        <v>15</v>
      </c>
      <c r="E201" s="80" t="s">
        <v>20</v>
      </c>
      <c r="F201" s="81" t="s">
        <v>20</v>
      </c>
      <c r="G201" s="81" t="s">
        <v>20</v>
      </c>
      <c r="H201" s="81" t="s">
        <v>20</v>
      </c>
      <c r="I201" s="81" t="s">
        <v>20</v>
      </c>
      <c r="J201" s="81" t="s">
        <v>20</v>
      </c>
      <c r="K201" s="81" t="s">
        <v>20</v>
      </c>
      <c r="L201" s="81" t="s">
        <v>20</v>
      </c>
      <c r="M201" s="81" t="s">
        <v>20</v>
      </c>
      <c r="N201" s="81" t="s">
        <v>20</v>
      </c>
      <c r="O201" s="81" t="s">
        <v>20</v>
      </c>
      <c r="P201" s="81" t="s">
        <v>20</v>
      </c>
      <c r="Q201" s="81" t="s">
        <v>20</v>
      </c>
      <c r="R201" s="82">
        <v>7672723</v>
      </c>
      <c r="S201" s="82">
        <v>8074726</v>
      </c>
      <c r="T201" s="82">
        <v>8516200</v>
      </c>
      <c r="U201" s="82">
        <v>8922922</v>
      </c>
      <c r="V201" s="82">
        <v>9280842</v>
      </c>
      <c r="W201" s="82">
        <v>9527546</v>
      </c>
      <c r="X201" s="82">
        <v>9825070</v>
      </c>
      <c r="Y201" s="82">
        <v>10143621</v>
      </c>
      <c r="Z201" s="82">
        <v>10446578</v>
      </c>
      <c r="AA201" s="82">
        <v>10758876</v>
      </c>
      <c r="AB201" s="82">
        <v>11041553</v>
      </c>
      <c r="AC201" s="82">
        <v>11384697</v>
      </c>
      <c r="AD201" s="82">
        <v>11699724</v>
      </c>
      <c r="AE201" s="82">
        <v>11985109</v>
      </c>
      <c r="AF201" s="82">
        <v>12322371</v>
      </c>
      <c r="AG201" s="82">
        <v>12606793</v>
      </c>
      <c r="AH201" s="82">
        <v>12906436</v>
      </c>
      <c r="AI201" s="82">
        <v>13253802</v>
      </c>
      <c r="AJ201" s="82">
        <v>13548741</v>
      </c>
      <c r="AK201" s="82">
        <v>13807266</v>
      </c>
      <c r="AL201" s="82">
        <v>14116867</v>
      </c>
      <c r="AM201" s="82">
        <v>14427019</v>
      </c>
      <c r="AN201" s="82">
        <v>14732197</v>
      </c>
      <c r="AO201" s="82">
        <v>15021416</v>
      </c>
      <c r="AP201" s="91">
        <v>15320032</v>
      </c>
    </row>
    <row r="202" spans="1:42" x14ac:dyDescent="0.25">
      <c r="A202" t="str">
        <f t="shared" si="3"/>
        <v>Total passengers_New Zealand</v>
      </c>
      <c r="B202" s="72" t="s">
        <v>58</v>
      </c>
      <c r="C202" s="73" t="s">
        <v>69</v>
      </c>
      <c r="D202" s="74" t="s">
        <v>87</v>
      </c>
      <c r="E202" s="75" t="s">
        <v>34</v>
      </c>
      <c r="F202" s="76" t="s">
        <v>20</v>
      </c>
      <c r="G202" s="76" t="s">
        <v>20</v>
      </c>
      <c r="H202" s="76" t="s">
        <v>20</v>
      </c>
      <c r="I202" s="76" t="s">
        <v>20</v>
      </c>
      <c r="J202" s="76" t="s">
        <v>20</v>
      </c>
      <c r="K202" s="76" t="s">
        <v>20</v>
      </c>
      <c r="L202" s="76" t="s">
        <v>20</v>
      </c>
      <c r="M202" s="76" t="s">
        <v>20</v>
      </c>
      <c r="N202" s="76" t="s">
        <v>20</v>
      </c>
      <c r="O202" s="76" t="s">
        <v>20</v>
      </c>
      <c r="P202" s="76" t="s">
        <v>20</v>
      </c>
      <c r="Q202" s="76" t="s">
        <v>20</v>
      </c>
      <c r="R202" s="83">
        <v>33102280</v>
      </c>
      <c r="S202" s="83">
        <v>35038184</v>
      </c>
      <c r="T202" s="83">
        <v>37196121</v>
      </c>
      <c r="U202" s="83">
        <v>39124251</v>
      </c>
      <c r="V202" s="83">
        <v>40607986</v>
      </c>
      <c r="W202" s="83">
        <v>41791289</v>
      </c>
      <c r="X202" s="83">
        <v>42952038</v>
      </c>
      <c r="Y202" s="83">
        <v>44165459</v>
      </c>
      <c r="Z202" s="83">
        <v>45550465</v>
      </c>
      <c r="AA202" s="83">
        <v>46676730</v>
      </c>
      <c r="AB202" s="83">
        <v>47938438</v>
      </c>
      <c r="AC202" s="83">
        <v>49281289</v>
      </c>
      <c r="AD202" s="83">
        <v>50629203</v>
      </c>
      <c r="AE202" s="83">
        <v>52061021</v>
      </c>
      <c r="AF202" s="83">
        <v>53855437</v>
      </c>
      <c r="AG202" s="83">
        <v>55434039</v>
      </c>
      <c r="AH202" s="83">
        <v>57261053</v>
      </c>
      <c r="AI202" s="83">
        <v>59050080</v>
      </c>
      <c r="AJ202" s="83">
        <v>60853935</v>
      </c>
      <c r="AK202" s="83">
        <v>62488167</v>
      </c>
      <c r="AL202" s="83">
        <v>64451949</v>
      </c>
      <c r="AM202" s="83">
        <v>66368946</v>
      </c>
      <c r="AN202" s="83">
        <v>68141148</v>
      </c>
      <c r="AO202" s="83">
        <v>70040986</v>
      </c>
      <c r="AP202" s="92">
        <v>72457836</v>
      </c>
    </row>
    <row r="203" spans="1:42" x14ac:dyDescent="0.25">
      <c r="A203" t="str">
        <f t="shared" si="3"/>
        <v>International passengers_New Zealand</v>
      </c>
      <c r="B203" s="77" t="s">
        <v>54</v>
      </c>
      <c r="C203" s="78" t="s">
        <v>69</v>
      </c>
      <c r="D203" s="79" t="s">
        <v>87</v>
      </c>
      <c r="E203" s="80" t="s">
        <v>34</v>
      </c>
      <c r="F203" s="81" t="s">
        <v>20</v>
      </c>
      <c r="G203" s="81" t="s">
        <v>20</v>
      </c>
      <c r="H203" s="81" t="s">
        <v>20</v>
      </c>
      <c r="I203" s="81" t="s">
        <v>20</v>
      </c>
      <c r="J203" s="81" t="s">
        <v>20</v>
      </c>
      <c r="K203" s="81" t="s">
        <v>20</v>
      </c>
      <c r="L203" s="81" t="s">
        <v>20</v>
      </c>
      <c r="M203" s="81" t="s">
        <v>20</v>
      </c>
      <c r="N203" s="81" t="s">
        <v>20</v>
      </c>
      <c r="O203" s="81" t="s">
        <v>20</v>
      </c>
      <c r="P203" s="81" t="s">
        <v>20</v>
      </c>
      <c r="Q203" s="81" t="s">
        <v>20</v>
      </c>
      <c r="R203" s="82">
        <v>12341999</v>
      </c>
      <c r="S203" s="82">
        <v>13488154</v>
      </c>
      <c r="T203" s="82">
        <v>14939195</v>
      </c>
      <c r="U203" s="82">
        <v>16086997</v>
      </c>
      <c r="V203" s="82">
        <v>16933173</v>
      </c>
      <c r="W203" s="82">
        <v>17511260</v>
      </c>
      <c r="X203" s="82">
        <v>18086932</v>
      </c>
      <c r="Y203" s="82">
        <v>18691608</v>
      </c>
      <c r="Z203" s="82">
        <v>19375836</v>
      </c>
      <c r="AA203" s="82">
        <v>19955667</v>
      </c>
      <c r="AB203" s="82">
        <v>20599486</v>
      </c>
      <c r="AC203" s="82">
        <v>21284544</v>
      </c>
      <c r="AD203" s="82">
        <v>21977494</v>
      </c>
      <c r="AE203" s="82">
        <v>22711917</v>
      </c>
      <c r="AF203" s="82">
        <v>23609814</v>
      </c>
      <c r="AG203" s="82">
        <v>24418077</v>
      </c>
      <c r="AH203" s="82">
        <v>25341111</v>
      </c>
      <c r="AI203" s="82">
        <v>26252452</v>
      </c>
      <c r="AJ203" s="82">
        <v>27174978</v>
      </c>
      <c r="AK203" s="82">
        <v>28025441</v>
      </c>
      <c r="AL203" s="82">
        <v>29027173</v>
      </c>
      <c r="AM203" s="82">
        <v>30011522</v>
      </c>
      <c r="AN203" s="82">
        <v>30933709</v>
      </c>
      <c r="AO203" s="82">
        <v>31917271</v>
      </c>
      <c r="AP203" s="91">
        <v>33140973</v>
      </c>
    </row>
    <row r="204" spans="1:42" x14ac:dyDescent="0.25">
      <c r="A204" t="str">
        <f t="shared" si="3"/>
        <v>Domestic passengers_New Zealand</v>
      </c>
      <c r="B204" s="72" t="s">
        <v>56</v>
      </c>
      <c r="C204" s="73" t="s">
        <v>69</v>
      </c>
      <c r="D204" s="74" t="s">
        <v>87</v>
      </c>
      <c r="E204" s="75" t="s">
        <v>34</v>
      </c>
      <c r="F204" s="76" t="s">
        <v>20</v>
      </c>
      <c r="G204" s="76" t="s">
        <v>20</v>
      </c>
      <c r="H204" s="76" t="s">
        <v>20</v>
      </c>
      <c r="I204" s="76" t="s">
        <v>20</v>
      </c>
      <c r="J204" s="76" t="s">
        <v>20</v>
      </c>
      <c r="K204" s="76" t="s">
        <v>20</v>
      </c>
      <c r="L204" s="76" t="s">
        <v>20</v>
      </c>
      <c r="M204" s="76" t="s">
        <v>20</v>
      </c>
      <c r="N204" s="76" t="s">
        <v>20</v>
      </c>
      <c r="O204" s="76" t="s">
        <v>20</v>
      </c>
      <c r="P204" s="76" t="s">
        <v>20</v>
      </c>
      <c r="Q204" s="76" t="s">
        <v>20</v>
      </c>
      <c r="R204" s="83">
        <v>20431611</v>
      </c>
      <c r="S204" s="83">
        <v>21240070</v>
      </c>
      <c r="T204" s="83">
        <v>21968305</v>
      </c>
      <c r="U204" s="83">
        <v>22770768</v>
      </c>
      <c r="V204" s="83">
        <v>23430725</v>
      </c>
      <c r="W204" s="83">
        <v>24058134</v>
      </c>
      <c r="X204" s="83">
        <v>24664819</v>
      </c>
      <c r="Y204" s="83">
        <v>25294275</v>
      </c>
      <c r="Z204" s="83">
        <v>26014640</v>
      </c>
      <c r="AA204" s="83">
        <v>26579373</v>
      </c>
      <c r="AB204" s="83">
        <v>27214174</v>
      </c>
      <c r="AC204" s="83">
        <v>27887443</v>
      </c>
      <c r="AD204" s="83">
        <v>28556442</v>
      </c>
      <c r="AE204" s="83">
        <v>29266461</v>
      </c>
      <c r="AF204" s="83">
        <v>30174249</v>
      </c>
      <c r="AG204" s="83">
        <v>30954579</v>
      </c>
      <c r="AH204" s="83">
        <v>31867358</v>
      </c>
      <c r="AI204" s="83">
        <v>32752747</v>
      </c>
      <c r="AJ204" s="83">
        <v>33640783</v>
      </c>
      <c r="AK204" s="83">
        <v>34430363</v>
      </c>
      <c r="AL204" s="83">
        <v>35397420</v>
      </c>
      <c r="AM204" s="83">
        <v>36334367</v>
      </c>
      <c r="AN204" s="83">
        <v>37188056</v>
      </c>
      <c r="AO204" s="83">
        <v>38107460</v>
      </c>
      <c r="AP204" s="92">
        <v>39303262</v>
      </c>
    </row>
    <row r="205" spans="1:42" x14ac:dyDescent="0.25">
      <c r="A205" t="str">
        <f t="shared" si="3"/>
        <v>Total Cargo_New Zealand</v>
      </c>
      <c r="B205" s="77" t="s">
        <v>207</v>
      </c>
      <c r="C205" s="78" t="s">
        <v>69</v>
      </c>
      <c r="D205" s="79" t="s">
        <v>87</v>
      </c>
      <c r="E205" s="80" t="s">
        <v>34</v>
      </c>
      <c r="F205" s="81" t="s">
        <v>20</v>
      </c>
      <c r="G205" s="81" t="s">
        <v>20</v>
      </c>
      <c r="H205" s="81" t="s">
        <v>20</v>
      </c>
      <c r="I205" s="81" t="s">
        <v>20</v>
      </c>
      <c r="J205" s="81" t="s">
        <v>20</v>
      </c>
      <c r="K205" s="81" t="s">
        <v>20</v>
      </c>
      <c r="L205" s="81" t="s">
        <v>20</v>
      </c>
      <c r="M205" s="81" t="s">
        <v>20</v>
      </c>
      <c r="N205" s="81" t="s">
        <v>20</v>
      </c>
      <c r="O205" s="81" t="s">
        <v>20</v>
      </c>
      <c r="P205" s="81" t="s">
        <v>20</v>
      </c>
      <c r="Q205" s="81" t="s">
        <v>20</v>
      </c>
      <c r="R205" s="82">
        <v>254849</v>
      </c>
      <c r="S205" s="82">
        <v>260939</v>
      </c>
      <c r="T205" s="82">
        <v>277403</v>
      </c>
      <c r="U205" s="82">
        <v>289019</v>
      </c>
      <c r="V205" s="82">
        <v>297734</v>
      </c>
      <c r="W205" s="82">
        <v>302646</v>
      </c>
      <c r="X205" s="82">
        <v>308647</v>
      </c>
      <c r="Y205" s="82">
        <v>313766</v>
      </c>
      <c r="Z205" s="82">
        <v>319407</v>
      </c>
      <c r="AA205" s="82">
        <v>324204</v>
      </c>
      <c r="AB205" s="82">
        <v>329325</v>
      </c>
      <c r="AC205" s="82">
        <v>334667</v>
      </c>
      <c r="AD205" s="82">
        <v>339809</v>
      </c>
      <c r="AE205" s="82">
        <v>344057</v>
      </c>
      <c r="AF205" s="82">
        <v>350771</v>
      </c>
      <c r="AG205" s="82">
        <v>354506</v>
      </c>
      <c r="AH205" s="82">
        <v>361211</v>
      </c>
      <c r="AI205" s="82">
        <v>365777</v>
      </c>
      <c r="AJ205" s="82">
        <v>371818</v>
      </c>
      <c r="AK205" s="82">
        <v>375268</v>
      </c>
      <c r="AL205" s="82">
        <v>381676</v>
      </c>
      <c r="AM205" s="82">
        <v>388084</v>
      </c>
      <c r="AN205" s="82">
        <v>391397</v>
      </c>
      <c r="AO205" s="82">
        <v>397379</v>
      </c>
      <c r="AP205" s="91">
        <v>403596</v>
      </c>
    </row>
    <row r="206" spans="1:42" x14ac:dyDescent="0.25">
      <c r="A206" t="str">
        <f t="shared" si="3"/>
        <v>Total aircraft movements_New Zealand</v>
      </c>
      <c r="B206" s="72" t="s">
        <v>35</v>
      </c>
      <c r="C206" s="73" t="s">
        <v>69</v>
      </c>
      <c r="D206" s="74" t="s">
        <v>87</v>
      </c>
      <c r="E206" s="75" t="s">
        <v>34</v>
      </c>
      <c r="F206" s="76" t="s">
        <v>20</v>
      </c>
      <c r="G206" s="76" t="s">
        <v>20</v>
      </c>
      <c r="H206" s="76" t="s">
        <v>20</v>
      </c>
      <c r="I206" s="76" t="s">
        <v>20</v>
      </c>
      <c r="J206" s="76" t="s">
        <v>20</v>
      </c>
      <c r="K206" s="76" t="s">
        <v>20</v>
      </c>
      <c r="L206" s="76" t="s">
        <v>20</v>
      </c>
      <c r="M206" s="76" t="s">
        <v>20</v>
      </c>
      <c r="N206" s="76" t="s">
        <v>20</v>
      </c>
      <c r="O206" s="76" t="s">
        <v>20</v>
      </c>
      <c r="P206" s="76" t="s">
        <v>20</v>
      </c>
      <c r="Q206" s="76" t="s">
        <v>20</v>
      </c>
      <c r="R206" s="83" t="s">
        <v>206</v>
      </c>
      <c r="S206" s="83" t="s">
        <v>206</v>
      </c>
      <c r="T206" s="83" t="s">
        <v>206</v>
      </c>
      <c r="U206" s="83" t="s">
        <v>206</v>
      </c>
      <c r="V206" s="83" t="s">
        <v>206</v>
      </c>
      <c r="W206" s="83" t="s">
        <v>206</v>
      </c>
      <c r="X206" s="83" t="s">
        <v>206</v>
      </c>
      <c r="Y206" s="83" t="s">
        <v>206</v>
      </c>
      <c r="Z206" s="83" t="s">
        <v>206</v>
      </c>
      <c r="AA206" s="83" t="s">
        <v>206</v>
      </c>
      <c r="AB206" s="83" t="s">
        <v>206</v>
      </c>
      <c r="AC206" s="83" t="s">
        <v>206</v>
      </c>
      <c r="AD206" s="83" t="s">
        <v>206</v>
      </c>
      <c r="AE206" s="83" t="s">
        <v>206</v>
      </c>
      <c r="AF206" s="83" t="s">
        <v>206</v>
      </c>
      <c r="AG206" s="83" t="s">
        <v>206</v>
      </c>
      <c r="AH206" s="83" t="s">
        <v>206</v>
      </c>
      <c r="AI206" s="83" t="s">
        <v>206</v>
      </c>
      <c r="AJ206" s="83" t="s">
        <v>206</v>
      </c>
      <c r="AK206" s="83" t="s">
        <v>206</v>
      </c>
      <c r="AL206" s="83" t="s">
        <v>206</v>
      </c>
      <c r="AM206" s="83" t="s">
        <v>206</v>
      </c>
      <c r="AN206" s="83" t="s">
        <v>206</v>
      </c>
      <c r="AO206" s="83" t="s">
        <v>206</v>
      </c>
      <c r="AP206" s="92" t="s">
        <v>206</v>
      </c>
    </row>
    <row r="207" spans="1:42" x14ac:dyDescent="0.25">
      <c r="A207" t="str">
        <f t="shared" si="3"/>
        <v>Total passengers_Netherlands</v>
      </c>
      <c r="B207" s="77" t="s">
        <v>58</v>
      </c>
      <c r="C207" s="78" t="s">
        <v>96</v>
      </c>
      <c r="D207" s="79" t="s">
        <v>129</v>
      </c>
      <c r="E207" s="80" t="s">
        <v>34</v>
      </c>
      <c r="F207" s="81" t="s">
        <v>20</v>
      </c>
      <c r="G207" s="81" t="s">
        <v>20</v>
      </c>
      <c r="H207" s="81" t="s">
        <v>34</v>
      </c>
      <c r="I207" s="81" t="s">
        <v>34</v>
      </c>
      <c r="J207" s="81" t="s">
        <v>20</v>
      </c>
      <c r="K207" s="81" t="s">
        <v>20</v>
      </c>
      <c r="L207" s="81" t="s">
        <v>20</v>
      </c>
      <c r="M207" s="81" t="s">
        <v>20</v>
      </c>
      <c r="N207" s="81" t="s">
        <v>20</v>
      </c>
      <c r="O207" s="81" t="s">
        <v>20</v>
      </c>
      <c r="P207" s="81" t="s">
        <v>20</v>
      </c>
      <c r="Q207" s="81" t="s">
        <v>34</v>
      </c>
      <c r="R207" s="82">
        <v>70374615</v>
      </c>
      <c r="S207" s="82">
        <v>76406357</v>
      </c>
      <c r="T207" s="82">
        <v>81246342</v>
      </c>
      <c r="U207" s="82">
        <v>85757680</v>
      </c>
      <c r="V207" s="82">
        <v>89868107</v>
      </c>
      <c r="W207" s="82">
        <v>93765646</v>
      </c>
      <c r="X207" s="82">
        <v>98193270</v>
      </c>
      <c r="Y207" s="82">
        <v>102525365</v>
      </c>
      <c r="Z207" s="82">
        <v>106358072</v>
      </c>
      <c r="AA207" s="82">
        <v>111407591</v>
      </c>
      <c r="AB207" s="82">
        <v>115644568</v>
      </c>
      <c r="AC207" s="82">
        <v>120244630</v>
      </c>
      <c r="AD207" s="82">
        <v>124287058</v>
      </c>
      <c r="AE207" s="82">
        <v>126734203</v>
      </c>
      <c r="AF207" s="82">
        <v>131282018</v>
      </c>
      <c r="AG207" s="82">
        <v>135525288</v>
      </c>
      <c r="AH207" s="82">
        <v>137383628</v>
      </c>
      <c r="AI207" s="82">
        <v>141347065</v>
      </c>
      <c r="AJ207" s="82">
        <v>146571608</v>
      </c>
      <c r="AK207" s="82">
        <v>147358288</v>
      </c>
      <c r="AL207" s="82">
        <v>151514222</v>
      </c>
      <c r="AM207" s="82">
        <v>155410343</v>
      </c>
      <c r="AN207" s="82">
        <v>158323144</v>
      </c>
      <c r="AO207" s="82">
        <v>159059746</v>
      </c>
      <c r="AP207" s="91">
        <v>162024997</v>
      </c>
    </row>
    <row r="208" spans="1:42" x14ac:dyDescent="0.25">
      <c r="A208" t="str">
        <f t="shared" si="3"/>
        <v>International passengers_Netherlands</v>
      </c>
      <c r="B208" s="72" t="s">
        <v>54</v>
      </c>
      <c r="C208" s="73" t="s">
        <v>96</v>
      </c>
      <c r="D208" s="74" t="s">
        <v>129</v>
      </c>
      <c r="E208" s="75" t="s">
        <v>34</v>
      </c>
      <c r="F208" s="76" t="s">
        <v>20</v>
      </c>
      <c r="G208" s="76" t="s">
        <v>20</v>
      </c>
      <c r="H208" s="76" t="s">
        <v>34</v>
      </c>
      <c r="I208" s="76" t="s">
        <v>34</v>
      </c>
      <c r="J208" s="76" t="s">
        <v>20</v>
      </c>
      <c r="K208" s="76" t="s">
        <v>20</v>
      </c>
      <c r="L208" s="76" t="s">
        <v>20</v>
      </c>
      <c r="M208" s="76" t="s">
        <v>20</v>
      </c>
      <c r="N208" s="76" t="s">
        <v>20</v>
      </c>
      <c r="O208" s="76" t="s">
        <v>20</v>
      </c>
      <c r="P208" s="76" t="s">
        <v>20</v>
      </c>
      <c r="Q208" s="76" t="s">
        <v>34</v>
      </c>
      <c r="R208" s="83">
        <v>68598585</v>
      </c>
      <c r="S208" s="83">
        <v>74727562</v>
      </c>
      <c r="T208" s="83">
        <v>79668385</v>
      </c>
      <c r="U208" s="83">
        <v>84282103</v>
      </c>
      <c r="V208" s="83">
        <v>88494808</v>
      </c>
      <c r="W208" s="83">
        <v>92493212</v>
      </c>
      <c r="X208" s="83">
        <v>97019253</v>
      </c>
      <c r="Y208" s="83">
        <v>101446504</v>
      </c>
      <c r="Z208" s="83">
        <v>105370481</v>
      </c>
      <c r="AA208" s="83">
        <v>110506918</v>
      </c>
      <c r="AB208" s="83">
        <v>114826125</v>
      </c>
      <c r="AC208" s="83">
        <v>119503514</v>
      </c>
      <c r="AD208" s="83">
        <v>123618248</v>
      </c>
      <c r="AE208" s="83">
        <v>126132646</v>
      </c>
      <c r="AF208" s="83">
        <v>130742704</v>
      </c>
      <c r="AG208" s="83">
        <v>135043311</v>
      </c>
      <c r="AH208" s="83">
        <v>136954232</v>
      </c>
      <c r="AI208" s="83">
        <v>140965688</v>
      </c>
      <c r="AJ208" s="83">
        <v>146233913</v>
      </c>
      <c r="AK208" s="83">
        <v>147060181</v>
      </c>
      <c r="AL208" s="83">
        <v>151251868</v>
      </c>
      <c r="AM208" s="83">
        <v>155180173</v>
      </c>
      <c r="AN208" s="83">
        <v>158121855</v>
      </c>
      <c r="AO208" s="83">
        <v>158884298</v>
      </c>
      <c r="AP208" s="92">
        <v>161872603</v>
      </c>
    </row>
    <row r="209" spans="1:42" x14ac:dyDescent="0.25">
      <c r="A209" t="str">
        <f t="shared" si="3"/>
        <v>Domestic passengers_Netherlands</v>
      </c>
      <c r="B209" s="77" t="s">
        <v>56</v>
      </c>
      <c r="C209" s="78" t="s">
        <v>96</v>
      </c>
      <c r="D209" s="79" t="s">
        <v>129</v>
      </c>
      <c r="E209" s="80" t="s">
        <v>34</v>
      </c>
      <c r="F209" s="81" t="s">
        <v>20</v>
      </c>
      <c r="G209" s="81" t="s">
        <v>20</v>
      </c>
      <c r="H209" s="81" t="s">
        <v>34</v>
      </c>
      <c r="I209" s="81" t="s">
        <v>34</v>
      </c>
      <c r="J209" s="81" t="s">
        <v>20</v>
      </c>
      <c r="K209" s="81" t="s">
        <v>20</v>
      </c>
      <c r="L209" s="81" t="s">
        <v>20</v>
      </c>
      <c r="M209" s="81" t="s">
        <v>20</v>
      </c>
      <c r="N209" s="81" t="s">
        <v>20</v>
      </c>
      <c r="O209" s="81" t="s">
        <v>20</v>
      </c>
      <c r="P209" s="81" t="s">
        <v>20</v>
      </c>
      <c r="Q209" s="81" t="s">
        <v>34</v>
      </c>
      <c r="R209" s="82" t="s">
        <v>206</v>
      </c>
      <c r="S209" s="82" t="s">
        <v>206</v>
      </c>
      <c r="T209" s="82" t="s">
        <v>206</v>
      </c>
      <c r="U209" s="82" t="s">
        <v>206</v>
      </c>
      <c r="V209" s="82" t="s">
        <v>206</v>
      </c>
      <c r="W209" s="82" t="s">
        <v>206</v>
      </c>
      <c r="X209" s="82" t="s">
        <v>206</v>
      </c>
      <c r="Y209" s="82" t="s">
        <v>206</v>
      </c>
      <c r="Z209" s="82" t="s">
        <v>206</v>
      </c>
      <c r="AA209" s="82" t="s">
        <v>206</v>
      </c>
      <c r="AB209" s="82" t="s">
        <v>206</v>
      </c>
      <c r="AC209" s="82" t="s">
        <v>206</v>
      </c>
      <c r="AD209" s="82" t="s">
        <v>206</v>
      </c>
      <c r="AE209" s="82" t="s">
        <v>206</v>
      </c>
      <c r="AF209" s="82" t="s">
        <v>206</v>
      </c>
      <c r="AG209" s="82" t="s">
        <v>206</v>
      </c>
      <c r="AH209" s="82" t="s">
        <v>206</v>
      </c>
      <c r="AI209" s="82" t="s">
        <v>206</v>
      </c>
      <c r="AJ209" s="82" t="s">
        <v>206</v>
      </c>
      <c r="AK209" s="82" t="s">
        <v>206</v>
      </c>
      <c r="AL209" s="82" t="s">
        <v>206</v>
      </c>
      <c r="AM209" s="82" t="s">
        <v>206</v>
      </c>
      <c r="AN209" s="82" t="s">
        <v>206</v>
      </c>
      <c r="AO209" s="82" t="s">
        <v>206</v>
      </c>
      <c r="AP209" s="91" t="s">
        <v>206</v>
      </c>
    </row>
    <row r="210" spans="1:42" x14ac:dyDescent="0.25">
      <c r="A210" t="str">
        <f t="shared" si="3"/>
        <v>Total Cargo_Netherlands</v>
      </c>
      <c r="B210" s="77" t="s">
        <v>207</v>
      </c>
      <c r="C210" s="73" t="s">
        <v>96</v>
      </c>
      <c r="D210" s="74" t="s">
        <v>129</v>
      </c>
      <c r="E210" s="75" t="s">
        <v>34</v>
      </c>
      <c r="F210" s="76" t="s">
        <v>20</v>
      </c>
      <c r="G210" s="76" t="s">
        <v>20</v>
      </c>
      <c r="H210" s="76" t="s">
        <v>34</v>
      </c>
      <c r="I210" s="76" t="s">
        <v>34</v>
      </c>
      <c r="J210" s="76" t="s">
        <v>20</v>
      </c>
      <c r="K210" s="76" t="s">
        <v>20</v>
      </c>
      <c r="L210" s="76" t="s">
        <v>20</v>
      </c>
      <c r="M210" s="76" t="s">
        <v>20</v>
      </c>
      <c r="N210" s="76" t="s">
        <v>20</v>
      </c>
      <c r="O210" s="76" t="s">
        <v>20</v>
      </c>
      <c r="P210" s="76" t="s">
        <v>20</v>
      </c>
      <c r="Q210" s="76" t="s">
        <v>34</v>
      </c>
      <c r="R210" s="83">
        <v>1755291</v>
      </c>
      <c r="S210" s="83">
        <v>1903864</v>
      </c>
      <c r="T210" s="83">
        <v>1989409</v>
      </c>
      <c r="U210" s="83">
        <v>2055725</v>
      </c>
      <c r="V210" s="83">
        <v>2104047</v>
      </c>
      <c r="W210" s="83">
        <v>2145706</v>
      </c>
      <c r="X210" s="83">
        <v>2190180</v>
      </c>
      <c r="Y210" s="83">
        <v>2236212</v>
      </c>
      <c r="Z210" s="83">
        <v>2271374</v>
      </c>
      <c r="AA210" s="83">
        <v>2315602</v>
      </c>
      <c r="AB210" s="83">
        <v>2350387</v>
      </c>
      <c r="AC210" s="83">
        <v>2399562</v>
      </c>
      <c r="AD210" s="83">
        <v>2433979</v>
      </c>
      <c r="AE210" s="83">
        <v>2438814</v>
      </c>
      <c r="AF210" s="83">
        <v>2491760</v>
      </c>
      <c r="AG210" s="83">
        <v>2530253</v>
      </c>
      <c r="AH210" s="83">
        <v>2542149</v>
      </c>
      <c r="AI210" s="83">
        <v>2575432</v>
      </c>
      <c r="AJ210" s="83">
        <v>2641949</v>
      </c>
      <c r="AK210" s="83">
        <v>2635653</v>
      </c>
      <c r="AL210" s="83">
        <v>2690879</v>
      </c>
      <c r="AM210" s="83">
        <v>2742357</v>
      </c>
      <c r="AN210" s="83">
        <v>2775881</v>
      </c>
      <c r="AO210" s="83">
        <v>2786567</v>
      </c>
      <c r="AP210" s="92">
        <v>2833842</v>
      </c>
    </row>
    <row r="211" spans="1:42" x14ac:dyDescent="0.25">
      <c r="A211" t="str">
        <f t="shared" si="3"/>
        <v>Total aircraft movements_Netherlands</v>
      </c>
      <c r="B211" s="77" t="s">
        <v>35</v>
      </c>
      <c r="C211" s="78" t="s">
        <v>96</v>
      </c>
      <c r="D211" s="79" t="s">
        <v>129</v>
      </c>
      <c r="E211" s="80" t="s">
        <v>34</v>
      </c>
      <c r="F211" s="81" t="s">
        <v>20</v>
      </c>
      <c r="G211" s="81" t="s">
        <v>20</v>
      </c>
      <c r="H211" s="81" t="s">
        <v>34</v>
      </c>
      <c r="I211" s="81" t="s">
        <v>34</v>
      </c>
      <c r="J211" s="81" t="s">
        <v>20</v>
      </c>
      <c r="K211" s="81" t="s">
        <v>20</v>
      </c>
      <c r="L211" s="81" t="s">
        <v>20</v>
      </c>
      <c r="M211" s="81" t="s">
        <v>20</v>
      </c>
      <c r="N211" s="81" t="s">
        <v>20</v>
      </c>
      <c r="O211" s="81" t="s">
        <v>20</v>
      </c>
      <c r="P211" s="81" t="s">
        <v>20</v>
      </c>
      <c r="Q211" s="81" t="s">
        <v>34</v>
      </c>
      <c r="R211" s="82">
        <v>587772</v>
      </c>
      <c r="S211" s="82">
        <v>620471</v>
      </c>
      <c r="T211" s="82">
        <v>654033</v>
      </c>
      <c r="U211" s="82">
        <v>688638</v>
      </c>
      <c r="V211" s="82">
        <v>722070</v>
      </c>
      <c r="W211" s="82">
        <v>756245</v>
      </c>
      <c r="X211" s="82">
        <v>789765</v>
      </c>
      <c r="Y211" s="82">
        <v>824054</v>
      </c>
      <c r="Z211" s="82">
        <v>857984</v>
      </c>
      <c r="AA211" s="82">
        <v>893323</v>
      </c>
      <c r="AB211" s="82">
        <v>930126</v>
      </c>
      <c r="AC211" s="82">
        <v>965457</v>
      </c>
      <c r="AD211" s="82">
        <v>1002342</v>
      </c>
      <c r="AE211" s="82">
        <v>1021908</v>
      </c>
      <c r="AF211" s="82">
        <v>1058217</v>
      </c>
      <c r="AG211" s="82">
        <v>1096724</v>
      </c>
      <c r="AH211" s="82">
        <v>1116586</v>
      </c>
      <c r="AI211" s="82">
        <v>1154601</v>
      </c>
      <c r="AJ211" s="82">
        <v>1194017</v>
      </c>
      <c r="AK211" s="82">
        <v>1214915</v>
      </c>
      <c r="AL211" s="82">
        <v>1254191</v>
      </c>
      <c r="AM211" s="82">
        <v>1293920</v>
      </c>
      <c r="AN211" s="82">
        <v>1334506</v>
      </c>
      <c r="AO211" s="82">
        <v>1355226</v>
      </c>
      <c r="AP211" s="91">
        <v>1395613</v>
      </c>
    </row>
    <row r="212" spans="1:42" x14ac:dyDescent="0.25">
      <c r="A212" t="str">
        <f t="shared" si="3"/>
        <v>Total passengers_Nepal</v>
      </c>
      <c r="B212" s="77" t="s">
        <v>58</v>
      </c>
      <c r="C212" s="78" t="s">
        <v>69</v>
      </c>
      <c r="D212" s="79" t="s">
        <v>86</v>
      </c>
      <c r="E212" s="80" t="s">
        <v>20</v>
      </c>
      <c r="F212" s="81" t="s">
        <v>34</v>
      </c>
      <c r="G212" s="81" t="s">
        <v>20</v>
      </c>
      <c r="H212" s="81" t="s">
        <v>20</v>
      </c>
      <c r="I212" s="81" t="s">
        <v>20</v>
      </c>
      <c r="J212" s="81" t="s">
        <v>34</v>
      </c>
      <c r="K212" s="81" t="s">
        <v>20</v>
      </c>
      <c r="L212" s="81" t="s">
        <v>20</v>
      </c>
      <c r="M212" s="81" t="s">
        <v>20</v>
      </c>
      <c r="N212" s="81" t="s">
        <v>20</v>
      </c>
      <c r="O212" s="81" t="s">
        <v>20</v>
      </c>
      <c r="P212" s="81" t="s">
        <v>20</v>
      </c>
      <c r="Q212" s="81" t="s">
        <v>20</v>
      </c>
      <c r="R212" s="82">
        <v>5276403</v>
      </c>
      <c r="S212" s="82">
        <v>6398183</v>
      </c>
      <c r="T212" s="82">
        <v>7068448</v>
      </c>
      <c r="U212" s="82">
        <v>7597497</v>
      </c>
      <c r="V212" s="82">
        <v>8030922</v>
      </c>
      <c r="W212" s="82">
        <v>8371827</v>
      </c>
      <c r="X212" s="82">
        <v>8777529</v>
      </c>
      <c r="Y212" s="82">
        <v>9174507</v>
      </c>
      <c r="Z212" s="82">
        <v>9644614</v>
      </c>
      <c r="AA212" s="82">
        <v>10172297</v>
      </c>
      <c r="AB212" s="82">
        <v>10703673</v>
      </c>
      <c r="AC212" s="82">
        <v>11176651</v>
      </c>
      <c r="AD212" s="82">
        <v>11753708</v>
      </c>
      <c r="AE212" s="82">
        <v>12337698</v>
      </c>
      <c r="AF212" s="82">
        <v>13065247</v>
      </c>
      <c r="AG212" s="82">
        <v>13797298</v>
      </c>
      <c r="AH212" s="82">
        <v>14620159</v>
      </c>
      <c r="AI212" s="82">
        <v>15495249</v>
      </c>
      <c r="AJ212" s="82">
        <v>16442272</v>
      </c>
      <c r="AK212" s="82">
        <v>17415392</v>
      </c>
      <c r="AL212" s="82">
        <v>18567337</v>
      </c>
      <c r="AM212" s="82">
        <v>19716897</v>
      </c>
      <c r="AN212" s="82">
        <v>20910147</v>
      </c>
      <c r="AO212" s="82">
        <v>22235454</v>
      </c>
      <c r="AP212" s="91">
        <v>23724303</v>
      </c>
    </row>
    <row r="213" spans="1:42" x14ac:dyDescent="0.25">
      <c r="A213" t="str">
        <f t="shared" si="3"/>
        <v>International passengers_Nepal</v>
      </c>
      <c r="B213" s="72" t="s">
        <v>54</v>
      </c>
      <c r="C213" s="73" t="s">
        <v>69</v>
      </c>
      <c r="D213" s="74" t="s">
        <v>86</v>
      </c>
      <c r="E213" s="75" t="s">
        <v>20</v>
      </c>
      <c r="F213" s="76" t="s">
        <v>34</v>
      </c>
      <c r="G213" s="76" t="s">
        <v>20</v>
      </c>
      <c r="H213" s="76" t="s">
        <v>20</v>
      </c>
      <c r="I213" s="76" t="s">
        <v>20</v>
      </c>
      <c r="J213" s="76" t="s">
        <v>34</v>
      </c>
      <c r="K213" s="76" t="s">
        <v>20</v>
      </c>
      <c r="L213" s="76" t="s">
        <v>20</v>
      </c>
      <c r="M213" s="76" t="s">
        <v>20</v>
      </c>
      <c r="N213" s="76" t="s">
        <v>20</v>
      </c>
      <c r="O213" s="76" t="s">
        <v>20</v>
      </c>
      <c r="P213" s="76" t="s">
        <v>20</v>
      </c>
      <c r="Q213" s="76" t="s">
        <v>20</v>
      </c>
      <c r="R213" s="83">
        <v>3511139</v>
      </c>
      <c r="S213" s="83">
        <v>4065975</v>
      </c>
      <c r="T213" s="83">
        <v>4359517</v>
      </c>
      <c r="U213" s="83">
        <v>4654987</v>
      </c>
      <c r="V213" s="83">
        <v>4941330</v>
      </c>
      <c r="W213" s="83">
        <v>5236559</v>
      </c>
      <c r="X213" s="83">
        <v>5576034</v>
      </c>
      <c r="Y213" s="83">
        <v>5910748</v>
      </c>
      <c r="Z213" s="83">
        <v>6292160</v>
      </c>
      <c r="AA213" s="83">
        <v>6710220</v>
      </c>
      <c r="AB213" s="83">
        <v>7132952</v>
      </c>
      <c r="AC213" s="83">
        <v>7524901</v>
      </c>
      <c r="AD213" s="83">
        <v>7989642</v>
      </c>
      <c r="AE213" s="83">
        <v>8460807</v>
      </c>
      <c r="AF213" s="83">
        <v>9032061</v>
      </c>
      <c r="AG213" s="83">
        <v>9610777</v>
      </c>
      <c r="AH213" s="83">
        <v>10260177</v>
      </c>
      <c r="AI213" s="83">
        <v>10952090</v>
      </c>
      <c r="AJ213" s="83">
        <v>11700776</v>
      </c>
      <c r="AK213" s="83">
        <v>12474266</v>
      </c>
      <c r="AL213" s="83">
        <v>13380096</v>
      </c>
      <c r="AM213" s="83">
        <v>14293474</v>
      </c>
      <c r="AN213" s="83">
        <v>15245619</v>
      </c>
      <c r="AO213" s="83">
        <v>16301765</v>
      </c>
      <c r="AP213" s="92">
        <v>17487587</v>
      </c>
    </row>
    <row r="214" spans="1:42" x14ac:dyDescent="0.25">
      <c r="A214" t="str">
        <f t="shared" si="3"/>
        <v>Domestic passengers_Nepal</v>
      </c>
      <c r="B214" s="77" t="s">
        <v>56</v>
      </c>
      <c r="C214" s="78" t="s">
        <v>69</v>
      </c>
      <c r="D214" s="79" t="s">
        <v>86</v>
      </c>
      <c r="E214" s="80" t="s">
        <v>20</v>
      </c>
      <c r="F214" s="81" t="s">
        <v>34</v>
      </c>
      <c r="G214" s="81" t="s">
        <v>20</v>
      </c>
      <c r="H214" s="81" t="s">
        <v>20</v>
      </c>
      <c r="I214" s="81" t="s">
        <v>20</v>
      </c>
      <c r="J214" s="81" t="s">
        <v>34</v>
      </c>
      <c r="K214" s="81" t="s">
        <v>20</v>
      </c>
      <c r="L214" s="81" t="s">
        <v>20</v>
      </c>
      <c r="M214" s="81" t="s">
        <v>20</v>
      </c>
      <c r="N214" s="81" t="s">
        <v>20</v>
      </c>
      <c r="O214" s="81" t="s">
        <v>20</v>
      </c>
      <c r="P214" s="81" t="s">
        <v>20</v>
      </c>
      <c r="Q214" s="81" t="s">
        <v>20</v>
      </c>
      <c r="R214" s="82">
        <v>1765146</v>
      </c>
      <c r="S214" s="82">
        <v>2332095</v>
      </c>
      <c r="T214" s="82">
        <v>2708823</v>
      </c>
      <c r="U214" s="82">
        <v>2942408</v>
      </c>
      <c r="V214" s="82">
        <v>3089497</v>
      </c>
      <c r="W214" s="82">
        <v>3135180</v>
      </c>
      <c r="X214" s="82">
        <v>3201414</v>
      </c>
      <c r="Y214" s="82">
        <v>3263684</v>
      </c>
      <c r="Z214" s="82">
        <v>3352386</v>
      </c>
      <c r="AA214" s="82">
        <v>3462017</v>
      </c>
      <c r="AB214" s="82">
        <v>3570665</v>
      </c>
      <c r="AC214" s="82">
        <v>3651701</v>
      </c>
      <c r="AD214" s="82">
        <v>3764022</v>
      </c>
      <c r="AE214" s="82">
        <v>3876853</v>
      </c>
      <c r="AF214" s="82">
        <v>4033152</v>
      </c>
      <c r="AG214" s="82">
        <v>4186491</v>
      </c>
      <c r="AH214" s="82">
        <v>4359955</v>
      </c>
      <c r="AI214" s="82">
        <v>4543137</v>
      </c>
      <c r="AJ214" s="82">
        <v>4741476</v>
      </c>
      <c r="AK214" s="82">
        <v>4941109</v>
      </c>
      <c r="AL214" s="82">
        <v>5187226</v>
      </c>
      <c r="AM214" s="82">
        <v>5423410</v>
      </c>
      <c r="AN214" s="82">
        <v>5664517</v>
      </c>
      <c r="AO214" s="82">
        <v>5933679</v>
      </c>
      <c r="AP214" s="91">
        <v>6236708</v>
      </c>
    </row>
    <row r="215" spans="1:42" x14ac:dyDescent="0.25">
      <c r="A215" t="str">
        <f t="shared" si="3"/>
        <v>Total Cargo_Nepal</v>
      </c>
      <c r="B215" s="77" t="s">
        <v>207</v>
      </c>
      <c r="C215" s="73" t="s">
        <v>69</v>
      </c>
      <c r="D215" s="74" t="s">
        <v>86</v>
      </c>
      <c r="E215" s="75" t="s">
        <v>20</v>
      </c>
      <c r="F215" s="76" t="s">
        <v>34</v>
      </c>
      <c r="G215" s="76" t="s">
        <v>20</v>
      </c>
      <c r="H215" s="76" t="s">
        <v>20</v>
      </c>
      <c r="I215" s="76" t="s">
        <v>20</v>
      </c>
      <c r="J215" s="76" t="s">
        <v>34</v>
      </c>
      <c r="K215" s="76" t="s">
        <v>20</v>
      </c>
      <c r="L215" s="76" t="s">
        <v>20</v>
      </c>
      <c r="M215" s="76" t="s">
        <v>20</v>
      </c>
      <c r="N215" s="76" t="s">
        <v>20</v>
      </c>
      <c r="O215" s="76" t="s">
        <v>20</v>
      </c>
      <c r="P215" s="76" t="s">
        <v>20</v>
      </c>
      <c r="Q215" s="76" t="s">
        <v>20</v>
      </c>
      <c r="R215" s="83" t="s">
        <v>206</v>
      </c>
      <c r="S215" s="83" t="s">
        <v>206</v>
      </c>
      <c r="T215" s="83" t="s">
        <v>206</v>
      </c>
      <c r="U215" s="83" t="s">
        <v>206</v>
      </c>
      <c r="V215" s="83" t="s">
        <v>206</v>
      </c>
      <c r="W215" s="83" t="s">
        <v>206</v>
      </c>
      <c r="X215" s="83" t="s">
        <v>206</v>
      </c>
      <c r="Y215" s="83" t="s">
        <v>206</v>
      </c>
      <c r="Z215" s="83" t="s">
        <v>206</v>
      </c>
      <c r="AA215" s="83" t="s">
        <v>206</v>
      </c>
      <c r="AB215" s="83" t="s">
        <v>206</v>
      </c>
      <c r="AC215" s="83" t="s">
        <v>206</v>
      </c>
      <c r="AD215" s="83" t="s">
        <v>206</v>
      </c>
      <c r="AE215" s="83" t="s">
        <v>206</v>
      </c>
      <c r="AF215" s="83" t="s">
        <v>206</v>
      </c>
      <c r="AG215" s="83" t="s">
        <v>206</v>
      </c>
      <c r="AH215" s="83" t="s">
        <v>206</v>
      </c>
      <c r="AI215" s="83" t="s">
        <v>206</v>
      </c>
      <c r="AJ215" s="83" t="s">
        <v>206</v>
      </c>
      <c r="AK215" s="83" t="s">
        <v>206</v>
      </c>
      <c r="AL215" s="83" t="s">
        <v>206</v>
      </c>
      <c r="AM215" s="83" t="s">
        <v>206</v>
      </c>
      <c r="AN215" s="83" t="s">
        <v>206</v>
      </c>
      <c r="AO215" s="83" t="s">
        <v>206</v>
      </c>
      <c r="AP215" s="92" t="s">
        <v>206</v>
      </c>
    </row>
    <row r="216" spans="1:42" x14ac:dyDescent="0.25">
      <c r="A216" t="str">
        <f t="shared" si="3"/>
        <v>Total aircraft movements_Nepal</v>
      </c>
      <c r="B216" s="77" t="s">
        <v>35</v>
      </c>
      <c r="C216" s="78" t="s">
        <v>69</v>
      </c>
      <c r="D216" s="79" t="s">
        <v>86</v>
      </c>
      <c r="E216" s="80" t="s">
        <v>20</v>
      </c>
      <c r="F216" s="81" t="s">
        <v>34</v>
      </c>
      <c r="G216" s="81" t="s">
        <v>20</v>
      </c>
      <c r="H216" s="81" t="s">
        <v>20</v>
      </c>
      <c r="I216" s="81" t="s">
        <v>20</v>
      </c>
      <c r="J216" s="81" t="s">
        <v>34</v>
      </c>
      <c r="K216" s="81" t="s">
        <v>20</v>
      </c>
      <c r="L216" s="81" t="s">
        <v>20</v>
      </c>
      <c r="M216" s="81" t="s">
        <v>20</v>
      </c>
      <c r="N216" s="81" t="s">
        <v>20</v>
      </c>
      <c r="O216" s="81" t="s">
        <v>20</v>
      </c>
      <c r="P216" s="81" t="s">
        <v>20</v>
      </c>
      <c r="Q216" s="81" t="s">
        <v>20</v>
      </c>
      <c r="R216" s="82" t="s">
        <v>206</v>
      </c>
      <c r="S216" s="82" t="s">
        <v>206</v>
      </c>
      <c r="T216" s="82" t="s">
        <v>206</v>
      </c>
      <c r="U216" s="82" t="s">
        <v>206</v>
      </c>
      <c r="V216" s="82" t="s">
        <v>206</v>
      </c>
      <c r="W216" s="82" t="s">
        <v>206</v>
      </c>
      <c r="X216" s="82" t="s">
        <v>206</v>
      </c>
      <c r="Y216" s="82" t="s">
        <v>206</v>
      </c>
      <c r="Z216" s="82" t="s">
        <v>206</v>
      </c>
      <c r="AA216" s="82" t="s">
        <v>206</v>
      </c>
      <c r="AB216" s="82" t="s">
        <v>206</v>
      </c>
      <c r="AC216" s="82" t="s">
        <v>206</v>
      </c>
      <c r="AD216" s="82" t="s">
        <v>206</v>
      </c>
      <c r="AE216" s="82" t="s">
        <v>206</v>
      </c>
      <c r="AF216" s="82" t="s">
        <v>206</v>
      </c>
      <c r="AG216" s="82" t="s">
        <v>206</v>
      </c>
      <c r="AH216" s="82" t="s">
        <v>206</v>
      </c>
      <c r="AI216" s="82" t="s">
        <v>206</v>
      </c>
      <c r="AJ216" s="82" t="s">
        <v>206</v>
      </c>
      <c r="AK216" s="82" t="s">
        <v>206</v>
      </c>
      <c r="AL216" s="82" t="s">
        <v>206</v>
      </c>
      <c r="AM216" s="82" t="s">
        <v>206</v>
      </c>
      <c r="AN216" s="82" t="s">
        <v>206</v>
      </c>
      <c r="AO216" s="82" t="s">
        <v>206</v>
      </c>
      <c r="AP216" s="91" t="s">
        <v>206</v>
      </c>
    </row>
    <row r="217" spans="1:42" x14ac:dyDescent="0.25">
      <c r="A217" t="str">
        <f t="shared" si="3"/>
        <v>Total passengers_Mozambique</v>
      </c>
      <c r="B217" s="72" t="s">
        <v>58</v>
      </c>
      <c r="C217" s="73" t="s">
        <v>32</v>
      </c>
      <c r="D217" s="74" t="s">
        <v>55</v>
      </c>
      <c r="E217" s="75" t="s">
        <v>20</v>
      </c>
      <c r="F217" s="76" t="s">
        <v>34</v>
      </c>
      <c r="G217" s="76" t="s">
        <v>20</v>
      </c>
      <c r="H217" s="76" t="s">
        <v>20</v>
      </c>
      <c r="I217" s="76" t="s">
        <v>20</v>
      </c>
      <c r="J217" s="76" t="s">
        <v>20</v>
      </c>
      <c r="K217" s="76" t="s">
        <v>20</v>
      </c>
      <c r="L217" s="76" t="s">
        <v>34</v>
      </c>
      <c r="M217" s="76" t="s">
        <v>20</v>
      </c>
      <c r="N217" s="76" t="s">
        <v>20</v>
      </c>
      <c r="O217" s="76" t="s">
        <v>20</v>
      </c>
      <c r="P217" s="76" t="s">
        <v>20</v>
      </c>
      <c r="Q217" s="76" t="s">
        <v>20</v>
      </c>
      <c r="R217" s="83">
        <v>1796977</v>
      </c>
      <c r="S217" s="83">
        <v>1679025</v>
      </c>
      <c r="T217" s="83">
        <v>1906638</v>
      </c>
      <c r="U217" s="83">
        <v>2062016</v>
      </c>
      <c r="V217" s="83">
        <v>2179555</v>
      </c>
      <c r="W217" s="83">
        <v>2252337</v>
      </c>
      <c r="X217" s="83">
        <v>2344988</v>
      </c>
      <c r="Y217" s="83">
        <v>2424905</v>
      </c>
      <c r="Z217" s="83">
        <v>2513114</v>
      </c>
      <c r="AA217" s="83">
        <v>2617298</v>
      </c>
      <c r="AB217" s="83">
        <v>2711100</v>
      </c>
      <c r="AC217" s="83">
        <v>2812157</v>
      </c>
      <c r="AD217" s="83">
        <v>2923928</v>
      </c>
      <c r="AE217" s="83">
        <v>3038924</v>
      </c>
      <c r="AF217" s="83">
        <v>3162054</v>
      </c>
      <c r="AG217" s="83">
        <v>3304938</v>
      </c>
      <c r="AH217" s="83">
        <v>3460217</v>
      </c>
      <c r="AI217" s="83">
        <v>3606534</v>
      </c>
      <c r="AJ217" s="83">
        <v>3787274</v>
      </c>
      <c r="AK217" s="83">
        <v>3951307</v>
      </c>
      <c r="AL217" s="83">
        <v>4148012</v>
      </c>
      <c r="AM217" s="83">
        <v>4353362</v>
      </c>
      <c r="AN217" s="83">
        <v>4552852</v>
      </c>
      <c r="AO217" s="83">
        <v>4787644</v>
      </c>
      <c r="AP217" s="92">
        <v>5020734</v>
      </c>
    </row>
    <row r="218" spans="1:42" x14ac:dyDescent="0.25">
      <c r="A218" t="str">
        <f t="shared" si="3"/>
        <v>International passengers_Mozambique</v>
      </c>
      <c r="B218" s="77" t="s">
        <v>54</v>
      </c>
      <c r="C218" s="78" t="s">
        <v>32</v>
      </c>
      <c r="D218" s="79" t="s">
        <v>55</v>
      </c>
      <c r="E218" s="80" t="s">
        <v>20</v>
      </c>
      <c r="F218" s="81" t="s">
        <v>34</v>
      </c>
      <c r="G218" s="81" t="s">
        <v>20</v>
      </c>
      <c r="H218" s="81" t="s">
        <v>20</v>
      </c>
      <c r="I218" s="81" t="s">
        <v>20</v>
      </c>
      <c r="J218" s="81" t="s">
        <v>20</v>
      </c>
      <c r="K218" s="81" t="s">
        <v>20</v>
      </c>
      <c r="L218" s="81" t="s">
        <v>34</v>
      </c>
      <c r="M218" s="81" t="s">
        <v>20</v>
      </c>
      <c r="N218" s="81" t="s">
        <v>20</v>
      </c>
      <c r="O218" s="81" t="s">
        <v>20</v>
      </c>
      <c r="P218" s="81" t="s">
        <v>20</v>
      </c>
      <c r="Q218" s="81" t="s">
        <v>20</v>
      </c>
      <c r="R218" s="82">
        <v>629397</v>
      </c>
      <c r="S218" s="82">
        <v>585166</v>
      </c>
      <c r="T218" s="82">
        <v>759792</v>
      </c>
      <c r="U218" s="82">
        <v>876881</v>
      </c>
      <c r="V218" s="82">
        <v>963819</v>
      </c>
      <c r="W218" s="82">
        <v>1014273</v>
      </c>
      <c r="X218" s="82">
        <v>1073815</v>
      </c>
      <c r="Y218" s="82">
        <v>1127875</v>
      </c>
      <c r="Z218" s="82">
        <v>1188960</v>
      </c>
      <c r="AA218" s="82">
        <v>1261128</v>
      </c>
      <c r="AB218" s="82">
        <v>1328729</v>
      </c>
      <c r="AC218" s="82">
        <v>1404334</v>
      </c>
      <c r="AD218" s="82">
        <v>1482386</v>
      </c>
      <c r="AE218" s="82">
        <v>1566484</v>
      </c>
      <c r="AF218" s="82">
        <v>1654871</v>
      </c>
      <c r="AG218" s="82">
        <v>1758473</v>
      </c>
      <c r="AH218" s="82">
        <v>1876962</v>
      </c>
      <c r="AI218" s="82">
        <v>1991055</v>
      </c>
      <c r="AJ218" s="82">
        <v>2127424</v>
      </c>
      <c r="AK218" s="82">
        <v>2255923</v>
      </c>
      <c r="AL218" s="82">
        <v>2406120</v>
      </c>
      <c r="AM218" s="82">
        <v>2567044</v>
      </c>
      <c r="AN218" s="82">
        <v>2726859</v>
      </c>
      <c r="AO218" s="82">
        <v>2910588</v>
      </c>
      <c r="AP218" s="91">
        <v>3095769</v>
      </c>
    </row>
    <row r="219" spans="1:42" x14ac:dyDescent="0.25">
      <c r="A219" t="str">
        <f t="shared" si="3"/>
        <v>Domestic passengers_Mozambique</v>
      </c>
      <c r="B219" s="72" t="s">
        <v>56</v>
      </c>
      <c r="C219" s="73" t="s">
        <v>32</v>
      </c>
      <c r="D219" s="74" t="s">
        <v>55</v>
      </c>
      <c r="E219" s="75" t="s">
        <v>20</v>
      </c>
      <c r="F219" s="76" t="s">
        <v>34</v>
      </c>
      <c r="G219" s="76" t="s">
        <v>20</v>
      </c>
      <c r="H219" s="76" t="s">
        <v>20</v>
      </c>
      <c r="I219" s="76" t="s">
        <v>20</v>
      </c>
      <c r="J219" s="76" t="s">
        <v>20</v>
      </c>
      <c r="K219" s="76" t="s">
        <v>20</v>
      </c>
      <c r="L219" s="76" t="s">
        <v>34</v>
      </c>
      <c r="M219" s="76" t="s">
        <v>20</v>
      </c>
      <c r="N219" s="76" t="s">
        <v>20</v>
      </c>
      <c r="O219" s="76" t="s">
        <v>20</v>
      </c>
      <c r="P219" s="76" t="s">
        <v>20</v>
      </c>
      <c r="Q219" s="76" t="s">
        <v>20</v>
      </c>
      <c r="R219" s="83">
        <v>1055650</v>
      </c>
      <c r="S219" s="83">
        <v>991461</v>
      </c>
      <c r="T219" s="83">
        <v>1054008</v>
      </c>
      <c r="U219" s="83">
        <v>1101726</v>
      </c>
      <c r="V219" s="83">
        <v>1141483</v>
      </c>
      <c r="W219" s="83">
        <v>1172564</v>
      </c>
      <c r="X219" s="83">
        <v>1213920</v>
      </c>
      <c r="Y219" s="83">
        <v>1247433</v>
      </c>
      <c r="Z219" s="83">
        <v>1281567</v>
      </c>
      <c r="AA219" s="83">
        <v>1319918</v>
      </c>
      <c r="AB219" s="83">
        <v>1351768</v>
      </c>
      <c r="AC219" s="83">
        <v>1382197</v>
      </c>
      <c r="AD219" s="83">
        <v>1420248</v>
      </c>
      <c r="AE219" s="83">
        <v>1454876</v>
      </c>
      <c r="AF219" s="83">
        <v>1492797</v>
      </c>
      <c r="AG219" s="83">
        <v>1534759</v>
      </c>
      <c r="AH219" s="83">
        <v>1573786</v>
      </c>
      <c r="AI219" s="83">
        <v>1607866</v>
      </c>
      <c r="AJ219" s="83">
        <v>1653762</v>
      </c>
      <c r="AK219" s="83">
        <v>1690539</v>
      </c>
      <c r="AL219" s="83">
        <v>1738052</v>
      </c>
      <c r="AM219" s="83">
        <v>1783290</v>
      </c>
      <c r="AN219" s="83">
        <v>1823614</v>
      </c>
      <c r="AO219" s="83">
        <v>1875193</v>
      </c>
      <c r="AP219" s="92">
        <v>1923512</v>
      </c>
    </row>
    <row r="220" spans="1:42" x14ac:dyDescent="0.25">
      <c r="A220" t="str">
        <f t="shared" si="3"/>
        <v>Total Cargo_Mozambique</v>
      </c>
      <c r="B220" s="77" t="s">
        <v>207</v>
      </c>
      <c r="C220" s="78" t="s">
        <v>32</v>
      </c>
      <c r="D220" s="79" t="s">
        <v>55</v>
      </c>
      <c r="E220" s="80" t="s">
        <v>20</v>
      </c>
      <c r="F220" s="81" t="s">
        <v>34</v>
      </c>
      <c r="G220" s="81" t="s">
        <v>20</v>
      </c>
      <c r="H220" s="81" t="s">
        <v>20</v>
      </c>
      <c r="I220" s="81" t="s">
        <v>20</v>
      </c>
      <c r="J220" s="81" t="s">
        <v>20</v>
      </c>
      <c r="K220" s="81" t="s">
        <v>20</v>
      </c>
      <c r="L220" s="81" t="s">
        <v>34</v>
      </c>
      <c r="M220" s="81" t="s">
        <v>20</v>
      </c>
      <c r="N220" s="81" t="s">
        <v>20</v>
      </c>
      <c r="O220" s="81" t="s">
        <v>20</v>
      </c>
      <c r="P220" s="81" t="s">
        <v>20</v>
      </c>
      <c r="Q220" s="81" t="s">
        <v>20</v>
      </c>
      <c r="R220" s="82">
        <v>12739</v>
      </c>
      <c r="S220" s="82">
        <v>12349</v>
      </c>
      <c r="T220" s="82">
        <v>12658</v>
      </c>
      <c r="U220" s="82">
        <v>12950</v>
      </c>
      <c r="V220" s="82">
        <v>13251</v>
      </c>
      <c r="W220" s="82">
        <v>13633</v>
      </c>
      <c r="X220" s="82">
        <v>14102</v>
      </c>
      <c r="Y220" s="82">
        <v>14534</v>
      </c>
      <c r="Z220" s="82">
        <v>14950</v>
      </c>
      <c r="AA220" s="82">
        <v>15342</v>
      </c>
      <c r="AB220" s="82">
        <v>15725</v>
      </c>
      <c r="AC220" s="82">
        <v>16126</v>
      </c>
      <c r="AD220" s="82">
        <v>16545</v>
      </c>
      <c r="AE220" s="82">
        <v>16879</v>
      </c>
      <c r="AF220" s="82">
        <v>17380</v>
      </c>
      <c r="AG220" s="82">
        <v>17800</v>
      </c>
      <c r="AH220" s="82">
        <v>18242</v>
      </c>
      <c r="AI220" s="82">
        <v>18609</v>
      </c>
      <c r="AJ220" s="82">
        <v>19157</v>
      </c>
      <c r="AK220" s="82">
        <v>19649</v>
      </c>
      <c r="AL220" s="82">
        <v>20232</v>
      </c>
      <c r="AM220" s="82">
        <v>20840</v>
      </c>
      <c r="AN220" s="82">
        <v>21342</v>
      </c>
      <c r="AO220" s="82">
        <v>22062</v>
      </c>
      <c r="AP220" s="91">
        <v>22866</v>
      </c>
    </row>
    <row r="221" spans="1:42" x14ac:dyDescent="0.25">
      <c r="A221" t="str">
        <f t="shared" si="3"/>
        <v>Total aircraft movements_Mozambique</v>
      </c>
      <c r="B221" s="72" t="s">
        <v>35</v>
      </c>
      <c r="C221" s="73" t="s">
        <v>32</v>
      </c>
      <c r="D221" s="74" t="s">
        <v>55</v>
      </c>
      <c r="E221" s="75" t="s">
        <v>20</v>
      </c>
      <c r="F221" s="76" t="s">
        <v>34</v>
      </c>
      <c r="G221" s="76" t="s">
        <v>20</v>
      </c>
      <c r="H221" s="76" t="s">
        <v>20</v>
      </c>
      <c r="I221" s="76" t="s">
        <v>20</v>
      </c>
      <c r="J221" s="76" t="s">
        <v>20</v>
      </c>
      <c r="K221" s="76" t="s">
        <v>20</v>
      </c>
      <c r="L221" s="76" t="s">
        <v>34</v>
      </c>
      <c r="M221" s="76" t="s">
        <v>20</v>
      </c>
      <c r="N221" s="76" t="s">
        <v>20</v>
      </c>
      <c r="O221" s="76" t="s">
        <v>20</v>
      </c>
      <c r="P221" s="76" t="s">
        <v>20</v>
      </c>
      <c r="Q221" s="76" t="s">
        <v>20</v>
      </c>
      <c r="R221" s="83">
        <v>60960</v>
      </c>
      <c r="S221" s="83">
        <v>54532</v>
      </c>
      <c r="T221" s="83">
        <v>52180</v>
      </c>
      <c r="U221" s="83">
        <v>51712</v>
      </c>
      <c r="V221" s="83">
        <v>52072</v>
      </c>
      <c r="W221" s="83">
        <v>53395</v>
      </c>
      <c r="X221" s="83">
        <v>54707</v>
      </c>
      <c r="Y221" s="83">
        <v>56019</v>
      </c>
      <c r="Z221" s="83">
        <v>57436</v>
      </c>
      <c r="AA221" s="83">
        <v>58914</v>
      </c>
      <c r="AB221" s="83">
        <v>60409</v>
      </c>
      <c r="AC221" s="83">
        <v>62014</v>
      </c>
      <c r="AD221" s="83">
        <v>63485</v>
      </c>
      <c r="AE221" s="83">
        <v>65063</v>
      </c>
      <c r="AF221" s="83">
        <v>66655</v>
      </c>
      <c r="AG221" s="83">
        <v>68363</v>
      </c>
      <c r="AH221" s="83">
        <v>70366</v>
      </c>
      <c r="AI221" s="83">
        <v>72353</v>
      </c>
      <c r="AJ221" s="83">
        <v>74399</v>
      </c>
      <c r="AK221" s="83">
        <v>76512</v>
      </c>
      <c r="AL221" s="83">
        <v>78592</v>
      </c>
      <c r="AM221" s="83">
        <v>80899</v>
      </c>
      <c r="AN221" s="83">
        <v>83124</v>
      </c>
      <c r="AO221" s="83">
        <v>85522</v>
      </c>
      <c r="AP221" s="92">
        <v>87966</v>
      </c>
    </row>
    <row r="222" spans="1:42" x14ac:dyDescent="0.25">
      <c r="A222" t="str">
        <f t="shared" si="3"/>
        <v>Total passengers_Morocco</v>
      </c>
      <c r="B222" s="77" t="s">
        <v>58</v>
      </c>
      <c r="C222" s="78" t="s">
        <v>32</v>
      </c>
      <c r="D222" s="79" t="s">
        <v>50</v>
      </c>
      <c r="E222" s="80" t="s">
        <v>20</v>
      </c>
      <c r="F222" s="81" t="s">
        <v>34</v>
      </c>
      <c r="G222" s="81" t="s">
        <v>20</v>
      </c>
      <c r="H222" s="81" t="s">
        <v>20</v>
      </c>
      <c r="I222" s="81" t="s">
        <v>20</v>
      </c>
      <c r="J222" s="81" t="s">
        <v>20</v>
      </c>
      <c r="K222" s="81" t="s">
        <v>20</v>
      </c>
      <c r="L222" s="81" t="s">
        <v>20</v>
      </c>
      <c r="M222" s="81" t="s">
        <v>20</v>
      </c>
      <c r="N222" s="81" t="s">
        <v>20</v>
      </c>
      <c r="O222" s="81" t="s">
        <v>20</v>
      </c>
      <c r="P222" s="81" t="s">
        <v>20</v>
      </c>
      <c r="Q222" s="81" t="s">
        <v>20</v>
      </c>
      <c r="R222" s="82">
        <v>18242148</v>
      </c>
      <c r="S222" s="82">
        <v>19923552</v>
      </c>
      <c r="T222" s="82">
        <v>21394310</v>
      </c>
      <c r="U222" s="82">
        <v>22326208</v>
      </c>
      <c r="V222" s="82">
        <v>23049539</v>
      </c>
      <c r="W222" s="82">
        <v>23436973</v>
      </c>
      <c r="X222" s="82">
        <v>24009691</v>
      </c>
      <c r="Y222" s="82">
        <v>24443478</v>
      </c>
      <c r="Z222" s="82">
        <v>24921358</v>
      </c>
      <c r="AA222" s="82">
        <v>25516092</v>
      </c>
      <c r="AB222" s="82">
        <v>25995103</v>
      </c>
      <c r="AC222" s="82">
        <v>26460450</v>
      </c>
      <c r="AD222" s="82">
        <v>27053456</v>
      </c>
      <c r="AE222" s="82">
        <v>27602218</v>
      </c>
      <c r="AF222" s="82">
        <v>28216605</v>
      </c>
      <c r="AG222" s="82">
        <v>28912513</v>
      </c>
      <c r="AH222" s="82">
        <v>29566390</v>
      </c>
      <c r="AI222" s="82">
        <v>30106478</v>
      </c>
      <c r="AJ222" s="82">
        <v>30858487</v>
      </c>
      <c r="AK222" s="82">
        <v>31419100</v>
      </c>
      <c r="AL222" s="82">
        <v>32179332</v>
      </c>
      <c r="AM222" s="82">
        <v>32913635</v>
      </c>
      <c r="AN222" s="82">
        <v>33536390</v>
      </c>
      <c r="AO222" s="82">
        <v>34343125</v>
      </c>
      <c r="AP222" s="91">
        <v>35055655</v>
      </c>
    </row>
    <row r="223" spans="1:42" x14ac:dyDescent="0.25">
      <c r="A223" t="str">
        <f t="shared" si="3"/>
        <v>International passengers_Morocco</v>
      </c>
      <c r="B223" s="72" t="s">
        <v>54</v>
      </c>
      <c r="C223" s="73" t="s">
        <v>32</v>
      </c>
      <c r="D223" s="74" t="s">
        <v>50</v>
      </c>
      <c r="E223" s="75" t="s">
        <v>20</v>
      </c>
      <c r="F223" s="76" t="s">
        <v>34</v>
      </c>
      <c r="G223" s="76" t="s">
        <v>20</v>
      </c>
      <c r="H223" s="76" t="s">
        <v>20</v>
      </c>
      <c r="I223" s="76" t="s">
        <v>20</v>
      </c>
      <c r="J223" s="76" t="s">
        <v>20</v>
      </c>
      <c r="K223" s="76" t="s">
        <v>20</v>
      </c>
      <c r="L223" s="76" t="s">
        <v>20</v>
      </c>
      <c r="M223" s="76" t="s">
        <v>20</v>
      </c>
      <c r="N223" s="76" t="s">
        <v>20</v>
      </c>
      <c r="O223" s="76" t="s">
        <v>20</v>
      </c>
      <c r="P223" s="76" t="s">
        <v>20</v>
      </c>
      <c r="Q223" s="76" t="s">
        <v>20</v>
      </c>
      <c r="R223" s="83">
        <v>16248904</v>
      </c>
      <c r="S223" s="83">
        <v>17760342</v>
      </c>
      <c r="T223" s="83">
        <v>19029805</v>
      </c>
      <c r="U223" s="83">
        <v>19824960</v>
      </c>
      <c r="V223" s="83">
        <v>20428988</v>
      </c>
      <c r="W223" s="83">
        <v>20782318</v>
      </c>
      <c r="X223" s="83">
        <v>21254553</v>
      </c>
      <c r="Y223" s="83">
        <v>21611870</v>
      </c>
      <c r="Z223" s="83">
        <v>22052418</v>
      </c>
      <c r="AA223" s="83">
        <v>22560009</v>
      </c>
      <c r="AB223" s="83">
        <v>22964174</v>
      </c>
      <c r="AC223" s="83">
        <v>23352764</v>
      </c>
      <c r="AD223" s="83">
        <v>23853987</v>
      </c>
      <c r="AE223" s="83">
        <v>24317540</v>
      </c>
      <c r="AF223" s="83">
        <v>24803440</v>
      </c>
      <c r="AG223" s="83">
        <v>25421151</v>
      </c>
      <c r="AH223" s="83">
        <v>25962702</v>
      </c>
      <c r="AI223" s="83">
        <v>26412557</v>
      </c>
      <c r="AJ223" s="83">
        <v>27058289</v>
      </c>
      <c r="AK223" s="83">
        <v>27501847</v>
      </c>
      <c r="AL223" s="83">
        <v>28127741</v>
      </c>
      <c r="AM223" s="83">
        <v>28776509</v>
      </c>
      <c r="AN223" s="83">
        <v>29254979</v>
      </c>
      <c r="AO223" s="83">
        <v>29938338</v>
      </c>
      <c r="AP223" s="92">
        <v>30504115</v>
      </c>
    </row>
    <row r="224" spans="1:42" x14ac:dyDescent="0.25">
      <c r="A224" t="str">
        <f t="shared" si="3"/>
        <v>Domestic passengers_Morocco</v>
      </c>
      <c r="B224" s="77" t="s">
        <v>56</v>
      </c>
      <c r="C224" s="78" t="s">
        <v>32</v>
      </c>
      <c r="D224" s="79" t="s">
        <v>50</v>
      </c>
      <c r="E224" s="80" t="s">
        <v>20</v>
      </c>
      <c r="F224" s="81" t="s">
        <v>34</v>
      </c>
      <c r="G224" s="81" t="s">
        <v>20</v>
      </c>
      <c r="H224" s="81" t="s">
        <v>20</v>
      </c>
      <c r="I224" s="81" t="s">
        <v>20</v>
      </c>
      <c r="J224" s="81" t="s">
        <v>20</v>
      </c>
      <c r="K224" s="81" t="s">
        <v>20</v>
      </c>
      <c r="L224" s="81" t="s">
        <v>20</v>
      </c>
      <c r="M224" s="81" t="s">
        <v>20</v>
      </c>
      <c r="N224" s="81" t="s">
        <v>20</v>
      </c>
      <c r="O224" s="81" t="s">
        <v>20</v>
      </c>
      <c r="P224" s="81" t="s">
        <v>20</v>
      </c>
      <c r="Q224" s="81" t="s">
        <v>20</v>
      </c>
      <c r="R224" s="82">
        <v>1868637</v>
      </c>
      <c r="S224" s="82">
        <v>2048381</v>
      </c>
      <c r="T224" s="82">
        <v>2259633</v>
      </c>
      <c r="U224" s="82">
        <v>2406339</v>
      </c>
      <c r="V224" s="82">
        <v>2535440</v>
      </c>
      <c r="W224" s="82">
        <v>2579028</v>
      </c>
      <c r="X224" s="82">
        <v>2688548</v>
      </c>
      <c r="Y224" s="82">
        <v>2773500</v>
      </c>
      <c r="Z224" s="82">
        <v>2818680</v>
      </c>
      <c r="AA224" s="82">
        <v>2912986</v>
      </c>
      <c r="AB224" s="82">
        <v>2994282</v>
      </c>
      <c r="AC224" s="82">
        <v>3076774</v>
      </c>
      <c r="AD224" s="82">
        <v>3173595</v>
      </c>
      <c r="AE224" s="82">
        <v>3263180</v>
      </c>
      <c r="AF224" s="82">
        <v>3395426</v>
      </c>
      <c r="AG224" s="82">
        <v>3476821</v>
      </c>
      <c r="AH224" s="82">
        <v>3591842</v>
      </c>
      <c r="AI224" s="82">
        <v>3684326</v>
      </c>
      <c r="AJ224" s="82">
        <v>3792468</v>
      </c>
      <c r="AK224" s="82">
        <v>3911056</v>
      </c>
      <c r="AL224" s="82">
        <v>4046646</v>
      </c>
      <c r="AM224" s="82">
        <v>4133197</v>
      </c>
      <c r="AN224" s="82">
        <v>4278301</v>
      </c>
      <c r="AO224" s="82">
        <v>4402334</v>
      </c>
      <c r="AP224" s="91">
        <v>4549612</v>
      </c>
    </row>
    <row r="225" spans="1:42" x14ac:dyDescent="0.25">
      <c r="A225" t="str">
        <f t="shared" si="3"/>
        <v>Total Cargo_Morocco</v>
      </c>
      <c r="B225" s="77" t="s">
        <v>207</v>
      </c>
      <c r="C225" s="73" t="s">
        <v>32</v>
      </c>
      <c r="D225" s="74" t="s">
        <v>50</v>
      </c>
      <c r="E225" s="75" t="s">
        <v>20</v>
      </c>
      <c r="F225" s="76" t="s">
        <v>34</v>
      </c>
      <c r="G225" s="76" t="s">
        <v>20</v>
      </c>
      <c r="H225" s="76" t="s">
        <v>20</v>
      </c>
      <c r="I225" s="76" t="s">
        <v>20</v>
      </c>
      <c r="J225" s="76" t="s">
        <v>20</v>
      </c>
      <c r="K225" s="76" t="s">
        <v>20</v>
      </c>
      <c r="L225" s="76" t="s">
        <v>20</v>
      </c>
      <c r="M225" s="76" t="s">
        <v>20</v>
      </c>
      <c r="N225" s="76" t="s">
        <v>20</v>
      </c>
      <c r="O225" s="76" t="s">
        <v>20</v>
      </c>
      <c r="P225" s="76" t="s">
        <v>20</v>
      </c>
      <c r="Q225" s="76" t="s">
        <v>20</v>
      </c>
      <c r="R225" s="83">
        <v>68440</v>
      </c>
      <c r="S225" s="83">
        <v>75420</v>
      </c>
      <c r="T225" s="83">
        <v>77406</v>
      </c>
      <c r="U225" s="83">
        <v>78628</v>
      </c>
      <c r="V225" s="83">
        <v>80094</v>
      </c>
      <c r="W225" s="83">
        <v>80255</v>
      </c>
      <c r="X225" s="83">
        <v>82252</v>
      </c>
      <c r="Y225" s="83">
        <v>83722</v>
      </c>
      <c r="Z225" s="83">
        <v>83930</v>
      </c>
      <c r="AA225" s="83">
        <v>85376</v>
      </c>
      <c r="AB225" s="83">
        <v>86728</v>
      </c>
      <c r="AC225" s="83">
        <v>88466</v>
      </c>
      <c r="AD225" s="83">
        <v>89950</v>
      </c>
      <c r="AE225" s="83">
        <v>91113</v>
      </c>
      <c r="AF225" s="83">
        <v>94110</v>
      </c>
      <c r="AG225" s="83">
        <v>95033</v>
      </c>
      <c r="AH225" s="83">
        <v>97487</v>
      </c>
      <c r="AI225" s="83">
        <v>99094</v>
      </c>
      <c r="AJ225" s="83">
        <v>101329</v>
      </c>
      <c r="AK225" s="83">
        <v>104075</v>
      </c>
      <c r="AL225" s="83">
        <v>107050</v>
      </c>
      <c r="AM225" s="83">
        <v>108973</v>
      </c>
      <c r="AN225" s="83">
        <v>112237</v>
      </c>
      <c r="AO225" s="83">
        <v>115249</v>
      </c>
      <c r="AP225" s="92">
        <v>119485</v>
      </c>
    </row>
    <row r="226" spans="1:42" x14ac:dyDescent="0.25">
      <c r="A226" t="str">
        <f t="shared" si="3"/>
        <v>Total aircraft movements_Morocco</v>
      </c>
      <c r="B226" s="77" t="s">
        <v>35</v>
      </c>
      <c r="C226" s="78" t="s">
        <v>32</v>
      </c>
      <c r="D226" s="79" t="s">
        <v>50</v>
      </c>
      <c r="E226" s="80" t="s">
        <v>20</v>
      </c>
      <c r="F226" s="81" t="s">
        <v>34</v>
      </c>
      <c r="G226" s="81" t="s">
        <v>20</v>
      </c>
      <c r="H226" s="81" t="s">
        <v>20</v>
      </c>
      <c r="I226" s="81" t="s">
        <v>20</v>
      </c>
      <c r="J226" s="81" t="s">
        <v>20</v>
      </c>
      <c r="K226" s="81" t="s">
        <v>20</v>
      </c>
      <c r="L226" s="81" t="s">
        <v>20</v>
      </c>
      <c r="M226" s="81" t="s">
        <v>20</v>
      </c>
      <c r="N226" s="81" t="s">
        <v>20</v>
      </c>
      <c r="O226" s="81" t="s">
        <v>20</v>
      </c>
      <c r="P226" s="81" t="s">
        <v>20</v>
      </c>
      <c r="Q226" s="81" t="s">
        <v>20</v>
      </c>
      <c r="R226" s="82">
        <v>186950</v>
      </c>
      <c r="S226" s="82">
        <v>198220</v>
      </c>
      <c r="T226" s="82">
        <v>201183</v>
      </c>
      <c r="U226" s="82">
        <v>203649</v>
      </c>
      <c r="V226" s="82">
        <v>205934</v>
      </c>
      <c r="W226" s="82">
        <v>207937</v>
      </c>
      <c r="X226" s="82">
        <v>209905</v>
      </c>
      <c r="Y226" s="82">
        <v>211919</v>
      </c>
      <c r="Z226" s="82">
        <v>214053</v>
      </c>
      <c r="AA226" s="82">
        <v>216137</v>
      </c>
      <c r="AB226" s="82">
        <v>218301</v>
      </c>
      <c r="AC226" s="82">
        <v>220313</v>
      </c>
      <c r="AD226" s="82">
        <v>222256</v>
      </c>
      <c r="AE226" s="82">
        <v>224119</v>
      </c>
      <c r="AF226" s="82">
        <v>226125</v>
      </c>
      <c r="AG226" s="82">
        <v>227989</v>
      </c>
      <c r="AH226" s="82">
        <v>229922</v>
      </c>
      <c r="AI226" s="82">
        <v>231779</v>
      </c>
      <c r="AJ226" s="82">
        <v>233527</v>
      </c>
      <c r="AK226" s="82">
        <v>235361</v>
      </c>
      <c r="AL226" s="82">
        <v>236904</v>
      </c>
      <c r="AM226" s="82">
        <v>238732</v>
      </c>
      <c r="AN226" s="82">
        <v>240143</v>
      </c>
      <c r="AO226" s="82">
        <v>241848</v>
      </c>
      <c r="AP226" s="91">
        <v>243481</v>
      </c>
    </row>
    <row r="227" spans="1:42" x14ac:dyDescent="0.25">
      <c r="A227" t="str">
        <f t="shared" si="3"/>
        <v>Total passengers_Montenegro</v>
      </c>
      <c r="B227" s="77" t="s">
        <v>58</v>
      </c>
      <c r="C227" s="78" t="s">
        <v>96</v>
      </c>
      <c r="D227" s="79" t="s">
        <v>126</v>
      </c>
      <c r="E227" s="80" t="s">
        <v>20</v>
      </c>
      <c r="F227" s="81" t="s">
        <v>34</v>
      </c>
      <c r="G227" s="81" t="s">
        <v>20</v>
      </c>
      <c r="H227" s="81" t="s">
        <v>20</v>
      </c>
      <c r="I227" s="81" t="s">
        <v>20</v>
      </c>
      <c r="J227" s="81" t="s">
        <v>20</v>
      </c>
      <c r="K227" s="81" t="s">
        <v>20</v>
      </c>
      <c r="L227" s="81" t="s">
        <v>20</v>
      </c>
      <c r="M227" s="81" t="s">
        <v>20</v>
      </c>
      <c r="N227" s="81" t="s">
        <v>20</v>
      </c>
      <c r="O227" s="81" t="s">
        <v>20</v>
      </c>
      <c r="P227" s="81" t="s">
        <v>20</v>
      </c>
      <c r="Q227" s="81" t="s">
        <v>20</v>
      </c>
      <c r="R227" s="82">
        <v>1855774</v>
      </c>
      <c r="S227" s="82">
        <v>2144395</v>
      </c>
      <c r="T227" s="82">
        <v>2307419</v>
      </c>
      <c r="U227" s="82">
        <v>2461300</v>
      </c>
      <c r="V227" s="82">
        <v>2610419</v>
      </c>
      <c r="W227" s="82">
        <v>2749343</v>
      </c>
      <c r="X227" s="82">
        <v>2902429</v>
      </c>
      <c r="Y227" s="82">
        <v>3051540</v>
      </c>
      <c r="Z227" s="82">
        <v>3185128</v>
      </c>
      <c r="AA227" s="82">
        <v>3354882</v>
      </c>
      <c r="AB227" s="82">
        <v>3500401</v>
      </c>
      <c r="AC227" s="82">
        <v>3657536</v>
      </c>
      <c r="AD227" s="82">
        <v>3798678</v>
      </c>
      <c r="AE227" s="82">
        <v>3978004</v>
      </c>
      <c r="AF227" s="82">
        <v>4140227</v>
      </c>
      <c r="AG227" s="82">
        <v>4295345</v>
      </c>
      <c r="AH227" s="82">
        <v>4472150</v>
      </c>
      <c r="AI227" s="82">
        <v>4626795</v>
      </c>
      <c r="AJ227" s="82">
        <v>4827178</v>
      </c>
      <c r="AK227" s="82">
        <v>4989234</v>
      </c>
      <c r="AL227" s="82">
        <v>5166674</v>
      </c>
      <c r="AM227" s="82">
        <v>5340915</v>
      </c>
      <c r="AN227" s="82">
        <v>5487168</v>
      </c>
      <c r="AO227" s="82">
        <v>5677530</v>
      </c>
      <c r="AP227" s="91">
        <v>5838370</v>
      </c>
    </row>
    <row r="228" spans="1:42" x14ac:dyDescent="0.25">
      <c r="A228" t="str">
        <f t="shared" si="3"/>
        <v>International passengers_Montenegro</v>
      </c>
      <c r="B228" s="72" t="s">
        <v>54</v>
      </c>
      <c r="C228" s="73" t="s">
        <v>96</v>
      </c>
      <c r="D228" s="74" t="s">
        <v>126</v>
      </c>
      <c r="E228" s="75" t="s">
        <v>20</v>
      </c>
      <c r="F228" s="76" t="s">
        <v>34</v>
      </c>
      <c r="G228" s="76" t="s">
        <v>20</v>
      </c>
      <c r="H228" s="76" t="s">
        <v>20</v>
      </c>
      <c r="I228" s="76" t="s">
        <v>20</v>
      </c>
      <c r="J228" s="76" t="s">
        <v>20</v>
      </c>
      <c r="K228" s="76" t="s">
        <v>20</v>
      </c>
      <c r="L228" s="76" t="s">
        <v>20</v>
      </c>
      <c r="M228" s="76" t="s">
        <v>20</v>
      </c>
      <c r="N228" s="76" t="s">
        <v>20</v>
      </c>
      <c r="O228" s="76" t="s">
        <v>20</v>
      </c>
      <c r="P228" s="76" t="s">
        <v>20</v>
      </c>
      <c r="Q228" s="76" t="s">
        <v>20</v>
      </c>
      <c r="R228" s="83">
        <v>1855774</v>
      </c>
      <c r="S228" s="83">
        <v>2144395</v>
      </c>
      <c r="T228" s="83">
        <v>2307419</v>
      </c>
      <c r="U228" s="83">
        <v>2461300</v>
      </c>
      <c r="V228" s="83">
        <v>2610419</v>
      </c>
      <c r="W228" s="83">
        <v>2749343</v>
      </c>
      <c r="X228" s="83">
        <v>2902429</v>
      </c>
      <c r="Y228" s="83">
        <v>3051540</v>
      </c>
      <c r="Z228" s="83">
        <v>3185128</v>
      </c>
      <c r="AA228" s="83">
        <v>3354882</v>
      </c>
      <c r="AB228" s="83">
        <v>3500401</v>
      </c>
      <c r="AC228" s="83">
        <v>3657536</v>
      </c>
      <c r="AD228" s="83">
        <v>3798678</v>
      </c>
      <c r="AE228" s="83">
        <v>3978004</v>
      </c>
      <c r="AF228" s="83">
        <v>4140227</v>
      </c>
      <c r="AG228" s="83">
        <v>4295345</v>
      </c>
      <c r="AH228" s="83">
        <v>4472150</v>
      </c>
      <c r="AI228" s="83">
        <v>4626795</v>
      </c>
      <c r="AJ228" s="83">
        <v>4827178</v>
      </c>
      <c r="AK228" s="83">
        <v>4989234</v>
      </c>
      <c r="AL228" s="83">
        <v>5166674</v>
      </c>
      <c r="AM228" s="83">
        <v>5340915</v>
      </c>
      <c r="AN228" s="83">
        <v>5487168</v>
      </c>
      <c r="AO228" s="83">
        <v>5677530</v>
      </c>
      <c r="AP228" s="92">
        <v>5838370</v>
      </c>
    </row>
    <row r="229" spans="1:42" x14ac:dyDescent="0.25">
      <c r="A229" t="str">
        <f t="shared" si="3"/>
        <v>Domestic passengers_Montenegro</v>
      </c>
      <c r="B229" s="77" t="s">
        <v>56</v>
      </c>
      <c r="C229" s="78" t="s">
        <v>96</v>
      </c>
      <c r="D229" s="79" t="s">
        <v>126</v>
      </c>
      <c r="E229" s="80" t="s">
        <v>20</v>
      </c>
      <c r="F229" s="81" t="s">
        <v>34</v>
      </c>
      <c r="G229" s="81" t="s">
        <v>20</v>
      </c>
      <c r="H229" s="81" t="s">
        <v>20</v>
      </c>
      <c r="I229" s="81" t="s">
        <v>20</v>
      </c>
      <c r="J229" s="81" t="s">
        <v>20</v>
      </c>
      <c r="K229" s="81" t="s">
        <v>20</v>
      </c>
      <c r="L229" s="81" t="s">
        <v>20</v>
      </c>
      <c r="M229" s="81" t="s">
        <v>20</v>
      </c>
      <c r="N229" s="81" t="s">
        <v>20</v>
      </c>
      <c r="O229" s="81" t="s">
        <v>20</v>
      </c>
      <c r="P229" s="81" t="s">
        <v>20</v>
      </c>
      <c r="Q229" s="81" t="s">
        <v>20</v>
      </c>
      <c r="R229" s="82" t="s">
        <v>206</v>
      </c>
      <c r="S229" s="82" t="s">
        <v>206</v>
      </c>
      <c r="T229" s="82" t="s">
        <v>206</v>
      </c>
      <c r="U229" s="82" t="s">
        <v>206</v>
      </c>
      <c r="V229" s="82" t="s">
        <v>206</v>
      </c>
      <c r="W229" s="82" t="s">
        <v>206</v>
      </c>
      <c r="X229" s="82" t="s">
        <v>206</v>
      </c>
      <c r="Y229" s="82" t="s">
        <v>206</v>
      </c>
      <c r="Z229" s="82" t="s">
        <v>206</v>
      </c>
      <c r="AA229" s="82" t="s">
        <v>206</v>
      </c>
      <c r="AB229" s="82" t="s">
        <v>206</v>
      </c>
      <c r="AC229" s="82" t="s">
        <v>206</v>
      </c>
      <c r="AD229" s="82" t="s">
        <v>206</v>
      </c>
      <c r="AE229" s="82" t="s">
        <v>206</v>
      </c>
      <c r="AF229" s="82" t="s">
        <v>206</v>
      </c>
      <c r="AG229" s="82" t="s">
        <v>206</v>
      </c>
      <c r="AH229" s="82" t="s">
        <v>206</v>
      </c>
      <c r="AI229" s="82" t="s">
        <v>206</v>
      </c>
      <c r="AJ229" s="82" t="s">
        <v>206</v>
      </c>
      <c r="AK229" s="82" t="s">
        <v>206</v>
      </c>
      <c r="AL229" s="82" t="s">
        <v>206</v>
      </c>
      <c r="AM229" s="82" t="s">
        <v>206</v>
      </c>
      <c r="AN229" s="82" t="s">
        <v>206</v>
      </c>
      <c r="AO229" s="82" t="s">
        <v>206</v>
      </c>
      <c r="AP229" s="91" t="s">
        <v>206</v>
      </c>
    </row>
    <row r="230" spans="1:42" x14ac:dyDescent="0.25">
      <c r="A230" t="str">
        <f t="shared" si="3"/>
        <v>Total Cargo_Montenegro</v>
      </c>
      <c r="B230" s="77" t="s">
        <v>207</v>
      </c>
      <c r="C230" s="73" t="s">
        <v>96</v>
      </c>
      <c r="D230" s="74" t="s">
        <v>126</v>
      </c>
      <c r="E230" s="75" t="s">
        <v>20</v>
      </c>
      <c r="F230" s="76" t="s">
        <v>34</v>
      </c>
      <c r="G230" s="76" t="s">
        <v>20</v>
      </c>
      <c r="H230" s="76" t="s">
        <v>20</v>
      </c>
      <c r="I230" s="76" t="s">
        <v>20</v>
      </c>
      <c r="J230" s="76" t="s">
        <v>20</v>
      </c>
      <c r="K230" s="76" t="s">
        <v>20</v>
      </c>
      <c r="L230" s="76" t="s">
        <v>20</v>
      </c>
      <c r="M230" s="76" t="s">
        <v>20</v>
      </c>
      <c r="N230" s="76" t="s">
        <v>20</v>
      </c>
      <c r="O230" s="76" t="s">
        <v>20</v>
      </c>
      <c r="P230" s="76" t="s">
        <v>20</v>
      </c>
      <c r="Q230" s="76" t="s">
        <v>20</v>
      </c>
      <c r="R230" s="83" t="s">
        <v>206</v>
      </c>
      <c r="S230" s="83" t="s">
        <v>206</v>
      </c>
      <c r="T230" s="83" t="s">
        <v>206</v>
      </c>
      <c r="U230" s="83" t="s">
        <v>206</v>
      </c>
      <c r="V230" s="83" t="s">
        <v>206</v>
      </c>
      <c r="W230" s="83" t="s">
        <v>206</v>
      </c>
      <c r="X230" s="83" t="s">
        <v>206</v>
      </c>
      <c r="Y230" s="83" t="s">
        <v>206</v>
      </c>
      <c r="Z230" s="83" t="s">
        <v>206</v>
      </c>
      <c r="AA230" s="83" t="s">
        <v>206</v>
      </c>
      <c r="AB230" s="83" t="s">
        <v>206</v>
      </c>
      <c r="AC230" s="83" t="s">
        <v>206</v>
      </c>
      <c r="AD230" s="83" t="s">
        <v>206</v>
      </c>
      <c r="AE230" s="83" t="s">
        <v>206</v>
      </c>
      <c r="AF230" s="83" t="s">
        <v>206</v>
      </c>
      <c r="AG230" s="83" t="s">
        <v>206</v>
      </c>
      <c r="AH230" s="83" t="s">
        <v>206</v>
      </c>
      <c r="AI230" s="83" t="s">
        <v>206</v>
      </c>
      <c r="AJ230" s="83" t="s">
        <v>206</v>
      </c>
      <c r="AK230" s="83" t="s">
        <v>206</v>
      </c>
      <c r="AL230" s="83" t="s">
        <v>206</v>
      </c>
      <c r="AM230" s="83" t="s">
        <v>206</v>
      </c>
      <c r="AN230" s="83" t="s">
        <v>206</v>
      </c>
      <c r="AO230" s="83" t="s">
        <v>206</v>
      </c>
      <c r="AP230" s="92" t="s">
        <v>206</v>
      </c>
    </row>
    <row r="231" spans="1:42" x14ac:dyDescent="0.25">
      <c r="A231" t="str">
        <f t="shared" si="3"/>
        <v>Total aircraft movements_Montenegro</v>
      </c>
      <c r="B231" s="77" t="s">
        <v>35</v>
      </c>
      <c r="C231" s="78" t="s">
        <v>96</v>
      </c>
      <c r="D231" s="79" t="s">
        <v>126</v>
      </c>
      <c r="E231" s="80" t="s">
        <v>20</v>
      </c>
      <c r="F231" s="81" t="s">
        <v>34</v>
      </c>
      <c r="G231" s="81" t="s">
        <v>20</v>
      </c>
      <c r="H231" s="81" t="s">
        <v>20</v>
      </c>
      <c r="I231" s="81" t="s">
        <v>20</v>
      </c>
      <c r="J231" s="81" t="s">
        <v>20</v>
      </c>
      <c r="K231" s="81" t="s">
        <v>20</v>
      </c>
      <c r="L231" s="81" t="s">
        <v>20</v>
      </c>
      <c r="M231" s="81" t="s">
        <v>20</v>
      </c>
      <c r="N231" s="81" t="s">
        <v>20</v>
      </c>
      <c r="O231" s="81" t="s">
        <v>20</v>
      </c>
      <c r="P231" s="81" t="s">
        <v>20</v>
      </c>
      <c r="Q231" s="81" t="s">
        <v>20</v>
      </c>
      <c r="R231" s="82">
        <v>11888</v>
      </c>
      <c r="S231" s="82">
        <v>13066</v>
      </c>
      <c r="T231" s="82">
        <v>14344</v>
      </c>
      <c r="U231" s="82">
        <v>15493</v>
      </c>
      <c r="V231" s="82">
        <v>16579</v>
      </c>
      <c r="W231" s="82">
        <v>17583</v>
      </c>
      <c r="X231" s="82">
        <v>18583</v>
      </c>
      <c r="Y231" s="82">
        <v>19612</v>
      </c>
      <c r="Z231" s="82">
        <v>20643</v>
      </c>
      <c r="AA231" s="82">
        <v>21717</v>
      </c>
      <c r="AB231" s="82">
        <v>22838</v>
      </c>
      <c r="AC231" s="82">
        <v>23933</v>
      </c>
      <c r="AD231" s="82">
        <v>25077</v>
      </c>
      <c r="AE231" s="82">
        <v>26236</v>
      </c>
      <c r="AF231" s="82">
        <v>27392</v>
      </c>
      <c r="AG231" s="82">
        <v>28615</v>
      </c>
      <c r="AH231" s="82">
        <v>29845</v>
      </c>
      <c r="AI231" s="82">
        <v>31081</v>
      </c>
      <c r="AJ231" s="82">
        <v>32365</v>
      </c>
      <c r="AK231" s="82">
        <v>33685</v>
      </c>
      <c r="AL231" s="82">
        <v>34991</v>
      </c>
      <c r="AM231" s="82">
        <v>36319</v>
      </c>
      <c r="AN231" s="82">
        <v>37679</v>
      </c>
      <c r="AO231" s="82">
        <v>39074</v>
      </c>
      <c r="AP231" s="91">
        <v>40453</v>
      </c>
    </row>
    <row r="232" spans="1:42" x14ac:dyDescent="0.25">
      <c r="A232" t="str">
        <f t="shared" si="3"/>
        <v>Total passengers_Moldova</v>
      </c>
      <c r="B232" s="72" t="s">
        <v>58</v>
      </c>
      <c r="C232" s="73" t="s">
        <v>96</v>
      </c>
      <c r="D232" s="74" t="s">
        <v>209</v>
      </c>
      <c r="E232" s="75" t="s">
        <v>20</v>
      </c>
      <c r="F232" s="76" t="s">
        <v>34</v>
      </c>
      <c r="G232" s="76" t="s">
        <v>20</v>
      </c>
      <c r="H232" s="76" t="s">
        <v>20</v>
      </c>
      <c r="I232" s="76" t="s">
        <v>20</v>
      </c>
      <c r="J232" s="76" t="s">
        <v>20</v>
      </c>
      <c r="K232" s="76" t="s">
        <v>20</v>
      </c>
      <c r="L232" s="76" t="s">
        <v>20</v>
      </c>
      <c r="M232" s="76" t="s">
        <v>20</v>
      </c>
      <c r="N232" s="76" t="s">
        <v>20</v>
      </c>
      <c r="O232" s="76" t="s">
        <v>20</v>
      </c>
      <c r="P232" s="76" t="s">
        <v>20</v>
      </c>
      <c r="Q232" s="76" t="s">
        <v>20</v>
      </c>
      <c r="R232" s="83">
        <v>2206322</v>
      </c>
      <c r="S232" s="83">
        <v>2721788</v>
      </c>
      <c r="T232" s="83">
        <v>3034745</v>
      </c>
      <c r="U232" s="83">
        <v>3358153</v>
      </c>
      <c r="V232" s="83">
        <v>3687631</v>
      </c>
      <c r="W232" s="83">
        <v>3996817</v>
      </c>
      <c r="X232" s="83">
        <v>4327395</v>
      </c>
      <c r="Y232" s="83">
        <v>4653108</v>
      </c>
      <c r="Z232" s="83">
        <v>4955467</v>
      </c>
      <c r="AA232" s="83">
        <v>5314939</v>
      </c>
      <c r="AB232" s="83">
        <v>5637113</v>
      </c>
      <c r="AC232" s="83">
        <v>5978637</v>
      </c>
      <c r="AD232" s="83">
        <v>6294502</v>
      </c>
      <c r="AE232" s="83">
        <v>6674522</v>
      </c>
      <c r="AF232" s="83">
        <v>7027074</v>
      </c>
      <c r="AG232" s="83">
        <v>7368224</v>
      </c>
      <c r="AH232" s="83">
        <v>7747413</v>
      </c>
      <c r="AI232" s="83">
        <v>8088977</v>
      </c>
      <c r="AJ232" s="83">
        <v>8511541</v>
      </c>
      <c r="AK232" s="83">
        <v>8867594</v>
      </c>
      <c r="AL232" s="83">
        <v>9251652</v>
      </c>
      <c r="AM232" s="83">
        <v>9630742</v>
      </c>
      <c r="AN232" s="83">
        <v>9959697</v>
      </c>
      <c r="AO232" s="83">
        <v>10369190</v>
      </c>
      <c r="AP232" s="92">
        <v>10725375</v>
      </c>
    </row>
    <row r="233" spans="1:42" x14ac:dyDescent="0.25">
      <c r="A233" t="str">
        <f t="shared" si="3"/>
        <v>International passengers_Moldova</v>
      </c>
      <c r="B233" s="77" t="s">
        <v>54</v>
      </c>
      <c r="C233" s="78" t="s">
        <v>96</v>
      </c>
      <c r="D233" s="74" t="s">
        <v>209</v>
      </c>
      <c r="E233" s="80" t="s">
        <v>20</v>
      </c>
      <c r="F233" s="81" t="s">
        <v>34</v>
      </c>
      <c r="G233" s="81" t="s">
        <v>20</v>
      </c>
      <c r="H233" s="81" t="s">
        <v>20</v>
      </c>
      <c r="I233" s="81" t="s">
        <v>20</v>
      </c>
      <c r="J233" s="81" t="s">
        <v>20</v>
      </c>
      <c r="K233" s="81" t="s">
        <v>20</v>
      </c>
      <c r="L233" s="81" t="s">
        <v>20</v>
      </c>
      <c r="M233" s="81" t="s">
        <v>20</v>
      </c>
      <c r="N233" s="81" t="s">
        <v>20</v>
      </c>
      <c r="O233" s="81" t="s">
        <v>20</v>
      </c>
      <c r="P233" s="81" t="s">
        <v>20</v>
      </c>
      <c r="Q233" s="81" t="s">
        <v>20</v>
      </c>
      <c r="R233" s="82">
        <v>2206322</v>
      </c>
      <c r="S233" s="82">
        <v>2721788</v>
      </c>
      <c r="T233" s="82">
        <v>3034745</v>
      </c>
      <c r="U233" s="82">
        <v>3358153</v>
      </c>
      <c r="V233" s="82">
        <v>3687631</v>
      </c>
      <c r="W233" s="82">
        <v>3996817</v>
      </c>
      <c r="X233" s="82">
        <v>4327395</v>
      </c>
      <c r="Y233" s="82">
        <v>4653108</v>
      </c>
      <c r="Z233" s="82">
        <v>4955467</v>
      </c>
      <c r="AA233" s="82">
        <v>5314939</v>
      </c>
      <c r="AB233" s="82">
        <v>5637113</v>
      </c>
      <c r="AC233" s="82">
        <v>5978637</v>
      </c>
      <c r="AD233" s="82">
        <v>6294502</v>
      </c>
      <c r="AE233" s="82">
        <v>6674522</v>
      </c>
      <c r="AF233" s="82">
        <v>7027074</v>
      </c>
      <c r="AG233" s="82">
        <v>7368224</v>
      </c>
      <c r="AH233" s="82">
        <v>7747413</v>
      </c>
      <c r="AI233" s="82">
        <v>8088977</v>
      </c>
      <c r="AJ233" s="82">
        <v>8511541</v>
      </c>
      <c r="AK233" s="82">
        <v>8867594</v>
      </c>
      <c r="AL233" s="82">
        <v>9251652</v>
      </c>
      <c r="AM233" s="82">
        <v>9630742</v>
      </c>
      <c r="AN233" s="82">
        <v>9959697</v>
      </c>
      <c r="AO233" s="82">
        <v>10369190</v>
      </c>
      <c r="AP233" s="91">
        <v>10725375</v>
      </c>
    </row>
    <row r="234" spans="1:42" x14ac:dyDescent="0.25">
      <c r="A234" t="str">
        <f t="shared" si="3"/>
        <v>Domestic passengers_Moldova</v>
      </c>
      <c r="B234" s="72" t="s">
        <v>56</v>
      </c>
      <c r="C234" s="73" t="s">
        <v>96</v>
      </c>
      <c r="D234" s="74" t="s">
        <v>209</v>
      </c>
      <c r="E234" s="75" t="s">
        <v>20</v>
      </c>
      <c r="F234" s="76" t="s">
        <v>34</v>
      </c>
      <c r="G234" s="76" t="s">
        <v>20</v>
      </c>
      <c r="H234" s="76" t="s">
        <v>20</v>
      </c>
      <c r="I234" s="76" t="s">
        <v>20</v>
      </c>
      <c r="J234" s="76" t="s">
        <v>20</v>
      </c>
      <c r="K234" s="76" t="s">
        <v>20</v>
      </c>
      <c r="L234" s="76" t="s">
        <v>20</v>
      </c>
      <c r="M234" s="76" t="s">
        <v>20</v>
      </c>
      <c r="N234" s="76" t="s">
        <v>20</v>
      </c>
      <c r="O234" s="76" t="s">
        <v>20</v>
      </c>
      <c r="P234" s="76" t="s">
        <v>20</v>
      </c>
      <c r="Q234" s="76" t="s">
        <v>20</v>
      </c>
      <c r="R234" s="83" t="s">
        <v>206</v>
      </c>
      <c r="S234" s="83" t="s">
        <v>206</v>
      </c>
      <c r="T234" s="83" t="s">
        <v>206</v>
      </c>
      <c r="U234" s="83" t="s">
        <v>206</v>
      </c>
      <c r="V234" s="83" t="s">
        <v>206</v>
      </c>
      <c r="W234" s="83" t="s">
        <v>206</v>
      </c>
      <c r="X234" s="83" t="s">
        <v>206</v>
      </c>
      <c r="Y234" s="83" t="s">
        <v>206</v>
      </c>
      <c r="Z234" s="83" t="s">
        <v>206</v>
      </c>
      <c r="AA234" s="83" t="s">
        <v>206</v>
      </c>
      <c r="AB234" s="83" t="s">
        <v>206</v>
      </c>
      <c r="AC234" s="83" t="s">
        <v>206</v>
      </c>
      <c r="AD234" s="83" t="s">
        <v>206</v>
      </c>
      <c r="AE234" s="83" t="s">
        <v>206</v>
      </c>
      <c r="AF234" s="83" t="s">
        <v>206</v>
      </c>
      <c r="AG234" s="83" t="s">
        <v>206</v>
      </c>
      <c r="AH234" s="83" t="s">
        <v>206</v>
      </c>
      <c r="AI234" s="83" t="s">
        <v>206</v>
      </c>
      <c r="AJ234" s="83" t="s">
        <v>206</v>
      </c>
      <c r="AK234" s="83" t="s">
        <v>206</v>
      </c>
      <c r="AL234" s="83" t="s">
        <v>206</v>
      </c>
      <c r="AM234" s="83" t="s">
        <v>206</v>
      </c>
      <c r="AN234" s="83" t="s">
        <v>206</v>
      </c>
      <c r="AO234" s="83" t="s">
        <v>206</v>
      </c>
      <c r="AP234" s="92" t="s">
        <v>206</v>
      </c>
    </row>
    <row r="235" spans="1:42" x14ac:dyDescent="0.25">
      <c r="A235" t="str">
        <f t="shared" si="3"/>
        <v>Total Cargo_Moldova</v>
      </c>
      <c r="B235" s="77" t="s">
        <v>207</v>
      </c>
      <c r="C235" s="78" t="s">
        <v>96</v>
      </c>
      <c r="D235" s="74" t="s">
        <v>209</v>
      </c>
      <c r="E235" s="80" t="s">
        <v>20</v>
      </c>
      <c r="F235" s="81" t="s">
        <v>34</v>
      </c>
      <c r="G235" s="81" t="s">
        <v>20</v>
      </c>
      <c r="H235" s="81" t="s">
        <v>20</v>
      </c>
      <c r="I235" s="81" t="s">
        <v>20</v>
      </c>
      <c r="J235" s="81" t="s">
        <v>20</v>
      </c>
      <c r="K235" s="81" t="s">
        <v>20</v>
      </c>
      <c r="L235" s="81" t="s">
        <v>20</v>
      </c>
      <c r="M235" s="81" t="s">
        <v>20</v>
      </c>
      <c r="N235" s="81" t="s">
        <v>20</v>
      </c>
      <c r="O235" s="81" t="s">
        <v>20</v>
      </c>
      <c r="P235" s="81" t="s">
        <v>20</v>
      </c>
      <c r="Q235" s="81" t="s">
        <v>20</v>
      </c>
      <c r="R235" s="82">
        <v>2773</v>
      </c>
      <c r="S235" s="82">
        <v>3198</v>
      </c>
      <c r="T235" s="82">
        <v>3330</v>
      </c>
      <c r="U235" s="82">
        <v>3441</v>
      </c>
      <c r="V235" s="82">
        <v>3555</v>
      </c>
      <c r="W235" s="82">
        <v>3690</v>
      </c>
      <c r="X235" s="82">
        <v>3868</v>
      </c>
      <c r="Y235" s="82">
        <v>4032</v>
      </c>
      <c r="Z235" s="82">
        <v>4162</v>
      </c>
      <c r="AA235" s="82">
        <v>4314</v>
      </c>
      <c r="AB235" s="82">
        <v>4453</v>
      </c>
      <c r="AC235" s="82">
        <v>4624</v>
      </c>
      <c r="AD235" s="82">
        <v>4771</v>
      </c>
      <c r="AE235" s="82">
        <v>4952</v>
      </c>
      <c r="AF235" s="82">
        <v>5148</v>
      </c>
      <c r="AG235" s="82">
        <v>5319</v>
      </c>
      <c r="AH235" s="82">
        <v>5535</v>
      </c>
      <c r="AI235" s="82">
        <v>5704</v>
      </c>
      <c r="AJ235" s="82">
        <v>5951</v>
      </c>
      <c r="AK235" s="82">
        <v>6145</v>
      </c>
      <c r="AL235" s="82">
        <v>6381</v>
      </c>
      <c r="AM235" s="82">
        <v>6615</v>
      </c>
      <c r="AN235" s="82">
        <v>6810</v>
      </c>
      <c r="AO235" s="82">
        <v>7072</v>
      </c>
      <c r="AP235" s="91">
        <v>7313</v>
      </c>
    </row>
    <row r="236" spans="1:42" x14ac:dyDescent="0.25">
      <c r="A236" t="str">
        <f t="shared" si="3"/>
        <v>Total aircraft movements_Moldova</v>
      </c>
      <c r="B236" s="72" t="s">
        <v>35</v>
      </c>
      <c r="C236" s="73" t="s">
        <v>96</v>
      </c>
      <c r="D236" s="74" t="s">
        <v>209</v>
      </c>
      <c r="E236" s="75" t="s">
        <v>20</v>
      </c>
      <c r="F236" s="76" t="s">
        <v>34</v>
      </c>
      <c r="G236" s="76" t="s">
        <v>20</v>
      </c>
      <c r="H236" s="76" t="s">
        <v>20</v>
      </c>
      <c r="I236" s="76" t="s">
        <v>20</v>
      </c>
      <c r="J236" s="76" t="s">
        <v>20</v>
      </c>
      <c r="K236" s="76" t="s">
        <v>20</v>
      </c>
      <c r="L236" s="76" t="s">
        <v>20</v>
      </c>
      <c r="M236" s="76" t="s">
        <v>20</v>
      </c>
      <c r="N236" s="76" t="s">
        <v>20</v>
      </c>
      <c r="O236" s="76" t="s">
        <v>20</v>
      </c>
      <c r="P236" s="76" t="s">
        <v>20</v>
      </c>
      <c r="Q236" s="76" t="s">
        <v>20</v>
      </c>
      <c r="R236" s="83" t="s">
        <v>206</v>
      </c>
      <c r="S236" s="83" t="s">
        <v>206</v>
      </c>
      <c r="T236" s="83" t="s">
        <v>206</v>
      </c>
      <c r="U236" s="83" t="s">
        <v>206</v>
      </c>
      <c r="V236" s="83" t="s">
        <v>206</v>
      </c>
      <c r="W236" s="83" t="s">
        <v>206</v>
      </c>
      <c r="X236" s="83" t="s">
        <v>206</v>
      </c>
      <c r="Y236" s="83" t="s">
        <v>206</v>
      </c>
      <c r="Z236" s="83" t="s">
        <v>206</v>
      </c>
      <c r="AA236" s="83" t="s">
        <v>206</v>
      </c>
      <c r="AB236" s="83" t="s">
        <v>206</v>
      </c>
      <c r="AC236" s="83" t="s">
        <v>206</v>
      </c>
      <c r="AD236" s="83" t="s">
        <v>206</v>
      </c>
      <c r="AE236" s="83" t="s">
        <v>206</v>
      </c>
      <c r="AF236" s="83" t="s">
        <v>206</v>
      </c>
      <c r="AG236" s="83" t="s">
        <v>206</v>
      </c>
      <c r="AH236" s="83" t="s">
        <v>206</v>
      </c>
      <c r="AI236" s="83" t="s">
        <v>206</v>
      </c>
      <c r="AJ236" s="83" t="s">
        <v>206</v>
      </c>
      <c r="AK236" s="83" t="s">
        <v>206</v>
      </c>
      <c r="AL236" s="83" t="s">
        <v>206</v>
      </c>
      <c r="AM236" s="83" t="s">
        <v>206</v>
      </c>
      <c r="AN236" s="83" t="s">
        <v>206</v>
      </c>
      <c r="AO236" s="83" t="s">
        <v>206</v>
      </c>
      <c r="AP236" s="92" t="s">
        <v>206</v>
      </c>
    </row>
    <row r="237" spans="1:42" x14ac:dyDescent="0.25">
      <c r="A237" t="str">
        <f t="shared" si="3"/>
        <v>Total passengers_MINT</v>
      </c>
      <c r="B237" s="72" t="s">
        <v>58</v>
      </c>
      <c r="C237" s="73" t="s">
        <v>20</v>
      </c>
      <c r="D237" s="74" t="s">
        <v>16</v>
      </c>
      <c r="E237" s="75" t="s">
        <v>20</v>
      </c>
      <c r="F237" s="76" t="s">
        <v>20</v>
      </c>
      <c r="G237" s="76" t="s">
        <v>20</v>
      </c>
      <c r="H237" s="76" t="s">
        <v>20</v>
      </c>
      <c r="I237" s="76" t="s">
        <v>20</v>
      </c>
      <c r="J237" s="76" t="s">
        <v>20</v>
      </c>
      <c r="K237" s="76" t="s">
        <v>20</v>
      </c>
      <c r="L237" s="76" t="s">
        <v>20</v>
      </c>
      <c r="M237" s="76" t="s">
        <v>20</v>
      </c>
      <c r="N237" s="76" t="s">
        <v>20</v>
      </c>
      <c r="O237" s="76" t="s">
        <v>20</v>
      </c>
      <c r="P237" s="76" t="s">
        <v>20</v>
      </c>
      <c r="Q237" s="76" t="s">
        <v>20</v>
      </c>
      <c r="R237" s="83">
        <v>493618991</v>
      </c>
      <c r="S237" s="83">
        <v>527511216</v>
      </c>
      <c r="T237" s="83">
        <v>556153447</v>
      </c>
      <c r="U237" s="83">
        <v>588914452</v>
      </c>
      <c r="V237" s="83">
        <v>623471646</v>
      </c>
      <c r="W237" s="83">
        <v>659736467</v>
      </c>
      <c r="X237" s="83">
        <v>700193797</v>
      </c>
      <c r="Y237" s="83">
        <v>741763031</v>
      </c>
      <c r="Z237" s="83">
        <v>781876357</v>
      </c>
      <c r="AA237" s="83">
        <v>829038867</v>
      </c>
      <c r="AB237" s="83">
        <v>874799702</v>
      </c>
      <c r="AC237" s="83">
        <v>921900596</v>
      </c>
      <c r="AD237" s="83">
        <v>968918823</v>
      </c>
      <c r="AE237" s="83">
        <v>1021358644</v>
      </c>
      <c r="AF237" s="83">
        <v>1078737902</v>
      </c>
      <c r="AG237" s="83">
        <v>1130482051</v>
      </c>
      <c r="AH237" s="83">
        <v>1188618144</v>
      </c>
      <c r="AI237" s="83">
        <v>1245874659</v>
      </c>
      <c r="AJ237" s="83">
        <v>1307706348</v>
      </c>
      <c r="AK237" s="83">
        <v>1365849988</v>
      </c>
      <c r="AL237" s="83">
        <v>1431491267</v>
      </c>
      <c r="AM237" s="83">
        <v>1498053110</v>
      </c>
      <c r="AN237" s="83">
        <v>1563791250</v>
      </c>
      <c r="AO237" s="83">
        <v>1630916838</v>
      </c>
      <c r="AP237" s="92">
        <v>1701318620</v>
      </c>
    </row>
    <row r="238" spans="1:42" x14ac:dyDescent="0.25">
      <c r="A238" t="str">
        <f t="shared" si="3"/>
        <v>International passengers_MINT</v>
      </c>
      <c r="B238" s="77" t="s">
        <v>54</v>
      </c>
      <c r="C238" s="78" t="s">
        <v>20</v>
      </c>
      <c r="D238" s="79" t="s">
        <v>16</v>
      </c>
      <c r="E238" s="80" t="s">
        <v>20</v>
      </c>
      <c r="F238" s="81" t="s">
        <v>20</v>
      </c>
      <c r="G238" s="81" t="s">
        <v>20</v>
      </c>
      <c r="H238" s="81" t="s">
        <v>20</v>
      </c>
      <c r="I238" s="81" t="s">
        <v>20</v>
      </c>
      <c r="J238" s="81" t="s">
        <v>20</v>
      </c>
      <c r="K238" s="81" t="s">
        <v>20</v>
      </c>
      <c r="L238" s="81" t="s">
        <v>20</v>
      </c>
      <c r="M238" s="81" t="s">
        <v>20</v>
      </c>
      <c r="N238" s="81" t="s">
        <v>20</v>
      </c>
      <c r="O238" s="81" t="s">
        <v>20</v>
      </c>
      <c r="P238" s="81" t="s">
        <v>20</v>
      </c>
      <c r="Q238" s="81" t="s">
        <v>20</v>
      </c>
      <c r="R238" s="82">
        <v>147280702</v>
      </c>
      <c r="S238" s="82">
        <v>162502128</v>
      </c>
      <c r="T238" s="82">
        <v>171824746</v>
      </c>
      <c r="U238" s="82">
        <v>182811262</v>
      </c>
      <c r="V238" s="82">
        <v>195655230</v>
      </c>
      <c r="W238" s="82">
        <v>209872164</v>
      </c>
      <c r="X238" s="82">
        <v>226209749</v>
      </c>
      <c r="Y238" s="82">
        <v>242485297</v>
      </c>
      <c r="Z238" s="82">
        <v>260286106</v>
      </c>
      <c r="AA238" s="82">
        <v>280197098</v>
      </c>
      <c r="AB238" s="82">
        <v>301402387</v>
      </c>
      <c r="AC238" s="82">
        <v>322473978</v>
      </c>
      <c r="AD238" s="82">
        <v>344143931</v>
      </c>
      <c r="AE238" s="82">
        <v>369839841</v>
      </c>
      <c r="AF238" s="82">
        <v>396563620</v>
      </c>
      <c r="AG238" s="82">
        <v>421434896</v>
      </c>
      <c r="AH238" s="82">
        <v>449518826</v>
      </c>
      <c r="AI238" s="82">
        <v>477841050</v>
      </c>
      <c r="AJ238" s="82">
        <v>508858927</v>
      </c>
      <c r="AK238" s="82">
        <v>540260524</v>
      </c>
      <c r="AL238" s="82">
        <v>574008757</v>
      </c>
      <c r="AM238" s="82">
        <v>609120858</v>
      </c>
      <c r="AN238" s="82">
        <v>644703906</v>
      </c>
      <c r="AO238" s="82">
        <v>683260210</v>
      </c>
      <c r="AP238" s="91">
        <v>722124183</v>
      </c>
    </row>
    <row r="239" spans="1:42" x14ac:dyDescent="0.25">
      <c r="A239" t="str">
        <f t="shared" si="3"/>
        <v>Domestic passengers_MINT</v>
      </c>
      <c r="B239" s="72" t="s">
        <v>56</v>
      </c>
      <c r="C239" s="73" t="s">
        <v>20</v>
      </c>
      <c r="D239" s="74" t="s">
        <v>16</v>
      </c>
      <c r="E239" s="75" t="s">
        <v>20</v>
      </c>
      <c r="F239" s="76" t="s">
        <v>20</v>
      </c>
      <c r="G239" s="76" t="s">
        <v>20</v>
      </c>
      <c r="H239" s="76" t="s">
        <v>20</v>
      </c>
      <c r="I239" s="76" t="s">
        <v>20</v>
      </c>
      <c r="J239" s="76" t="s">
        <v>20</v>
      </c>
      <c r="K239" s="76" t="s">
        <v>20</v>
      </c>
      <c r="L239" s="76" t="s">
        <v>20</v>
      </c>
      <c r="M239" s="76" t="s">
        <v>20</v>
      </c>
      <c r="N239" s="76" t="s">
        <v>20</v>
      </c>
      <c r="O239" s="76" t="s">
        <v>20</v>
      </c>
      <c r="P239" s="76" t="s">
        <v>20</v>
      </c>
      <c r="Q239" s="76" t="s">
        <v>20</v>
      </c>
      <c r="R239" s="83">
        <v>337711459</v>
      </c>
      <c r="S239" s="83">
        <v>356329376</v>
      </c>
      <c r="T239" s="83">
        <v>375676516</v>
      </c>
      <c r="U239" s="83">
        <v>397521989</v>
      </c>
      <c r="V239" s="83">
        <v>419350505</v>
      </c>
      <c r="W239" s="83">
        <v>441556945</v>
      </c>
      <c r="X239" s="83">
        <v>465875957</v>
      </c>
      <c r="Y239" s="83">
        <v>491405947</v>
      </c>
      <c r="Z239" s="83">
        <v>513987358</v>
      </c>
      <c r="AA239" s="83">
        <v>541535422</v>
      </c>
      <c r="AB239" s="83">
        <v>566409976</v>
      </c>
      <c r="AC239" s="83">
        <v>592775531</v>
      </c>
      <c r="AD239" s="83">
        <v>618472205</v>
      </c>
      <c r="AE239" s="83">
        <v>645571822</v>
      </c>
      <c r="AF239" s="83">
        <v>676585827</v>
      </c>
      <c r="AG239" s="83">
        <v>703815992</v>
      </c>
      <c r="AH239" s="83">
        <v>734220628</v>
      </c>
      <c r="AI239" s="83">
        <v>763499490</v>
      </c>
      <c r="AJ239" s="83">
        <v>794647385</v>
      </c>
      <c r="AK239" s="83">
        <v>821710935</v>
      </c>
      <c r="AL239" s="83">
        <v>853911292</v>
      </c>
      <c r="AM239" s="83">
        <v>885652956</v>
      </c>
      <c r="AN239" s="83">
        <v>916083787</v>
      </c>
      <c r="AO239" s="83">
        <v>944912172</v>
      </c>
      <c r="AP239" s="92">
        <v>976692292</v>
      </c>
    </row>
    <row r="240" spans="1:42" x14ac:dyDescent="0.25">
      <c r="A240" t="str">
        <f t="shared" si="3"/>
        <v>Total Cargo_MINT</v>
      </c>
      <c r="B240" s="77" t="s">
        <v>207</v>
      </c>
      <c r="C240" s="78" t="s">
        <v>20</v>
      </c>
      <c r="D240" s="79" t="s">
        <v>16</v>
      </c>
      <c r="E240" s="80" t="s">
        <v>20</v>
      </c>
      <c r="F240" s="81" t="s">
        <v>20</v>
      </c>
      <c r="G240" s="81" t="s">
        <v>20</v>
      </c>
      <c r="H240" s="81" t="s">
        <v>20</v>
      </c>
      <c r="I240" s="81" t="s">
        <v>20</v>
      </c>
      <c r="J240" s="81" t="s">
        <v>20</v>
      </c>
      <c r="K240" s="81" t="s">
        <v>20</v>
      </c>
      <c r="L240" s="81" t="s">
        <v>20</v>
      </c>
      <c r="M240" s="81" t="s">
        <v>20</v>
      </c>
      <c r="N240" s="81" t="s">
        <v>20</v>
      </c>
      <c r="O240" s="81" t="s">
        <v>20</v>
      </c>
      <c r="P240" s="81" t="s">
        <v>20</v>
      </c>
      <c r="Q240" s="81" t="s">
        <v>20</v>
      </c>
      <c r="R240" s="82">
        <v>3229134</v>
      </c>
      <c r="S240" s="82">
        <v>3540174</v>
      </c>
      <c r="T240" s="82">
        <v>3776860</v>
      </c>
      <c r="U240" s="82">
        <v>3974158</v>
      </c>
      <c r="V240" s="82">
        <v>4145830</v>
      </c>
      <c r="W240" s="82">
        <v>4277368</v>
      </c>
      <c r="X240" s="82">
        <v>4419868</v>
      </c>
      <c r="Y240" s="82">
        <v>4571149</v>
      </c>
      <c r="Z240" s="82">
        <v>4711942</v>
      </c>
      <c r="AA240" s="82">
        <v>4866954</v>
      </c>
      <c r="AB240" s="82">
        <v>5018693</v>
      </c>
      <c r="AC240" s="82">
        <v>5183677</v>
      </c>
      <c r="AD240" s="82">
        <v>5329829</v>
      </c>
      <c r="AE240" s="82">
        <v>5479364</v>
      </c>
      <c r="AF240" s="82">
        <v>5670403</v>
      </c>
      <c r="AG240" s="82">
        <v>5805937</v>
      </c>
      <c r="AH240" s="82">
        <v>5989623</v>
      </c>
      <c r="AI240" s="82">
        <v>6134443</v>
      </c>
      <c r="AJ240" s="82">
        <v>6323109</v>
      </c>
      <c r="AK240" s="82">
        <v>6463450</v>
      </c>
      <c r="AL240" s="82">
        <v>6648673</v>
      </c>
      <c r="AM240" s="82">
        <v>6838027</v>
      </c>
      <c r="AN240" s="82">
        <v>6984388</v>
      </c>
      <c r="AO240" s="82">
        <v>7165592</v>
      </c>
      <c r="AP240" s="91">
        <v>7352296</v>
      </c>
    </row>
    <row r="241" spans="1:42" x14ac:dyDescent="0.25">
      <c r="A241" t="str">
        <f t="shared" si="3"/>
        <v>Total aircraft movements_MINT</v>
      </c>
      <c r="B241" s="72" t="s">
        <v>35</v>
      </c>
      <c r="C241" s="73" t="s">
        <v>20</v>
      </c>
      <c r="D241" s="74" t="s">
        <v>16</v>
      </c>
      <c r="E241" s="75" t="s">
        <v>20</v>
      </c>
      <c r="F241" s="76" t="s">
        <v>20</v>
      </c>
      <c r="G241" s="76" t="s">
        <v>20</v>
      </c>
      <c r="H241" s="76" t="s">
        <v>20</v>
      </c>
      <c r="I241" s="76" t="s">
        <v>20</v>
      </c>
      <c r="J241" s="76" t="s">
        <v>20</v>
      </c>
      <c r="K241" s="76" t="s">
        <v>20</v>
      </c>
      <c r="L241" s="76" t="s">
        <v>20</v>
      </c>
      <c r="M241" s="76" t="s">
        <v>20</v>
      </c>
      <c r="N241" s="76" t="s">
        <v>20</v>
      </c>
      <c r="O241" s="76" t="s">
        <v>20</v>
      </c>
      <c r="P241" s="76" t="s">
        <v>20</v>
      </c>
      <c r="Q241" s="76" t="s">
        <v>20</v>
      </c>
      <c r="R241" s="83">
        <v>4899108</v>
      </c>
      <c r="S241" s="83">
        <v>5156912</v>
      </c>
      <c r="T241" s="83">
        <v>5509268</v>
      </c>
      <c r="U241" s="83">
        <v>5813232</v>
      </c>
      <c r="V241" s="83">
        <v>6065816</v>
      </c>
      <c r="W241" s="83">
        <v>6205033</v>
      </c>
      <c r="X241" s="83">
        <v>6385937</v>
      </c>
      <c r="Y241" s="83">
        <v>6608987</v>
      </c>
      <c r="Z241" s="83">
        <v>6802811</v>
      </c>
      <c r="AA241" s="83">
        <v>7012322</v>
      </c>
      <c r="AB241" s="83">
        <v>7187814</v>
      </c>
      <c r="AC241" s="83">
        <v>7432971</v>
      </c>
      <c r="AD241" s="83">
        <v>7649216</v>
      </c>
      <c r="AE241" s="83">
        <v>7834985</v>
      </c>
      <c r="AF241" s="83">
        <v>8076327</v>
      </c>
      <c r="AG241" s="83">
        <v>8268954</v>
      </c>
      <c r="AH241" s="83">
        <v>8470917</v>
      </c>
      <c r="AI241" s="83">
        <v>8716387</v>
      </c>
      <c r="AJ241" s="83">
        <v>8921174</v>
      </c>
      <c r="AK241" s="83">
        <v>9092869</v>
      </c>
      <c r="AL241" s="83">
        <v>9312169</v>
      </c>
      <c r="AM241" s="83">
        <v>9526463</v>
      </c>
      <c r="AN241" s="83">
        <v>9743176</v>
      </c>
      <c r="AO241" s="83">
        <v>9937226</v>
      </c>
      <c r="AP241" s="92">
        <v>10146832</v>
      </c>
    </row>
    <row r="242" spans="1:42" x14ac:dyDescent="0.25">
      <c r="A242" t="str">
        <f t="shared" si="3"/>
        <v>Total passengers_Middle East</v>
      </c>
      <c r="B242" s="77" t="s">
        <v>58</v>
      </c>
      <c r="C242" s="78" t="s">
        <v>170</v>
      </c>
      <c r="D242" s="79" t="s">
        <v>30</v>
      </c>
      <c r="E242" s="80" t="s">
        <v>20</v>
      </c>
      <c r="F242" s="81" t="s">
        <v>20</v>
      </c>
      <c r="G242" s="81" t="s">
        <v>20</v>
      </c>
      <c r="H242" s="81" t="s">
        <v>20</v>
      </c>
      <c r="I242" s="81" t="s">
        <v>20</v>
      </c>
      <c r="J242" s="81" t="s">
        <v>20</v>
      </c>
      <c r="K242" s="81" t="s">
        <v>20</v>
      </c>
      <c r="L242" s="81" t="s">
        <v>20</v>
      </c>
      <c r="M242" s="81" t="s">
        <v>20</v>
      </c>
      <c r="N242" s="81" t="s">
        <v>20</v>
      </c>
      <c r="O242" s="81" t="s">
        <v>20</v>
      </c>
      <c r="P242" s="81" t="s">
        <v>20</v>
      </c>
      <c r="Q242" s="81" t="s">
        <v>20</v>
      </c>
      <c r="R242" s="82">
        <v>368920075</v>
      </c>
      <c r="S242" s="82">
        <v>396026719</v>
      </c>
      <c r="T242" s="82">
        <v>424959679</v>
      </c>
      <c r="U242" s="82">
        <v>459649592</v>
      </c>
      <c r="V242" s="82">
        <v>496537174</v>
      </c>
      <c r="W242" s="82">
        <v>542625938</v>
      </c>
      <c r="X242" s="82">
        <v>588371590</v>
      </c>
      <c r="Y242" s="82">
        <v>639743271</v>
      </c>
      <c r="Z242" s="82">
        <v>689223697</v>
      </c>
      <c r="AA242" s="82">
        <v>748767683</v>
      </c>
      <c r="AB242" s="82">
        <v>808890714</v>
      </c>
      <c r="AC242" s="82">
        <v>862930495</v>
      </c>
      <c r="AD242" s="82">
        <v>931382924</v>
      </c>
      <c r="AE242" s="82">
        <v>993296788</v>
      </c>
      <c r="AF242" s="82">
        <v>1068060981</v>
      </c>
      <c r="AG242" s="82">
        <v>1138021745</v>
      </c>
      <c r="AH242" s="82">
        <v>1220712925</v>
      </c>
      <c r="AI242" s="82">
        <v>1291418267</v>
      </c>
      <c r="AJ242" s="82">
        <v>1371570468</v>
      </c>
      <c r="AK242" s="82">
        <v>1455626581</v>
      </c>
      <c r="AL242" s="82">
        <v>1543030631</v>
      </c>
      <c r="AM242" s="82">
        <v>1642594937</v>
      </c>
      <c r="AN242" s="82">
        <v>1725715092</v>
      </c>
      <c r="AO242" s="82">
        <v>1823620388</v>
      </c>
      <c r="AP242" s="91">
        <v>1916477283</v>
      </c>
    </row>
    <row r="243" spans="1:42" x14ac:dyDescent="0.25">
      <c r="A243" t="str">
        <f t="shared" si="3"/>
        <v>International passengers_Middle East</v>
      </c>
      <c r="B243" s="72" t="s">
        <v>54</v>
      </c>
      <c r="C243" s="73" t="s">
        <v>170</v>
      </c>
      <c r="D243" s="74" t="s">
        <v>30</v>
      </c>
      <c r="E243" s="75" t="s">
        <v>20</v>
      </c>
      <c r="F243" s="76" t="s">
        <v>20</v>
      </c>
      <c r="G243" s="76" t="s">
        <v>20</v>
      </c>
      <c r="H243" s="76" t="s">
        <v>20</v>
      </c>
      <c r="I243" s="76" t="s">
        <v>20</v>
      </c>
      <c r="J243" s="76" t="s">
        <v>20</v>
      </c>
      <c r="K243" s="76" t="s">
        <v>20</v>
      </c>
      <c r="L243" s="76" t="s">
        <v>20</v>
      </c>
      <c r="M243" s="76" t="s">
        <v>20</v>
      </c>
      <c r="N243" s="76" t="s">
        <v>20</v>
      </c>
      <c r="O243" s="76" t="s">
        <v>20</v>
      </c>
      <c r="P243" s="76" t="s">
        <v>20</v>
      </c>
      <c r="Q243" s="76" t="s">
        <v>20</v>
      </c>
      <c r="R243" s="83">
        <v>276684720</v>
      </c>
      <c r="S243" s="83">
        <v>298771674</v>
      </c>
      <c r="T243" s="83">
        <v>326601768</v>
      </c>
      <c r="U243" s="83">
        <v>357827900</v>
      </c>
      <c r="V243" s="83">
        <v>390499504</v>
      </c>
      <c r="W243" s="83">
        <v>430106060</v>
      </c>
      <c r="X243" s="83">
        <v>469559452</v>
      </c>
      <c r="Y243" s="83">
        <v>514029462</v>
      </c>
      <c r="Z243" s="83">
        <v>557561621</v>
      </c>
      <c r="AA243" s="83">
        <v>609708717</v>
      </c>
      <c r="AB243" s="83">
        <v>662408069</v>
      </c>
      <c r="AC243" s="83">
        <v>710412988</v>
      </c>
      <c r="AD243" s="83">
        <v>771305269</v>
      </c>
      <c r="AE243" s="83">
        <v>826249312</v>
      </c>
      <c r="AF243" s="83">
        <v>893366778</v>
      </c>
      <c r="AG243" s="83">
        <v>956550637</v>
      </c>
      <c r="AH243" s="83">
        <v>1031222660</v>
      </c>
      <c r="AI243" s="83">
        <v>1095288649</v>
      </c>
      <c r="AJ243" s="83">
        <v>1168302210</v>
      </c>
      <c r="AK243" s="83">
        <v>1244378924</v>
      </c>
      <c r="AL243" s="83">
        <v>1325183161</v>
      </c>
      <c r="AM243" s="83">
        <v>1416261264</v>
      </c>
      <c r="AN243" s="83">
        <v>1492695260</v>
      </c>
      <c r="AO243" s="83">
        <v>1583359410</v>
      </c>
      <c r="AP243" s="92">
        <v>1669542821</v>
      </c>
    </row>
    <row r="244" spans="1:42" x14ac:dyDescent="0.25">
      <c r="A244" t="str">
        <f t="shared" si="3"/>
        <v>Domestic passengers_Middle East</v>
      </c>
      <c r="B244" s="77" t="s">
        <v>56</v>
      </c>
      <c r="C244" s="78" t="s">
        <v>170</v>
      </c>
      <c r="D244" s="79" t="s">
        <v>30</v>
      </c>
      <c r="E244" s="80" t="s">
        <v>20</v>
      </c>
      <c r="F244" s="81" t="s">
        <v>20</v>
      </c>
      <c r="G244" s="81" t="s">
        <v>20</v>
      </c>
      <c r="H244" s="81" t="s">
        <v>20</v>
      </c>
      <c r="I244" s="81" t="s">
        <v>20</v>
      </c>
      <c r="J244" s="81" t="s">
        <v>20</v>
      </c>
      <c r="K244" s="81" t="s">
        <v>20</v>
      </c>
      <c r="L244" s="81" t="s">
        <v>20</v>
      </c>
      <c r="M244" s="81" t="s">
        <v>20</v>
      </c>
      <c r="N244" s="81" t="s">
        <v>20</v>
      </c>
      <c r="O244" s="81" t="s">
        <v>20</v>
      </c>
      <c r="P244" s="81" t="s">
        <v>20</v>
      </c>
      <c r="Q244" s="81" t="s">
        <v>20</v>
      </c>
      <c r="R244" s="82">
        <v>89304946</v>
      </c>
      <c r="S244" s="82">
        <v>94450448</v>
      </c>
      <c r="T244" s="82">
        <v>95680749</v>
      </c>
      <c r="U244" s="82">
        <v>99273030</v>
      </c>
      <c r="V244" s="82">
        <v>103617980</v>
      </c>
      <c r="W244" s="82">
        <v>110229011</v>
      </c>
      <c r="X244" s="82">
        <v>116649318</v>
      </c>
      <c r="Y244" s="82">
        <v>123677625</v>
      </c>
      <c r="Z244" s="82">
        <v>129750505</v>
      </c>
      <c r="AA244" s="82">
        <v>137269398</v>
      </c>
      <c r="AB244" s="82">
        <v>144811921</v>
      </c>
      <c r="AC244" s="82">
        <v>150961972</v>
      </c>
      <c r="AD244" s="82">
        <v>158633217</v>
      </c>
      <c r="AE244" s="82">
        <v>165709672</v>
      </c>
      <c r="AF244" s="82">
        <v>173458267</v>
      </c>
      <c r="AG244" s="82">
        <v>180332043</v>
      </c>
      <c r="AH244" s="82">
        <v>188442918</v>
      </c>
      <c r="AI244" s="82">
        <v>195168741</v>
      </c>
      <c r="AJ244" s="82">
        <v>202388575</v>
      </c>
      <c r="AK244" s="82">
        <v>210443922</v>
      </c>
      <c r="AL244" s="82">
        <v>217114517</v>
      </c>
      <c r="AM244" s="82">
        <v>225666462</v>
      </c>
      <c r="AN244" s="82">
        <v>232413485</v>
      </c>
      <c r="AO244" s="82">
        <v>239710806</v>
      </c>
      <c r="AP244" s="91">
        <v>246435993</v>
      </c>
    </row>
    <row r="245" spans="1:42" x14ac:dyDescent="0.25">
      <c r="A245" t="str">
        <f t="shared" si="3"/>
        <v>Total Cargo_Middle East</v>
      </c>
      <c r="B245" s="77" t="s">
        <v>207</v>
      </c>
      <c r="C245" s="73" t="s">
        <v>170</v>
      </c>
      <c r="D245" s="74" t="s">
        <v>30</v>
      </c>
      <c r="E245" s="75" t="s">
        <v>20</v>
      </c>
      <c r="F245" s="76" t="s">
        <v>20</v>
      </c>
      <c r="G245" s="76" t="s">
        <v>20</v>
      </c>
      <c r="H245" s="76" t="s">
        <v>20</v>
      </c>
      <c r="I245" s="76" t="s">
        <v>20</v>
      </c>
      <c r="J245" s="76" t="s">
        <v>20</v>
      </c>
      <c r="K245" s="76" t="s">
        <v>20</v>
      </c>
      <c r="L245" s="76" t="s">
        <v>20</v>
      </c>
      <c r="M245" s="76" t="s">
        <v>20</v>
      </c>
      <c r="N245" s="76" t="s">
        <v>20</v>
      </c>
      <c r="O245" s="76" t="s">
        <v>20</v>
      </c>
      <c r="P245" s="76" t="s">
        <v>20</v>
      </c>
      <c r="Q245" s="76" t="s">
        <v>20</v>
      </c>
      <c r="R245" s="83">
        <v>8792747</v>
      </c>
      <c r="S245" s="83">
        <v>9446529</v>
      </c>
      <c r="T245" s="83">
        <v>10023817</v>
      </c>
      <c r="U245" s="83">
        <v>10626567</v>
      </c>
      <c r="V245" s="83">
        <v>11229390</v>
      </c>
      <c r="W245" s="83">
        <v>11908187</v>
      </c>
      <c r="X245" s="83">
        <v>12544038</v>
      </c>
      <c r="Y245" s="83">
        <v>13263091</v>
      </c>
      <c r="Z245" s="83">
        <v>13943359</v>
      </c>
      <c r="AA245" s="83">
        <v>14680976</v>
      </c>
      <c r="AB245" s="83">
        <v>15457359</v>
      </c>
      <c r="AC245" s="83">
        <v>16148458</v>
      </c>
      <c r="AD245" s="83">
        <v>16927188</v>
      </c>
      <c r="AE245" s="83">
        <v>17594913</v>
      </c>
      <c r="AF245" s="83">
        <v>18494237</v>
      </c>
      <c r="AG245" s="83">
        <v>19191587</v>
      </c>
      <c r="AH245" s="83">
        <v>20123017</v>
      </c>
      <c r="AI245" s="83">
        <v>20807807</v>
      </c>
      <c r="AJ245" s="83">
        <v>21650080</v>
      </c>
      <c r="AK245" s="83">
        <v>22441162</v>
      </c>
      <c r="AL245" s="83">
        <v>23315105</v>
      </c>
      <c r="AM245" s="83">
        <v>24289187</v>
      </c>
      <c r="AN245" s="83">
        <v>24999480</v>
      </c>
      <c r="AO245" s="83">
        <v>25903160</v>
      </c>
      <c r="AP245" s="92">
        <v>26793908</v>
      </c>
    </row>
    <row r="246" spans="1:42" x14ac:dyDescent="0.25">
      <c r="A246" t="str">
        <f t="shared" si="3"/>
        <v>Total aircraft movements_Middle East</v>
      </c>
      <c r="B246" s="77" t="s">
        <v>35</v>
      </c>
      <c r="C246" s="78" t="s">
        <v>170</v>
      </c>
      <c r="D246" s="79" t="s">
        <v>30</v>
      </c>
      <c r="E246" s="80" t="s">
        <v>20</v>
      </c>
      <c r="F246" s="81" t="s">
        <v>20</v>
      </c>
      <c r="G246" s="81" t="s">
        <v>20</v>
      </c>
      <c r="H246" s="81" t="s">
        <v>20</v>
      </c>
      <c r="I246" s="81" t="s">
        <v>20</v>
      </c>
      <c r="J246" s="81" t="s">
        <v>20</v>
      </c>
      <c r="K246" s="81" t="s">
        <v>20</v>
      </c>
      <c r="L246" s="81" t="s">
        <v>20</v>
      </c>
      <c r="M246" s="81" t="s">
        <v>20</v>
      </c>
      <c r="N246" s="81" t="s">
        <v>20</v>
      </c>
      <c r="O246" s="81" t="s">
        <v>20</v>
      </c>
      <c r="P246" s="81" t="s">
        <v>20</v>
      </c>
      <c r="Q246" s="81" t="s">
        <v>20</v>
      </c>
      <c r="R246" s="82">
        <v>2946500</v>
      </c>
      <c r="S246" s="82">
        <v>3074026</v>
      </c>
      <c r="T246" s="82">
        <v>3228149</v>
      </c>
      <c r="U246" s="82">
        <v>3359686</v>
      </c>
      <c r="V246" s="82">
        <v>3479781</v>
      </c>
      <c r="W246" s="82">
        <v>3578188</v>
      </c>
      <c r="X246" s="82">
        <v>3678470</v>
      </c>
      <c r="Y246" s="82">
        <v>3781575</v>
      </c>
      <c r="Z246" s="82">
        <v>3886829</v>
      </c>
      <c r="AA246" s="82">
        <v>3987511</v>
      </c>
      <c r="AB246" s="82">
        <v>4083807</v>
      </c>
      <c r="AC246" s="82">
        <v>4165384</v>
      </c>
      <c r="AD246" s="82">
        <v>4247213</v>
      </c>
      <c r="AE246" s="82">
        <v>4327769</v>
      </c>
      <c r="AF246" s="82">
        <v>4407273</v>
      </c>
      <c r="AG246" s="82">
        <v>4487476</v>
      </c>
      <c r="AH246" s="82">
        <v>4562640</v>
      </c>
      <c r="AI246" s="82">
        <v>4633942</v>
      </c>
      <c r="AJ246" s="82">
        <v>4707038</v>
      </c>
      <c r="AK246" s="82">
        <v>4778635</v>
      </c>
      <c r="AL246" s="82">
        <v>4847709</v>
      </c>
      <c r="AM246" s="82">
        <v>4914290</v>
      </c>
      <c r="AN246" s="82">
        <v>4973900</v>
      </c>
      <c r="AO246" s="82">
        <v>5033424</v>
      </c>
      <c r="AP246" s="91">
        <v>5093231</v>
      </c>
    </row>
    <row r="247" spans="1:42" x14ac:dyDescent="0.25">
      <c r="A247" t="str">
        <f t="shared" si="3"/>
        <v>Total passengers_Mexico</v>
      </c>
      <c r="B247" s="72" t="s">
        <v>58</v>
      </c>
      <c r="C247" s="73" t="s">
        <v>141</v>
      </c>
      <c r="D247" s="74" t="s">
        <v>161</v>
      </c>
      <c r="E247" s="75" t="s">
        <v>20</v>
      </c>
      <c r="F247" s="76" t="s">
        <v>34</v>
      </c>
      <c r="G247" s="76" t="s">
        <v>20</v>
      </c>
      <c r="H247" s="76" t="s">
        <v>20</v>
      </c>
      <c r="I247" s="76" t="s">
        <v>20</v>
      </c>
      <c r="J247" s="76" t="s">
        <v>20</v>
      </c>
      <c r="K247" s="76" t="s">
        <v>20</v>
      </c>
      <c r="L247" s="76" t="s">
        <v>20</v>
      </c>
      <c r="M247" s="76" t="s">
        <v>20</v>
      </c>
      <c r="N247" s="76" t="s">
        <v>34</v>
      </c>
      <c r="O247" s="76" t="s">
        <v>34</v>
      </c>
      <c r="P247" s="76" t="s">
        <v>34</v>
      </c>
      <c r="Q247" s="76" t="s">
        <v>34</v>
      </c>
      <c r="R247" s="83">
        <v>125461726</v>
      </c>
      <c r="S247" s="83">
        <v>134805282</v>
      </c>
      <c r="T247" s="83">
        <v>140418642</v>
      </c>
      <c r="U247" s="83">
        <v>147935804</v>
      </c>
      <c r="V247" s="83">
        <v>157376718</v>
      </c>
      <c r="W247" s="83">
        <v>166840752</v>
      </c>
      <c r="X247" s="83">
        <v>177627747</v>
      </c>
      <c r="Y247" s="83">
        <v>188258842</v>
      </c>
      <c r="Z247" s="83">
        <v>199906608</v>
      </c>
      <c r="AA247" s="83">
        <v>212751647</v>
      </c>
      <c r="AB247" s="83">
        <v>227054877</v>
      </c>
      <c r="AC247" s="83">
        <v>238564299</v>
      </c>
      <c r="AD247" s="83">
        <v>251668307</v>
      </c>
      <c r="AE247" s="83">
        <v>266099714</v>
      </c>
      <c r="AF247" s="83">
        <v>283591645</v>
      </c>
      <c r="AG247" s="83">
        <v>298274469</v>
      </c>
      <c r="AH247" s="83">
        <v>315287641</v>
      </c>
      <c r="AI247" s="83">
        <v>333288295</v>
      </c>
      <c r="AJ247" s="83">
        <v>349309909</v>
      </c>
      <c r="AK247" s="83">
        <v>369000693</v>
      </c>
      <c r="AL247" s="83">
        <v>385879802</v>
      </c>
      <c r="AM247" s="83">
        <v>407010300</v>
      </c>
      <c r="AN247" s="83">
        <v>427866878</v>
      </c>
      <c r="AO247" s="83">
        <v>445393660</v>
      </c>
      <c r="AP247" s="92">
        <v>466092131</v>
      </c>
    </row>
    <row r="248" spans="1:42" x14ac:dyDescent="0.25">
      <c r="A248" t="str">
        <f t="shared" si="3"/>
        <v>International passengers_Mexico</v>
      </c>
      <c r="B248" s="77" t="s">
        <v>54</v>
      </c>
      <c r="C248" s="78" t="s">
        <v>141</v>
      </c>
      <c r="D248" s="79" t="s">
        <v>161</v>
      </c>
      <c r="E248" s="80" t="s">
        <v>20</v>
      </c>
      <c r="F248" s="81" t="s">
        <v>34</v>
      </c>
      <c r="G248" s="81" t="s">
        <v>20</v>
      </c>
      <c r="H248" s="81" t="s">
        <v>20</v>
      </c>
      <c r="I248" s="81" t="s">
        <v>20</v>
      </c>
      <c r="J248" s="81" t="s">
        <v>20</v>
      </c>
      <c r="K248" s="81" t="s">
        <v>20</v>
      </c>
      <c r="L248" s="81" t="s">
        <v>20</v>
      </c>
      <c r="M248" s="81" t="s">
        <v>20</v>
      </c>
      <c r="N248" s="81" t="s">
        <v>34</v>
      </c>
      <c r="O248" s="81" t="s">
        <v>34</v>
      </c>
      <c r="P248" s="81" t="s">
        <v>34</v>
      </c>
      <c r="Q248" s="81" t="s">
        <v>34</v>
      </c>
      <c r="R248" s="82">
        <v>42744422</v>
      </c>
      <c r="S248" s="82">
        <v>45746436</v>
      </c>
      <c r="T248" s="82">
        <v>47417137</v>
      </c>
      <c r="U248" s="82">
        <v>49575359</v>
      </c>
      <c r="V248" s="82">
        <v>52948911</v>
      </c>
      <c r="W248" s="82">
        <v>56903086</v>
      </c>
      <c r="X248" s="82">
        <v>61419361</v>
      </c>
      <c r="Y248" s="82">
        <v>64928780</v>
      </c>
      <c r="Z248" s="82">
        <v>70057530</v>
      </c>
      <c r="AA248" s="82">
        <v>74677141</v>
      </c>
      <c r="AB248" s="82">
        <v>81116484</v>
      </c>
      <c r="AC248" s="82">
        <v>85568175</v>
      </c>
      <c r="AD248" s="82">
        <v>90755228</v>
      </c>
      <c r="AE248" s="82">
        <v>97815730</v>
      </c>
      <c r="AF248" s="82">
        <v>105037460</v>
      </c>
      <c r="AG248" s="82">
        <v>111434068</v>
      </c>
      <c r="AH248" s="82">
        <v>118888795</v>
      </c>
      <c r="AI248" s="82">
        <v>126905096</v>
      </c>
      <c r="AJ248" s="82">
        <v>134367332</v>
      </c>
      <c r="AK248" s="82">
        <v>144807992</v>
      </c>
      <c r="AL248" s="82">
        <v>153079582</v>
      </c>
      <c r="AM248" s="82">
        <v>163326462</v>
      </c>
      <c r="AN248" s="82">
        <v>173776671</v>
      </c>
      <c r="AO248" s="82">
        <v>184631924</v>
      </c>
      <c r="AP248" s="91">
        <v>195694153</v>
      </c>
    </row>
    <row r="249" spans="1:42" x14ac:dyDescent="0.25">
      <c r="A249" t="str">
        <f t="shared" si="3"/>
        <v>Domestic passengers_Mexico</v>
      </c>
      <c r="B249" s="72" t="s">
        <v>56</v>
      </c>
      <c r="C249" s="73" t="s">
        <v>141</v>
      </c>
      <c r="D249" s="74" t="s">
        <v>161</v>
      </c>
      <c r="E249" s="75" t="s">
        <v>20</v>
      </c>
      <c r="F249" s="76" t="s">
        <v>34</v>
      </c>
      <c r="G249" s="76" t="s">
        <v>20</v>
      </c>
      <c r="H249" s="76" t="s">
        <v>20</v>
      </c>
      <c r="I249" s="76" t="s">
        <v>20</v>
      </c>
      <c r="J249" s="76" t="s">
        <v>20</v>
      </c>
      <c r="K249" s="76" t="s">
        <v>20</v>
      </c>
      <c r="L249" s="76" t="s">
        <v>20</v>
      </c>
      <c r="M249" s="76" t="s">
        <v>20</v>
      </c>
      <c r="N249" s="76" t="s">
        <v>34</v>
      </c>
      <c r="O249" s="76" t="s">
        <v>34</v>
      </c>
      <c r="P249" s="76" t="s">
        <v>34</v>
      </c>
      <c r="Q249" s="76" t="s">
        <v>34</v>
      </c>
      <c r="R249" s="83">
        <v>82249939</v>
      </c>
      <c r="S249" s="83">
        <v>88646384</v>
      </c>
      <c r="T249" s="83">
        <v>92650046</v>
      </c>
      <c r="U249" s="83">
        <v>98064370</v>
      </c>
      <c r="V249" s="83">
        <v>104181226</v>
      </c>
      <c r="W249" s="83">
        <v>109734618</v>
      </c>
      <c r="X249" s="83">
        <v>116043028</v>
      </c>
      <c r="Y249" s="83">
        <v>123196831</v>
      </c>
      <c r="Z249" s="83">
        <v>129742826</v>
      </c>
      <c r="AA249" s="83">
        <v>137990587</v>
      </c>
      <c r="AB249" s="83">
        <v>145872714</v>
      </c>
      <c r="AC249" s="83">
        <v>152945154</v>
      </c>
      <c r="AD249" s="83">
        <v>160873833</v>
      </c>
      <c r="AE249" s="83">
        <v>168253985</v>
      </c>
      <c r="AF249" s="83">
        <v>178531404</v>
      </c>
      <c r="AG249" s="83">
        <v>186823207</v>
      </c>
      <c r="AH249" s="83">
        <v>196385940</v>
      </c>
      <c r="AI249" s="83">
        <v>206373561</v>
      </c>
      <c r="AJ249" s="83">
        <v>214935411</v>
      </c>
      <c r="AK249" s="83">
        <v>224187396</v>
      </c>
      <c r="AL249" s="83">
        <v>232796307</v>
      </c>
      <c r="AM249" s="83">
        <v>243680961</v>
      </c>
      <c r="AN249" s="83">
        <v>254088100</v>
      </c>
      <c r="AO249" s="83">
        <v>260760196</v>
      </c>
      <c r="AP249" s="92">
        <v>270396856</v>
      </c>
    </row>
    <row r="250" spans="1:42" x14ac:dyDescent="0.25">
      <c r="A250" t="str">
        <f t="shared" si="3"/>
        <v>Total Cargo_Mexico</v>
      </c>
      <c r="B250" s="77" t="s">
        <v>207</v>
      </c>
      <c r="C250" s="78" t="s">
        <v>141</v>
      </c>
      <c r="D250" s="79" t="s">
        <v>161</v>
      </c>
      <c r="E250" s="80" t="s">
        <v>20</v>
      </c>
      <c r="F250" s="81" t="s">
        <v>34</v>
      </c>
      <c r="G250" s="81" t="s">
        <v>20</v>
      </c>
      <c r="H250" s="81" t="s">
        <v>20</v>
      </c>
      <c r="I250" s="81" t="s">
        <v>20</v>
      </c>
      <c r="J250" s="81" t="s">
        <v>20</v>
      </c>
      <c r="K250" s="81" t="s">
        <v>20</v>
      </c>
      <c r="L250" s="81" t="s">
        <v>20</v>
      </c>
      <c r="M250" s="81" t="s">
        <v>20</v>
      </c>
      <c r="N250" s="81" t="s">
        <v>34</v>
      </c>
      <c r="O250" s="81" t="s">
        <v>34</v>
      </c>
      <c r="P250" s="81" t="s">
        <v>34</v>
      </c>
      <c r="Q250" s="81" t="s">
        <v>34</v>
      </c>
      <c r="R250" s="82">
        <v>831928</v>
      </c>
      <c r="S250" s="82">
        <v>897751</v>
      </c>
      <c r="T250" s="82">
        <v>955722</v>
      </c>
      <c r="U250" s="82">
        <v>1002676</v>
      </c>
      <c r="V250" s="82">
        <v>1042730</v>
      </c>
      <c r="W250" s="82">
        <v>1067184</v>
      </c>
      <c r="X250" s="82">
        <v>1092173</v>
      </c>
      <c r="Y250" s="82">
        <v>1122410</v>
      </c>
      <c r="Z250" s="82">
        <v>1148838</v>
      </c>
      <c r="AA250" s="82">
        <v>1180484</v>
      </c>
      <c r="AB250" s="82">
        <v>1214754</v>
      </c>
      <c r="AC250" s="82">
        <v>1244838</v>
      </c>
      <c r="AD250" s="82">
        <v>1274166</v>
      </c>
      <c r="AE250" s="82">
        <v>1297169</v>
      </c>
      <c r="AF250" s="82">
        <v>1342857</v>
      </c>
      <c r="AG250" s="82">
        <v>1369724</v>
      </c>
      <c r="AH250" s="82">
        <v>1409523</v>
      </c>
      <c r="AI250" s="82">
        <v>1445025</v>
      </c>
      <c r="AJ250" s="82">
        <v>1480153</v>
      </c>
      <c r="AK250" s="82">
        <v>1512198</v>
      </c>
      <c r="AL250" s="82">
        <v>1548473</v>
      </c>
      <c r="AM250" s="82">
        <v>1594877</v>
      </c>
      <c r="AN250" s="82">
        <v>1632713</v>
      </c>
      <c r="AO250" s="82">
        <v>1663303</v>
      </c>
      <c r="AP250" s="91">
        <v>1709487</v>
      </c>
    </row>
    <row r="251" spans="1:42" x14ac:dyDescent="0.25">
      <c r="A251" t="str">
        <f t="shared" si="3"/>
        <v>Total aircraft movements_Mexico</v>
      </c>
      <c r="B251" s="72" t="s">
        <v>35</v>
      </c>
      <c r="C251" s="73" t="s">
        <v>141</v>
      </c>
      <c r="D251" s="74" t="s">
        <v>161</v>
      </c>
      <c r="E251" s="75" t="s">
        <v>20</v>
      </c>
      <c r="F251" s="76" t="s">
        <v>34</v>
      </c>
      <c r="G251" s="76" t="s">
        <v>20</v>
      </c>
      <c r="H251" s="76" t="s">
        <v>20</v>
      </c>
      <c r="I251" s="76" t="s">
        <v>20</v>
      </c>
      <c r="J251" s="76" t="s">
        <v>20</v>
      </c>
      <c r="K251" s="76" t="s">
        <v>20</v>
      </c>
      <c r="L251" s="76" t="s">
        <v>20</v>
      </c>
      <c r="M251" s="76" t="s">
        <v>20</v>
      </c>
      <c r="N251" s="76" t="s">
        <v>34</v>
      </c>
      <c r="O251" s="76" t="s">
        <v>34</v>
      </c>
      <c r="P251" s="76" t="s">
        <v>34</v>
      </c>
      <c r="Q251" s="76" t="s">
        <v>34</v>
      </c>
      <c r="R251" s="83">
        <v>1753233</v>
      </c>
      <c r="S251" s="83">
        <v>1784525</v>
      </c>
      <c r="T251" s="83">
        <v>1850579</v>
      </c>
      <c r="U251" s="83">
        <v>1917598</v>
      </c>
      <c r="V251" s="83">
        <v>1960185</v>
      </c>
      <c r="W251" s="83">
        <v>1979317</v>
      </c>
      <c r="X251" s="83">
        <v>1995087</v>
      </c>
      <c r="Y251" s="83">
        <v>2047967</v>
      </c>
      <c r="Z251" s="83">
        <v>2060559</v>
      </c>
      <c r="AA251" s="83">
        <v>2106836</v>
      </c>
      <c r="AB251" s="83">
        <v>2118111</v>
      </c>
      <c r="AC251" s="83">
        <v>2160039</v>
      </c>
      <c r="AD251" s="83">
        <v>2202825</v>
      </c>
      <c r="AE251" s="83">
        <v>2211970</v>
      </c>
      <c r="AF251" s="83">
        <v>2247197</v>
      </c>
      <c r="AG251" s="83">
        <v>2287942</v>
      </c>
      <c r="AH251" s="83">
        <v>2328645</v>
      </c>
      <c r="AI251" s="83">
        <v>2369654</v>
      </c>
      <c r="AJ251" s="83">
        <v>2412417</v>
      </c>
      <c r="AK251" s="83">
        <v>2426531</v>
      </c>
      <c r="AL251" s="83">
        <v>2473284</v>
      </c>
      <c r="AM251" s="83">
        <v>2519928</v>
      </c>
      <c r="AN251" s="83">
        <v>2569959</v>
      </c>
      <c r="AO251" s="83">
        <v>2592279</v>
      </c>
      <c r="AP251" s="92">
        <v>2642864</v>
      </c>
    </row>
    <row r="252" spans="1:42" x14ac:dyDescent="0.25">
      <c r="A252" t="str">
        <f t="shared" si="3"/>
        <v>Total passengers_Mauritius</v>
      </c>
      <c r="B252" s="77" t="s">
        <v>58</v>
      </c>
      <c r="C252" s="78" t="s">
        <v>32</v>
      </c>
      <c r="D252" s="79" t="s">
        <v>53</v>
      </c>
      <c r="E252" s="80" t="s">
        <v>20</v>
      </c>
      <c r="F252" s="81" t="s">
        <v>34</v>
      </c>
      <c r="G252" s="81" t="s">
        <v>20</v>
      </c>
      <c r="H252" s="81" t="s">
        <v>20</v>
      </c>
      <c r="I252" s="81" t="s">
        <v>20</v>
      </c>
      <c r="J252" s="81" t="s">
        <v>20</v>
      </c>
      <c r="K252" s="81" t="s">
        <v>20</v>
      </c>
      <c r="L252" s="81" t="s">
        <v>34</v>
      </c>
      <c r="M252" s="81" t="s">
        <v>20</v>
      </c>
      <c r="N252" s="81" t="s">
        <v>20</v>
      </c>
      <c r="O252" s="81" t="s">
        <v>20</v>
      </c>
      <c r="P252" s="81" t="s">
        <v>20</v>
      </c>
      <c r="Q252" s="81" t="s">
        <v>20</v>
      </c>
      <c r="R252" s="82">
        <v>3535693</v>
      </c>
      <c r="S252" s="82">
        <v>3944510</v>
      </c>
      <c r="T252" s="82">
        <v>4098183</v>
      </c>
      <c r="U252" s="82">
        <v>4238201</v>
      </c>
      <c r="V252" s="82">
        <v>4381303</v>
      </c>
      <c r="W252" s="82">
        <v>4520589</v>
      </c>
      <c r="X252" s="82">
        <v>4702019</v>
      </c>
      <c r="Y252" s="82">
        <v>4858719</v>
      </c>
      <c r="Z252" s="82">
        <v>5024237</v>
      </c>
      <c r="AA252" s="82">
        <v>5213057</v>
      </c>
      <c r="AB252" s="82">
        <v>5378580</v>
      </c>
      <c r="AC252" s="82">
        <v>5541125</v>
      </c>
      <c r="AD252" s="82">
        <v>5730824</v>
      </c>
      <c r="AE252" s="82">
        <v>5911776</v>
      </c>
      <c r="AF252" s="82">
        <v>6109332</v>
      </c>
      <c r="AG252" s="82">
        <v>6334755</v>
      </c>
      <c r="AH252" s="82">
        <v>6556627</v>
      </c>
      <c r="AI252" s="82">
        <v>6759558</v>
      </c>
      <c r="AJ252" s="82">
        <v>7017378</v>
      </c>
      <c r="AK252" s="82">
        <v>7239139</v>
      </c>
      <c r="AL252" s="82">
        <v>7512753</v>
      </c>
      <c r="AM252" s="82">
        <v>7786178</v>
      </c>
      <c r="AN252" s="82">
        <v>8041877</v>
      </c>
      <c r="AO252" s="82">
        <v>8351739</v>
      </c>
      <c r="AP252" s="91">
        <v>8650528</v>
      </c>
    </row>
    <row r="253" spans="1:42" x14ac:dyDescent="0.25">
      <c r="A253" t="str">
        <f t="shared" si="3"/>
        <v>International passengers_Mauritius</v>
      </c>
      <c r="B253" s="72" t="s">
        <v>54</v>
      </c>
      <c r="C253" s="73" t="s">
        <v>32</v>
      </c>
      <c r="D253" s="74" t="s">
        <v>53</v>
      </c>
      <c r="E253" s="75" t="s">
        <v>20</v>
      </c>
      <c r="F253" s="76" t="s">
        <v>34</v>
      </c>
      <c r="G253" s="76" t="s">
        <v>20</v>
      </c>
      <c r="H253" s="76" t="s">
        <v>20</v>
      </c>
      <c r="I253" s="76" t="s">
        <v>20</v>
      </c>
      <c r="J253" s="76" t="s">
        <v>20</v>
      </c>
      <c r="K253" s="76" t="s">
        <v>20</v>
      </c>
      <c r="L253" s="76" t="s">
        <v>34</v>
      </c>
      <c r="M253" s="76" t="s">
        <v>20</v>
      </c>
      <c r="N253" s="76" t="s">
        <v>20</v>
      </c>
      <c r="O253" s="76" t="s">
        <v>20</v>
      </c>
      <c r="P253" s="76" t="s">
        <v>20</v>
      </c>
      <c r="Q253" s="76" t="s">
        <v>20</v>
      </c>
      <c r="R253" s="83">
        <v>3353716</v>
      </c>
      <c r="S253" s="83">
        <v>3731616</v>
      </c>
      <c r="T253" s="83">
        <v>3878319</v>
      </c>
      <c r="U253" s="83">
        <v>4008166</v>
      </c>
      <c r="V253" s="83">
        <v>4139126</v>
      </c>
      <c r="W253" s="83">
        <v>4264608</v>
      </c>
      <c r="X253" s="83">
        <v>4429698</v>
      </c>
      <c r="Y253" s="83">
        <v>4571422</v>
      </c>
      <c r="Z253" s="83">
        <v>4721440</v>
      </c>
      <c r="AA253" s="83">
        <v>4893329</v>
      </c>
      <c r="AB253" s="83">
        <v>5043365</v>
      </c>
      <c r="AC253" s="83">
        <v>5190714</v>
      </c>
      <c r="AD253" s="83">
        <v>5363601</v>
      </c>
      <c r="AE253" s="83">
        <v>5528365</v>
      </c>
      <c r="AF253" s="83">
        <v>5708634</v>
      </c>
      <c r="AG253" s="83">
        <v>5914693</v>
      </c>
      <c r="AH253" s="83">
        <v>6117456</v>
      </c>
      <c r="AI253" s="83">
        <v>6302553</v>
      </c>
      <c r="AJ253" s="83">
        <v>6538811</v>
      </c>
      <c r="AK253" s="83">
        <v>6741485</v>
      </c>
      <c r="AL253" s="83">
        <v>6992452</v>
      </c>
      <c r="AM253" s="83">
        <v>7243247</v>
      </c>
      <c r="AN253" s="83">
        <v>7477599</v>
      </c>
      <c r="AO253" s="83">
        <v>7762353</v>
      </c>
      <c r="AP253" s="92">
        <v>8036880</v>
      </c>
    </row>
    <row r="254" spans="1:42" x14ac:dyDescent="0.25">
      <c r="A254" t="str">
        <f t="shared" si="3"/>
        <v>Domestic passengers_Mauritius</v>
      </c>
      <c r="B254" s="77" t="s">
        <v>56</v>
      </c>
      <c r="C254" s="78" t="s">
        <v>32</v>
      </c>
      <c r="D254" s="79" t="s">
        <v>53</v>
      </c>
      <c r="E254" s="80" t="s">
        <v>20</v>
      </c>
      <c r="F254" s="81" t="s">
        <v>34</v>
      </c>
      <c r="G254" s="81" t="s">
        <v>20</v>
      </c>
      <c r="H254" s="81" t="s">
        <v>20</v>
      </c>
      <c r="I254" s="81" t="s">
        <v>20</v>
      </c>
      <c r="J254" s="81" t="s">
        <v>20</v>
      </c>
      <c r="K254" s="81" t="s">
        <v>20</v>
      </c>
      <c r="L254" s="81" t="s">
        <v>34</v>
      </c>
      <c r="M254" s="81" t="s">
        <v>20</v>
      </c>
      <c r="N254" s="81" t="s">
        <v>20</v>
      </c>
      <c r="O254" s="81" t="s">
        <v>20</v>
      </c>
      <c r="P254" s="81" t="s">
        <v>20</v>
      </c>
      <c r="Q254" s="81" t="s">
        <v>20</v>
      </c>
      <c r="R254" s="82">
        <v>181977</v>
      </c>
      <c r="S254" s="82">
        <v>212894</v>
      </c>
      <c r="T254" s="82">
        <v>219864</v>
      </c>
      <c r="U254" s="82">
        <v>230035</v>
      </c>
      <c r="V254" s="82">
        <v>242178</v>
      </c>
      <c r="W254" s="82">
        <v>255981</v>
      </c>
      <c r="X254" s="82">
        <v>272321</v>
      </c>
      <c r="Y254" s="82">
        <v>287297</v>
      </c>
      <c r="Z254" s="82">
        <v>302797</v>
      </c>
      <c r="AA254" s="82">
        <v>319729</v>
      </c>
      <c r="AB254" s="82">
        <v>335216</v>
      </c>
      <c r="AC254" s="82">
        <v>350410</v>
      </c>
      <c r="AD254" s="82">
        <v>367222</v>
      </c>
      <c r="AE254" s="82">
        <v>383411</v>
      </c>
      <c r="AF254" s="82">
        <v>400698</v>
      </c>
      <c r="AG254" s="82">
        <v>420062</v>
      </c>
      <c r="AH254" s="82">
        <v>439171</v>
      </c>
      <c r="AI254" s="82">
        <v>457005</v>
      </c>
      <c r="AJ254" s="82">
        <v>478567</v>
      </c>
      <c r="AK254" s="82">
        <v>497653</v>
      </c>
      <c r="AL254" s="82">
        <v>520301</v>
      </c>
      <c r="AM254" s="82">
        <v>542930</v>
      </c>
      <c r="AN254" s="82">
        <v>564278</v>
      </c>
      <c r="AO254" s="82">
        <v>589387</v>
      </c>
      <c r="AP254" s="91">
        <v>613648</v>
      </c>
    </row>
    <row r="255" spans="1:42" x14ac:dyDescent="0.25">
      <c r="A255" t="str">
        <f t="shared" si="3"/>
        <v>Total Cargo_Mauritius</v>
      </c>
      <c r="B255" s="77" t="s">
        <v>207</v>
      </c>
      <c r="C255" s="73" t="s">
        <v>32</v>
      </c>
      <c r="D255" s="74" t="s">
        <v>53</v>
      </c>
      <c r="E255" s="75" t="s">
        <v>20</v>
      </c>
      <c r="F255" s="76" t="s">
        <v>34</v>
      </c>
      <c r="G255" s="76" t="s">
        <v>20</v>
      </c>
      <c r="H255" s="76" t="s">
        <v>20</v>
      </c>
      <c r="I255" s="76" t="s">
        <v>20</v>
      </c>
      <c r="J255" s="76" t="s">
        <v>20</v>
      </c>
      <c r="K255" s="76" t="s">
        <v>20</v>
      </c>
      <c r="L255" s="76" t="s">
        <v>34</v>
      </c>
      <c r="M255" s="76" t="s">
        <v>20</v>
      </c>
      <c r="N255" s="76" t="s">
        <v>20</v>
      </c>
      <c r="O255" s="76" t="s">
        <v>20</v>
      </c>
      <c r="P255" s="76" t="s">
        <v>20</v>
      </c>
      <c r="Q255" s="76" t="s">
        <v>20</v>
      </c>
      <c r="R255" s="83" t="s">
        <v>206</v>
      </c>
      <c r="S255" s="83" t="s">
        <v>206</v>
      </c>
      <c r="T255" s="83" t="s">
        <v>206</v>
      </c>
      <c r="U255" s="83" t="s">
        <v>206</v>
      </c>
      <c r="V255" s="83" t="s">
        <v>206</v>
      </c>
      <c r="W255" s="83" t="s">
        <v>206</v>
      </c>
      <c r="X255" s="83" t="s">
        <v>206</v>
      </c>
      <c r="Y255" s="83" t="s">
        <v>206</v>
      </c>
      <c r="Z255" s="83" t="s">
        <v>206</v>
      </c>
      <c r="AA255" s="83" t="s">
        <v>206</v>
      </c>
      <c r="AB255" s="83" t="s">
        <v>206</v>
      </c>
      <c r="AC255" s="83" t="s">
        <v>206</v>
      </c>
      <c r="AD255" s="83" t="s">
        <v>206</v>
      </c>
      <c r="AE255" s="83" t="s">
        <v>206</v>
      </c>
      <c r="AF255" s="83" t="s">
        <v>206</v>
      </c>
      <c r="AG255" s="83" t="s">
        <v>206</v>
      </c>
      <c r="AH255" s="83" t="s">
        <v>206</v>
      </c>
      <c r="AI255" s="83" t="s">
        <v>206</v>
      </c>
      <c r="AJ255" s="83" t="s">
        <v>206</v>
      </c>
      <c r="AK255" s="83" t="s">
        <v>206</v>
      </c>
      <c r="AL255" s="83" t="s">
        <v>206</v>
      </c>
      <c r="AM255" s="83" t="s">
        <v>206</v>
      </c>
      <c r="AN255" s="83" t="s">
        <v>206</v>
      </c>
      <c r="AO255" s="83" t="s">
        <v>206</v>
      </c>
      <c r="AP255" s="92" t="s">
        <v>206</v>
      </c>
    </row>
    <row r="256" spans="1:42" x14ac:dyDescent="0.25">
      <c r="A256" t="str">
        <f t="shared" si="3"/>
        <v>Total aircraft movements_Mauritius</v>
      </c>
      <c r="B256" s="77" t="s">
        <v>35</v>
      </c>
      <c r="C256" s="78" t="s">
        <v>32</v>
      </c>
      <c r="D256" s="79" t="s">
        <v>53</v>
      </c>
      <c r="E256" s="80" t="s">
        <v>20</v>
      </c>
      <c r="F256" s="81" t="s">
        <v>34</v>
      </c>
      <c r="G256" s="81" t="s">
        <v>20</v>
      </c>
      <c r="H256" s="81" t="s">
        <v>20</v>
      </c>
      <c r="I256" s="81" t="s">
        <v>20</v>
      </c>
      <c r="J256" s="81" t="s">
        <v>20</v>
      </c>
      <c r="K256" s="81" t="s">
        <v>20</v>
      </c>
      <c r="L256" s="81" t="s">
        <v>34</v>
      </c>
      <c r="M256" s="81" t="s">
        <v>20</v>
      </c>
      <c r="N256" s="81" t="s">
        <v>20</v>
      </c>
      <c r="O256" s="81" t="s">
        <v>20</v>
      </c>
      <c r="P256" s="81" t="s">
        <v>20</v>
      </c>
      <c r="Q256" s="81" t="s">
        <v>20</v>
      </c>
      <c r="R256" s="82">
        <v>20337</v>
      </c>
      <c r="S256" s="82">
        <v>21917</v>
      </c>
      <c r="T256" s="82">
        <v>22780</v>
      </c>
      <c r="U256" s="82">
        <v>23543</v>
      </c>
      <c r="V256" s="82">
        <v>24243</v>
      </c>
      <c r="W256" s="82">
        <v>24840</v>
      </c>
      <c r="X256" s="82">
        <v>25426</v>
      </c>
      <c r="Y256" s="82">
        <v>26011</v>
      </c>
      <c r="Z256" s="82">
        <v>26603</v>
      </c>
      <c r="AA256" s="82">
        <v>27184</v>
      </c>
      <c r="AB256" s="82">
        <v>27769</v>
      </c>
      <c r="AC256" s="82">
        <v>28330</v>
      </c>
      <c r="AD256" s="82">
        <v>28876</v>
      </c>
      <c r="AE256" s="82">
        <v>29407</v>
      </c>
      <c r="AF256" s="82">
        <v>29952</v>
      </c>
      <c r="AG256" s="82">
        <v>30473</v>
      </c>
      <c r="AH256" s="82">
        <v>30998</v>
      </c>
      <c r="AI256" s="82">
        <v>31509</v>
      </c>
      <c r="AJ256" s="82">
        <v>32002</v>
      </c>
      <c r="AK256" s="82">
        <v>32501</v>
      </c>
      <c r="AL256" s="82">
        <v>32957</v>
      </c>
      <c r="AM256" s="82">
        <v>33448</v>
      </c>
      <c r="AN256" s="82">
        <v>33876</v>
      </c>
      <c r="AO256" s="82">
        <v>34343</v>
      </c>
      <c r="AP256" s="91">
        <v>34795</v>
      </c>
    </row>
    <row r="257" spans="1:42" x14ac:dyDescent="0.25">
      <c r="A257" t="str">
        <f t="shared" si="3"/>
        <v>Total passengers_Malta</v>
      </c>
      <c r="B257" s="72" t="s">
        <v>58</v>
      </c>
      <c r="C257" s="73" t="s">
        <v>96</v>
      </c>
      <c r="D257" s="74" t="s">
        <v>128</v>
      </c>
      <c r="E257" s="75" t="s">
        <v>34</v>
      </c>
      <c r="F257" s="76" t="s">
        <v>20</v>
      </c>
      <c r="G257" s="76" t="s">
        <v>20</v>
      </c>
      <c r="H257" s="76" t="s">
        <v>34</v>
      </c>
      <c r="I257" s="76" t="s">
        <v>34</v>
      </c>
      <c r="J257" s="76" t="s">
        <v>20</v>
      </c>
      <c r="K257" s="76" t="s">
        <v>20</v>
      </c>
      <c r="L257" s="76" t="s">
        <v>20</v>
      </c>
      <c r="M257" s="76" t="s">
        <v>20</v>
      </c>
      <c r="N257" s="76" t="s">
        <v>20</v>
      </c>
      <c r="O257" s="76" t="s">
        <v>20</v>
      </c>
      <c r="P257" s="76" t="s">
        <v>20</v>
      </c>
      <c r="Q257" s="76" t="s">
        <v>20</v>
      </c>
      <c r="R257" s="83">
        <v>5143247</v>
      </c>
      <c r="S257" s="83">
        <v>5919495</v>
      </c>
      <c r="T257" s="83">
        <v>6263506</v>
      </c>
      <c r="U257" s="83">
        <v>6589654</v>
      </c>
      <c r="V257" s="83">
        <v>6904704</v>
      </c>
      <c r="W257" s="83">
        <v>7196340</v>
      </c>
      <c r="X257" s="83">
        <v>7520020</v>
      </c>
      <c r="Y257" s="83">
        <v>7828425</v>
      </c>
      <c r="Z257" s="83">
        <v>8097996</v>
      </c>
      <c r="AA257" s="83">
        <v>8453108</v>
      </c>
      <c r="AB257" s="83">
        <v>8738815</v>
      </c>
      <c r="AC257" s="83">
        <v>9019121</v>
      </c>
      <c r="AD257" s="83">
        <v>9259547</v>
      </c>
      <c r="AE257" s="83">
        <v>9569759</v>
      </c>
      <c r="AF257" s="83">
        <v>9822074</v>
      </c>
      <c r="AG257" s="83">
        <v>10055125</v>
      </c>
      <c r="AH257" s="83">
        <v>10334917</v>
      </c>
      <c r="AI257" s="83">
        <v>10559124</v>
      </c>
      <c r="AJ257" s="83">
        <v>10874561</v>
      </c>
      <c r="AK257" s="83">
        <v>11087368</v>
      </c>
      <c r="AL257" s="83">
        <v>11326673</v>
      </c>
      <c r="AM257" s="83">
        <v>11537225</v>
      </c>
      <c r="AN257" s="83">
        <v>11668842</v>
      </c>
      <c r="AO257" s="83">
        <v>11885582</v>
      </c>
      <c r="AP257" s="92">
        <v>12029556</v>
      </c>
    </row>
    <row r="258" spans="1:42" x14ac:dyDescent="0.25">
      <c r="A258" t="str">
        <f t="shared" ref="A258:A321" si="4">B258&amp;"_"&amp;D258</f>
        <v>International passengers_Malta</v>
      </c>
      <c r="B258" s="77" t="s">
        <v>54</v>
      </c>
      <c r="C258" s="78" t="s">
        <v>96</v>
      </c>
      <c r="D258" s="79" t="s">
        <v>128</v>
      </c>
      <c r="E258" s="80" t="s">
        <v>34</v>
      </c>
      <c r="F258" s="81" t="s">
        <v>20</v>
      </c>
      <c r="G258" s="81" t="s">
        <v>20</v>
      </c>
      <c r="H258" s="81" t="s">
        <v>34</v>
      </c>
      <c r="I258" s="81" t="s">
        <v>34</v>
      </c>
      <c r="J258" s="81" t="s">
        <v>20</v>
      </c>
      <c r="K258" s="81" t="s">
        <v>20</v>
      </c>
      <c r="L258" s="81" t="s">
        <v>20</v>
      </c>
      <c r="M258" s="81" t="s">
        <v>20</v>
      </c>
      <c r="N258" s="81" t="s">
        <v>20</v>
      </c>
      <c r="O258" s="81" t="s">
        <v>20</v>
      </c>
      <c r="P258" s="81" t="s">
        <v>20</v>
      </c>
      <c r="Q258" s="81" t="s">
        <v>20</v>
      </c>
      <c r="R258" s="82">
        <v>5103236</v>
      </c>
      <c r="S258" s="82">
        <v>5874275</v>
      </c>
      <c r="T258" s="82">
        <v>6212687</v>
      </c>
      <c r="U258" s="82">
        <v>6532835</v>
      </c>
      <c r="V258" s="82">
        <v>6841477</v>
      </c>
      <c r="W258" s="82">
        <v>7126296</v>
      </c>
      <c r="X258" s="82">
        <v>7442750</v>
      </c>
      <c r="Y258" s="82">
        <v>7743526</v>
      </c>
      <c r="Z258" s="82">
        <v>8005075</v>
      </c>
      <c r="AA258" s="82">
        <v>8351785</v>
      </c>
      <c r="AB258" s="82">
        <v>8628730</v>
      </c>
      <c r="AC258" s="82">
        <v>8899933</v>
      </c>
      <c r="AD258" s="82">
        <v>9130944</v>
      </c>
      <c r="AE258" s="82">
        <v>9431459</v>
      </c>
      <c r="AF258" s="82">
        <v>9673825</v>
      </c>
      <c r="AG258" s="82">
        <v>9896717</v>
      </c>
      <c r="AH258" s="82">
        <v>10166180</v>
      </c>
      <c r="AI258" s="82">
        <v>10379937</v>
      </c>
      <c r="AJ258" s="82">
        <v>10684855</v>
      </c>
      <c r="AK258" s="82">
        <v>10887139</v>
      </c>
      <c r="AL258" s="82">
        <v>11115983</v>
      </c>
      <c r="AM258" s="82">
        <v>11316218</v>
      </c>
      <c r="AN258" s="82">
        <v>11437753</v>
      </c>
      <c r="AO258" s="82">
        <v>11644753</v>
      </c>
      <c r="AP258" s="91">
        <v>11779448</v>
      </c>
    </row>
    <row r="259" spans="1:42" x14ac:dyDescent="0.25">
      <c r="A259" t="str">
        <f t="shared" si="4"/>
        <v>Domestic passengers_Malta</v>
      </c>
      <c r="B259" s="72" t="s">
        <v>56</v>
      </c>
      <c r="C259" s="73" t="s">
        <v>96</v>
      </c>
      <c r="D259" s="74" t="s">
        <v>128</v>
      </c>
      <c r="E259" s="75" t="s">
        <v>34</v>
      </c>
      <c r="F259" s="76" t="s">
        <v>20</v>
      </c>
      <c r="G259" s="76" t="s">
        <v>20</v>
      </c>
      <c r="H259" s="76" t="s">
        <v>34</v>
      </c>
      <c r="I259" s="76" t="s">
        <v>34</v>
      </c>
      <c r="J259" s="76" t="s">
        <v>20</v>
      </c>
      <c r="K259" s="76" t="s">
        <v>20</v>
      </c>
      <c r="L259" s="76" t="s">
        <v>20</v>
      </c>
      <c r="M259" s="76" t="s">
        <v>20</v>
      </c>
      <c r="N259" s="76" t="s">
        <v>20</v>
      </c>
      <c r="O259" s="76" t="s">
        <v>20</v>
      </c>
      <c r="P259" s="76" t="s">
        <v>20</v>
      </c>
      <c r="Q259" s="76" t="s">
        <v>20</v>
      </c>
      <c r="R259" s="83" t="s">
        <v>206</v>
      </c>
      <c r="S259" s="83" t="s">
        <v>206</v>
      </c>
      <c r="T259" s="83" t="s">
        <v>206</v>
      </c>
      <c r="U259" s="83" t="s">
        <v>206</v>
      </c>
      <c r="V259" s="83" t="s">
        <v>206</v>
      </c>
      <c r="W259" s="83" t="s">
        <v>206</v>
      </c>
      <c r="X259" s="83" t="s">
        <v>206</v>
      </c>
      <c r="Y259" s="83" t="s">
        <v>206</v>
      </c>
      <c r="Z259" s="83" t="s">
        <v>206</v>
      </c>
      <c r="AA259" s="83" t="s">
        <v>206</v>
      </c>
      <c r="AB259" s="83" t="s">
        <v>206</v>
      </c>
      <c r="AC259" s="83" t="s">
        <v>206</v>
      </c>
      <c r="AD259" s="83" t="s">
        <v>206</v>
      </c>
      <c r="AE259" s="83" t="s">
        <v>206</v>
      </c>
      <c r="AF259" s="83" t="s">
        <v>206</v>
      </c>
      <c r="AG259" s="83" t="s">
        <v>206</v>
      </c>
      <c r="AH259" s="83" t="s">
        <v>206</v>
      </c>
      <c r="AI259" s="83" t="s">
        <v>206</v>
      </c>
      <c r="AJ259" s="83" t="s">
        <v>206</v>
      </c>
      <c r="AK259" s="83" t="s">
        <v>206</v>
      </c>
      <c r="AL259" s="83" t="s">
        <v>206</v>
      </c>
      <c r="AM259" s="83" t="s">
        <v>206</v>
      </c>
      <c r="AN259" s="83" t="s">
        <v>206</v>
      </c>
      <c r="AO259" s="83" t="s">
        <v>206</v>
      </c>
      <c r="AP259" s="92" t="s">
        <v>206</v>
      </c>
    </row>
    <row r="260" spans="1:42" x14ac:dyDescent="0.25">
      <c r="A260" t="str">
        <f t="shared" si="4"/>
        <v>Total Cargo_Malta</v>
      </c>
      <c r="B260" s="77" t="s">
        <v>207</v>
      </c>
      <c r="C260" s="78" t="s">
        <v>96</v>
      </c>
      <c r="D260" s="79" t="s">
        <v>128</v>
      </c>
      <c r="E260" s="80" t="s">
        <v>34</v>
      </c>
      <c r="F260" s="81" t="s">
        <v>20</v>
      </c>
      <c r="G260" s="81" t="s">
        <v>20</v>
      </c>
      <c r="H260" s="81" t="s">
        <v>34</v>
      </c>
      <c r="I260" s="81" t="s">
        <v>34</v>
      </c>
      <c r="J260" s="81" t="s">
        <v>20</v>
      </c>
      <c r="K260" s="81" t="s">
        <v>20</v>
      </c>
      <c r="L260" s="81" t="s">
        <v>20</v>
      </c>
      <c r="M260" s="81" t="s">
        <v>20</v>
      </c>
      <c r="N260" s="81" t="s">
        <v>20</v>
      </c>
      <c r="O260" s="81" t="s">
        <v>20</v>
      </c>
      <c r="P260" s="81" t="s">
        <v>20</v>
      </c>
      <c r="Q260" s="81" t="s">
        <v>20</v>
      </c>
      <c r="R260" s="82" t="s">
        <v>206</v>
      </c>
      <c r="S260" s="82" t="s">
        <v>206</v>
      </c>
      <c r="T260" s="82" t="s">
        <v>206</v>
      </c>
      <c r="U260" s="82" t="s">
        <v>206</v>
      </c>
      <c r="V260" s="82" t="s">
        <v>206</v>
      </c>
      <c r="W260" s="82" t="s">
        <v>206</v>
      </c>
      <c r="X260" s="82" t="s">
        <v>206</v>
      </c>
      <c r="Y260" s="82" t="s">
        <v>206</v>
      </c>
      <c r="Z260" s="82" t="s">
        <v>206</v>
      </c>
      <c r="AA260" s="82" t="s">
        <v>206</v>
      </c>
      <c r="AB260" s="82" t="s">
        <v>206</v>
      </c>
      <c r="AC260" s="82" t="s">
        <v>206</v>
      </c>
      <c r="AD260" s="82" t="s">
        <v>206</v>
      </c>
      <c r="AE260" s="82" t="s">
        <v>206</v>
      </c>
      <c r="AF260" s="82" t="s">
        <v>206</v>
      </c>
      <c r="AG260" s="82" t="s">
        <v>206</v>
      </c>
      <c r="AH260" s="82" t="s">
        <v>206</v>
      </c>
      <c r="AI260" s="82" t="s">
        <v>206</v>
      </c>
      <c r="AJ260" s="82" t="s">
        <v>206</v>
      </c>
      <c r="AK260" s="82" t="s">
        <v>206</v>
      </c>
      <c r="AL260" s="82" t="s">
        <v>206</v>
      </c>
      <c r="AM260" s="82" t="s">
        <v>206</v>
      </c>
      <c r="AN260" s="82" t="s">
        <v>206</v>
      </c>
      <c r="AO260" s="82" t="s">
        <v>206</v>
      </c>
      <c r="AP260" s="91" t="s">
        <v>206</v>
      </c>
    </row>
    <row r="261" spans="1:42" x14ac:dyDescent="0.25">
      <c r="A261" t="str">
        <f t="shared" si="4"/>
        <v>Total aircraft movements_Malta</v>
      </c>
      <c r="B261" s="72" t="s">
        <v>35</v>
      </c>
      <c r="C261" s="73" t="s">
        <v>96</v>
      </c>
      <c r="D261" s="74" t="s">
        <v>128</v>
      </c>
      <c r="E261" s="75" t="s">
        <v>34</v>
      </c>
      <c r="F261" s="76" t="s">
        <v>20</v>
      </c>
      <c r="G261" s="76" t="s">
        <v>20</v>
      </c>
      <c r="H261" s="76" t="s">
        <v>34</v>
      </c>
      <c r="I261" s="76" t="s">
        <v>34</v>
      </c>
      <c r="J261" s="76" t="s">
        <v>20</v>
      </c>
      <c r="K261" s="76" t="s">
        <v>20</v>
      </c>
      <c r="L261" s="76" t="s">
        <v>20</v>
      </c>
      <c r="M261" s="76" t="s">
        <v>20</v>
      </c>
      <c r="N261" s="76" t="s">
        <v>20</v>
      </c>
      <c r="O261" s="76" t="s">
        <v>20</v>
      </c>
      <c r="P261" s="76" t="s">
        <v>20</v>
      </c>
      <c r="Q261" s="76" t="s">
        <v>20</v>
      </c>
      <c r="R261" s="83">
        <v>44337</v>
      </c>
      <c r="S261" s="83">
        <v>50992</v>
      </c>
      <c r="T261" s="83">
        <v>56769</v>
      </c>
      <c r="U261" s="83">
        <v>61458</v>
      </c>
      <c r="V261" s="83">
        <v>65517</v>
      </c>
      <c r="W261" s="83">
        <v>68728</v>
      </c>
      <c r="X261" s="83">
        <v>71761</v>
      </c>
      <c r="Y261" s="83">
        <v>74752</v>
      </c>
      <c r="Z261" s="83">
        <v>77578</v>
      </c>
      <c r="AA261" s="83">
        <v>80356</v>
      </c>
      <c r="AB261" s="83">
        <v>83124</v>
      </c>
      <c r="AC261" s="83">
        <v>85535</v>
      </c>
      <c r="AD261" s="83">
        <v>87932</v>
      </c>
      <c r="AE261" s="83">
        <v>90162</v>
      </c>
      <c r="AF261" s="83">
        <v>92170</v>
      </c>
      <c r="AG261" s="83">
        <v>94189</v>
      </c>
      <c r="AH261" s="83">
        <v>96017</v>
      </c>
      <c r="AI261" s="83">
        <v>97661</v>
      </c>
      <c r="AJ261" s="83">
        <v>99234</v>
      </c>
      <c r="AK261" s="83">
        <v>100732</v>
      </c>
      <c r="AL261" s="83">
        <v>102009</v>
      </c>
      <c r="AM261" s="83">
        <v>103189</v>
      </c>
      <c r="AN261" s="83">
        <v>104296</v>
      </c>
      <c r="AO261" s="83">
        <v>105388</v>
      </c>
      <c r="AP261" s="92">
        <v>106347</v>
      </c>
    </row>
    <row r="262" spans="1:42" x14ac:dyDescent="0.25">
      <c r="A262" t="str">
        <f t="shared" si="4"/>
        <v>Total passengers_Mali</v>
      </c>
      <c r="B262" s="72" t="s">
        <v>58</v>
      </c>
      <c r="C262" s="73" t="s">
        <v>32</v>
      </c>
      <c r="D262" s="74" t="s">
        <v>52</v>
      </c>
      <c r="E262" s="75" t="s">
        <v>20</v>
      </c>
      <c r="F262" s="76" t="s">
        <v>34</v>
      </c>
      <c r="G262" s="76" t="s">
        <v>20</v>
      </c>
      <c r="H262" s="76" t="s">
        <v>20</v>
      </c>
      <c r="I262" s="76" t="s">
        <v>20</v>
      </c>
      <c r="J262" s="76" t="s">
        <v>20</v>
      </c>
      <c r="K262" s="76" t="s">
        <v>20</v>
      </c>
      <c r="L262" s="76" t="s">
        <v>34</v>
      </c>
      <c r="M262" s="76" t="s">
        <v>20</v>
      </c>
      <c r="N262" s="76" t="s">
        <v>20</v>
      </c>
      <c r="O262" s="76" t="s">
        <v>20</v>
      </c>
      <c r="P262" s="76" t="s">
        <v>20</v>
      </c>
      <c r="Q262" s="76" t="s">
        <v>20</v>
      </c>
      <c r="R262" s="83">
        <v>686562</v>
      </c>
      <c r="S262" s="83">
        <v>702614</v>
      </c>
      <c r="T262" s="83">
        <v>740598</v>
      </c>
      <c r="U262" s="83">
        <v>760765</v>
      </c>
      <c r="V262" s="83">
        <v>774203</v>
      </c>
      <c r="W262" s="83">
        <v>778672</v>
      </c>
      <c r="X262" s="83">
        <v>789818</v>
      </c>
      <c r="Y262" s="83">
        <v>796686</v>
      </c>
      <c r="Z262" s="83">
        <v>805004</v>
      </c>
      <c r="AA262" s="83">
        <v>818370</v>
      </c>
      <c r="AB262" s="83">
        <v>828240</v>
      </c>
      <c r="AC262" s="83">
        <v>839067</v>
      </c>
      <c r="AD262" s="83">
        <v>854177</v>
      </c>
      <c r="AE262" s="83">
        <v>868095</v>
      </c>
      <c r="AF262" s="83">
        <v>884354</v>
      </c>
      <c r="AG262" s="83">
        <v>903397</v>
      </c>
      <c r="AH262" s="83">
        <v>922331</v>
      </c>
      <c r="AI262" s="83">
        <v>938085</v>
      </c>
      <c r="AJ262" s="83">
        <v>960825</v>
      </c>
      <c r="AK262" s="83">
        <v>978014</v>
      </c>
      <c r="AL262" s="83">
        <v>1001710</v>
      </c>
      <c r="AM262" s="83">
        <v>1025780</v>
      </c>
      <c r="AN262" s="83">
        <v>1046811</v>
      </c>
      <c r="AO262" s="83">
        <v>1074058</v>
      </c>
      <c r="AP262" s="92">
        <v>1098908</v>
      </c>
    </row>
    <row r="263" spans="1:42" x14ac:dyDescent="0.25">
      <c r="A263" t="str">
        <f t="shared" si="4"/>
        <v>International passengers_Mali</v>
      </c>
      <c r="B263" s="77" t="s">
        <v>54</v>
      </c>
      <c r="C263" s="78" t="s">
        <v>32</v>
      </c>
      <c r="D263" s="79" t="s">
        <v>52</v>
      </c>
      <c r="E263" s="80" t="s">
        <v>20</v>
      </c>
      <c r="F263" s="81" t="s">
        <v>34</v>
      </c>
      <c r="G263" s="81" t="s">
        <v>20</v>
      </c>
      <c r="H263" s="81" t="s">
        <v>20</v>
      </c>
      <c r="I263" s="81" t="s">
        <v>20</v>
      </c>
      <c r="J263" s="81" t="s">
        <v>20</v>
      </c>
      <c r="K263" s="81" t="s">
        <v>20</v>
      </c>
      <c r="L263" s="81" t="s">
        <v>34</v>
      </c>
      <c r="M263" s="81" t="s">
        <v>20</v>
      </c>
      <c r="N263" s="81" t="s">
        <v>20</v>
      </c>
      <c r="O263" s="81" t="s">
        <v>20</v>
      </c>
      <c r="P263" s="81" t="s">
        <v>20</v>
      </c>
      <c r="Q263" s="81" t="s">
        <v>20</v>
      </c>
      <c r="R263" s="82">
        <v>607376</v>
      </c>
      <c r="S263" s="82">
        <v>624563</v>
      </c>
      <c r="T263" s="82">
        <v>664355</v>
      </c>
      <c r="U263" s="82">
        <v>686962</v>
      </c>
      <c r="V263" s="82">
        <v>703414</v>
      </c>
      <c r="W263" s="82">
        <v>711393</v>
      </c>
      <c r="X263" s="82">
        <v>726456</v>
      </c>
      <c r="Y263" s="82">
        <v>737548</v>
      </c>
      <c r="Z263" s="82">
        <v>750293</v>
      </c>
      <c r="AA263" s="82">
        <v>768191</v>
      </c>
      <c r="AB263" s="82">
        <v>782601</v>
      </c>
      <c r="AC263" s="82">
        <v>797891</v>
      </c>
      <c r="AD263" s="82">
        <v>817314</v>
      </c>
      <c r="AE263" s="82">
        <v>835334</v>
      </c>
      <c r="AF263" s="82">
        <v>855440</v>
      </c>
      <c r="AG263" s="82">
        <v>878048</v>
      </c>
      <c r="AH263" s="82">
        <v>900242</v>
      </c>
      <c r="AI263" s="82">
        <v>918948</v>
      </c>
      <c r="AJ263" s="82">
        <v>944334</v>
      </c>
      <c r="AK263" s="82">
        <v>963874</v>
      </c>
      <c r="AL263" s="82">
        <v>989642</v>
      </c>
      <c r="AM263" s="82">
        <v>1015523</v>
      </c>
      <c r="AN263" s="82">
        <v>1038127</v>
      </c>
      <c r="AO263" s="82">
        <v>1066733</v>
      </c>
      <c r="AP263" s="91">
        <v>1092749</v>
      </c>
    </row>
    <row r="264" spans="1:42" x14ac:dyDescent="0.25">
      <c r="A264" t="str">
        <f t="shared" si="4"/>
        <v>Domestic passengers_Mali</v>
      </c>
      <c r="B264" s="72" t="s">
        <v>56</v>
      </c>
      <c r="C264" s="73" t="s">
        <v>32</v>
      </c>
      <c r="D264" s="74" t="s">
        <v>52</v>
      </c>
      <c r="E264" s="75" t="s">
        <v>20</v>
      </c>
      <c r="F264" s="76" t="s">
        <v>34</v>
      </c>
      <c r="G264" s="76" t="s">
        <v>20</v>
      </c>
      <c r="H264" s="76" t="s">
        <v>20</v>
      </c>
      <c r="I264" s="76" t="s">
        <v>20</v>
      </c>
      <c r="J264" s="76" t="s">
        <v>20</v>
      </c>
      <c r="K264" s="76" t="s">
        <v>20</v>
      </c>
      <c r="L264" s="76" t="s">
        <v>34</v>
      </c>
      <c r="M264" s="76" t="s">
        <v>20</v>
      </c>
      <c r="N264" s="76" t="s">
        <v>20</v>
      </c>
      <c r="O264" s="76" t="s">
        <v>20</v>
      </c>
      <c r="P264" s="76" t="s">
        <v>20</v>
      </c>
      <c r="Q264" s="76" t="s">
        <v>20</v>
      </c>
      <c r="R264" s="83" t="s">
        <v>206</v>
      </c>
      <c r="S264" s="83" t="s">
        <v>206</v>
      </c>
      <c r="T264" s="83" t="s">
        <v>206</v>
      </c>
      <c r="U264" s="83" t="s">
        <v>206</v>
      </c>
      <c r="V264" s="83" t="s">
        <v>206</v>
      </c>
      <c r="W264" s="83" t="s">
        <v>206</v>
      </c>
      <c r="X264" s="83" t="s">
        <v>206</v>
      </c>
      <c r="Y264" s="83" t="s">
        <v>206</v>
      </c>
      <c r="Z264" s="83" t="s">
        <v>206</v>
      </c>
      <c r="AA264" s="83" t="s">
        <v>206</v>
      </c>
      <c r="AB264" s="83" t="s">
        <v>206</v>
      </c>
      <c r="AC264" s="83" t="s">
        <v>206</v>
      </c>
      <c r="AD264" s="83" t="s">
        <v>206</v>
      </c>
      <c r="AE264" s="83" t="s">
        <v>206</v>
      </c>
      <c r="AF264" s="83" t="s">
        <v>206</v>
      </c>
      <c r="AG264" s="83" t="s">
        <v>206</v>
      </c>
      <c r="AH264" s="83" t="s">
        <v>206</v>
      </c>
      <c r="AI264" s="83" t="s">
        <v>206</v>
      </c>
      <c r="AJ264" s="83" t="s">
        <v>206</v>
      </c>
      <c r="AK264" s="83" t="s">
        <v>206</v>
      </c>
      <c r="AL264" s="83" t="s">
        <v>206</v>
      </c>
      <c r="AM264" s="83" t="s">
        <v>206</v>
      </c>
      <c r="AN264" s="83" t="s">
        <v>206</v>
      </c>
      <c r="AO264" s="83" t="s">
        <v>206</v>
      </c>
      <c r="AP264" s="92" t="s">
        <v>206</v>
      </c>
    </row>
    <row r="265" spans="1:42" x14ac:dyDescent="0.25">
      <c r="A265" t="str">
        <f t="shared" si="4"/>
        <v>Total Cargo_Mali</v>
      </c>
      <c r="B265" s="77" t="s">
        <v>207</v>
      </c>
      <c r="C265" s="78" t="s">
        <v>32</v>
      </c>
      <c r="D265" s="79" t="s">
        <v>52</v>
      </c>
      <c r="E265" s="80" t="s">
        <v>20</v>
      </c>
      <c r="F265" s="81" t="s">
        <v>34</v>
      </c>
      <c r="G265" s="81" t="s">
        <v>20</v>
      </c>
      <c r="H265" s="81" t="s">
        <v>20</v>
      </c>
      <c r="I265" s="81" t="s">
        <v>20</v>
      </c>
      <c r="J265" s="81" t="s">
        <v>20</v>
      </c>
      <c r="K265" s="81" t="s">
        <v>20</v>
      </c>
      <c r="L265" s="81" t="s">
        <v>34</v>
      </c>
      <c r="M265" s="81" t="s">
        <v>20</v>
      </c>
      <c r="N265" s="81" t="s">
        <v>20</v>
      </c>
      <c r="O265" s="81" t="s">
        <v>20</v>
      </c>
      <c r="P265" s="81" t="s">
        <v>20</v>
      </c>
      <c r="Q265" s="81" t="s">
        <v>20</v>
      </c>
      <c r="R265" s="82" t="s">
        <v>206</v>
      </c>
      <c r="S265" s="82" t="s">
        <v>206</v>
      </c>
      <c r="T265" s="82" t="s">
        <v>206</v>
      </c>
      <c r="U265" s="82" t="s">
        <v>206</v>
      </c>
      <c r="V265" s="82" t="s">
        <v>206</v>
      </c>
      <c r="W265" s="82" t="s">
        <v>206</v>
      </c>
      <c r="X265" s="82" t="s">
        <v>206</v>
      </c>
      <c r="Y265" s="82" t="s">
        <v>206</v>
      </c>
      <c r="Z265" s="82" t="s">
        <v>206</v>
      </c>
      <c r="AA265" s="82" t="s">
        <v>206</v>
      </c>
      <c r="AB265" s="82" t="s">
        <v>206</v>
      </c>
      <c r="AC265" s="82" t="s">
        <v>206</v>
      </c>
      <c r="AD265" s="82" t="s">
        <v>206</v>
      </c>
      <c r="AE265" s="82" t="s">
        <v>206</v>
      </c>
      <c r="AF265" s="82" t="s">
        <v>206</v>
      </c>
      <c r="AG265" s="82" t="s">
        <v>206</v>
      </c>
      <c r="AH265" s="82" t="s">
        <v>206</v>
      </c>
      <c r="AI265" s="82" t="s">
        <v>206</v>
      </c>
      <c r="AJ265" s="82" t="s">
        <v>206</v>
      </c>
      <c r="AK265" s="82" t="s">
        <v>206</v>
      </c>
      <c r="AL265" s="82" t="s">
        <v>206</v>
      </c>
      <c r="AM265" s="82" t="s">
        <v>206</v>
      </c>
      <c r="AN265" s="82" t="s">
        <v>206</v>
      </c>
      <c r="AO265" s="82" t="s">
        <v>206</v>
      </c>
      <c r="AP265" s="91" t="s">
        <v>206</v>
      </c>
    </row>
    <row r="266" spans="1:42" x14ac:dyDescent="0.25">
      <c r="A266" t="str">
        <f t="shared" si="4"/>
        <v>Total aircraft movements_Mali</v>
      </c>
      <c r="B266" s="72" t="s">
        <v>35</v>
      </c>
      <c r="C266" s="73" t="s">
        <v>32</v>
      </c>
      <c r="D266" s="74" t="s">
        <v>52</v>
      </c>
      <c r="E266" s="75" t="s">
        <v>20</v>
      </c>
      <c r="F266" s="76" t="s">
        <v>34</v>
      </c>
      <c r="G266" s="76" t="s">
        <v>20</v>
      </c>
      <c r="H266" s="76" t="s">
        <v>20</v>
      </c>
      <c r="I266" s="76" t="s">
        <v>20</v>
      </c>
      <c r="J266" s="76" t="s">
        <v>20</v>
      </c>
      <c r="K266" s="76" t="s">
        <v>20</v>
      </c>
      <c r="L266" s="76" t="s">
        <v>34</v>
      </c>
      <c r="M266" s="76" t="s">
        <v>20</v>
      </c>
      <c r="N266" s="76" t="s">
        <v>20</v>
      </c>
      <c r="O266" s="76" t="s">
        <v>20</v>
      </c>
      <c r="P266" s="76" t="s">
        <v>20</v>
      </c>
      <c r="Q266" s="76" t="s">
        <v>20</v>
      </c>
      <c r="R266" s="83" t="s">
        <v>206</v>
      </c>
      <c r="S266" s="83" t="s">
        <v>206</v>
      </c>
      <c r="T266" s="83" t="s">
        <v>206</v>
      </c>
      <c r="U266" s="83" t="s">
        <v>206</v>
      </c>
      <c r="V266" s="83" t="s">
        <v>206</v>
      </c>
      <c r="W266" s="83" t="s">
        <v>206</v>
      </c>
      <c r="X266" s="83" t="s">
        <v>206</v>
      </c>
      <c r="Y266" s="83" t="s">
        <v>206</v>
      </c>
      <c r="Z266" s="83" t="s">
        <v>206</v>
      </c>
      <c r="AA266" s="83" t="s">
        <v>206</v>
      </c>
      <c r="AB266" s="83" t="s">
        <v>206</v>
      </c>
      <c r="AC266" s="83" t="s">
        <v>206</v>
      </c>
      <c r="AD266" s="83" t="s">
        <v>206</v>
      </c>
      <c r="AE266" s="83" t="s">
        <v>206</v>
      </c>
      <c r="AF266" s="83" t="s">
        <v>206</v>
      </c>
      <c r="AG266" s="83" t="s">
        <v>206</v>
      </c>
      <c r="AH266" s="83" t="s">
        <v>206</v>
      </c>
      <c r="AI266" s="83" t="s">
        <v>206</v>
      </c>
      <c r="AJ266" s="83" t="s">
        <v>206</v>
      </c>
      <c r="AK266" s="83" t="s">
        <v>206</v>
      </c>
      <c r="AL266" s="83" t="s">
        <v>206</v>
      </c>
      <c r="AM266" s="83" t="s">
        <v>206</v>
      </c>
      <c r="AN266" s="83" t="s">
        <v>206</v>
      </c>
      <c r="AO266" s="83" t="s">
        <v>206</v>
      </c>
      <c r="AP266" s="92" t="s">
        <v>206</v>
      </c>
    </row>
    <row r="267" spans="1:42" x14ac:dyDescent="0.25">
      <c r="A267" t="str">
        <f t="shared" si="4"/>
        <v>Total passengers_Malaysia</v>
      </c>
      <c r="B267" s="77" t="s">
        <v>58</v>
      </c>
      <c r="C267" s="78" t="s">
        <v>69</v>
      </c>
      <c r="D267" s="79" t="s">
        <v>84</v>
      </c>
      <c r="E267" s="80" t="s">
        <v>20</v>
      </c>
      <c r="F267" s="81" t="s">
        <v>34</v>
      </c>
      <c r="G267" s="81" t="s">
        <v>20</v>
      </c>
      <c r="H267" s="81" t="s">
        <v>20</v>
      </c>
      <c r="I267" s="81" t="s">
        <v>20</v>
      </c>
      <c r="J267" s="81" t="s">
        <v>34</v>
      </c>
      <c r="K267" s="81" t="s">
        <v>34</v>
      </c>
      <c r="L267" s="81" t="s">
        <v>20</v>
      </c>
      <c r="M267" s="81" t="s">
        <v>20</v>
      </c>
      <c r="N267" s="81" t="s">
        <v>20</v>
      </c>
      <c r="O267" s="81" t="s">
        <v>20</v>
      </c>
      <c r="P267" s="81" t="s">
        <v>34</v>
      </c>
      <c r="Q267" s="81" t="s">
        <v>34</v>
      </c>
      <c r="R267" s="82">
        <v>91635759</v>
      </c>
      <c r="S267" s="82">
        <v>103227964</v>
      </c>
      <c r="T267" s="82">
        <v>116901434</v>
      </c>
      <c r="U267" s="82">
        <v>128172168</v>
      </c>
      <c r="V267" s="82">
        <v>137678302</v>
      </c>
      <c r="W267" s="82">
        <v>145184045</v>
      </c>
      <c r="X267" s="82">
        <v>153686746</v>
      </c>
      <c r="Y267" s="82">
        <v>161760007</v>
      </c>
      <c r="Z267" s="82">
        <v>170817570</v>
      </c>
      <c r="AA267" s="82">
        <v>180297888</v>
      </c>
      <c r="AB267" s="82">
        <v>189575721</v>
      </c>
      <c r="AC267" s="82">
        <v>199277562</v>
      </c>
      <c r="AD267" s="82">
        <v>210108129</v>
      </c>
      <c r="AE267" s="82">
        <v>220327573</v>
      </c>
      <c r="AF267" s="82">
        <v>232259688</v>
      </c>
      <c r="AG267" s="82">
        <v>243044086</v>
      </c>
      <c r="AH267" s="82">
        <v>254940212</v>
      </c>
      <c r="AI267" s="82">
        <v>266818425</v>
      </c>
      <c r="AJ267" s="82">
        <v>278968138</v>
      </c>
      <c r="AK267" s="82">
        <v>290598836</v>
      </c>
      <c r="AL267" s="82">
        <v>304264705</v>
      </c>
      <c r="AM267" s="82">
        <v>318318629</v>
      </c>
      <c r="AN267" s="82">
        <v>332123688</v>
      </c>
      <c r="AO267" s="82">
        <v>346823751</v>
      </c>
      <c r="AP267" s="91">
        <v>362686606</v>
      </c>
    </row>
    <row r="268" spans="1:42" x14ac:dyDescent="0.25">
      <c r="A268" t="str">
        <f t="shared" si="4"/>
        <v>International passengers_Malaysia</v>
      </c>
      <c r="B268" s="72" t="s">
        <v>54</v>
      </c>
      <c r="C268" s="73" t="s">
        <v>69</v>
      </c>
      <c r="D268" s="74" t="s">
        <v>84</v>
      </c>
      <c r="E268" s="75" t="s">
        <v>20</v>
      </c>
      <c r="F268" s="76" t="s">
        <v>34</v>
      </c>
      <c r="G268" s="76" t="s">
        <v>20</v>
      </c>
      <c r="H268" s="76" t="s">
        <v>20</v>
      </c>
      <c r="I268" s="76" t="s">
        <v>20</v>
      </c>
      <c r="J268" s="76" t="s">
        <v>34</v>
      </c>
      <c r="K268" s="76" t="s">
        <v>34</v>
      </c>
      <c r="L268" s="76" t="s">
        <v>20</v>
      </c>
      <c r="M268" s="76" t="s">
        <v>20</v>
      </c>
      <c r="N268" s="76" t="s">
        <v>20</v>
      </c>
      <c r="O268" s="76" t="s">
        <v>20</v>
      </c>
      <c r="P268" s="76" t="s">
        <v>34</v>
      </c>
      <c r="Q268" s="76" t="s">
        <v>34</v>
      </c>
      <c r="R268" s="83">
        <v>43426626</v>
      </c>
      <c r="S268" s="83">
        <v>50342249</v>
      </c>
      <c r="T268" s="83">
        <v>57352155</v>
      </c>
      <c r="U268" s="83">
        <v>63143124</v>
      </c>
      <c r="V268" s="83">
        <v>68119238</v>
      </c>
      <c r="W268" s="83">
        <v>71957097</v>
      </c>
      <c r="X268" s="83">
        <v>76323287</v>
      </c>
      <c r="Y268" s="83">
        <v>80541547</v>
      </c>
      <c r="Z268" s="83">
        <v>85196186</v>
      </c>
      <c r="AA268" s="83">
        <v>90154155</v>
      </c>
      <c r="AB268" s="83">
        <v>95074676</v>
      </c>
      <c r="AC268" s="83">
        <v>100073926</v>
      </c>
      <c r="AD268" s="83">
        <v>105763183</v>
      </c>
      <c r="AE268" s="83">
        <v>111010544</v>
      </c>
      <c r="AF268" s="83">
        <v>117293184</v>
      </c>
      <c r="AG268" s="83">
        <v>122901064</v>
      </c>
      <c r="AH268" s="83">
        <v>129046882</v>
      </c>
      <c r="AI268" s="83">
        <v>135028847</v>
      </c>
      <c r="AJ268" s="83">
        <v>141169142</v>
      </c>
      <c r="AK268" s="83">
        <v>147086891</v>
      </c>
      <c r="AL268" s="83">
        <v>154143290</v>
      </c>
      <c r="AM268" s="83">
        <v>161356163</v>
      </c>
      <c r="AN268" s="83">
        <v>168352276</v>
      </c>
      <c r="AO268" s="83">
        <v>175836629</v>
      </c>
      <c r="AP268" s="92">
        <v>183911466</v>
      </c>
    </row>
    <row r="269" spans="1:42" x14ac:dyDescent="0.25">
      <c r="A269" t="str">
        <f t="shared" si="4"/>
        <v>Domestic passengers_Malaysia</v>
      </c>
      <c r="B269" s="77" t="s">
        <v>56</v>
      </c>
      <c r="C269" s="78" t="s">
        <v>69</v>
      </c>
      <c r="D269" s="79" t="s">
        <v>84</v>
      </c>
      <c r="E269" s="80" t="s">
        <v>20</v>
      </c>
      <c r="F269" s="81" t="s">
        <v>34</v>
      </c>
      <c r="G269" s="81" t="s">
        <v>20</v>
      </c>
      <c r="H269" s="81" t="s">
        <v>20</v>
      </c>
      <c r="I269" s="81" t="s">
        <v>20</v>
      </c>
      <c r="J269" s="81" t="s">
        <v>34</v>
      </c>
      <c r="K269" s="81" t="s">
        <v>34</v>
      </c>
      <c r="L269" s="81" t="s">
        <v>20</v>
      </c>
      <c r="M269" s="81" t="s">
        <v>20</v>
      </c>
      <c r="N269" s="81" t="s">
        <v>20</v>
      </c>
      <c r="O269" s="81" t="s">
        <v>20</v>
      </c>
      <c r="P269" s="81" t="s">
        <v>34</v>
      </c>
      <c r="Q269" s="81" t="s">
        <v>34</v>
      </c>
      <c r="R269" s="82">
        <v>47869583</v>
      </c>
      <c r="S269" s="82">
        <v>52584807</v>
      </c>
      <c r="T269" s="82">
        <v>59285984</v>
      </c>
      <c r="U269" s="82">
        <v>64800602</v>
      </c>
      <c r="V269" s="82">
        <v>69362440</v>
      </c>
      <c r="W269" s="82">
        <v>73058983</v>
      </c>
      <c r="X269" s="82">
        <v>77220992</v>
      </c>
      <c r="Y269" s="82">
        <v>81098429</v>
      </c>
      <c r="Z269" s="82">
        <v>85520894</v>
      </c>
      <c r="AA269" s="82">
        <v>90060104</v>
      </c>
      <c r="AB269" s="82">
        <v>94431839</v>
      </c>
      <c r="AC269" s="82">
        <v>99146669</v>
      </c>
      <c r="AD269" s="82">
        <v>104298290</v>
      </c>
      <c r="AE269" s="82">
        <v>109278996</v>
      </c>
      <c r="AF269" s="82">
        <v>114935638</v>
      </c>
      <c r="AG269" s="82">
        <v>120118076</v>
      </c>
      <c r="AH269" s="82">
        <v>125873250</v>
      </c>
      <c r="AI269" s="82">
        <v>131773472</v>
      </c>
      <c r="AJ269" s="82">
        <v>137786124</v>
      </c>
      <c r="AK269" s="82">
        <v>143501690</v>
      </c>
      <c r="AL269" s="82">
        <v>150113270</v>
      </c>
      <c r="AM269" s="82">
        <v>156956015</v>
      </c>
      <c r="AN269" s="82">
        <v>163766315</v>
      </c>
      <c r="AO269" s="82">
        <v>170983106</v>
      </c>
      <c r="AP269" s="91">
        <v>178771983</v>
      </c>
    </row>
    <row r="270" spans="1:42" x14ac:dyDescent="0.25">
      <c r="A270" t="str">
        <f t="shared" si="4"/>
        <v>Total Cargo_Malaysia</v>
      </c>
      <c r="B270" s="77" t="s">
        <v>207</v>
      </c>
      <c r="C270" s="73" t="s">
        <v>69</v>
      </c>
      <c r="D270" s="74" t="s">
        <v>84</v>
      </c>
      <c r="E270" s="75" t="s">
        <v>20</v>
      </c>
      <c r="F270" s="76" t="s">
        <v>34</v>
      </c>
      <c r="G270" s="76" t="s">
        <v>20</v>
      </c>
      <c r="H270" s="76" t="s">
        <v>20</v>
      </c>
      <c r="I270" s="76" t="s">
        <v>20</v>
      </c>
      <c r="J270" s="76" t="s">
        <v>34</v>
      </c>
      <c r="K270" s="76" t="s">
        <v>34</v>
      </c>
      <c r="L270" s="76" t="s">
        <v>20</v>
      </c>
      <c r="M270" s="76" t="s">
        <v>20</v>
      </c>
      <c r="N270" s="76" t="s">
        <v>20</v>
      </c>
      <c r="O270" s="76" t="s">
        <v>20</v>
      </c>
      <c r="P270" s="76" t="s">
        <v>34</v>
      </c>
      <c r="Q270" s="76" t="s">
        <v>34</v>
      </c>
      <c r="R270" s="83">
        <v>908757</v>
      </c>
      <c r="S270" s="83">
        <v>967455</v>
      </c>
      <c r="T270" s="83">
        <v>1006956</v>
      </c>
      <c r="U270" s="83">
        <v>1033138</v>
      </c>
      <c r="V270" s="83">
        <v>1048972</v>
      </c>
      <c r="W270" s="83">
        <v>1061399</v>
      </c>
      <c r="X270" s="83">
        <v>1077649</v>
      </c>
      <c r="Y270" s="83">
        <v>1089851</v>
      </c>
      <c r="Z270" s="83">
        <v>1108611</v>
      </c>
      <c r="AA270" s="83">
        <v>1122759</v>
      </c>
      <c r="AB270" s="83">
        <v>1137352</v>
      </c>
      <c r="AC270" s="83">
        <v>1159494</v>
      </c>
      <c r="AD270" s="83">
        <v>1176564</v>
      </c>
      <c r="AE270" s="83">
        <v>1196947</v>
      </c>
      <c r="AF270" s="83">
        <v>1220383</v>
      </c>
      <c r="AG270" s="83">
        <v>1236619</v>
      </c>
      <c r="AH270" s="83">
        <v>1264471</v>
      </c>
      <c r="AI270" s="83">
        <v>1290966</v>
      </c>
      <c r="AJ270" s="83">
        <v>1322621</v>
      </c>
      <c r="AK270" s="83">
        <v>1344603</v>
      </c>
      <c r="AL270" s="83">
        <v>1375431</v>
      </c>
      <c r="AM270" s="83">
        <v>1409801</v>
      </c>
      <c r="AN270" s="83">
        <v>1437269</v>
      </c>
      <c r="AO270" s="83">
        <v>1474257</v>
      </c>
      <c r="AP270" s="92">
        <v>1512578</v>
      </c>
    </row>
    <row r="271" spans="1:42" x14ac:dyDescent="0.25">
      <c r="A271" t="str">
        <f t="shared" si="4"/>
        <v>Total aircraft movements_Malaysia</v>
      </c>
      <c r="B271" s="77" t="s">
        <v>35</v>
      </c>
      <c r="C271" s="78" t="s">
        <v>69</v>
      </c>
      <c r="D271" s="79" t="s">
        <v>84</v>
      </c>
      <c r="E271" s="80" t="s">
        <v>20</v>
      </c>
      <c r="F271" s="81" t="s">
        <v>34</v>
      </c>
      <c r="G271" s="81" t="s">
        <v>20</v>
      </c>
      <c r="H271" s="81" t="s">
        <v>20</v>
      </c>
      <c r="I271" s="81" t="s">
        <v>20</v>
      </c>
      <c r="J271" s="81" t="s">
        <v>34</v>
      </c>
      <c r="K271" s="81" t="s">
        <v>34</v>
      </c>
      <c r="L271" s="81" t="s">
        <v>20</v>
      </c>
      <c r="M271" s="81" t="s">
        <v>20</v>
      </c>
      <c r="N271" s="81" t="s">
        <v>20</v>
      </c>
      <c r="O271" s="81" t="s">
        <v>20</v>
      </c>
      <c r="P271" s="81" t="s">
        <v>34</v>
      </c>
      <c r="Q271" s="81" t="s">
        <v>34</v>
      </c>
      <c r="R271" s="82">
        <v>957140</v>
      </c>
      <c r="S271" s="82">
        <v>997724</v>
      </c>
      <c r="T271" s="82">
        <v>1019868</v>
      </c>
      <c r="U271" s="82">
        <v>1039851</v>
      </c>
      <c r="V271" s="82">
        <v>1059243</v>
      </c>
      <c r="W271" s="82">
        <v>1076524</v>
      </c>
      <c r="X271" s="82">
        <v>1096844</v>
      </c>
      <c r="Y271" s="82">
        <v>1113378</v>
      </c>
      <c r="Z271" s="82">
        <v>1132106</v>
      </c>
      <c r="AA271" s="82">
        <v>1152223</v>
      </c>
      <c r="AB271" s="82">
        <v>1169602</v>
      </c>
      <c r="AC271" s="82">
        <v>1191626</v>
      </c>
      <c r="AD271" s="82">
        <v>1211121</v>
      </c>
      <c r="AE271" s="82">
        <v>1233347</v>
      </c>
      <c r="AF271" s="82">
        <v>1251665</v>
      </c>
      <c r="AG271" s="82">
        <v>1267816</v>
      </c>
      <c r="AH271" s="82">
        <v>1285483</v>
      </c>
      <c r="AI271" s="82">
        <v>1307353</v>
      </c>
      <c r="AJ271" s="82">
        <v>1324303</v>
      </c>
      <c r="AK271" s="82">
        <v>1339595</v>
      </c>
      <c r="AL271" s="82">
        <v>1360341</v>
      </c>
      <c r="AM271" s="82">
        <v>1379500</v>
      </c>
      <c r="AN271" s="82">
        <v>1398558</v>
      </c>
      <c r="AO271" s="82">
        <v>1419048</v>
      </c>
      <c r="AP271" s="91">
        <v>1437409</v>
      </c>
    </row>
    <row r="272" spans="1:42" x14ac:dyDescent="0.25">
      <c r="A272" t="str">
        <f t="shared" si="4"/>
        <v>Total passengers_Major exporters of manufactured goods</v>
      </c>
      <c r="B272" s="72" t="s">
        <v>58</v>
      </c>
      <c r="C272" s="73" t="s">
        <v>20</v>
      </c>
      <c r="D272" s="74" t="s">
        <v>18</v>
      </c>
      <c r="E272" s="75" t="s">
        <v>20</v>
      </c>
      <c r="F272" s="76" t="s">
        <v>20</v>
      </c>
      <c r="G272" s="76" t="s">
        <v>20</v>
      </c>
      <c r="H272" s="76" t="s">
        <v>20</v>
      </c>
      <c r="I272" s="76" t="s">
        <v>20</v>
      </c>
      <c r="J272" s="76" t="s">
        <v>20</v>
      </c>
      <c r="K272" s="76" t="s">
        <v>20</v>
      </c>
      <c r="L272" s="76" t="s">
        <v>20</v>
      </c>
      <c r="M272" s="76" t="s">
        <v>20</v>
      </c>
      <c r="N272" s="76" t="s">
        <v>20</v>
      </c>
      <c r="O272" s="76" t="s">
        <v>20</v>
      </c>
      <c r="P272" s="76" t="s">
        <v>20</v>
      </c>
      <c r="Q272" s="76" t="s">
        <v>20</v>
      </c>
      <c r="R272" s="83">
        <v>5096550169</v>
      </c>
      <c r="S272" s="83">
        <v>5396647399</v>
      </c>
      <c r="T272" s="83">
        <v>5723681043</v>
      </c>
      <c r="U272" s="83">
        <v>6029118340</v>
      </c>
      <c r="V272" s="83">
        <v>6307395434</v>
      </c>
      <c r="W272" s="83">
        <v>6559263556</v>
      </c>
      <c r="X272" s="83">
        <v>6849341416</v>
      </c>
      <c r="Y272" s="83">
        <v>7112888194</v>
      </c>
      <c r="Z272" s="83">
        <v>7387282922</v>
      </c>
      <c r="AA272" s="83">
        <v>7683835965</v>
      </c>
      <c r="AB272" s="83">
        <v>7953115310</v>
      </c>
      <c r="AC272" s="83">
        <v>8227731076</v>
      </c>
      <c r="AD272" s="83">
        <v>8529769806</v>
      </c>
      <c r="AE272" s="83">
        <v>8834000609</v>
      </c>
      <c r="AF272" s="83">
        <v>9170081285</v>
      </c>
      <c r="AG272" s="83">
        <v>9483833743</v>
      </c>
      <c r="AH272" s="83">
        <v>9836062416</v>
      </c>
      <c r="AI272" s="83">
        <v>10165754797</v>
      </c>
      <c r="AJ272" s="83">
        <v>10536040272</v>
      </c>
      <c r="AK272" s="83">
        <v>10860449672</v>
      </c>
      <c r="AL272" s="83">
        <v>11243279587</v>
      </c>
      <c r="AM272" s="83">
        <v>11629744363</v>
      </c>
      <c r="AN272" s="83">
        <v>11976317121</v>
      </c>
      <c r="AO272" s="83">
        <v>12376971578</v>
      </c>
      <c r="AP272" s="92">
        <v>12782658598</v>
      </c>
    </row>
    <row r="273" spans="1:42" x14ac:dyDescent="0.25">
      <c r="A273" t="str">
        <f t="shared" si="4"/>
        <v>International passengers_Major exporters of manufactured goods</v>
      </c>
      <c r="B273" s="77" t="s">
        <v>54</v>
      </c>
      <c r="C273" s="78" t="s">
        <v>20</v>
      </c>
      <c r="D273" s="79" t="s">
        <v>18</v>
      </c>
      <c r="E273" s="80" t="s">
        <v>20</v>
      </c>
      <c r="F273" s="81" t="s">
        <v>20</v>
      </c>
      <c r="G273" s="81" t="s">
        <v>20</v>
      </c>
      <c r="H273" s="81" t="s">
        <v>20</v>
      </c>
      <c r="I273" s="81" t="s">
        <v>20</v>
      </c>
      <c r="J273" s="81" t="s">
        <v>20</v>
      </c>
      <c r="K273" s="81" t="s">
        <v>20</v>
      </c>
      <c r="L273" s="81" t="s">
        <v>20</v>
      </c>
      <c r="M273" s="81" t="s">
        <v>20</v>
      </c>
      <c r="N273" s="81" t="s">
        <v>20</v>
      </c>
      <c r="O273" s="81" t="s">
        <v>20</v>
      </c>
      <c r="P273" s="81" t="s">
        <v>20</v>
      </c>
      <c r="Q273" s="81" t="s">
        <v>20</v>
      </c>
      <c r="R273" s="82">
        <v>1913634427</v>
      </c>
      <c r="S273" s="82">
        <v>2049831003</v>
      </c>
      <c r="T273" s="82">
        <v>2176645834</v>
      </c>
      <c r="U273" s="82">
        <v>2304159033</v>
      </c>
      <c r="V273" s="82">
        <v>2425964780</v>
      </c>
      <c r="W273" s="82">
        <v>2549484454</v>
      </c>
      <c r="X273" s="82">
        <v>2685470577</v>
      </c>
      <c r="Y273" s="82">
        <v>2815724097</v>
      </c>
      <c r="Z273" s="82">
        <v>2948324028</v>
      </c>
      <c r="AA273" s="82">
        <v>3100536309</v>
      </c>
      <c r="AB273" s="82">
        <v>3237355892</v>
      </c>
      <c r="AC273" s="82">
        <v>3377331999</v>
      </c>
      <c r="AD273" s="82">
        <v>3522554729</v>
      </c>
      <c r="AE273" s="82">
        <v>3677544348</v>
      </c>
      <c r="AF273" s="82">
        <v>3844908545</v>
      </c>
      <c r="AG273" s="82">
        <v>4013078796</v>
      </c>
      <c r="AH273" s="82">
        <v>4199251412</v>
      </c>
      <c r="AI273" s="82">
        <v>4359732778</v>
      </c>
      <c r="AJ273" s="82">
        <v>4561395064</v>
      </c>
      <c r="AK273" s="82">
        <v>4756190299</v>
      </c>
      <c r="AL273" s="82">
        <v>4957940234</v>
      </c>
      <c r="AM273" s="82">
        <v>5166146428</v>
      </c>
      <c r="AN273" s="82">
        <v>5373808291</v>
      </c>
      <c r="AO273" s="82">
        <v>5590323050</v>
      </c>
      <c r="AP273" s="91">
        <v>5831281568</v>
      </c>
    </row>
    <row r="274" spans="1:42" x14ac:dyDescent="0.25">
      <c r="A274" t="str">
        <f t="shared" si="4"/>
        <v>Domestic passengers_Major exporters of manufactured goods</v>
      </c>
      <c r="B274" s="72" t="s">
        <v>56</v>
      </c>
      <c r="C274" s="73" t="s">
        <v>20</v>
      </c>
      <c r="D274" s="74" t="s">
        <v>18</v>
      </c>
      <c r="E274" s="75" t="s">
        <v>20</v>
      </c>
      <c r="F274" s="76" t="s">
        <v>20</v>
      </c>
      <c r="G274" s="76" t="s">
        <v>20</v>
      </c>
      <c r="H274" s="76" t="s">
        <v>20</v>
      </c>
      <c r="I274" s="76" t="s">
        <v>20</v>
      </c>
      <c r="J274" s="76" t="s">
        <v>20</v>
      </c>
      <c r="K274" s="76" t="s">
        <v>20</v>
      </c>
      <c r="L274" s="76" t="s">
        <v>20</v>
      </c>
      <c r="M274" s="76" t="s">
        <v>20</v>
      </c>
      <c r="N274" s="76" t="s">
        <v>20</v>
      </c>
      <c r="O274" s="76" t="s">
        <v>20</v>
      </c>
      <c r="P274" s="76" t="s">
        <v>20</v>
      </c>
      <c r="Q274" s="76" t="s">
        <v>20</v>
      </c>
      <c r="R274" s="83">
        <v>3159985049</v>
      </c>
      <c r="S274" s="83">
        <v>3323985961</v>
      </c>
      <c r="T274" s="83">
        <v>3524252940</v>
      </c>
      <c r="U274" s="83">
        <v>3702132931</v>
      </c>
      <c r="V274" s="83">
        <v>3858485285</v>
      </c>
      <c r="W274" s="83">
        <v>3986657763</v>
      </c>
      <c r="X274" s="83">
        <v>4140534197</v>
      </c>
      <c r="Y274" s="83">
        <v>4273589602</v>
      </c>
      <c r="Z274" s="83">
        <v>4415139492</v>
      </c>
      <c r="AA274" s="83">
        <v>4559242152</v>
      </c>
      <c r="AB274" s="83">
        <v>4691482714</v>
      </c>
      <c r="AC274" s="83">
        <v>4825932259</v>
      </c>
      <c r="AD274" s="83">
        <v>4982595496</v>
      </c>
      <c r="AE274" s="83">
        <v>5131727637</v>
      </c>
      <c r="AF274" s="83">
        <v>5300383399</v>
      </c>
      <c r="AG274" s="83">
        <v>5445956138</v>
      </c>
      <c r="AH274" s="83">
        <v>5612055410</v>
      </c>
      <c r="AI274" s="83">
        <v>5781362456</v>
      </c>
      <c r="AJ274" s="83">
        <v>5950133508</v>
      </c>
      <c r="AK274" s="83">
        <v>6079945445</v>
      </c>
      <c r="AL274" s="83">
        <v>6261270457</v>
      </c>
      <c r="AM274" s="83">
        <v>6439818118</v>
      </c>
      <c r="AN274" s="83">
        <v>6579058526</v>
      </c>
      <c r="AO274" s="83">
        <v>6763564294</v>
      </c>
      <c r="AP274" s="92">
        <v>6928691409</v>
      </c>
    </row>
    <row r="275" spans="1:42" x14ac:dyDescent="0.25">
      <c r="A275" t="str">
        <f t="shared" si="4"/>
        <v>Total Cargo_Major exporters of manufactured goods</v>
      </c>
      <c r="B275" s="77" t="s">
        <v>207</v>
      </c>
      <c r="C275" s="78" t="s">
        <v>20</v>
      </c>
      <c r="D275" s="79" t="s">
        <v>18</v>
      </c>
      <c r="E275" s="80" t="s">
        <v>20</v>
      </c>
      <c r="F275" s="81" t="s">
        <v>20</v>
      </c>
      <c r="G275" s="81" t="s">
        <v>20</v>
      </c>
      <c r="H275" s="81" t="s">
        <v>20</v>
      </c>
      <c r="I275" s="81" t="s">
        <v>20</v>
      </c>
      <c r="J275" s="81" t="s">
        <v>20</v>
      </c>
      <c r="K275" s="81" t="s">
        <v>20</v>
      </c>
      <c r="L275" s="81" t="s">
        <v>20</v>
      </c>
      <c r="M275" s="81" t="s">
        <v>20</v>
      </c>
      <c r="N275" s="81" t="s">
        <v>20</v>
      </c>
      <c r="O275" s="81" t="s">
        <v>20</v>
      </c>
      <c r="P275" s="81" t="s">
        <v>20</v>
      </c>
      <c r="Q275" s="81" t="s">
        <v>20</v>
      </c>
      <c r="R275" s="82">
        <v>82083704</v>
      </c>
      <c r="S275" s="82">
        <v>88810393</v>
      </c>
      <c r="T275" s="82">
        <v>94591651</v>
      </c>
      <c r="U275" s="82">
        <v>98450551</v>
      </c>
      <c r="V275" s="82">
        <v>101229554</v>
      </c>
      <c r="W275" s="82">
        <v>102837855</v>
      </c>
      <c r="X275" s="82">
        <v>104437355</v>
      </c>
      <c r="Y275" s="82">
        <v>106007683</v>
      </c>
      <c r="Z275" s="82">
        <v>107617713</v>
      </c>
      <c r="AA275" s="82">
        <v>109149971</v>
      </c>
      <c r="AB275" s="82">
        <v>110604820</v>
      </c>
      <c r="AC275" s="82">
        <v>112160850</v>
      </c>
      <c r="AD275" s="82">
        <v>113589978</v>
      </c>
      <c r="AE275" s="82">
        <v>114764300</v>
      </c>
      <c r="AF275" s="82">
        <v>116761968</v>
      </c>
      <c r="AG275" s="82">
        <v>117948565</v>
      </c>
      <c r="AH275" s="82">
        <v>119909722</v>
      </c>
      <c r="AI275" s="82">
        <v>120999478</v>
      </c>
      <c r="AJ275" s="82">
        <v>123000410</v>
      </c>
      <c r="AK275" s="82">
        <v>123994634</v>
      </c>
      <c r="AL275" s="82">
        <v>125909133</v>
      </c>
      <c r="AM275" s="82">
        <v>127745041</v>
      </c>
      <c r="AN275" s="82">
        <v>128776615</v>
      </c>
      <c r="AO275" s="82">
        <v>130605645</v>
      </c>
      <c r="AP275" s="91">
        <v>132433321</v>
      </c>
    </row>
    <row r="276" spans="1:42" x14ac:dyDescent="0.25">
      <c r="A276" t="str">
        <f t="shared" si="4"/>
        <v>Total aircraft movements_Major exporters of manufactured goods</v>
      </c>
      <c r="B276" s="72" t="s">
        <v>35</v>
      </c>
      <c r="C276" s="73" t="s">
        <v>20</v>
      </c>
      <c r="D276" s="74" t="s">
        <v>18</v>
      </c>
      <c r="E276" s="75" t="s">
        <v>20</v>
      </c>
      <c r="F276" s="76" t="s">
        <v>20</v>
      </c>
      <c r="G276" s="76" t="s">
        <v>20</v>
      </c>
      <c r="H276" s="76" t="s">
        <v>20</v>
      </c>
      <c r="I276" s="76" t="s">
        <v>20</v>
      </c>
      <c r="J276" s="76" t="s">
        <v>20</v>
      </c>
      <c r="K276" s="76" t="s">
        <v>20</v>
      </c>
      <c r="L276" s="76" t="s">
        <v>20</v>
      </c>
      <c r="M276" s="76" t="s">
        <v>20</v>
      </c>
      <c r="N276" s="76" t="s">
        <v>20</v>
      </c>
      <c r="O276" s="76" t="s">
        <v>20</v>
      </c>
      <c r="P276" s="76" t="s">
        <v>20</v>
      </c>
      <c r="Q276" s="76" t="s">
        <v>20</v>
      </c>
      <c r="R276" s="83">
        <v>64284935</v>
      </c>
      <c r="S276" s="83">
        <v>65388258</v>
      </c>
      <c r="T276" s="83">
        <v>66661039</v>
      </c>
      <c r="U276" s="83">
        <v>67933741</v>
      </c>
      <c r="V276" s="83">
        <v>69163380</v>
      </c>
      <c r="W276" s="83">
        <v>70426176</v>
      </c>
      <c r="X276" s="83">
        <v>71615112</v>
      </c>
      <c r="Y276" s="83">
        <v>72831729</v>
      </c>
      <c r="Z276" s="83">
        <v>74023257</v>
      </c>
      <c r="AA276" s="83">
        <v>75235560</v>
      </c>
      <c r="AB276" s="83">
        <v>76411766</v>
      </c>
      <c r="AC276" s="83">
        <v>77604082</v>
      </c>
      <c r="AD276" s="83">
        <v>78801503</v>
      </c>
      <c r="AE276" s="83">
        <v>79942550</v>
      </c>
      <c r="AF276" s="83">
        <v>81139552</v>
      </c>
      <c r="AG276" s="83">
        <v>82341144</v>
      </c>
      <c r="AH276" s="83">
        <v>83538921</v>
      </c>
      <c r="AI276" s="83">
        <v>84674258</v>
      </c>
      <c r="AJ276" s="83">
        <v>85843261</v>
      </c>
      <c r="AK276" s="83">
        <v>86990319</v>
      </c>
      <c r="AL276" s="83">
        <v>88145484</v>
      </c>
      <c r="AM276" s="83">
        <v>89285236</v>
      </c>
      <c r="AN276" s="83">
        <v>90454503</v>
      </c>
      <c r="AO276" s="83">
        <v>91543069</v>
      </c>
      <c r="AP276" s="92">
        <v>92704069</v>
      </c>
    </row>
    <row r="277" spans="1:42" x14ac:dyDescent="0.25">
      <c r="A277" t="str">
        <f t="shared" si="4"/>
        <v>Total passengers_Major advanced economies (G7)</v>
      </c>
      <c r="B277" s="72" t="s">
        <v>58</v>
      </c>
      <c r="C277" s="73" t="s">
        <v>20</v>
      </c>
      <c r="D277" s="74" t="s">
        <v>6</v>
      </c>
      <c r="E277" s="75" t="s">
        <v>20</v>
      </c>
      <c r="F277" s="76" t="s">
        <v>20</v>
      </c>
      <c r="G277" s="76" t="s">
        <v>20</v>
      </c>
      <c r="H277" s="76" t="s">
        <v>20</v>
      </c>
      <c r="I277" s="76" t="s">
        <v>20</v>
      </c>
      <c r="J277" s="76" t="s">
        <v>20</v>
      </c>
      <c r="K277" s="76" t="s">
        <v>20</v>
      </c>
      <c r="L277" s="76" t="s">
        <v>20</v>
      </c>
      <c r="M277" s="76" t="s">
        <v>20</v>
      </c>
      <c r="N277" s="76" t="s">
        <v>20</v>
      </c>
      <c r="O277" s="76" t="s">
        <v>20</v>
      </c>
      <c r="P277" s="76" t="s">
        <v>20</v>
      </c>
      <c r="Q277" s="76" t="s">
        <v>20</v>
      </c>
      <c r="R277" s="83">
        <v>2911628555</v>
      </c>
      <c r="S277" s="83">
        <v>3029801104</v>
      </c>
      <c r="T277" s="83">
        <v>3150773430</v>
      </c>
      <c r="U277" s="83">
        <v>3264510627</v>
      </c>
      <c r="V277" s="83">
        <v>3369352294</v>
      </c>
      <c r="W277" s="83">
        <v>3464162247</v>
      </c>
      <c r="X277" s="83">
        <v>3577908678</v>
      </c>
      <c r="Y277" s="83">
        <v>3676572587</v>
      </c>
      <c r="Z277" s="83">
        <v>3774501921</v>
      </c>
      <c r="AA277" s="83">
        <v>3885218634</v>
      </c>
      <c r="AB277" s="83">
        <v>3975892219</v>
      </c>
      <c r="AC277" s="83">
        <v>4065493659</v>
      </c>
      <c r="AD277" s="83">
        <v>4163697451</v>
      </c>
      <c r="AE277" s="83">
        <v>4267286963</v>
      </c>
      <c r="AF277" s="83">
        <v>4370667656</v>
      </c>
      <c r="AG277" s="83">
        <v>4468909239</v>
      </c>
      <c r="AH277" s="83">
        <v>4580121394</v>
      </c>
      <c r="AI277" s="83">
        <v>4668517750</v>
      </c>
      <c r="AJ277" s="83">
        <v>4784256737</v>
      </c>
      <c r="AK277" s="83">
        <v>4867812242</v>
      </c>
      <c r="AL277" s="83">
        <v>4978791899</v>
      </c>
      <c r="AM277" s="83">
        <v>5085837361</v>
      </c>
      <c r="AN277" s="83">
        <v>5164598999</v>
      </c>
      <c r="AO277" s="83">
        <v>5277443415</v>
      </c>
      <c r="AP277" s="92">
        <v>5370468907</v>
      </c>
    </row>
    <row r="278" spans="1:42" x14ac:dyDescent="0.25">
      <c r="A278" t="str">
        <f t="shared" si="4"/>
        <v>International passengers_Major advanced economies (G7)</v>
      </c>
      <c r="B278" s="77" t="s">
        <v>54</v>
      </c>
      <c r="C278" s="78" t="s">
        <v>20</v>
      </c>
      <c r="D278" s="79" t="s">
        <v>6</v>
      </c>
      <c r="E278" s="80" t="s">
        <v>20</v>
      </c>
      <c r="F278" s="81" t="s">
        <v>20</v>
      </c>
      <c r="G278" s="81" t="s">
        <v>20</v>
      </c>
      <c r="H278" s="81" t="s">
        <v>20</v>
      </c>
      <c r="I278" s="81" t="s">
        <v>20</v>
      </c>
      <c r="J278" s="81" t="s">
        <v>20</v>
      </c>
      <c r="K278" s="81" t="s">
        <v>20</v>
      </c>
      <c r="L278" s="81" t="s">
        <v>20</v>
      </c>
      <c r="M278" s="81" t="s">
        <v>20</v>
      </c>
      <c r="N278" s="81" t="s">
        <v>20</v>
      </c>
      <c r="O278" s="81" t="s">
        <v>20</v>
      </c>
      <c r="P278" s="81" t="s">
        <v>20</v>
      </c>
      <c r="Q278" s="81" t="s">
        <v>20</v>
      </c>
      <c r="R278" s="82">
        <v>983052065</v>
      </c>
      <c r="S278" s="82">
        <v>1045732740</v>
      </c>
      <c r="T278" s="82">
        <v>1097872048</v>
      </c>
      <c r="U278" s="82">
        <v>1148920458</v>
      </c>
      <c r="V278" s="82">
        <v>1198575501</v>
      </c>
      <c r="W278" s="82">
        <v>1244124845</v>
      </c>
      <c r="X278" s="82">
        <v>1298402025</v>
      </c>
      <c r="Y278" s="82">
        <v>1347644124</v>
      </c>
      <c r="Z278" s="82">
        <v>1394292760</v>
      </c>
      <c r="AA278" s="82">
        <v>1449411695</v>
      </c>
      <c r="AB278" s="82">
        <v>1496898678</v>
      </c>
      <c r="AC278" s="82">
        <v>1545599351</v>
      </c>
      <c r="AD278" s="82">
        <v>1593979958</v>
      </c>
      <c r="AE278" s="82">
        <v>1649919171</v>
      </c>
      <c r="AF278" s="82">
        <v>1700184378</v>
      </c>
      <c r="AG278" s="82">
        <v>1750223124</v>
      </c>
      <c r="AH278" s="82">
        <v>1807351913</v>
      </c>
      <c r="AI278" s="82">
        <v>1853907203</v>
      </c>
      <c r="AJ278" s="82">
        <v>1915706462</v>
      </c>
      <c r="AK278" s="82">
        <v>1961284467</v>
      </c>
      <c r="AL278" s="82">
        <v>2016849056</v>
      </c>
      <c r="AM278" s="82">
        <v>2074233119</v>
      </c>
      <c r="AN278" s="82">
        <v>2119075233</v>
      </c>
      <c r="AO278" s="82">
        <v>2178196311</v>
      </c>
      <c r="AP278" s="91">
        <v>2231992439</v>
      </c>
    </row>
    <row r="279" spans="1:42" x14ac:dyDescent="0.25">
      <c r="A279" t="str">
        <f t="shared" si="4"/>
        <v>Domestic passengers_Major advanced economies (G7)</v>
      </c>
      <c r="B279" s="72" t="s">
        <v>56</v>
      </c>
      <c r="C279" s="73" t="s">
        <v>20</v>
      </c>
      <c r="D279" s="74" t="s">
        <v>6</v>
      </c>
      <c r="E279" s="75" t="s">
        <v>20</v>
      </c>
      <c r="F279" s="76" t="s">
        <v>20</v>
      </c>
      <c r="G279" s="76" t="s">
        <v>20</v>
      </c>
      <c r="H279" s="76" t="s">
        <v>20</v>
      </c>
      <c r="I279" s="76" t="s">
        <v>20</v>
      </c>
      <c r="J279" s="76" t="s">
        <v>20</v>
      </c>
      <c r="K279" s="76" t="s">
        <v>20</v>
      </c>
      <c r="L279" s="76" t="s">
        <v>20</v>
      </c>
      <c r="M279" s="76" t="s">
        <v>20</v>
      </c>
      <c r="N279" s="76" t="s">
        <v>20</v>
      </c>
      <c r="O279" s="76" t="s">
        <v>20</v>
      </c>
      <c r="P279" s="76" t="s">
        <v>20</v>
      </c>
      <c r="Q279" s="76" t="s">
        <v>20</v>
      </c>
      <c r="R279" s="83">
        <v>1921617094</v>
      </c>
      <c r="S279" s="83">
        <v>1977479672</v>
      </c>
      <c r="T279" s="83">
        <v>2046659823</v>
      </c>
      <c r="U279" s="83">
        <v>2109674708</v>
      </c>
      <c r="V279" s="83">
        <v>2165169252</v>
      </c>
      <c r="W279" s="83">
        <v>2214722183</v>
      </c>
      <c r="X279" s="83">
        <v>2274470366</v>
      </c>
      <c r="Y279" s="83">
        <v>2324159519</v>
      </c>
      <c r="Z279" s="83">
        <v>2375697374</v>
      </c>
      <c r="AA279" s="83">
        <v>2431543138</v>
      </c>
      <c r="AB279" s="83">
        <v>2474969275</v>
      </c>
      <c r="AC279" s="83">
        <v>2516101559</v>
      </c>
      <c r="AD279" s="83">
        <v>2566148467</v>
      </c>
      <c r="AE279" s="83">
        <v>2614014758</v>
      </c>
      <c r="AF279" s="83">
        <v>2667338472</v>
      </c>
      <c r="AG279" s="83">
        <v>2715741649</v>
      </c>
      <c r="AH279" s="83">
        <v>2770017320</v>
      </c>
      <c r="AI279" s="83">
        <v>2812042512</v>
      </c>
      <c r="AJ279" s="83">
        <v>2866158053</v>
      </c>
      <c r="AK279" s="83">
        <v>2904302962</v>
      </c>
      <c r="AL279" s="83">
        <v>2959876978</v>
      </c>
      <c r="AM279" s="83">
        <v>3009688873</v>
      </c>
      <c r="AN279" s="83">
        <v>3043750495</v>
      </c>
      <c r="AO279" s="83">
        <v>3097607645</v>
      </c>
      <c r="AP279" s="92">
        <v>3136962690</v>
      </c>
    </row>
    <row r="280" spans="1:42" x14ac:dyDescent="0.25">
      <c r="A280" t="str">
        <f t="shared" si="4"/>
        <v>Total Cargo_Major advanced economies (G7)</v>
      </c>
      <c r="B280" s="77" t="s">
        <v>207</v>
      </c>
      <c r="C280" s="78" t="s">
        <v>20</v>
      </c>
      <c r="D280" s="79" t="s">
        <v>6</v>
      </c>
      <c r="E280" s="80" t="s">
        <v>20</v>
      </c>
      <c r="F280" s="81" t="s">
        <v>20</v>
      </c>
      <c r="G280" s="81" t="s">
        <v>20</v>
      </c>
      <c r="H280" s="81" t="s">
        <v>20</v>
      </c>
      <c r="I280" s="81" t="s">
        <v>20</v>
      </c>
      <c r="J280" s="81" t="s">
        <v>20</v>
      </c>
      <c r="K280" s="81" t="s">
        <v>20</v>
      </c>
      <c r="L280" s="81" t="s">
        <v>20</v>
      </c>
      <c r="M280" s="81" t="s">
        <v>20</v>
      </c>
      <c r="N280" s="81" t="s">
        <v>20</v>
      </c>
      <c r="O280" s="81" t="s">
        <v>20</v>
      </c>
      <c r="P280" s="81" t="s">
        <v>20</v>
      </c>
      <c r="Q280" s="81" t="s">
        <v>20</v>
      </c>
      <c r="R280" s="82">
        <v>47152249</v>
      </c>
      <c r="S280" s="82">
        <v>50475060</v>
      </c>
      <c r="T280" s="82">
        <v>53219391</v>
      </c>
      <c r="U280" s="82">
        <v>54946642</v>
      </c>
      <c r="V280" s="82">
        <v>56160988</v>
      </c>
      <c r="W280" s="82">
        <v>56775574</v>
      </c>
      <c r="X280" s="82">
        <v>57385594</v>
      </c>
      <c r="Y280" s="82">
        <v>57968982</v>
      </c>
      <c r="Z280" s="82">
        <v>58563333</v>
      </c>
      <c r="AA280" s="82">
        <v>59201529</v>
      </c>
      <c r="AB280" s="82">
        <v>59733388</v>
      </c>
      <c r="AC280" s="82">
        <v>60319254</v>
      </c>
      <c r="AD280" s="82">
        <v>60866883</v>
      </c>
      <c r="AE280" s="82">
        <v>61289438</v>
      </c>
      <c r="AF280" s="82">
        <v>62039948</v>
      </c>
      <c r="AG280" s="82">
        <v>62459417</v>
      </c>
      <c r="AH280" s="82">
        <v>63238300</v>
      </c>
      <c r="AI280" s="82">
        <v>63562624</v>
      </c>
      <c r="AJ280" s="82">
        <v>64420230</v>
      </c>
      <c r="AK280" s="82">
        <v>64660261</v>
      </c>
      <c r="AL280" s="82">
        <v>65443129</v>
      </c>
      <c r="AM280" s="82">
        <v>66149859</v>
      </c>
      <c r="AN280" s="82">
        <v>66447222</v>
      </c>
      <c r="AO280" s="82">
        <v>67253938</v>
      </c>
      <c r="AP280" s="91">
        <v>67927277</v>
      </c>
    </row>
    <row r="281" spans="1:42" x14ac:dyDescent="0.25">
      <c r="A281" t="str">
        <f t="shared" si="4"/>
        <v>Total aircraft movements_Major advanced economies (G7)</v>
      </c>
      <c r="B281" s="72" t="s">
        <v>35</v>
      </c>
      <c r="C281" s="73" t="s">
        <v>20</v>
      </c>
      <c r="D281" s="74" t="s">
        <v>6</v>
      </c>
      <c r="E281" s="75" t="s">
        <v>20</v>
      </c>
      <c r="F281" s="76" t="s">
        <v>20</v>
      </c>
      <c r="G281" s="76" t="s">
        <v>20</v>
      </c>
      <c r="H281" s="76" t="s">
        <v>20</v>
      </c>
      <c r="I281" s="76" t="s">
        <v>20</v>
      </c>
      <c r="J281" s="76" t="s">
        <v>20</v>
      </c>
      <c r="K281" s="76" t="s">
        <v>20</v>
      </c>
      <c r="L281" s="76" t="s">
        <v>20</v>
      </c>
      <c r="M281" s="76" t="s">
        <v>20</v>
      </c>
      <c r="N281" s="76" t="s">
        <v>20</v>
      </c>
      <c r="O281" s="76" t="s">
        <v>20</v>
      </c>
      <c r="P281" s="76" t="s">
        <v>20</v>
      </c>
      <c r="Q281" s="76" t="s">
        <v>20</v>
      </c>
      <c r="R281" s="83">
        <v>44074404</v>
      </c>
      <c r="S281" s="83">
        <v>44417009</v>
      </c>
      <c r="T281" s="83">
        <v>45032037</v>
      </c>
      <c r="U281" s="83">
        <v>45582556</v>
      </c>
      <c r="V281" s="83">
        <v>46085717</v>
      </c>
      <c r="W281" s="83">
        <v>46566396</v>
      </c>
      <c r="X281" s="83">
        <v>47031077</v>
      </c>
      <c r="Y281" s="83">
        <v>47473466</v>
      </c>
      <c r="Z281" s="83">
        <v>47918382</v>
      </c>
      <c r="AA281" s="83">
        <v>48346864</v>
      </c>
      <c r="AB281" s="83">
        <v>48795306</v>
      </c>
      <c r="AC281" s="83">
        <v>49219206</v>
      </c>
      <c r="AD281" s="83">
        <v>49656834</v>
      </c>
      <c r="AE281" s="83">
        <v>50079546</v>
      </c>
      <c r="AF281" s="83">
        <v>50476600</v>
      </c>
      <c r="AG281" s="83">
        <v>50907791</v>
      </c>
      <c r="AH281" s="83">
        <v>51337045</v>
      </c>
      <c r="AI281" s="83">
        <v>51734878</v>
      </c>
      <c r="AJ281" s="83">
        <v>52166622</v>
      </c>
      <c r="AK281" s="83">
        <v>52576013</v>
      </c>
      <c r="AL281" s="83">
        <v>52962464</v>
      </c>
      <c r="AM281" s="83">
        <v>53377391</v>
      </c>
      <c r="AN281" s="83">
        <v>53781431</v>
      </c>
      <c r="AO281" s="83">
        <v>54196166</v>
      </c>
      <c r="AP281" s="92">
        <v>54610467</v>
      </c>
    </row>
    <row r="282" spans="1:42" x14ac:dyDescent="0.25">
      <c r="A282" t="str">
        <f t="shared" si="4"/>
        <v>Total passengers_Madagascar</v>
      </c>
      <c r="B282" s="72" t="s">
        <v>58</v>
      </c>
      <c r="C282" s="73" t="s">
        <v>32</v>
      </c>
      <c r="D282" s="74" t="s">
        <v>51</v>
      </c>
      <c r="E282" s="75" t="s">
        <v>20</v>
      </c>
      <c r="F282" s="76" t="s">
        <v>34</v>
      </c>
      <c r="G282" s="76" t="s">
        <v>20</v>
      </c>
      <c r="H282" s="76" t="s">
        <v>20</v>
      </c>
      <c r="I282" s="76" t="s">
        <v>20</v>
      </c>
      <c r="J282" s="76" t="s">
        <v>20</v>
      </c>
      <c r="K282" s="76" t="s">
        <v>20</v>
      </c>
      <c r="L282" s="76" t="s">
        <v>34</v>
      </c>
      <c r="M282" s="76" t="s">
        <v>20</v>
      </c>
      <c r="N282" s="76" t="s">
        <v>20</v>
      </c>
      <c r="O282" s="76" t="s">
        <v>20</v>
      </c>
      <c r="P282" s="76" t="s">
        <v>20</v>
      </c>
      <c r="Q282" s="76" t="s">
        <v>20</v>
      </c>
      <c r="R282" s="83">
        <v>960561</v>
      </c>
      <c r="S282" s="83">
        <v>1005421</v>
      </c>
      <c r="T282" s="83">
        <v>1055574</v>
      </c>
      <c r="U282" s="83">
        <v>1081027</v>
      </c>
      <c r="V282" s="83">
        <v>1096992</v>
      </c>
      <c r="W282" s="83">
        <v>1103274</v>
      </c>
      <c r="X282" s="83">
        <v>1120345</v>
      </c>
      <c r="Y282" s="83">
        <v>1132308</v>
      </c>
      <c r="Z282" s="83">
        <v>1147496</v>
      </c>
      <c r="AA282" s="83">
        <v>1169285</v>
      </c>
      <c r="AB282" s="83">
        <v>1188088</v>
      </c>
      <c r="AC282" s="83">
        <v>1209149</v>
      </c>
      <c r="AD282" s="83">
        <v>1238777</v>
      </c>
      <c r="AE282" s="83">
        <v>1268979</v>
      </c>
      <c r="AF282" s="83">
        <v>1304895</v>
      </c>
      <c r="AG282" s="83">
        <v>1348044</v>
      </c>
      <c r="AH282" s="83">
        <v>1394254</v>
      </c>
      <c r="AI282" s="83">
        <v>1439427</v>
      </c>
      <c r="AJ282" s="83">
        <v>1499406</v>
      </c>
      <c r="AK282" s="83">
        <v>1555150</v>
      </c>
      <c r="AL282" s="83">
        <v>1625653</v>
      </c>
      <c r="AM282" s="83">
        <v>1701417</v>
      </c>
      <c r="AN282" s="83">
        <v>1777841</v>
      </c>
      <c r="AO282" s="83">
        <v>1871088</v>
      </c>
      <c r="AP282" s="92">
        <v>1967199</v>
      </c>
    </row>
    <row r="283" spans="1:42" x14ac:dyDescent="0.25">
      <c r="A283" t="str">
        <f t="shared" si="4"/>
        <v>International passengers_Madagascar</v>
      </c>
      <c r="B283" s="77" t="s">
        <v>54</v>
      </c>
      <c r="C283" s="78" t="s">
        <v>32</v>
      </c>
      <c r="D283" s="79" t="s">
        <v>51</v>
      </c>
      <c r="E283" s="80" t="s">
        <v>20</v>
      </c>
      <c r="F283" s="81" t="s">
        <v>34</v>
      </c>
      <c r="G283" s="81" t="s">
        <v>20</v>
      </c>
      <c r="H283" s="81" t="s">
        <v>20</v>
      </c>
      <c r="I283" s="81" t="s">
        <v>20</v>
      </c>
      <c r="J283" s="81" t="s">
        <v>20</v>
      </c>
      <c r="K283" s="81" t="s">
        <v>20</v>
      </c>
      <c r="L283" s="81" t="s">
        <v>34</v>
      </c>
      <c r="M283" s="81" t="s">
        <v>20</v>
      </c>
      <c r="N283" s="81" t="s">
        <v>20</v>
      </c>
      <c r="O283" s="81" t="s">
        <v>20</v>
      </c>
      <c r="P283" s="81" t="s">
        <v>20</v>
      </c>
      <c r="Q283" s="81" t="s">
        <v>20</v>
      </c>
      <c r="R283" s="82">
        <v>615897</v>
      </c>
      <c r="S283" s="82">
        <v>657168</v>
      </c>
      <c r="T283" s="82">
        <v>706569</v>
      </c>
      <c r="U283" s="82">
        <v>724640</v>
      </c>
      <c r="V283" s="82">
        <v>733203</v>
      </c>
      <c r="W283" s="82">
        <v>729712</v>
      </c>
      <c r="X283" s="82">
        <v>735335</v>
      </c>
      <c r="Y283" s="82">
        <v>739134</v>
      </c>
      <c r="Z283" s="82">
        <v>745647</v>
      </c>
      <c r="AA283" s="82">
        <v>758035</v>
      </c>
      <c r="AB283" s="82">
        <v>770899</v>
      </c>
      <c r="AC283" s="82">
        <v>786896</v>
      </c>
      <c r="AD283" s="82">
        <v>809029</v>
      </c>
      <c r="AE283" s="82">
        <v>832080</v>
      </c>
      <c r="AF283" s="82">
        <v>859472</v>
      </c>
      <c r="AG283" s="82">
        <v>892158</v>
      </c>
      <c r="AH283" s="82">
        <v>928502</v>
      </c>
      <c r="AI283" s="82">
        <v>964681</v>
      </c>
      <c r="AJ283" s="82">
        <v>1011365</v>
      </c>
      <c r="AK283" s="82">
        <v>1055817</v>
      </c>
      <c r="AL283" s="82">
        <v>1111010</v>
      </c>
      <c r="AM283" s="82">
        <v>1171451</v>
      </c>
      <c r="AN283" s="82">
        <v>1233134</v>
      </c>
      <c r="AO283" s="82">
        <v>1307350</v>
      </c>
      <c r="AP283" s="91">
        <v>1384500</v>
      </c>
    </row>
    <row r="284" spans="1:42" x14ac:dyDescent="0.25">
      <c r="A284" t="str">
        <f t="shared" si="4"/>
        <v>Domestic passengers_Madagascar</v>
      </c>
      <c r="B284" s="72" t="s">
        <v>56</v>
      </c>
      <c r="C284" s="73" t="s">
        <v>32</v>
      </c>
      <c r="D284" s="74" t="s">
        <v>51</v>
      </c>
      <c r="E284" s="75" t="s">
        <v>20</v>
      </c>
      <c r="F284" s="76" t="s">
        <v>34</v>
      </c>
      <c r="G284" s="76" t="s">
        <v>20</v>
      </c>
      <c r="H284" s="76" t="s">
        <v>20</v>
      </c>
      <c r="I284" s="76" t="s">
        <v>20</v>
      </c>
      <c r="J284" s="76" t="s">
        <v>20</v>
      </c>
      <c r="K284" s="76" t="s">
        <v>20</v>
      </c>
      <c r="L284" s="76" t="s">
        <v>34</v>
      </c>
      <c r="M284" s="76" t="s">
        <v>20</v>
      </c>
      <c r="N284" s="76" t="s">
        <v>20</v>
      </c>
      <c r="O284" s="76" t="s">
        <v>20</v>
      </c>
      <c r="P284" s="76" t="s">
        <v>20</v>
      </c>
      <c r="Q284" s="76" t="s">
        <v>20</v>
      </c>
      <c r="R284" s="83">
        <v>340670</v>
      </c>
      <c r="S284" s="83">
        <v>345148</v>
      </c>
      <c r="T284" s="83">
        <v>346613</v>
      </c>
      <c r="U284" s="83">
        <v>354561</v>
      </c>
      <c r="V284" s="83">
        <v>362408</v>
      </c>
      <c r="W284" s="83">
        <v>372527</v>
      </c>
      <c r="X284" s="83">
        <v>384240</v>
      </c>
      <c r="Y284" s="83">
        <v>392608</v>
      </c>
      <c r="Z284" s="83">
        <v>401436</v>
      </c>
      <c r="AA284" s="83">
        <v>410952</v>
      </c>
      <c r="AB284" s="83">
        <v>416975</v>
      </c>
      <c r="AC284" s="83">
        <v>422101</v>
      </c>
      <c r="AD284" s="83">
        <v>429640</v>
      </c>
      <c r="AE284" s="83">
        <v>436823</v>
      </c>
      <c r="AF284" s="83">
        <v>445370</v>
      </c>
      <c r="AG284" s="83">
        <v>455850</v>
      </c>
      <c r="AH284" s="83">
        <v>465727</v>
      </c>
      <c r="AI284" s="83">
        <v>474729</v>
      </c>
      <c r="AJ284" s="83">
        <v>488030</v>
      </c>
      <c r="AK284" s="83">
        <v>499325</v>
      </c>
      <c r="AL284" s="83">
        <v>514638</v>
      </c>
      <c r="AM284" s="83">
        <v>529963</v>
      </c>
      <c r="AN284" s="83">
        <v>544705</v>
      </c>
      <c r="AO284" s="83">
        <v>563737</v>
      </c>
      <c r="AP284" s="92">
        <v>582698</v>
      </c>
    </row>
    <row r="285" spans="1:42" x14ac:dyDescent="0.25">
      <c r="A285" t="str">
        <f t="shared" si="4"/>
        <v>Total Cargo_Madagascar</v>
      </c>
      <c r="B285" s="77" t="s">
        <v>207</v>
      </c>
      <c r="C285" s="78" t="s">
        <v>32</v>
      </c>
      <c r="D285" s="79" t="s">
        <v>51</v>
      </c>
      <c r="E285" s="80" t="s">
        <v>20</v>
      </c>
      <c r="F285" s="81" t="s">
        <v>34</v>
      </c>
      <c r="G285" s="81" t="s">
        <v>20</v>
      </c>
      <c r="H285" s="81" t="s">
        <v>20</v>
      </c>
      <c r="I285" s="81" t="s">
        <v>20</v>
      </c>
      <c r="J285" s="81" t="s">
        <v>20</v>
      </c>
      <c r="K285" s="81" t="s">
        <v>20</v>
      </c>
      <c r="L285" s="81" t="s">
        <v>34</v>
      </c>
      <c r="M285" s="81" t="s">
        <v>20</v>
      </c>
      <c r="N285" s="81" t="s">
        <v>20</v>
      </c>
      <c r="O285" s="81" t="s">
        <v>20</v>
      </c>
      <c r="P285" s="81" t="s">
        <v>20</v>
      </c>
      <c r="Q285" s="81" t="s">
        <v>20</v>
      </c>
      <c r="R285" s="82" t="s">
        <v>206</v>
      </c>
      <c r="S285" s="82" t="s">
        <v>206</v>
      </c>
      <c r="T285" s="82" t="s">
        <v>206</v>
      </c>
      <c r="U285" s="82" t="s">
        <v>206</v>
      </c>
      <c r="V285" s="82" t="s">
        <v>206</v>
      </c>
      <c r="W285" s="82" t="s">
        <v>206</v>
      </c>
      <c r="X285" s="82" t="s">
        <v>206</v>
      </c>
      <c r="Y285" s="82" t="s">
        <v>206</v>
      </c>
      <c r="Z285" s="82" t="s">
        <v>206</v>
      </c>
      <c r="AA285" s="82" t="s">
        <v>206</v>
      </c>
      <c r="AB285" s="82" t="s">
        <v>206</v>
      </c>
      <c r="AC285" s="82" t="s">
        <v>206</v>
      </c>
      <c r="AD285" s="82" t="s">
        <v>206</v>
      </c>
      <c r="AE285" s="82" t="s">
        <v>206</v>
      </c>
      <c r="AF285" s="82" t="s">
        <v>206</v>
      </c>
      <c r="AG285" s="82" t="s">
        <v>206</v>
      </c>
      <c r="AH285" s="82" t="s">
        <v>206</v>
      </c>
      <c r="AI285" s="82" t="s">
        <v>206</v>
      </c>
      <c r="AJ285" s="82" t="s">
        <v>206</v>
      </c>
      <c r="AK285" s="82" t="s">
        <v>206</v>
      </c>
      <c r="AL285" s="82" t="s">
        <v>206</v>
      </c>
      <c r="AM285" s="82" t="s">
        <v>206</v>
      </c>
      <c r="AN285" s="82" t="s">
        <v>206</v>
      </c>
      <c r="AO285" s="82" t="s">
        <v>206</v>
      </c>
      <c r="AP285" s="91" t="s">
        <v>206</v>
      </c>
    </row>
    <row r="286" spans="1:42" x14ac:dyDescent="0.25">
      <c r="A286" t="str">
        <f t="shared" si="4"/>
        <v>Total aircraft movements_Madagascar</v>
      </c>
      <c r="B286" s="72" t="s">
        <v>35</v>
      </c>
      <c r="C286" s="73" t="s">
        <v>32</v>
      </c>
      <c r="D286" s="74" t="s">
        <v>51</v>
      </c>
      <c r="E286" s="75" t="s">
        <v>20</v>
      </c>
      <c r="F286" s="76" t="s">
        <v>34</v>
      </c>
      <c r="G286" s="76" t="s">
        <v>20</v>
      </c>
      <c r="H286" s="76" t="s">
        <v>20</v>
      </c>
      <c r="I286" s="76" t="s">
        <v>20</v>
      </c>
      <c r="J286" s="76" t="s">
        <v>20</v>
      </c>
      <c r="K286" s="76" t="s">
        <v>20</v>
      </c>
      <c r="L286" s="76" t="s">
        <v>34</v>
      </c>
      <c r="M286" s="76" t="s">
        <v>20</v>
      </c>
      <c r="N286" s="76" t="s">
        <v>20</v>
      </c>
      <c r="O286" s="76" t="s">
        <v>20</v>
      </c>
      <c r="P286" s="76" t="s">
        <v>20</v>
      </c>
      <c r="Q286" s="76" t="s">
        <v>20</v>
      </c>
      <c r="R286" s="83">
        <v>24607</v>
      </c>
      <c r="S286" s="83">
        <v>22413</v>
      </c>
      <c r="T286" s="83">
        <v>21616</v>
      </c>
      <c r="U286" s="83">
        <v>21249</v>
      </c>
      <c r="V286" s="83">
        <v>21054</v>
      </c>
      <c r="W286" s="83">
        <v>21146</v>
      </c>
      <c r="X286" s="83">
        <v>21274</v>
      </c>
      <c r="Y286" s="83">
        <v>21416</v>
      </c>
      <c r="Z286" s="83">
        <v>21574</v>
      </c>
      <c r="AA286" s="83">
        <v>21720</v>
      </c>
      <c r="AB286" s="83">
        <v>21854</v>
      </c>
      <c r="AC286" s="83">
        <v>21988</v>
      </c>
      <c r="AD286" s="83">
        <v>22170</v>
      </c>
      <c r="AE286" s="83">
        <v>22391</v>
      </c>
      <c r="AF286" s="83">
        <v>22673</v>
      </c>
      <c r="AG286" s="83">
        <v>23012</v>
      </c>
      <c r="AH286" s="83">
        <v>23420</v>
      </c>
      <c r="AI286" s="83">
        <v>23912</v>
      </c>
      <c r="AJ286" s="83">
        <v>24488</v>
      </c>
      <c r="AK286" s="83">
        <v>25176</v>
      </c>
      <c r="AL286" s="83">
        <v>25924</v>
      </c>
      <c r="AM286" s="83">
        <v>26792</v>
      </c>
      <c r="AN286" s="83">
        <v>27739</v>
      </c>
      <c r="AO286" s="83">
        <v>28857</v>
      </c>
      <c r="AP286" s="92">
        <v>30121</v>
      </c>
    </row>
    <row r="287" spans="1:42" x14ac:dyDescent="0.25">
      <c r="A287" t="str">
        <f t="shared" si="4"/>
        <v>Total passengers_Macedonia (Former Yugoslav Republic of)</v>
      </c>
      <c r="B287" s="77" t="s">
        <v>58</v>
      </c>
      <c r="C287" s="78" t="s">
        <v>96</v>
      </c>
      <c r="D287" s="79" t="s">
        <v>202</v>
      </c>
      <c r="E287" s="80" t="s">
        <v>20</v>
      </c>
      <c r="F287" s="81" t="s">
        <v>34</v>
      </c>
      <c r="G287" s="81" t="s">
        <v>20</v>
      </c>
      <c r="H287" s="81" t="s">
        <v>20</v>
      </c>
      <c r="I287" s="81" t="s">
        <v>20</v>
      </c>
      <c r="J287" s="81" t="s">
        <v>20</v>
      </c>
      <c r="K287" s="81" t="s">
        <v>20</v>
      </c>
      <c r="L287" s="81" t="s">
        <v>20</v>
      </c>
      <c r="M287" s="81" t="s">
        <v>20</v>
      </c>
      <c r="N287" s="81" t="s">
        <v>20</v>
      </c>
      <c r="O287" s="81" t="s">
        <v>20</v>
      </c>
      <c r="P287" s="81" t="s">
        <v>20</v>
      </c>
      <c r="Q287" s="81" t="s">
        <v>20</v>
      </c>
      <c r="R287" s="82">
        <v>1795376</v>
      </c>
      <c r="S287" s="82">
        <v>1920696</v>
      </c>
      <c r="T287" s="82">
        <v>2071135</v>
      </c>
      <c r="U287" s="82">
        <v>2243242</v>
      </c>
      <c r="V287" s="82">
        <v>2427548</v>
      </c>
      <c r="W287" s="82">
        <v>2613900</v>
      </c>
      <c r="X287" s="82">
        <v>2814124</v>
      </c>
      <c r="Y287" s="82">
        <v>3011030</v>
      </c>
      <c r="Z287" s="82">
        <v>3192780</v>
      </c>
      <c r="AA287" s="82">
        <v>3411210</v>
      </c>
      <c r="AB287" s="82">
        <v>3605554</v>
      </c>
      <c r="AC287" s="82">
        <v>3812188</v>
      </c>
      <c r="AD287" s="82">
        <v>4002397</v>
      </c>
      <c r="AE287" s="82">
        <v>4233285</v>
      </c>
      <c r="AF287" s="82">
        <v>4446594</v>
      </c>
      <c r="AG287" s="82">
        <v>4652605</v>
      </c>
      <c r="AH287" s="82">
        <v>4882531</v>
      </c>
      <c r="AI287" s="82">
        <v>5088650</v>
      </c>
      <c r="AJ287" s="82">
        <v>5345597</v>
      </c>
      <c r="AK287" s="82">
        <v>5560642</v>
      </c>
      <c r="AL287" s="82">
        <v>5793169</v>
      </c>
      <c r="AM287" s="82">
        <v>6022493</v>
      </c>
      <c r="AN287" s="82">
        <v>6220426</v>
      </c>
      <c r="AO287" s="82">
        <v>6468604</v>
      </c>
      <c r="AP287" s="91">
        <v>6683455</v>
      </c>
    </row>
    <row r="288" spans="1:42" x14ac:dyDescent="0.25">
      <c r="A288" t="str">
        <f t="shared" si="4"/>
        <v>International passengers_Macedonia (Former Yugoslav Republic of)</v>
      </c>
      <c r="B288" s="72" t="s">
        <v>54</v>
      </c>
      <c r="C288" s="73" t="s">
        <v>96</v>
      </c>
      <c r="D288" s="74" t="s">
        <v>202</v>
      </c>
      <c r="E288" s="75" t="s">
        <v>20</v>
      </c>
      <c r="F288" s="76" t="s">
        <v>34</v>
      </c>
      <c r="G288" s="76" t="s">
        <v>20</v>
      </c>
      <c r="H288" s="76" t="s">
        <v>20</v>
      </c>
      <c r="I288" s="76" t="s">
        <v>20</v>
      </c>
      <c r="J288" s="76" t="s">
        <v>20</v>
      </c>
      <c r="K288" s="76" t="s">
        <v>20</v>
      </c>
      <c r="L288" s="76" t="s">
        <v>20</v>
      </c>
      <c r="M288" s="76" t="s">
        <v>20</v>
      </c>
      <c r="N288" s="76" t="s">
        <v>20</v>
      </c>
      <c r="O288" s="76" t="s">
        <v>20</v>
      </c>
      <c r="P288" s="76" t="s">
        <v>20</v>
      </c>
      <c r="Q288" s="76" t="s">
        <v>20</v>
      </c>
      <c r="R288" s="83">
        <v>1789228</v>
      </c>
      <c r="S288" s="83">
        <v>1915134</v>
      </c>
      <c r="T288" s="83">
        <v>2066131</v>
      </c>
      <c r="U288" s="83">
        <v>2238762</v>
      </c>
      <c r="V288" s="83">
        <v>2423558</v>
      </c>
      <c r="W288" s="83">
        <v>2610362</v>
      </c>
      <c r="X288" s="83">
        <v>2810999</v>
      </c>
      <c r="Y288" s="83">
        <v>3008282</v>
      </c>
      <c r="Z288" s="83">
        <v>3190371</v>
      </c>
      <c r="AA288" s="83">
        <v>3409108</v>
      </c>
      <c r="AB288" s="83">
        <v>3603725</v>
      </c>
      <c r="AC288" s="83">
        <v>3810603</v>
      </c>
      <c r="AD288" s="83">
        <v>4001028</v>
      </c>
      <c r="AE288" s="83">
        <v>4232106</v>
      </c>
      <c r="AF288" s="83">
        <v>4445583</v>
      </c>
      <c r="AG288" s="83">
        <v>4651740</v>
      </c>
      <c r="AH288" s="83">
        <v>4881793</v>
      </c>
      <c r="AI288" s="83">
        <v>5088022</v>
      </c>
      <c r="AJ288" s="83">
        <v>5345066</v>
      </c>
      <c r="AK288" s="83">
        <v>5560193</v>
      </c>
      <c r="AL288" s="83">
        <v>5792790</v>
      </c>
      <c r="AM288" s="83">
        <v>6022175</v>
      </c>
      <c r="AN288" s="83">
        <v>6220160</v>
      </c>
      <c r="AO288" s="83">
        <v>6468382</v>
      </c>
      <c r="AP288" s="92">
        <v>6683270</v>
      </c>
    </row>
    <row r="289" spans="1:42" x14ac:dyDescent="0.25">
      <c r="A289" t="str">
        <f t="shared" si="4"/>
        <v>Domestic passengers_Macedonia (Former Yugoslav Republic of)</v>
      </c>
      <c r="B289" s="77" t="s">
        <v>56</v>
      </c>
      <c r="C289" s="78" t="s">
        <v>96</v>
      </c>
      <c r="D289" s="79" t="s">
        <v>202</v>
      </c>
      <c r="E289" s="80" t="s">
        <v>20</v>
      </c>
      <c r="F289" s="81" t="s">
        <v>34</v>
      </c>
      <c r="G289" s="81" t="s">
        <v>20</v>
      </c>
      <c r="H289" s="81" t="s">
        <v>20</v>
      </c>
      <c r="I289" s="81" t="s">
        <v>20</v>
      </c>
      <c r="J289" s="81" t="s">
        <v>20</v>
      </c>
      <c r="K289" s="81" t="s">
        <v>20</v>
      </c>
      <c r="L289" s="81" t="s">
        <v>20</v>
      </c>
      <c r="M289" s="81" t="s">
        <v>20</v>
      </c>
      <c r="N289" s="81" t="s">
        <v>20</v>
      </c>
      <c r="O289" s="81" t="s">
        <v>20</v>
      </c>
      <c r="P289" s="81" t="s">
        <v>20</v>
      </c>
      <c r="Q289" s="81" t="s">
        <v>20</v>
      </c>
      <c r="R289" s="82" t="s">
        <v>206</v>
      </c>
      <c r="S289" s="82" t="s">
        <v>206</v>
      </c>
      <c r="T289" s="82" t="s">
        <v>206</v>
      </c>
      <c r="U289" s="82" t="s">
        <v>206</v>
      </c>
      <c r="V289" s="82" t="s">
        <v>206</v>
      </c>
      <c r="W289" s="82" t="s">
        <v>206</v>
      </c>
      <c r="X289" s="82" t="s">
        <v>206</v>
      </c>
      <c r="Y289" s="82" t="s">
        <v>206</v>
      </c>
      <c r="Z289" s="82" t="s">
        <v>206</v>
      </c>
      <c r="AA289" s="82" t="s">
        <v>206</v>
      </c>
      <c r="AB289" s="82" t="s">
        <v>206</v>
      </c>
      <c r="AC289" s="82" t="s">
        <v>206</v>
      </c>
      <c r="AD289" s="82" t="s">
        <v>206</v>
      </c>
      <c r="AE289" s="82" t="s">
        <v>206</v>
      </c>
      <c r="AF289" s="82" t="s">
        <v>206</v>
      </c>
      <c r="AG289" s="82" t="s">
        <v>206</v>
      </c>
      <c r="AH289" s="82" t="s">
        <v>206</v>
      </c>
      <c r="AI289" s="82" t="s">
        <v>206</v>
      </c>
      <c r="AJ289" s="82" t="s">
        <v>206</v>
      </c>
      <c r="AK289" s="82" t="s">
        <v>206</v>
      </c>
      <c r="AL289" s="82" t="s">
        <v>206</v>
      </c>
      <c r="AM289" s="82" t="s">
        <v>206</v>
      </c>
      <c r="AN289" s="82" t="s">
        <v>206</v>
      </c>
      <c r="AO289" s="82" t="s">
        <v>206</v>
      </c>
      <c r="AP289" s="91" t="s">
        <v>206</v>
      </c>
    </row>
    <row r="290" spans="1:42" x14ac:dyDescent="0.25">
      <c r="A290" t="str">
        <f t="shared" si="4"/>
        <v>Total Cargo_Macedonia (Former Yugoslav Republic of)</v>
      </c>
      <c r="B290" s="77" t="s">
        <v>207</v>
      </c>
      <c r="C290" s="73" t="s">
        <v>96</v>
      </c>
      <c r="D290" s="74" t="s">
        <v>202</v>
      </c>
      <c r="E290" s="75" t="s">
        <v>20</v>
      </c>
      <c r="F290" s="76" t="s">
        <v>34</v>
      </c>
      <c r="G290" s="76" t="s">
        <v>20</v>
      </c>
      <c r="H290" s="76" t="s">
        <v>20</v>
      </c>
      <c r="I290" s="76" t="s">
        <v>20</v>
      </c>
      <c r="J290" s="76" t="s">
        <v>20</v>
      </c>
      <c r="K290" s="76" t="s">
        <v>20</v>
      </c>
      <c r="L290" s="76" t="s">
        <v>20</v>
      </c>
      <c r="M290" s="76" t="s">
        <v>20</v>
      </c>
      <c r="N290" s="76" t="s">
        <v>20</v>
      </c>
      <c r="O290" s="76" t="s">
        <v>20</v>
      </c>
      <c r="P290" s="76" t="s">
        <v>20</v>
      </c>
      <c r="Q290" s="76" t="s">
        <v>20</v>
      </c>
      <c r="R290" s="83">
        <v>2942</v>
      </c>
      <c r="S290" s="83">
        <v>2973</v>
      </c>
      <c r="T290" s="83">
        <v>3110</v>
      </c>
      <c r="U290" s="83">
        <v>3256</v>
      </c>
      <c r="V290" s="83">
        <v>3398</v>
      </c>
      <c r="W290" s="83">
        <v>3549</v>
      </c>
      <c r="X290" s="83">
        <v>3705</v>
      </c>
      <c r="Y290" s="83">
        <v>3864</v>
      </c>
      <c r="Z290" s="83">
        <v>4006</v>
      </c>
      <c r="AA290" s="83">
        <v>4176</v>
      </c>
      <c r="AB290" s="83">
        <v>4333</v>
      </c>
      <c r="AC290" s="83">
        <v>4520</v>
      </c>
      <c r="AD290" s="83">
        <v>4687</v>
      </c>
      <c r="AE290" s="83">
        <v>4888</v>
      </c>
      <c r="AF290" s="83">
        <v>5105</v>
      </c>
      <c r="AG290" s="83">
        <v>5298</v>
      </c>
      <c r="AH290" s="83">
        <v>5536</v>
      </c>
      <c r="AI290" s="83">
        <v>5723</v>
      </c>
      <c r="AJ290" s="83">
        <v>5989</v>
      </c>
      <c r="AK290" s="83">
        <v>6202</v>
      </c>
      <c r="AL290" s="83">
        <v>6458</v>
      </c>
      <c r="AM290" s="83">
        <v>6710</v>
      </c>
      <c r="AN290" s="83">
        <v>6920</v>
      </c>
      <c r="AO290" s="83">
        <v>7198</v>
      </c>
      <c r="AP290" s="92">
        <v>7455</v>
      </c>
    </row>
    <row r="291" spans="1:42" x14ac:dyDescent="0.25">
      <c r="A291" t="str">
        <f t="shared" si="4"/>
        <v>Total aircraft movements_Macedonia (Former Yugoslav Republic of)</v>
      </c>
      <c r="B291" s="77" t="s">
        <v>35</v>
      </c>
      <c r="C291" s="78" t="s">
        <v>96</v>
      </c>
      <c r="D291" s="79" t="s">
        <v>202</v>
      </c>
      <c r="E291" s="80" t="s">
        <v>20</v>
      </c>
      <c r="F291" s="81" t="s">
        <v>34</v>
      </c>
      <c r="G291" s="81" t="s">
        <v>20</v>
      </c>
      <c r="H291" s="81" t="s">
        <v>20</v>
      </c>
      <c r="I291" s="81" t="s">
        <v>20</v>
      </c>
      <c r="J291" s="81" t="s">
        <v>20</v>
      </c>
      <c r="K291" s="81" t="s">
        <v>20</v>
      </c>
      <c r="L291" s="81" t="s">
        <v>20</v>
      </c>
      <c r="M291" s="81" t="s">
        <v>20</v>
      </c>
      <c r="N291" s="81" t="s">
        <v>20</v>
      </c>
      <c r="O291" s="81" t="s">
        <v>20</v>
      </c>
      <c r="P291" s="81" t="s">
        <v>20</v>
      </c>
      <c r="Q291" s="81" t="s">
        <v>20</v>
      </c>
      <c r="R291" s="82">
        <v>16883</v>
      </c>
      <c r="S291" s="82">
        <v>17171</v>
      </c>
      <c r="T291" s="82">
        <v>17759</v>
      </c>
      <c r="U291" s="82">
        <v>18619</v>
      </c>
      <c r="V291" s="82">
        <v>19597</v>
      </c>
      <c r="W291" s="82">
        <v>20827</v>
      </c>
      <c r="X291" s="82">
        <v>22078</v>
      </c>
      <c r="Y291" s="82">
        <v>23367</v>
      </c>
      <c r="Z291" s="82">
        <v>24645</v>
      </c>
      <c r="AA291" s="82">
        <v>25948</v>
      </c>
      <c r="AB291" s="82">
        <v>27307</v>
      </c>
      <c r="AC291" s="82">
        <v>28651</v>
      </c>
      <c r="AD291" s="82">
        <v>30064</v>
      </c>
      <c r="AE291" s="82">
        <v>31501</v>
      </c>
      <c r="AF291" s="82">
        <v>32935</v>
      </c>
      <c r="AG291" s="82">
        <v>34476</v>
      </c>
      <c r="AH291" s="82">
        <v>36069</v>
      </c>
      <c r="AI291" s="82">
        <v>37720</v>
      </c>
      <c r="AJ291" s="82">
        <v>39472</v>
      </c>
      <c r="AK291" s="82">
        <v>41321</v>
      </c>
      <c r="AL291" s="82">
        <v>43185</v>
      </c>
      <c r="AM291" s="82">
        <v>45105</v>
      </c>
      <c r="AN291" s="82">
        <v>47131</v>
      </c>
      <c r="AO291" s="82">
        <v>49269</v>
      </c>
      <c r="AP291" s="91">
        <v>51473</v>
      </c>
    </row>
    <row r="292" spans="1:42" ht="16" x14ac:dyDescent="0.45">
      <c r="A292" t="str">
        <f t="shared" si="4"/>
        <v>Total passengers_Macao SAR</v>
      </c>
      <c r="B292" s="77" t="s">
        <v>58</v>
      </c>
      <c r="C292" s="78" t="s">
        <v>69</v>
      </c>
      <c r="D292" s="21" t="s">
        <v>83</v>
      </c>
      <c r="E292" s="80" t="s">
        <v>34</v>
      </c>
      <c r="F292" s="81" t="s">
        <v>20</v>
      </c>
      <c r="G292" s="81" t="s">
        <v>20</v>
      </c>
      <c r="H292" s="81" t="s">
        <v>20</v>
      </c>
      <c r="I292" s="81" t="s">
        <v>20</v>
      </c>
      <c r="J292" s="81" t="s">
        <v>20</v>
      </c>
      <c r="K292" s="81" t="s">
        <v>20</v>
      </c>
      <c r="L292" s="81" t="s">
        <v>20</v>
      </c>
      <c r="M292" s="81" t="s">
        <v>20</v>
      </c>
      <c r="N292" s="81" t="s">
        <v>20</v>
      </c>
      <c r="O292" s="81" t="s">
        <v>20</v>
      </c>
      <c r="P292" s="81" t="s">
        <v>34</v>
      </c>
      <c r="Q292" s="81" t="s">
        <v>20</v>
      </c>
      <c r="R292" s="82">
        <v>5782993</v>
      </c>
      <c r="S292" s="82">
        <v>6105907</v>
      </c>
      <c r="T292" s="82">
        <v>6711977</v>
      </c>
      <c r="U292" s="82">
        <v>7283838</v>
      </c>
      <c r="V292" s="82">
        <v>7798475</v>
      </c>
      <c r="W292" s="82">
        <v>8253948</v>
      </c>
      <c r="X292" s="82">
        <v>8754297</v>
      </c>
      <c r="Y292" s="82">
        <v>9212272</v>
      </c>
      <c r="Z292" s="82">
        <v>9704463</v>
      </c>
      <c r="AA292" s="82">
        <v>10197021</v>
      </c>
      <c r="AB292" s="82">
        <v>10660333</v>
      </c>
      <c r="AC292" s="82">
        <v>11139665</v>
      </c>
      <c r="AD292" s="82">
        <v>11681126</v>
      </c>
      <c r="AE292" s="82">
        <v>12179895</v>
      </c>
      <c r="AF292" s="82">
        <v>12764069</v>
      </c>
      <c r="AG292" s="82">
        <v>13297943</v>
      </c>
      <c r="AH292" s="82">
        <v>13892004</v>
      </c>
      <c r="AI292" s="82">
        <v>14477968</v>
      </c>
      <c r="AJ292" s="82">
        <v>15068554</v>
      </c>
      <c r="AK292" s="82">
        <v>15617754</v>
      </c>
      <c r="AL292" s="82">
        <v>16250335</v>
      </c>
      <c r="AM292" s="82">
        <v>16872612</v>
      </c>
      <c r="AN292" s="82">
        <v>17458933</v>
      </c>
      <c r="AO292" s="82">
        <v>18078519</v>
      </c>
      <c r="AP292" s="91">
        <v>18750530</v>
      </c>
    </row>
    <row r="293" spans="1:42" ht="16" x14ac:dyDescent="0.45">
      <c r="A293" t="str">
        <f t="shared" si="4"/>
        <v>International passengers_Macao SAR</v>
      </c>
      <c r="B293" s="72" t="s">
        <v>54</v>
      </c>
      <c r="C293" s="73" t="s">
        <v>69</v>
      </c>
      <c r="D293" s="21" t="s">
        <v>83</v>
      </c>
      <c r="E293" s="75" t="s">
        <v>34</v>
      </c>
      <c r="F293" s="76" t="s">
        <v>20</v>
      </c>
      <c r="G293" s="76" t="s">
        <v>20</v>
      </c>
      <c r="H293" s="76" t="s">
        <v>20</v>
      </c>
      <c r="I293" s="76" t="s">
        <v>20</v>
      </c>
      <c r="J293" s="76" t="s">
        <v>20</v>
      </c>
      <c r="K293" s="76" t="s">
        <v>20</v>
      </c>
      <c r="L293" s="76" t="s">
        <v>20</v>
      </c>
      <c r="M293" s="76" t="s">
        <v>20</v>
      </c>
      <c r="N293" s="76" t="s">
        <v>20</v>
      </c>
      <c r="O293" s="76" t="s">
        <v>20</v>
      </c>
      <c r="P293" s="76" t="s">
        <v>34</v>
      </c>
      <c r="Q293" s="76" t="s">
        <v>20</v>
      </c>
      <c r="R293" s="83">
        <v>5780993</v>
      </c>
      <c r="S293" s="83">
        <v>6103982</v>
      </c>
      <c r="T293" s="83">
        <v>6710147</v>
      </c>
      <c r="U293" s="83">
        <v>7282114</v>
      </c>
      <c r="V293" s="83">
        <v>7796863</v>
      </c>
      <c r="W293" s="83">
        <v>8252453</v>
      </c>
      <c r="X293" s="83">
        <v>8752918</v>
      </c>
      <c r="Y293" s="83">
        <v>9211011</v>
      </c>
      <c r="Z293" s="83">
        <v>9703316</v>
      </c>
      <c r="AA293" s="83">
        <v>10195985</v>
      </c>
      <c r="AB293" s="83">
        <v>10659401</v>
      </c>
      <c r="AC293" s="83">
        <v>11138832</v>
      </c>
      <c r="AD293" s="83">
        <v>11680385</v>
      </c>
      <c r="AE293" s="83">
        <v>12179239</v>
      </c>
      <c r="AF293" s="83">
        <v>12763490</v>
      </c>
      <c r="AG293" s="83">
        <v>13297435</v>
      </c>
      <c r="AH293" s="83">
        <v>13891560</v>
      </c>
      <c r="AI293" s="83">
        <v>14477581</v>
      </c>
      <c r="AJ293" s="83">
        <v>15068219</v>
      </c>
      <c r="AK293" s="83">
        <v>15617463</v>
      </c>
      <c r="AL293" s="83">
        <v>16250085</v>
      </c>
      <c r="AM293" s="83">
        <v>16872396</v>
      </c>
      <c r="AN293" s="83">
        <v>17458748</v>
      </c>
      <c r="AO293" s="83">
        <v>18078360</v>
      </c>
      <c r="AP293" s="92">
        <v>18750395</v>
      </c>
    </row>
    <row r="294" spans="1:42" ht="16" x14ac:dyDescent="0.45">
      <c r="A294" t="str">
        <f t="shared" si="4"/>
        <v>Domestic passengers_Macao SAR</v>
      </c>
      <c r="B294" s="77" t="s">
        <v>56</v>
      </c>
      <c r="C294" s="78" t="s">
        <v>69</v>
      </c>
      <c r="D294" s="21" t="s">
        <v>83</v>
      </c>
      <c r="E294" s="80" t="s">
        <v>34</v>
      </c>
      <c r="F294" s="81" t="s">
        <v>20</v>
      </c>
      <c r="G294" s="81" t="s">
        <v>20</v>
      </c>
      <c r="H294" s="81" t="s">
        <v>20</v>
      </c>
      <c r="I294" s="81" t="s">
        <v>20</v>
      </c>
      <c r="J294" s="81" t="s">
        <v>20</v>
      </c>
      <c r="K294" s="81" t="s">
        <v>20</v>
      </c>
      <c r="L294" s="81" t="s">
        <v>20</v>
      </c>
      <c r="M294" s="81" t="s">
        <v>20</v>
      </c>
      <c r="N294" s="81" t="s">
        <v>20</v>
      </c>
      <c r="O294" s="81" t="s">
        <v>20</v>
      </c>
      <c r="P294" s="81" t="s">
        <v>34</v>
      </c>
      <c r="Q294" s="81" t="s">
        <v>20</v>
      </c>
      <c r="R294" s="82" t="s">
        <v>206</v>
      </c>
      <c r="S294" s="82" t="s">
        <v>206</v>
      </c>
      <c r="T294" s="82" t="s">
        <v>206</v>
      </c>
      <c r="U294" s="82" t="s">
        <v>206</v>
      </c>
      <c r="V294" s="82" t="s">
        <v>206</v>
      </c>
      <c r="W294" s="82" t="s">
        <v>206</v>
      </c>
      <c r="X294" s="82" t="s">
        <v>206</v>
      </c>
      <c r="Y294" s="82" t="s">
        <v>206</v>
      </c>
      <c r="Z294" s="82" t="s">
        <v>206</v>
      </c>
      <c r="AA294" s="82" t="s">
        <v>206</v>
      </c>
      <c r="AB294" s="82" t="s">
        <v>206</v>
      </c>
      <c r="AC294" s="82" t="s">
        <v>206</v>
      </c>
      <c r="AD294" s="82" t="s">
        <v>206</v>
      </c>
      <c r="AE294" s="82" t="s">
        <v>206</v>
      </c>
      <c r="AF294" s="82" t="s">
        <v>206</v>
      </c>
      <c r="AG294" s="82" t="s">
        <v>206</v>
      </c>
      <c r="AH294" s="82" t="s">
        <v>206</v>
      </c>
      <c r="AI294" s="82" t="s">
        <v>206</v>
      </c>
      <c r="AJ294" s="82" t="s">
        <v>206</v>
      </c>
      <c r="AK294" s="82" t="s">
        <v>206</v>
      </c>
      <c r="AL294" s="82" t="s">
        <v>206</v>
      </c>
      <c r="AM294" s="82" t="s">
        <v>206</v>
      </c>
      <c r="AN294" s="82" t="s">
        <v>206</v>
      </c>
      <c r="AO294" s="82" t="s">
        <v>206</v>
      </c>
      <c r="AP294" s="91" t="s">
        <v>206</v>
      </c>
    </row>
    <row r="295" spans="1:42" ht="16" x14ac:dyDescent="0.45">
      <c r="A295" t="str">
        <f t="shared" si="4"/>
        <v>Total Cargo_Macao SAR</v>
      </c>
      <c r="B295" s="77" t="s">
        <v>207</v>
      </c>
      <c r="C295" s="73" t="s">
        <v>69</v>
      </c>
      <c r="D295" s="21" t="s">
        <v>83</v>
      </c>
      <c r="E295" s="75" t="s">
        <v>34</v>
      </c>
      <c r="F295" s="76" t="s">
        <v>20</v>
      </c>
      <c r="G295" s="76" t="s">
        <v>20</v>
      </c>
      <c r="H295" s="76" t="s">
        <v>20</v>
      </c>
      <c r="I295" s="76" t="s">
        <v>20</v>
      </c>
      <c r="J295" s="76" t="s">
        <v>20</v>
      </c>
      <c r="K295" s="76" t="s">
        <v>20</v>
      </c>
      <c r="L295" s="76" t="s">
        <v>20</v>
      </c>
      <c r="M295" s="76" t="s">
        <v>20</v>
      </c>
      <c r="N295" s="76" t="s">
        <v>20</v>
      </c>
      <c r="O295" s="76" t="s">
        <v>20</v>
      </c>
      <c r="P295" s="76" t="s">
        <v>34</v>
      </c>
      <c r="Q295" s="76" t="s">
        <v>20</v>
      </c>
      <c r="R295" s="83" t="s">
        <v>206</v>
      </c>
      <c r="S295" s="83" t="s">
        <v>206</v>
      </c>
      <c r="T295" s="83" t="s">
        <v>206</v>
      </c>
      <c r="U295" s="83" t="s">
        <v>206</v>
      </c>
      <c r="V295" s="83" t="s">
        <v>206</v>
      </c>
      <c r="W295" s="83" t="s">
        <v>206</v>
      </c>
      <c r="X295" s="83" t="s">
        <v>206</v>
      </c>
      <c r="Y295" s="83" t="s">
        <v>206</v>
      </c>
      <c r="Z295" s="83" t="s">
        <v>206</v>
      </c>
      <c r="AA295" s="83" t="s">
        <v>206</v>
      </c>
      <c r="AB295" s="83" t="s">
        <v>206</v>
      </c>
      <c r="AC295" s="83" t="s">
        <v>206</v>
      </c>
      <c r="AD295" s="83" t="s">
        <v>206</v>
      </c>
      <c r="AE295" s="83" t="s">
        <v>206</v>
      </c>
      <c r="AF295" s="83" t="s">
        <v>206</v>
      </c>
      <c r="AG295" s="83" t="s">
        <v>206</v>
      </c>
      <c r="AH295" s="83" t="s">
        <v>206</v>
      </c>
      <c r="AI295" s="83" t="s">
        <v>206</v>
      </c>
      <c r="AJ295" s="83" t="s">
        <v>206</v>
      </c>
      <c r="AK295" s="83" t="s">
        <v>206</v>
      </c>
      <c r="AL295" s="83" t="s">
        <v>206</v>
      </c>
      <c r="AM295" s="83" t="s">
        <v>206</v>
      </c>
      <c r="AN295" s="83" t="s">
        <v>206</v>
      </c>
      <c r="AO295" s="83" t="s">
        <v>206</v>
      </c>
      <c r="AP295" s="92" t="s">
        <v>206</v>
      </c>
    </row>
    <row r="296" spans="1:42" ht="16" x14ac:dyDescent="0.45">
      <c r="A296" t="str">
        <f t="shared" si="4"/>
        <v>Total aircraft movements_Macao SAR</v>
      </c>
      <c r="B296" s="77" t="s">
        <v>35</v>
      </c>
      <c r="C296" s="78" t="s">
        <v>69</v>
      </c>
      <c r="D296" s="21" t="s">
        <v>83</v>
      </c>
      <c r="E296" s="80" t="s">
        <v>34</v>
      </c>
      <c r="F296" s="81" t="s">
        <v>20</v>
      </c>
      <c r="G296" s="81" t="s">
        <v>20</v>
      </c>
      <c r="H296" s="81" t="s">
        <v>20</v>
      </c>
      <c r="I296" s="81" t="s">
        <v>20</v>
      </c>
      <c r="J296" s="81" t="s">
        <v>20</v>
      </c>
      <c r="K296" s="81" t="s">
        <v>20</v>
      </c>
      <c r="L296" s="81" t="s">
        <v>20</v>
      </c>
      <c r="M296" s="81" t="s">
        <v>20</v>
      </c>
      <c r="N296" s="81" t="s">
        <v>20</v>
      </c>
      <c r="O296" s="81" t="s">
        <v>20</v>
      </c>
      <c r="P296" s="81" t="s">
        <v>34</v>
      </c>
      <c r="Q296" s="81" t="s">
        <v>20</v>
      </c>
      <c r="R296" s="82" t="s">
        <v>206</v>
      </c>
      <c r="S296" s="82" t="s">
        <v>206</v>
      </c>
      <c r="T296" s="82" t="s">
        <v>206</v>
      </c>
      <c r="U296" s="82" t="s">
        <v>206</v>
      </c>
      <c r="V296" s="82" t="s">
        <v>206</v>
      </c>
      <c r="W296" s="82" t="s">
        <v>206</v>
      </c>
      <c r="X296" s="82" t="s">
        <v>206</v>
      </c>
      <c r="Y296" s="82" t="s">
        <v>206</v>
      </c>
      <c r="Z296" s="82" t="s">
        <v>206</v>
      </c>
      <c r="AA296" s="82" t="s">
        <v>206</v>
      </c>
      <c r="AB296" s="82" t="s">
        <v>206</v>
      </c>
      <c r="AC296" s="82" t="s">
        <v>206</v>
      </c>
      <c r="AD296" s="82" t="s">
        <v>206</v>
      </c>
      <c r="AE296" s="82" t="s">
        <v>206</v>
      </c>
      <c r="AF296" s="82" t="s">
        <v>206</v>
      </c>
      <c r="AG296" s="82" t="s">
        <v>206</v>
      </c>
      <c r="AH296" s="82" t="s">
        <v>206</v>
      </c>
      <c r="AI296" s="82" t="s">
        <v>206</v>
      </c>
      <c r="AJ296" s="82" t="s">
        <v>206</v>
      </c>
      <c r="AK296" s="82" t="s">
        <v>206</v>
      </c>
      <c r="AL296" s="82" t="s">
        <v>206</v>
      </c>
      <c r="AM296" s="82" t="s">
        <v>206</v>
      </c>
      <c r="AN296" s="82" t="s">
        <v>206</v>
      </c>
      <c r="AO296" s="82" t="s">
        <v>206</v>
      </c>
      <c r="AP296" s="91" t="s">
        <v>206</v>
      </c>
    </row>
    <row r="297" spans="1:42" x14ac:dyDescent="0.25">
      <c r="A297" t="str">
        <f t="shared" si="4"/>
        <v>Total passengers_Luxembourg</v>
      </c>
      <c r="B297" s="77" t="s">
        <v>58</v>
      </c>
      <c r="C297" s="78" t="s">
        <v>96</v>
      </c>
      <c r="D297" s="79" t="s">
        <v>123</v>
      </c>
      <c r="E297" s="80" t="s">
        <v>34</v>
      </c>
      <c r="F297" s="81" t="s">
        <v>20</v>
      </c>
      <c r="G297" s="81" t="s">
        <v>20</v>
      </c>
      <c r="H297" s="81" t="s">
        <v>34</v>
      </c>
      <c r="I297" s="81" t="s">
        <v>34</v>
      </c>
      <c r="J297" s="81" t="s">
        <v>20</v>
      </c>
      <c r="K297" s="81" t="s">
        <v>20</v>
      </c>
      <c r="L297" s="81" t="s">
        <v>20</v>
      </c>
      <c r="M297" s="81" t="s">
        <v>20</v>
      </c>
      <c r="N297" s="81" t="s">
        <v>20</v>
      </c>
      <c r="O297" s="81" t="s">
        <v>20</v>
      </c>
      <c r="P297" s="81" t="s">
        <v>20</v>
      </c>
      <c r="Q297" s="81" t="s">
        <v>20</v>
      </c>
      <c r="R297" s="82">
        <v>3022987</v>
      </c>
      <c r="S297" s="82">
        <v>3474558</v>
      </c>
      <c r="T297" s="82">
        <v>3777095</v>
      </c>
      <c r="U297" s="82">
        <v>4092967</v>
      </c>
      <c r="V297" s="82">
        <v>4415561</v>
      </c>
      <c r="W297" s="82">
        <v>4736086</v>
      </c>
      <c r="X297" s="82">
        <v>5082530</v>
      </c>
      <c r="Y297" s="82">
        <v>5421325</v>
      </c>
      <c r="Z297" s="82">
        <v>5700689</v>
      </c>
      <c r="AA297" s="82">
        <v>6028376</v>
      </c>
      <c r="AB297" s="82">
        <v>6316260</v>
      </c>
      <c r="AC297" s="82">
        <v>6632068</v>
      </c>
      <c r="AD297" s="82">
        <v>6927548</v>
      </c>
      <c r="AE297" s="82">
        <v>7302574</v>
      </c>
      <c r="AF297" s="82">
        <v>7658274</v>
      </c>
      <c r="AG297" s="82">
        <v>8014874</v>
      </c>
      <c r="AH297" s="82">
        <v>8427348</v>
      </c>
      <c r="AI297" s="82">
        <v>8815541</v>
      </c>
      <c r="AJ297" s="82">
        <v>9239450</v>
      </c>
      <c r="AK297" s="82">
        <v>9685692</v>
      </c>
      <c r="AL297" s="82">
        <v>10171967</v>
      </c>
      <c r="AM297" s="82">
        <v>10661920</v>
      </c>
      <c r="AN297" s="82">
        <v>11105109</v>
      </c>
      <c r="AO297" s="82">
        <v>11647008</v>
      </c>
      <c r="AP297" s="91">
        <v>12137957</v>
      </c>
    </row>
    <row r="298" spans="1:42" x14ac:dyDescent="0.25">
      <c r="A298" t="str">
        <f t="shared" si="4"/>
        <v>International passengers_Luxembourg</v>
      </c>
      <c r="B298" s="72" t="s">
        <v>54</v>
      </c>
      <c r="C298" s="73" t="s">
        <v>96</v>
      </c>
      <c r="D298" s="74" t="s">
        <v>123</v>
      </c>
      <c r="E298" s="75" t="s">
        <v>34</v>
      </c>
      <c r="F298" s="76" t="s">
        <v>20</v>
      </c>
      <c r="G298" s="76" t="s">
        <v>20</v>
      </c>
      <c r="H298" s="76" t="s">
        <v>34</v>
      </c>
      <c r="I298" s="76" t="s">
        <v>34</v>
      </c>
      <c r="J298" s="76" t="s">
        <v>20</v>
      </c>
      <c r="K298" s="76" t="s">
        <v>20</v>
      </c>
      <c r="L298" s="76" t="s">
        <v>20</v>
      </c>
      <c r="M298" s="76" t="s">
        <v>20</v>
      </c>
      <c r="N298" s="76" t="s">
        <v>20</v>
      </c>
      <c r="O298" s="76" t="s">
        <v>20</v>
      </c>
      <c r="P298" s="76" t="s">
        <v>20</v>
      </c>
      <c r="Q298" s="76" t="s">
        <v>20</v>
      </c>
      <c r="R298" s="83">
        <v>3021840</v>
      </c>
      <c r="S298" s="83">
        <v>3473686</v>
      </c>
      <c r="T298" s="83">
        <v>3776436</v>
      </c>
      <c r="U298" s="83">
        <v>4092471</v>
      </c>
      <c r="V298" s="83">
        <v>4415190</v>
      </c>
      <c r="W298" s="83">
        <v>4735809</v>
      </c>
      <c r="X298" s="83">
        <v>5082325</v>
      </c>
      <c r="Y298" s="83">
        <v>5421173</v>
      </c>
      <c r="Z298" s="83">
        <v>5700578</v>
      </c>
      <c r="AA298" s="83">
        <v>6028294</v>
      </c>
      <c r="AB298" s="83">
        <v>6316201</v>
      </c>
      <c r="AC298" s="83">
        <v>6632025</v>
      </c>
      <c r="AD298" s="83">
        <v>6927516</v>
      </c>
      <c r="AE298" s="83">
        <v>7302551</v>
      </c>
      <c r="AF298" s="83">
        <v>7658258</v>
      </c>
      <c r="AG298" s="83">
        <v>8014862</v>
      </c>
      <c r="AH298" s="83">
        <v>8427339</v>
      </c>
      <c r="AI298" s="83">
        <v>8815535</v>
      </c>
      <c r="AJ298" s="83">
        <v>9239446</v>
      </c>
      <c r="AK298" s="83">
        <v>9685689</v>
      </c>
      <c r="AL298" s="83">
        <v>10171965</v>
      </c>
      <c r="AM298" s="83">
        <v>10661919</v>
      </c>
      <c r="AN298" s="83">
        <v>11105108</v>
      </c>
      <c r="AO298" s="83">
        <v>11647007</v>
      </c>
      <c r="AP298" s="92">
        <v>12137956</v>
      </c>
    </row>
    <row r="299" spans="1:42" x14ac:dyDescent="0.25">
      <c r="A299" t="str">
        <f t="shared" si="4"/>
        <v>Domestic passengers_Luxembourg</v>
      </c>
      <c r="B299" s="77" t="s">
        <v>56</v>
      </c>
      <c r="C299" s="78" t="s">
        <v>96</v>
      </c>
      <c r="D299" s="79" t="s">
        <v>123</v>
      </c>
      <c r="E299" s="80" t="s">
        <v>34</v>
      </c>
      <c r="F299" s="81" t="s">
        <v>20</v>
      </c>
      <c r="G299" s="81" t="s">
        <v>20</v>
      </c>
      <c r="H299" s="81" t="s">
        <v>34</v>
      </c>
      <c r="I299" s="81" t="s">
        <v>34</v>
      </c>
      <c r="J299" s="81" t="s">
        <v>20</v>
      </c>
      <c r="K299" s="81" t="s">
        <v>20</v>
      </c>
      <c r="L299" s="81" t="s">
        <v>20</v>
      </c>
      <c r="M299" s="81" t="s">
        <v>20</v>
      </c>
      <c r="N299" s="81" t="s">
        <v>20</v>
      </c>
      <c r="O299" s="81" t="s">
        <v>20</v>
      </c>
      <c r="P299" s="81" t="s">
        <v>20</v>
      </c>
      <c r="Q299" s="81" t="s">
        <v>20</v>
      </c>
      <c r="R299" s="82" t="s">
        <v>206</v>
      </c>
      <c r="S299" s="82" t="s">
        <v>206</v>
      </c>
      <c r="T299" s="82" t="s">
        <v>206</v>
      </c>
      <c r="U299" s="82" t="s">
        <v>206</v>
      </c>
      <c r="V299" s="82" t="s">
        <v>206</v>
      </c>
      <c r="W299" s="82" t="s">
        <v>206</v>
      </c>
      <c r="X299" s="82" t="s">
        <v>206</v>
      </c>
      <c r="Y299" s="82" t="s">
        <v>206</v>
      </c>
      <c r="Z299" s="82" t="s">
        <v>206</v>
      </c>
      <c r="AA299" s="82" t="s">
        <v>206</v>
      </c>
      <c r="AB299" s="82" t="s">
        <v>206</v>
      </c>
      <c r="AC299" s="82" t="s">
        <v>206</v>
      </c>
      <c r="AD299" s="82" t="s">
        <v>206</v>
      </c>
      <c r="AE299" s="82" t="s">
        <v>206</v>
      </c>
      <c r="AF299" s="82" t="s">
        <v>206</v>
      </c>
      <c r="AG299" s="82" t="s">
        <v>206</v>
      </c>
      <c r="AH299" s="82" t="s">
        <v>206</v>
      </c>
      <c r="AI299" s="82" t="s">
        <v>206</v>
      </c>
      <c r="AJ299" s="82" t="s">
        <v>206</v>
      </c>
      <c r="AK299" s="82" t="s">
        <v>206</v>
      </c>
      <c r="AL299" s="82" t="s">
        <v>206</v>
      </c>
      <c r="AM299" s="82" t="s">
        <v>206</v>
      </c>
      <c r="AN299" s="82" t="s">
        <v>206</v>
      </c>
      <c r="AO299" s="82" t="s">
        <v>206</v>
      </c>
      <c r="AP299" s="91" t="s">
        <v>206</v>
      </c>
    </row>
    <row r="300" spans="1:42" x14ac:dyDescent="0.25">
      <c r="A300" t="str">
        <f t="shared" si="4"/>
        <v>Total Cargo_Luxembourg</v>
      </c>
      <c r="B300" s="77" t="s">
        <v>207</v>
      </c>
      <c r="C300" s="73" t="s">
        <v>96</v>
      </c>
      <c r="D300" s="74" t="s">
        <v>123</v>
      </c>
      <c r="E300" s="75" t="s">
        <v>34</v>
      </c>
      <c r="F300" s="76" t="s">
        <v>20</v>
      </c>
      <c r="G300" s="76" t="s">
        <v>20</v>
      </c>
      <c r="H300" s="76" t="s">
        <v>34</v>
      </c>
      <c r="I300" s="76" t="s">
        <v>34</v>
      </c>
      <c r="J300" s="76" t="s">
        <v>20</v>
      </c>
      <c r="K300" s="76" t="s">
        <v>20</v>
      </c>
      <c r="L300" s="76" t="s">
        <v>20</v>
      </c>
      <c r="M300" s="76" t="s">
        <v>20</v>
      </c>
      <c r="N300" s="76" t="s">
        <v>20</v>
      </c>
      <c r="O300" s="76" t="s">
        <v>20</v>
      </c>
      <c r="P300" s="76" t="s">
        <v>20</v>
      </c>
      <c r="Q300" s="76" t="s">
        <v>20</v>
      </c>
      <c r="R300" s="83">
        <v>800894</v>
      </c>
      <c r="S300" s="83">
        <v>877956</v>
      </c>
      <c r="T300" s="83">
        <v>935672</v>
      </c>
      <c r="U300" s="83">
        <v>987995</v>
      </c>
      <c r="V300" s="83">
        <v>1036398</v>
      </c>
      <c r="W300" s="83">
        <v>1082371</v>
      </c>
      <c r="X300" s="83">
        <v>1129599</v>
      </c>
      <c r="Y300" s="83">
        <v>1177499</v>
      </c>
      <c r="Z300" s="83">
        <v>1219433</v>
      </c>
      <c r="AA300" s="83">
        <v>1265963</v>
      </c>
      <c r="AB300" s="83">
        <v>1307052</v>
      </c>
      <c r="AC300" s="83">
        <v>1355902</v>
      </c>
      <c r="AD300" s="83">
        <v>1396165</v>
      </c>
      <c r="AE300" s="83">
        <v>1444770</v>
      </c>
      <c r="AF300" s="83">
        <v>1495627</v>
      </c>
      <c r="AG300" s="83">
        <v>1537601</v>
      </c>
      <c r="AH300" s="83">
        <v>1590912</v>
      </c>
      <c r="AI300" s="83">
        <v>1629226</v>
      </c>
      <c r="AJ300" s="83">
        <v>1688380</v>
      </c>
      <c r="AK300" s="83">
        <v>1730474</v>
      </c>
      <c r="AL300" s="83">
        <v>1782474</v>
      </c>
      <c r="AM300" s="83">
        <v>1831820</v>
      </c>
      <c r="AN300" s="83">
        <v>1868876</v>
      </c>
      <c r="AO300" s="83">
        <v>1922367</v>
      </c>
      <c r="AP300" s="92">
        <v>1968406</v>
      </c>
    </row>
    <row r="301" spans="1:42" x14ac:dyDescent="0.25">
      <c r="A301" t="str">
        <f t="shared" si="4"/>
        <v>Total aircraft movements_Luxembourg</v>
      </c>
      <c r="B301" s="77" t="s">
        <v>35</v>
      </c>
      <c r="C301" s="78" t="s">
        <v>96</v>
      </c>
      <c r="D301" s="79" t="s">
        <v>123</v>
      </c>
      <c r="E301" s="80" t="s">
        <v>34</v>
      </c>
      <c r="F301" s="81" t="s">
        <v>20</v>
      </c>
      <c r="G301" s="81" t="s">
        <v>20</v>
      </c>
      <c r="H301" s="81" t="s">
        <v>34</v>
      </c>
      <c r="I301" s="81" t="s">
        <v>34</v>
      </c>
      <c r="J301" s="81" t="s">
        <v>20</v>
      </c>
      <c r="K301" s="81" t="s">
        <v>20</v>
      </c>
      <c r="L301" s="81" t="s">
        <v>20</v>
      </c>
      <c r="M301" s="81" t="s">
        <v>20</v>
      </c>
      <c r="N301" s="81" t="s">
        <v>20</v>
      </c>
      <c r="O301" s="81" t="s">
        <v>20</v>
      </c>
      <c r="P301" s="81" t="s">
        <v>20</v>
      </c>
      <c r="Q301" s="81" t="s">
        <v>20</v>
      </c>
      <c r="R301" s="82">
        <v>86402</v>
      </c>
      <c r="S301" s="82">
        <v>91487</v>
      </c>
      <c r="T301" s="82">
        <v>95370</v>
      </c>
      <c r="U301" s="82">
        <v>99057</v>
      </c>
      <c r="V301" s="82">
        <v>102619</v>
      </c>
      <c r="W301" s="82">
        <v>106150</v>
      </c>
      <c r="X301" s="82">
        <v>109469</v>
      </c>
      <c r="Y301" s="82">
        <v>112774</v>
      </c>
      <c r="Z301" s="82">
        <v>115796</v>
      </c>
      <c r="AA301" s="82">
        <v>118850</v>
      </c>
      <c r="AB301" s="82">
        <v>122019</v>
      </c>
      <c r="AC301" s="82">
        <v>124932</v>
      </c>
      <c r="AD301" s="82">
        <v>127994</v>
      </c>
      <c r="AE301" s="82">
        <v>131041</v>
      </c>
      <c r="AF301" s="82">
        <v>133982</v>
      </c>
      <c r="AG301" s="82">
        <v>137169</v>
      </c>
      <c r="AH301" s="82">
        <v>140315</v>
      </c>
      <c r="AI301" s="82">
        <v>143426</v>
      </c>
      <c r="AJ301" s="82">
        <v>146479</v>
      </c>
      <c r="AK301" s="82">
        <v>149874</v>
      </c>
      <c r="AL301" s="82">
        <v>153119</v>
      </c>
      <c r="AM301" s="82">
        <v>156374</v>
      </c>
      <c r="AN301" s="82">
        <v>159689</v>
      </c>
      <c r="AO301" s="82">
        <v>163070</v>
      </c>
      <c r="AP301" s="91">
        <v>166311</v>
      </c>
    </row>
    <row r="302" spans="1:42" x14ac:dyDescent="0.25">
      <c r="A302" t="str">
        <f t="shared" si="4"/>
        <v>Total passengers_Lithuania</v>
      </c>
      <c r="B302" s="72" t="s">
        <v>58</v>
      </c>
      <c r="C302" s="73" t="s">
        <v>96</v>
      </c>
      <c r="D302" s="74" t="s">
        <v>122</v>
      </c>
      <c r="E302" s="75" t="s">
        <v>34</v>
      </c>
      <c r="F302" s="76" t="s">
        <v>20</v>
      </c>
      <c r="G302" s="76" t="s">
        <v>20</v>
      </c>
      <c r="H302" s="76" t="s">
        <v>34</v>
      </c>
      <c r="I302" s="76" t="s">
        <v>34</v>
      </c>
      <c r="J302" s="76" t="s">
        <v>20</v>
      </c>
      <c r="K302" s="76" t="s">
        <v>20</v>
      </c>
      <c r="L302" s="76" t="s">
        <v>20</v>
      </c>
      <c r="M302" s="76" t="s">
        <v>20</v>
      </c>
      <c r="N302" s="76" t="s">
        <v>20</v>
      </c>
      <c r="O302" s="76" t="s">
        <v>20</v>
      </c>
      <c r="P302" s="76" t="s">
        <v>20</v>
      </c>
      <c r="Q302" s="76" t="s">
        <v>20</v>
      </c>
      <c r="R302" s="83">
        <v>4787738</v>
      </c>
      <c r="S302" s="83">
        <v>5233202</v>
      </c>
      <c r="T302" s="83">
        <v>5402338</v>
      </c>
      <c r="U302" s="83">
        <v>5690328</v>
      </c>
      <c r="V302" s="83">
        <v>6040854</v>
      </c>
      <c r="W302" s="83">
        <v>6446015</v>
      </c>
      <c r="X302" s="83">
        <v>6884976</v>
      </c>
      <c r="Y302" s="83">
        <v>7315293</v>
      </c>
      <c r="Z302" s="83">
        <v>7708631</v>
      </c>
      <c r="AA302" s="83">
        <v>8190126</v>
      </c>
      <c r="AB302" s="83">
        <v>8613269</v>
      </c>
      <c r="AC302" s="83">
        <v>9065471</v>
      </c>
      <c r="AD302" s="83">
        <v>9478392</v>
      </c>
      <c r="AE302" s="83">
        <v>9987242</v>
      </c>
      <c r="AF302" s="83">
        <v>10454064</v>
      </c>
      <c r="AG302" s="83">
        <v>10903433</v>
      </c>
      <c r="AH302" s="83">
        <v>11408472</v>
      </c>
      <c r="AI302" s="83">
        <v>11857548</v>
      </c>
      <c r="AJ302" s="83">
        <v>12424610</v>
      </c>
      <c r="AK302" s="83">
        <v>12893812</v>
      </c>
      <c r="AL302" s="83">
        <v>13403265</v>
      </c>
      <c r="AM302" s="83">
        <v>13904981</v>
      </c>
      <c r="AN302" s="83">
        <v>14334079</v>
      </c>
      <c r="AO302" s="83">
        <v>14878754</v>
      </c>
      <c r="AP302" s="92">
        <v>15346515</v>
      </c>
    </row>
    <row r="303" spans="1:42" x14ac:dyDescent="0.25">
      <c r="A303" t="str">
        <f t="shared" si="4"/>
        <v>International passengers_Lithuania</v>
      </c>
      <c r="B303" s="77" t="s">
        <v>54</v>
      </c>
      <c r="C303" s="78" t="s">
        <v>96</v>
      </c>
      <c r="D303" s="79" t="s">
        <v>122</v>
      </c>
      <c r="E303" s="80" t="s">
        <v>34</v>
      </c>
      <c r="F303" s="81" t="s">
        <v>20</v>
      </c>
      <c r="G303" s="81" t="s">
        <v>20</v>
      </c>
      <c r="H303" s="81" t="s">
        <v>34</v>
      </c>
      <c r="I303" s="81" t="s">
        <v>34</v>
      </c>
      <c r="J303" s="81" t="s">
        <v>20</v>
      </c>
      <c r="K303" s="81" t="s">
        <v>20</v>
      </c>
      <c r="L303" s="81" t="s">
        <v>20</v>
      </c>
      <c r="M303" s="81" t="s">
        <v>20</v>
      </c>
      <c r="N303" s="81" t="s">
        <v>20</v>
      </c>
      <c r="O303" s="81" t="s">
        <v>20</v>
      </c>
      <c r="P303" s="81" t="s">
        <v>20</v>
      </c>
      <c r="Q303" s="81" t="s">
        <v>20</v>
      </c>
      <c r="R303" s="82">
        <v>4784024</v>
      </c>
      <c r="S303" s="82">
        <v>5229947</v>
      </c>
      <c r="T303" s="82">
        <v>5399502</v>
      </c>
      <c r="U303" s="82">
        <v>5687868</v>
      </c>
      <c r="V303" s="82">
        <v>6038732</v>
      </c>
      <c r="W303" s="82">
        <v>6444191</v>
      </c>
      <c r="X303" s="82">
        <v>6883416</v>
      </c>
      <c r="Y303" s="82">
        <v>7313964</v>
      </c>
      <c r="Z303" s="82">
        <v>7707503</v>
      </c>
      <c r="AA303" s="82">
        <v>8189172</v>
      </c>
      <c r="AB303" s="82">
        <v>8612465</v>
      </c>
      <c r="AC303" s="82">
        <v>9064796</v>
      </c>
      <c r="AD303" s="82">
        <v>9477827</v>
      </c>
      <c r="AE303" s="82">
        <v>9986771</v>
      </c>
      <c r="AF303" s="82">
        <v>10453672</v>
      </c>
      <c r="AG303" s="82">
        <v>10903108</v>
      </c>
      <c r="AH303" s="82">
        <v>11408204</v>
      </c>
      <c r="AI303" s="82">
        <v>11857327</v>
      </c>
      <c r="AJ303" s="82">
        <v>12424428</v>
      </c>
      <c r="AK303" s="82">
        <v>12893664</v>
      </c>
      <c r="AL303" s="82">
        <v>13403144</v>
      </c>
      <c r="AM303" s="82">
        <v>13904883</v>
      </c>
      <c r="AN303" s="82">
        <v>14333999</v>
      </c>
      <c r="AO303" s="82">
        <v>14878690</v>
      </c>
      <c r="AP303" s="91">
        <v>15346463</v>
      </c>
    </row>
    <row r="304" spans="1:42" x14ac:dyDescent="0.25">
      <c r="A304" t="str">
        <f t="shared" si="4"/>
        <v>Domestic passengers_Lithuania</v>
      </c>
      <c r="B304" s="72" t="s">
        <v>56</v>
      </c>
      <c r="C304" s="73" t="s">
        <v>96</v>
      </c>
      <c r="D304" s="74" t="s">
        <v>122</v>
      </c>
      <c r="E304" s="75" t="s">
        <v>34</v>
      </c>
      <c r="F304" s="76" t="s">
        <v>20</v>
      </c>
      <c r="G304" s="76" t="s">
        <v>20</v>
      </c>
      <c r="H304" s="76" t="s">
        <v>34</v>
      </c>
      <c r="I304" s="76" t="s">
        <v>34</v>
      </c>
      <c r="J304" s="76" t="s">
        <v>20</v>
      </c>
      <c r="K304" s="76" t="s">
        <v>20</v>
      </c>
      <c r="L304" s="76" t="s">
        <v>20</v>
      </c>
      <c r="M304" s="76" t="s">
        <v>20</v>
      </c>
      <c r="N304" s="76" t="s">
        <v>20</v>
      </c>
      <c r="O304" s="76" t="s">
        <v>20</v>
      </c>
      <c r="P304" s="76" t="s">
        <v>20</v>
      </c>
      <c r="Q304" s="76" t="s">
        <v>20</v>
      </c>
      <c r="R304" s="83" t="s">
        <v>206</v>
      </c>
      <c r="S304" s="83" t="s">
        <v>206</v>
      </c>
      <c r="T304" s="83" t="s">
        <v>206</v>
      </c>
      <c r="U304" s="83" t="s">
        <v>206</v>
      </c>
      <c r="V304" s="83" t="s">
        <v>206</v>
      </c>
      <c r="W304" s="83" t="s">
        <v>206</v>
      </c>
      <c r="X304" s="83" t="s">
        <v>206</v>
      </c>
      <c r="Y304" s="83" t="s">
        <v>206</v>
      </c>
      <c r="Z304" s="83" t="s">
        <v>206</v>
      </c>
      <c r="AA304" s="83" t="s">
        <v>206</v>
      </c>
      <c r="AB304" s="83" t="s">
        <v>206</v>
      </c>
      <c r="AC304" s="83" t="s">
        <v>206</v>
      </c>
      <c r="AD304" s="83" t="s">
        <v>206</v>
      </c>
      <c r="AE304" s="83" t="s">
        <v>206</v>
      </c>
      <c r="AF304" s="83" t="s">
        <v>206</v>
      </c>
      <c r="AG304" s="83" t="s">
        <v>206</v>
      </c>
      <c r="AH304" s="83" t="s">
        <v>206</v>
      </c>
      <c r="AI304" s="83" t="s">
        <v>206</v>
      </c>
      <c r="AJ304" s="83" t="s">
        <v>206</v>
      </c>
      <c r="AK304" s="83" t="s">
        <v>206</v>
      </c>
      <c r="AL304" s="83" t="s">
        <v>206</v>
      </c>
      <c r="AM304" s="83" t="s">
        <v>206</v>
      </c>
      <c r="AN304" s="83" t="s">
        <v>206</v>
      </c>
      <c r="AO304" s="83" t="s">
        <v>206</v>
      </c>
      <c r="AP304" s="92" t="s">
        <v>206</v>
      </c>
    </row>
    <row r="305" spans="1:42" x14ac:dyDescent="0.25">
      <c r="A305" t="str">
        <f t="shared" si="4"/>
        <v>Total Cargo_Lithuania</v>
      </c>
      <c r="B305" s="77" t="s">
        <v>207</v>
      </c>
      <c r="C305" s="78" t="s">
        <v>96</v>
      </c>
      <c r="D305" s="79" t="s">
        <v>122</v>
      </c>
      <c r="E305" s="80" t="s">
        <v>34</v>
      </c>
      <c r="F305" s="81" t="s">
        <v>20</v>
      </c>
      <c r="G305" s="81" t="s">
        <v>20</v>
      </c>
      <c r="H305" s="81" t="s">
        <v>34</v>
      </c>
      <c r="I305" s="81" t="s">
        <v>34</v>
      </c>
      <c r="J305" s="81" t="s">
        <v>20</v>
      </c>
      <c r="K305" s="81" t="s">
        <v>20</v>
      </c>
      <c r="L305" s="81" t="s">
        <v>20</v>
      </c>
      <c r="M305" s="81" t="s">
        <v>20</v>
      </c>
      <c r="N305" s="81" t="s">
        <v>20</v>
      </c>
      <c r="O305" s="81" t="s">
        <v>20</v>
      </c>
      <c r="P305" s="81" t="s">
        <v>20</v>
      </c>
      <c r="Q305" s="81" t="s">
        <v>20</v>
      </c>
      <c r="R305" s="82" t="s">
        <v>206</v>
      </c>
      <c r="S305" s="82" t="s">
        <v>206</v>
      </c>
      <c r="T305" s="82" t="s">
        <v>206</v>
      </c>
      <c r="U305" s="82" t="s">
        <v>206</v>
      </c>
      <c r="V305" s="82" t="s">
        <v>206</v>
      </c>
      <c r="W305" s="82" t="s">
        <v>206</v>
      </c>
      <c r="X305" s="82" t="s">
        <v>206</v>
      </c>
      <c r="Y305" s="82" t="s">
        <v>206</v>
      </c>
      <c r="Z305" s="82" t="s">
        <v>206</v>
      </c>
      <c r="AA305" s="82" t="s">
        <v>206</v>
      </c>
      <c r="AB305" s="82" t="s">
        <v>206</v>
      </c>
      <c r="AC305" s="82" t="s">
        <v>206</v>
      </c>
      <c r="AD305" s="82" t="s">
        <v>206</v>
      </c>
      <c r="AE305" s="82" t="s">
        <v>206</v>
      </c>
      <c r="AF305" s="82" t="s">
        <v>206</v>
      </c>
      <c r="AG305" s="82" t="s">
        <v>206</v>
      </c>
      <c r="AH305" s="82" t="s">
        <v>206</v>
      </c>
      <c r="AI305" s="82" t="s">
        <v>206</v>
      </c>
      <c r="AJ305" s="82" t="s">
        <v>206</v>
      </c>
      <c r="AK305" s="82" t="s">
        <v>206</v>
      </c>
      <c r="AL305" s="82" t="s">
        <v>206</v>
      </c>
      <c r="AM305" s="82" t="s">
        <v>206</v>
      </c>
      <c r="AN305" s="82" t="s">
        <v>206</v>
      </c>
      <c r="AO305" s="82" t="s">
        <v>206</v>
      </c>
      <c r="AP305" s="91" t="s">
        <v>206</v>
      </c>
    </row>
    <row r="306" spans="1:42" x14ac:dyDescent="0.25">
      <c r="A306" t="str">
        <f t="shared" si="4"/>
        <v>Total aircraft movements_Lithuania</v>
      </c>
      <c r="B306" s="72" t="s">
        <v>35</v>
      </c>
      <c r="C306" s="73" t="s">
        <v>96</v>
      </c>
      <c r="D306" s="74" t="s">
        <v>122</v>
      </c>
      <c r="E306" s="75" t="s">
        <v>34</v>
      </c>
      <c r="F306" s="76" t="s">
        <v>20</v>
      </c>
      <c r="G306" s="76" t="s">
        <v>20</v>
      </c>
      <c r="H306" s="76" t="s">
        <v>34</v>
      </c>
      <c r="I306" s="76" t="s">
        <v>34</v>
      </c>
      <c r="J306" s="76" t="s">
        <v>20</v>
      </c>
      <c r="K306" s="76" t="s">
        <v>20</v>
      </c>
      <c r="L306" s="76" t="s">
        <v>20</v>
      </c>
      <c r="M306" s="76" t="s">
        <v>20</v>
      </c>
      <c r="N306" s="76" t="s">
        <v>20</v>
      </c>
      <c r="O306" s="76" t="s">
        <v>20</v>
      </c>
      <c r="P306" s="76" t="s">
        <v>20</v>
      </c>
      <c r="Q306" s="76" t="s">
        <v>20</v>
      </c>
      <c r="R306" s="83">
        <v>53108</v>
      </c>
      <c r="S306" s="83">
        <v>57549</v>
      </c>
      <c r="T306" s="83">
        <v>61141</v>
      </c>
      <c r="U306" s="83">
        <v>65399</v>
      </c>
      <c r="V306" s="83">
        <v>70037</v>
      </c>
      <c r="W306" s="83">
        <v>74927</v>
      </c>
      <c r="X306" s="83">
        <v>79802</v>
      </c>
      <c r="Y306" s="83">
        <v>84184</v>
      </c>
      <c r="Z306" s="83">
        <v>88120</v>
      </c>
      <c r="AA306" s="83">
        <v>91306</v>
      </c>
      <c r="AB306" s="83">
        <v>94390</v>
      </c>
      <c r="AC306" s="83">
        <v>96988</v>
      </c>
      <c r="AD306" s="83">
        <v>99427</v>
      </c>
      <c r="AE306" s="83">
        <v>101878</v>
      </c>
      <c r="AF306" s="83">
        <v>104455</v>
      </c>
      <c r="AG306" s="83">
        <v>107347</v>
      </c>
      <c r="AH306" s="83">
        <v>110374</v>
      </c>
      <c r="AI306" s="83">
        <v>113655</v>
      </c>
      <c r="AJ306" s="83">
        <v>117471</v>
      </c>
      <c r="AK306" s="83">
        <v>121635</v>
      </c>
      <c r="AL306" s="83">
        <v>126320</v>
      </c>
      <c r="AM306" s="83">
        <v>130977</v>
      </c>
      <c r="AN306" s="83">
        <v>135625</v>
      </c>
      <c r="AO306" s="83">
        <v>140446</v>
      </c>
      <c r="AP306" s="92">
        <v>145399</v>
      </c>
    </row>
    <row r="307" spans="1:42" x14ac:dyDescent="0.25">
      <c r="A307" t="str">
        <f t="shared" si="4"/>
        <v>Total passengers_Lebanon</v>
      </c>
      <c r="B307" s="72" t="s">
        <v>58</v>
      </c>
      <c r="C307" s="73" t="s">
        <v>170</v>
      </c>
      <c r="D307" s="74" t="s">
        <v>177</v>
      </c>
      <c r="E307" s="75" t="s">
        <v>20</v>
      </c>
      <c r="F307" s="76" t="s">
        <v>34</v>
      </c>
      <c r="G307" s="76" t="s">
        <v>20</v>
      </c>
      <c r="H307" s="76" t="s">
        <v>20</v>
      </c>
      <c r="I307" s="76" t="s">
        <v>20</v>
      </c>
      <c r="J307" s="76" t="s">
        <v>20</v>
      </c>
      <c r="K307" s="76" t="s">
        <v>20</v>
      </c>
      <c r="L307" s="76" t="s">
        <v>20</v>
      </c>
      <c r="M307" s="76" t="s">
        <v>20</v>
      </c>
      <c r="N307" s="76" t="s">
        <v>20</v>
      </c>
      <c r="O307" s="76" t="s">
        <v>20</v>
      </c>
      <c r="P307" s="76" t="s">
        <v>20</v>
      </c>
      <c r="Q307" s="76" t="s">
        <v>20</v>
      </c>
      <c r="R307" s="83">
        <v>7610266</v>
      </c>
      <c r="S307" s="83">
        <v>8108461</v>
      </c>
      <c r="T307" s="83">
        <v>8767416</v>
      </c>
      <c r="U307" s="83">
        <v>9440303</v>
      </c>
      <c r="V307" s="83">
        <v>10106330</v>
      </c>
      <c r="W307" s="83">
        <v>10901576</v>
      </c>
      <c r="X307" s="83">
        <v>11679607</v>
      </c>
      <c r="Y307" s="83">
        <v>12537424</v>
      </c>
      <c r="Z307" s="83">
        <v>13344970</v>
      </c>
      <c r="AA307" s="83">
        <v>14340463</v>
      </c>
      <c r="AB307" s="83">
        <v>15349474</v>
      </c>
      <c r="AC307" s="83">
        <v>16282974</v>
      </c>
      <c r="AD307" s="83">
        <v>17456877</v>
      </c>
      <c r="AE307" s="83">
        <v>18515621</v>
      </c>
      <c r="AF307" s="83">
        <v>19806345</v>
      </c>
      <c r="AG307" s="83">
        <v>20937186</v>
      </c>
      <c r="AH307" s="83">
        <v>22362559</v>
      </c>
      <c r="AI307" s="83">
        <v>23546257</v>
      </c>
      <c r="AJ307" s="83">
        <v>24931219</v>
      </c>
      <c r="AK307" s="83">
        <v>26337228</v>
      </c>
      <c r="AL307" s="83">
        <v>27826048</v>
      </c>
      <c r="AM307" s="83">
        <v>29515514</v>
      </c>
      <c r="AN307" s="83">
        <v>31004140</v>
      </c>
      <c r="AO307" s="83">
        <v>32681862</v>
      </c>
      <c r="AP307" s="92">
        <v>34250816</v>
      </c>
    </row>
    <row r="308" spans="1:42" x14ac:dyDescent="0.25">
      <c r="A308" t="str">
        <f t="shared" si="4"/>
        <v>International passengers_Lebanon</v>
      </c>
      <c r="B308" s="77" t="s">
        <v>54</v>
      </c>
      <c r="C308" s="78" t="s">
        <v>170</v>
      </c>
      <c r="D308" s="79" t="s">
        <v>177</v>
      </c>
      <c r="E308" s="80" t="s">
        <v>20</v>
      </c>
      <c r="F308" s="81" t="s">
        <v>34</v>
      </c>
      <c r="G308" s="81" t="s">
        <v>20</v>
      </c>
      <c r="H308" s="81" t="s">
        <v>20</v>
      </c>
      <c r="I308" s="81" t="s">
        <v>20</v>
      </c>
      <c r="J308" s="81" t="s">
        <v>20</v>
      </c>
      <c r="K308" s="81" t="s">
        <v>20</v>
      </c>
      <c r="L308" s="81" t="s">
        <v>20</v>
      </c>
      <c r="M308" s="81" t="s">
        <v>20</v>
      </c>
      <c r="N308" s="81" t="s">
        <v>20</v>
      </c>
      <c r="O308" s="81" t="s">
        <v>20</v>
      </c>
      <c r="P308" s="81" t="s">
        <v>20</v>
      </c>
      <c r="Q308" s="81" t="s">
        <v>20</v>
      </c>
      <c r="R308" s="82">
        <v>7601556</v>
      </c>
      <c r="S308" s="82">
        <v>8101001</v>
      </c>
      <c r="T308" s="82">
        <v>8761126</v>
      </c>
      <c r="U308" s="82">
        <v>9435062</v>
      </c>
      <c r="V308" s="82">
        <v>10102016</v>
      </c>
      <c r="W308" s="82">
        <v>10898067</v>
      </c>
      <c r="X308" s="82">
        <v>11676787</v>
      </c>
      <c r="Y308" s="82">
        <v>12535183</v>
      </c>
      <c r="Z308" s="82">
        <v>13343211</v>
      </c>
      <c r="AA308" s="82">
        <v>14339097</v>
      </c>
      <c r="AB308" s="82">
        <v>15348426</v>
      </c>
      <c r="AC308" s="82">
        <v>16282179</v>
      </c>
      <c r="AD308" s="82">
        <v>17456280</v>
      </c>
      <c r="AE308" s="82">
        <v>18515177</v>
      </c>
      <c r="AF308" s="82">
        <v>19806019</v>
      </c>
      <c r="AG308" s="82">
        <v>20936948</v>
      </c>
      <c r="AH308" s="82">
        <v>22362387</v>
      </c>
      <c r="AI308" s="82">
        <v>23546134</v>
      </c>
      <c r="AJ308" s="82">
        <v>24931132</v>
      </c>
      <c r="AK308" s="82">
        <v>26337167</v>
      </c>
      <c r="AL308" s="82">
        <v>27826006</v>
      </c>
      <c r="AM308" s="82">
        <v>29515485</v>
      </c>
      <c r="AN308" s="82">
        <v>31004119</v>
      </c>
      <c r="AO308" s="82">
        <v>32681848</v>
      </c>
      <c r="AP308" s="91">
        <v>34250806</v>
      </c>
    </row>
    <row r="309" spans="1:42" x14ac:dyDescent="0.25">
      <c r="A309" t="str">
        <f t="shared" si="4"/>
        <v>Domestic passengers_Lebanon</v>
      </c>
      <c r="B309" s="72" t="s">
        <v>56</v>
      </c>
      <c r="C309" s="73" t="s">
        <v>170</v>
      </c>
      <c r="D309" s="74" t="s">
        <v>177</v>
      </c>
      <c r="E309" s="75" t="s">
        <v>20</v>
      </c>
      <c r="F309" s="76" t="s">
        <v>34</v>
      </c>
      <c r="G309" s="76" t="s">
        <v>20</v>
      </c>
      <c r="H309" s="76" t="s">
        <v>20</v>
      </c>
      <c r="I309" s="76" t="s">
        <v>20</v>
      </c>
      <c r="J309" s="76" t="s">
        <v>20</v>
      </c>
      <c r="K309" s="76" t="s">
        <v>20</v>
      </c>
      <c r="L309" s="76" t="s">
        <v>20</v>
      </c>
      <c r="M309" s="76" t="s">
        <v>20</v>
      </c>
      <c r="N309" s="76" t="s">
        <v>20</v>
      </c>
      <c r="O309" s="76" t="s">
        <v>20</v>
      </c>
      <c r="P309" s="76" t="s">
        <v>20</v>
      </c>
      <c r="Q309" s="76" t="s">
        <v>20</v>
      </c>
      <c r="R309" s="83" t="s">
        <v>206</v>
      </c>
      <c r="S309" s="83" t="s">
        <v>206</v>
      </c>
      <c r="T309" s="83" t="s">
        <v>206</v>
      </c>
      <c r="U309" s="83" t="s">
        <v>206</v>
      </c>
      <c r="V309" s="83" t="s">
        <v>206</v>
      </c>
      <c r="W309" s="83" t="s">
        <v>206</v>
      </c>
      <c r="X309" s="83" t="s">
        <v>206</v>
      </c>
      <c r="Y309" s="83" t="s">
        <v>206</v>
      </c>
      <c r="Z309" s="83" t="s">
        <v>206</v>
      </c>
      <c r="AA309" s="83" t="s">
        <v>206</v>
      </c>
      <c r="AB309" s="83" t="s">
        <v>206</v>
      </c>
      <c r="AC309" s="83" t="s">
        <v>206</v>
      </c>
      <c r="AD309" s="83" t="s">
        <v>206</v>
      </c>
      <c r="AE309" s="83" t="s">
        <v>206</v>
      </c>
      <c r="AF309" s="83" t="s">
        <v>206</v>
      </c>
      <c r="AG309" s="83" t="s">
        <v>206</v>
      </c>
      <c r="AH309" s="83" t="s">
        <v>206</v>
      </c>
      <c r="AI309" s="83" t="s">
        <v>206</v>
      </c>
      <c r="AJ309" s="83" t="s">
        <v>206</v>
      </c>
      <c r="AK309" s="83" t="s">
        <v>206</v>
      </c>
      <c r="AL309" s="83" t="s">
        <v>206</v>
      </c>
      <c r="AM309" s="83" t="s">
        <v>206</v>
      </c>
      <c r="AN309" s="83" t="s">
        <v>206</v>
      </c>
      <c r="AO309" s="83" t="s">
        <v>206</v>
      </c>
      <c r="AP309" s="92" t="s">
        <v>206</v>
      </c>
    </row>
    <row r="310" spans="1:42" x14ac:dyDescent="0.25">
      <c r="A310" t="str">
        <f t="shared" si="4"/>
        <v>Total Cargo_Lebanon</v>
      </c>
      <c r="B310" s="77" t="s">
        <v>207</v>
      </c>
      <c r="C310" s="78" t="s">
        <v>170</v>
      </c>
      <c r="D310" s="79" t="s">
        <v>177</v>
      </c>
      <c r="E310" s="80" t="s">
        <v>20</v>
      </c>
      <c r="F310" s="81" t="s">
        <v>34</v>
      </c>
      <c r="G310" s="81" t="s">
        <v>20</v>
      </c>
      <c r="H310" s="81" t="s">
        <v>20</v>
      </c>
      <c r="I310" s="81" t="s">
        <v>20</v>
      </c>
      <c r="J310" s="81" t="s">
        <v>20</v>
      </c>
      <c r="K310" s="81" t="s">
        <v>20</v>
      </c>
      <c r="L310" s="81" t="s">
        <v>20</v>
      </c>
      <c r="M310" s="81" t="s">
        <v>20</v>
      </c>
      <c r="N310" s="81" t="s">
        <v>20</v>
      </c>
      <c r="O310" s="81" t="s">
        <v>20</v>
      </c>
      <c r="P310" s="81" t="s">
        <v>20</v>
      </c>
      <c r="Q310" s="81" t="s">
        <v>20</v>
      </c>
      <c r="R310" s="82">
        <v>85343</v>
      </c>
      <c r="S310" s="82">
        <v>91991</v>
      </c>
      <c r="T310" s="82">
        <v>99026</v>
      </c>
      <c r="U310" s="82">
        <v>104490</v>
      </c>
      <c r="V310" s="82">
        <v>109002</v>
      </c>
      <c r="W310" s="82">
        <v>113543</v>
      </c>
      <c r="X310" s="82">
        <v>117470</v>
      </c>
      <c r="Y310" s="82">
        <v>122008</v>
      </c>
      <c r="Z310" s="82">
        <v>126010</v>
      </c>
      <c r="AA310" s="82">
        <v>130347</v>
      </c>
      <c r="AB310" s="82">
        <v>135129</v>
      </c>
      <c r="AC310" s="82">
        <v>139035</v>
      </c>
      <c r="AD310" s="82">
        <v>143546</v>
      </c>
      <c r="AE310" s="82">
        <v>146973</v>
      </c>
      <c r="AF310" s="82">
        <v>152179</v>
      </c>
      <c r="AG310" s="82">
        <v>155685</v>
      </c>
      <c r="AH310" s="82">
        <v>160956</v>
      </c>
      <c r="AI310" s="82">
        <v>164132</v>
      </c>
      <c r="AJ310" s="82">
        <v>168423</v>
      </c>
      <c r="AK310" s="82">
        <v>172182</v>
      </c>
      <c r="AL310" s="82">
        <v>176522</v>
      </c>
      <c r="AM310" s="82">
        <v>181502</v>
      </c>
      <c r="AN310" s="82">
        <v>184416</v>
      </c>
      <c r="AO310" s="82">
        <v>188639</v>
      </c>
      <c r="AP310" s="91">
        <v>192643</v>
      </c>
    </row>
    <row r="311" spans="1:42" x14ac:dyDescent="0.25">
      <c r="A311" t="str">
        <f t="shared" si="4"/>
        <v>Total aircraft movements_Lebanon</v>
      </c>
      <c r="B311" s="72" t="s">
        <v>35</v>
      </c>
      <c r="C311" s="73" t="s">
        <v>170</v>
      </c>
      <c r="D311" s="74" t="s">
        <v>177</v>
      </c>
      <c r="E311" s="75" t="s">
        <v>20</v>
      </c>
      <c r="F311" s="76" t="s">
        <v>34</v>
      </c>
      <c r="G311" s="76" t="s">
        <v>20</v>
      </c>
      <c r="H311" s="76" t="s">
        <v>20</v>
      </c>
      <c r="I311" s="76" t="s">
        <v>20</v>
      </c>
      <c r="J311" s="76" t="s">
        <v>20</v>
      </c>
      <c r="K311" s="76" t="s">
        <v>20</v>
      </c>
      <c r="L311" s="76" t="s">
        <v>20</v>
      </c>
      <c r="M311" s="76" t="s">
        <v>20</v>
      </c>
      <c r="N311" s="76" t="s">
        <v>20</v>
      </c>
      <c r="O311" s="76" t="s">
        <v>20</v>
      </c>
      <c r="P311" s="76" t="s">
        <v>20</v>
      </c>
      <c r="Q311" s="76" t="s">
        <v>20</v>
      </c>
      <c r="R311" s="83">
        <v>70740</v>
      </c>
      <c r="S311" s="83">
        <v>69836</v>
      </c>
      <c r="T311" s="83">
        <v>71406</v>
      </c>
      <c r="U311" s="83">
        <v>72808</v>
      </c>
      <c r="V311" s="83">
        <v>74219</v>
      </c>
      <c r="W311" s="83">
        <v>75634</v>
      </c>
      <c r="X311" s="83">
        <v>77019</v>
      </c>
      <c r="Y311" s="83">
        <v>78429</v>
      </c>
      <c r="Z311" s="83">
        <v>79945</v>
      </c>
      <c r="AA311" s="83">
        <v>81414</v>
      </c>
      <c r="AB311" s="83">
        <v>82824</v>
      </c>
      <c r="AC311" s="83">
        <v>84178</v>
      </c>
      <c r="AD311" s="83">
        <v>85552</v>
      </c>
      <c r="AE311" s="83">
        <v>86905</v>
      </c>
      <c r="AF311" s="83">
        <v>88254</v>
      </c>
      <c r="AG311" s="83">
        <v>89660</v>
      </c>
      <c r="AH311" s="83">
        <v>91257</v>
      </c>
      <c r="AI311" s="83">
        <v>92730</v>
      </c>
      <c r="AJ311" s="83">
        <v>94310</v>
      </c>
      <c r="AK311" s="83">
        <v>95794</v>
      </c>
      <c r="AL311" s="83">
        <v>97338</v>
      </c>
      <c r="AM311" s="83">
        <v>98935</v>
      </c>
      <c r="AN311" s="83">
        <v>100362</v>
      </c>
      <c r="AO311" s="83">
        <v>101879</v>
      </c>
      <c r="AP311" s="92">
        <v>103401</v>
      </c>
    </row>
    <row r="312" spans="1:42" x14ac:dyDescent="0.25">
      <c r="A312" t="str">
        <f t="shared" si="4"/>
        <v>Total passengers_Latvia</v>
      </c>
      <c r="B312" s="72" t="s">
        <v>58</v>
      </c>
      <c r="C312" s="73" t="s">
        <v>96</v>
      </c>
      <c r="D312" s="74" t="s">
        <v>124</v>
      </c>
      <c r="E312" s="75" t="s">
        <v>34</v>
      </c>
      <c r="F312" s="76" t="s">
        <v>20</v>
      </c>
      <c r="G312" s="76" t="s">
        <v>20</v>
      </c>
      <c r="H312" s="76" t="s">
        <v>34</v>
      </c>
      <c r="I312" s="76" t="s">
        <v>34</v>
      </c>
      <c r="J312" s="76" t="s">
        <v>20</v>
      </c>
      <c r="K312" s="76" t="s">
        <v>20</v>
      </c>
      <c r="L312" s="76" t="s">
        <v>20</v>
      </c>
      <c r="M312" s="76" t="s">
        <v>20</v>
      </c>
      <c r="N312" s="76" t="s">
        <v>20</v>
      </c>
      <c r="O312" s="76" t="s">
        <v>20</v>
      </c>
      <c r="P312" s="76" t="s">
        <v>20</v>
      </c>
      <c r="Q312" s="76" t="s">
        <v>20</v>
      </c>
      <c r="R312" s="83">
        <v>5401243</v>
      </c>
      <c r="S312" s="83">
        <v>5866009</v>
      </c>
      <c r="T312" s="83">
        <v>5994232</v>
      </c>
      <c r="U312" s="83">
        <v>6041472</v>
      </c>
      <c r="V312" s="83">
        <v>6038913</v>
      </c>
      <c r="W312" s="83">
        <v>6162824</v>
      </c>
      <c r="X312" s="83">
        <v>6332812</v>
      </c>
      <c r="Y312" s="83">
        <v>6511505</v>
      </c>
      <c r="Z312" s="83">
        <v>6714805</v>
      </c>
      <c r="AA312" s="83">
        <v>7022623</v>
      </c>
      <c r="AB312" s="83">
        <v>7342539</v>
      </c>
      <c r="AC312" s="83">
        <v>7804403</v>
      </c>
      <c r="AD312" s="83">
        <v>8320154</v>
      </c>
      <c r="AE312" s="83">
        <v>8906200</v>
      </c>
      <c r="AF312" s="83">
        <v>9418331</v>
      </c>
      <c r="AG312" s="83">
        <v>9893578</v>
      </c>
      <c r="AH312" s="83">
        <v>10361634</v>
      </c>
      <c r="AI312" s="83">
        <v>10771464</v>
      </c>
      <c r="AJ312" s="83">
        <v>11244374</v>
      </c>
      <c r="AK312" s="83">
        <v>11585572</v>
      </c>
      <c r="AL312" s="83">
        <v>11881878</v>
      </c>
      <c r="AM312" s="83">
        <v>12195836</v>
      </c>
      <c r="AN312" s="83">
        <v>12502333</v>
      </c>
      <c r="AO312" s="83">
        <v>12924328</v>
      </c>
      <c r="AP312" s="92">
        <v>13293735</v>
      </c>
    </row>
    <row r="313" spans="1:42" x14ac:dyDescent="0.25">
      <c r="A313" t="str">
        <f t="shared" si="4"/>
        <v>International passengers_Latvia</v>
      </c>
      <c r="B313" s="77" t="s">
        <v>54</v>
      </c>
      <c r="C313" s="78" t="s">
        <v>96</v>
      </c>
      <c r="D313" s="79" t="s">
        <v>124</v>
      </c>
      <c r="E313" s="80" t="s">
        <v>34</v>
      </c>
      <c r="F313" s="81" t="s">
        <v>20</v>
      </c>
      <c r="G313" s="81" t="s">
        <v>20</v>
      </c>
      <c r="H313" s="81" t="s">
        <v>34</v>
      </c>
      <c r="I313" s="81" t="s">
        <v>34</v>
      </c>
      <c r="J313" s="81" t="s">
        <v>20</v>
      </c>
      <c r="K313" s="81" t="s">
        <v>20</v>
      </c>
      <c r="L313" s="81" t="s">
        <v>20</v>
      </c>
      <c r="M313" s="81" t="s">
        <v>20</v>
      </c>
      <c r="N313" s="81" t="s">
        <v>20</v>
      </c>
      <c r="O313" s="81" t="s">
        <v>20</v>
      </c>
      <c r="P313" s="81" t="s">
        <v>20</v>
      </c>
      <c r="Q313" s="81" t="s">
        <v>20</v>
      </c>
      <c r="R313" s="82">
        <v>5369358</v>
      </c>
      <c r="S313" s="82">
        <v>5834135</v>
      </c>
      <c r="T313" s="82">
        <v>5962548</v>
      </c>
      <c r="U313" s="82">
        <v>6010139</v>
      </c>
      <c r="V313" s="82">
        <v>6008074</v>
      </c>
      <c r="W313" s="82">
        <v>6132605</v>
      </c>
      <c r="X313" s="82">
        <v>6303326</v>
      </c>
      <c r="Y313" s="82">
        <v>6482850</v>
      </c>
      <c r="Z313" s="82">
        <v>6687064</v>
      </c>
      <c r="AA313" s="82">
        <v>6995867</v>
      </c>
      <c r="AB313" s="82">
        <v>7316827</v>
      </c>
      <c r="AC313" s="82">
        <v>7779780</v>
      </c>
      <c r="AD313" s="82">
        <v>8296655</v>
      </c>
      <c r="AE313" s="82">
        <v>8883848</v>
      </c>
      <c r="AF313" s="82">
        <v>9397138</v>
      </c>
      <c r="AG313" s="82">
        <v>9873548</v>
      </c>
      <c r="AH313" s="82">
        <v>10342762</v>
      </c>
      <c r="AI313" s="82">
        <v>10753738</v>
      </c>
      <c r="AJ313" s="82">
        <v>11227774</v>
      </c>
      <c r="AK313" s="82">
        <v>11570076</v>
      </c>
      <c r="AL313" s="82">
        <v>11867455</v>
      </c>
      <c r="AM313" s="82">
        <v>12182454</v>
      </c>
      <c r="AN313" s="82">
        <v>12489957</v>
      </c>
      <c r="AO313" s="82">
        <v>12912919</v>
      </c>
      <c r="AP313" s="91">
        <v>13283255</v>
      </c>
    </row>
    <row r="314" spans="1:42" x14ac:dyDescent="0.25">
      <c r="A314" t="str">
        <f t="shared" si="4"/>
        <v>Domestic passengers_Latvia</v>
      </c>
      <c r="B314" s="72" t="s">
        <v>56</v>
      </c>
      <c r="C314" s="73" t="s">
        <v>96</v>
      </c>
      <c r="D314" s="74" t="s">
        <v>124</v>
      </c>
      <c r="E314" s="75" t="s">
        <v>34</v>
      </c>
      <c r="F314" s="76" t="s">
        <v>20</v>
      </c>
      <c r="G314" s="76" t="s">
        <v>20</v>
      </c>
      <c r="H314" s="76" t="s">
        <v>34</v>
      </c>
      <c r="I314" s="76" t="s">
        <v>34</v>
      </c>
      <c r="J314" s="76" t="s">
        <v>20</v>
      </c>
      <c r="K314" s="76" t="s">
        <v>20</v>
      </c>
      <c r="L314" s="76" t="s">
        <v>20</v>
      </c>
      <c r="M314" s="76" t="s">
        <v>20</v>
      </c>
      <c r="N314" s="76" t="s">
        <v>20</v>
      </c>
      <c r="O314" s="76" t="s">
        <v>20</v>
      </c>
      <c r="P314" s="76" t="s">
        <v>20</v>
      </c>
      <c r="Q314" s="76" t="s">
        <v>20</v>
      </c>
      <c r="R314" s="83" t="s">
        <v>206</v>
      </c>
      <c r="S314" s="83" t="s">
        <v>206</v>
      </c>
      <c r="T314" s="83" t="s">
        <v>206</v>
      </c>
      <c r="U314" s="83" t="s">
        <v>206</v>
      </c>
      <c r="V314" s="83" t="s">
        <v>206</v>
      </c>
      <c r="W314" s="83" t="s">
        <v>206</v>
      </c>
      <c r="X314" s="83" t="s">
        <v>206</v>
      </c>
      <c r="Y314" s="83" t="s">
        <v>206</v>
      </c>
      <c r="Z314" s="83" t="s">
        <v>206</v>
      </c>
      <c r="AA314" s="83" t="s">
        <v>206</v>
      </c>
      <c r="AB314" s="83" t="s">
        <v>206</v>
      </c>
      <c r="AC314" s="83" t="s">
        <v>206</v>
      </c>
      <c r="AD314" s="83" t="s">
        <v>206</v>
      </c>
      <c r="AE314" s="83" t="s">
        <v>206</v>
      </c>
      <c r="AF314" s="83" t="s">
        <v>206</v>
      </c>
      <c r="AG314" s="83" t="s">
        <v>206</v>
      </c>
      <c r="AH314" s="83" t="s">
        <v>206</v>
      </c>
      <c r="AI314" s="83" t="s">
        <v>206</v>
      </c>
      <c r="AJ314" s="83" t="s">
        <v>206</v>
      </c>
      <c r="AK314" s="83" t="s">
        <v>206</v>
      </c>
      <c r="AL314" s="83" t="s">
        <v>206</v>
      </c>
      <c r="AM314" s="83" t="s">
        <v>206</v>
      </c>
      <c r="AN314" s="83" t="s">
        <v>206</v>
      </c>
      <c r="AO314" s="83" t="s">
        <v>206</v>
      </c>
      <c r="AP314" s="92" t="s">
        <v>206</v>
      </c>
    </row>
    <row r="315" spans="1:42" x14ac:dyDescent="0.25">
      <c r="A315" t="str">
        <f t="shared" si="4"/>
        <v>Total Cargo_Latvia</v>
      </c>
      <c r="B315" s="77" t="s">
        <v>207</v>
      </c>
      <c r="C315" s="78" t="s">
        <v>96</v>
      </c>
      <c r="D315" s="79" t="s">
        <v>124</v>
      </c>
      <c r="E315" s="80" t="s">
        <v>34</v>
      </c>
      <c r="F315" s="81" t="s">
        <v>20</v>
      </c>
      <c r="G315" s="81" t="s">
        <v>20</v>
      </c>
      <c r="H315" s="81" t="s">
        <v>34</v>
      </c>
      <c r="I315" s="81" t="s">
        <v>34</v>
      </c>
      <c r="J315" s="81" t="s">
        <v>20</v>
      </c>
      <c r="K315" s="81" t="s">
        <v>20</v>
      </c>
      <c r="L315" s="81" t="s">
        <v>20</v>
      </c>
      <c r="M315" s="81" t="s">
        <v>20</v>
      </c>
      <c r="N315" s="81" t="s">
        <v>20</v>
      </c>
      <c r="O315" s="81" t="s">
        <v>20</v>
      </c>
      <c r="P315" s="81" t="s">
        <v>20</v>
      </c>
      <c r="Q315" s="81" t="s">
        <v>20</v>
      </c>
      <c r="R315" s="82" t="s">
        <v>206</v>
      </c>
      <c r="S315" s="82" t="s">
        <v>206</v>
      </c>
      <c r="T315" s="82" t="s">
        <v>206</v>
      </c>
      <c r="U315" s="82" t="s">
        <v>206</v>
      </c>
      <c r="V315" s="82" t="s">
        <v>206</v>
      </c>
      <c r="W315" s="82" t="s">
        <v>206</v>
      </c>
      <c r="X315" s="82" t="s">
        <v>206</v>
      </c>
      <c r="Y315" s="82" t="s">
        <v>206</v>
      </c>
      <c r="Z315" s="82" t="s">
        <v>206</v>
      </c>
      <c r="AA315" s="82" t="s">
        <v>206</v>
      </c>
      <c r="AB315" s="82" t="s">
        <v>206</v>
      </c>
      <c r="AC315" s="82" t="s">
        <v>206</v>
      </c>
      <c r="AD315" s="82" t="s">
        <v>206</v>
      </c>
      <c r="AE315" s="82" t="s">
        <v>206</v>
      </c>
      <c r="AF315" s="82" t="s">
        <v>206</v>
      </c>
      <c r="AG315" s="82" t="s">
        <v>206</v>
      </c>
      <c r="AH315" s="82" t="s">
        <v>206</v>
      </c>
      <c r="AI315" s="82" t="s">
        <v>206</v>
      </c>
      <c r="AJ315" s="82" t="s">
        <v>206</v>
      </c>
      <c r="AK315" s="82" t="s">
        <v>206</v>
      </c>
      <c r="AL315" s="82" t="s">
        <v>206</v>
      </c>
      <c r="AM315" s="82" t="s">
        <v>206</v>
      </c>
      <c r="AN315" s="82" t="s">
        <v>206</v>
      </c>
      <c r="AO315" s="82" t="s">
        <v>206</v>
      </c>
      <c r="AP315" s="91" t="s">
        <v>206</v>
      </c>
    </row>
    <row r="316" spans="1:42" x14ac:dyDescent="0.25">
      <c r="A316" t="str">
        <f t="shared" si="4"/>
        <v>Total aircraft movements_Latvia</v>
      </c>
      <c r="B316" s="72" t="s">
        <v>35</v>
      </c>
      <c r="C316" s="73" t="s">
        <v>96</v>
      </c>
      <c r="D316" s="74" t="s">
        <v>124</v>
      </c>
      <c r="E316" s="75" t="s">
        <v>34</v>
      </c>
      <c r="F316" s="76" t="s">
        <v>20</v>
      </c>
      <c r="G316" s="76" t="s">
        <v>20</v>
      </c>
      <c r="H316" s="76" t="s">
        <v>34</v>
      </c>
      <c r="I316" s="76" t="s">
        <v>34</v>
      </c>
      <c r="J316" s="76" t="s">
        <v>20</v>
      </c>
      <c r="K316" s="76" t="s">
        <v>20</v>
      </c>
      <c r="L316" s="76" t="s">
        <v>20</v>
      </c>
      <c r="M316" s="76" t="s">
        <v>20</v>
      </c>
      <c r="N316" s="76" t="s">
        <v>20</v>
      </c>
      <c r="O316" s="76" t="s">
        <v>20</v>
      </c>
      <c r="P316" s="76" t="s">
        <v>20</v>
      </c>
      <c r="Q316" s="76" t="s">
        <v>20</v>
      </c>
      <c r="R316" s="83" t="s">
        <v>206</v>
      </c>
      <c r="S316" s="83" t="s">
        <v>206</v>
      </c>
      <c r="T316" s="83" t="s">
        <v>206</v>
      </c>
      <c r="U316" s="83" t="s">
        <v>206</v>
      </c>
      <c r="V316" s="83" t="s">
        <v>206</v>
      </c>
      <c r="W316" s="83" t="s">
        <v>206</v>
      </c>
      <c r="X316" s="83" t="s">
        <v>206</v>
      </c>
      <c r="Y316" s="83" t="s">
        <v>206</v>
      </c>
      <c r="Z316" s="83" t="s">
        <v>206</v>
      </c>
      <c r="AA316" s="83" t="s">
        <v>206</v>
      </c>
      <c r="AB316" s="83" t="s">
        <v>206</v>
      </c>
      <c r="AC316" s="83" t="s">
        <v>206</v>
      </c>
      <c r="AD316" s="83" t="s">
        <v>206</v>
      </c>
      <c r="AE316" s="83" t="s">
        <v>206</v>
      </c>
      <c r="AF316" s="83" t="s">
        <v>206</v>
      </c>
      <c r="AG316" s="83" t="s">
        <v>206</v>
      </c>
      <c r="AH316" s="83" t="s">
        <v>206</v>
      </c>
      <c r="AI316" s="83" t="s">
        <v>206</v>
      </c>
      <c r="AJ316" s="83" t="s">
        <v>206</v>
      </c>
      <c r="AK316" s="83" t="s">
        <v>206</v>
      </c>
      <c r="AL316" s="83" t="s">
        <v>206</v>
      </c>
      <c r="AM316" s="83" t="s">
        <v>206</v>
      </c>
      <c r="AN316" s="83" t="s">
        <v>206</v>
      </c>
      <c r="AO316" s="83" t="s">
        <v>206</v>
      </c>
      <c r="AP316" s="92" t="s">
        <v>206</v>
      </c>
    </row>
    <row r="317" spans="1:42" x14ac:dyDescent="0.25">
      <c r="A317" t="str">
        <f t="shared" si="4"/>
        <v>Total passengers_Latin America-Caribbean</v>
      </c>
      <c r="B317" s="72" t="s">
        <v>58</v>
      </c>
      <c r="C317" s="73" t="s">
        <v>141</v>
      </c>
      <c r="D317" s="74" t="s">
        <v>29</v>
      </c>
      <c r="E317" s="75" t="s">
        <v>20</v>
      </c>
      <c r="F317" s="76" t="s">
        <v>20</v>
      </c>
      <c r="G317" s="76" t="s">
        <v>20</v>
      </c>
      <c r="H317" s="76" t="s">
        <v>20</v>
      </c>
      <c r="I317" s="76" t="s">
        <v>20</v>
      </c>
      <c r="J317" s="76" t="s">
        <v>20</v>
      </c>
      <c r="K317" s="76" t="s">
        <v>20</v>
      </c>
      <c r="L317" s="76" t="s">
        <v>20</v>
      </c>
      <c r="M317" s="76" t="s">
        <v>20</v>
      </c>
      <c r="N317" s="76" t="s">
        <v>20</v>
      </c>
      <c r="O317" s="76" t="s">
        <v>20</v>
      </c>
      <c r="P317" s="76" t="s">
        <v>20</v>
      </c>
      <c r="Q317" s="76" t="s">
        <v>20</v>
      </c>
      <c r="R317" s="83">
        <v>587691066</v>
      </c>
      <c r="S317" s="83">
        <v>611870673</v>
      </c>
      <c r="T317" s="83">
        <v>623433211</v>
      </c>
      <c r="U317" s="83">
        <v>651640416</v>
      </c>
      <c r="V317" s="83">
        <v>692200623</v>
      </c>
      <c r="W317" s="83">
        <v>736796951</v>
      </c>
      <c r="X317" s="83">
        <v>786889588</v>
      </c>
      <c r="Y317" s="83">
        <v>835504096</v>
      </c>
      <c r="Z317" s="83">
        <v>888117961</v>
      </c>
      <c r="AA317" s="83">
        <v>944043793</v>
      </c>
      <c r="AB317" s="83">
        <v>1005969411</v>
      </c>
      <c r="AC317" s="83">
        <v>1054407338</v>
      </c>
      <c r="AD317" s="83">
        <v>1109912657</v>
      </c>
      <c r="AE317" s="83">
        <v>1170674356</v>
      </c>
      <c r="AF317" s="83">
        <v>1244702738</v>
      </c>
      <c r="AG317" s="83">
        <v>1306167175</v>
      </c>
      <c r="AH317" s="83">
        <v>1377030382</v>
      </c>
      <c r="AI317" s="83">
        <v>1452769290</v>
      </c>
      <c r="AJ317" s="83">
        <v>1521191100</v>
      </c>
      <c r="AK317" s="83">
        <v>1607127387</v>
      </c>
      <c r="AL317" s="83">
        <v>1680798672</v>
      </c>
      <c r="AM317" s="83">
        <v>1774170104</v>
      </c>
      <c r="AN317" s="83">
        <v>1868228075</v>
      </c>
      <c r="AO317" s="83">
        <v>1948648993</v>
      </c>
      <c r="AP317" s="92">
        <v>2044278915</v>
      </c>
    </row>
    <row r="318" spans="1:42" x14ac:dyDescent="0.25">
      <c r="A318" t="str">
        <f t="shared" si="4"/>
        <v>International passengers_Latin America-Caribbean</v>
      </c>
      <c r="B318" s="77" t="s">
        <v>54</v>
      </c>
      <c r="C318" s="78" t="s">
        <v>141</v>
      </c>
      <c r="D318" s="79" t="s">
        <v>29</v>
      </c>
      <c r="E318" s="80" t="s">
        <v>20</v>
      </c>
      <c r="F318" s="81" t="s">
        <v>20</v>
      </c>
      <c r="G318" s="81" t="s">
        <v>20</v>
      </c>
      <c r="H318" s="81" t="s">
        <v>20</v>
      </c>
      <c r="I318" s="81" t="s">
        <v>20</v>
      </c>
      <c r="J318" s="81" t="s">
        <v>20</v>
      </c>
      <c r="K318" s="81" t="s">
        <v>20</v>
      </c>
      <c r="L318" s="81" t="s">
        <v>20</v>
      </c>
      <c r="M318" s="81" t="s">
        <v>20</v>
      </c>
      <c r="N318" s="81" t="s">
        <v>20</v>
      </c>
      <c r="O318" s="81" t="s">
        <v>20</v>
      </c>
      <c r="P318" s="81" t="s">
        <v>20</v>
      </c>
      <c r="Q318" s="81" t="s">
        <v>20</v>
      </c>
      <c r="R318" s="82">
        <v>180637524</v>
      </c>
      <c r="S318" s="82">
        <v>194167461</v>
      </c>
      <c r="T318" s="82">
        <v>211007004</v>
      </c>
      <c r="U318" s="82">
        <v>226962376</v>
      </c>
      <c r="V318" s="82">
        <v>244351246</v>
      </c>
      <c r="W318" s="82">
        <v>259058700</v>
      </c>
      <c r="X318" s="82">
        <v>275407567</v>
      </c>
      <c r="Y318" s="82">
        <v>290908893</v>
      </c>
      <c r="Z318" s="82">
        <v>308399111</v>
      </c>
      <c r="AA318" s="82">
        <v>326651581</v>
      </c>
      <c r="AB318" s="82">
        <v>349106413</v>
      </c>
      <c r="AC318" s="82">
        <v>364356612</v>
      </c>
      <c r="AD318" s="82">
        <v>382673908</v>
      </c>
      <c r="AE318" s="82">
        <v>401555881</v>
      </c>
      <c r="AF318" s="82">
        <v>429800516</v>
      </c>
      <c r="AG318" s="82">
        <v>450024788</v>
      </c>
      <c r="AH318" s="82">
        <v>473913195</v>
      </c>
      <c r="AI318" s="82">
        <v>501985850</v>
      </c>
      <c r="AJ318" s="82">
        <v>524648906</v>
      </c>
      <c r="AK318" s="82">
        <v>556003617</v>
      </c>
      <c r="AL318" s="82">
        <v>582013868</v>
      </c>
      <c r="AM318" s="82">
        <v>617822187</v>
      </c>
      <c r="AN318" s="82">
        <v>653444295</v>
      </c>
      <c r="AO318" s="82">
        <v>681356722</v>
      </c>
      <c r="AP318" s="91">
        <v>718802645</v>
      </c>
    </row>
    <row r="319" spans="1:42" x14ac:dyDescent="0.25">
      <c r="A319" t="str">
        <f t="shared" si="4"/>
        <v>Domestic passengers_Latin America-Caribbean</v>
      </c>
      <c r="B319" s="72" t="s">
        <v>56</v>
      </c>
      <c r="C319" s="73" t="s">
        <v>141</v>
      </c>
      <c r="D319" s="74" t="s">
        <v>29</v>
      </c>
      <c r="E319" s="75" t="s">
        <v>20</v>
      </c>
      <c r="F319" s="76" t="s">
        <v>20</v>
      </c>
      <c r="G319" s="76" t="s">
        <v>20</v>
      </c>
      <c r="H319" s="76" t="s">
        <v>20</v>
      </c>
      <c r="I319" s="76" t="s">
        <v>20</v>
      </c>
      <c r="J319" s="76" t="s">
        <v>20</v>
      </c>
      <c r="K319" s="76" t="s">
        <v>20</v>
      </c>
      <c r="L319" s="76" t="s">
        <v>20</v>
      </c>
      <c r="M319" s="76" t="s">
        <v>20</v>
      </c>
      <c r="N319" s="76" t="s">
        <v>20</v>
      </c>
      <c r="O319" s="76" t="s">
        <v>20</v>
      </c>
      <c r="P319" s="76" t="s">
        <v>20</v>
      </c>
      <c r="Q319" s="76" t="s">
        <v>20</v>
      </c>
      <c r="R319" s="83">
        <v>399626007</v>
      </c>
      <c r="S319" s="83">
        <v>410739541</v>
      </c>
      <c r="T319" s="83">
        <v>405914515</v>
      </c>
      <c r="U319" s="83">
        <v>418605327</v>
      </c>
      <c r="V319" s="83">
        <v>442201546</v>
      </c>
      <c r="W319" s="83">
        <v>472500161</v>
      </c>
      <c r="X319" s="83">
        <v>506637564</v>
      </c>
      <c r="Y319" s="83">
        <v>540127412</v>
      </c>
      <c r="Z319" s="83">
        <v>575610026</v>
      </c>
      <c r="AA319" s="83">
        <v>613624075</v>
      </c>
      <c r="AB319" s="83">
        <v>653416844</v>
      </c>
      <c r="AC319" s="83">
        <v>686907606</v>
      </c>
      <c r="AD319" s="83">
        <v>724379634</v>
      </c>
      <c r="AE319" s="83">
        <v>766524435</v>
      </c>
      <c r="AF319" s="83">
        <v>812554583</v>
      </c>
      <c r="AG319" s="83">
        <v>854022880</v>
      </c>
      <c r="AH319" s="83">
        <v>901208088</v>
      </c>
      <c r="AI319" s="83">
        <v>949067677</v>
      </c>
      <c r="AJ319" s="83">
        <v>995003448</v>
      </c>
      <c r="AK319" s="83">
        <v>1049746544</v>
      </c>
      <c r="AL319" s="83">
        <v>1097554481</v>
      </c>
      <c r="AM319" s="83">
        <v>1155250787</v>
      </c>
      <c r="AN319" s="83">
        <v>1213807065</v>
      </c>
      <c r="AO319" s="83">
        <v>1266424119</v>
      </c>
      <c r="AP319" s="92">
        <v>1324705745</v>
      </c>
    </row>
    <row r="320" spans="1:42" x14ac:dyDescent="0.25">
      <c r="A320" t="str">
        <f t="shared" si="4"/>
        <v>Total Cargo_Latin America-Caribbean</v>
      </c>
      <c r="B320" s="77" t="s">
        <v>207</v>
      </c>
      <c r="C320" s="78" t="s">
        <v>141</v>
      </c>
      <c r="D320" s="79" t="s">
        <v>29</v>
      </c>
      <c r="E320" s="80" t="s">
        <v>20</v>
      </c>
      <c r="F320" s="81" t="s">
        <v>20</v>
      </c>
      <c r="G320" s="81" t="s">
        <v>20</v>
      </c>
      <c r="H320" s="81" t="s">
        <v>20</v>
      </c>
      <c r="I320" s="81" t="s">
        <v>20</v>
      </c>
      <c r="J320" s="81" t="s">
        <v>20</v>
      </c>
      <c r="K320" s="81" t="s">
        <v>20</v>
      </c>
      <c r="L320" s="81" t="s">
        <v>20</v>
      </c>
      <c r="M320" s="81" t="s">
        <v>20</v>
      </c>
      <c r="N320" s="81" t="s">
        <v>20</v>
      </c>
      <c r="O320" s="81" t="s">
        <v>20</v>
      </c>
      <c r="P320" s="81" t="s">
        <v>20</v>
      </c>
      <c r="Q320" s="81" t="s">
        <v>20</v>
      </c>
      <c r="R320" s="82">
        <v>5130669</v>
      </c>
      <c r="S320" s="82">
        <v>5351512</v>
      </c>
      <c r="T320" s="82">
        <v>5482600</v>
      </c>
      <c r="U320" s="82">
        <v>5595171</v>
      </c>
      <c r="V320" s="82">
        <v>5713294</v>
      </c>
      <c r="W320" s="82">
        <v>5797337</v>
      </c>
      <c r="X320" s="82">
        <v>5889826</v>
      </c>
      <c r="Y320" s="82">
        <v>5979634</v>
      </c>
      <c r="Z320" s="82">
        <v>6080157</v>
      </c>
      <c r="AA320" s="82">
        <v>6165599</v>
      </c>
      <c r="AB320" s="82">
        <v>6297006</v>
      </c>
      <c r="AC320" s="82">
        <v>6372698</v>
      </c>
      <c r="AD320" s="82">
        <v>6445543</v>
      </c>
      <c r="AE320" s="82">
        <v>6516743</v>
      </c>
      <c r="AF320" s="82">
        <v>6672534</v>
      </c>
      <c r="AG320" s="82">
        <v>6733785</v>
      </c>
      <c r="AH320" s="82">
        <v>6854076</v>
      </c>
      <c r="AI320" s="82">
        <v>6951783</v>
      </c>
      <c r="AJ320" s="82">
        <v>7050648</v>
      </c>
      <c r="AK320" s="82">
        <v>7159164</v>
      </c>
      <c r="AL320" s="82">
        <v>7260036</v>
      </c>
      <c r="AM320" s="82">
        <v>7405315</v>
      </c>
      <c r="AN320" s="82">
        <v>7508453</v>
      </c>
      <c r="AO320" s="82">
        <v>7606790</v>
      </c>
      <c r="AP320" s="91">
        <v>7744854</v>
      </c>
    </row>
    <row r="321" spans="1:42" x14ac:dyDescent="0.25">
      <c r="A321" t="str">
        <f t="shared" si="4"/>
        <v>Total aircraft movements_Latin America-Caribbean</v>
      </c>
      <c r="B321" s="72" t="s">
        <v>35</v>
      </c>
      <c r="C321" s="73" t="s">
        <v>141</v>
      </c>
      <c r="D321" s="74" t="s">
        <v>29</v>
      </c>
      <c r="E321" s="75" t="s">
        <v>20</v>
      </c>
      <c r="F321" s="76" t="s">
        <v>20</v>
      </c>
      <c r="G321" s="76" t="s">
        <v>20</v>
      </c>
      <c r="H321" s="76" t="s">
        <v>20</v>
      </c>
      <c r="I321" s="76" t="s">
        <v>20</v>
      </c>
      <c r="J321" s="76" t="s">
        <v>20</v>
      </c>
      <c r="K321" s="76" t="s">
        <v>20</v>
      </c>
      <c r="L321" s="76" t="s">
        <v>20</v>
      </c>
      <c r="M321" s="76" t="s">
        <v>20</v>
      </c>
      <c r="N321" s="76" t="s">
        <v>20</v>
      </c>
      <c r="O321" s="76" t="s">
        <v>20</v>
      </c>
      <c r="P321" s="76" t="s">
        <v>20</v>
      </c>
      <c r="Q321" s="76" t="s">
        <v>20</v>
      </c>
      <c r="R321" s="83">
        <v>7979143</v>
      </c>
      <c r="S321" s="83">
        <v>7927646</v>
      </c>
      <c r="T321" s="83">
        <v>7957228</v>
      </c>
      <c r="U321" s="83">
        <v>8064289</v>
      </c>
      <c r="V321" s="83">
        <v>8211813</v>
      </c>
      <c r="W321" s="83">
        <v>8389469</v>
      </c>
      <c r="X321" s="83">
        <v>8566472</v>
      </c>
      <c r="Y321" s="83">
        <v>8742201</v>
      </c>
      <c r="Z321" s="83">
        <v>8917098</v>
      </c>
      <c r="AA321" s="83">
        <v>9087185</v>
      </c>
      <c r="AB321" s="83">
        <v>9242072</v>
      </c>
      <c r="AC321" s="83">
        <v>9404185</v>
      </c>
      <c r="AD321" s="83">
        <v>9565748</v>
      </c>
      <c r="AE321" s="83">
        <v>9730753</v>
      </c>
      <c r="AF321" s="83">
        <v>9875857</v>
      </c>
      <c r="AG321" s="83">
        <v>10035918</v>
      </c>
      <c r="AH321" s="83">
        <v>10199649</v>
      </c>
      <c r="AI321" s="83">
        <v>10343690</v>
      </c>
      <c r="AJ321" s="83">
        <v>10502856</v>
      </c>
      <c r="AK321" s="83">
        <v>10654061</v>
      </c>
      <c r="AL321" s="83">
        <v>10803732</v>
      </c>
      <c r="AM321" s="83">
        <v>10946134</v>
      </c>
      <c r="AN321" s="83">
        <v>11096683</v>
      </c>
      <c r="AO321" s="83">
        <v>11250346</v>
      </c>
      <c r="AP321" s="92">
        <v>11391979</v>
      </c>
    </row>
    <row r="322" spans="1:42" ht="16" x14ac:dyDescent="0.45">
      <c r="A322" t="str">
        <f t="shared" ref="A322:A385" si="5">B322&amp;"_"&amp;D322</f>
        <v>Total passengers_Réunion</v>
      </c>
      <c r="B322" s="72" t="s">
        <v>58</v>
      </c>
      <c r="C322" s="73" t="s">
        <v>32</v>
      </c>
      <c r="D322" s="21" t="s">
        <v>60</v>
      </c>
      <c r="E322" s="75" t="s">
        <v>20</v>
      </c>
      <c r="F322" s="76" t="s">
        <v>34</v>
      </c>
      <c r="G322" s="76" t="s">
        <v>20</v>
      </c>
      <c r="H322" s="76" t="s">
        <v>20</v>
      </c>
      <c r="I322" s="76" t="s">
        <v>20</v>
      </c>
      <c r="J322" s="76" t="s">
        <v>20</v>
      </c>
      <c r="K322" s="76" t="s">
        <v>20</v>
      </c>
      <c r="L322" s="76" t="s">
        <v>20</v>
      </c>
      <c r="M322" s="76" t="s">
        <v>20</v>
      </c>
      <c r="N322" s="76" t="s">
        <v>20</v>
      </c>
      <c r="O322" s="76" t="s">
        <v>20</v>
      </c>
      <c r="P322" s="76" t="s">
        <v>20</v>
      </c>
      <c r="Q322" s="76" t="s">
        <v>20</v>
      </c>
      <c r="R322" s="83">
        <v>2190832</v>
      </c>
      <c r="S322" s="83">
        <v>2334718</v>
      </c>
      <c r="T322" s="83">
        <v>2451052</v>
      </c>
      <c r="U322" s="83">
        <v>2503882</v>
      </c>
      <c r="V322" s="83">
        <v>2534396</v>
      </c>
      <c r="W322" s="83">
        <v>2527999</v>
      </c>
      <c r="X322" s="83">
        <v>2544793</v>
      </c>
      <c r="Y322" s="83">
        <v>2549865</v>
      </c>
      <c r="Z322" s="83">
        <v>2562656</v>
      </c>
      <c r="AA322" s="83">
        <v>2588293</v>
      </c>
      <c r="AB322" s="83">
        <v>2590573</v>
      </c>
      <c r="AC322" s="83">
        <v>2601692</v>
      </c>
      <c r="AD322" s="83">
        <v>2626893</v>
      </c>
      <c r="AE322" s="83">
        <v>2648511</v>
      </c>
      <c r="AF322" s="83">
        <v>2676821</v>
      </c>
      <c r="AG322" s="83">
        <v>2692488</v>
      </c>
      <c r="AH322" s="83">
        <v>2710128</v>
      </c>
      <c r="AI322" s="83">
        <v>2718047</v>
      </c>
      <c r="AJ322" s="83">
        <v>2745562</v>
      </c>
      <c r="AK322" s="83">
        <v>2756492</v>
      </c>
      <c r="AL322" s="83">
        <v>2764697</v>
      </c>
      <c r="AM322" s="83">
        <v>2763378</v>
      </c>
      <c r="AN322" s="83">
        <v>2753134</v>
      </c>
      <c r="AO322" s="83">
        <v>2758309</v>
      </c>
      <c r="AP322" s="92">
        <v>2756091</v>
      </c>
    </row>
    <row r="323" spans="1:42" ht="16" x14ac:dyDescent="0.45">
      <c r="A323" t="str">
        <f t="shared" si="5"/>
        <v>International passengers_Réunion</v>
      </c>
      <c r="B323" s="77" t="s">
        <v>54</v>
      </c>
      <c r="C323" s="78" t="s">
        <v>32</v>
      </c>
      <c r="D323" s="21" t="s">
        <v>60</v>
      </c>
      <c r="E323" s="80" t="s">
        <v>20</v>
      </c>
      <c r="F323" s="81" t="s">
        <v>34</v>
      </c>
      <c r="G323" s="81" t="s">
        <v>20</v>
      </c>
      <c r="H323" s="81" t="s">
        <v>20</v>
      </c>
      <c r="I323" s="81" t="s">
        <v>20</v>
      </c>
      <c r="J323" s="81" t="s">
        <v>20</v>
      </c>
      <c r="K323" s="81" t="s">
        <v>20</v>
      </c>
      <c r="L323" s="81" t="s">
        <v>20</v>
      </c>
      <c r="M323" s="81" t="s">
        <v>20</v>
      </c>
      <c r="N323" s="81" t="s">
        <v>20</v>
      </c>
      <c r="O323" s="81" t="s">
        <v>20</v>
      </c>
      <c r="P323" s="81" t="s">
        <v>20</v>
      </c>
      <c r="Q323" s="81" t="s">
        <v>20</v>
      </c>
      <c r="R323" s="82">
        <v>2170733</v>
      </c>
      <c r="S323" s="82">
        <v>2316627</v>
      </c>
      <c r="T323" s="82">
        <v>2434914</v>
      </c>
      <c r="U323" s="82">
        <v>2489616</v>
      </c>
      <c r="V323" s="82">
        <v>2521901</v>
      </c>
      <c r="W323" s="82">
        <v>2517154</v>
      </c>
      <c r="X323" s="82">
        <v>2535465</v>
      </c>
      <c r="Y323" s="82">
        <v>2541915</v>
      </c>
      <c r="Z323" s="82">
        <v>2555940</v>
      </c>
      <c r="AA323" s="82">
        <v>2582667</v>
      </c>
      <c r="AB323" s="82">
        <v>2585900</v>
      </c>
      <c r="AC323" s="82">
        <v>2597842</v>
      </c>
      <c r="AD323" s="82">
        <v>2623746</v>
      </c>
      <c r="AE323" s="82">
        <v>2645957</v>
      </c>
      <c r="AF323" s="82">
        <v>2674763</v>
      </c>
      <c r="AG323" s="82">
        <v>2690839</v>
      </c>
      <c r="AH323" s="82">
        <v>2708817</v>
      </c>
      <c r="AI323" s="82">
        <v>2717009</v>
      </c>
      <c r="AJ323" s="82">
        <v>2744745</v>
      </c>
      <c r="AK323" s="82">
        <v>2755853</v>
      </c>
      <c r="AL323" s="82">
        <v>2764199</v>
      </c>
      <c r="AM323" s="82">
        <v>2762991</v>
      </c>
      <c r="AN323" s="82">
        <v>2752835</v>
      </c>
      <c r="AO323" s="82">
        <v>2758079</v>
      </c>
      <c r="AP323" s="91">
        <v>2755914</v>
      </c>
    </row>
    <row r="324" spans="1:42" ht="16" x14ac:dyDescent="0.45">
      <c r="A324" t="str">
        <f t="shared" si="5"/>
        <v>Domestic passengers_Réunion</v>
      </c>
      <c r="B324" s="72" t="s">
        <v>56</v>
      </c>
      <c r="C324" s="73" t="s">
        <v>32</v>
      </c>
      <c r="D324" s="21" t="s">
        <v>60</v>
      </c>
      <c r="E324" s="75" t="s">
        <v>20</v>
      </c>
      <c r="F324" s="76" t="s">
        <v>34</v>
      </c>
      <c r="G324" s="76" t="s">
        <v>20</v>
      </c>
      <c r="H324" s="76" t="s">
        <v>20</v>
      </c>
      <c r="I324" s="76" t="s">
        <v>20</v>
      </c>
      <c r="J324" s="76" t="s">
        <v>20</v>
      </c>
      <c r="K324" s="76" t="s">
        <v>20</v>
      </c>
      <c r="L324" s="76" t="s">
        <v>20</v>
      </c>
      <c r="M324" s="76" t="s">
        <v>20</v>
      </c>
      <c r="N324" s="76" t="s">
        <v>20</v>
      </c>
      <c r="O324" s="76" t="s">
        <v>20</v>
      </c>
      <c r="P324" s="76" t="s">
        <v>20</v>
      </c>
      <c r="Q324" s="76" t="s">
        <v>20</v>
      </c>
      <c r="R324" s="83" t="s">
        <v>206</v>
      </c>
      <c r="S324" s="83" t="s">
        <v>206</v>
      </c>
      <c r="T324" s="83" t="s">
        <v>206</v>
      </c>
      <c r="U324" s="83" t="s">
        <v>206</v>
      </c>
      <c r="V324" s="83" t="s">
        <v>206</v>
      </c>
      <c r="W324" s="83" t="s">
        <v>206</v>
      </c>
      <c r="X324" s="83" t="s">
        <v>206</v>
      </c>
      <c r="Y324" s="83" t="s">
        <v>206</v>
      </c>
      <c r="Z324" s="83" t="s">
        <v>206</v>
      </c>
      <c r="AA324" s="83" t="s">
        <v>206</v>
      </c>
      <c r="AB324" s="83" t="s">
        <v>206</v>
      </c>
      <c r="AC324" s="83" t="s">
        <v>206</v>
      </c>
      <c r="AD324" s="83" t="s">
        <v>206</v>
      </c>
      <c r="AE324" s="83" t="s">
        <v>206</v>
      </c>
      <c r="AF324" s="83" t="s">
        <v>206</v>
      </c>
      <c r="AG324" s="83" t="s">
        <v>206</v>
      </c>
      <c r="AH324" s="83" t="s">
        <v>206</v>
      </c>
      <c r="AI324" s="83" t="s">
        <v>206</v>
      </c>
      <c r="AJ324" s="83" t="s">
        <v>206</v>
      </c>
      <c r="AK324" s="83" t="s">
        <v>206</v>
      </c>
      <c r="AL324" s="83" t="s">
        <v>206</v>
      </c>
      <c r="AM324" s="83" t="s">
        <v>206</v>
      </c>
      <c r="AN324" s="83" t="s">
        <v>206</v>
      </c>
      <c r="AO324" s="83" t="s">
        <v>206</v>
      </c>
      <c r="AP324" s="92" t="s">
        <v>206</v>
      </c>
    </row>
    <row r="325" spans="1:42" ht="16" x14ac:dyDescent="0.45">
      <c r="A325" t="str">
        <f t="shared" si="5"/>
        <v>Total Cargo_Réunion</v>
      </c>
      <c r="B325" s="77" t="s">
        <v>207</v>
      </c>
      <c r="C325" s="78" t="s">
        <v>32</v>
      </c>
      <c r="D325" s="21" t="s">
        <v>60</v>
      </c>
      <c r="E325" s="80" t="s">
        <v>20</v>
      </c>
      <c r="F325" s="81" t="s">
        <v>34</v>
      </c>
      <c r="G325" s="81" t="s">
        <v>20</v>
      </c>
      <c r="H325" s="81" t="s">
        <v>20</v>
      </c>
      <c r="I325" s="81" t="s">
        <v>20</v>
      </c>
      <c r="J325" s="81" t="s">
        <v>20</v>
      </c>
      <c r="K325" s="81" t="s">
        <v>20</v>
      </c>
      <c r="L325" s="81" t="s">
        <v>20</v>
      </c>
      <c r="M325" s="81" t="s">
        <v>20</v>
      </c>
      <c r="N325" s="81" t="s">
        <v>20</v>
      </c>
      <c r="O325" s="81" t="s">
        <v>20</v>
      </c>
      <c r="P325" s="81" t="s">
        <v>20</v>
      </c>
      <c r="Q325" s="81" t="s">
        <v>20</v>
      </c>
      <c r="R325" s="82" t="s">
        <v>206</v>
      </c>
      <c r="S325" s="82" t="s">
        <v>206</v>
      </c>
      <c r="T325" s="82" t="s">
        <v>206</v>
      </c>
      <c r="U325" s="82" t="s">
        <v>206</v>
      </c>
      <c r="V325" s="82" t="s">
        <v>206</v>
      </c>
      <c r="W325" s="82" t="s">
        <v>206</v>
      </c>
      <c r="X325" s="82" t="s">
        <v>206</v>
      </c>
      <c r="Y325" s="82" t="s">
        <v>206</v>
      </c>
      <c r="Z325" s="82" t="s">
        <v>206</v>
      </c>
      <c r="AA325" s="82" t="s">
        <v>206</v>
      </c>
      <c r="AB325" s="82" t="s">
        <v>206</v>
      </c>
      <c r="AC325" s="82" t="s">
        <v>206</v>
      </c>
      <c r="AD325" s="82" t="s">
        <v>206</v>
      </c>
      <c r="AE325" s="82" t="s">
        <v>206</v>
      </c>
      <c r="AF325" s="82" t="s">
        <v>206</v>
      </c>
      <c r="AG325" s="82" t="s">
        <v>206</v>
      </c>
      <c r="AH325" s="82" t="s">
        <v>206</v>
      </c>
      <c r="AI325" s="82" t="s">
        <v>206</v>
      </c>
      <c r="AJ325" s="82" t="s">
        <v>206</v>
      </c>
      <c r="AK325" s="82" t="s">
        <v>206</v>
      </c>
      <c r="AL325" s="82" t="s">
        <v>206</v>
      </c>
      <c r="AM325" s="82" t="s">
        <v>206</v>
      </c>
      <c r="AN325" s="82" t="s">
        <v>206</v>
      </c>
      <c r="AO325" s="82" t="s">
        <v>206</v>
      </c>
      <c r="AP325" s="91" t="s">
        <v>206</v>
      </c>
    </row>
    <row r="326" spans="1:42" ht="16" x14ac:dyDescent="0.45">
      <c r="A326" t="str">
        <f t="shared" si="5"/>
        <v>Total aircraft movements_Réunion</v>
      </c>
      <c r="B326" s="72" t="s">
        <v>35</v>
      </c>
      <c r="C326" s="73" t="s">
        <v>32</v>
      </c>
      <c r="D326" s="21" t="s">
        <v>60</v>
      </c>
      <c r="E326" s="75" t="s">
        <v>20</v>
      </c>
      <c r="F326" s="76" t="s">
        <v>34</v>
      </c>
      <c r="G326" s="76" t="s">
        <v>20</v>
      </c>
      <c r="H326" s="76" t="s">
        <v>20</v>
      </c>
      <c r="I326" s="76" t="s">
        <v>20</v>
      </c>
      <c r="J326" s="76" t="s">
        <v>20</v>
      </c>
      <c r="K326" s="76" t="s">
        <v>20</v>
      </c>
      <c r="L326" s="76" t="s">
        <v>20</v>
      </c>
      <c r="M326" s="76" t="s">
        <v>20</v>
      </c>
      <c r="N326" s="76" t="s">
        <v>20</v>
      </c>
      <c r="O326" s="76" t="s">
        <v>20</v>
      </c>
      <c r="P326" s="76" t="s">
        <v>20</v>
      </c>
      <c r="Q326" s="76" t="s">
        <v>20</v>
      </c>
      <c r="R326" s="83" t="s">
        <v>206</v>
      </c>
      <c r="S326" s="83" t="s">
        <v>206</v>
      </c>
      <c r="T326" s="83" t="s">
        <v>206</v>
      </c>
      <c r="U326" s="83" t="s">
        <v>206</v>
      </c>
      <c r="V326" s="83" t="s">
        <v>206</v>
      </c>
      <c r="W326" s="83" t="s">
        <v>206</v>
      </c>
      <c r="X326" s="83" t="s">
        <v>206</v>
      </c>
      <c r="Y326" s="83" t="s">
        <v>206</v>
      </c>
      <c r="Z326" s="83" t="s">
        <v>206</v>
      </c>
      <c r="AA326" s="83" t="s">
        <v>206</v>
      </c>
      <c r="AB326" s="83" t="s">
        <v>206</v>
      </c>
      <c r="AC326" s="83" t="s">
        <v>206</v>
      </c>
      <c r="AD326" s="83" t="s">
        <v>206</v>
      </c>
      <c r="AE326" s="83" t="s">
        <v>206</v>
      </c>
      <c r="AF326" s="83" t="s">
        <v>206</v>
      </c>
      <c r="AG326" s="83" t="s">
        <v>206</v>
      </c>
      <c r="AH326" s="83" t="s">
        <v>206</v>
      </c>
      <c r="AI326" s="83" t="s">
        <v>206</v>
      </c>
      <c r="AJ326" s="83" t="s">
        <v>206</v>
      </c>
      <c r="AK326" s="83" t="s">
        <v>206</v>
      </c>
      <c r="AL326" s="83" t="s">
        <v>206</v>
      </c>
      <c r="AM326" s="83" t="s">
        <v>206</v>
      </c>
      <c r="AN326" s="83" t="s">
        <v>206</v>
      </c>
      <c r="AO326" s="83" t="s">
        <v>206</v>
      </c>
      <c r="AP326" s="92" t="s">
        <v>206</v>
      </c>
    </row>
    <row r="327" spans="1:42" x14ac:dyDescent="0.25">
      <c r="A327" t="str">
        <f t="shared" si="5"/>
        <v>Total passengers_Kuwait</v>
      </c>
      <c r="B327" s="77" t="s">
        <v>58</v>
      </c>
      <c r="C327" s="78" t="s">
        <v>170</v>
      </c>
      <c r="D327" s="79" t="s">
        <v>210</v>
      </c>
      <c r="E327" s="80" t="s">
        <v>20</v>
      </c>
      <c r="F327" s="81" t="s">
        <v>34</v>
      </c>
      <c r="G327" s="81" t="s">
        <v>20</v>
      </c>
      <c r="H327" s="81" t="s">
        <v>20</v>
      </c>
      <c r="I327" s="81" t="s">
        <v>20</v>
      </c>
      <c r="J327" s="81" t="s">
        <v>20</v>
      </c>
      <c r="K327" s="81" t="s">
        <v>20</v>
      </c>
      <c r="L327" s="81" t="s">
        <v>20</v>
      </c>
      <c r="M327" s="81" t="s">
        <v>20</v>
      </c>
      <c r="N327" s="81" t="s">
        <v>20</v>
      </c>
      <c r="O327" s="81" t="s">
        <v>20</v>
      </c>
      <c r="P327" s="81" t="s">
        <v>20</v>
      </c>
      <c r="Q327" s="81" t="s">
        <v>20</v>
      </c>
      <c r="R327" s="82">
        <v>11828770</v>
      </c>
      <c r="S327" s="82">
        <v>12945407</v>
      </c>
      <c r="T327" s="82">
        <v>14125657</v>
      </c>
      <c r="U327" s="82">
        <v>15572026</v>
      </c>
      <c r="V327" s="82">
        <v>16954884</v>
      </c>
      <c r="W327" s="82">
        <v>18724626</v>
      </c>
      <c r="X327" s="82">
        <v>20278403</v>
      </c>
      <c r="Y327" s="82">
        <v>22280475</v>
      </c>
      <c r="Z327" s="82">
        <v>24265847</v>
      </c>
      <c r="AA327" s="82">
        <v>26671810</v>
      </c>
      <c r="AB327" s="82">
        <v>28865707</v>
      </c>
      <c r="AC327" s="82">
        <v>30967032</v>
      </c>
      <c r="AD327" s="82">
        <v>33941843</v>
      </c>
      <c r="AE327" s="82">
        <v>36408666</v>
      </c>
      <c r="AF327" s="82">
        <v>39392346</v>
      </c>
      <c r="AG327" s="82">
        <v>42547331</v>
      </c>
      <c r="AH327" s="82">
        <v>45961373</v>
      </c>
      <c r="AI327" s="82">
        <v>48947620</v>
      </c>
      <c r="AJ327" s="82">
        <v>52421015</v>
      </c>
      <c r="AK327" s="82">
        <v>56013451</v>
      </c>
      <c r="AL327" s="82">
        <v>60410017</v>
      </c>
      <c r="AM327" s="82">
        <v>64224060</v>
      </c>
      <c r="AN327" s="82">
        <v>68237540</v>
      </c>
      <c r="AO327" s="82">
        <v>72121966</v>
      </c>
      <c r="AP327" s="91">
        <v>76459039</v>
      </c>
    </row>
    <row r="328" spans="1:42" x14ac:dyDescent="0.25">
      <c r="A328" t="str">
        <f t="shared" si="5"/>
        <v>International passengers_Kuwait</v>
      </c>
      <c r="B328" s="72" t="s">
        <v>54</v>
      </c>
      <c r="C328" s="73" t="s">
        <v>170</v>
      </c>
      <c r="D328" s="79" t="s">
        <v>210</v>
      </c>
      <c r="E328" s="75" t="s">
        <v>20</v>
      </c>
      <c r="F328" s="76" t="s">
        <v>34</v>
      </c>
      <c r="G328" s="76" t="s">
        <v>20</v>
      </c>
      <c r="H328" s="76" t="s">
        <v>20</v>
      </c>
      <c r="I328" s="76" t="s">
        <v>20</v>
      </c>
      <c r="J328" s="76" t="s">
        <v>20</v>
      </c>
      <c r="K328" s="76" t="s">
        <v>20</v>
      </c>
      <c r="L328" s="76" t="s">
        <v>20</v>
      </c>
      <c r="M328" s="76" t="s">
        <v>20</v>
      </c>
      <c r="N328" s="76" t="s">
        <v>20</v>
      </c>
      <c r="O328" s="76" t="s">
        <v>20</v>
      </c>
      <c r="P328" s="76" t="s">
        <v>20</v>
      </c>
      <c r="Q328" s="76" t="s">
        <v>20</v>
      </c>
      <c r="R328" s="83">
        <v>11762241</v>
      </c>
      <c r="S328" s="83">
        <v>12872090</v>
      </c>
      <c r="T328" s="83">
        <v>14046109</v>
      </c>
      <c r="U328" s="83">
        <v>15486741</v>
      </c>
      <c r="V328" s="83">
        <v>16864537</v>
      </c>
      <c r="W328" s="83">
        <v>18630060</v>
      </c>
      <c r="X328" s="83">
        <v>20180597</v>
      </c>
      <c r="Y328" s="83">
        <v>22180509</v>
      </c>
      <c r="Z328" s="83">
        <v>24164858</v>
      </c>
      <c r="AA328" s="83">
        <v>26570951</v>
      </c>
      <c r="AB328" s="83">
        <v>28766104</v>
      </c>
      <c r="AC328" s="83">
        <v>30869743</v>
      </c>
      <c r="AD328" s="83">
        <v>33847825</v>
      </c>
      <c r="AE328" s="83">
        <v>36318748</v>
      </c>
      <c r="AF328" s="83">
        <v>39307210</v>
      </c>
      <c r="AG328" s="83">
        <v>42467504</v>
      </c>
      <c r="AH328" s="83">
        <v>45887220</v>
      </c>
      <c r="AI328" s="83">
        <v>48879354</v>
      </c>
      <c r="AJ328" s="83">
        <v>52358705</v>
      </c>
      <c r="AK328" s="83">
        <v>55957040</v>
      </c>
      <c r="AL328" s="83">
        <v>60359340</v>
      </c>
      <c r="AM328" s="83">
        <v>64178865</v>
      </c>
      <c r="AN328" s="83">
        <v>68197508</v>
      </c>
      <c r="AO328" s="83">
        <v>72086735</v>
      </c>
      <c r="AP328" s="92">
        <v>76428217</v>
      </c>
    </row>
    <row r="329" spans="1:42" x14ac:dyDescent="0.25">
      <c r="A329" t="str">
        <f t="shared" si="5"/>
        <v>Domestic passengers_Kuwait</v>
      </c>
      <c r="B329" s="77" t="s">
        <v>56</v>
      </c>
      <c r="C329" s="78" t="s">
        <v>170</v>
      </c>
      <c r="D329" s="79" t="s">
        <v>210</v>
      </c>
      <c r="E329" s="80" t="s">
        <v>20</v>
      </c>
      <c r="F329" s="81" t="s">
        <v>34</v>
      </c>
      <c r="G329" s="81" t="s">
        <v>20</v>
      </c>
      <c r="H329" s="81" t="s">
        <v>20</v>
      </c>
      <c r="I329" s="81" t="s">
        <v>20</v>
      </c>
      <c r="J329" s="81" t="s">
        <v>20</v>
      </c>
      <c r="K329" s="81" t="s">
        <v>20</v>
      </c>
      <c r="L329" s="81" t="s">
        <v>20</v>
      </c>
      <c r="M329" s="81" t="s">
        <v>20</v>
      </c>
      <c r="N329" s="81" t="s">
        <v>20</v>
      </c>
      <c r="O329" s="81" t="s">
        <v>20</v>
      </c>
      <c r="P329" s="81" t="s">
        <v>20</v>
      </c>
      <c r="Q329" s="81" t="s">
        <v>20</v>
      </c>
      <c r="R329" s="82" t="s">
        <v>206</v>
      </c>
      <c r="S329" s="82" t="s">
        <v>206</v>
      </c>
      <c r="T329" s="82" t="s">
        <v>206</v>
      </c>
      <c r="U329" s="82" t="s">
        <v>206</v>
      </c>
      <c r="V329" s="82" t="s">
        <v>206</v>
      </c>
      <c r="W329" s="82" t="s">
        <v>206</v>
      </c>
      <c r="X329" s="82" t="s">
        <v>206</v>
      </c>
      <c r="Y329" s="82" t="s">
        <v>206</v>
      </c>
      <c r="Z329" s="82" t="s">
        <v>206</v>
      </c>
      <c r="AA329" s="82" t="s">
        <v>206</v>
      </c>
      <c r="AB329" s="82" t="s">
        <v>206</v>
      </c>
      <c r="AC329" s="82" t="s">
        <v>206</v>
      </c>
      <c r="AD329" s="82" t="s">
        <v>206</v>
      </c>
      <c r="AE329" s="82" t="s">
        <v>206</v>
      </c>
      <c r="AF329" s="82" t="s">
        <v>206</v>
      </c>
      <c r="AG329" s="82" t="s">
        <v>206</v>
      </c>
      <c r="AH329" s="82" t="s">
        <v>206</v>
      </c>
      <c r="AI329" s="82" t="s">
        <v>206</v>
      </c>
      <c r="AJ329" s="82" t="s">
        <v>206</v>
      </c>
      <c r="AK329" s="82" t="s">
        <v>206</v>
      </c>
      <c r="AL329" s="82" t="s">
        <v>206</v>
      </c>
      <c r="AM329" s="82" t="s">
        <v>206</v>
      </c>
      <c r="AN329" s="82" t="s">
        <v>206</v>
      </c>
      <c r="AO329" s="82" t="s">
        <v>206</v>
      </c>
      <c r="AP329" s="91" t="s">
        <v>206</v>
      </c>
    </row>
    <row r="330" spans="1:42" x14ac:dyDescent="0.25">
      <c r="A330" t="str">
        <f t="shared" si="5"/>
        <v>Total Cargo_Kuwait</v>
      </c>
      <c r="B330" s="77" t="s">
        <v>207</v>
      </c>
      <c r="C330" s="73" t="s">
        <v>170</v>
      </c>
      <c r="D330" s="79" t="s">
        <v>210</v>
      </c>
      <c r="E330" s="75" t="s">
        <v>20</v>
      </c>
      <c r="F330" s="76" t="s">
        <v>34</v>
      </c>
      <c r="G330" s="76" t="s">
        <v>20</v>
      </c>
      <c r="H330" s="76" t="s">
        <v>20</v>
      </c>
      <c r="I330" s="76" t="s">
        <v>20</v>
      </c>
      <c r="J330" s="76" t="s">
        <v>20</v>
      </c>
      <c r="K330" s="76" t="s">
        <v>20</v>
      </c>
      <c r="L330" s="76" t="s">
        <v>20</v>
      </c>
      <c r="M330" s="76" t="s">
        <v>20</v>
      </c>
      <c r="N330" s="76" t="s">
        <v>20</v>
      </c>
      <c r="O330" s="76" t="s">
        <v>20</v>
      </c>
      <c r="P330" s="76" t="s">
        <v>20</v>
      </c>
      <c r="Q330" s="76" t="s">
        <v>20</v>
      </c>
      <c r="R330" s="83">
        <v>195846</v>
      </c>
      <c r="S330" s="83">
        <v>222674</v>
      </c>
      <c r="T330" s="83">
        <v>253299</v>
      </c>
      <c r="U330" s="83">
        <v>275392</v>
      </c>
      <c r="V330" s="83">
        <v>292109</v>
      </c>
      <c r="W330" s="83">
        <v>305006</v>
      </c>
      <c r="X330" s="83">
        <v>316429</v>
      </c>
      <c r="Y330" s="83">
        <v>329478</v>
      </c>
      <c r="Z330" s="83">
        <v>341157</v>
      </c>
      <c r="AA330" s="83">
        <v>353827</v>
      </c>
      <c r="AB330" s="83">
        <v>367900</v>
      </c>
      <c r="AC330" s="83">
        <v>379678</v>
      </c>
      <c r="AD330" s="83">
        <v>393088</v>
      </c>
      <c r="AE330" s="83">
        <v>403722</v>
      </c>
      <c r="AF330" s="83">
        <v>419341</v>
      </c>
      <c r="AG330" s="83">
        <v>430254</v>
      </c>
      <c r="AH330" s="83">
        <v>446258</v>
      </c>
      <c r="AI330" s="83">
        <v>456551</v>
      </c>
      <c r="AJ330" s="83">
        <v>470034</v>
      </c>
      <c r="AK330" s="83">
        <v>482130</v>
      </c>
      <c r="AL330" s="83">
        <v>495832</v>
      </c>
      <c r="AM330" s="83">
        <v>511683</v>
      </c>
      <c r="AN330" s="83">
        <v>521688</v>
      </c>
      <c r="AO330" s="83">
        <v>535614</v>
      </c>
      <c r="AP330" s="92">
        <v>548903</v>
      </c>
    </row>
    <row r="331" spans="1:42" x14ac:dyDescent="0.25">
      <c r="A331" t="str">
        <f t="shared" si="5"/>
        <v>Total aircraft movements_Kuwait</v>
      </c>
      <c r="B331" s="77" t="s">
        <v>35</v>
      </c>
      <c r="C331" s="78" t="s">
        <v>170</v>
      </c>
      <c r="D331" s="79" t="s">
        <v>210</v>
      </c>
      <c r="E331" s="80" t="s">
        <v>20</v>
      </c>
      <c r="F331" s="81" t="s">
        <v>34</v>
      </c>
      <c r="G331" s="81" t="s">
        <v>20</v>
      </c>
      <c r="H331" s="81" t="s">
        <v>20</v>
      </c>
      <c r="I331" s="81" t="s">
        <v>20</v>
      </c>
      <c r="J331" s="81" t="s">
        <v>20</v>
      </c>
      <c r="K331" s="81" t="s">
        <v>20</v>
      </c>
      <c r="L331" s="81" t="s">
        <v>20</v>
      </c>
      <c r="M331" s="81" t="s">
        <v>20</v>
      </c>
      <c r="N331" s="81" t="s">
        <v>20</v>
      </c>
      <c r="O331" s="81" t="s">
        <v>20</v>
      </c>
      <c r="P331" s="81" t="s">
        <v>20</v>
      </c>
      <c r="Q331" s="81" t="s">
        <v>20</v>
      </c>
      <c r="R331" s="82">
        <v>104175</v>
      </c>
      <c r="S331" s="82">
        <v>106971</v>
      </c>
      <c r="T331" s="82">
        <v>109012</v>
      </c>
      <c r="U331" s="82">
        <v>111578</v>
      </c>
      <c r="V331" s="82">
        <v>114540</v>
      </c>
      <c r="W331" s="82">
        <v>117843</v>
      </c>
      <c r="X331" s="82">
        <v>121087</v>
      </c>
      <c r="Y331" s="82">
        <v>124359</v>
      </c>
      <c r="Z331" s="82">
        <v>127789</v>
      </c>
      <c r="AA331" s="82">
        <v>131137</v>
      </c>
      <c r="AB331" s="82">
        <v>134379</v>
      </c>
      <c r="AC331" s="82">
        <v>137523</v>
      </c>
      <c r="AD331" s="82">
        <v>140689</v>
      </c>
      <c r="AE331" s="82">
        <v>143812</v>
      </c>
      <c r="AF331" s="82">
        <v>146919</v>
      </c>
      <c r="AG331" s="82">
        <v>150115</v>
      </c>
      <c r="AH331" s="82">
        <v>153626</v>
      </c>
      <c r="AI331" s="82">
        <v>156924</v>
      </c>
      <c r="AJ331" s="82">
        <v>160398</v>
      </c>
      <c r="AK331" s="82">
        <v>163707</v>
      </c>
      <c r="AL331" s="82">
        <v>167114</v>
      </c>
      <c r="AM331" s="82">
        <v>170610</v>
      </c>
      <c r="AN331" s="82">
        <v>173809</v>
      </c>
      <c r="AO331" s="82">
        <v>177160</v>
      </c>
      <c r="AP331" s="91">
        <v>180519</v>
      </c>
    </row>
    <row r="332" spans="1:42" x14ac:dyDescent="0.25">
      <c r="A332" t="str">
        <f t="shared" si="5"/>
        <v>Total passengers_Korea</v>
      </c>
      <c r="B332" s="72" t="s">
        <v>58</v>
      </c>
      <c r="C332" s="73" t="s">
        <v>69</v>
      </c>
      <c r="D332" s="74" t="s">
        <v>211</v>
      </c>
      <c r="E332" s="75" t="s">
        <v>34</v>
      </c>
      <c r="F332" s="76" t="s">
        <v>20</v>
      </c>
      <c r="G332" s="76" t="s">
        <v>20</v>
      </c>
      <c r="H332" s="76" t="s">
        <v>20</v>
      </c>
      <c r="I332" s="76" t="s">
        <v>20</v>
      </c>
      <c r="J332" s="76" t="s">
        <v>20</v>
      </c>
      <c r="K332" s="76" t="s">
        <v>20</v>
      </c>
      <c r="L332" s="76" t="s">
        <v>20</v>
      </c>
      <c r="M332" s="76" t="s">
        <v>20</v>
      </c>
      <c r="N332" s="76" t="s">
        <v>34</v>
      </c>
      <c r="O332" s="76" t="s">
        <v>20</v>
      </c>
      <c r="P332" s="76" t="s">
        <v>20</v>
      </c>
      <c r="Q332" s="76" t="s">
        <v>34</v>
      </c>
      <c r="R332" s="83">
        <v>136373222</v>
      </c>
      <c r="S332" s="83">
        <v>144317029</v>
      </c>
      <c r="T332" s="83">
        <v>155244272</v>
      </c>
      <c r="U332" s="83">
        <v>168206172</v>
      </c>
      <c r="V332" s="83">
        <v>180159977</v>
      </c>
      <c r="W332" s="83">
        <v>192575993</v>
      </c>
      <c r="X332" s="83">
        <v>205980453</v>
      </c>
      <c r="Y332" s="83">
        <v>217774879</v>
      </c>
      <c r="Z332" s="83">
        <v>230881677</v>
      </c>
      <c r="AA332" s="83">
        <v>243900411</v>
      </c>
      <c r="AB332" s="83">
        <v>256078733</v>
      </c>
      <c r="AC332" s="83">
        <v>268799183</v>
      </c>
      <c r="AD332" s="83">
        <v>282972667</v>
      </c>
      <c r="AE332" s="83">
        <v>296093102</v>
      </c>
      <c r="AF332" s="83">
        <v>311347515</v>
      </c>
      <c r="AG332" s="83">
        <v>325365853</v>
      </c>
      <c r="AH332" s="83">
        <v>340865739</v>
      </c>
      <c r="AI332" s="83">
        <v>356194549</v>
      </c>
      <c r="AJ332" s="83">
        <v>371641947</v>
      </c>
      <c r="AK332" s="83">
        <v>386078880</v>
      </c>
      <c r="AL332" s="83">
        <v>402591468</v>
      </c>
      <c r="AM332" s="83">
        <v>418859883</v>
      </c>
      <c r="AN332" s="83">
        <v>434246840</v>
      </c>
      <c r="AO332" s="83">
        <v>450471386</v>
      </c>
      <c r="AP332" s="92">
        <v>468013758</v>
      </c>
    </row>
    <row r="333" spans="1:42" x14ac:dyDescent="0.25">
      <c r="A333" t="str">
        <f t="shared" si="5"/>
        <v>International passengers_Korea</v>
      </c>
      <c r="B333" s="77" t="s">
        <v>54</v>
      </c>
      <c r="C333" s="78" t="s">
        <v>69</v>
      </c>
      <c r="D333" s="74" t="s">
        <v>211</v>
      </c>
      <c r="E333" s="80" t="s">
        <v>34</v>
      </c>
      <c r="F333" s="81" t="s">
        <v>20</v>
      </c>
      <c r="G333" s="81" t="s">
        <v>20</v>
      </c>
      <c r="H333" s="81" t="s">
        <v>20</v>
      </c>
      <c r="I333" s="81" t="s">
        <v>20</v>
      </c>
      <c r="J333" s="81" t="s">
        <v>20</v>
      </c>
      <c r="K333" s="81" t="s">
        <v>20</v>
      </c>
      <c r="L333" s="81" t="s">
        <v>20</v>
      </c>
      <c r="M333" s="81" t="s">
        <v>20</v>
      </c>
      <c r="N333" s="81" t="s">
        <v>34</v>
      </c>
      <c r="O333" s="81" t="s">
        <v>20</v>
      </c>
      <c r="P333" s="81" t="s">
        <v>20</v>
      </c>
      <c r="Q333" s="81" t="s">
        <v>34</v>
      </c>
      <c r="R333" s="82">
        <v>73495317</v>
      </c>
      <c r="S333" s="82">
        <v>78024613</v>
      </c>
      <c r="T333" s="82">
        <v>84911419</v>
      </c>
      <c r="U333" s="82">
        <v>92932522</v>
      </c>
      <c r="V333" s="82">
        <v>100209490</v>
      </c>
      <c r="W333" s="82">
        <v>107951271</v>
      </c>
      <c r="X333" s="82">
        <v>116289414</v>
      </c>
      <c r="Y333" s="82">
        <v>123358791</v>
      </c>
      <c r="Z333" s="82">
        <v>131612733</v>
      </c>
      <c r="AA333" s="82">
        <v>139472711</v>
      </c>
      <c r="AB333" s="82">
        <v>147241832</v>
      </c>
      <c r="AC333" s="82">
        <v>154995679</v>
      </c>
      <c r="AD333" s="82">
        <v>163642908</v>
      </c>
      <c r="AE333" s="82">
        <v>171753185</v>
      </c>
      <c r="AF333" s="82">
        <v>181185093</v>
      </c>
      <c r="AG333" s="82">
        <v>189965805</v>
      </c>
      <c r="AH333" s="82">
        <v>199670379</v>
      </c>
      <c r="AI333" s="82">
        <v>209351237</v>
      </c>
      <c r="AJ333" s="82">
        <v>219193350</v>
      </c>
      <c r="AK333" s="82">
        <v>228539877</v>
      </c>
      <c r="AL333" s="82">
        <v>238961348</v>
      </c>
      <c r="AM333" s="82">
        <v>249586329</v>
      </c>
      <c r="AN333" s="82">
        <v>259750551</v>
      </c>
      <c r="AO333" s="82">
        <v>270465906</v>
      </c>
      <c r="AP333" s="91">
        <v>282017362</v>
      </c>
    </row>
    <row r="334" spans="1:42" x14ac:dyDescent="0.25">
      <c r="A334" t="str">
        <f t="shared" si="5"/>
        <v>Domestic passengers_Korea</v>
      </c>
      <c r="B334" s="72" t="s">
        <v>56</v>
      </c>
      <c r="C334" s="73" t="s">
        <v>69</v>
      </c>
      <c r="D334" s="74" t="s">
        <v>211</v>
      </c>
      <c r="E334" s="75" t="s">
        <v>34</v>
      </c>
      <c r="F334" s="76" t="s">
        <v>20</v>
      </c>
      <c r="G334" s="76" t="s">
        <v>20</v>
      </c>
      <c r="H334" s="76" t="s">
        <v>20</v>
      </c>
      <c r="I334" s="76" t="s">
        <v>20</v>
      </c>
      <c r="J334" s="76" t="s">
        <v>20</v>
      </c>
      <c r="K334" s="76" t="s">
        <v>20</v>
      </c>
      <c r="L334" s="76" t="s">
        <v>20</v>
      </c>
      <c r="M334" s="76" t="s">
        <v>20</v>
      </c>
      <c r="N334" s="76" t="s">
        <v>34</v>
      </c>
      <c r="O334" s="76" t="s">
        <v>20</v>
      </c>
      <c r="P334" s="76" t="s">
        <v>20</v>
      </c>
      <c r="Q334" s="76" t="s">
        <v>34</v>
      </c>
      <c r="R334" s="83">
        <v>62789944</v>
      </c>
      <c r="S334" s="83">
        <v>66212428</v>
      </c>
      <c r="T334" s="83">
        <v>70261034</v>
      </c>
      <c r="U334" s="83">
        <v>75209708</v>
      </c>
      <c r="V334" s="83">
        <v>79894013</v>
      </c>
      <c r="W334" s="83">
        <v>84575218</v>
      </c>
      <c r="X334" s="83">
        <v>89647952</v>
      </c>
      <c r="Y334" s="83">
        <v>94378838</v>
      </c>
      <c r="Z334" s="83">
        <v>99236944</v>
      </c>
      <c r="AA334" s="83">
        <v>104400372</v>
      </c>
      <c r="AB334" s="83">
        <v>108813696</v>
      </c>
      <c r="AC334" s="83">
        <v>113783902</v>
      </c>
      <c r="AD334" s="83">
        <v>119313285</v>
      </c>
      <c r="AE334" s="83">
        <v>124326137</v>
      </c>
      <c r="AF334" s="83">
        <v>130150947</v>
      </c>
      <c r="AG334" s="83">
        <v>135390531</v>
      </c>
      <c r="AH334" s="83">
        <v>141187499</v>
      </c>
      <c r="AI334" s="83">
        <v>146836842</v>
      </c>
      <c r="AJ334" s="83">
        <v>152443291</v>
      </c>
      <c r="AK334" s="83">
        <v>157534666</v>
      </c>
      <c r="AL334" s="83">
        <v>163626585</v>
      </c>
      <c r="AM334" s="83">
        <v>169270681</v>
      </c>
      <c r="AN334" s="83">
        <v>174493960</v>
      </c>
      <c r="AO334" s="83">
        <v>180003597</v>
      </c>
      <c r="AP334" s="92">
        <v>185994877</v>
      </c>
    </row>
    <row r="335" spans="1:42" x14ac:dyDescent="0.25">
      <c r="A335" t="str">
        <f t="shared" si="5"/>
        <v>Total Cargo_Korea</v>
      </c>
      <c r="B335" s="77" t="s">
        <v>207</v>
      </c>
      <c r="C335" s="78" t="s">
        <v>69</v>
      </c>
      <c r="D335" s="74" t="s">
        <v>211</v>
      </c>
      <c r="E335" s="80" t="s">
        <v>34</v>
      </c>
      <c r="F335" s="81" t="s">
        <v>20</v>
      </c>
      <c r="G335" s="81" t="s">
        <v>20</v>
      </c>
      <c r="H335" s="81" t="s">
        <v>20</v>
      </c>
      <c r="I335" s="81" t="s">
        <v>20</v>
      </c>
      <c r="J335" s="81" t="s">
        <v>20</v>
      </c>
      <c r="K335" s="81" t="s">
        <v>20</v>
      </c>
      <c r="L335" s="81" t="s">
        <v>20</v>
      </c>
      <c r="M335" s="81" t="s">
        <v>20</v>
      </c>
      <c r="N335" s="81" t="s">
        <v>34</v>
      </c>
      <c r="O335" s="81" t="s">
        <v>20</v>
      </c>
      <c r="P335" s="81" t="s">
        <v>20</v>
      </c>
      <c r="Q335" s="81" t="s">
        <v>34</v>
      </c>
      <c r="R335" s="82">
        <v>3065449</v>
      </c>
      <c r="S335" s="82">
        <v>3330552</v>
      </c>
      <c r="T335" s="82">
        <v>3503472</v>
      </c>
      <c r="U335" s="82">
        <v>3623756</v>
      </c>
      <c r="V335" s="82">
        <v>3712431</v>
      </c>
      <c r="W335" s="82">
        <v>3760093</v>
      </c>
      <c r="X335" s="82">
        <v>3821568</v>
      </c>
      <c r="Y335" s="82">
        <v>3872392</v>
      </c>
      <c r="Z335" s="82">
        <v>3929904</v>
      </c>
      <c r="AA335" s="82">
        <v>3977272</v>
      </c>
      <c r="AB335" s="82">
        <v>4028865</v>
      </c>
      <c r="AC335" s="82">
        <v>4083368</v>
      </c>
      <c r="AD335" s="82">
        <v>4135615</v>
      </c>
      <c r="AE335" s="82">
        <v>4177199</v>
      </c>
      <c r="AF335" s="82">
        <v>4248880</v>
      </c>
      <c r="AG335" s="82">
        <v>4284623</v>
      </c>
      <c r="AH335" s="82">
        <v>4356417</v>
      </c>
      <c r="AI335" s="82">
        <v>4402516</v>
      </c>
      <c r="AJ335" s="82">
        <v>4466505</v>
      </c>
      <c r="AK335" s="82">
        <v>4499496</v>
      </c>
      <c r="AL335" s="82">
        <v>4568090</v>
      </c>
      <c r="AM335" s="82">
        <v>4636731</v>
      </c>
      <c r="AN335" s="82">
        <v>4668513</v>
      </c>
      <c r="AO335" s="82">
        <v>4732252</v>
      </c>
      <c r="AP335" s="91">
        <v>4798843</v>
      </c>
    </row>
    <row r="336" spans="1:42" x14ac:dyDescent="0.25">
      <c r="A336" t="str">
        <f t="shared" si="5"/>
        <v>Total aircraft movements_Korea</v>
      </c>
      <c r="B336" s="72" t="s">
        <v>35</v>
      </c>
      <c r="C336" s="73" t="s">
        <v>69</v>
      </c>
      <c r="D336" s="74" t="s">
        <v>211</v>
      </c>
      <c r="E336" s="75" t="s">
        <v>34</v>
      </c>
      <c r="F336" s="76" t="s">
        <v>20</v>
      </c>
      <c r="G336" s="76" t="s">
        <v>20</v>
      </c>
      <c r="H336" s="76" t="s">
        <v>20</v>
      </c>
      <c r="I336" s="76" t="s">
        <v>20</v>
      </c>
      <c r="J336" s="76" t="s">
        <v>20</v>
      </c>
      <c r="K336" s="76" t="s">
        <v>20</v>
      </c>
      <c r="L336" s="76" t="s">
        <v>20</v>
      </c>
      <c r="M336" s="76" t="s">
        <v>20</v>
      </c>
      <c r="N336" s="76" t="s">
        <v>34</v>
      </c>
      <c r="O336" s="76" t="s">
        <v>20</v>
      </c>
      <c r="P336" s="76" t="s">
        <v>20</v>
      </c>
      <c r="Q336" s="76" t="s">
        <v>34</v>
      </c>
      <c r="R336" s="83">
        <v>847680</v>
      </c>
      <c r="S336" s="83">
        <v>872368</v>
      </c>
      <c r="T336" s="83">
        <v>900070</v>
      </c>
      <c r="U336" s="83">
        <v>932042</v>
      </c>
      <c r="V336" s="83">
        <v>961030</v>
      </c>
      <c r="W336" s="83">
        <v>995560</v>
      </c>
      <c r="X336" s="83">
        <v>1033481</v>
      </c>
      <c r="Y336" s="83">
        <v>1056135</v>
      </c>
      <c r="Z336" s="83">
        <v>1091722</v>
      </c>
      <c r="AA336" s="83">
        <v>1116811</v>
      </c>
      <c r="AB336" s="83">
        <v>1152088</v>
      </c>
      <c r="AC336" s="83">
        <v>1178105</v>
      </c>
      <c r="AD336" s="83">
        <v>1203883</v>
      </c>
      <c r="AE336" s="83">
        <v>1230961</v>
      </c>
      <c r="AF336" s="83">
        <v>1256362</v>
      </c>
      <c r="AG336" s="83">
        <v>1279943</v>
      </c>
      <c r="AH336" s="83">
        <v>1305398</v>
      </c>
      <c r="AI336" s="83">
        <v>1333702</v>
      </c>
      <c r="AJ336" s="83">
        <v>1357361</v>
      </c>
      <c r="AK336" s="83">
        <v>1379657</v>
      </c>
      <c r="AL336" s="83">
        <v>1395045</v>
      </c>
      <c r="AM336" s="83">
        <v>1420237</v>
      </c>
      <c r="AN336" s="83">
        <v>1443959</v>
      </c>
      <c r="AO336" s="83">
        <v>1469537</v>
      </c>
      <c r="AP336" s="92">
        <v>1493277</v>
      </c>
    </row>
    <row r="337" spans="1:42" x14ac:dyDescent="0.25">
      <c r="A337" t="str">
        <f t="shared" si="5"/>
        <v>Total passengers_Kenya</v>
      </c>
      <c r="B337" s="72" t="s">
        <v>58</v>
      </c>
      <c r="C337" s="73" t="s">
        <v>32</v>
      </c>
      <c r="D337" s="74" t="s">
        <v>49</v>
      </c>
      <c r="E337" s="75" t="s">
        <v>20</v>
      </c>
      <c r="F337" s="76" t="s">
        <v>34</v>
      </c>
      <c r="G337" s="76" t="s">
        <v>20</v>
      </c>
      <c r="H337" s="76" t="s">
        <v>20</v>
      </c>
      <c r="I337" s="76" t="s">
        <v>20</v>
      </c>
      <c r="J337" s="76" t="s">
        <v>20</v>
      </c>
      <c r="K337" s="76" t="s">
        <v>20</v>
      </c>
      <c r="L337" s="76" t="s">
        <v>34</v>
      </c>
      <c r="M337" s="76" t="s">
        <v>20</v>
      </c>
      <c r="N337" s="76" t="s">
        <v>20</v>
      </c>
      <c r="O337" s="76" t="s">
        <v>20</v>
      </c>
      <c r="P337" s="76" t="s">
        <v>20</v>
      </c>
      <c r="Q337" s="76" t="s">
        <v>20</v>
      </c>
      <c r="R337" s="83">
        <v>9042164</v>
      </c>
      <c r="S337" s="83">
        <v>9285729</v>
      </c>
      <c r="T337" s="83">
        <v>9641848</v>
      </c>
      <c r="U337" s="83">
        <v>9938928</v>
      </c>
      <c r="V337" s="83">
        <v>10227977</v>
      </c>
      <c r="W337" s="83">
        <v>10463970</v>
      </c>
      <c r="X337" s="83">
        <v>10800116</v>
      </c>
      <c r="Y337" s="83">
        <v>11068747</v>
      </c>
      <c r="Z337" s="83">
        <v>11378897</v>
      </c>
      <c r="AA337" s="83">
        <v>11799970</v>
      </c>
      <c r="AB337" s="83">
        <v>12180828</v>
      </c>
      <c r="AC337" s="83">
        <v>12563511</v>
      </c>
      <c r="AD337" s="83">
        <v>12955935</v>
      </c>
      <c r="AE337" s="83">
        <v>13333850</v>
      </c>
      <c r="AF337" s="83">
        <v>13718881</v>
      </c>
      <c r="AG337" s="83">
        <v>14203297</v>
      </c>
      <c r="AH337" s="83">
        <v>14741713</v>
      </c>
      <c r="AI337" s="83">
        <v>15202601</v>
      </c>
      <c r="AJ337" s="83">
        <v>15778600</v>
      </c>
      <c r="AK337" s="83">
        <v>16304222</v>
      </c>
      <c r="AL337" s="83">
        <v>16923238</v>
      </c>
      <c r="AM337" s="83">
        <v>17577397</v>
      </c>
      <c r="AN337" s="83">
        <v>18177874</v>
      </c>
      <c r="AO337" s="83">
        <v>18908177</v>
      </c>
      <c r="AP337" s="92">
        <v>19592684</v>
      </c>
    </row>
    <row r="338" spans="1:42" x14ac:dyDescent="0.25">
      <c r="A338" t="str">
        <f t="shared" si="5"/>
        <v>International passengers_Kenya</v>
      </c>
      <c r="B338" s="77" t="s">
        <v>54</v>
      </c>
      <c r="C338" s="78" t="s">
        <v>32</v>
      </c>
      <c r="D338" s="79" t="s">
        <v>49</v>
      </c>
      <c r="E338" s="80" t="s">
        <v>20</v>
      </c>
      <c r="F338" s="81" t="s">
        <v>34</v>
      </c>
      <c r="G338" s="81" t="s">
        <v>20</v>
      </c>
      <c r="H338" s="81" t="s">
        <v>20</v>
      </c>
      <c r="I338" s="81" t="s">
        <v>20</v>
      </c>
      <c r="J338" s="81" t="s">
        <v>20</v>
      </c>
      <c r="K338" s="81" t="s">
        <v>20</v>
      </c>
      <c r="L338" s="81" t="s">
        <v>34</v>
      </c>
      <c r="M338" s="81" t="s">
        <v>20</v>
      </c>
      <c r="N338" s="81" t="s">
        <v>20</v>
      </c>
      <c r="O338" s="81" t="s">
        <v>20</v>
      </c>
      <c r="P338" s="81" t="s">
        <v>20</v>
      </c>
      <c r="Q338" s="81" t="s">
        <v>20</v>
      </c>
      <c r="R338" s="82">
        <v>4536734</v>
      </c>
      <c r="S338" s="82">
        <v>4731536</v>
      </c>
      <c r="T338" s="82">
        <v>4816487</v>
      </c>
      <c r="U338" s="82">
        <v>4910751</v>
      </c>
      <c r="V338" s="82">
        <v>5025347</v>
      </c>
      <c r="W338" s="82">
        <v>5144735</v>
      </c>
      <c r="X338" s="82">
        <v>5334022</v>
      </c>
      <c r="Y338" s="82">
        <v>5493012</v>
      </c>
      <c r="Z338" s="82">
        <v>5687165</v>
      </c>
      <c r="AA338" s="82">
        <v>5961251</v>
      </c>
      <c r="AB338" s="82">
        <v>6221906</v>
      </c>
      <c r="AC338" s="82">
        <v>6486405</v>
      </c>
      <c r="AD338" s="82">
        <v>6749694</v>
      </c>
      <c r="AE338" s="82">
        <v>7027113</v>
      </c>
      <c r="AF338" s="82">
        <v>7288051</v>
      </c>
      <c r="AG338" s="82">
        <v>7647194</v>
      </c>
      <c r="AH338" s="82">
        <v>8015523</v>
      </c>
      <c r="AI338" s="82">
        <v>8359030</v>
      </c>
      <c r="AJ338" s="82">
        <v>8787842</v>
      </c>
      <c r="AK338" s="82">
        <v>9164651</v>
      </c>
      <c r="AL338" s="82">
        <v>9634977</v>
      </c>
      <c r="AM338" s="82">
        <v>10103162</v>
      </c>
      <c r="AN338" s="82">
        <v>10557908</v>
      </c>
      <c r="AO338" s="82">
        <v>11087454</v>
      </c>
      <c r="AP338" s="91">
        <v>11607931</v>
      </c>
    </row>
    <row r="339" spans="1:42" x14ac:dyDescent="0.25">
      <c r="A339" t="str">
        <f t="shared" si="5"/>
        <v>Domestic passengers_Kenya</v>
      </c>
      <c r="B339" s="72" t="s">
        <v>56</v>
      </c>
      <c r="C339" s="73" t="s">
        <v>32</v>
      </c>
      <c r="D339" s="74" t="s">
        <v>49</v>
      </c>
      <c r="E339" s="75" t="s">
        <v>20</v>
      </c>
      <c r="F339" s="76" t="s">
        <v>34</v>
      </c>
      <c r="G339" s="76" t="s">
        <v>20</v>
      </c>
      <c r="H339" s="76" t="s">
        <v>20</v>
      </c>
      <c r="I339" s="76" t="s">
        <v>20</v>
      </c>
      <c r="J339" s="76" t="s">
        <v>20</v>
      </c>
      <c r="K339" s="76" t="s">
        <v>20</v>
      </c>
      <c r="L339" s="76" t="s">
        <v>34</v>
      </c>
      <c r="M339" s="76" t="s">
        <v>20</v>
      </c>
      <c r="N339" s="76" t="s">
        <v>20</v>
      </c>
      <c r="O339" s="76" t="s">
        <v>20</v>
      </c>
      <c r="P339" s="76" t="s">
        <v>20</v>
      </c>
      <c r="Q339" s="76" t="s">
        <v>20</v>
      </c>
      <c r="R339" s="83">
        <v>3158641</v>
      </c>
      <c r="S339" s="83">
        <v>3168509</v>
      </c>
      <c r="T339" s="83">
        <v>3412429</v>
      </c>
      <c r="U339" s="83">
        <v>3600517</v>
      </c>
      <c r="V339" s="83">
        <v>3773242</v>
      </c>
      <c r="W339" s="83">
        <v>3901173</v>
      </c>
      <c r="X339" s="83">
        <v>4072032</v>
      </c>
      <c r="Y339" s="83">
        <v>4217557</v>
      </c>
      <c r="Z339" s="83">
        <v>4380171</v>
      </c>
      <c r="AA339" s="83">
        <v>4583058</v>
      </c>
      <c r="AB339" s="83">
        <v>4766802</v>
      </c>
      <c r="AC339" s="83">
        <v>4954402</v>
      </c>
      <c r="AD339" s="83">
        <v>5157051</v>
      </c>
      <c r="AE339" s="83">
        <v>5333435</v>
      </c>
      <c r="AF339" s="83">
        <v>5534202</v>
      </c>
      <c r="AG339" s="83">
        <v>5735517</v>
      </c>
      <c r="AH339" s="83">
        <v>5979816</v>
      </c>
      <c r="AI339" s="83">
        <v>6168598</v>
      </c>
      <c r="AJ339" s="83">
        <v>6383618</v>
      </c>
      <c r="AK339" s="83">
        <v>6596159</v>
      </c>
      <c r="AL339" s="83">
        <v>6804119</v>
      </c>
      <c r="AM339" s="83">
        <v>7044724</v>
      </c>
      <c r="AN339" s="83">
        <v>7240407</v>
      </c>
      <c r="AO339" s="83">
        <v>7486505</v>
      </c>
      <c r="AP339" s="92">
        <v>7691425</v>
      </c>
    </row>
    <row r="340" spans="1:42" x14ac:dyDescent="0.25">
      <c r="A340" t="str">
        <f t="shared" si="5"/>
        <v>Total Cargo_Kenya</v>
      </c>
      <c r="B340" s="77" t="s">
        <v>207</v>
      </c>
      <c r="C340" s="78" t="s">
        <v>32</v>
      </c>
      <c r="D340" s="79" t="s">
        <v>49</v>
      </c>
      <c r="E340" s="80" t="s">
        <v>20</v>
      </c>
      <c r="F340" s="81" t="s">
        <v>34</v>
      </c>
      <c r="G340" s="81" t="s">
        <v>20</v>
      </c>
      <c r="H340" s="81" t="s">
        <v>20</v>
      </c>
      <c r="I340" s="81" t="s">
        <v>20</v>
      </c>
      <c r="J340" s="81" t="s">
        <v>20</v>
      </c>
      <c r="K340" s="81" t="s">
        <v>20</v>
      </c>
      <c r="L340" s="81" t="s">
        <v>34</v>
      </c>
      <c r="M340" s="81" t="s">
        <v>20</v>
      </c>
      <c r="N340" s="81" t="s">
        <v>20</v>
      </c>
      <c r="O340" s="81" t="s">
        <v>20</v>
      </c>
      <c r="P340" s="81" t="s">
        <v>20</v>
      </c>
      <c r="Q340" s="81" t="s">
        <v>20</v>
      </c>
      <c r="R340" s="82">
        <v>249659</v>
      </c>
      <c r="S340" s="82">
        <v>257882</v>
      </c>
      <c r="T340" s="82">
        <v>258073</v>
      </c>
      <c r="U340" s="82">
        <v>256885</v>
      </c>
      <c r="V340" s="82">
        <v>256108</v>
      </c>
      <c r="W340" s="82">
        <v>256193</v>
      </c>
      <c r="X340" s="82">
        <v>257503</v>
      </c>
      <c r="Y340" s="82">
        <v>258167</v>
      </c>
      <c r="Z340" s="82">
        <v>259339</v>
      </c>
      <c r="AA340" s="82">
        <v>260890</v>
      </c>
      <c r="AB340" s="82">
        <v>262196</v>
      </c>
      <c r="AC340" s="82">
        <v>264456</v>
      </c>
      <c r="AD340" s="82">
        <v>266051</v>
      </c>
      <c r="AE340" s="82">
        <v>266937</v>
      </c>
      <c r="AF340" s="82">
        <v>270239</v>
      </c>
      <c r="AG340" s="82">
        <v>272688</v>
      </c>
      <c r="AH340" s="82">
        <v>276331</v>
      </c>
      <c r="AI340" s="82">
        <v>278307</v>
      </c>
      <c r="AJ340" s="82">
        <v>282879</v>
      </c>
      <c r="AK340" s="82">
        <v>286198</v>
      </c>
      <c r="AL340" s="82">
        <v>290775</v>
      </c>
      <c r="AM340" s="82">
        <v>295992</v>
      </c>
      <c r="AN340" s="82">
        <v>299333</v>
      </c>
      <c r="AO340" s="82">
        <v>305334</v>
      </c>
      <c r="AP340" s="91">
        <v>311938</v>
      </c>
    </row>
    <row r="341" spans="1:42" x14ac:dyDescent="0.25">
      <c r="A341" t="str">
        <f t="shared" si="5"/>
        <v>Total aircraft movements_Kenya</v>
      </c>
      <c r="B341" s="72" t="s">
        <v>35</v>
      </c>
      <c r="C341" s="73" t="s">
        <v>32</v>
      </c>
      <c r="D341" s="74" t="s">
        <v>49</v>
      </c>
      <c r="E341" s="75" t="s">
        <v>20</v>
      </c>
      <c r="F341" s="76" t="s">
        <v>34</v>
      </c>
      <c r="G341" s="76" t="s">
        <v>20</v>
      </c>
      <c r="H341" s="76" t="s">
        <v>20</v>
      </c>
      <c r="I341" s="76" t="s">
        <v>20</v>
      </c>
      <c r="J341" s="76" t="s">
        <v>20</v>
      </c>
      <c r="K341" s="76" t="s">
        <v>20</v>
      </c>
      <c r="L341" s="76" t="s">
        <v>34</v>
      </c>
      <c r="M341" s="76" t="s">
        <v>20</v>
      </c>
      <c r="N341" s="76" t="s">
        <v>20</v>
      </c>
      <c r="O341" s="76" t="s">
        <v>20</v>
      </c>
      <c r="P341" s="76" t="s">
        <v>20</v>
      </c>
      <c r="Q341" s="76" t="s">
        <v>20</v>
      </c>
      <c r="R341" s="83">
        <v>235731</v>
      </c>
      <c r="S341" s="83">
        <v>238788</v>
      </c>
      <c r="T341" s="83">
        <v>243147</v>
      </c>
      <c r="U341" s="83">
        <v>246452</v>
      </c>
      <c r="V341" s="83">
        <v>249309</v>
      </c>
      <c r="W341" s="83">
        <v>251594</v>
      </c>
      <c r="X341" s="83">
        <v>253840</v>
      </c>
      <c r="Y341" s="83">
        <v>256144</v>
      </c>
      <c r="Z341" s="83">
        <v>258594</v>
      </c>
      <c r="AA341" s="83">
        <v>260988</v>
      </c>
      <c r="AB341" s="83">
        <v>263480</v>
      </c>
      <c r="AC341" s="83">
        <v>265791</v>
      </c>
      <c r="AD341" s="83">
        <v>268021</v>
      </c>
      <c r="AE341" s="83">
        <v>270155</v>
      </c>
      <c r="AF341" s="83">
        <v>272464</v>
      </c>
      <c r="AG341" s="83">
        <v>274605</v>
      </c>
      <c r="AH341" s="83">
        <v>276829</v>
      </c>
      <c r="AI341" s="83">
        <v>278964</v>
      </c>
      <c r="AJ341" s="83">
        <v>280969</v>
      </c>
      <c r="AK341" s="83">
        <v>283081</v>
      </c>
      <c r="AL341" s="83">
        <v>284842</v>
      </c>
      <c r="AM341" s="83">
        <v>286948</v>
      </c>
      <c r="AN341" s="83">
        <v>288556</v>
      </c>
      <c r="AO341" s="83">
        <v>290517</v>
      </c>
      <c r="AP341" s="92">
        <v>292393</v>
      </c>
    </row>
    <row r="342" spans="1:42" x14ac:dyDescent="0.25">
      <c r="A342" t="str">
        <f t="shared" si="5"/>
        <v>Total passengers_Jordan</v>
      </c>
      <c r="B342" s="72" t="s">
        <v>58</v>
      </c>
      <c r="C342" s="73" t="s">
        <v>170</v>
      </c>
      <c r="D342" s="74" t="s">
        <v>175</v>
      </c>
      <c r="E342" s="75" t="s">
        <v>20</v>
      </c>
      <c r="F342" s="76" t="s">
        <v>34</v>
      </c>
      <c r="G342" s="76" t="s">
        <v>20</v>
      </c>
      <c r="H342" s="76" t="s">
        <v>20</v>
      </c>
      <c r="I342" s="76" t="s">
        <v>20</v>
      </c>
      <c r="J342" s="76" t="s">
        <v>20</v>
      </c>
      <c r="K342" s="76" t="s">
        <v>20</v>
      </c>
      <c r="L342" s="76" t="s">
        <v>20</v>
      </c>
      <c r="M342" s="76" t="s">
        <v>20</v>
      </c>
      <c r="N342" s="76" t="s">
        <v>20</v>
      </c>
      <c r="O342" s="76" t="s">
        <v>20</v>
      </c>
      <c r="P342" s="76" t="s">
        <v>20</v>
      </c>
      <c r="Q342" s="76" t="s">
        <v>20</v>
      </c>
      <c r="R342" s="83">
        <v>7456896</v>
      </c>
      <c r="S342" s="83">
        <v>7946689</v>
      </c>
      <c r="T342" s="83">
        <v>8549237</v>
      </c>
      <c r="U342" s="83">
        <v>9302967</v>
      </c>
      <c r="V342" s="83">
        <v>10131876</v>
      </c>
      <c r="W342" s="83">
        <v>11166520</v>
      </c>
      <c r="X342" s="83">
        <v>12198296</v>
      </c>
      <c r="Y342" s="83">
        <v>13327437</v>
      </c>
      <c r="Z342" s="83">
        <v>14416167</v>
      </c>
      <c r="AA342" s="83">
        <v>15721762</v>
      </c>
      <c r="AB342" s="83">
        <v>17057723</v>
      </c>
      <c r="AC342" s="83">
        <v>18322933</v>
      </c>
      <c r="AD342" s="83">
        <v>19872705</v>
      </c>
      <c r="AE342" s="83">
        <v>21305769</v>
      </c>
      <c r="AF342" s="83">
        <v>23020185</v>
      </c>
      <c r="AG342" s="83">
        <v>24562804</v>
      </c>
      <c r="AH342" s="83">
        <v>26465142</v>
      </c>
      <c r="AI342" s="83">
        <v>28095089</v>
      </c>
      <c r="AJ342" s="83">
        <v>29977281</v>
      </c>
      <c r="AK342" s="83">
        <v>31897929</v>
      </c>
      <c r="AL342" s="83">
        <v>33931893</v>
      </c>
      <c r="AM342" s="83">
        <v>36224842</v>
      </c>
      <c r="AN342" s="83">
        <v>38284612</v>
      </c>
      <c r="AO342" s="83">
        <v>40590144</v>
      </c>
      <c r="AP342" s="92">
        <v>42772584</v>
      </c>
    </row>
    <row r="343" spans="1:42" x14ac:dyDescent="0.25">
      <c r="A343" t="str">
        <f t="shared" si="5"/>
        <v>International passengers_Jordan</v>
      </c>
      <c r="B343" s="77" t="s">
        <v>54</v>
      </c>
      <c r="C343" s="78" t="s">
        <v>170</v>
      </c>
      <c r="D343" s="79" t="s">
        <v>175</v>
      </c>
      <c r="E343" s="80" t="s">
        <v>20</v>
      </c>
      <c r="F343" s="81" t="s">
        <v>34</v>
      </c>
      <c r="G343" s="81" t="s">
        <v>20</v>
      </c>
      <c r="H343" s="81" t="s">
        <v>20</v>
      </c>
      <c r="I343" s="81" t="s">
        <v>20</v>
      </c>
      <c r="J343" s="81" t="s">
        <v>20</v>
      </c>
      <c r="K343" s="81" t="s">
        <v>20</v>
      </c>
      <c r="L343" s="81" t="s">
        <v>20</v>
      </c>
      <c r="M343" s="81" t="s">
        <v>20</v>
      </c>
      <c r="N343" s="81" t="s">
        <v>20</v>
      </c>
      <c r="O343" s="81" t="s">
        <v>20</v>
      </c>
      <c r="P343" s="81" t="s">
        <v>20</v>
      </c>
      <c r="Q343" s="81" t="s">
        <v>20</v>
      </c>
      <c r="R343" s="82">
        <v>7368105</v>
      </c>
      <c r="S343" s="82">
        <v>7874022</v>
      </c>
      <c r="T343" s="82">
        <v>8471917</v>
      </c>
      <c r="U343" s="82">
        <v>9221563</v>
      </c>
      <c r="V343" s="82">
        <v>10046365</v>
      </c>
      <c r="W343" s="82">
        <v>11076488</v>
      </c>
      <c r="X343" s="82">
        <v>12104307</v>
      </c>
      <c r="Y343" s="82">
        <v>13229080</v>
      </c>
      <c r="Z343" s="82">
        <v>14313969</v>
      </c>
      <c r="AA343" s="82">
        <v>15614886</v>
      </c>
      <c r="AB343" s="82">
        <v>16946010</v>
      </c>
      <c r="AC343" s="82">
        <v>18207271</v>
      </c>
      <c r="AD343" s="82">
        <v>19751739</v>
      </c>
      <c r="AE343" s="82">
        <v>21180572</v>
      </c>
      <c r="AF343" s="82">
        <v>22889450</v>
      </c>
      <c r="AG343" s="82">
        <v>24427950</v>
      </c>
      <c r="AH343" s="82">
        <v>26324796</v>
      </c>
      <c r="AI343" s="82">
        <v>27951257</v>
      </c>
      <c r="AJ343" s="82">
        <v>29829200</v>
      </c>
      <c r="AK343" s="82">
        <v>31745987</v>
      </c>
      <c r="AL343" s="82">
        <v>33776272</v>
      </c>
      <c r="AM343" s="82">
        <v>36064812</v>
      </c>
      <c r="AN343" s="82">
        <v>38121800</v>
      </c>
      <c r="AO343" s="82">
        <v>40424096</v>
      </c>
      <c r="AP343" s="91">
        <v>42604449</v>
      </c>
    </row>
    <row r="344" spans="1:42" x14ac:dyDescent="0.25">
      <c r="A344" t="str">
        <f t="shared" si="5"/>
        <v>Domestic passengers_Jordan</v>
      </c>
      <c r="B344" s="72" t="s">
        <v>56</v>
      </c>
      <c r="C344" s="73" t="s">
        <v>170</v>
      </c>
      <c r="D344" s="74" t="s">
        <v>175</v>
      </c>
      <c r="E344" s="75" t="s">
        <v>20</v>
      </c>
      <c r="F344" s="76" t="s">
        <v>34</v>
      </c>
      <c r="G344" s="76" t="s">
        <v>20</v>
      </c>
      <c r="H344" s="76" t="s">
        <v>20</v>
      </c>
      <c r="I344" s="76" t="s">
        <v>20</v>
      </c>
      <c r="J344" s="76" t="s">
        <v>20</v>
      </c>
      <c r="K344" s="76" t="s">
        <v>20</v>
      </c>
      <c r="L344" s="76" t="s">
        <v>20</v>
      </c>
      <c r="M344" s="76" t="s">
        <v>20</v>
      </c>
      <c r="N344" s="76" t="s">
        <v>20</v>
      </c>
      <c r="O344" s="76" t="s">
        <v>20</v>
      </c>
      <c r="P344" s="76" t="s">
        <v>20</v>
      </c>
      <c r="Q344" s="76" t="s">
        <v>20</v>
      </c>
      <c r="R344" s="83">
        <v>76851</v>
      </c>
      <c r="S344" s="83">
        <v>72667</v>
      </c>
      <c r="T344" s="83">
        <v>77320</v>
      </c>
      <c r="U344" s="83">
        <v>81405</v>
      </c>
      <c r="V344" s="83">
        <v>85511</v>
      </c>
      <c r="W344" s="83">
        <v>90032</v>
      </c>
      <c r="X344" s="83">
        <v>93989</v>
      </c>
      <c r="Y344" s="83">
        <v>98356</v>
      </c>
      <c r="Z344" s="83">
        <v>102198</v>
      </c>
      <c r="AA344" s="83">
        <v>106875</v>
      </c>
      <c r="AB344" s="83">
        <v>111713</v>
      </c>
      <c r="AC344" s="83">
        <v>115662</v>
      </c>
      <c r="AD344" s="83">
        <v>120966</v>
      </c>
      <c r="AE344" s="83">
        <v>125198</v>
      </c>
      <c r="AF344" s="83">
        <v>130735</v>
      </c>
      <c r="AG344" s="83">
        <v>134854</v>
      </c>
      <c r="AH344" s="83">
        <v>140346</v>
      </c>
      <c r="AI344" s="83">
        <v>143833</v>
      </c>
      <c r="AJ344" s="83">
        <v>148080</v>
      </c>
      <c r="AK344" s="83">
        <v>151942</v>
      </c>
      <c r="AL344" s="83">
        <v>155621</v>
      </c>
      <c r="AM344" s="83">
        <v>160030</v>
      </c>
      <c r="AN344" s="83">
        <v>162812</v>
      </c>
      <c r="AO344" s="83">
        <v>166048</v>
      </c>
      <c r="AP344" s="92">
        <v>168136</v>
      </c>
    </row>
    <row r="345" spans="1:42" x14ac:dyDescent="0.25">
      <c r="A345" t="str">
        <f t="shared" si="5"/>
        <v>Total Cargo_Jordan</v>
      </c>
      <c r="B345" s="77" t="s">
        <v>207</v>
      </c>
      <c r="C345" s="78" t="s">
        <v>170</v>
      </c>
      <c r="D345" s="79" t="s">
        <v>175</v>
      </c>
      <c r="E345" s="80" t="s">
        <v>20</v>
      </c>
      <c r="F345" s="81" t="s">
        <v>34</v>
      </c>
      <c r="G345" s="81" t="s">
        <v>20</v>
      </c>
      <c r="H345" s="81" t="s">
        <v>20</v>
      </c>
      <c r="I345" s="81" t="s">
        <v>20</v>
      </c>
      <c r="J345" s="81" t="s">
        <v>20</v>
      </c>
      <c r="K345" s="81" t="s">
        <v>20</v>
      </c>
      <c r="L345" s="81" t="s">
        <v>20</v>
      </c>
      <c r="M345" s="81" t="s">
        <v>20</v>
      </c>
      <c r="N345" s="81" t="s">
        <v>20</v>
      </c>
      <c r="O345" s="81" t="s">
        <v>20</v>
      </c>
      <c r="P345" s="81" t="s">
        <v>20</v>
      </c>
      <c r="Q345" s="81" t="s">
        <v>20</v>
      </c>
      <c r="R345" s="82">
        <v>103570</v>
      </c>
      <c r="S345" s="82">
        <v>106128</v>
      </c>
      <c r="T345" s="82">
        <v>107753</v>
      </c>
      <c r="U345" s="82">
        <v>110564</v>
      </c>
      <c r="V345" s="82">
        <v>113946</v>
      </c>
      <c r="W345" s="82">
        <v>119177</v>
      </c>
      <c r="X345" s="82">
        <v>123803</v>
      </c>
      <c r="Y345" s="82">
        <v>129114</v>
      </c>
      <c r="Z345" s="82">
        <v>133898</v>
      </c>
      <c r="AA345" s="82">
        <v>139080</v>
      </c>
      <c r="AB345" s="82">
        <v>144782</v>
      </c>
      <c r="AC345" s="82">
        <v>149588</v>
      </c>
      <c r="AD345" s="82">
        <v>155089</v>
      </c>
      <c r="AE345" s="82">
        <v>159460</v>
      </c>
      <c r="AF345" s="82">
        <v>165807</v>
      </c>
      <c r="AG345" s="82">
        <v>170346</v>
      </c>
      <c r="AH345" s="82">
        <v>176865</v>
      </c>
      <c r="AI345" s="82">
        <v>181127</v>
      </c>
      <c r="AJ345" s="82">
        <v>186661</v>
      </c>
      <c r="AK345" s="82">
        <v>191651</v>
      </c>
      <c r="AL345" s="82">
        <v>197334</v>
      </c>
      <c r="AM345" s="82">
        <v>203786</v>
      </c>
      <c r="AN345" s="82">
        <v>207963</v>
      </c>
      <c r="AO345" s="82">
        <v>213660</v>
      </c>
      <c r="AP345" s="91">
        <v>219158</v>
      </c>
    </row>
    <row r="346" spans="1:42" x14ac:dyDescent="0.25">
      <c r="A346" t="str">
        <f t="shared" si="5"/>
        <v>Total aircraft movements_Jordan</v>
      </c>
      <c r="B346" s="72" t="s">
        <v>35</v>
      </c>
      <c r="C346" s="73" t="s">
        <v>170</v>
      </c>
      <c r="D346" s="74" t="s">
        <v>175</v>
      </c>
      <c r="E346" s="75" t="s">
        <v>20</v>
      </c>
      <c r="F346" s="76" t="s">
        <v>34</v>
      </c>
      <c r="G346" s="76" t="s">
        <v>20</v>
      </c>
      <c r="H346" s="76" t="s">
        <v>20</v>
      </c>
      <c r="I346" s="76" t="s">
        <v>20</v>
      </c>
      <c r="J346" s="76" t="s">
        <v>20</v>
      </c>
      <c r="K346" s="76" t="s">
        <v>20</v>
      </c>
      <c r="L346" s="76" t="s">
        <v>20</v>
      </c>
      <c r="M346" s="76" t="s">
        <v>20</v>
      </c>
      <c r="N346" s="76" t="s">
        <v>20</v>
      </c>
      <c r="O346" s="76" t="s">
        <v>20</v>
      </c>
      <c r="P346" s="76" t="s">
        <v>20</v>
      </c>
      <c r="Q346" s="76" t="s">
        <v>20</v>
      </c>
      <c r="R346" s="83">
        <v>116880</v>
      </c>
      <c r="S346" s="83">
        <v>117873</v>
      </c>
      <c r="T346" s="83">
        <v>120798</v>
      </c>
      <c r="U346" s="83">
        <v>123042</v>
      </c>
      <c r="V346" s="83">
        <v>125105</v>
      </c>
      <c r="W346" s="83">
        <v>126992</v>
      </c>
      <c r="X346" s="83">
        <v>128836</v>
      </c>
      <c r="Y346" s="83">
        <v>130726</v>
      </c>
      <c r="Z346" s="83">
        <v>132797</v>
      </c>
      <c r="AA346" s="83">
        <v>134795</v>
      </c>
      <c r="AB346" s="83">
        <v>136698</v>
      </c>
      <c r="AC346" s="83">
        <v>138513</v>
      </c>
      <c r="AD346" s="83">
        <v>140364</v>
      </c>
      <c r="AE346" s="83">
        <v>142186</v>
      </c>
      <c r="AF346" s="83">
        <v>144004</v>
      </c>
      <c r="AG346" s="83">
        <v>145919</v>
      </c>
      <c r="AH346" s="83">
        <v>148147</v>
      </c>
      <c r="AI346" s="83">
        <v>150176</v>
      </c>
      <c r="AJ346" s="83">
        <v>152378</v>
      </c>
      <c r="AK346" s="83">
        <v>154428</v>
      </c>
      <c r="AL346" s="83">
        <v>156576</v>
      </c>
      <c r="AM346" s="83">
        <v>158811</v>
      </c>
      <c r="AN346" s="83">
        <v>160774</v>
      </c>
      <c r="AO346" s="83">
        <v>162882</v>
      </c>
      <c r="AP346" s="92">
        <v>165001</v>
      </c>
    </row>
    <row r="347" spans="1:42" x14ac:dyDescent="0.25">
      <c r="A347" t="str">
        <f t="shared" si="5"/>
        <v>Total passengers_Japan</v>
      </c>
      <c r="B347" s="77" t="s">
        <v>58</v>
      </c>
      <c r="C347" s="78" t="s">
        <v>69</v>
      </c>
      <c r="D347" s="79" t="s">
        <v>77</v>
      </c>
      <c r="E347" s="80" t="s">
        <v>34</v>
      </c>
      <c r="F347" s="81" t="s">
        <v>20</v>
      </c>
      <c r="G347" s="81" t="s">
        <v>34</v>
      </c>
      <c r="H347" s="81" t="s">
        <v>20</v>
      </c>
      <c r="I347" s="81" t="s">
        <v>20</v>
      </c>
      <c r="J347" s="81" t="s">
        <v>20</v>
      </c>
      <c r="K347" s="81" t="s">
        <v>20</v>
      </c>
      <c r="L347" s="81" t="s">
        <v>20</v>
      </c>
      <c r="M347" s="81" t="s">
        <v>20</v>
      </c>
      <c r="N347" s="81" t="s">
        <v>20</v>
      </c>
      <c r="O347" s="81" t="s">
        <v>20</v>
      </c>
      <c r="P347" s="81" t="s">
        <v>20</v>
      </c>
      <c r="Q347" s="81" t="s">
        <v>34</v>
      </c>
      <c r="R347" s="82">
        <v>293545292</v>
      </c>
      <c r="S347" s="82">
        <v>313603493</v>
      </c>
      <c r="T347" s="82">
        <v>337407587</v>
      </c>
      <c r="U347" s="82">
        <v>357887852</v>
      </c>
      <c r="V347" s="82">
        <v>368820951</v>
      </c>
      <c r="W347" s="82">
        <v>383171679</v>
      </c>
      <c r="X347" s="82">
        <v>399580572</v>
      </c>
      <c r="Y347" s="82">
        <v>412695056</v>
      </c>
      <c r="Z347" s="82">
        <v>424645538</v>
      </c>
      <c r="AA347" s="82">
        <v>435213819</v>
      </c>
      <c r="AB347" s="82">
        <v>441821823</v>
      </c>
      <c r="AC347" s="82">
        <v>450426189</v>
      </c>
      <c r="AD347" s="82">
        <v>460106500</v>
      </c>
      <c r="AE347" s="82">
        <v>468001528</v>
      </c>
      <c r="AF347" s="82">
        <v>477680713</v>
      </c>
      <c r="AG347" s="82">
        <v>485313152</v>
      </c>
      <c r="AH347" s="82">
        <v>494987967</v>
      </c>
      <c r="AI347" s="82">
        <v>504191777</v>
      </c>
      <c r="AJ347" s="82">
        <v>513394658</v>
      </c>
      <c r="AK347" s="82">
        <v>521066663</v>
      </c>
      <c r="AL347" s="82">
        <v>529959228</v>
      </c>
      <c r="AM347" s="82">
        <v>538321058</v>
      </c>
      <c r="AN347" s="82">
        <v>543946053</v>
      </c>
      <c r="AO347" s="82">
        <v>550458805</v>
      </c>
      <c r="AP347" s="91">
        <v>558373339</v>
      </c>
    </row>
    <row r="348" spans="1:42" x14ac:dyDescent="0.25">
      <c r="A348" t="str">
        <f t="shared" si="5"/>
        <v>International passengers_Japan</v>
      </c>
      <c r="B348" s="72" t="s">
        <v>54</v>
      </c>
      <c r="C348" s="73" t="s">
        <v>69</v>
      </c>
      <c r="D348" s="74" t="s">
        <v>77</v>
      </c>
      <c r="E348" s="75" t="s">
        <v>34</v>
      </c>
      <c r="F348" s="76" t="s">
        <v>20</v>
      </c>
      <c r="G348" s="76" t="s">
        <v>34</v>
      </c>
      <c r="H348" s="76" t="s">
        <v>20</v>
      </c>
      <c r="I348" s="76" t="s">
        <v>20</v>
      </c>
      <c r="J348" s="76" t="s">
        <v>20</v>
      </c>
      <c r="K348" s="76" t="s">
        <v>20</v>
      </c>
      <c r="L348" s="76" t="s">
        <v>20</v>
      </c>
      <c r="M348" s="76" t="s">
        <v>20</v>
      </c>
      <c r="N348" s="76" t="s">
        <v>20</v>
      </c>
      <c r="O348" s="76" t="s">
        <v>20</v>
      </c>
      <c r="P348" s="76" t="s">
        <v>20</v>
      </c>
      <c r="Q348" s="76" t="s">
        <v>34</v>
      </c>
      <c r="R348" s="83">
        <v>84403273</v>
      </c>
      <c r="S348" s="83">
        <v>93660376</v>
      </c>
      <c r="T348" s="83">
        <v>105608686</v>
      </c>
      <c r="U348" s="83">
        <v>116114062</v>
      </c>
      <c r="V348" s="83">
        <v>124603624</v>
      </c>
      <c r="W348" s="83">
        <v>133809390</v>
      </c>
      <c r="X348" s="83">
        <v>142186590</v>
      </c>
      <c r="Y348" s="83">
        <v>151017459</v>
      </c>
      <c r="Z348" s="83">
        <v>158000583</v>
      </c>
      <c r="AA348" s="83">
        <v>166376311</v>
      </c>
      <c r="AB348" s="83">
        <v>171727563</v>
      </c>
      <c r="AC348" s="83">
        <v>179522167</v>
      </c>
      <c r="AD348" s="83">
        <v>185952109</v>
      </c>
      <c r="AE348" s="83">
        <v>193395593</v>
      </c>
      <c r="AF348" s="83">
        <v>200009830</v>
      </c>
      <c r="AG348" s="83">
        <v>205721640</v>
      </c>
      <c r="AH348" s="83">
        <v>214101512</v>
      </c>
      <c r="AI348" s="83">
        <v>220410631</v>
      </c>
      <c r="AJ348" s="83">
        <v>228575561</v>
      </c>
      <c r="AK348" s="83">
        <v>234139948</v>
      </c>
      <c r="AL348" s="83">
        <v>240217771</v>
      </c>
      <c r="AM348" s="83">
        <v>248236173</v>
      </c>
      <c r="AN348" s="83">
        <v>253319968</v>
      </c>
      <c r="AO348" s="83">
        <v>258481621</v>
      </c>
      <c r="AP348" s="92">
        <v>266221635</v>
      </c>
    </row>
    <row r="349" spans="1:42" x14ac:dyDescent="0.25">
      <c r="A349" t="str">
        <f t="shared" si="5"/>
        <v>Domestic passengers_Japan</v>
      </c>
      <c r="B349" s="77" t="s">
        <v>56</v>
      </c>
      <c r="C349" s="78" t="s">
        <v>69</v>
      </c>
      <c r="D349" s="79" t="s">
        <v>77</v>
      </c>
      <c r="E349" s="80" t="s">
        <v>34</v>
      </c>
      <c r="F349" s="81" t="s">
        <v>20</v>
      </c>
      <c r="G349" s="81" t="s">
        <v>34</v>
      </c>
      <c r="H349" s="81" t="s">
        <v>20</v>
      </c>
      <c r="I349" s="81" t="s">
        <v>20</v>
      </c>
      <c r="J349" s="81" t="s">
        <v>20</v>
      </c>
      <c r="K349" s="81" t="s">
        <v>20</v>
      </c>
      <c r="L349" s="81" t="s">
        <v>20</v>
      </c>
      <c r="M349" s="81" t="s">
        <v>20</v>
      </c>
      <c r="N349" s="81" t="s">
        <v>20</v>
      </c>
      <c r="O349" s="81" t="s">
        <v>20</v>
      </c>
      <c r="P349" s="81" t="s">
        <v>20</v>
      </c>
      <c r="Q349" s="81" t="s">
        <v>34</v>
      </c>
      <c r="R349" s="82">
        <v>209043282</v>
      </c>
      <c r="S349" s="82">
        <v>219838345</v>
      </c>
      <c r="T349" s="82">
        <v>231689128</v>
      </c>
      <c r="U349" s="82">
        <v>241659747</v>
      </c>
      <c r="V349" s="82">
        <v>244099793</v>
      </c>
      <c r="W349" s="82">
        <v>249242066</v>
      </c>
      <c r="X349" s="82">
        <v>257271881</v>
      </c>
      <c r="Y349" s="82">
        <v>261554417</v>
      </c>
      <c r="Z349" s="82">
        <v>266521474</v>
      </c>
      <c r="AA349" s="82">
        <v>268714460</v>
      </c>
      <c r="AB349" s="82">
        <v>269972333</v>
      </c>
      <c r="AC349" s="82">
        <v>270783847</v>
      </c>
      <c r="AD349" s="82">
        <v>274036535</v>
      </c>
      <c r="AE349" s="82">
        <v>274490897</v>
      </c>
      <c r="AF349" s="82">
        <v>277559095</v>
      </c>
      <c r="AG349" s="82">
        <v>279483337</v>
      </c>
      <c r="AH349" s="82">
        <v>280782185</v>
      </c>
      <c r="AI349" s="82">
        <v>283681010</v>
      </c>
      <c r="AJ349" s="82">
        <v>284723263</v>
      </c>
      <c r="AK349" s="82">
        <v>286835296</v>
      </c>
      <c r="AL349" s="82">
        <v>289654511</v>
      </c>
      <c r="AM349" s="82">
        <v>290002427</v>
      </c>
      <c r="AN349" s="82">
        <v>290548088</v>
      </c>
      <c r="AO349" s="82">
        <v>291903587</v>
      </c>
      <c r="AP349" s="91">
        <v>292082417</v>
      </c>
    </row>
    <row r="350" spans="1:42" x14ac:dyDescent="0.25">
      <c r="A350" t="str">
        <f t="shared" si="5"/>
        <v>Total Cargo_Japan</v>
      </c>
      <c r="B350" s="77" t="s">
        <v>207</v>
      </c>
      <c r="C350" s="73" t="s">
        <v>69</v>
      </c>
      <c r="D350" s="74" t="s">
        <v>77</v>
      </c>
      <c r="E350" s="75" t="s">
        <v>34</v>
      </c>
      <c r="F350" s="76" t="s">
        <v>20</v>
      </c>
      <c r="G350" s="76" t="s">
        <v>34</v>
      </c>
      <c r="H350" s="76" t="s">
        <v>20</v>
      </c>
      <c r="I350" s="76" t="s">
        <v>20</v>
      </c>
      <c r="J350" s="76" t="s">
        <v>20</v>
      </c>
      <c r="K350" s="76" t="s">
        <v>20</v>
      </c>
      <c r="L350" s="76" t="s">
        <v>20</v>
      </c>
      <c r="M350" s="76" t="s">
        <v>20</v>
      </c>
      <c r="N350" s="76" t="s">
        <v>20</v>
      </c>
      <c r="O350" s="76" t="s">
        <v>20</v>
      </c>
      <c r="P350" s="76" t="s">
        <v>20</v>
      </c>
      <c r="Q350" s="76" t="s">
        <v>34</v>
      </c>
      <c r="R350" s="83">
        <v>5618710</v>
      </c>
      <c r="S350" s="83">
        <v>6170047</v>
      </c>
      <c r="T350" s="83">
        <v>6639056</v>
      </c>
      <c r="U350" s="83">
        <v>6947560</v>
      </c>
      <c r="V350" s="83">
        <v>7161957</v>
      </c>
      <c r="W350" s="83">
        <v>7259466</v>
      </c>
      <c r="X350" s="83">
        <v>7383523</v>
      </c>
      <c r="Y350" s="83">
        <v>7486894</v>
      </c>
      <c r="Z350" s="83">
        <v>7603094</v>
      </c>
      <c r="AA350" s="83">
        <v>7699566</v>
      </c>
      <c r="AB350" s="83">
        <v>7804116</v>
      </c>
      <c r="AC350" s="83">
        <v>7914217</v>
      </c>
      <c r="AD350" s="83">
        <v>8019864</v>
      </c>
      <c r="AE350" s="83">
        <v>8104745</v>
      </c>
      <c r="AF350" s="83">
        <v>8247959</v>
      </c>
      <c r="AG350" s="83">
        <v>8321344</v>
      </c>
      <c r="AH350" s="83">
        <v>8464683</v>
      </c>
      <c r="AI350" s="83">
        <v>8558047</v>
      </c>
      <c r="AJ350" s="83">
        <v>8686135</v>
      </c>
      <c r="AK350" s="83">
        <v>8753880</v>
      </c>
      <c r="AL350" s="83">
        <v>8890838</v>
      </c>
      <c r="AM350" s="83">
        <v>9027866</v>
      </c>
      <c r="AN350" s="83">
        <v>9093077</v>
      </c>
      <c r="AO350" s="83">
        <v>9220484</v>
      </c>
      <c r="AP350" s="92">
        <v>9353423</v>
      </c>
    </row>
    <row r="351" spans="1:42" x14ac:dyDescent="0.25">
      <c r="A351" t="str">
        <f t="shared" si="5"/>
        <v>Total aircraft movements_Japan</v>
      </c>
      <c r="B351" s="77" t="s">
        <v>35</v>
      </c>
      <c r="C351" s="78" t="s">
        <v>69</v>
      </c>
      <c r="D351" s="79" t="s">
        <v>77</v>
      </c>
      <c r="E351" s="80" t="s">
        <v>34</v>
      </c>
      <c r="F351" s="81" t="s">
        <v>20</v>
      </c>
      <c r="G351" s="81" t="s">
        <v>34</v>
      </c>
      <c r="H351" s="81" t="s">
        <v>20</v>
      </c>
      <c r="I351" s="81" t="s">
        <v>20</v>
      </c>
      <c r="J351" s="81" t="s">
        <v>20</v>
      </c>
      <c r="K351" s="81" t="s">
        <v>20</v>
      </c>
      <c r="L351" s="81" t="s">
        <v>20</v>
      </c>
      <c r="M351" s="81" t="s">
        <v>20</v>
      </c>
      <c r="N351" s="81" t="s">
        <v>20</v>
      </c>
      <c r="O351" s="81" t="s">
        <v>20</v>
      </c>
      <c r="P351" s="81" t="s">
        <v>20</v>
      </c>
      <c r="Q351" s="81" t="s">
        <v>34</v>
      </c>
      <c r="R351" s="82">
        <v>1591726</v>
      </c>
      <c r="S351" s="82">
        <v>1636047</v>
      </c>
      <c r="T351" s="82">
        <v>1663910</v>
      </c>
      <c r="U351" s="82">
        <v>1686402</v>
      </c>
      <c r="V351" s="82">
        <v>1707122</v>
      </c>
      <c r="W351" s="82">
        <v>1721003</v>
      </c>
      <c r="X351" s="82">
        <v>1740073</v>
      </c>
      <c r="Y351" s="82">
        <v>1753449</v>
      </c>
      <c r="Z351" s="82">
        <v>1767576</v>
      </c>
      <c r="AA351" s="82">
        <v>1784224</v>
      </c>
      <c r="AB351" s="82">
        <v>1796969</v>
      </c>
      <c r="AC351" s="82">
        <v>1814306</v>
      </c>
      <c r="AD351" s="82">
        <v>1830911</v>
      </c>
      <c r="AE351" s="82">
        <v>1849125</v>
      </c>
      <c r="AF351" s="82">
        <v>1864472</v>
      </c>
      <c r="AG351" s="82">
        <v>1876844</v>
      </c>
      <c r="AH351" s="82">
        <v>1891704</v>
      </c>
      <c r="AI351" s="82">
        <v>1910358</v>
      </c>
      <c r="AJ351" s="82">
        <v>1922067</v>
      </c>
      <c r="AK351" s="82">
        <v>1931662</v>
      </c>
      <c r="AL351" s="82">
        <v>1949357</v>
      </c>
      <c r="AM351" s="82">
        <v>1962565</v>
      </c>
      <c r="AN351" s="82">
        <v>1973532</v>
      </c>
      <c r="AO351" s="82">
        <v>1986827</v>
      </c>
      <c r="AP351" s="91">
        <v>1997435</v>
      </c>
    </row>
    <row r="352" spans="1:42" x14ac:dyDescent="0.25">
      <c r="A352" t="str">
        <f t="shared" si="5"/>
        <v>Total passengers_Jamaica</v>
      </c>
      <c r="B352" s="77" t="s">
        <v>58</v>
      </c>
      <c r="C352" s="78" t="s">
        <v>141</v>
      </c>
      <c r="D352" s="79" t="s">
        <v>157</v>
      </c>
      <c r="E352" s="80" t="s">
        <v>20</v>
      </c>
      <c r="F352" s="81" t="s">
        <v>34</v>
      </c>
      <c r="G352" s="81" t="s">
        <v>20</v>
      </c>
      <c r="H352" s="81" t="s">
        <v>20</v>
      </c>
      <c r="I352" s="81" t="s">
        <v>20</v>
      </c>
      <c r="J352" s="81" t="s">
        <v>20</v>
      </c>
      <c r="K352" s="81" t="s">
        <v>20</v>
      </c>
      <c r="L352" s="81" t="s">
        <v>20</v>
      </c>
      <c r="M352" s="81" t="s">
        <v>20</v>
      </c>
      <c r="N352" s="81" t="s">
        <v>20</v>
      </c>
      <c r="O352" s="81" t="s">
        <v>20</v>
      </c>
      <c r="P352" s="81" t="s">
        <v>20</v>
      </c>
      <c r="Q352" s="81" t="s">
        <v>20</v>
      </c>
      <c r="R352" s="82">
        <v>5529305</v>
      </c>
      <c r="S352" s="82">
        <v>5675615</v>
      </c>
      <c r="T352" s="82">
        <v>5669854</v>
      </c>
      <c r="U352" s="82">
        <v>5819056</v>
      </c>
      <c r="V352" s="82">
        <v>6068887</v>
      </c>
      <c r="W352" s="82">
        <v>6347991</v>
      </c>
      <c r="X352" s="82">
        <v>6671745</v>
      </c>
      <c r="Y352" s="82">
        <v>6979847</v>
      </c>
      <c r="Z352" s="82">
        <v>7313648</v>
      </c>
      <c r="AA352" s="82">
        <v>7689768</v>
      </c>
      <c r="AB352" s="82">
        <v>8040590</v>
      </c>
      <c r="AC352" s="82">
        <v>8255332</v>
      </c>
      <c r="AD352" s="82">
        <v>8518830</v>
      </c>
      <c r="AE352" s="82">
        <v>8819096</v>
      </c>
      <c r="AF352" s="82">
        <v>9211759</v>
      </c>
      <c r="AG352" s="82">
        <v>9506840</v>
      </c>
      <c r="AH352" s="82">
        <v>9906236</v>
      </c>
      <c r="AI352" s="82">
        <v>10343574</v>
      </c>
      <c r="AJ352" s="82">
        <v>10728894</v>
      </c>
      <c r="AK352" s="82">
        <v>11238210</v>
      </c>
      <c r="AL352" s="82">
        <v>11671972</v>
      </c>
      <c r="AM352" s="82">
        <v>12223835</v>
      </c>
      <c r="AN352" s="82">
        <v>12779739</v>
      </c>
      <c r="AO352" s="82">
        <v>13251041</v>
      </c>
      <c r="AP352" s="91">
        <v>13834952</v>
      </c>
    </row>
    <row r="353" spans="1:42" x14ac:dyDescent="0.25">
      <c r="A353" t="str">
        <f t="shared" si="5"/>
        <v>International passengers_Jamaica</v>
      </c>
      <c r="B353" s="72" t="s">
        <v>54</v>
      </c>
      <c r="C353" s="73" t="s">
        <v>141</v>
      </c>
      <c r="D353" s="74" t="s">
        <v>157</v>
      </c>
      <c r="E353" s="75" t="s">
        <v>20</v>
      </c>
      <c r="F353" s="76" t="s">
        <v>34</v>
      </c>
      <c r="G353" s="76" t="s">
        <v>20</v>
      </c>
      <c r="H353" s="76" t="s">
        <v>20</v>
      </c>
      <c r="I353" s="76" t="s">
        <v>20</v>
      </c>
      <c r="J353" s="76" t="s">
        <v>20</v>
      </c>
      <c r="K353" s="76" t="s">
        <v>20</v>
      </c>
      <c r="L353" s="76" t="s">
        <v>20</v>
      </c>
      <c r="M353" s="76" t="s">
        <v>20</v>
      </c>
      <c r="N353" s="76" t="s">
        <v>20</v>
      </c>
      <c r="O353" s="76" t="s">
        <v>20</v>
      </c>
      <c r="P353" s="76" t="s">
        <v>20</v>
      </c>
      <c r="Q353" s="76" t="s">
        <v>20</v>
      </c>
      <c r="R353" s="83">
        <v>5426415</v>
      </c>
      <c r="S353" s="83">
        <v>5577940</v>
      </c>
      <c r="T353" s="83">
        <v>5580328</v>
      </c>
      <c r="U353" s="83">
        <v>5737931</v>
      </c>
      <c r="V353" s="83">
        <v>5996210</v>
      </c>
      <c r="W353" s="83">
        <v>6283617</v>
      </c>
      <c r="X353" s="83">
        <v>6615352</v>
      </c>
      <c r="Y353" s="83">
        <v>6930973</v>
      </c>
      <c r="Z353" s="83">
        <v>7271721</v>
      </c>
      <c r="AA353" s="83">
        <v>7654147</v>
      </c>
      <c r="AB353" s="83">
        <v>8010602</v>
      </c>
      <c r="AC353" s="83">
        <v>8230299</v>
      </c>
      <c r="AD353" s="83">
        <v>8498097</v>
      </c>
      <c r="AE353" s="83">
        <v>8802048</v>
      </c>
      <c r="AF353" s="83">
        <v>9197834</v>
      </c>
      <c r="AG353" s="83">
        <v>9495534</v>
      </c>
      <c r="AH353" s="83">
        <v>9897108</v>
      </c>
      <c r="AI353" s="83">
        <v>10336241</v>
      </c>
      <c r="AJ353" s="83">
        <v>10723029</v>
      </c>
      <c r="AK353" s="83">
        <v>11233540</v>
      </c>
      <c r="AL353" s="83">
        <v>11668267</v>
      </c>
      <c r="AM353" s="83">
        <v>12220905</v>
      </c>
      <c r="AN353" s="83">
        <v>12777429</v>
      </c>
      <c r="AO353" s="83">
        <v>13249226</v>
      </c>
      <c r="AP353" s="92">
        <v>13833529</v>
      </c>
    </row>
    <row r="354" spans="1:42" x14ac:dyDescent="0.25">
      <c r="A354" t="str">
        <f t="shared" si="5"/>
        <v>Domestic passengers_Jamaica</v>
      </c>
      <c r="B354" s="77" t="s">
        <v>56</v>
      </c>
      <c r="C354" s="78" t="s">
        <v>141</v>
      </c>
      <c r="D354" s="79" t="s">
        <v>157</v>
      </c>
      <c r="E354" s="80" t="s">
        <v>20</v>
      </c>
      <c r="F354" s="81" t="s">
        <v>34</v>
      </c>
      <c r="G354" s="81" t="s">
        <v>20</v>
      </c>
      <c r="H354" s="81" t="s">
        <v>20</v>
      </c>
      <c r="I354" s="81" t="s">
        <v>20</v>
      </c>
      <c r="J354" s="81" t="s">
        <v>20</v>
      </c>
      <c r="K354" s="81" t="s">
        <v>20</v>
      </c>
      <c r="L354" s="81" t="s">
        <v>20</v>
      </c>
      <c r="M354" s="81" t="s">
        <v>20</v>
      </c>
      <c r="N354" s="81" t="s">
        <v>20</v>
      </c>
      <c r="O354" s="81" t="s">
        <v>20</v>
      </c>
      <c r="P354" s="81" t="s">
        <v>20</v>
      </c>
      <c r="Q354" s="81" t="s">
        <v>20</v>
      </c>
      <c r="R354" s="82" t="s">
        <v>206</v>
      </c>
      <c r="S354" s="82" t="s">
        <v>206</v>
      </c>
      <c r="T354" s="82" t="s">
        <v>206</v>
      </c>
      <c r="U354" s="82" t="s">
        <v>206</v>
      </c>
      <c r="V354" s="82" t="s">
        <v>206</v>
      </c>
      <c r="W354" s="82" t="s">
        <v>206</v>
      </c>
      <c r="X354" s="82" t="s">
        <v>206</v>
      </c>
      <c r="Y354" s="82" t="s">
        <v>206</v>
      </c>
      <c r="Z354" s="82" t="s">
        <v>206</v>
      </c>
      <c r="AA354" s="82" t="s">
        <v>206</v>
      </c>
      <c r="AB354" s="82" t="s">
        <v>206</v>
      </c>
      <c r="AC354" s="82" t="s">
        <v>206</v>
      </c>
      <c r="AD354" s="82" t="s">
        <v>206</v>
      </c>
      <c r="AE354" s="82" t="s">
        <v>206</v>
      </c>
      <c r="AF354" s="82" t="s">
        <v>206</v>
      </c>
      <c r="AG354" s="82" t="s">
        <v>206</v>
      </c>
      <c r="AH354" s="82" t="s">
        <v>206</v>
      </c>
      <c r="AI354" s="82" t="s">
        <v>206</v>
      </c>
      <c r="AJ354" s="82" t="s">
        <v>206</v>
      </c>
      <c r="AK354" s="82" t="s">
        <v>206</v>
      </c>
      <c r="AL354" s="82" t="s">
        <v>206</v>
      </c>
      <c r="AM354" s="82" t="s">
        <v>206</v>
      </c>
      <c r="AN354" s="82" t="s">
        <v>206</v>
      </c>
      <c r="AO354" s="82" t="s">
        <v>206</v>
      </c>
      <c r="AP354" s="91" t="s">
        <v>206</v>
      </c>
    </row>
    <row r="355" spans="1:42" x14ac:dyDescent="0.25">
      <c r="A355" t="str">
        <f t="shared" si="5"/>
        <v>Total Cargo_Jamaica</v>
      </c>
      <c r="B355" s="77" t="s">
        <v>207</v>
      </c>
      <c r="C355" s="73" t="s">
        <v>141</v>
      </c>
      <c r="D355" s="74" t="s">
        <v>157</v>
      </c>
      <c r="E355" s="75" t="s">
        <v>20</v>
      </c>
      <c r="F355" s="76" t="s">
        <v>34</v>
      </c>
      <c r="G355" s="76" t="s">
        <v>20</v>
      </c>
      <c r="H355" s="76" t="s">
        <v>20</v>
      </c>
      <c r="I355" s="76" t="s">
        <v>20</v>
      </c>
      <c r="J355" s="76" t="s">
        <v>20</v>
      </c>
      <c r="K355" s="76" t="s">
        <v>20</v>
      </c>
      <c r="L355" s="76" t="s">
        <v>20</v>
      </c>
      <c r="M355" s="76" t="s">
        <v>20</v>
      </c>
      <c r="N355" s="76" t="s">
        <v>20</v>
      </c>
      <c r="O355" s="76" t="s">
        <v>20</v>
      </c>
      <c r="P355" s="76" t="s">
        <v>20</v>
      </c>
      <c r="Q355" s="76" t="s">
        <v>20</v>
      </c>
      <c r="R355" s="83">
        <v>19442</v>
      </c>
      <c r="S355" s="83">
        <v>20388</v>
      </c>
      <c r="T355" s="83">
        <v>20986</v>
      </c>
      <c r="U355" s="83">
        <v>21619</v>
      </c>
      <c r="V355" s="83">
        <v>22327</v>
      </c>
      <c r="W355" s="83">
        <v>22950</v>
      </c>
      <c r="X355" s="83">
        <v>23586</v>
      </c>
      <c r="Y355" s="83">
        <v>24179</v>
      </c>
      <c r="Z355" s="83">
        <v>24848</v>
      </c>
      <c r="AA355" s="83">
        <v>25473</v>
      </c>
      <c r="AB355" s="83">
        <v>26314</v>
      </c>
      <c r="AC355" s="83">
        <v>26907</v>
      </c>
      <c r="AD355" s="83">
        <v>27485</v>
      </c>
      <c r="AE355" s="83">
        <v>28085</v>
      </c>
      <c r="AF355" s="83">
        <v>29018</v>
      </c>
      <c r="AG355" s="83">
        <v>29544</v>
      </c>
      <c r="AH355" s="83">
        <v>30350</v>
      </c>
      <c r="AI355" s="83">
        <v>31064</v>
      </c>
      <c r="AJ355" s="83">
        <v>31770</v>
      </c>
      <c r="AK355" s="83">
        <v>32572</v>
      </c>
      <c r="AL355" s="83">
        <v>33304</v>
      </c>
      <c r="AM355" s="83">
        <v>34254</v>
      </c>
      <c r="AN355" s="83">
        <v>35021</v>
      </c>
      <c r="AO355" s="83">
        <v>35796</v>
      </c>
      <c r="AP355" s="92">
        <v>36743</v>
      </c>
    </row>
    <row r="356" spans="1:42" x14ac:dyDescent="0.25">
      <c r="A356" t="str">
        <f t="shared" si="5"/>
        <v>Total aircraft movements_Jamaica</v>
      </c>
      <c r="B356" s="77" t="s">
        <v>35</v>
      </c>
      <c r="C356" s="78" t="s">
        <v>141</v>
      </c>
      <c r="D356" s="79" t="s">
        <v>157</v>
      </c>
      <c r="E356" s="80" t="s">
        <v>20</v>
      </c>
      <c r="F356" s="81" t="s">
        <v>34</v>
      </c>
      <c r="G356" s="81" t="s">
        <v>20</v>
      </c>
      <c r="H356" s="81" t="s">
        <v>20</v>
      </c>
      <c r="I356" s="81" t="s">
        <v>20</v>
      </c>
      <c r="J356" s="81" t="s">
        <v>20</v>
      </c>
      <c r="K356" s="81" t="s">
        <v>20</v>
      </c>
      <c r="L356" s="81" t="s">
        <v>20</v>
      </c>
      <c r="M356" s="81" t="s">
        <v>20</v>
      </c>
      <c r="N356" s="81" t="s">
        <v>20</v>
      </c>
      <c r="O356" s="81" t="s">
        <v>20</v>
      </c>
      <c r="P356" s="81" t="s">
        <v>20</v>
      </c>
      <c r="Q356" s="81" t="s">
        <v>20</v>
      </c>
      <c r="R356" s="82">
        <v>61960</v>
      </c>
      <c r="S356" s="82">
        <v>60680</v>
      </c>
      <c r="T356" s="82">
        <v>60714</v>
      </c>
      <c r="U356" s="82">
        <v>61026</v>
      </c>
      <c r="V356" s="82">
        <v>61761</v>
      </c>
      <c r="W356" s="82">
        <v>62373</v>
      </c>
      <c r="X356" s="82">
        <v>62939</v>
      </c>
      <c r="Y356" s="82">
        <v>63297</v>
      </c>
      <c r="Z356" s="82">
        <v>64079</v>
      </c>
      <c r="AA356" s="82">
        <v>64792</v>
      </c>
      <c r="AB356" s="82">
        <v>64951</v>
      </c>
      <c r="AC356" s="82">
        <v>64332</v>
      </c>
      <c r="AD356" s="82">
        <v>63882</v>
      </c>
      <c r="AE356" s="82">
        <v>63911</v>
      </c>
      <c r="AF356" s="82">
        <v>63573</v>
      </c>
      <c r="AG356" s="82">
        <v>63493</v>
      </c>
      <c r="AH356" s="82">
        <v>63766</v>
      </c>
      <c r="AI356" s="82">
        <v>64045</v>
      </c>
      <c r="AJ356" s="82">
        <v>64368</v>
      </c>
      <c r="AK356" s="82">
        <v>65025</v>
      </c>
      <c r="AL356" s="82">
        <v>65445</v>
      </c>
      <c r="AM356" s="82">
        <v>65692</v>
      </c>
      <c r="AN356" s="82">
        <v>66027</v>
      </c>
      <c r="AO356" s="82">
        <v>66665</v>
      </c>
      <c r="AP356" s="91">
        <v>66982</v>
      </c>
    </row>
    <row r="357" spans="1:42" x14ac:dyDescent="0.25">
      <c r="A357" t="str">
        <f t="shared" si="5"/>
        <v>Total passengers_Italy</v>
      </c>
      <c r="B357" s="72" t="s">
        <v>58</v>
      </c>
      <c r="C357" s="73" t="s">
        <v>96</v>
      </c>
      <c r="D357" s="74" t="s">
        <v>121</v>
      </c>
      <c r="E357" s="75" t="s">
        <v>34</v>
      </c>
      <c r="F357" s="76" t="s">
        <v>20</v>
      </c>
      <c r="G357" s="76" t="s">
        <v>34</v>
      </c>
      <c r="H357" s="76" t="s">
        <v>34</v>
      </c>
      <c r="I357" s="76" t="s">
        <v>34</v>
      </c>
      <c r="J357" s="76" t="s">
        <v>20</v>
      </c>
      <c r="K357" s="76" t="s">
        <v>20</v>
      </c>
      <c r="L357" s="76" t="s">
        <v>20</v>
      </c>
      <c r="M357" s="76" t="s">
        <v>20</v>
      </c>
      <c r="N357" s="76" t="s">
        <v>20</v>
      </c>
      <c r="O357" s="76" t="s">
        <v>20</v>
      </c>
      <c r="P357" s="76" t="s">
        <v>20</v>
      </c>
      <c r="Q357" s="76" t="s">
        <v>34</v>
      </c>
      <c r="R357" s="83">
        <v>165097803</v>
      </c>
      <c r="S357" s="83">
        <v>174086562</v>
      </c>
      <c r="T357" s="83">
        <v>178869378</v>
      </c>
      <c r="U357" s="83">
        <v>183716513</v>
      </c>
      <c r="V357" s="83">
        <v>188633010</v>
      </c>
      <c r="W357" s="83">
        <v>193789938</v>
      </c>
      <c r="X357" s="83">
        <v>199910497</v>
      </c>
      <c r="Y357" s="83">
        <v>205711267</v>
      </c>
      <c r="Z357" s="83">
        <v>210451900</v>
      </c>
      <c r="AA357" s="83">
        <v>217545704</v>
      </c>
      <c r="AB357" s="83">
        <v>223020547</v>
      </c>
      <c r="AC357" s="83">
        <v>229207711</v>
      </c>
      <c r="AD357" s="83">
        <v>234371691</v>
      </c>
      <c r="AE357" s="83">
        <v>241853388</v>
      </c>
      <c r="AF357" s="83">
        <v>248242173</v>
      </c>
      <c r="AG357" s="83">
        <v>254176560</v>
      </c>
      <c r="AH357" s="83">
        <v>261358052</v>
      </c>
      <c r="AI357" s="83">
        <v>267211494</v>
      </c>
      <c r="AJ357" s="83">
        <v>275661627</v>
      </c>
      <c r="AK357" s="83">
        <v>281876709</v>
      </c>
      <c r="AL357" s="83">
        <v>288932527</v>
      </c>
      <c r="AM357" s="83">
        <v>295776355</v>
      </c>
      <c r="AN357" s="83">
        <v>301056011</v>
      </c>
      <c r="AO357" s="83">
        <v>308735060</v>
      </c>
      <c r="AP357" s="92">
        <v>314782390</v>
      </c>
    </row>
    <row r="358" spans="1:42" x14ac:dyDescent="0.25">
      <c r="A358" t="str">
        <f t="shared" si="5"/>
        <v>International passengers_Italy</v>
      </c>
      <c r="B358" s="77" t="s">
        <v>54</v>
      </c>
      <c r="C358" s="78" t="s">
        <v>96</v>
      </c>
      <c r="D358" s="79" t="s">
        <v>121</v>
      </c>
      <c r="E358" s="80" t="s">
        <v>34</v>
      </c>
      <c r="F358" s="81" t="s">
        <v>20</v>
      </c>
      <c r="G358" s="81" t="s">
        <v>34</v>
      </c>
      <c r="H358" s="81" t="s">
        <v>34</v>
      </c>
      <c r="I358" s="81" t="s">
        <v>34</v>
      </c>
      <c r="J358" s="81" t="s">
        <v>20</v>
      </c>
      <c r="K358" s="81" t="s">
        <v>20</v>
      </c>
      <c r="L358" s="81" t="s">
        <v>20</v>
      </c>
      <c r="M358" s="81" t="s">
        <v>20</v>
      </c>
      <c r="N358" s="81" t="s">
        <v>20</v>
      </c>
      <c r="O358" s="81" t="s">
        <v>20</v>
      </c>
      <c r="P358" s="81" t="s">
        <v>20</v>
      </c>
      <c r="Q358" s="81" t="s">
        <v>34</v>
      </c>
      <c r="R358" s="82">
        <v>104223193</v>
      </c>
      <c r="S358" s="82">
        <v>112159892</v>
      </c>
      <c r="T358" s="82">
        <v>117743496</v>
      </c>
      <c r="U358" s="82">
        <v>122955080</v>
      </c>
      <c r="V358" s="82">
        <v>127996326</v>
      </c>
      <c r="W358" s="82">
        <v>132918017</v>
      </c>
      <c r="X358" s="82">
        <v>138514957</v>
      </c>
      <c r="Y358" s="82">
        <v>143907816</v>
      </c>
      <c r="Z358" s="82">
        <v>148566968</v>
      </c>
      <c r="AA358" s="82">
        <v>154904113</v>
      </c>
      <c r="AB358" s="82">
        <v>160177049</v>
      </c>
      <c r="AC358" s="82">
        <v>165976739</v>
      </c>
      <c r="AD358" s="82">
        <v>170978171</v>
      </c>
      <c r="AE358" s="82">
        <v>177759601</v>
      </c>
      <c r="AF358" s="82">
        <v>183762160</v>
      </c>
      <c r="AG358" s="82">
        <v>189443549</v>
      </c>
      <c r="AH358" s="82">
        <v>196072935</v>
      </c>
      <c r="AI358" s="82">
        <v>201796696</v>
      </c>
      <c r="AJ358" s="82">
        <v>209431361</v>
      </c>
      <c r="AK358" s="82">
        <v>215466543</v>
      </c>
      <c r="AL358" s="82">
        <v>222162646</v>
      </c>
      <c r="AM358" s="82">
        <v>228640038</v>
      </c>
      <c r="AN358" s="82">
        <v>233997115</v>
      </c>
      <c r="AO358" s="82">
        <v>241235850</v>
      </c>
      <c r="AP358" s="91">
        <v>247141660</v>
      </c>
    </row>
    <row r="359" spans="1:42" x14ac:dyDescent="0.25">
      <c r="A359" t="str">
        <f t="shared" si="5"/>
        <v>Domestic passengers_Italy</v>
      </c>
      <c r="B359" s="72" t="s">
        <v>56</v>
      </c>
      <c r="C359" s="73" t="s">
        <v>96</v>
      </c>
      <c r="D359" s="74" t="s">
        <v>121</v>
      </c>
      <c r="E359" s="75" t="s">
        <v>34</v>
      </c>
      <c r="F359" s="76" t="s">
        <v>20</v>
      </c>
      <c r="G359" s="76" t="s">
        <v>34</v>
      </c>
      <c r="H359" s="76" t="s">
        <v>34</v>
      </c>
      <c r="I359" s="76" t="s">
        <v>34</v>
      </c>
      <c r="J359" s="76" t="s">
        <v>20</v>
      </c>
      <c r="K359" s="76" t="s">
        <v>20</v>
      </c>
      <c r="L359" s="76" t="s">
        <v>20</v>
      </c>
      <c r="M359" s="76" t="s">
        <v>20</v>
      </c>
      <c r="N359" s="76" t="s">
        <v>20</v>
      </c>
      <c r="O359" s="76" t="s">
        <v>20</v>
      </c>
      <c r="P359" s="76" t="s">
        <v>20</v>
      </c>
      <c r="Q359" s="76" t="s">
        <v>34</v>
      </c>
      <c r="R359" s="83">
        <v>60474704</v>
      </c>
      <c r="S359" s="83">
        <v>61584805</v>
      </c>
      <c r="T359" s="83">
        <v>60835278</v>
      </c>
      <c r="U359" s="83">
        <v>60515670</v>
      </c>
      <c r="V359" s="83">
        <v>60429828</v>
      </c>
      <c r="W359" s="83">
        <v>60698586</v>
      </c>
      <c r="X359" s="83">
        <v>61250904</v>
      </c>
      <c r="Y359" s="83">
        <v>61683248</v>
      </c>
      <c r="Z359" s="83">
        <v>61785420</v>
      </c>
      <c r="AA359" s="83">
        <v>62559514</v>
      </c>
      <c r="AB359" s="83">
        <v>62776047</v>
      </c>
      <c r="AC359" s="83">
        <v>63175735</v>
      </c>
      <c r="AD359" s="83">
        <v>63348438</v>
      </c>
      <c r="AE359" s="83">
        <v>64057115</v>
      </c>
      <c r="AF359" s="83">
        <v>64450280</v>
      </c>
      <c r="AG359" s="83">
        <v>64708980</v>
      </c>
      <c r="AH359" s="83">
        <v>65265755</v>
      </c>
      <c r="AI359" s="83">
        <v>65399246</v>
      </c>
      <c r="AJ359" s="83">
        <v>66217812</v>
      </c>
      <c r="AK359" s="83">
        <v>66400223</v>
      </c>
      <c r="AL359" s="83">
        <v>66761967</v>
      </c>
      <c r="AM359" s="83">
        <v>67130038</v>
      </c>
      <c r="AN359" s="83">
        <v>67053930</v>
      </c>
      <c r="AO359" s="83">
        <v>67495296</v>
      </c>
      <c r="AP359" s="92">
        <v>67637654</v>
      </c>
    </row>
    <row r="360" spans="1:42" x14ac:dyDescent="0.25">
      <c r="A360" t="str">
        <f t="shared" si="5"/>
        <v>Total Cargo_Italy</v>
      </c>
      <c r="B360" s="77" t="s">
        <v>207</v>
      </c>
      <c r="C360" s="78" t="s">
        <v>96</v>
      </c>
      <c r="D360" s="79" t="s">
        <v>121</v>
      </c>
      <c r="E360" s="80" t="s">
        <v>34</v>
      </c>
      <c r="F360" s="81" t="s">
        <v>20</v>
      </c>
      <c r="G360" s="81" t="s">
        <v>34</v>
      </c>
      <c r="H360" s="81" t="s">
        <v>34</v>
      </c>
      <c r="I360" s="81" t="s">
        <v>34</v>
      </c>
      <c r="J360" s="81" t="s">
        <v>20</v>
      </c>
      <c r="K360" s="81" t="s">
        <v>20</v>
      </c>
      <c r="L360" s="81" t="s">
        <v>20</v>
      </c>
      <c r="M360" s="81" t="s">
        <v>20</v>
      </c>
      <c r="N360" s="81" t="s">
        <v>20</v>
      </c>
      <c r="O360" s="81" t="s">
        <v>20</v>
      </c>
      <c r="P360" s="81" t="s">
        <v>20</v>
      </c>
      <c r="Q360" s="81" t="s">
        <v>34</v>
      </c>
      <c r="R360" s="82">
        <v>1005808</v>
      </c>
      <c r="S360" s="82">
        <v>1087638</v>
      </c>
      <c r="T360" s="82">
        <v>1148863</v>
      </c>
      <c r="U360" s="82">
        <v>1205103</v>
      </c>
      <c r="V360" s="82">
        <v>1256632</v>
      </c>
      <c r="W360" s="82">
        <v>1303818</v>
      </c>
      <c r="X360" s="82">
        <v>1350493</v>
      </c>
      <c r="Y360" s="82">
        <v>1396065</v>
      </c>
      <c r="Z360" s="82">
        <v>1432808</v>
      </c>
      <c r="AA360" s="82">
        <v>1473317</v>
      </c>
      <c r="AB360" s="82">
        <v>1487465</v>
      </c>
      <c r="AC360" s="82">
        <v>1509013</v>
      </c>
      <c r="AD360" s="82">
        <v>1538135</v>
      </c>
      <c r="AE360" s="82">
        <v>1556690</v>
      </c>
      <c r="AF360" s="82">
        <v>1576378</v>
      </c>
      <c r="AG360" s="82">
        <v>1585682</v>
      </c>
      <c r="AH360" s="82">
        <v>1605672</v>
      </c>
      <c r="AI360" s="82">
        <v>1591105</v>
      </c>
      <c r="AJ360" s="82">
        <v>1614487</v>
      </c>
      <c r="AK360" s="82">
        <v>1601860</v>
      </c>
      <c r="AL360" s="82">
        <v>1597439</v>
      </c>
      <c r="AM360" s="82">
        <v>1608129</v>
      </c>
      <c r="AN360" s="82">
        <v>1588514</v>
      </c>
      <c r="AO360" s="82">
        <v>1581835</v>
      </c>
      <c r="AP360" s="91">
        <v>1586354</v>
      </c>
    </row>
    <row r="361" spans="1:42" x14ac:dyDescent="0.25">
      <c r="A361" t="str">
        <f t="shared" si="5"/>
        <v>Total aircraft movements_Italy</v>
      </c>
      <c r="B361" s="72" t="s">
        <v>35</v>
      </c>
      <c r="C361" s="73" t="s">
        <v>96</v>
      </c>
      <c r="D361" s="74" t="s">
        <v>121</v>
      </c>
      <c r="E361" s="75" t="s">
        <v>34</v>
      </c>
      <c r="F361" s="76" t="s">
        <v>20</v>
      </c>
      <c r="G361" s="76" t="s">
        <v>34</v>
      </c>
      <c r="H361" s="76" t="s">
        <v>34</v>
      </c>
      <c r="I361" s="76" t="s">
        <v>34</v>
      </c>
      <c r="J361" s="76" t="s">
        <v>20</v>
      </c>
      <c r="K361" s="76" t="s">
        <v>20</v>
      </c>
      <c r="L361" s="76" t="s">
        <v>20</v>
      </c>
      <c r="M361" s="76" t="s">
        <v>20</v>
      </c>
      <c r="N361" s="76" t="s">
        <v>20</v>
      </c>
      <c r="O361" s="76" t="s">
        <v>20</v>
      </c>
      <c r="P361" s="76" t="s">
        <v>20</v>
      </c>
      <c r="Q361" s="76" t="s">
        <v>34</v>
      </c>
      <c r="R361" s="83">
        <v>1500828</v>
      </c>
      <c r="S361" s="83">
        <v>1554031</v>
      </c>
      <c r="T361" s="83">
        <v>1616344</v>
      </c>
      <c r="U361" s="83">
        <v>1679608</v>
      </c>
      <c r="V361" s="83">
        <v>1744035</v>
      </c>
      <c r="W361" s="83">
        <v>1812172</v>
      </c>
      <c r="X361" s="83">
        <v>1878428</v>
      </c>
      <c r="Y361" s="83">
        <v>1946257</v>
      </c>
      <c r="Z361" s="83">
        <v>2013041</v>
      </c>
      <c r="AA361" s="83">
        <v>2082972</v>
      </c>
      <c r="AB361" s="83">
        <v>2142409</v>
      </c>
      <c r="AC361" s="83">
        <v>2197728</v>
      </c>
      <c r="AD361" s="83">
        <v>2270283</v>
      </c>
      <c r="AE361" s="83">
        <v>2328722</v>
      </c>
      <c r="AF361" s="83">
        <v>2385362</v>
      </c>
      <c r="AG361" s="83">
        <v>2446339</v>
      </c>
      <c r="AH361" s="83">
        <v>2506507</v>
      </c>
      <c r="AI361" s="83">
        <v>2550035</v>
      </c>
      <c r="AJ361" s="83">
        <v>2611714</v>
      </c>
      <c r="AK361" s="83">
        <v>2658589</v>
      </c>
      <c r="AL361" s="83">
        <v>2702586</v>
      </c>
      <c r="AM361" s="83">
        <v>2763608</v>
      </c>
      <c r="AN361" s="83">
        <v>2808720</v>
      </c>
      <c r="AO361" s="83">
        <v>2854826</v>
      </c>
      <c r="AP361" s="92">
        <v>2916246</v>
      </c>
    </row>
    <row r="362" spans="1:42" x14ac:dyDescent="0.25">
      <c r="A362" t="str">
        <f t="shared" si="5"/>
        <v>Total passengers_Israel</v>
      </c>
      <c r="B362" s="72" t="s">
        <v>58</v>
      </c>
      <c r="C362" s="73" t="s">
        <v>170</v>
      </c>
      <c r="D362" s="74" t="s">
        <v>173</v>
      </c>
      <c r="E362" s="75" t="s">
        <v>34</v>
      </c>
      <c r="F362" s="76" t="s">
        <v>20</v>
      </c>
      <c r="G362" s="76" t="s">
        <v>20</v>
      </c>
      <c r="H362" s="76" t="s">
        <v>20</v>
      </c>
      <c r="I362" s="76" t="s">
        <v>20</v>
      </c>
      <c r="J362" s="76" t="s">
        <v>20</v>
      </c>
      <c r="K362" s="76" t="s">
        <v>20</v>
      </c>
      <c r="L362" s="76" t="s">
        <v>20</v>
      </c>
      <c r="M362" s="76" t="s">
        <v>20</v>
      </c>
      <c r="N362" s="76" t="s">
        <v>20</v>
      </c>
      <c r="O362" s="76" t="s">
        <v>20</v>
      </c>
      <c r="P362" s="76" t="s">
        <v>20</v>
      </c>
      <c r="Q362" s="76" t="s">
        <v>20</v>
      </c>
      <c r="R362" s="83">
        <v>20376427</v>
      </c>
      <c r="S362" s="83">
        <v>22997444</v>
      </c>
      <c r="T362" s="83">
        <v>25579235</v>
      </c>
      <c r="U362" s="83">
        <v>27828934</v>
      </c>
      <c r="V362" s="83">
        <v>29840634</v>
      </c>
      <c r="W362" s="83">
        <v>31953611</v>
      </c>
      <c r="X362" s="83">
        <v>34001855</v>
      </c>
      <c r="Y362" s="83">
        <v>36268655</v>
      </c>
      <c r="Z362" s="83">
        <v>38377081</v>
      </c>
      <c r="AA362" s="83">
        <v>41012426</v>
      </c>
      <c r="AB362" s="83">
        <v>43667254</v>
      </c>
      <c r="AC362" s="83">
        <v>46094037</v>
      </c>
      <c r="AD362" s="83">
        <v>49187353</v>
      </c>
      <c r="AE362" s="83">
        <v>51941634</v>
      </c>
      <c r="AF362" s="83">
        <v>55332201</v>
      </c>
      <c r="AG362" s="83">
        <v>58281657</v>
      </c>
      <c r="AH362" s="83">
        <v>62036411</v>
      </c>
      <c r="AI362" s="83">
        <v>65109343</v>
      </c>
      <c r="AJ362" s="83">
        <v>68727669</v>
      </c>
      <c r="AK362" s="83">
        <v>72391916</v>
      </c>
      <c r="AL362" s="83">
        <v>76294348</v>
      </c>
      <c r="AM362" s="83">
        <v>80733775</v>
      </c>
      <c r="AN362" s="83">
        <v>84614221</v>
      </c>
      <c r="AO362" s="83">
        <v>88999206</v>
      </c>
      <c r="AP362" s="92">
        <v>93079537</v>
      </c>
    </row>
    <row r="363" spans="1:42" x14ac:dyDescent="0.25">
      <c r="A363" t="str">
        <f t="shared" si="5"/>
        <v>International passengers_Israel</v>
      </c>
      <c r="B363" s="77" t="s">
        <v>54</v>
      </c>
      <c r="C363" s="78" t="s">
        <v>170</v>
      </c>
      <c r="D363" s="79" t="s">
        <v>173</v>
      </c>
      <c r="E363" s="80" t="s">
        <v>34</v>
      </c>
      <c r="F363" s="81" t="s">
        <v>20</v>
      </c>
      <c r="G363" s="81" t="s">
        <v>20</v>
      </c>
      <c r="H363" s="81" t="s">
        <v>20</v>
      </c>
      <c r="I363" s="81" t="s">
        <v>20</v>
      </c>
      <c r="J363" s="81" t="s">
        <v>20</v>
      </c>
      <c r="K363" s="81" t="s">
        <v>20</v>
      </c>
      <c r="L363" s="81" t="s">
        <v>20</v>
      </c>
      <c r="M363" s="81" t="s">
        <v>20</v>
      </c>
      <c r="N363" s="81" t="s">
        <v>20</v>
      </c>
      <c r="O363" s="81" t="s">
        <v>20</v>
      </c>
      <c r="P363" s="81" t="s">
        <v>20</v>
      </c>
      <c r="Q363" s="81" t="s">
        <v>20</v>
      </c>
      <c r="R363" s="82">
        <v>17466465</v>
      </c>
      <c r="S363" s="82">
        <v>20112375</v>
      </c>
      <c r="T363" s="82">
        <v>22706055</v>
      </c>
      <c r="U363" s="82">
        <v>24905403</v>
      </c>
      <c r="V363" s="82">
        <v>26853995</v>
      </c>
      <c r="W363" s="82">
        <v>28827402</v>
      </c>
      <c r="X363" s="82">
        <v>30741941</v>
      </c>
      <c r="Y363" s="82">
        <v>32866597</v>
      </c>
      <c r="Z363" s="82">
        <v>34846791</v>
      </c>
      <c r="AA363" s="82">
        <v>37304962</v>
      </c>
      <c r="AB363" s="82">
        <v>39805611</v>
      </c>
      <c r="AC363" s="82">
        <v>42097109</v>
      </c>
      <c r="AD363" s="82">
        <v>44996668</v>
      </c>
      <c r="AE363" s="82">
        <v>47597021</v>
      </c>
      <c r="AF363" s="82">
        <v>50790951</v>
      </c>
      <c r="AG363" s="82">
        <v>53566840</v>
      </c>
      <c r="AH363" s="82">
        <v>57093464</v>
      </c>
      <c r="AI363" s="82">
        <v>59991945</v>
      </c>
      <c r="AJ363" s="82">
        <v>63392051</v>
      </c>
      <c r="AK363" s="82">
        <v>66844309</v>
      </c>
      <c r="AL363" s="82">
        <v>70504000</v>
      </c>
      <c r="AM363" s="82">
        <v>74670077</v>
      </c>
      <c r="AN363" s="82">
        <v>78318590</v>
      </c>
      <c r="AO363" s="82">
        <v>82433485</v>
      </c>
      <c r="AP363" s="91">
        <v>86275352</v>
      </c>
    </row>
    <row r="364" spans="1:42" x14ac:dyDescent="0.25">
      <c r="A364" t="str">
        <f t="shared" si="5"/>
        <v>Domestic passengers_Israel</v>
      </c>
      <c r="B364" s="72" t="s">
        <v>56</v>
      </c>
      <c r="C364" s="73" t="s">
        <v>170</v>
      </c>
      <c r="D364" s="74" t="s">
        <v>173</v>
      </c>
      <c r="E364" s="75" t="s">
        <v>34</v>
      </c>
      <c r="F364" s="76" t="s">
        <v>20</v>
      </c>
      <c r="G364" s="76" t="s">
        <v>20</v>
      </c>
      <c r="H364" s="76" t="s">
        <v>20</v>
      </c>
      <c r="I364" s="76" t="s">
        <v>20</v>
      </c>
      <c r="J364" s="76" t="s">
        <v>20</v>
      </c>
      <c r="K364" s="76" t="s">
        <v>20</v>
      </c>
      <c r="L364" s="76" t="s">
        <v>20</v>
      </c>
      <c r="M364" s="76" t="s">
        <v>20</v>
      </c>
      <c r="N364" s="76" t="s">
        <v>20</v>
      </c>
      <c r="O364" s="76" t="s">
        <v>20</v>
      </c>
      <c r="P364" s="76" t="s">
        <v>20</v>
      </c>
      <c r="Q364" s="76" t="s">
        <v>20</v>
      </c>
      <c r="R364" s="83">
        <v>2909962</v>
      </c>
      <c r="S364" s="83">
        <v>2885068</v>
      </c>
      <c r="T364" s="83">
        <v>2873179</v>
      </c>
      <c r="U364" s="83">
        <v>2923531</v>
      </c>
      <c r="V364" s="83">
        <v>2986639</v>
      </c>
      <c r="W364" s="83">
        <v>3126209</v>
      </c>
      <c r="X364" s="83">
        <v>3259914</v>
      </c>
      <c r="Y364" s="83">
        <v>3402058</v>
      </c>
      <c r="Z364" s="83">
        <v>3530290</v>
      </c>
      <c r="AA364" s="83">
        <v>3707463</v>
      </c>
      <c r="AB364" s="83">
        <v>3861643</v>
      </c>
      <c r="AC364" s="83">
        <v>3996928</v>
      </c>
      <c r="AD364" s="83">
        <v>4190684</v>
      </c>
      <c r="AE364" s="83">
        <v>4344613</v>
      </c>
      <c r="AF364" s="83">
        <v>4541250</v>
      </c>
      <c r="AG364" s="83">
        <v>4714817</v>
      </c>
      <c r="AH364" s="83">
        <v>4942947</v>
      </c>
      <c r="AI364" s="83">
        <v>5117398</v>
      </c>
      <c r="AJ364" s="83">
        <v>5335617</v>
      </c>
      <c r="AK364" s="83">
        <v>5547606</v>
      </c>
      <c r="AL364" s="83">
        <v>5790348</v>
      </c>
      <c r="AM364" s="83">
        <v>6063698</v>
      </c>
      <c r="AN364" s="83">
        <v>6295630</v>
      </c>
      <c r="AO364" s="83">
        <v>6565720</v>
      </c>
      <c r="AP364" s="92">
        <v>6804184</v>
      </c>
    </row>
    <row r="365" spans="1:42" x14ac:dyDescent="0.25">
      <c r="A365" t="str">
        <f t="shared" si="5"/>
        <v>Total Cargo_Israel</v>
      </c>
      <c r="B365" s="77" t="s">
        <v>207</v>
      </c>
      <c r="C365" s="78" t="s">
        <v>170</v>
      </c>
      <c r="D365" s="79" t="s">
        <v>173</v>
      </c>
      <c r="E365" s="80" t="s">
        <v>34</v>
      </c>
      <c r="F365" s="81" t="s">
        <v>20</v>
      </c>
      <c r="G365" s="81" t="s">
        <v>20</v>
      </c>
      <c r="H365" s="81" t="s">
        <v>20</v>
      </c>
      <c r="I365" s="81" t="s">
        <v>20</v>
      </c>
      <c r="J365" s="81" t="s">
        <v>20</v>
      </c>
      <c r="K365" s="81" t="s">
        <v>20</v>
      </c>
      <c r="L365" s="81" t="s">
        <v>20</v>
      </c>
      <c r="M365" s="81" t="s">
        <v>20</v>
      </c>
      <c r="N365" s="81" t="s">
        <v>20</v>
      </c>
      <c r="O365" s="81" t="s">
        <v>20</v>
      </c>
      <c r="P365" s="81" t="s">
        <v>20</v>
      </c>
      <c r="Q365" s="81" t="s">
        <v>20</v>
      </c>
      <c r="R365" s="82">
        <v>316733</v>
      </c>
      <c r="S365" s="82">
        <v>337577</v>
      </c>
      <c r="T365" s="82">
        <v>364008</v>
      </c>
      <c r="U365" s="82">
        <v>382574</v>
      </c>
      <c r="V365" s="82">
        <v>395999</v>
      </c>
      <c r="W365" s="82">
        <v>408370</v>
      </c>
      <c r="X365" s="82">
        <v>418486</v>
      </c>
      <c r="Y365" s="82">
        <v>430320</v>
      </c>
      <c r="Z365" s="82">
        <v>440235</v>
      </c>
      <c r="AA365" s="82">
        <v>451311</v>
      </c>
      <c r="AB365" s="82">
        <v>463072</v>
      </c>
      <c r="AC365" s="82">
        <v>471836</v>
      </c>
      <c r="AD365" s="82">
        <v>482672</v>
      </c>
      <c r="AE365" s="82">
        <v>489504</v>
      </c>
      <c r="AF365" s="82">
        <v>501905</v>
      </c>
      <c r="AG365" s="82">
        <v>509104</v>
      </c>
      <c r="AH365" s="82">
        <v>521729</v>
      </c>
      <c r="AI365" s="82">
        <v>527604</v>
      </c>
      <c r="AJ365" s="82">
        <v>537132</v>
      </c>
      <c r="AK365" s="82">
        <v>544664</v>
      </c>
      <c r="AL365" s="82">
        <v>554439</v>
      </c>
      <c r="AM365" s="82">
        <v>565909</v>
      </c>
      <c r="AN365" s="82">
        <v>570997</v>
      </c>
      <c r="AO365" s="82">
        <v>580220</v>
      </c>
      <c r="AP365" s="91">
        <v>588497</v>
      </c>
    </row>
    <row r="366" spans="1:42" x14ac:dyDescent="0.25">
      <c r="A366" t="str">
        <f t="shared" si="5"/>
        <v>Total aircraft movements_Israel</v>
      </c>
      <c r="B366" s="72" t="s">
        <v>35</v>
      </c>
      <c r="C366" s="73" t="s">
        <v>170</v>
      </c>
      <c r="D366" s="74" t="s">
        <v>173</v>
      </c>
      <c r="E366" s="75" t="s">
        <v>34</v>
      </c>
      <c r="F366" s="76" t="s">
        <v>20</v>
      </c>
      <c r="G366" s="76" t="s">
        <v>20</v>
      </c>
      <c r="H366" s="76" t="s">
        <v>20</v>
      </c>
      <c r="I366" s="76" t="s">
        <v>20</v>
      </c>
      <c r="J366" s="76" t="s">
        <v>20</v>
      </c>
      <c r="K366" s="76" t="s">
        <v>20</v>
      </c>
      <c r="L366" s="76" t="s">
        <v>20</v>
      </c>
      <c r="M366" s="76" t="s">
        <v>20</v>
      </c>
      <c r="N366" s="76" t="s">
        <v>20</v>
      </c>
      <c r="O366" s="76" t="s">
        <v>20</v>
      </c>
      <c r="P366" s="76" t="s">
        <v>20</v>
      </c>
      <c r="Q366" s="76" t="s">
        <v>20</v>
      </c>
      <c r="R366" s="83">
        <v>146471</v>
      </c>
      <c r="S366" s="83">
        <v>159714</v>
      </c>
      <c r="T366" s="83">
        <v>174240</v>
      </c>
      <c r="U366" s="83">
        <v>184628</v>
      </c>
      <c r="V366" s="83">
        <v>193658</v>
      </c>
      <c r="W366" s="83">
        <v>200086</v>
      </c>
      <c r="X366" s="83">
        <v>206362</v>
      </c>
      <c r="Y366" s="83">
        <v>213355</v>
      </c>
      <c r="Z366" s="83">
        <v>220565</v>
      </c>
      <c r="AA366" s="83">
        <v>227582</v>
      </c>
      <c r="AB366" s="83">
        <v>235794</v>
      </c>
      <c r="AC366" s="83">
        <v>243766</v>
      </c>
      <c r="AD366" s="83">
        <v>251712</v>
      </c>
      <c r="AE366" s="83">
        <v>260222</v>
      </c>
      <c r="AF366" s="83">
        <v>269337</v>
      </c>
      <c r="AG366" s="83">
        <v>277809</v>
      </c>
      <c r="AH366" s="83">
        <v>287507</v>
      </c>
      <c r="AI366" s="83">
        <v>296745</v>
      </c>
      <c r="AJ366" s="83">
        <v>306257</v>
      </c>
      <c r="AK366" s="83">
        <v>316088</v>
      </c>
      <c r="AL366" s="83">
        <v>325318</v>
      </c>
      <c r="AM366" s="83">
        <v>335360</v>
      </c>
      <c r="AN366" s="83">
        <v>344752</v>
      </c>
      <c r="AO366" s="83">
        <v>354385</v>
      </c>
      <c r="AP366" s="92">
        <v>364658</v>
      </c>
    </row>
    <row r="367" spans="1:42" x14ac:dyDescent="0.25">
      <c r="A367" t="str">
        <f t="shared" si="5"/>
        <v>Total passengers_Ireland</v>
      </c>
      <c r="B367" s="77" t="s">
        <v>58</v>
      </c>
      <c r="C367" s="78" t="s">
        <v>96</v>
      </c>
      <c r="D367" s="79" t="s">
        <v>119</v>
      </c>
      <c r="E367" s="80" t="s">
        <v>34</v>
      </c>
      <c r="F367" s="81" t="s">
        <v>20</v>
      </c>
      <c r="G367" s="81" t="s">
        <v>20</v>
      </c>
      <c r="H367" s="81" t="s">
        <v>34</v>
      </c>
      <c r="I367" s="81" t="s">
        <v>34</v>
      </c>
      <c r="J367" s="81" t="s">
        <v>20</v>
      </c>
      <c r="K367" s="81" t="s">
        <v>20</v>
      </c>
      <c r="L367" s="81" t="s">
        <v>20</v>
      </c>
      <c r="M367" s="81" t="s">
        <v>20</v>
      </c>
      <c r="N367" s="81" t="s">
        <v>20</v>
      </c>
      <c r="O367" s="81" t="s">
        <v>20</v>
      </c>
      <c r="P367" s="81" t="s">
        <v>20</v>
      </c>
      <c r="Q367" s="81" t="s">
        <v>34</v>
      </c>
      <c r="R367" s="82">
        <v>32624290</v>
      </c>
      <c r="S367" s="82">
        <v>34045137</v>
      </c>
      <c r="T367" s="82">
        <v>35525635</v>
      </c>
      <c r="U367" s="82">
        <v>36893857</v>
      </c>
      <c r="V367" s="82">
        <v>38208688</v>
      </c>
      <c r="W367" s="82">
        <v>39480735</v>
      </c>
      <c r="X367" s="82">
        <v>40950758</v>
      </c>
      <c r="Y367" s="82">
        <v>42357520</v>
      </c>
      <c r="Z367" s="82">
        <v>43546675</v>
      </c>
      <c r="AA367" s="82">
        <v>45224607</v>
      </c>
      <c r="AB367" s="82">
        <v>46568443</v>
      </c>
      <c r="AC367" s="82">
        <v>48062486</v>
      </c>
      <c r="AD367" s="82">
        <v>49343102</v>
      </c>
      <c r="AE367" s="82">
        <v>51113758</v>
      </c>
      <c r="AF367" s="82">
        <v>52656377</v>
      </c>
      <c r="AG367" s="82">
        <v>54104205</v>
      </c>
      <c r="AH367" s="82">
        <v>55819553</v>
      </c>
      <c r="AI367" s="82">
        <v>57253164</v>
      </c>
      <c r="AJ367" s="82">
        <v>59245760</v>
      </c>
      <c r="AK367" s="82">
        <v>60760723</v>
      </c>
      <c r="AL367" s="82">
        <v>62458612</v>
      </c>
      <c r="AM367" s="82">
        <v>64112663</v>
      </c>
      <c r="AN367" s="82">
        <v>65428531</v>
      </c>
      <c r="AO367" s="82">
        <v>67267127</v>
      </c>
      <c r="AP367" s="91">
        <v>68751835</v>
      </c>
    </row>
    <row r="368" spans="1:42" x14ac:dyDescent="0.25">
      <c r="A368" t="str">
        <f t="shared" si="5"/>
        <v>International passengers_Ireland</v>
      </c>
      <c r="B368" s="72" t="s">
        <v>54</v>
      </c>
      <c r="C368" s="73" t="s">
        <v>96</v>
      </c>
      <c r="D368" s="74" t="s">
        <v>119</v>
      </c>
      <c r="E368" s="75" t="s">
        <v>34</v>
      </c>
      <c r="F368" s="76" t="s">
        <v>20</v>
      </c>
      <c r="G368" s="76" t="s">
        <v>20</v>
      </c>
      <c r="H368" s="76" t="s">
        <v>34</v>
      </c>
      <c r="I368" s="76" t="s">
        <v>34</v>
      </c>
      <c r="J368" s="76" t="s">
        <v>20</v>
      </c>
      <c r="K368" s="76" t="s">
        <v>20</v>
      </c>
      <c r="L368" s="76" t="s">
        <v>20</v>
      </c>
      <c r="M368" s="76" t="s">
        <v>20</v>
      </c>
      <c r="N368" s="76" t="s">
        <v>20</v>
      </c>
      <c r="O368" s="76" t="s">
        <v>20</v>
      </c>
      <c r="P368" s="76" t="s">
        <v>20</v>
      </c>
      <c r="Q368" s="76" t="s">
        <v>34</v>
      </c>
      <c r="R368" s="83">
        <v>31532899</v>
      </c>
      <c r="S368" s="83">
        <v>33136497</v>
      </c>
      <c r="T368" s="83">
        <v>34773400</v>
      </c>
      <c r="U368" s="83">
        <v>36274296</v>
      </c>
      <c r="V368" s="83">
        <v>37700819</v>
      </c>
      <c r="W368" s="83">
        <v>39066272</v>
      </c>
      <c r="X368" s="83">
        <v>40613945</v>
      </c>
      <c r="Y368" s="83">
        <v>42084908</v>
      </c>
      <c r="Z368" s="83">
        <v>43326879</v>
      </c>
      <c r="AA368" s="83">
        <v>45048054</v>
      </c>
      <c r="AB368" s="83">
        <v>46427137</v>
      </c>
      <c r="AC368" s="83">
        <v>47949787</v>
      </c>
      <c r="AD368" s="83">
        <v>49253524</v>
      </c>
      <c r="AE368" s="83">
        <v>51042794</v>
      </c>
      <c r="AF368" s="83">
        <v>52600340</v>
      </c>
      <c r="AG368" s="83">
        <v>54060097</v>
      </c>
      <c r="AH368" s="83">
        <v>55784942</v>
      </c>
      <c r="AI368" s="83">
        <v>57226089</v>
      </c>
      <c r="AJ368" s="83">
        <v>59224644</v>
      </c>
      <c r="AK368" s="83">
        <v>60744305</v>
      </c>
      <c r="AL368" s="83">
        <v>62445886</v>
      </c>
      <c r="AM368" s="83">
        <v>64102829</v>
      </c>
      <c r="AN368" s="83">
        <v>65420957</v>
      </c>
      <c r="AO368" s="83">
        <v>67261312</v>
      </c>
      <c r="AP368" s="92">
        <v>68747386</v>
      </c>
    </row>
    <row r="369" spans="1:42" x14ac:dyDescent="0.25">
      <c r="A369" t="str">
        <f t="shared" si="5"/>
        <v>Domestic passengers_Ireland</v>
      </c>
      <c r="B369" s="77" t="s">
        <v>56</v>
      </c>
      <c r="C369" s="78" t="s">
        <v>96</v>
      </c>
      <c r="D369" s="79" t="s">
        <v>119</v>
      </c>
      <c r="E369" s="80" t="s">
        <v>34</v>
      </c>
      <c r="F369" s="81" t="s">
        <v>20</v>
      </c>
      <c r="G369" s="81" t="s">
        <v>20</v>
      </c>
      <c r="H369" s="81" t="s">
        <v>34</v>
      </c>
      <c r="I369" s="81" t="s">
        <v>34</v>
      </c>
      <c r="J369" s="81" t="s">
        <v>20</v>
      </c>
      <c r="K369" s="81" t="s">
        <v>20</v>
      </c>
      <c r="L369" s="81" t="s">
        <v>20</v>
      </c>
      <c r="M369" s="81" t="s">
        <v>20</v>
      </c>
      <c r="N369" s="81" t="s">
        <v>20</v>
      </c>
      <c r="O369" s="81" t="s">
        <v>20</v>
      </c>
      <c r="P369" s="81" t="s">
        <v>20</v>
      </c>
      <c r="Q369" s="81" t="s">
        <v>34</v>
      </c>
      <c r="R369" s="82" t="s">
        <v>206</v>
      </c>
      <c r="S369" s="82" t="s">
        <v>206</v>
      </c>
      <c r="T369" s="82" t="s">
        <v>206</v>
      </c>
      <c r="U369" s="82" t="s">
        <v>206</v>
      </c>
      <c r="V369" s="82" t="s">
        <v>206</v>
      </c>
      <c r="W369" s="82" t="s">
        <v>206</v>
      </c>
      <c r="X369" s="82" t="s">
        <v>206</v>
      </c>
      <c r="Y369" s="82" t="s">
        <v>206</v>
      </c>
      <c r="Z369" s="82" t="s">
        <v>206</v>
      </c>
      <c r="AA369" s="82" t="s">
        <v>206</v>
      </c>
      <c r="AB369" s="82" t="s">
        <v>206</v>
      </c>
      <c r="AC369" s="82" t="s">
        <v>206</v>
      </c>
      <c r="AD369" s="82" t="s">
        <v>206</v>
      </c>
      <c r="AE369" s="82" t="s">
        <v>206</v>
      </c>
      <c r="AF369" s="82" t="s">
        <v>206</v>
      </c>
      <c r="AG369" s="82" t="s">
        <v>206</v>
      </c>
      <c r="AH369" s="82" t="s">
        <v>206</v>
      </c>
      <c r="AI369" s="82" t="s">
        <v>206</v>
      </c>
      <c r="AJ369" s="82" t="s">
        <v>206</v>
      </c>
      <c r="AK369" s="82" t="s">
        <v>206</v>
      </c>
      <c r="AL369" s="82" t="s">
        <v>206</v>
      </c>
      <c r="AM369" s="82" t="s">
        <v>206</v>
      </c>
      <c r="AN369" s="82" t="s">
        <v>206</v>
      </c>
      <c r="AO369" s="82" t="s">
        <v>206</v>
      </c>
      <c r="AP369" s="91" t="s">
        <v>206</v>
      </c>
    </row>
    <row r="370" spans="1:42" x14ac:dyDescent="0.25">
      <c r="A370" t="str">
        <f t="shared" si="5"/>
        <v>Total Cargo_Ireland</v>
      </c>
      <c r="B370" s="77" t="s">
        <v>207</v>
      </c>
      <c r="C370" s="73" t="s">
        <v>96</v>
      </c>
      <c r="D370" s="74" t="s">
        <v>119</v>
      </c>
      <c r="E370" s="75" t="s">
        <v>34</v>
      </c>
      <c r="F370" s="76" t="s">
        <v>20</v>
      </c>
      <c r="G370" s="76" t="s">
        <v>20</v>
      </c>
      <c r="H370" s="76" t="s">
        <v>34</v>
      </c>
      <c r="I370" s="76" t="s">
        <v>34</v>
      </c>
      <c r="J370" s="76" t="s">
        <v>20</v>
      </c>
      <c r="K370" s="76" t="s">
        <v>20</v>
      </c>
      <c r="L370" s="76" t="s">
        <v>20</v>
      </c>
      <c r="M370" s="76" t="s">
        <v>20</v>
      </c>
      <c r="N370" s="76" t="s">
        <v>20</v>
      </c>
      <c r="O370" s="76" t="s">
        <v>20</v>
      </c>
      <c r="P370" s="76" t="s">
        <v>20</v>
      </c>
      <c r="Q370" s="76" t="s">
        <v>34</v>
      </c>
      <c r="R370" s="83">
        <v>155063</v>
      </c>
      <c r="S370" s="83">
        <v>165641</v>
      </c>
      <c r="T370" s="83">
        <v>175854</v>
      </c>
      <c r="U370" s="83">
        <v>181971</v>
      </c>
      <c r="V370" s="83">
        <v>185725</v>
      </c>
      <c r="W370" s="83">
        <v>187979</v>
      </c>
      <c r="X370" s="83">
        <v>190700</v>
      </c>
      <c r="Y370" s="83">
        <v>193218</v>
      </c>
      <c r="Z370" s="83">
        <v>195018</v>
      </c>
      <c r="AA370" s="83">
        <v>197541</v>
      </c>
      <c r="AB370" s="83">
        <v>199206</v>
      </c>
      <c r="AC370" s="83">
        <v>202036</v>
      </c>
      <c r="AD370" s="83">
        <v>203572</v>
      </c>
      <c r="AE370" s="83">
        <v>206310</v>
      </c>
      <c r="AF370" s="83">
        <v>209068</v>
      </c>
      <c r="AG370" s="83">
        <v>210818</v>
      </c>
      <c r="AH370" s="83">
        <v>213840</v>
      </c>
      <c r="AI370" s="83">
        <v>214830</v>
      </c>
      <c r="AJ370" s="83">
        <v>218540</v>
      </c>
      <c r="AK370" s="83">
        <v>220004</v>
      </c>
      <c r="AL370" s="83">
        <v>222709</v>
      </c>
      <c r="AM370" s="83">
        <v>225049</v>
      </c>
      <c r="AN370" s="83">
        <v>226118</v>
      </c>
      <c r="AO370" s="83">
        <v>228922</v>
      </c>
      <c r="AP370" s="92">
        <v>230810</v>
      </c>
    </row>
    <row r="371" spans="1:42" x14ac:dyDescent="0.25">
      <c r="A371" t="str">
        <f t="shared" si="5"/>
        <v>Total aircraft movements_Ireland</v>
      </c>
      <c r="B371" s="77" t="s">
        <v>35</v>
      </c>
      <c r="C371" s="78" t="s">
        <v>96</v>
      </c>
      <c r="D371" s="79" t="s">
        <v>119</v>
      </c>
      <c r="E371" s="80" t="s">
        <v>34</v>
      </c>
      <c r="F371" s="81" t="s">
        <v>20</v>
      </c>
      <c r="G371" s="81" t="s">
        <v>20</v>
      </c>
      <c r="H371" s="81" t="s">
        <v>34</v>
      </c>
      <c r="I371" s="81" t="s">
        <v>34</v>
      </c>
      <c r="J371" s="81" t="s">
        <v>20</v>
      </c>
      <c r="K371" s="81" t="s">
        <v>20</v>
      </c>
      <c r="L371" s="81" t="s">
        <v>20</v>
      </c>
      <c r="M371" s="81" t="s">
        <v>20</v>
      </c>
      <c r="N371" s="81" t="s">
        <v>20</v>
      </c>
      <c r="O371" s="81" t="s">
        <v>20</v>
      </c>
      <c r="P371" s="81" t="s">
        <v>20</v>
      </c>
      <c r="Q371" s="81" t="s">
        <v>34</v>
      </c>
      <c r="R371" s="82">
        <v>310587</v>
      </c>
      <c r="S371" s="82">
        <v>314450</v>
      </c>
      <c r="T371" s="82">
        <v>322195</v>
      </c>
      <c r="U371" s="82">
        <v>331036</v>
      </c>
      <c r="V371" s="82">
        <v>340474</v>
      </c>
      <c r="W371" s="82">
        <v>351262</v>
      </c>
      <c r="X371" s="82">
        <v>361723</v>
      </c>
      <c r="Y371" s="82">
        <v>372030</v>
      </c>
      <c r="Z371" s="82">
        <v>382181</v>
      </c>
      <c r="AA371" s="82">
        <v>392723</v>
      </c>
      <c r="AB371" s="82">
        <v>403668</v>
      </c>
      <c r="AC371" s="82">
        <v>413748</v>
      </c>
      <c r="AD371" s="82">
        <v>424276</v>
      </c>
      <c r="AE371" s="82">
        <v>434701</v>
      </c>
      <c r="AF371" s="82">
        <v>444444</v>
      </c>
      <c r="AG371" s="82">
        <v>455160</v>
      </c>
      <c r="AH371" s="82">
        <v>465376</v>
      </c>
      <c r="AI371" s="82">
        <v>475358</v>
      </c>
      <c r="AJ371" s="82">
        <v>485719</v>
      </c>
      <c r="AK371" s="82">
        <v>496295</v>
      </c>
      <c r="AL371" s="82">
        <v>506340</v>
      </c>
      <c r="AM371" s="82">
        <v>516384</v>
      </c>
      <c r="AN371" s="82">
        <v>526853</v>
      </c>
      <c r="AO371" s="82">
        <v>537237</v>
      </c>
      <c r="AP371" s="91">
        <v>547122</v>
      </c>
    </row>
    <row r="372" spans="1:42" x14ac:dyDescent="0.25">
      <c r="A372" t="str">
        <f t="shared" si="5"/>
        <v>Total passengers_Iran (Islamic Republic of)</v>
      </c>
      <c r="B372" s="72" t="s">
        <v>58</v>
      </c>
      <c r="C372" s="73" t="s">
        <v>170</v>
      </c>
      <c r="D372" s="74" t="s">
        <v>201</v>
      </c>
      <c r="E372" s="75" t="s">
        <v>20</v>
      </c>
      <c r="F372" s="76" t="s">
        <v>34</v>
      </c>
      <c r="G372" s="76" t="s">
        <v>20</v>
      </c>
      <c r="H372" s="76" t="s">
        <v>20</v>
      </c>
      <c r="I372" s="76" t="s">
        <v>20</v>
      </c>
      <c r="J372" s="76" t="s">
        <v>20</v>
      </c>
      <c r="K372" s="76" t="s">
        <v>20</v>
      </c>
      <c r="L372" s="76" t="s">
        <v>20</v>
      </c>
      <c r="M372" s="76" t="s">
        <v>20</v>
      </c>
      <c r="N372" s="76" t="s">
        <v>34</v>
      </c>
      <c r="O372" s="76" t="s">
        <v>20</v>
      </c>
      <c r="P372" s="76" t="s">
        <v>34</v>
      </c>
      <c r="Q372" s="76" t="s">
        <v>20</v>
      </c>
      <c r="R372" s="83">
        <v>56400252</v>
      </c>
      <c r="S372" s="83">
        <v>63438454</v>
      </c>
      <c r="T372" s="83">
        <v>65530968</v>
      </c>
      <c r="U372" s="83">
        <v>70297880</v>
      </c>
      <c r="V372" s="83">
        <v>76223404</v>
      </c>
      <c r="W372" s="83">
        <v>84626541</v>
      </c>
      <c r="X372" s="83">
        <v>93042082</v>
      </c>
      <c r="Y372" s="83">
        <v>102234432</v>
      </c>
      <c r="Z372" s="83">
        <v>111420940</v>
      </c>
      <c r="AA372" s="83">
        <v>122615470</v>
      </c>
      <c r="AB372" s="83">
        <v>133828000</v>
      </c>
      <c r="AC372" s="83">
        <v>142430792</v>
      </c>
      <c r="AD372" s="83">
        <v>153165034</v>
      </c>
      <c r="AE372" s="83">
        <v>162918177</v>
      </c>
      <c r="AF372" s="83">
        <v>175074126</v>
      </c>
      <c r="AG372" s="83">
        <v>185865725</v>
      </c>
      <c r="AH372" s="83">
        <v>199675521</v>
      </c>
      <c r="AI372" s="83">
        <v>210307837</v>
      </c>
      <c r="AJ372" s="83">
        <v>222741101</v>
      </c>
      <c r="AK372" s="83">
        <v>235750682</v>
      </c>
      <c r="AL372" s="83">
        <v>249526875</v>
      </c>
      <c r="AM372" s="83">
        <v>265540056</v>
      </c>
      <c r="AN372" s="83">
        <v>277694812</v>
      </c>
      <c r="AO372" s="83">
        <v>291910582</v>
      </c>
      <c r="AP372" s="92">
        <v>305113234</v>
      </c>
    </row>
    <row r="373" spans="1:42" x14ac:dyDescent="0.25">
      <c r="A373" t="str">
        <f t="shared" si="5"/>
        <v>International passengers_Iran (Islamic Republic of)</v>
      </c>
      <c r="B373" s="77" t="s">
        <v>54</v>
      </c>
      <c r="C373" s="78" t="s">
        <v>170</v>
      </c>
      <c r="D373" s="79" t="s">
        <v>201</v>
      </c>
      <c r="E373" s="80" t="s">
        <v>20</v>
      </c>
      <c r="F373" s="81" t="s">
        <v>34</v>
      </c>
      <c r="G373" s="81" t="s">
        <v>20</v>
      </c>
      <c r="H373" s="81" t="s">
        <v>20</v>
      </c>
      <c r="I373" s="81" t="s">
        <v>20</v>
      </c>
      <c r="J373" s="81" t="s">
        <v>20</v>
      </c>
      <c r="K373" s="81" t="s">
        <v>20</v>
      </c>
      <c r="L373" s="81" t="s">
        <v>20</v>
      </c>
      <c r="M373" s="81" t="s">
        <v>20</v>
      </c>
      <c r="N373" s="81" t="s">
        <v>34</v>
      </c>
      <c r="O373" s="81" t="s">
        <v>20</v>
      </c>
      <c r="P373" s="81" t="s">
        <v>34</v>
      </c>
      <c r="Q373" s="81" t="s">
        <v>20</v>
      </c>
      <c r="R373" s="82">
        <v>11460686</v>
      </c>
      <c r="S373" s="82">
        <v>14344110</v>
      </c>
      <c r="T373" s="82">
        <v>15298741</v>
      </c>
      <c r="U373" s="82">
        <v>16965331</v>
      </c>
      <c r="V373" s="82">
        <v>18992791</v>
      </c>
      <c r="W373" s="82">
        <v>21533355</v>
      </c>
      <c r="X373" s="82">
        <v>24087937</v>
      </c>
      <c r="Y373" s="82">
        <v>26827337</v>
      </c>
      <c r="Z373" s="82">
        <v>29487824</v>
      </c>
      <c r="AA373" s="82">
        <v>32682265</v>
      </c>
      <c r="AB373" s="82">
        <v>35928102</v>
      </c>
      <c r="AC373" s="82">
        <v>38830133</v>
      </c>
      <c r="AD373" s="82">
        <v>42322511</v>
      </c>
      <c r="AE373" s="82">
        <v>45584103</v>
      </c>
      <c r="AF373" s="82">
        <v>49453592</v>
      </c>
      <c r="AG373" s="82">
        <v>52963995</v>
      </c>
      <c r="AH373" s="82">
        <v>57240034</v>
      </c>
      <c r="AI373" s="82">
        <v>60819353</v>
      </c>
      <c r="AJ373" s="82">
        <v>64946720</v>
      </c>
      <c r="AK373" s="82">
        <v>69138270</v>
      </c>
      <c r="AL373" s="82">
        <v>73583397</v>
      </c>
      <c r="AM373" s="82">
        <v>78582431</v>
      </c>
      <c r="AN373" s="82">
        <v>82888897</v>
      </c>
      <c r="AO373" s="82">
        <v>87690660</v>
      </c>
      <c r="AP373" s="91">
        <v>92203833</v>
      </c>
    </row>
    <row r="374" spans="1:42" x14ac:dyDescent="0.25">
      <c r="A374" t="str">
        <f t="shared" si="5"/>
        <v>Domestic passengers_Iran (Islamic Republic of)</v>
      </c>
      <c r="B374" s="72" t="s">
        <v>56</v>
      </c>
      <c r="C374" s="73" t="s">
        <v>170</v>
      </c>
      <c r="D374" s="74" t="s">
        <v>201</v>
      </c>
      <c r="E374" s="75" t="s">
        <v>20</v>
      </c>
      <c r="F374" s="76" t="s">
        <v>34</v>
      </c>
      <c r="G374" s="76" t="s">
        <v>20</v>
      </c>
      <c r="H374" s="76" t="s">
        <v>20</v>
      </c>
      <c r="I374" s="76" t="s">
        <v>20</v>
      </c>
      <c r="J374" s="76" t="s">
        <v>20</v>
      </c>
      <c r="K374" s="76" t="s">
        <v>20</v>
      </c>
      <c r="L374" s="76" t="s">
        <v>20</v>
      </c>
      <c r="M374" s="76" t="s">
        <v>20</v>
      </c>
      <c r="N374" s="76" t="s">
        <v>34</v>
      </c>
      <c r="O374" s="76" t="s">
        <v>20</v>
      </c>
      <c r="P374" s="76" t="s">
        <v>34</v>
      </c>
      <c r="Q374" s="76" t="s">
        <v>20</v>
      </c>
      <c r="R374" s="83">
        <v>44821077</v>
      </c>
      <c r="S374" s="83">
        <v>48953135</v>
      </c>
      <c r="T374" s="83">
        <v>50066551</v>
      </c>
      <c r="U374" s="83">
        <v>53140465</v>
      </c>
      <c r="V374" s="83">
        <v>57010569</v>
      </c>
      <c r="W374" s="83">
        <v>62844120</v>
      </c>
      <c r="X374" s="83">
        <v>68675578</v>
      </c>
      <c r="Y374" s="83">
        <v>75099199</v>
      </c>
      <c r="Z374" s="83">
        <v>81596754</v>
      </c>
      <c r="AA374" s="83">
        <v>89569935</v>
      </c>
      <c r="AB374" s="83">
        <v>97511951</v>
      </c>
      <c r="AC374" s="83">
        <v>103190882</v>
      </c>
      <c r="AD374" s="83">
        <v>110414293</v>
      </c>
      <c r="AE374" s="83">
        <v>116891184</v>
      </c>
      <c r="AF374" s="83">
        <v>125167070</v>
      </c>
      <c r="AG374" s="83">
        <v>132441932</v>
      </c>
      <c r="AH374" s="83">
        <v>141973610</v>
      </c>
      <c r="AI374" s="83">
        <v>149028666</v>
      </c>
      <c r="AJ374" s="83">
        <v>157340523</v>
      </c>
      <c r="AK374" s="83">
        <v>166168077</v>
      </c>
      <c r="AL374" s="83">
        <v>175511817</v>
      </c>
      <c r="AM374" s="83">
        <v>186541324</v>
      </c>
      <c r="AN374" s="83">
        <v>194407167</v>
      </c>
      <c r="AO374" s="83">
        <v>203840423</v>
      </c>
      <c r="AP374" s="92">
        <v>212550369</v>
      </c>
    </row>
    <row r="375" spans="1:42" x14ac:dyDescent="0.25">
      <c r="A375" t="str">
        <f t="shared" si="5"/>
        <v>Total Cargo_Iran (Islamic Republic of)</v>
      </c>
      <c r="B375" s="77" t="s">
        <v>207</v>
      </c>
      <c r="C375" s="78" t="s">
        <v>170</v>
      </c>
      <c r="D375" s="79" t="s">
        <v>201</v>
      </c>
      <c r="E375" s="80" t="s">
        <v>20</v>
      </c>
      <c r="F375" s="81" t="s">
        <v>34</v>
      </c>
      <c r="G375" s="81" t="s">
        <v>20</v>
      </c>
      <c r="H375" s="81" t="s">
        <v>20</v>
      </c>
      <c r="I375" s="81" t="s">
        <v>20</v>
      </c>
      <c r="J375" s="81" t="s">
        <v>20</v>
      </c>
      <c r="K375" s="81" t="s">
        <v>20</v>
      </c>
      <c r="L375" s="81" t="s">
        <v>20</v>
      </c>
      <c r="M375" s="81" t="s">
        <v>20</v>
      </c>
      <c r="N375" s="81" t="s">
        <v>34</v>
      </c>
      <c r="O375" s="81" t="s">
        <v>20</v>
      </c>
      <c r="P375" s="81" t="s">
        <v>34</v>
      </c>
      <c r="Q375" s="81" t="s">
        <v>20</v>
      </c>
      <c r="R375" s="82">
        <v>540180</v>
      </c>
      <c r="S375" s="82">
        <v>601956</v>
      </c>
      <c r="T375" s="82">
        <v>618828</v>
      </c>
      <c r="U375" s="82">
        <v>643690</v>
      </c>
      <c r="V375" s="82">
        <v>672743</v>
      </c>
      <c r="W375" s="82">
        <v>713611</v>
      </c>
      <c r="X375" s="82">
        <v>751678</v>
      </c>
      <c r="Y375" s="82">
        <v>794359</v>
      </c>
      <c r="Z375" s="82">
        <v>834722</v>
      </c>
      <c r="AA375" s="82">
        <v>879616</v>
      </c>
      <c r="AB375" s="82">
        <v>927868</v>
      </c>
      <c r="AC375" s="82">
        <v>966021</v>
      </c>
      <c r="AD375" s="82">
        <v>1008982</v>
      </c>
      <c r="AE375" s="82">
        <v>1045328</v>
      </c>
      <c r="AF375" s="82">
        <v>1095515</v>
      </c>
      <c r="AG375" s="82">
        <v>1134427</v>
      </c>
      <c r="AH375" s="82">
        <v>1187175</v>
      </c>
      <c r="AI375" s="82">
        <v>1222925</v>
      </c>
      <c r="AJ375" s="82">
        <v>1267764</v>
      </c>
      <c r="AK375" s="82">
        <v>1309427</v>
      </c>
      <c r="AL375" s="82">
        <v>1356427</v>
      </c>
      <c r="AM375" s="82">
        <v>1409423</v>
      </c>
      <c r="AN375" s="82">
        <v>1443289</v>
      </c>
      <c r="AO375" s="82">
        <v>1487969</v>
      </c>
      <c r="AP375" s="91">
        <v>1531499</v>
      </c>
    </row>
    <row r="376" spans="1:42" x14ac:dyDescent="0.25">
      <c r="A376" t="str">
        <f t="shared" si="5"/>
        <v>Total aircraft movements_Iran (Islamic Republic of)</v>
      </c>
      <c r="B376" s="72" t="s">
        <v>35</v>
      </c>
      <c r="C376" s="73" t="s">
        <v>170</v>
      </c>
      <c r="D376" s="74" t="s">
        <v>201</v>
      </c>
      <c r="E376" s="75" t="s">
        <v>20</v>
      </c>
      <c r="F376" s="76" t="s">
        <v>34</v>
      </c>
      <c r="G376" s="76" t="s">
        <v>20</v>
      </c>
      <c r="H376" s="76" t="s">
        <v>20</v>
      </c>
      <c r="I376" s="76" t="s">
        <v>20</v>
      </c>
      <c r="J376" s="76" t="s">
        <v>20</v>
      </c>
      <c r="K376" s="76" t="s">
        <v>20</v>
      </c>
      <c r="L376" s="76" t="s">
        <v>20</v>
      </c>
      <c r="M376" s="76" t="s">
        <v>20</v>
      </c>
      <c r="N376" s="76" t="s">
        <v>34</v>
      </c>
      <c r="O376" s="76" t="s">
        <v>20</v>
      </c>
      <c r="P376" s="76" t="s">
        <v>34</v>
      </c>
      <c r="Q376" s="76" t="s">
        <v>20</v>
      </c>
      <c r="R376" s="83">
        <v>492141</v>
      </c>
      <c r="S376" s="83">
        <v>548937</v>
      </c>
      <c r="T376" s="83">
        <v>553885</v>
      </c>
      <c r="U376" s="83">
        <v>559131</v>
      </c>
      <c r="V376" s="83">
        <v>565044</v>
      </c>
      <c r="W376" s="83">
        <v>572226</v>
      </c>
      <c r="X376" s="83">
        <v>579222</v>
      </c>
      <c r="Y376" s="83">
        <v>586444</v>
      </c>
      <c r="Z376" s="83">
        <v>594935</v>
      </c>
      <c r="AA376" s="83">
        <v>603549</v>
      </c>
      <c r="AB376" s="83">
        <v>611295</v>
      </c>
      <c r="AC376" s="83">
        <v>615580</v>
      </c>
      <c r="AD376" s="83">
        <v>620064</v>
      </c>
      <c r="AE376" s="83">
        <v>624451</v>
      </c>
      <c r="AF376" s="83">
        <v>629292</v>
      </c>
      <c r="AG376" s="83">
        <v>634584</v>
      </c>
      <c r="AH376" s="83">
        <v>641687</v>
      </c>
      <c r="AI376" s="83">
        <v>646645</v>
      </c>
      <c r="AJ376" s="83">
        <v>652372</v>
      </c>
      <c r="AK376" s="83">
        <v>657890</v>
      </c>
      <c r="AL376" s="83">
        <v>663840</v>
      </c>
      <c r="AM376" s="83">
        <v>670595</v>
      </c>
      <c r="AN376" s="83">
        <v>674087</v>
      </c>
      <c r="AO376" s="83">
        <v>678639</v>
      </c>
      <c r="AP376" s="92">
        <v>683253</v>
      </c>
    </row>
    <row r="377" spans="1:42" x14ac:dyDescent="0.25">
      <c r="A377" t="str">
        <f t="shared" si="5"/>
        <v>Total passengers_Indonesia</v>
      </c>
      <c r="B377" s="72" t="s">
        <v>58</v>
      </c>
      <c r="C377" s="73" t="s">
        <v>69</v>
      </c>
      <c r="D377" s="74" t="s">
        <v>75</v>
      </c>
      <c r="E377" s="75" t="s">
        <v>20</v>
      </c>
      <c r="F377" s="76" t="s">
        <v>34</v>
      </c>
      <c r="G377" s="76" t="s">
        <v>20</v>
      </c>
      <c r="H377" s="76" t="s">
        <v>20</v>
      </c>
      <c r="I377" s="76" t="s">
        <v>20</v>
      </c>
      <c r="J377" s="76" t="s">
        <v>34</v>
      </c>
      <c r="K377" s="76" t="s">
        <v>34</v>
      </c>
      <c r="L377" s="76" t="s">
        <v>20</v>
      </c>
      <c r="M377" s="76" t="s">
        <v>20</v>
      </c>
      <c r="N377" s="76" t="s">
        <v>34</v>
      </c>
      <c r="O377" s="76" t="s">
        <v>34</v>
      </c>
      <c r="P377" s="76" t="s">
        <v>34</v>
      </c>
      <c r="Q377" s="76" t="s">
        <v>20</v>
      </c>
      <c r="R377" s="83">
        <v>180213746</v>
      </c>
      <c r="S377" s="83">
        <v>196730108</v>
      </c>
      <c r="T377" s="83">
        <v>209582100</v>
      </c>
      <c r="U377" s="83">
        <v>224994462</v>
      </c>
      <c r="V377" s="83">
        <v>240574749</v>
      </c>
      <c r="W377" s="83">
        <v>259129371</v>
      </c>
      <c r="X377" s="83">
        <v>279108487</v>
      </c>
      <c r="Y377" s="83">
        <v>300439634</v>
      </c>
      <c r="Z377" s="83">
        <v>320206395</v>
      </c>
      <c r="AA377" s="83">
        <v>342708449</v>
      </c>
      <c r="AB377" s="83">
        <v>364242393</v>
      </c>
      <c r="AC377" s="83">
        <v>389034820</v>
      </c>
      <c r="AD377" s="83">
        <v>413335886</v>
      </c>
      <c r="AE377" s="83">
        <v>438901681</v>
      </c>
      <c r="AF377" s="83">
        <v>467631765</v>
      </c>
      <c r="AG377" s="83">
        <v>494617891</v>
      </c>
      <c r="AH377" s="83">
        <v>523935456</v>
      </c>
      <c r="AI377" s="83">
        <v>553057359</v>
      </c>
      <c r="AJ377" s="83">
        <v>585283521</v>
      </c>
      <c r="AK377" s="83">
        <v>613163459</v>
      </c>
      <c r="AL377" s="83">
        <v>650131431</v>
      </c>
      <c r="AM377" s="83">
        <v>683991911</v>
      </c>
      <c r="AN377" s="83">
        <v>719408435</v>
      </c>
      <c r="AO377" s="83">
        <v>756327962</v>
      </c>
      <c r="AP377" s="92">
        <v>795613969</v>
      </c>
    </row>
    <row r="378" spans="1:42" x14ac:dyDescent="0.25">
      <c r="A378" t="str">
        <f t="shared" si="5"/>
        <v>International passengers_Indonesia</v>
      </c>
      <c r="B378" s="77" t="s">
        <v>54</v>
      </c>
      <c r="C378" s="78" t="s">
        <v>69</v>
      </c>
      <c r="D378" s="79" t="s">
        <v>75</v>
      </c>
      <c r="E378" s="80" t="s">
        <v>20</v>
      </c>
      <c r="F378" s="81" t="s">
        <v>34</v>
      </c>
      <c r="G378" s="81" t="s">
        <v>20</v>
      </c>
      <c r="H378" s="81" t="s">
        <v>20</v>
      </c>
      <c r="I378" s="81" t="s">
        <v>20</v>
      </c>
      <c r="J378" s="81" t="s">
        <v>34</v>
      </c>
      <c r="K378" s="81" t="s">
        <v>34</v>
      </c>
      <c r="L378" s="81" t="s">
        <v>20</v>
      </c>
      <c r="M378" s="81" t="s">
        <v>20</v>
      </c>
      <c r="N378" s="81" t="s">
        <v>34</v>
      </c>
      <c r="O378" s="81" t="s">
        <v>34</v>
      </c>
      <c r="P378" s="81" t="s">
        <v>34</v>
      </c>
      <c r="Q378" s="81" t="s">
        <v>20</v>
      </c>
      <c r="R378" s="82">
        <v>29255992</v>
      </c>
      <c r="S378" s="82">
        <v>34425778</v>
      </c>
      <c r="T378" s="82">
        <v>39536301</v>
      </c>
      <c r="U378" s="82">
        <v>44814719</v>
      </c>
      <c r="V378" s="82">
        <v>50142715</v>
      </c>
      <c r="W378" s="82">
        <v>56018147</v>
      </c>
      <c r="X378" s="82">
        <v>62634475</v>
      </c>
      <c r="Y378" s="82">
        <v>70002715</v>
      </c>
      <c r="Z378" s="82">
        <v>77468386</v>
      </c>
      <c r="AA378" s="82">
        <v>86021439</v>
      </c>
      <c r="AB378" s="82">
        <v>94722539</v>
      </c>
      <c r="AC378" s="82">
        <v>104750529</v>
      </c>
      <c r="AD378" s="82">
        <v>115106041</v>
      </c>
      <c r="AE378" s="82">
        <v>126217732</v>
      </c>
      <c r="AF378" s="82">
        <v>138720209</v>
      </c>
      <c r="AG378" s="82">
        <v>150773873</v>
      </c>
      <c r="AH378" s="82">
        <v>164031214</v>
      </c>
      <c r="AI378" s="82">
        <v>177698378</v>
      </c>
      <c r="AJ378" s="82">
        <v>192885283</v>
      </c>
      <c r="AK378" s="82">
        <v>206981629</v>
      </c>
      <c r="AL378" s="82">
        <v>224822406</v>
      </c>
      <c r="AM378" s="82">
        <v>242168550</v>
      </c>
      <c r="AN378" s="82">
        <v>260675698</v>
      </c>
      <c r="AO378" s="82">
        <v>280334604</v>
      </c>
      <c r="AP378" s="91">
        <v>301110472</v>
      </c>
    </row>
    <row r="379" spans="1:42" x14ac:dyDescent="0.25">
      <c r="A379" t="str">
        <f t="shared" si="5"/>
        <v>Domestic passengers_Indonesia</v>
      </c>
      <c r="B379" s="72" t="s">
        <v>56</v>
      </c>
      <c r="C379" s="73" t="s">
        <v>69</v>
      </c>
      <c r="D379" s="74" t="s">
        <v>75</v>
      </c>
      <c r="E379" s="75" t="s">
        <v>20</v>
      </c>
      <c r="F379" s="76" t="s">
        <v>34</v>
      </c>
      <c r="G379" s="76" t="s">
        <v>20</v>
      </c>
      <c r="H379" s="76" t="s">
        <v>20</v>
      </c>
      <c r="I379" s="76" t="s">
        <v>20</v>
      </c>
      <c r="J379" s="76" t="s">
        <v>34</v>
      </c>
      <c r="K379" s="76" t="s">
        <v>34</v>
      </c>
      <c r="L379" s="76" t="s">
        <v>20</v>
      </c>
      <c r="M379" s="76" t="s">
        <v>20</v>
      </c>
      <c r="N379" s="76" t="s">
        <v>34</v>
      </c>
      <c r="O379" s="76" t="s">
        <v>34</v>
      </c>
      <c r="P379" s="76" t="s">
        <v>34</v>
      </c>
      <c r="Q379" s="76" t="s">
        <v>20</v>
      </c>
      <c r="R379" s="83">
        <v>143307838</v>
      </c>
      <c r="S379" s="83">
        <v>154441296</v>
      </c>
      <c r="T379" s="83">
        <v>162065807</v>
      </c>
      <c r="U379" s="83">
        <v>172149322</v>
      </c>
      <c r="V379" s="83">
        <v>182415210</v>
      </c>
      <c r="W379" s="83">
        <v>195168121</v>
      </c>
      <c r="X379" s="83">
        <v>208659760</v>
      </c>
      <c r="Y379" s="83">
        <v>222800857</v>
      </c>
      <c r="Z379" s="83">
        <v>235323178</v>
      </c>
      <c r="AA379" s="83">
        <v>249529890</v>
      </c>
      <c r="AB379" s="83">
        <v>262650315</v>
      </c>
      <c r="AC379" s="83">
        <v>277725740</v>
      </c>
      <c r="AD379" s="83">
        <v>291999514</v>
      </c>
      <c r="AE379" s="83">
        <v>306793305</v>
      </c>
      <c r="AF379" s="83">
        <v>323366796</v>
      </c>
      <c r="AG379" s="83">
        <v>338646623</v>
      </c>
      <c r="AH379" s="83">
        <v>355051565</v>
      </c>
      <c r="AI379" s="83">
        <v>370844842</v>
      </c>
      <c r="AJ379" s="83">
        <v>388213510</v>
      </c>
      <c r="AK379" s="83">
        <v>402315003</v>
      </c>
      <c r="AL379" s="83">
        <v>421746733</v>
      </c>
      <c r="AM379" s="83">
        <v>438550863</v>
      </c>
      <c r="AN379" s="83">
        <v>455734347</v>
      </c>
      <c r="AO379" s="83">
        <v>473252824</v>
      </c>
      <c r="AP379" s="92">
        <v>492004328</v>
      </c>
    </row>
    <row r="380" spans="1:42" x14ac:dyDescent="0.25">
      <c r="A380" t="str">
        <f t="shared" si="5"/>
        <v>Total Cargo_Indonesia</v>
      </c>
      <c r="B380" s="77" t="s">
        <v>207</v>
      </c>
      <c r="C380" s="78" t="s">
        <v>69</v>
      </c>
      <c r="D380" s="79" t="s">
        <v>75</v>
      </c>
      <c r="E380" s="80" t="s">
        <v>20</v>
      </c>
      <c r="F380" s="81" t="s">
        <v>34</v>
      </c>
      <c r="G380" s="81" t="s">
        <v>20</v>
      </c>
      <c r="H380" s="81" t="s">
        <v>20</v>
      </c>
      <c r="I380" s="81" t="s">
        <v>20</v>
      </c>
      <c r="J380" s="81" t="s">
        <v>34</v>
      </c>
      <c r="K380" s="81" t="s">
        <v>34</v>
      </c>
      <c r="L380" s="81" t="s">
        <v>20</v>
      </c>
      <c r="M380" s="81" t="s">
        <v>20</v>
      </c>
      <c r="N380" s="81" t="s">
        <v>34</v>
      </c>
      <c r="O380" s="81" t="s">
        <v>34</v>
      </c>
      <c r="P380" s="81" t="s">
        <v>34</v>
      </c>
      <c r="Q380" s="81" t="s">
        <v>20</v>
      </c>
      <c r="R380" s="82">
        <v>1141468</v>
      </c>
      <c r="S380" s="82">
        <v>1234928</v>
      </c>
      <c r="T380" s="82">
        <v>1286206</v>
      </c>
      <c r="U380" s="82">
        <v>1336244</v>
      </c>
      <c r="V380" s="82">
        <v>1384723</v>
      </c>
      <c r="W380" s="82">
        <v>1431777</v>
      </c>
      <c r="X380" s="82">
        <v>1485065</v>
      </c>
      <c r="Y380" s="82">
        <v>1539271</v>
      </c>
      <c r="Z380" s="82">
        <v>1592753</v>
      </c>
      <c r="AA380" s="82">
        <v>1646489</v>
      </c>
      <c r="AB380" s="82">
        <v>1701818</v>
      </c>
      <c r="AC380" s="82">
        <v>1762705</v>
      </c>
      <c r="AD380" s="82">
        <v>1818691</v>
      </c>
      <c r="AE380" s="82">
        <v>1873505</v>
      </c>
      <c r="AF380" s="82">
        <v>1941788</v>
      </c>
      <c r="AG380" s="82">
        <v>1991191</v>
      </c>
      <c r="AH380" s="82">
        <v>2057594</v>
      </c>
      <c r="AI380" s="82">
        <v>2112039</v>
      </c>
      <c r="AJ380" s="82">
        <v>2179012</v>
      </c>
      <c r="AK380" s="82">
        <v>2226562</v>
      </c>
      <c r="AL380" s="82">
        <v>2299808</v>
      </c>
      <c r="AM380" s="82">
        <v>2369933</v>
      </c>
      <c r="AN380" s="82">
        <v>2425113</v>
      </c>
      <c r="AO380" s="82">
        <v>2497057</v>
      </c>
      <c r="AP380" s="91">
        <v>2569256</v>
      </c>
    </row>
    <row r="381" spans="1:42" x14ac:dyDescent="0.25">
      <c r="A381" t="str">
        <f t="shared" si="5"/>
        <v>Total aircraft movements_Indonesia</v>
      </c>
      <c r="B381" s="72" t="s">
        <v>35</v>
      </c>
      <c r="C381" s="73" t="s">
        <v>69</v>
      </c>
      <c r="D381" s="74" t="s">
        <v>75</v>
      </c>
      <c r="E381" s="75" t="s">
        <v>20</v>
      </c>
      <c r="F381" s="76" t="s">
        <v>34</v>
      </c>
      <c r="G381" s="76" t="s">
        <v>20</v>
      </c>
      <c r="H381" s="76" t="s">
        <v>20</v>
      </c>
      <c r="I381" s="76" t="s">
        <v>20</v>
      </c>
      <c r="J381" s="76" t="s">
        <v>34</v>
      </c>
      <c r="K381" s="76" t="s">
        <v>34</v>
      </c>
      <c r="L381" s="76" t="s">
        <v>20</v>
      </c>
      <c r="M381" s="76" t="s">
        <v>20</v>
      </c>
      <c r="N381" s="76" t="s">
        <v>34</v>
      </c>
      <c r="O381" s="76" t="s">
        <v>34</v>
      </c>
      <c r="P381" s="76" t="s">
        <v>34</v>
      </c>
      <c r="Q381" s="76" t="s">
        <v>20</v>
      </c>
      <c r="R381" s="83">
        <v>1479055</v>
      </c>
      <c r="S381" s="83">
        <v>1694052</v>
      </c>
      <c r="T381" s="83">
        <v>1885256</v>
      </c>
      <c r="U381" s="83">
        <v>2025611</v>
      </c>
      <c r="V381" s="83">
        <v>2139486</v>
      </c>
      <c r="W381" s="83">
        <v>2211968</v>
      </c>
      <c r="X381" s="83">
        <v>2294591</v>
      </c>
      <c r="Y381" s="83">
        <v>2372392</v>
      </c>
      <c r="Z381" s="83">
        <v>2454145</v>
      </c>
      <c r="AA381" s="83">
        <v>2540303</v>
      </c>
      <c r="AB381" s="83">
        <v>2621073</v>
      </c>
      <c r="AC381" s="83">
        <v>2709802</v>
      </c>
      <c r="AD381" s="83">
        <v>2798262</v>
      </c>
      <c r="AE381" s="83">
        <v>2888739</v>
      </c>
      <c r="AF381" s="83">
        <v>2975042</v>
      </c>
      <c r="AG381" s="83">
        <v>3049955</v>
      </c>
      <c r="AH381" s="83">
        <v>3129875</v>
      </c>
      <c r="AI381" s="83">
        <v>3216736</v>
      </c>
      <c r="AJ381" s="83">
        <v>3292818</v>
      </c>
      <c r="AK381" s="83">
        <v>3363805</v>
      </c>
      <c r="AL381" s="83">
        <v>3451486</v>
      </c>
      <c r="AM381" s="83">
        <v>3532198</v>
      </c>
      <c r="AN381" s="83">
        <v>3610105</v>
      </c>
      <c r="AO381" s="83">
        <v>3693167</v>
      </c>
      <c r="AP381" s="92">
        <v>3767598</v>
      </c>
    </row>
    <row r="382" spans="1:42" x14ac:dyDescent="0.25">
      <c r="A382" t="str">
        <f t="shared" si="5"/>
        <v>Total passengers_India</v>
      </c>
      <c r="B382" s="77" t="s">
        <v>58</v>
      </c>
      <c r="C382" s="78" t="s">
        <v>69</v>
      </c>
      <c r="D382" s="79" t="s">
        <v>76</v>
      </c>
      <c r="E382" s="80" t="s">
        <v>20</v>
      </c>
      <c r="F382" s="81" t="s">
        <v>34</v>
      </c>
      <c r="G382" s="81" t="s">
        <v>20</v>
      </c>
      <c r="H382" s="81" t="s">
        <v>20</v>
      </c>
      <c r="I382" s="81" t="s">
        <v>20</v>
      </c>
      <c r="J382" s="81" t="s">
        <v>34</v>
      </c>
      <c r="K382" s="81" t="s">
        <v>20</v>
      </c>
      <c r="L382" s="81" t="s">
        <v>20</v>
      </c>
      <c r="M382" s="81" t="s">
        <v>34</v>
      </c>
      <c r="N382" s="81" t="s">
        <v>20</v>
      </c>
      <c r="O382" s="81" t="s">
        <v>20</v>
      </c>
      <c r="P382" s="81" t="s">
        <v>34</v>
      </c>
      <c r="Q382" s="81" t="s">
        <v>20</v>
      </c>
      <c r="R382" s="82">
        <v>252573673</v>
      </c>
      <c r="S382" s="82">
        <v>286689831</v>
      </c>
      <c r="T382" s="82">
        <v>328872374</v>
      </c>
      <c r="U382" s="82">
        <v>366842054</v>
      </c>
      <c r="V382" s="82">
        <v>401055983</v>
      </c>
      <c r="W382" s="82">
        <v>429810508</v>
      </c>
      <c r="X382" s="82">
        <v>462380018</v>
      </c>
      <c r="Y382" s="82">
        <v>494193950</v>
      </c>
      <c r="Z382" s="82">
        <v>527860649</v>
      </c>
      <c r="AA382" s="82">
        <v>564521279</v>
      </c>
      <c r="AB382" s="82">
        <v>602519789</v>
      </c>
      <c r="AC382" s="82">
        <v>641435302</v>
      </c>
      <c r="AD382" s="82">
        <v>686971425</v>
      </c>
      <c r="AE382" s="82">
        <v>730118720</v>
      </c>
      <c r="AF382" s="82">
        <v>780031881</v>
      </c>
      <c r="AG382" s="82">
        <v>830066171</v>
      </c>
      <c r="AH382" s="82">
        <v>885589247</v>
      </c>
      <c r="AI382" s="82">
        <v>942401853</v>
      </c>
      <c r="AJ382" s="82">
        <v>1002857826</v>
      </c>
      <c r="AK382" s="82">
        <v>1062335733</v>
      </c>
      <c r="AL382" s="82">
        <v>1129325471</v>
      </c>
      <c r="AM382" s="82">
        <v>1199116799</v>
      </c>
      <c r="AN382" s="82">
        <v>1268255504</v>
      </c>
      <c r="AO382" s="82">
        <v>1343295410</v>
      </c>
      <c r="AP382" s="91">
        <v>1424288183</v>
      </c>
    </row>
    <row r="383" spans="1:42" x14ac:dyDescent="0.25">
      <c r="A383" t="str">
        <f t="shared" si="5"/>
        <v>International passengers_India</v>
      </c>
      <c r="B383" s="72" t="s">
        <v>54</v>
      </c>
      <c r="C383" s="73" t="s">
        <v>69</v>
      </c>
      <c r="D383" s="74" t="s">
        <v>76</v>
      </c>
      <c r="E383" s="75" t="s">
        <v>20</v>
      </c>
      <c r="F383" s="76" t="s">
        <v>34</v>
      </c>
      <c r="G383" s="76" t="s">
        <v>20</v>
      </c>
      <c r="H383" s="76" t="s">
        <v>20</v>
      </c>
      <c r="I383" s="76" t="s">
        <v>20</v>
      </c>
      <c r="J383" s="76" t="s">
        <v>34</v>
      </c>
      <c r="K383" s="76" t="s">
        <v>20</v>
      </c>
      <c r="L383" s="76" t="s">
        <v>20</v>
      </c>
      <c r="M383" s="76" t="s">
        <v>34</v>
      </c>
      <c r="N383" s="76" t="s">
        <v>20</v>
      </c>
      <c r="O383" s="76" t="s">
        <v>20</v>
      </c>
      <c r="P383" s="76" t="s">
        <v>34</v>
      </c>
      <c r="Q383" s="76" t="s">
        <v>20</v>
      </c>
      <c r="R383" s="83">
        <v>57513147</v>
      </c>
      <c r="S383" s="83">
        <v>62359050</v>
      </c>
      <c r="T383" s="83">
        <v>68857668</v>
      </c>
      <c r="U383" s="83">
        <v>75137571</v>
      </c>
      <c r="V383" s="83">
        <v>81214136</v>
      </c>
      <c r="W383" s="83">
        <v>87338484</v>
      </c>
      <c r="X383" s="83">
        <v>94610084</v>
      </c>
      <c r="Y383" s="83">
        <v>102131681</v>
      </c>
      <c r="Z383" s="83">
        <v>110475020</v>
      </c>
      <c r="AA383" s="83">
        <v>119929900</v>
      </c>
      <c r="AB383" s="83">
        <v>130203547</v>
      </c>
      <c r="AC383" s="83">
        <v>141256362</v>
      </c>
      <c r="AD383" s="83">
        <v>154421366</v>
      </c>
      <c r="AE383" s="83">
        <v>167766191</v>
      </c>
      <c r="AF383" s="83">
        <v>183452640</v>
      </c>
      <c r="AG383" s="83">
        <v>200040869</v>
      </c>
      <c r="AH383" s="83">
        <v>218911672</v>
      </c>
      <c r="AI383" s="83">
        <v>239158906</v>
      </c>
      <c r="AJ383" s="83">
        <v>261480208</v>
      </c>
      <c r="AK383" s="83">
        <v>284774478</v>
      </c>
      <c r="AL383" s="83">
        <v>311421229</v>
      </c>
      <c r="AM383" s="83">
        <v>340323799</v>
      </c>
      <c r="AN383" s="83">
        <v>370608909</v>
      </c>
      <c r="AO383" s="83">
        <v>404298734</v>
      </c>
      <c r="AP383" s="92">
        <v>441634424</v>
      </c>
    </row>
    <row r="384" spans="1:42" x14ac:dyDescent="0.25">
      <c r="A384" t="str">
        <f t="shared" si="5"/>
        <v>Domestic passengers_India</v>
      </c>
      <c r="B384" s="77" t="s">
        <v>56</v>
      </c>
      <c r="C384" s="78" t="s">
        <v>69</v>
      </c>
      <c r="D384" s="79" t="s">
        <v>76</v>
      </c>
      <c r="E384" s="80" t="s">
        <v>20</v>
      </c>
      <c r="F384" s="81" t="s">
        <v>34</v>
      </c>
      <c r="G384" s="81" t="s">
        <v>20</v>
      </c>
      <c r="H384" s="81" t="s">
        <v>20</v>
      </c>
      <c r="I384" s="81" t="s">
        <v>20</v>
      </c>
      <c r="J384" s="81" t="s">
        <v>34</v>
      </c>
      <c r="K384" s="81" t="s">
        <v>20</v>
      </c>
      <c r="L384" s="81" t="s">
        <v>20</v>
      </c>
      <c r="M384" s="81" t="s">
        <v>34</v>
      </c>
      <c r="N384" s="81" t="s">
        <v>20</v>
      </c>
      <c r="O384" s="81" t="s">
        <v>20</v>
      </c>
      <c r="P384" s="81" t="s">
        <v>34</v>
      </c>
      <c r="Q384" s="81" t="s">
        <v>20</v>
      </c>
      <c r="R384" s="82">
        <v>194422668</v>
      </c>
      <c r="S384" s="82">
        <v>223745413</v>
      </c>
      <c r="T384" s="82">
        <v>259484296</v>
      </c>
      <c r="U384" s="82">
        <v>291227922</v>
      </c>
      <c r="V384" s="82">
        <v>319417076</v>
      </c>
      <c r="W384" s="82">
        <v>342096262</v>
      </c>
      <c r="X384" s="82">
        <v>367439884</v>
      </c>
      <c r="Y384" s="82">
        <v>391774307</v>
      </c>
      <c r="Z384" s="82">
        <v>417135976</v>
      </c>
      <c r="AA384" s="82">
        <v>444376227</v>
      </c>
      <c r="AB384" s="82">
        <v>472131866</v>
      </c>
      <c r="AC384" s="82">
        <v>500021775</v>
      </c>
      <c r="AD384" s="82">
        <v>532416760</v>
      </c>
      <c r="AE384" s="82">
        <v>562240003</v>
      </c>
      <c r="AF384" s="82">
        <v>596484674</v>
      </c>
      <c r="AG384" s="82">
        <v>629946158</v>
      </c>
      <c r="AH384" s="82">
        <v>666611599</v>
      </c>
      <c r="AI384" s="82">
        <v>703188151</v>
      </c>
      <c r="AJ384" s="82">
        <v>741332264</v>
      </c>
      <c r="AK384" s="82">
        <v>777523838</v>
      </c>
      <c r="AL384" s="82">
        <v>817873465</v>
      </c>
      <c r="AM384" s="82">
        <v>858767757</v>
      </c>
      <c r="AN384" s="82">
        <v>897625945</v>
      </c>
      <c r="AO384" s="82">
        <v>938979824</v>
      </c>
      <c r="AP384" s="91">
        <v>982640039</v>
      </c>
    </row>
    <row r="385" spans="1:42" x14ac:dyDescent="0.25">
      <c r="A385" t="str">
        <f t="shared" si="5"/>
        <v>Total Cargo_India</v>
      </c>
      <c r="B385" s="77" t="s">
        <v>207</v>
      </c>
      <c r="C385" s="73" t="s">
        <v>69</v>
      </c>
      <c r="D385" s="74" t="s">
        <v>76</v>
      </c>
      <c r="E385" s="75" t="s">
        <v>20</v>
      </c>
      <c r="F385" s="76" t="s">
        <v>34</v>
      </c>
      <c r="G385" s="76" t="s">
        <v>20</v>
      </c>
      <c r="H385" s="76" t="s">
        <v>20</v>
      </c>
      <c r="I385" s="76" t="s">
        <v>20</v>
      </c>
      <c r="J385" s="76" t="s">
        <v>34</v>
      </c>
      <c r="K385" s="76" t="s">
        <v>20</v>
      </c>
      <c r="L385" s="76" t="s">
        <v>20</v>
      </c>
      <c r="M385" s="76" t="s">
        <v>34</v>
      </c>
      <c r="N385" s="76" t="s">
        <v>20</v>
      </c>
      <c r="O385" s="76" t="s">
        <v>20</v>
      </c>
      <c r="P385" s="76" t="s">
        <v>34</v>
      </c>
      <c r="Q385" s="76" t="s">
        <v>20</v>
      </c>
      <c r="R385" s="83">
        <v>2934555</v>
      </c>
      <c r="S385" s="83">
        <v>3410859</v>
      </c>
      <c r="T385" s="83">
        <v>3804973</v>
      </c>
      <c r="U385" s="83">
        <v>4102146</v>
      </c>
      <c r="V385" s="83">
        <v>4342225</v>
      </c>
      <c r="W385" s="83">
        <v>4491140</v>
      </c>
      <c r="X385" s="83">
        <v>4656717</v>
      </c>
      <c r="Y385" s="83">
        <v>4811747</v>
      </c>
      <c r="Z385" s="83">
        <v>4983153</v>
      </c>
      <c r="AA385" s="83">
        <v>5150957</v>
      </c>
      <c r="AB385" s="83">
        <v>5329987</v>
      </c>
      <c r="AC385" s="83">
        <v>5517732</v>
      </c>
      <c r="AD385" s="83">
        <v>5705588</v>
      </c>
      <c r="AE385" s="83">
        <v>5872416</v>
      </c>
      <c r="AF385" s="83">
        <v>6111362</v>
      </c>
      <c r="AG385" s="83">
        <v>6295196</v>
      </c>
      <c r="AH385" s="83">
        <v>6528773</v>
      </c>
      <c r="AI385" s="83">
        <v>6721136</v>
      </c>
      <c r="AJ385" s="83">
        <v>6938041</v>
      </c>
      <c r="AK385" s="83">
        <v>7103867</v>
      </c>
      <c r="AL385" s="83">
        <v>7371967</v>
      </c>
      <c r="AM385" s="83">
        <v>7589415</v>
      </c>
      <c r="AN385" s="83">
        <v>7791801</v>
      </c>
      <c r="AO385" s="83">
        <v>8044092</v>
      </c>
      <c r="AP385" s="92">
        <v>8299039</v>
      </c>
    </row>
    <row r="386" spans="1:42" x14ac:dyDescent="0.25">
      <c r="A386" t="str">
        <f t="shared" ref="A386:A449" si="6">B386&amp;"_"&amp;D386</f>
        <v>Total aircraft movements_India</v>
      </c>
      <c r="B386" s="77" t="s">
        <v>35</v>
      </c>
      <c r="C386" s="78" t="s">
        <v>69</v>
      </c>
      <c r="D386" s="79" t="s">
        <v>76</v>
      </c>
      <c r="E386" s="80" t="s">
        <v>20</v>
      </c>
      <c r="F386" s="81" t="s">
        <v>34</v>
      </c>
      <c r="G386" s="81" t="s">
        <v>20</v>
      </c>
      <c r="H386" s="81" t="s">
        <v>20</v>
      </c>
      <c r="I386" s="81" t="s">
        <v>20</v>
      </c>
      <c r="J386" s="81" t="s">
        <v>34</v>
      </c>
      <c r="K386" s="81" t="s">
        <v>20</v>
      </c>
      <c r="L386" s="81" t="s">
        <v>20</v>
      </c>
      <c r="M386" s="81" t="s">
        <v>34</v>
      </c>
      <c r="N386" s="81" t="s">
        <v>20</v>
      </c>
      <c r="O386" s="81" t="s">
        <v>20</v>
      </c>
      <c r="P386" s="81" t="s">
        <v>34</v>
      </c>
      <c r="Q386" s="81" t="s">
        <v>20</v>
      </c>
      <c r="R386" s="82">
        <v>2020419</v>
      </c>
      <c r="S386" s="82">
        <v>2197453</v>
      </c>
      <c r="T386" s="82">
        <v>2314123</v>
      </c>
      <c r="U386" s="82">
        <v>2427185</v>
      </c>
      <c r="V386" s="82">
        <v>2543147</v>
      </c>
      <c r="W386" s="82">
        <v>2649963</v>
      </c>
      <c r="X386" s="82">
        <v>2773684</v>
      </c>
      <c r="Y386" s="82">
        <v>2895740</v>
      </c>
      <c r="Z386" s="82">
        <v>3010159</v>
      </c>
      <c r="AA386" s="82">
        <v>3144348</v>
      </c>
      <c r="AB386" s="82">
        <v>3288335</v>
      </c>
      <c r="AC386" s="82">
        <v>3433331</v>
      </c>
      <c r="AD386" s="82">
        <v>3594967</v>
      </c>
      <c r="AE386" s="82">
        <v>3759050</v>
      </c>
      <c r="AF386" s="82">
        <v>3907510</v>
      </c>
      <c r="AG386" s="82">
        <v>4070475</v>
      </c>
      <c r="AH386" s="82">
        <v>4247469</v>
      </c>
      <c r="AI386" s="82">
        <v>4441908</v>
      </c>
      <c r="AJ386" s="82">
        <v>4639985</v>
      </c>
      <c r="AK386" s="82">
        <v>4840273</v>
      </c>
      <c r="AL386" s="82">
        <v>5039483</v>
      </c>
      <c r="AM386" s="82">
        <v>5275246</v>
      </c>
      <c r="AN386" s="82">
        <v>5483369</v>
      </c>
      <c r="AO386" s="82">
        <v>5716036</v>
      </c>
      <c r="AP386" s="91">
        <v>5947912</v>
      </c>
    </row>
    <row r="387" spans="1:42" x14ac:dyDescent="0.25">
      <c r="A387" t="str">
        <f t="shared" si="6"/>
        <v>Total passengers_Iceland</v>
      </c>
      <c r="B387" s="77" t="s">
        <v>58</v>
      </c>
      <c r="C387" s="78" t="s">
        <v>96</v>
      </c>
      <c r="D387" s="79" t="s">
        <v>120</v>
      </c>
      <c r="E387" s="80" t="s">
        <v>34</v>
      </c>
      <c r="F387" s="81" t="s">
        <v>20</v>
      </c>
      <c r="G387" s="81" t="s">
        <v>20</v>
      </c>
      <c r="H387" s="81" t="s">
        <v>20</v>
      </c>
      <c r="I387" s="81" t="s">
        <v>20</v>
      </c>
      <c r="J387" s="81" t="s">
        <v>20</v>
      </c>
      <c r="K387" s="81" t="s">
        <v>20</v>
      </c>
      <c r="L387" s="81" t="s">
        <v>20</v>
      </c>
      <c r="M387" s="81" t="s">
        <v>20</v>
      </c>
      <c r="N387" s="81" t="s">
        <v>20</v>
      </c>
      <c r="O387" s="81" t="s">
        <v>20</v>
      </c>
      <c r="P387" s="81" t="s">
        <v>20</v>
      </c>
      <c r="Q387" s="81" t="s">
        <v>20</v>
      </c>
      <c r="R387" s="82">
        <v>7612591</v>
      </c>
      <c r="S387" s="82">
        <v>9776842</v>
      </c>
      <c r="T387" s="82">
        <v>11612148</v>
      </c>
      <c r="U387" s="82">
        <v>13044920</v>
      </c>
      <c r="V387" s="82">
        <v>14208892</v>
      </c>
      <c r="W387" s="82">
        <v>14919373</v>
      </c>
      <c r="X387" s="82">
        <v>15706386</v>
      </c>
      <c r="Y387" s="82">
        <v>16471454</v>
      </c>
      <c r="Z387" s="82">
        <v>17152603</v>
      </c>
      <c r="AA387" s="82">
        <v>18028176</v>
      </c>
      <c r="AB387" s="82">
        <v>18686307</v>
      </c>
      <c r="AC387" s="82">
        <v>19405579</v>
      </c>
      <c r="AD387" s="82">
        <v>20039343</v>
      </c>
      <c r="AE387" s="82">
        <v>20873347</v>
      </c>
      <c r="AF387" s="82">
        <v>21615949</v>
      </c>
      <c r="AG387" s="82">
        <v>22201525</v>
      </c>
      <c r="AH387" s="82">
        <v>22896781</v>
      </c>
      <c r="AI387" s="82">
        <v>23476076</v>
      </c>
      <c r="AJ387" s="82">
        <v>24284764</v>
      </c>
      <c r="AK387" s="82">
        <v>24897545</v>
      </c>
      <c r="AL387" s="82">
        <v>25475182</v>
      </c>
      <c r="AM387" s="82">
        <v>26033932</v>
      </c>
      <c r="AN387" s="82">
        <v>26454467</v>
      </c>
      <c r="AO387" s="82">
        <v>27085833</v>
      </c>
      <c r="AP387" s="91">
        <v>27573310</v>
      </c>
    </row>
    <row r="388" spans="1:42" x14ac:dyDescent="0.25">
      <c r="A388" t="str">
        <f t="shared" si="6"/>
        <v>International passengers_Iceland</v>
      </c>
      <c r="B388" s="72" t="s">
        <v>54</v>
      </c>
      <c r="C388" s="73" t="s">
        <v>96</v>
      </c>
      <c r="D388" s="74" t="s">
        <v>120</v>
      </c>
      <c r="E388" s="75" t="s">
        <v>34</v>
      </c>
      <c r="F388" s="76" t="s">
        <v>20</v>
      </c>
      <c r="G388" s="76" t="s">
        <v>20</v>
      </c>
      <c r="H388" s="76" t="s">
        <v>20</v>
      </c>
      <c r="I388" s="76" t="s">
        <v>20</v>
      </c>
      <c r="J388" s="76" t="s">
        <v>20</v>
      </c>
      <c r="K388" s="76" t="s">
        <v>20</v>
      </c>
      <c r="L388" s="76" t="s">
        <v>20</v>
      </c>
      <c r="M388" s="76" t="s">
        <v>20</v>
      </c>
      <c r="N388" s="76" t="s">
        <v>20</v>
      </c>
      <c r="O388" s="76" t="s">
        <v>20</v>
      </c>
      <c r="P388" s="76" t="s">
        <v>20</v>
      </c>
      <c r="Q388" s="76" t="s">
        <v>20</v>
      </c>
      <c r="R388" s="83">
        <v>6861666</v>
      </c>
      <c r="S388" s="83">
        <v>9280885</v>
      </c>
      <c r="T388" s="83">
        <v>11286429</v>
      </c>
      <c r="U388" s="83">
        <v>12832101</v>
      </c>
      <c r="V388" s="83">
        <v>14070499</v>
      </c>
      <c r="W388" s="83">
        <v>14829778</v>
      </c>
      <c r="X388" s="83">
        <v>15648626</v>
      </c>
      <c r="Y388" s="83">
        <v>16434367</v>
      </c>
      <c r="Z388" s="83">
        <v>17128882</v>
      </c>
      <c r="AA388" s="83">
        <v>18013061</v>
      </c>
      <c r="AB388" s="83">
        <v>18676709</v>
      </c>
      <c r="AC388" s="83">
        <v>19399507</v>
      </c>
      <c r="AD388" s="83">
        <v>20035515</v>
      </c>
      <c r="AE388" s="83">
        <v>20870941</v>
      </c>
      <c r="AF388" s="83">
        <v>21614442</v>
      </c>
      <c r="AG388" s="83">
        <v>22200583</v>
      </c>
      <c r="AH388" s="83">
        <v>22896195</v>
      </c>
      <c r="AI388" s="83">
        <v>23475712</v>
      </c>
      <c r="AJ388" s="83">
        <v>24284539</v>
      </c>
      <c r="AK388" s="83">
        <v>24897407</v>
      </c>
      <c r="AL388" s="83">
        <v>25475097</v>
      </c>
      <c r="AM388" s="83">
        <v>26033880</v>
      </c>
      <c r="AN388" s="83">
        <v>26454435</v>
      </c>
      <c r="AO388" s="83">
        <v>27085814</v>
      </c>
      <c r="AP388" s="92">
        <v>27573299</v>
      </c>
    </row>
    <row r="389" spans="1:42" x14ac:dyDescent="0.25">
      <c r="A389" t="str">
        <f t="shared" si="6"/>
        <v>Domestic passengers_Iceland</v>
      </c>
      <c r="B389" s="77" t="s">
        <v>56</v>
      </c>
      <c r="C389" s="78" t="s">
        <v>96</v>
      </c>
      <c r="D389" s="79" t="s">
        <v>120</v>
      </c>
      <c r="E389" s="80" t="s">
        <v>34</v>
      </c>
      <c r="F389" s="81" t="s">
        <v>20</v>
      </c>
      <c r="G389" s="81" t="s">
        <v>20</v>
      </c>
      <c r="H389" s="81" t="s">
        <v>20</v>
      </c>
      <c r="I389" s="81" t="s">
        <v>20</v>
      </c>
      <c r="J389" s="81" t="s">
        <v>20</v>
      </c>
      <c r="K389" s="81" t="s">
        <v>20</v>
      </c>
      <c r="L389" s="81" t="s">
        <v>20</v>
      </c>
      <c r="M389" s="81" t="s">
        <v>20</v>
      </c>
      <c r="N389" s="81" t="s">
        <v>20</v>
      </c>
      <c r="O389" s="81" t="s">
        <v>20</v>
      </c>
      <c r="P389" s="81" t="s">
        <v>20</v>
      </c>
      <c r="Q389" s="81" t="s">
        <v>20</v>
      </c>
      <c r="R389" s="82" t="s">
        <v>206</v>
      </c>
      <c r="S389" s="82" t="s">
        <v>206</v>
      </c>
      <c r="T389" s="82" t="s">
        <v>206</v>
      </c>
      <c r="U389" s="82" t="s">
        <v>206</v>
      </c>
      <c r="V389" s="82" t="s">
        <v>206</v>
      </c>
      <c r="W389" s="82" t="s">
        <v>206</v>
      </c>
      <c r="X389" s="82" t="s">
        <v>206</v>
      </c>
      <c r="Y389" s="82" t="s">
        <v>206</v>
      </c>
      <c r="Z389" s="82" t="s">
        <v>206</v>
      </c>
      <c r="AA389" s="82" t="s">
        <v>206</v>
      </c>
      <c r="AB389" s="82" t="s">
        <v>206</v>
      </c>
      <c r="AC389" s="82" t="s">
        <v>206</v>
      </c>
      <c r="AD389" s="82" t="s">
        <v>206</v>
      </c>
      <c r="AE389" s="82" t="s">
        <v>206</v>
      </c>
      <c r="AF389" s="82" t="s">
        <v>206</v>
      </c>
      <c r="AG389" s="82" t="s">
        <v>206</v>
      </c>
      <c r="AH389" s="82" t="s">
        <v>206</v>
      </c>
      <c r="AI389" s="82" t="s">
        <v>206</v>
      </c>
      <c r="AJ389" s="82" t="s">
        <v>206</v>
      </c>
      <c r="AK389" s="82" t="s">
        <v>206</v>
      </c>
      <c r="AL389" s="82" t="s">
        <v>206</v>
      </c>
      <c r="AM389" s="82" t="s">
        <v>206</v>
      </c>
      <c r="AN389" s="82" t="s">
        <v>206</v>
      </c>
      <c r="AO389" s="82" t="s">
        <v>206</v>
      </c>
      <c r="AP389" s="91" t="s">
        <v>206</v>
      </c>
    </row>
    <row r="390" spans="1:42" x14ac:dyDescent="0.25">
      <c r="A390" t="str">
        <f t="shared" si="6"/>
        <v>Total Cargo_Iceland</v>
      </c>
      <c r="B390" s="77" t="s">
        <v>207</v>
      </c>
      <c r="C390" s="73" t="s">
        <v>96</v>
      </c>
      <c r="D390" s="74" t="s">
        <v>120</v>
      </c>
      <c r="E390" s="75" t="s">
        <v>34</v>
      </c>
      <c r="F390" s="76" t="s">
        <v>20</v>
      </c>
      <c r="G390" s="76" t="s">
        <v>20</v>
      </c>
      <c r="H390" s="76" t="s">
        <v>20</v>
      </c>
      <c r="I390" s="76" t="s">
        <v>20</v>
      </c>
      <c r="J390" s="76" t="s">
        <v>20</v>
      </c>
      <c r="K390" s="76" t="s">
        <v>20</v>
      </c>
      <c r="L390" s="76" t="s">
        <v>20</v>
      </c>
      <c r="M390" s="76" t="s">
        <v>20</v>
      </c>
      <c r="N390" s="76" t="s">
        <v>20</v>
      </c>
      <c r="O390" s="76" t="s">
        <v>20</v>
      </c>
      <c r="P390" s="76" t="s">
        <v>20</v>
      </c>
      <c r="Q390" s="76" t="s">
        <v>20</v>
      </c>
      <c r="R390" s="83">
        <v>51456</v>
      </c>
      <c r="S390" s="83">
        <v>56019</v>
      </c>
      <c r="T390" s="83">
        <v>62045</v>
      </c>
      <c r="U390" s="83">
        <v>65942</v>
      </c>
      <c r="V390" s="83">
        <v>68586</v>
      </c>
      <c r="W390" s="83">
        <v>70063</v>
      </c>
      <c r="X390" s="83">
        <v>71651</v>
      </c>
      <c r="Y390" s="83">
        <v>73435</v>
      </c>
      <c r="Z390" s="83">
        <v>74884</v>
      </c>
      <c r="AA390" s="83">
        <v>76544</v>
      </c>
      <c r="AB390" s="83">
        <v>77932</v>
      </c>
      <c r="AC390" s="83">
        <v>79954</v>
      </c>
      <c r="AD390" s="83">
        <v>81521</v>
      </c>
      <c r="AE390" s="83">
        <v>83601</v>
      </c>
      <c r="AF390" s="83">
        <v>85827</v>
      </c>
      <c r="AG390" s="83">
        <v>87584</v>
      </c>
      <c r="AH390" s="83">
        <v>89951</v>
      </c>
      <c r="AI390" s="83">
        <v>91501</v>
      </c>
      <c r="AJ390" s="83">
        <v>94247</v>
      </c>
      <c r="AK390" s="83">
        <v>96067</v>
      </c>
      <c r="AL390" s="83">
        <v>98469</v>
      </c>
      <c r="AM390" s="83">
        <v>100590</v>
      </c>
      <c r="AN390" s="83">
        <v>102062</v>
      </c>
      <c r="AO390" s="83">
        <v>104454</v>
      </c>
      <c r="AP390" s="92">
        <v>106462</v>
      </c>
    </row>
    <row r="391" spans="1:42" x14ac:dyDescent="0.25">
      <c r="A391" t="str">
        <f t="shared" si="6"/>
        <v>Total aircraft movements_Iceland</v>
      </c>
      <c r="B391" s="77" t="s">
        <v>35</v>
      </c>
      <c r="C391" s="78" t="s">
        <v>96</v>
      </c>
      <c r="D391" s="79" t="s">
        <v>120</v>
      </c>
      <c r="E391" s="80" t="s">
        <v>34</v>
      </c>
      <c r="F391" s="81" t="s">
        <v>20</v>
      </c>
      <c r="G391" s="81" t="s">
        <v>20</v>
      </c>
      <c r="H391" s="81" t="s">
        <v>20</v>
      </c>
      <c r="I391" s="81" t="s">
        <v>20</v>
      </c>
      <c r="J391" s="81" t="s">
        <v>20</v>
      </c>
      <c r="K391" s="81" t="s">
        <v>20</v>
      </c>
      <c r="L391" s="81" t="s">
        <v>20</v>
      </c>
      <c r="M391" s="81" t="s">
        <v>20</v>
      </c>
      <c r="N391" s="81" t="s">
        <v>20</v>
      </c>
      <c r="O391" s="81" t="s">
        <v>20</v>
      </c>
      <c r="P391" s="81" t="s">
        <v>20</v>
      </c>
      <c r="Q391" s="81" t="s">
        <v>20</v>
      </c>
      <c r="R391" s="82">
        <v>169873</v>
      </c>
      <c r="S391" s="82">
        <v>192900</v>
      </c>
      <c r="T391" s="82">
        <v>204483</v>
      </c>
      <c r="U391" s="82">
        <v>216181</v>
      </c>
      <c r="V391" s="82">
        <v>228089</v>
      </c>
      <c r="W391" s="82">
        <v>239922</v>
      </c>
      <c r="X391" s="82">
        <v>251605</v>
      </c>
      <c r="Y391" s="82">
        <v>263590</v>
      </c>
      <c r="Z391" s="82">
        <v>275518</v>
      </c>
      <c r="AA391" s="82">
        <v>287956</v>
      </c>
      <c r="AB391" s="82">
        <v>300112</v>
      </c>
      <c r="AC391" s="82">
        <v>311819</v>
      </c>
      <c r="AD391" s="82">
        <v>324056</v>
      </c>
      <c r="AE391" s="82">
        <v>336407</v>
      </c>
      <c r="AF391" s="82">
        <v>348616</v>
      </c>
      <c r="AG391" s="82">
        <v>360378</v>
      </c>
      <c r="AH391" s="82">
        <v>372098</v>
      </c>
      <c r="AI391" s="82">
        <v>383774</v>
      </c>
      <c r="AJ391" s="82">
        <v>395908</v>
      </c>
      <c r="AK391" s="82">
        <v>408367</v>
      </c>
      <c r="AL391" s="82">
        <v>419370</v>
      </c>
      <c r="AM391" s="82">
        <v>430483</v>
      </c>
      <c r="AN391" s="82">
        <v>441833</v>
      </c>
      <c r="AO391" s="82">
        <v>453447</v>
      </c>
      <c r="AP391" s="91">
        <v>464743</v>
      </c>
    </row>
    <row r="392" spans="1:42" x14ac:dyDescent="0.25">
      <c r="A392" t="str">
        <f t="shared" si="6"/>
        <v>Total passengers_Hungary</v>
      </c>
      <c r="B392" s="77" t="s">
        <v>58</v>
      </c>
      <c r="C392" s="78" t="s">
        <v>96</v>
      </c>
      <c r="D392" s="79" t="s">
        <v>118</v>
      </c>
      <c r="E392" s="80" t="s">
        <v>20</v>
      </c>
      <c r="F392" s="81" t="s">
        <v>34</v>
      </c>
      <c r="G392" s="81" t="s">
        <v>20</v>
      </c>
      <c r="H392" s="81" t="s">
        <v>20</v>
      </c>
      <c r="I392" s="81" t="s">
        <v>34</v>
      </c>
      <c r="J392" s="81" t="s">
        <v>20</v>
      </c>
      <c r="K392" s="81" t="s">
        <v>20</v>
      </c>
      <c r="L392" s="81" t="s">
        <v>20</v>
      </c>
      <c r="M392" s="81" t="s">
        <v>20</v>
      </c>
      <c r="N392" s="81" t="s">
        <v>20</v>
      </c>
      <c r="O392" s="81" t="s">
        <v>20</v>
      </c>
      <c r="P392" s="81" t="s">
        <v>20</v>
      </c>
      <c r="Q392" s="81" t="s">
        <v>20</v>
      </c>
      <c r="R392" s="82">
        <v>11431518</v>
      </c>
      <c r="S392" s="82">
        <v>12839930</v>
      </c>
      <c r="T392" s="82">
        <v>13709807</v>
      </c>
      <c r="U392" s="82">
        <v>14467103</v>
      </c>
      <c r="V392" s="82">
        <v>15146683</v>
      </c>
      <c r="W392" s="82">
        <v>16040949</v>
      </c>
      <c r="X392" s="82">
        <v>16803287</v>
      </c>
      <c r="Y392" s="82">
        <v>17384293</v>
      </c>
      <c r="Z392" s="82">
        <v>18069057</v>
      </c>
      <c r="AA392" s="82">
        <v>18919478</v>
      </c>
      <c r="AB392" s="82">
        <v>19244424</v>
      </c>
      <c r="AC392" s="82">
        <v>20373292</v>
      </c>
      <c r="AD392" s="82">
        <v>20943184</v>
      </c>
      <c r="AE392" s="82">
        <v>21715279</v>
      </c>
      <c r="AF392" s="82">
        <v>22839610</v>
      </c>
      <c r="AG392" s="82">
        <v>23589444</v>
      </c>
      <c r="AH392" s="82">
        <v>24510612</v>
      </c>
      <c r="AI392" s="82">
        <v>25384103</v>
      </c>
      <c r="AJ392" s="82">
        <v>26566151</v>
      </c>
      <c r="AK392" s="82">
        <v>27590018</v>
      </c>
      <c r="AL392" s="82">
        <v>28751848</v>
      </c>
      <c r="AM392" s="82">
        <v>29411863</v>
      </c>
      <c r="AN392" s="82">
        <v>30515427</v>
      </c>
      <c r="AO392" s="82">
        <v>31918394</v>
      </c>
      <c r="AP392" s="91">
        <v>32650944</v>
      </c>
    </row>
    <row r="393" spans="1:42" x14ac:dyDescent="0.25">
      <c r="A393" t="str">
        <f t="shared" si="6"/>
        <v>International passengers_Hungary</v>
      </c>
      <c r="B393" s="72" t="s">
        <v>54</v>
      </c>
      <c r="C393" s="73" t="s">
        <v>96</v>
      </c>
      <c r="D393" s="74" t="s">
        <v>118</v>
      </c>
      <c r="E393" s="75" t="s">
        <v>20</v>
      </c>
      <c r="F393" s="76" t="s">
        <v>34</v>
      </c>
      <c r="G393" s="76" t="s">
        <v>20</v>
      </c>
      <c r="H393" s="76" t="s">
        <v>20</v>
      </c>
      <c r="I393" s="76" t="s">
        <v>34</v>
      </c>
      <c r="J393" s="76" t="s">
        <v>20</v>
      </c>
      <c r="K393" s="76" t="s">
        <v>20</v>
      </c>
      <c r="L393" s="76" t="s">
        <v>20</v>
      </c>
      <c r="M393" s="76" t="s">
        <v>20</v>
      </c>
      <c r="N393" s="76" t="s">
        <v>20</v>
      </c>
      <c r="O393" s="76" t="s">
        <v>20</v>
      </c>
      <c r="P393" s="76" t="s">
        <v>20</v>
      </c>
      <c r="Q393" s="76" t="s">
        <v>20</v>
      </c>
      <c r="R393" s="83">
        <v>11408358</v>
      </c>
      <c r="S393" s="83">
        <v>12817334</v>
      </c>
      <c r="T393" s="83">
        <v>13687886</v>
      </c>
      <c r="U393" s="83">
        <v>14445946</v>
      </c>
      <c r="V393" s="83">
        <v>15126360</v>
      </c>
      <c r="W393" s="83">
        <v>16021514</v>
      </c>
      <c r="X393" s="83">
        <v>16784779</v>
      </c>
      <c r="Y393" s="83">
        <v>17366738</v>
      </c>
      <c r="Z393" s="83">
        <v>18052472</v>
      </c>
      <c r="AA393" s="83">
        <v>18903866</v>
      </c>
      <c r="AB393" s="83">
        <v>19229782</v>
      </c>
      <c r="AC393" s="83">
        <v>20359607</v>
      </c>
      <c r="AD393" s="83">
        <v>20930437</v>
      </c>
      <c r="AE393" s="83">
        <v>21703447</v>
      </c>
      <c r="AF393" s="83">
        <v>22828661</v>
      </c>
      <c r="AG393" s="83">
        <v>23579344</v>
      </c>
      <c r="AH393" s="83">
        <v>24501325</v>
      </c>
      <c r="AI393" s="83">
        <v>25375590</v>
      </c>
      <c r="AJ393" s="83">
        <v>26558371</v>
      </c>
      <c r="AK393" s="83">
        <v>27582930</v>
      </c>
      <c r="AL393" s="83">
        <v>28745409</v>
      </c>
      <c r="AM393" s="83">
        <v>29406032</v>
      </c>
      <c r="AN393" s="83">
        <v>30510164</v>
      </c>
      <c r="AO393" s="83">
        <v>31913659</v>
      </c>
      <c r="AP393" s="92">
        <v>32646699</v>
      </c>
    </row>
    <row r="394" spans="1:42" x14ac:dyDescent="0.25">
      <c r="A394" t="str">
        <f t="shared" si="6"/>
        <v>Domestic passengers_Hungary</v>
      </c>
      <c r="B394" s="77" t="s">
        <v>56</v>
      </c>
      <c r="C394" s="78" t="s">
        <v>96</v>
      </c>
      <c r="D394" s="79" t="s">
        <v>118</v>
      </c>
      <c r="E394" s="80" t="s">
        <v>20</v>
      </c>
      <c r="F394" s="81" t="s">
        <v>34</v>
      </c>
      <c r="G394" s="81" t="s">
        <v>20</v>
      </c>
      <c r="H394" s="81" t="s">
        <v>20</v>
      </c>
      <c r="I394" s="81" t="s">
        <v>34</v>
      </c>
      <c r="J394" s="81" t="s">
        <v>20</v>
      </c>
      <c r="K394" s="81" t="s">
        <v>20</v>
      </c>
      <c r="L394" s="81" t="s">
        <v>20</v>
      </c>
      <c r="M394" s="81" t="s">
        <v>20</v>
      </c>
      <c r="N394" s="81" t="s">
        <v>20</v>
      </c>
      <c r="O394" s="81" t="s">
        <v>20</v>
      </c>
      <c r="P394" s="81" t="s">
        <v>20</v>
      </c>
      <c r="Q394" s="81" t="s">
        <v>20</v>
      </c>
      <c r="R394" s="82" t="s">
        <v>206</v>
      </c>
      <c r="S394" s="82" t="s">
        <v>206</v>
      </c>
      <c r="T394" s="82" t="s">
        <v>206</v>
      </c>
      <c r="U394" s="82" t="s">
        <v>206</v>
      </c>
      <c r="V394" s="82" t="s">
        <v>206</v>
      </c>
      <c r="W394" s="82" t="s">
        <v>206</v>
      </c>
      <c r="X394" s="82" t="s">
        <v>206</v>
      </c>
      <c r="Y394" s="82" t="s">
        <v>206</v>
      </c>
      <c r="Z394" s="82" t="s">
        <v>206</v>
      </c>
      <c r="AA394" s="82" t="s">
        <v>206</v>
      </c>
      <c r="AB394" s="82" t="s">
        <v>206</v>
      </c>
      <c r="AC394" s="82" t="s">
        <v>206</v>
      </c>
      <c r="AD394" s="82" t="s">
        <v>206</v>
      </c>
      <c r="AE394" s="82" t="s">
        <v>206</v>
      </c>
      <c r="AF394" s="82" t="s">
        <v>206</v>
      </c>
      <c r="AG394" s="82" t="s">
        <v>206</v>
      </c>
      <c r="AH394" s="82" t="s">
        <v>206</v>
      </c>
      <c r="AI394" s="82" t="s">
        <v>206</v>
      </c>
      <c r="AJ394" s="82" t="s">
        <v>206</v>
      </c>
      <c r="AK394" s="82" t="s">
        <v>206</v>
      </c>
      <c r="AL394" s="82" t="s">
        <v>206</v>
      </c>
      <c r="AM394" s="82" t="s">
        <v>206</v>
      </c>
      <c r="AN394" s="82" t="s">
        <v>206</v>
      </c>
      <c r="AO394" s="82" t="s">
        <v>206</v>
      </c>
      <c r="AP394" s="91" t="s">
        <v>206</v>
      </c>
    </row>
    <row r="395" spans="1:42" x14ac:dyDescent="0.25">
      <c r="A395" t="str">
        <f t="shared" si="6"/>
        <v>Total Cargo_Hungary</v>
      </c>
      <c r="B395" s="77" t="s">
        <v>207</v>
      </c>
      <c r="C395" s="73" t="s">
        <v>96</v>
      </c>
      <c r="D395" s="74" t="s">
        <v>118</v>
      </c>
      <c r="E395" s="75" t="s">
        <v>20</v>
      </c>
      <c r="F395" s="76" t="s">
        <v>34</v>
      </c>
      <c r="G395" s="76" t="s">
        <v>20</v>
      </c>
      <c r="H395" s="76" t="s">
        <v>20</v>
      </c>
      <c r="I395" s="76" t="s">
        <v>34</v>
      </c>
      <c r="J395" s="76" t="s">
        <v>20</v>
      </c>
      <c r="K395" s="76" t="s">
        <v>20</v>
      </c>
      <c r="L395" s="76" t="s">
        <v>20</v>
      </c>
      <c r="M395" s="76" t="s">
        <v>20</v>
      </c>
      <c r="N395" s="76" t="s">
        <v>20</v>
      </c>
      <c r="O395" s="76" t="s">
        <v>20</v>
      </c>
      <c r="P395" s="76" t="s">
        <v>20</v>
      </c>
      <c r="Q395" s="76" t="s">
        <v>20</v>
      </c>
      <c r="R395" s="83">
        <v>77534</v>
      </c>
      <c r="S395" s="83">
        <v>87471</v>
      </c>
      <c r="T395" s="83">
        <v>91356</v>
      </c>
      <c r="U395" s="83">
        <v>94443</v>
      </c>
      <c r="V395" s="83">
        <v>96627</v>
      </c>
      <c r="W395" s="83">
        <v>99035</v>
      </c>
      <c r="X395" s="83">
        <v>101568</v>
      </c>
      <c r="Y395" s="83">
        <v>102541</v>
      </c>
      <c r="Z395" s="83">
        <v>103814</v>
      </c>
      <c r="AA395" s="83">
        <v>105492</v>
      </c>
      <c r="AB395" s="83">
        <v>105913</v>
      </c>
      <c r="AC395" s="83">
        <v>108610</v>
      </c>
      <c r="AD395" s="83">
        <v>109811</v>
      </c>
      <c r="AE395" s="83">
        <v>111679</v>
      </c>
      <c r="AF395" s="83">
        <v>114549</v>
      </c>
      <c r="AG395" s="83">
        <v>115916</v>
      </c>
      <c r="AH395" s="83">
        <v>118139</v>
      </c>
      <c r="AI395" s="83">
        <v>119255</v>
      </c>
      <c r="AJ395" s="83">
        <v>121895</v>
      </c>
      <c r="AK395" s="83">
        <v>123301</v>
      </c>
      <c r="AL395" s="83">
        <v>125417</v>
      </c>
      <c r="AM395" s="83">
        <v>126485</v>
      </c>
      <c r="AN395" s="83">
        <v>127569</v>
      </c>
      <c r="AO395" s="83">
        <v>129782</v>
      </c>
      <c r="AP395" s="92">
        <v>130627</v>
      </c>
    </row>
    <row r="396" spans="1:42" x14ac:dyDescent="0.25">
      <c r="A396" t="str">
        <f t="shared" si="6"/>
        <v>Total aircraft movements_Hungary</v>
      </c>
      <c r="B396" s="77" t="s">
        <v>35</v>
      </c>
      <c r="C396" s="78" t="s">
        <v>96</v>
      </c>
      <c r="D396" s="79" t="s">
        <v>118</v>
      </c>
      <c r="E396" s="80" t="s">
        <v>20</v>
      </c>
      <c r="F396" s="81" t="s">
        <v>34</v>
      </c>
      <c r="G396" s="81" t="s">
        <v>20</v>
      </c>
      <c r="H396" s="81" t="s">
        <v>20</v>
      </c>
      <c r="I396" s="81" t="s">
        <v>34</v>
      </c>
      <c r="J396" s="81" t="s">
        <v>20</v>
      </c>
      <c r="K396" s="81" t="s">
        <v>20</v>
      </c>
      <c r="L396" s="81" t="s">
        <v>20</v>
      </c>
      <c r="M396" s="81" t="s">
        <v>20</v>
      </c>
      <c r="N396" s="81" t="s">
        <v>20</v>
      </c>
      <c r="O396" s="81" t="s">
        <v>20</v>
      </c>
      <c r="P396" s="81" t="s">
        <v>20</v>
      </c>
      <c r="Q396" s="81" t="s">
        <v>20</v>
      </c>
      <c r="R396" s="82">
        <v>96141</v>
      </c>
      <c r="S396" s="82">
        <v>101144</v>
      </c>
      <c r="T396" s="82">
        <v>106799</v>
      </c>
      <c r="U396" s="82">
        <v>112297</v>
      </c>
      <c r="V396" s="82">
        <v>117770</v>
      </c>
      <c r="W396" s="82">
        <v>123311</v>
      </c>
      <c r="X396" s="82">
        <v>128747</v>
      </c>
      <c r="Y396" s="82">
        <v>134313</v>
      </c>
      <c r="Z396" s="82">
        <v>139826</v>
      </c>
      <c r="AA396" s="82">
        <v>145574</v>
      </c>
      <c r="AB396" s="82">
        <v>151568</v>
      </c>
      <c r="AC396" s="82">
        <v>157329</v>
      </c>
      <c r="AD396" s="82">
        <v>163351</v>
      </c>
      <c r="AE396" s="82">
        <v>169425</v>
      </c>
      <c r="AF396" s="82">
        <v>175422</v>
      </c>
      <c r="AG396" s="82">
        <v>181792</v>
      </c>
      <c r="AH396" s="82">
        <v>188157</v>
      </c>
      <c r="AI396" s="82">
        <v>194517</v>
      </c>
      <c r="AJ396" s="82">
        <v>201122</v>
      </c>
      <c r="AK396" s="82">
        <v>207908</v>
      </c>
      <c r="AL396" s="82">
        <v>214562</v>
      </c>
      <c r="AM396" s="82">
        <v>221303</v>
      </c>
      <c r="AN396" s="82">
        <v>228200</v>
      </c>
      <c r="AO396" s="82">
        <v>235264</v>
      </c>
      <c r="AP396" s="91">
        <v>242197</v>
      </c>
    </row>
    <row r="397" spans="1:42" x14ac:dyDescent="0.25">
      <c r="A397" t="str">
        <f t="shared" si="6"/>
        <v>Total passengers_Hong Kong SAR</v>
      </c>
      <c r="B397" s="72" t="s">
        <v>58</v>
      </c>
      <c r="C397" s="73" t="s">
        <v>69</v>
      </c>
      <c r="D397" s="74" t="s">
        <v>213</v>
      </c>
      <c r="E397" s="75" t="s">
        <v>34</v>
      </c>
      <c r="F397" s="76" t="s">
        <v>20</v>
      </c>
      <c r="G397" s="76" t="s">
        <v>20</v>
      </c>
      <c r="H397" s="76" t="s">
        <v>20</v>
      </c>
      <c r="I397" s="76" t="s">
        <v>20</v>
      </c>
      <c r="J397" s="76" t="s">
        <v>20</v>
      </c>
      <c r="K397" s="76" t="s">
        <v>20</v>
      </c>
      <c r="L397" s="76" t="s">
        <v>20</v>
      </c>
      <c r="M397" s="76" t="s">
        <v>20</v>
      </c>
      <c r="N397" s="76" t="s">
        <v>20</v>
      </c>
      <c r="O397" s="76" t="s">
        <v>20</v>
      </c>
      <c r="P397" s="76" t="s">
        <v>20</v>
      </c>
      <c r="Q397" s="76" t="s">
        <v>34</v>
      </c>
      <c r="R397" s="83">
        <v>70305857</v>
      </c>
      <c r="S397" s="83">
        <v>73034625</v>
      </c>
      <c r="T397" s="83">
        <v>77252797</v>
      </c>
      <c r="U397" s="83">
        <v>81465693</v>
      </c>
      <c r="V397" s="83">
        <v>85263122</v>
      </c>
      <c r="W397" s="83">
        <v>88908294</v>
      </c>
      <c r="X397" s="83">
        <v>93057626</v>
      </c>
      <c r="Y397" s="83">
        <v>96555739</v>
      </c>
      <c r="Z397" s="83">
        <v>100598291</v>
      </c>
      <c r="AA397" s="83">
        <v>104395756</v>
      </c>
      <c r="AB397" s="83">
        <v>108066936</v>
      </c>
      <c r="AC397" s="83">
        <v>111862707</v>
      </c>
      <c r="AD397" s="83">
        <v>116215351</v>
      </c>
      <c r="AE397" s="83">
        <v>120051124</v>
      </c>
      <c r="AF397" s="83">
        <v>124608850</v>
      </c>
      <c r="AG397" s="83">
        <v>128536485</v>
      </c>
      <c r="AH397" s="83">
        <v>132667404</v>
      </c>
      <c r="AI397" s="83">
        <v>136800982</v>
      </c>
      <c r="AJ397" s="83">
        <v>140825833</v>
      </c>
      <c r="AK397" s="83">
        <v>144547190</v>
      </c>
      <c r="AL397" s="83">
        <v>148345812</v>
      </c>
      <c r="AM397" s="83">
        <v>152314182</v>
      </c>
      <c r="AN397" s="83">
        <v>155542754</v>
      </c>
      <c r="AO397" s="83">
        <v>158957129</v>
      </c>
      <c r="AP397" s="92">
        <v>162508925</v>
      </c>
    </row>
    <row r="398" spans="1:42" x14ac:dyDescent="0.25">
      <c r="A398" t="str">
        <f t="shared" si="6"/>
        <v>International passengers_Hong Kong SAR</v>
      </c>
      <c r="B398" s="77" t="s">
        <v>54</v>
      </c>
      <c r="C398" s="78" t="s">
        <v>69</v>
      </c>
      <c r="D398" s="74" t="s">
        <v>213</v>
      </c>
      <c r="E398" s="80" t="s">
        <v>34</v>
      </c>
      <c r="F398" s="81" t="s">
        <v>20</v>
      </c>
      <c r="G398" s="81" t="s">
        <v>20</v>
      </c>
      <c r="H398" s="81" t="s">
        <v>20</v>
      </c>
      <c r="I398" s="81" t="s">
        <v>20</v>
      </c>
      <c r="J398" s="81" t="s">
        <v>20</v>
      </c>
      <c r="K398" s="81" t="s">
        <v>20</v>
      </c>
      <c r="L398" s="81" t="s">
        <v>20</v>
      </c>
      <c r="M398" s="81" t="s">
        <v>20</v>
      </c>
      <c r="N398" s="81" t="s">
        <v>20</v>
      </c>
      <c r="O398" s="81" t="s">
        <v>20</v>
      </c>
      <c r="P398" s="81" t="s">
        <v>20</v>
      </c>
      <c r="Q398" s="81" t="s">
        <v>34</v>
      </c>
      <c r="R398" s="82">
        <v>70098216</v>
      </c>
      <c r="S398" s="82">
        <v>72852587</v>
      </c>
      <c r="T398" s="82">
        <v>77095221</v>
      </c>
      <c r="U398" s="82">
        <v>81330441</v>
      </c>
      <c r="V398" s="82">
        <v>85147956</v>
      </c>
      <c r="W398" s="82">
        <v>88810969</v>
      </c>
      <c r="X398" s="82">
        <v>92975960</v>
      </c>
      <c r="Y398" s="82">
        <v>96487672</v>
      </c>
      <c r="Z398" s="82">
        <v>100541917</v>
      </c>
      <c r="AA398" s="82">
        <v>104349344</v>
      </c>
      <c r="AB398" s="82">
        <v>108028940</v>
      </c>
      <c r="AC398" s="82">
        <v>111831766</v>
      </c>
      <c r="AD398" s="82">
        <v>116190281</v>
      </c>
      <c r="AE398" s="82">
        <v>120030906</v>
      </c>
      <c r="AF398" s="82">
        <v>124592618</v>
      </c>
      <c r="AG398" s="82">
        <v>128523508</v>
      </c>
      <c r="AH398" s="82">
        <v>132657069</v>
      </c>
      <c r="AI398" s="82">
        <v>136792782</v>
      </c>
      <c r="AJ398" s="82">
        <v>140819349</v>
      </c>
      <c r="AK398" s="82">
        <v>144542080</v>
      </c>
      <c r="AL398" s="82">
        <v>148341797</v>
      </c>
      <c r="AM398" s="82">
        <v>152311036</v>
      </c>
      <c r="AN398" s="82">
        <v>155540296</v>
      </c>
      <c r="AO398" s="82">
        <v>158955212</v>
      </c>
      <c r="AP398" s="91">
        <v>162507434</v>
      </c>
    </row>
    <row r="399" spans="1:42" x14ac:dyDescent="0.25">
      <c r="A399" t="str">
        <f t="shared" si="6"/>
        <v>Domestic passengers_Hong Kong SAR</v>
      </c>
      <c r="B399" s="72" t="s">
        <v>56</v>
      </c>
      <c r="C399" s="73" t="s">
        <v>69</v>
      </c>
      <c r="D399" s="74" t="s">
        <v>213</v>
      </c>
      <c r="E399" s="75" t="s">
        <v>34</v>
      </c>
      <c r="F399" s="76" t="s">
        <v>20</v>
      </c>
      <c r="G399" s="76" t="s">
        <v>20</v>
      </c>
      <c r="H399" s="76" t="s">
        <v>20</v>
      </c>
      <c r="I399" s="76" t="s">
        <v>20</v>
      </c>
      <c r="J399" s="76" t="s">
        <v>20</v>
      </c>
      <c r="K399" s="76" t="s">
        <v>20</v>
      </c>
      <c r="L399" s="76" t="s">
        <v>20</v>
      </c>
      <c r="M399" s="76" t="s">
        <v>20</v>
      </c>
      <c r="N399" s="76" t="s">
        <v>20</v>
      </c>
      <c r="O399" s="76" t="s">
        <v>20</v>
      </c>
      <c r="P399" s="76" t="s">
        <v>20</v>
      </c>
      <c r="Q399" s="76" t="s">
        <v>34</v>
      </c>
      <c r="R399" s="83" t="s">
        <v>206</v>
      </c>
      <c r="S399" s="83" t="s">
        <v>206</v>
      </c>
      <c r="T399" s="83" t="s">
        <v>206</v>
      </c>
      <c r="U399" s="83" t="s">
        <v>206</v>
      </c>
      <c r="V399" s="83" t="s">
        <v>206</v>
      </c>
      <c r="W399" s="83" t="s">
        <v>206</v>
      </c>
      <c r="X399" s="83" t="s">
        <v>206</v>
      </c>
      <c r="Y399" s="83" t="s">
        <v>206</v>
      </c>
      <c r="Z399" s="83" t="s">
        <v>206</v>
      </c>
      <c r="AA399" s="83" t="s">
        <v>206</v>
      </c>
      <c r="AB399" s="83" t="s">
        <v>206</v>
      </c>
      <c r="AC399" s="83" t="s">
        <v>206</v>
      </c>
      <c r="AD399" s="83" t="s">
        <v>206</v>
      </c>
      <c r="AE399" s="83" t="s">
        <v>206</v>
      </c>
      <c r="AF399" s="83" t="s">
        <v>206</v>
      </c>
      <c r="AG399" s="83" t="s">
        <v>206</v>
      </c>
      <c r="AH399" s="83" t="s">
        <v>206</v>
      </c>
      <c r="AI399" s="83" t="s">
        <v>206</v>
      </c>
      <c r="AJ399" s="83" t="s">
        <v>206</v>
      </c>
      <c r="AK399" s="83" t="s">
        <v>206</v>
      </c>
      <c r="AL399" s="83" t="s">
        <v>206</v>
      </c>
      <c r="AM399" s="83" t="s">
        <v>206</v>
      </c>
      <c r="AN399" s="83" t="s">
        <v>206</v>
      </c>
      <c r="AO399" s="83" t="s">
        <v>206</v>
      </c>
      <c r="AP399" s="92" t="s">
        <v>206</v>
      </c>
    </row>
    <row r="400" spans="1:42" x14ac:dyDescent="0.25">
      <c r="A400" t="str">
        <f t="shared" si="6"/>
        <v>Total Cargo_Hong Kong SAR</v>
      </c>
      <c r="B400" s="77" t="s">
        <v>207</v>
      </c>
      <c r="C400" s="78" t="s">
        <v>69</v>
      </c>
      <c r="D400" s="74" t="s">
        <v>213</v>
      </c>
      <c r="E400" s="80" t="s">
        <v>34</v>
      </c>
      <c r="F400" s="81" t="s">
        <v>20</v>
      </c>
      <c r="G400" s="81" t="s">
        <v>20</v>
      </c>
      <c r="H400" s="81" t="s">
        <v>20</v>
      </c>
      <c r="I400" s="81" t="s">
        <v>20</v>
      </c>
      <c r="J400" s="81" t="s">
        <v>20</v>
      </c>
      <c r="K400" s="81" t="s">
        <v>20</v>
      </c>
      <c r="L400" s="81" t="s">
        <v>20</v>
      </c>
      <c r="M400" s="81" t="s">
        <v>20</v>
      </c>
      <c r="N400" s="81" t="s">
        <v>20</v>
      </c>
      <c r="O400" s="81" t="s">
        <v>20</v>
      </c>
      <c r="P400" s="81" t="s">
        <v>20</v>
      </c>
      <c r="Q400" s="81" t="s">
        <v>34</v>
      </c>
      <c r="R400" s="82">
        <v>4615241</v>
      </c>
      <c r="S400" s="82">
        <v>5136948</v>
      </c>
      <c r="T400" s="82">
        <v>5450605</v>
      </c>
      <c r="U400" s="82">
        <v>5671491</v>
      </c>
      <c r="V400" s="82">
        <v>5836823</v>
      </c>
      <c r="W400" s="82">
        <v>5929483</v>
      </c>
      <c r="X400" s="82">
        <v>6043544</v>
      </c>
      <c r="Y400" s="82">
        <v>6140420</v>
      </c>
      <c r="Z400" s="82">
        <v>6247571</v>
      </c>
      <c r="AA400" s="82">
        <v>6338272</v>
      </c>
      <c r="AB400" s="82">
        <v>6435383</v>
      </c>
      <c r="AC400" s="82">
        <v>6536868</v>
      </c>
      <c r="AD400" s="82">
        <v>6634485</v>
      </c>
      <c r="AE400" s="82">
        <v>6714714</v>
      </c>
      <c r="AF400" s="82">
        <v>6843120</v>
      </c>
      <c r="AG400" s="82">
        <v>6913438</v>
      </c>
      <c r="AH400" s="82">
        <v>7041729</v>
      </c>
      <c r="AI400" s="82">
        <v>7128331</v>
      </c>
      <c r="AJ400" s="82">
        <v>7243733</v>
      </c>
      <c r="AK400" s="82">
        <v>7308671</v>
      </c>
      <c r="AL400" s="82">
        <v>7431270</v>
      </c>
      <c r="AM400" s="82">
        <v>7553871</v>
      </c>
      <c r="AN400" s="82">
        <v>7616268</v>
      </c>
      <c r="AO400" s="82">
        <v>7730641</v>
      </c>
      <c r="AP400" s="91">
        <v>7849596</v>
      </c>
    </row>
    <row r="401" spans="1:42" x14ac:dyDescent="0.25">
      <c r="A401" t="str">
        <f t="shared" si="6"/>
        <v>Total aircraft movements_Hong Kong SAR</v>
      </c>
      <c r="B401" s="72" t="s">
        <v>35</v>
      </c>
      <c r="C401" s="73" t="s">
        <v>69</v>
      </c>
      <c r="D401" s="74" t="s">
        <v>213</v>
      </c>
      <c r="E401" s="75" t="s">
        <v>34</v>
      </c>
      <c r="F401" s="76" t="s">
        <v>20</v>
      </c>
      <c r="G401" s="76" t="s">
        <v>20</v>
      </c>
      <c r="H401" s="76" t="s">
        <v>20</v>
      </c>
      <c r="I401" s="76" t="s">
        <v>20</v>
      </c>
      <c r="J401" s="76" t="s">
        <v>20</v>
      </c>
      <c r="K401" s="76" t="s">
        <v>20</v>
      </c>
      <c r="L401" s="76" t="s">
        <v>20</v>
      </c>
      <c r="M401" s="76" t="s">
        <v>20</v>
      </c>
      <c r="N401" s="76" t="s">
        <v>20</v>
      </c>
      <c r="O401" s="76" t="s">
        <v>20</v>
      </c>
      <c r="P401" s="76" t="s">
        <v>20</v>
      </c>
      <c r="Q401" s="76" t="s">
        <v>34</v>
      </c>
      <c r="R401" s="83">
        <v>422060</v>
      </c>
      <c r="S401" s="83">
        <v>430502</v>
      </c>
      <c r="T401" s="83">
        <v>433763</v>
      </c>
      <c r="U401" s="83">
        <v>439917</v>
      </c>
      <c r="V401" s="83">
        <v>447608</v>
      </c>
      <c r="W401" s="83">
        <v>455143</v>
      </c>
      <c r="X401" s="83">
        <v>463758</v>
      </c>
      <c r="Y401" s="83">
        <v>469437</v>
      </c>
      <c r="Z401" s="83">
        <v>476121</v>
      </c>
      <c r="AA401" s="83">
        <v>482070</v>
      </c>
      <c r="AB401" s="83">
        <v>487766</v>
      </c>
      <c r="AC401" s="83">
        <v>494431</v>
      </c>
      <c r="AD401" s="83">
        <v>500612</v>
      </c>
      <c r="AE401" s="83">
        <v>506934</v>
      </c>
      <c r="AF401" s="83">
        <v>512161</v>
      </c>
      <c r="AG401" s="83">
        <v>516261</v>
      </c>
      <c r="AH401" s="83">
        <v>519749</v>
      </c>
      <c r="AI401" s="83">
        <v>525037</v>
      </c>
      <c r="AJ401" s="83">
        <v>528175</v>
      </c>
      <c r="AK401" s="83">
        <v>531479</v>
      </c>
      <c r="AL401" s="83">
        <v>534770</v>
      </c>
      <c r="AM401" s="83">
        <v>538514</v>
      </c>
      <c r="AN401" s="83">
        <v>540491</v>
      </c>
      <c r="AO401" s="83">
        <v>543011</v>
      </c>
      <c r="AP401" s="92">
        <v>543828</v>
      </c>
    </row>
    <row r="402" spans="1:42" x14ac:dyDescent="0.25">
      <c r="A402" t="str">
        <f t="shared" si="6"/>
        <v>Total passengers_Honduras</v>
      </c>
      <c r="B402" s="77" t="s">
        <v>58</v>
      </c>
      <c r="C402" s="78" t="s">
        <v>141</v>
      </c>
      <c r="D402" s="79" t="s">
        <v>156</v>
      </c>
      <c r="E402" s="80" t="s">
        <v>20</v>
      </c>
      <c r="F402" s="81" t="s">
        <v>34</v>
      </c>
      <c r="G402" s="81" t="s">
        <v>20</v>
      </c>
      <c r="H402" s="81" t="s">
        <v>20</v>
      </c>
      <c r="I402" s="81" t="s">
        <v>20</v>
      </c>
      <c r="J402" s="81" t="s">
        <v>20</v>
      </c>
      <c r="K402" s="81" t="s">
        <v>20</v>
      </c>
      <c r="L402" s="81" t="s">
        <v>20</v>
      </c>
      <c r="M402" s="81" t="s">
        <v>20</v>
      </c>
      <c r="N402" s="81" t="s">
        <v>20</v>
      </c>
      <c r="O402" s="81" t="s">
        <v>20</v>
      </c>
      <c r="P402" s="81" t="s">
        <v>20</v>
      </c>
      <c r="Q402" s="81" t="s">
        <v>20</v>
      </c>
      <c r="R402" s="82">
        <v>2152992</v>
      </c>
      <c r="S402" s="82">
        <v>2229417</v>
      </c>
      <c r="T402" s="82">
        <v>2300234</v>
      </c>
      <c r="U402" s="82">
        <v>2424900</v>
      </c>
      <c r="V402" s="82">
        <v>2586041</v>
      </c>
      <c r="W402" s="82">
        <v>2774267</v>
      </c>
      <c r="X402" s="82">
        <v>2990209</v>
      </c>
      <c r="Y402" s="82">
        <v>3206068</v>
      </c>
      <c r="Z402" s="82">
        <v>3437588</v>
      </c>
      <c r="AA402" s="82">
        <v>3688339</v>
      </c>
      <c r="AB402" s="82">
        <v>3969625</v>
      </c>
      <c r="AC402" s="82">
        <v>4203304</v>
      </c>
      <c r="AD402" s="82">
        <v>4470231</v>
      </c>
      <c r="AE402" s="82">
        <v>4764502</v>
      </c>
      <c r="AF402" s="82">
        <v>5118023</v>
      </c>
      <c r="AG402" s="82">
        <v>5429918</v>
      </c>
      <c r="AH402" s="82">
        <v>5795779</v>
      </c>
      <c r="AI402" s="82">
        <v>6196618</v>
      </c>
      <c r="AJ402" s="82">
        <v>6578866</v>
      </c>
      <c r="AK402" s="82">
        <v>7051146</v>
      </c>
      <c r="AL402" s="82">
        <v>7488765</v>
      </c>
      <c r="AM402" s="82">
        <v>8024424</v>
      </c>
      <c r="AN402" s="82">
        <v>8581293</v>
      </c>
      <c r="AO402" s="82">
        <v>9099303</v>
      </c>
      <c r="AP402" s="91">
        <v>9714586</v>
      </c>
    </row>
    <row r="403" spans="1:42" x14ac:dyDescent="0.25">
      <c r="A403" t="str">
        <f t="shared" si="6"/>
        <v>International passengers_Honduras</v>
      </c>
      <c r="B403" s="72" t="s">
        <v>54</v>
      </c>
      <c r="C403" s="73" t="s">
        <v>141</v>
      </c>
      <c r="D403" s="74" t="s">
        <v>156</v>
      </c>
      <c r="E403" s="75" t="s">
        <v>20</v>
      </c>
      <c r="F403" s="76" t="s">
        <v>34</v>
      </c>
      <c r="G403" s="76" t="s">
        <v>20</v>
      </c>
      <c r="H403" s="76" t="s">
        <v>20</v>
      </c>
      <c r="I403" s="76" t="s">
        <v>20</v>
      </c>
      <c r="J403" s="76" t="s">
        <v>20</v>
      </c>
      <c r="K403" s="76" t="s">
        <v>20</v>
      </c>
      <c r="L403" s="76" t="s">
        <v>20</v>
      </c>
      <c r="M403" s="76" t="s">
        <v>20</v>
      </c>
      <c r="N403" s="76" t="s">
        <v>20</v>
      </c>
      <c r="O403" s="76" t="s">
        <v>20</v>
      </c>
      <c r="P403" s="76" t="s">
        <v>20</v>
      </c>
      <c r="Q403" s="76" t="s">
        <v>20</v>
      </c>
      <c r="R403" s="83">
        <v>1607198</v>
      </c>
      <c r="S403" s="83">
        <v>1660212</v>
      </c>
      <c r="T403" s="83">
        <v>1684116</v>
      </c>
      <c r="U403" s="83">
        <v>1750741</v>
      </c>
      <c r="V403" s="83">
        <v>1845131</v>
      </c>
      <c r="W403" s="83">
        <v>1968105</v>
      </c>
      <c r="X403" s="83">
        <v>2112455</v>
      </c>
      <c r="Y403" s="83">
        <v>2258466</v>
      </c>
      <c r="Z403" s="83">
        <v>2416189</v>
      </c>
      <c r="AA403" s="83">
        <v>2588542</v>
      </c>
      <c r="AB403" s="83">
        <v>2785100</v>
      </c>
      <c r="AC403" s="83">
        <v>2948367</v>
      </c>
      <c r="AD403" s="83">
        <v>3137218</v>
      </c>
      <c r="AE403" s="83">
        <v>3347481</v>
      </c>
      <c r="AF403" s="83">
        <v>3601985</v>
      </c>
      <c r="AG403" s="83">
        <v>3830502</v>
      </c>
      <c r="AH403" s="83">
        <v>4099510</v>
      </c>
      <c r="AI403" s="83">
        <v>4397034</v>
      </c>
      <c r="AJ403" s="83">
        <v>4685398</v>
      </c>
      <c r="AK403" s="83">
        <v>5042405</v>
      </c>
      <c r="AL403" s="83">
        <v>5379191</v>
      </c>
      <c r="AM403" s="83">
        <v>5788996</v>
      </c>
      <c r="AN403" s="83">
        <v>6219718</v>
      </c>
      <c r="AO403" s="83">
        <v>6628085</v>
      </c>
      <c r="AP403" s="92">
        <v>7113693</v>
      </c>
    </row>
    <row r="404" spans="1:42" x14ac:dyDescent="0.25">
      <c r="A404" t="str">
        <f t="shared" si="6"/>
        <v>Domestic passengers_Honduras</v>
      </c>
      <c r="B404" s="77" t="s">
        <v>56</v>
      </c>
      <c r="C404" s="78" t="s">
        <v>141</v>
      </c>
      <c r="D404" s="79" t="s">
        <v>156</v>
      </c>
      <c r="E404" s="80" t="s">
        <v>20</v>
      </c>
      <c r="F404" s="81" t="s">
        <v>34</v>
      </c>
      <c r="G404" s="81" t="s">
        <v>20</v>
      </c>
      <c r="H404" s="81" t="s">
        <v>20</v>
      </c>
      <c r="I404" s="81" t="s">
        <v>20</v>
      </c>
      <c r="J404" s="81" t="s">
        <v>20</v>
      </c>
      <c r="K404" s="81" t="s">
        <v>20</v>
      </c>
      <c r="L404" s="81" t="s">
        <v>20</v>
      </c>
      <c r="M404" s="81" t="s">
        <v>20</v>
      </c>
      <c r="N404" s="81" t="s">
        <v>20</v>
      </c>
      <c r="O404" s="81" t="s">
        <v>20</v>
      </c>
      <c r="P404" s="81" t="s">
        <v>20</v>
      </c>
      <c r="Q404" s="81" t="s">
        <v>20</v>
      </c>
      <c r="R404" s="82">
        <v>545794</v>
      </c>
      <c r="S404" s="82">
        <v>569205</v>
      </c>
      <c r="T404" s="82">
        <v>616118</v>
      </c>
      <c r="U404" s="82">
        <v>674160</v>
      </c>
      <c r="V404" s="82">
        <v>740910</v>
      </c>
      <c r="W404" s="82">
        <v>806162</v>
      </c>
      <c r="X404" s="82">
        <v>877753</v>
      </c>
      <c r="Y404" s="82">
        <v>947602</v>
      </c>
      <c r="Z404" s="82">
        <v>1021398</v>
      </c>
      <c r="AA404" s="82">
        <v>1099797</v>
      </c>
      <c r="AB404" s="82">
        <v>1184525</v>
      </c>
      <c r="AC404" s="82">
        <v>1254937</v>
      </c>
      <c r="AD404" s="82">
        <v>1333013</v>
      </c>
      <c r="AE404" s="82">
        <v>1417021</v>
      </c>
      <c r="AF404" s="82">
        <v>1516038</v>
      </c>
      <c r="AG404" s="82">
        <v>1599416</v>
      </c>
      <c r="AH404" s="82">
        <v>1696268</v>
      </c>
      <c r="AI404" s="82">
        <v>1799584</v>
      </c>
      <c r="AJ404" s="82">
        <v>1893467</v>
      </c>
      <c r="AK404" s="82">
        <v>2008741</v>
      </c>
      <c r="AL404" s="82">
        <v>2109575</v>
      </c>
      <c r="AM404" s="82">
        <v>2235429</v>
      </c>
      <c r="AN404" s="82">
        <v>2361575</v>
      </c>
      <c r="AO404" s="82">
        <v>2471218</v>
      </c>
      <c r="AP404" s="91">
        <v>2600893</v>
      </c>
    </row>
    <row r="405" spans="1:42" x14ac:dyDescent="0.25">
      <c r="A405" t="str">
        <f t="shared" si="6"/>
        <v>Total Cargo_Honduras</v>
      </c>
      <c r="B405" s="77" t="s">
        <v>207</v>
      </c>
      <c r="C405" s="73" t="s">
        <v>141</v>
      </c>
      <c r="D405" s="74" t="s">
        <v>156</v>
      </c>
      <c r="E405" s="75" t="s">
        <v>20</v>
      </c>
      <c r="F405" s="76" t="s">
        <v>34</v>
      </c>
      <c r="G405" s="76" t="s">
        <v>20</v>
      </c>
      <c r="H405" s="76" t="s">
        <v>20</v>
      </c>
      <c r="I405" s="76" t="s">
        <v>20</v>
      </c>
      <c r="J405" s="76" t="s">
        <v>20</v>
      </c>
      <c r="K405" s="76" t="s">
        <v>20</v>
      </c>
      <c r="L405" s="76" t="s">
        <v>20</v>
      </c>
      <c r="M405" s="76" t="s">
        <v>20</v>
      </c>
      <c r="N405" s="76" t="s">
        <v>20</v>
      </c>
      <c r="O405" s="76" t="s">
        <v>20</v>
      </c>
      <c r="P405" s="76" t="s">
        <v>20</v>
      </c>
      <c r="Q405" s="76" t="s">
        <v>20</v>
      </c>
      <c r="R405" s="83">
        <v>31912</v>
      </c>
      <c r="S405" s="83">
        <v>31443</v>
      </c>
      <c r="T405" s="83">
        <v>35974</v>
      </c>
      <c r="U405" s="83">
        <v>39471</v>
      </c>
      <c r="V405" s="83">
        <v>42444</v>
      </c>
      <c r="W405" s="83">
        <v>44335</v>
      </c>
      <c r="X405" s="83">
        <v>46254</v>
      </c>
      <c r="Y405" s="83">
        <v>48092</v>
      </c>
      <c r="Z405" s="83">
        <v>50084</v>
      </c>
      <c r="AA405" s="83">
        <v>51993</v>
      </c>
      <c r="AB405" s="83">
        <v>54350</v>
      </c>
      <c r="AC405" s="83">
        <v>56201</v>
      </c>
      <c r="AD405" s="83">
        <v>58020</v>
      </c>
      <c r="AE405" s="83">
        <v>59887</v>
      </c>
      <c r="AF405" s="83">
        <v>62472</v>
      </c>
      <c r="AG405" s="83">
        <v>64188</v>
      </c>
      <c r="AH405" s="83">
        <v>66514</v>
      </c>
      <c r="AI405" s="83">
        <v>68645</v>
      </c>
      <c r="AJ405" s="83">
        <v>70763</v>
      </c>
      <c r="AK405" s="83">
        <v>73099</v>
      </c>
      <c r="AL405" s="83">
        <v>75285</v>
      </c>
      <c r="AM405" s="83">
        <v>77972</v>
      </c>
      <c r="AN405" s="83">
        <v>80248</v>
      </c>
      <c r="AO405" s="83">
        <v>82549</v>
      </c>
      <c r="AP405" s="92">
        <v>85253</v>
      </c>
    </row>
    <row r="406" spans="1:42" x14ac:dyDescent="0.25">
      <c r="A406" t="str">
        <f t="shared" si="6"/>
        <v>Total aircraft movements_Honduras</v>
      </c>
      <c r="B406" s="77" t="s">
        <v>35</v>
      </c>
      <c r="C406" s="78" t="s">
        <v>141</v>
      </c>
      <c r="D406" s="79" t="s">
        <v>156</v>
      </c>
      <c r="E406" s="80" t="s">
        <v>20</v>
      </c>
      <c r="F406" s="81" t="s">
        <v>34</v>
      </c>
      <c r="G406" s="81" t="s">
        <v>20</v>
      </c>
      <c r="H406" s="81" t="s">
        <v>20</v>
      </c>
      <c r="I406" s="81" t="s">
        <v>20</v>
      </c>
      <c r="J406" s="81" t="s">
        <v>20</v>
      </c>
      <c r="K406" s="81" t="s">
        <v>20</v>
      </c>
      <c r="L406" s="81" t="s">
        <v>20</v>
      </c>
      <c r="M406" s="81" t="s">
        <v>20</v>
      </c>
      <c r="N406" s="81" t="s">
        <v>20</v>
      </c>
      <c r="O406" s="81" t="s">
        <v>20</v>
      </c>
      <c r="P406" s="81" t="s">
        <v>20</v>
      </c>
      <c r="Q406" s="81" t="s">
        <v>20</v>
      </c>
      <c r="R406" s="82">
        <v>83114</v>
      </c>
      <c r="S406" s="82">
        <v>81390</v>
      </c>
      <c r="T406" s="82">
        <v>81488</v>
      </c>
      <c r="U406" s="82">
        <v>81458</v>
      </c>
      <c r="V406" s="82">
        <v>81637</v>
      </c>
      <c r="W406" s="82">
        <v>82447</v>
      </c>
      <c r="X406" s="82">
        <v>83250</v>
      </c>
      <c r="Y406" s="82">
        <v>83806</v>
      </c>
      <c r="Z406" s="82">
        <v>84791</v>
      </c>
      <c r="AA406" s="82">
        <v>85393</v>
      </c>
      <c r="AB406" s="82">
        <v>86719</v>
      </c>
      <c r="AC406" s="82">
        <v>87285</v>
      </c>
      <c r="AD406" s="82">
        <v>88023</v>
      </c>
      <c r="AE406" s="82">
        <v>89336</v>
      </c>
      <c r="AF406" s="82">
        <v>90050</v>
      </c>
      <c r="AG406" s="82">
        <v>91115</v>
      </c>
      <c r="AH406" s="82">
        <v>92103</v>
      </c>
      <c r="AI406" s="82">
        <v>93068</v>
      </c>
      <c r="AJ406" s="82">
        <v>94066</v>
      </c>
      <c r="AK406" s="82">
        <v>95526</v>
      </c>
      <c r="AL406" s="82">
        <v>96608</v>
      </c>
      <c r="AM406" s="82">
        <v>97528</v>
      </c>
      <c r="AN406" s="82">
        <v>98557</v>
      </c>
      <c r="AO406" s="82">
        <v>100021</v>
      </c>
      <c r="AP406" s="91">
        <v>100989</v>
      </c>
    </row>
    <row r="407" spans="1:42" x14ac:dyDescent="0.25">
      <c r="A407" t="str">
        <f t="shared" si="6"/>
        <v>Total passengers_Greece</v>
      </c>
      <c r="B407" s="77" t="s">
        <v>58</v>
      </c>
      <c r="C407" s="78" t="s">
        <v>96</v>
      </c>
      <c r="D407" s="79" t="s">
        <v>116</v>
      </c>
      <c r="E407" s="80" t="s">
        <v>34</v>
      </c>
      <c r="F407" s="81" t="s">
        <v>20</v>
      </c>
      <c r="G407" s="81" t="s">
        <v>20</v>
      </c>
      <c r="H407" s="81" t="s">
        <v>34</v>
      </c>
      <c r="I407" s="81" t="s">
        <v>34</v>
      </c>
      <c r="J407" s="81" t="s">
        <v>20</v>
      </c>
      <c r="K407" s="81" t="s">
        <v>20</v>
      </c>
      <c r="L407" s="81" t="s">
        <v>20</v>
      </c>
      <c r="M407" s="81" t="s">
        <v>20</v>
      </c>
      <c r="N407" s="81" t="s">
        <v>20</v>
      </c>
      <c r="O407" s="81" t="s">
        <v>20</v>
      </c>
      <c r="P407" s="81" t="s">
        <v>20</v>
      </c>
      <c r="Q407" s="81" t="s">
        <v>20</v>
      </c>
      <c r="R407" s="82">
        <v>53670717</v>
      </c>
      <c r="S407" s="82">
        <v>57765829</v>
      </c>
      <c r="T407" s="82">
        <v>61817328</v>
      </c>
      <c r="U407" s="82">
        <v>64976904</v>
      </c>
      <c r="V407" s="82">
        <v>67814113</v>
      </c>
      <c r="W407" s="82">
        <v>69921424</v>
      </c>
      <c r="X407" s="82">
        <v>73281238</v>
      </c>
      <c r="Y407" s="82">
        <v>75624518</v>
      </c>
      <c r="Z407" s="82">
        <v>78170246</v>
      </c>
      <c r="AA407" s="82">
        <v>81451955</v>
      </c>
      <c r="AB407" s="82">
        <v>84895877</v>
      </c>
      <c r="AC407" s="82">
        <v>87511814</v>
      </c>
      <c r="AD407" s="82">
        <v>90189609</v>
      </c>
      <c r="AE407" s="82">
        <v>94225253</v>
      </c>
      <c r="AF407" s="82">
        <v>96881739</v>
      </c>
      <c r="AG407" s="82">
        <v>99619781</v>
      </c>
      <c r="AH407" s="82">
        <v>102950496</v>
      </c>
      <c r="AI407" s="82">
        <v>105838178</v>
      </c>
      <c r="AJ407" s="82">
        <v>109863670</v>
      </c>
      <c r="AK407" s="82">
        <v>113128147</v>
      </c>
      <c r="AL407" s="82">
        <v>116813602</v>
      </c>
      <c r="AM407" s="82">
        <v>119702175</v>
      </c>
      <c r="AN407" s="82">
        <v>122850329</v>
      </c>
      <c r="AO407" s="82">
        <v>126290690</v>
      </c>
      <c r="AP407" s="91">
        <v>129909096</v>
      </c>
    </row>
    <row r="408" spans="1:42" x14ac:dyDescent="0.25">
      <c r="A408" t="str">
        <f t="shared" si="6"/>
        <v>International passengers_Greece</v>
      </c>
      <c r="B408" s="72" t="s">
        <v>54</v>
      </c>
      <c r="C408" s="73" t="s">
        <v>96</v>
      </c>
      <c r="D408" s="74" t="s">
        <v>116</v>
      </c>
      <c r="E408" s="75" t="s">
        <v>34</v>
      </c>
      <c r="F408" s="76" t="s">
        <v>20</v>
      </c>
      <c r="G408" s="76" t="s">
        <v>20</v>
      </c>
      <c r="H408" s="76" t="s">
        <v>34</v>
      </c>
      <c r="I408" s="76" t="s">
        <v>34</v>
      </c>
      <c r="J408" s="76" t="s">
        <v>20</v>
      </c>
      <c r="K408" s="76" t="s">
        <v>20</v>
      </c>
      <c r="L408" s="76" t="s">
        <v>20</v>
      </c>
      <c r="M408" s="76" t="s">
        <v>20</v>
      </c>
      <c r="N408" s="76" t="s">
        <v>20</v>
      </c>
      <c r="O408" s="76" t="s">
        <v>20</v>
      </c>
      <c r="P408" s="76" t="s">
        <v>20</v>
      </c>
      <c r="Q408" s="76" t="s">
        <v>20</v>
      </c>
      <c r="R408" s="83">
        <v>37668314</v>
      </c>
      <c r="S408" s="83">
        <v>41615911</v>
      </c>
      <c r="T408" s="83">
        <v>45080755</v>
      </c>
      <c r="U408" s="83">
        <v>47654811</v>
      </c>
      <c r="V408" s="83">
        <v>49909561</v>
      </c>
      <c r="W408" s="83">
        <v>51407675</v>
      </c>
      <c r="X408" s="83">
        <v>54078495</v>
      </c>
      <c r="Y408" s="83">
        <v>55714641</v>
      </c>
      <c r="Z408" s="83">
        <v>57669944</v>
      </c>
      <c r="AA408" s="83">
        <v>60112142</v>
      </c>
      <c r="AB408" s="83">
        <v>62906368</v>
      </c>
      <c r="AC408" s="83">
        <v>64766542</v>
      </c>
      <c r="AD408" s="83">
        <v>66839234</v>
      </c>
      <c r="AE408" s="83">
        <v>70097037</v>
      </c>
      <c r="AF408" s="83">
        <v>72073004</v>
      </c>
      <c r="AG408" s="83">
        <v>74216224</v>
      </c>
      <c r="AH408" s="83">
        <v>76849410</v>
      </c>
      <c r="AI408" s="83">
        <v>79192343</v>
      </c>
      <c r="AJ408" s="83">
        <v>82440474</v>
      </c>
      <c r="AK408" s="83">
        <v>85181963</v>
      </c>
      <c r="AL408" s="83">
        <v>88287658</v>
      </c>
      <c r="AM408" s="83">
        <v>90576005</v>
      </c>
      <c r="AN408" s="83">
        <v>93377178</v>
      </c>
      <c r="AO408" s="83">
        <v>96197601</v>
      </c>
      <c r="AP408" s="92">
        <v>99453701</v>
      </c>
    </row>
    <row r="409" spans="1:42" x14ac:dyDescent="0.25">
      <c r="A409" t="str">
        <f t="shared" si="6"/>
        <v>Domestic passengers_Greece</v>
      </c>
      <c r="B409" s="77" t="s">
        <v>56</v>
      </c>
      <c r="C409" s="78" t="s">
        <v>96</v>
      </c>
      <c r="D409" s="79" t="s">
        <v>116</v>
      </c>
      <c r="E409" s="80" t="s">
        <v>34</v>
      </c>
      <c r="F409" s="81" t="s">
        <v>20</v>
      </c>
      <c r="G409" s="81" t="s">
        <v>20</v>
      </c>
      <c r="H409" s="81" t="s">
        <v>34</v>
      </c>
      <c r="I409" s="81" t="s">
        <v>34</v>
      </c>
      <c r="J409" s="81" t="s">
        <v>20</v>
      </c>
      <c r="K409" s="81" t="s">
        <v>20</v>
      </c>
      <c r="L409" s="81" t="s">
        <v>20</v>
      </c>
      <c r="M409" s="81" t="s">
        <v>20</v>
      </c>
      <c r="N409" s="81" t="s">
        <v>20</v>
      </c>
      <c r="O409" s="81" t="s">
        <v>20</v>
      </c>
      <c r="P409" s="81" t="s">
        <v>20</v>
      </c>
      <c r="Q409" s="81" t="s">
        <v>20</v>
      </c>
      <c r="R409" s="82">
        <v>15967770</v>
      </c>
      <c r="S409" s="82">
        <v>16120724</v>
      </c>
      <c r="T409" s="82">
        <v>16712104</v>
      </c>
      <c r="U409" s="82">
        <v>17301687</v>
      </c>
      <c r="V409" s="82">
        <v>17887617</v>
      </c>
      <c r="W409" s="82">
        <v>18499756</v>
      </c>
      <c r="X409" s="82">
        <v>19191230</v>
      </c>
      <c r="Y409" s="82">
        <v>19900443</v>
      </c>
      <c r="Z409" s="82">
        <v>20492600</v>
      </c>
      <c r="AA409" s="82">
        <v>21333549</v>
      </c>
      <c r="AB409" s="82">
        <v>21984434</v>
      </c>
      <c r="AC409" s="82">
        <v>22741174</v>
      </c>
      <c r="AD409" s="82">
        <v>23347077</v>
      </c>
      <c r="AE409" s="82">
        <v>24125570</v>
      </c>
      <c r="AF409" s="82">
        <v>24806620</v>
      </c>
      <c r="AG409" s="82">
        <v>25401872</v>
      </c>
      <c r="AH409" s="82">
        <v>26099747</v>
      </c>
      <c r="AI409" s="82">
        <v>26644775</v>
      </c>
      <c r="AJ409" s="82">
        <v>27422358</v>
      </c>
      <c r="AK409" s="82">
        <v>27945525</v>
      </c>
      <c r="AL409" s="82">
        <v>28525426</v>
      </c>
      <c r="AM409" s="82">
        <v>29125765</v>
      </c>
      <c r="AN409" s="82">
        <v>29472835</v>
      </c>
      <c r="AO409" s="82">
        <v>30092843</v>
      </c>
      <c r="AP409" s="91">
        <v>30455205</v>
      </c>
    </row>
    <row r="410" spans="1:42" x14ac:dyDescent="0.25">
      <c r="A410" t="str">
        <f t="shared" si="6"/>
        <v>Total Cargo_Greece</v>
      </c>
      <c r="B410" s="77" t="s">
        <v>207</v>
      </c>
      <c r="C410" s="73" t="s">
        <v>96</v>
      </c>
      <c r="D410" s="74" t="s">
        <v>116</v>
      </c>
      <c r="E410" s="75" t="s">
        <v>34</v>
      </c>
      <c r="F410" s="76" t="s">
        <v>20</v>
      </c>
      <c r="G410" s="76" t="s">
        <v>20</v>
      </c>
      <c r="H410" s="76" t="s">
        <v>34</v>
      </c>
      <c r="I410" s="76" t="s">
        <v>34</v>
      </c>
      <c r="J410" s="76" t="s">
        <v>20</v>
      </c>
      <c r="K410" s="76" t="s">
        <v>20</v>
      </c>
      <c r="L410" s="76" t="s">
        <v>20</v>
      </c>
      <c r="M410" s="76" t="s">
        <v>20</v>
      </c>
      <c r="N410" s="76" t="s">
        <v>20</v>
      </c>
      <c r="O410" s="76" t="s">
        <v>20</v>
      </c>
      <c r="P410" s="76" t="s">
        <v>20</v>
      </c>
      <c r="Q410" s="76" t="s">
        <v>20</v>
      </c>
      <c r="R410" s="83">
        <v>100578</v>
      </c>
      <c r="S410" s="83">
        <v>103496</v>
      </c>
      <c r="T410" s="83">
        <v>111336</v>
      </c>
      <c r="U410" s="83">
        <v>116804</v>
      </c>
      <c r="V410" s="83">
        <v>121181</v>
      </c>
      <c r="W410" s="83">
        <v>124759</v>
      </c>
      <c r="X410" s="83">
        <v>129711</v>
      </c>
      <c r="Y410" s="83">
        <v>134170</v>
      </c>
      <c r="Z410" s="83">
        <v>138594</v>
      </c>
      <c r="AA410" s="83">
        <v>143580</v>
      </c>
      <c r="AB410" s="83">
        <v>148610</v>
      </c>
      <c r="AC410" s="83">
        <v>153315</v>
      </c>
      <c r="AD410" s="83">
        <v>157078</v>
      </c>
      <c r="AE410" s="83">
        <v>161810</v>
      </c>
      <c r="AF410" s="83">
        <v>165540</v>
      </c>
      <c r="AG410" s="83">
        <v>168299</v>
      </c>
      <c r="AH410" s="83">
        <v>172308</v>
      </c>
      <c r="AI410" s="83">
        <v>174708</v>
      </c>
      <c r="AJ410" s="83">
        <v>179350</v>
      </c>
      <c r="AK410" s="83">
        <v>182184</v>
      </c>
      <c r="AL410" s="83">
        <v>186073</v>
      </c>
      <c r="AM410" s="83">
        <v>189028</v>
      </c>
      <c r="AN410" s="83">
        <v>191391</v>
      </c>
      <c r="AO410" s="83">
        <v>194786</v>
      </c>
      <c r="AP410" s="92">
        <v>198095</v>
      </c>
    </row>
    <row r="411" spans="1:42" x14ac:dyDescent="0.25">
      <c r="A411" t="str">
        <f t="shared" si="6"/>
        <v>Total aircraft movements_Greece</v>
      </c>
      <c r="B411" s="77" t="s">
        <v>35</v>
      </c>
      <c r="C411" s="78" t="s">
        <v>96</v>
      </c>
      <c r="D411" s="79" t="s">
        <v>116</v>
      </c>
      <c r="E411" s="80" t="s">
        <v>34</v>
      </c>
      <c r="F411" s="81" t="s">
        <v>20</v>
      </c>
      <c r="G411" s="81" t="s">
        <v>20</v>
      </c>
      <c r="H411" s="81" t="s">
        <v>34</v>
      </c>
      <c r="I411" s="81" t="s">
        <v>34</v>
      </c>
      <c r="J411" s="81" t="s">
        <v>20</v>
      </c>
      <c r="K411" s="81" t="s">
        <v>20</v>
      </c>
      <c r="L411" s="81" t="s">
        <v>20</v>
      </c>
      <c r="M411" s="81" t="s">
        <v>20</v>
      </c>
      <c r="N411" s="81" t="s">
        <v>20</v>
      </c>
      <c r="O411" s="81" t="s">
        <v>20</v>
      </c>
      <c r="P411" s="81" t="s">
        <v>20</v>
      </c>
      <c r="Q411" s="81" t="s">
        <v>20</v>
      </c>
      <c r="R411" s="82">
        <v>470898</v>
      </c>
      <c r="S411" s="82">
        <v>480024</v>
      </c>
      <c r="T411" s="82">
        <v>513692</v>
      </c>
      <c r="U411" s="82">
        <v>539010</v>
      </c>
      <c r="V411" s="82">
        <v>559969</v>
      </c>
      <c r="W411" s="82">
        <v>576727</v>
      </c>
      <c r="X411" s="82">
        <v>593330</v>
      </c>
      <c r="Y411" s="82">
        <v>609733</v>
      </c>
      <c r="Z411" s="82">
        <v>625908</v>
      </c>
      <c r="AA411" s="82">
        <v>642769</v>
      </c>
      <c r="AB411" s="82">
        <v>660765</v>
      </c>
      <c r="AC411" s="82">
        <v>676538</v>
      </c>
      <c r="AD411" s="82">
        <v>693079</v>
      </c>
      <c r="AE411" s="82">
        <v>709485</v>
      </c>
      <c r="AF411" s="82">
        <v>724312</v>
      </c>
      <c r="AG411" s="82">
        <v>740313</v>
      </c>
      <c r="AH411" s="82">
        <v>755924</v>
      </c>
      <c r="AI411" s="82">
        <v>771166</v>
      </c>
      <c r="AJ411" s="82">
        <v>787035</v>
      </c>
      <c r="AK411" s="82">
        <v>803261</v>
      </c>
      <c r="AL411" s="82">
        <v>818643</v>
      </c>
      <c r="AM411" s="82">
        <v>833517</v>
      </c>
      <c r="AN411" s="82">
        <v>849175</v>
      </c>
      <c r="AO411" s="82">
        <v>864605</v>
      </c>
      <c r="AP411" s="91">
        <v>879775</v>
      </c>
    </row>
    <row r="412" spans="1:42" x14ac:dyDescent="0.25">
      <c r="A412" t="str">
        <f t="shared" si="6"/>
        <v>Total passengers_Ghana</v>
      </c>
      <c r="B412" s="72" t="s">
        <v>58</v>
      </c>
      <c r="C412" s="73" t="s">
        <v>32</v>
      </c>
      <c r="D412" s="74" t="s">
        <v>46</v>
      </c>
      <c r="E412" s="75" t="s">
        <v>20</v>
      </c>
      <c r="F412" s="76" t="s">
        <v>34</v>
      </c>
      <c r="G412" s="76" t="s">
        <v>20</v>
      </c>
      <c r="H412" s="76" t="s">
        <v>20</v>
      </c>
      <c r="I412" s="76" t="s">
        <v>20</v>
      </c>
      <c r="J412" s="76" t="s">
        <v>20</v>
      </c>
      <c r="K412" s="76" t="s">
        <v>20</v>
      </c>
      <c r="L412" s="76" t="s">
        <v>34</v>
      </c>
      <c r="M412" s="76" t="s">
        <v>20</v>
      </c>
      <c r="N412" s="76" t="s">
        <v>20</v>
      </c>
      <c r="O412" s="76" t="s">
        <v>20</v>
      </c>
      <c r="P412" s="76" t="s">
        <v>20</v>
      </c>
      <c r="Q412" s="76" t="s">
        <v>20</v>
      </c>
      <c r="R412" s="83">
        <v>3128791</v>
      </c>
      <c r="S412" s="83">
        <v>3248102</v>
      </c>
      <c r="T412" s="83">
        <v>3306226</v>
      </c>
      <c r="U412" s="83">
        <v>3408706</v>
      </c>
      <c r="V412" s="83">
        <v>3547155</v>
      </c>
      <c r="W412" s="83">
        <v>3695024</v>
      </c>
      <c r="X412" s="83">
        <v>3866787</v>
      </c>
      <c r="Y412" s="83">
        <v>4011369</v>
      </c>
      <c r="Z412" s="83">
        <v>4170640</v>
      </c>
      <c r="AA412" s="83">
        <v>4351103</v>
      </c>
      <c r="AB412" s="83">
        <v>4514613</v>
      </c>
      <c r="AC412" s="83">
        <v>4677316</v>
      </c>
      <c r="AD412" s="83">
        <v>4868709</v>
      </c>
      <c r="AE412" s="83">
        <v>5059221</v>
      </c>
      <c r="AF412" s="83">
        <v>5269800</v>
      </c>
      <c r="AG412" s="83">
        <v>5512905</v>
      </c>
      <c r="AH412" s="83">
        <v>5756153</v>
      </c>
      <c r="AI412" s="83">
        <v>5984799</v>
      </c>
      <c r="AJ412" s="83">
        <v>6264358</v>
      </c>
      <c r="AK412" s="83">
        <v>6514510</v>
      </c>
      <c r="AL412" s="83">
        <v>6817739</v>
      </c>
      <c r="AM412" s="83">
        <v>7121222</v>
      </c>
      <c r="AN412" s="83">
        <v>7410990</v>
      </c>
      <c r="AO412" s="83">
        <v>7752483</v>
      </c>
      <c r="AP412" s="92">
        <v>8084241</v>
      </c>
    </row>
    <row r="413" spans="1:42" x14ac:dyDescent="0.25">
      <c r="A413" t="str">
        <f t="shared" si="6"/>
        <v>International passengers_Ghana</v>
      </c>
      <c r="B413" s="77" t="s">
        <v>54</v>
      </c>
      <c r="C413" s="78" t="s">
        <v>32</v>
      </c>
      <c r="D413" s="79" t="s">
        <v>46</v>
      </c>
      <c r="E413" s="80" t="s">
        <v>20</v>
      </c>
      <c r="F413" s="81" t="s">
        <v>34</v>
      </c>
      <c r="G413" s="81" t="s">
        <v>20</v>
      </c>
      <c r="H413" s="81" t="s">
        <v>20</v>
      </c>
      <c r="I413" s="81" t="s">
        <v>20</v>
      </c>
      <c r="J413" s="81" t="s">
        <v>20</v>
      </c>
      <c r="K413" s="81" t="s">
        <v>20</v>
      </c>
      <c r="L413" s="81" t="s">
        <v>34</v>
      </c>
      <c r="M413" s="81" t="s">
        <v>20</v>
      </c>
      <c r="N413" s="81" t="s">
        <v>20</v>
      </c>
      <c r="O413" s="81" t="s">
        <v>20</v>
      </c>
      <c r="P413" s="81" t="s">
        <v>20</v>
      </c>
      <c r="Q413" s="81" t="s">
        <v>20</v>
      </c>
      <c r="R413" s="82">
        <v>2297054</v>
      </c>
      <c r="S413" s="82">
        <v>2282501</v>
      </c>
      <c r="T413" s="82">
        <v>2294026</v>
      </c>
      <c r="U413" s="82">
        <v>2334475</v>
      </c>
      <c r="V413" s="82">
        <v>2400449</v>
      </c>
      <c r="W413" s="82">
        <v>2476101</v>
      </c>
      <c r="X413" s="82">
        <v>2573162</v>
      </c>
      <c r="Y413" s="82">
        <v>2652858</v>
      </c>
      <c r="Z413" s="82">
        <v>2745930</v>
      </c>
      <c r="AA413" s="82">
        <v>2858032</v>
      </c>
      <c r="AB413" s="82">
        <v>2960803</v>
      </c>
      <c r="AC413" s="82">
        <v>3066705</v>
      </c>
      <c r="AD413" s="82">
        <v>3197410</v>
      </c>
      <c r="AE413" s="82">
        <v>3330654</v>
      </c>
      <c r="AF413" s="82">
        <v>3481805</v>
      </c>
      <c r="AG413" s="82">
        <v>3654584</v>
      </c>
      <c r="AH413" s="82">
        <v>3834800</v>
      </c>
      <c r="AI413" s="82">
        <v>4016910</v>
      </c>
      <c r="AJ413" s="82">
        <v>4223271</v>
      </c>
      <c r="AK413" s="82">
        <v>4419612</v>
      </c>
      <c r="AL413" s="82">
        <v>4653071</v>
      </c>
      <c r="AM413" s="82">
        <v>4886226</v>
      </c>
      <c r="AN413" s="82">
        <v>5119987</v>
      </c>
      <c r="AO413" s="82">
        <v>5389313</v>
      </c>
      <c r="AP413" s="91">
        <v>5648694</v>
      </c>
    </row>
    <row r="414" spans="1:42" x14ac:dyDescent="0.25">
      <c r="A414" t="str">
        <f t="shared" si="6"/>
        <v>Domestic passengers_Ghana</v>
      </c>
      <c r="B414" s="72" t="s">
        <v>56</v>
      </c>
      <c r="C414" s="73" t="s">
        <v>32</v>
      </c>
      <c r="D414" s="74" t="s">
        <v>46</v>
      </c>
      <c r="E414" s="75" t="s">
        <v>20</v>
      </c>
      <c r="F414" s="76" t="s">
        <v>34</v>
      </c>
      <c r="G414" s="76" t="s">
        <v>20</v>
      </c>
      <c r="H414" s="76" t="s">
        <v>20</v>
      </c>
      <c r="I414" s="76" t="s">
        <v>20</v>
      </c>
      <c r="J414" s="76" t="s">
        <v>20</v>
      </c>
      <c r="K414" s="76" t="s">
        <v>20</v>
      </c>
      <c r="L414" s="76" t="s">
        <v>34</v>
      </c>
      <c r="M414" s="76" t="s">
        <v>20</v>
      </c>
      <c r="N414" s="76" t="s">
        <v>20</v>
      </c>
      <c r="O414" s="76" t="s">
        <v>20</v>
      </c>
      <c r="P414" s="76" t="s">
        <v>20</v>
      </c>
      <c r="Q414" s="76" t="s">
        <v>20</v>
      </c>
      <c r="R414" s="83">
        <v>548567</v>
      </c>
      <c r="S414" s="83">
        <v>650108</v>
      </c>
      <c r="T414" s="83">
        <v>663841</v>
      </c>
      <c r="U414" s="83">
        <v>693070</v>
      </c>
      <c r="V414" s="83">
        <v>733456</v>
      </c>
      <c r="W414" s="83">
        <v>774970</v>
      </c>
      <c r="X414" s="83">
        <v>821015</v>
      </c>
      <c r="Y414" s="83">
        <v>859906</v>
      </c>
      <c r="Z414" s="83">
        <v>903315</v>
      </c>
      <c r="AA414" s="83">
        <v>952529</v>
      </c>
      <c r="AB414" s="83">
        <v>998089</v>
      </c>
      <c r="AC414" s="83">
        <v>1043875</v>
      </c>
      <c r="AD414" s="83">
        <v>1097778</v>
      </c>
      <c r="AE414" s="83">
        <v>1152436</v>
      </c>
      <c r="AF414" s="83">
        <v>1213264</v>
      </c>
      <c r="AG414" s="83">
        <v>1288741</v>
      </c>
      <c r="AH414" s="83">
        <v>1360349</v>
      </c>
      <c r="AI414" s="83">
        <v>1418506</v>
      </c>
      <c r="AJ414" s="83">
        <v>1505961</v>
      </c>
      <c r="AK414" s="83">
        <v>1576246</v>
      </c>
      <c r="AL414" s="83">
        <v>1664290</v>
      </c>
      <c r="AM414" s="83">
        <v>1754292</v>
      </c>
      <c r="AN414" s="83">
        <v>1830997</v>
      </c>
      <c r="AO414" s="83">
        <v>1924546</v>
      </c>
      <c r="AP414" s="92">
        <v>2018683</v>
      </c>
    </row>
    <row r="415" spans="1:42" x14ac:dyDescent="0.25">
      <c r="A415" t="str">
        <f t="shared" si="6"/>
        <v>Total Cargo_Ghana</v>
      </c>
      <c r="B415" s="77" t="s">
        <v>207</v>
      </c>
      <c r="C415" s="78" t="s">
        <v>32</v>
      </c>
      <c r="D415" s="79" t="s">
        <v>46</v>
      </c>
      <c r="E415" s="80" t="s">
        <v>20</v>
      </c>
      <c r="F415" s="81" t="s">
        <v>34</v>
      </c>
      <c r="G415" s="81" t="s">
        <v>20</v>
      </c>
      <c r="H415" s="81" t="s">
        <v>20</v>
      </c>
      <c r="I415" s="81" t="s">
        <v>20</v>
      </c>
      <c r="J415" s="81" t="s">
        <v>20</v>
      </c>
      <c r="K415" s="81" t="s">
        <v>20</v>
      </c>
      <c r="L415" s="81" t="s">
        <v>34</v>
      </c>
      <c r="M415" s="81" t="s">
        <v>20</v>
      </c>
      <c r="N415" s="81" t="s">
        <v>20</v>
      </c>
      <c r="O415" s="81" t="s">
        <v>20</v>
      </c>
      <c r="P415" s="81" t="s">
        <v>20</v>
      </c>
      <c r="Q415" s="81" t="s">
        <v>20</v>
      </c>
      <c r="R415" s="82">
        <v>47678</v>
      </c>
      <c r="S415" s="82">
        <v>49166</v>
      </c>
      <c r="T415" s="82">
        <v>49737</v>
      </c>
      <c r="U415" s="82">
        <v>50184</v>
      </c>
      <c r="V415" s="82">
        <v>50683</v>
      </c>
      <c r="W415" s="82">
        <v>51532</v>
      </c>
      <c r="X415" s="82">
        <v>52674</v>
      </c>
      <c r="Y415" s="82">
        <v>53689</v>
      </c>
      <c r="Z415" s="82">
        <v>54753</v>
      </c>
      <c r="AA415" s="82">
        <v>55863</v>
      </c>
      <c r="AB415" s="82">
        <v>56916</v>
      </c>
      <c r="AC415" s="82">
        <v>58196</v>
      </c>
      <c r="AD415" s="82">
        <v>59337</v>
      </c>
      <c r="AE415" s="82">
        <v>60306</v>
      </c>
      <c r="AF415" s="82">
        <v>61807</v>
      </c>
      <c r="AG415" s="82">
        <v>62439</v>
      </c>
      <c r="AH415" s="82">
        <v>63997</v>
      </c>
      <c r="AI415" s="82">
        <v>66491</v>
      </c>
      <c r="AJ415" s="82">
        <v>67571</v>
      </c>
      <c r="AK415" s="82">
        <v>69605</v>
      </c>
      <c r="AL415" s="82">
        <v>71498</v>
      </c>
      <c r="AM415" s="82">
        <v>73321</v>
      </c>
      <c r="AN415" s="82">
        <v>75806</v>
      </c>
      <c r="AO415" s="82">
        <v>78548</v>
      </c>
      <c r="AP415" s="91">
        <v>81050</v>
      </c>
    </row>
    <row r="416" spans="1:42" x14ac:dyDescent="0.25">
      <c r="A416" t="str">
        <f t="shared" si="6"/>
        <v>Total aircraft movements_Ghana</v>
      </c>
      <c r="B416" s="72" t="s">
        <v>35</v>
      </c>
      <c r="C416" s="73" t="s">
        <v>32</v>
      </c>
      <c r="D416" s="74" t="s">
        <v>46</v>
      </c>
      <c r="E416" s="75" t="s">
        <v>20</v>
      </c>
      <c r="F416" s="76" t="s">
        <v>34</v>
      </c>
      <c r="G416" s="76" t="s">
        <v>20</v>
      </c>
      <c r="H416" s="76" t="s">
        <v>20</v>
      </c>
      <c r="I416" s="76" t="s">
        <v>20</v>
      </c>
      <c r="J416" s="76" t="s">
        <v>20</v>
      </c>
      <c r="K416" s="76" t="s">
        <v>20</v>
      </c>
      <c r="L416" s="76" t="s">
        <v>34</v>
      </c>
      <c r="M416" s="76" t="s">
        <v>20</v>
      </c>
      <c r="N416" s="76" t="s">
        <v>20</v>
      </c>
      <c r="O416" s="76" t="s">
        <v>20</v>
      </c>
      <c r="P416" s="76" t="s">
        <v>20</v>
      </c>
      <c r="Q416" s="76" t="s">
        <v>20</v>
      </c>
      <c r="R416" s="83">
        <v>47411</v>
      </c>
      <c r="S416" s="83">
        <v>52717</v>
      </c>
      <c r="T416" s="83">
        <v>54370</v>
      </c>
      <c r="U416" s="83">
        <v>55570</v>
      </c>
      <c r="V416" s="83">
        <v>56553</v>
      </c>
      <c r="W416" s="83">
        <v>57275</v>
      </c>
      <c r="X416" s="83">
        <v>57983</v>
      </c>
      <c r="Y416" s="83">
        <v>58701</v>
      </c>
      <c r="Z416" s="83">
        <v>59448</v>
      </c>
      <c r="AA416" s="83">
        <v>60179</v>
      </c>
      <c r="AB416" s="83">
        <v>60930</v>
      </c>
      <c r="AC416" s="83">
        <v>61636</v>
      </c>
      <c r="AD416" s="83">
        <v>62320</v>
      </c>
      <c r="AE416" s="83">
        <v>62979</v>
      </c>
      <c r="AF416" s="83">
        <v>63676</v>
      </c>
      <c r="AG416" s="83">
        <v>64331</v>
      </c>
      <c r="AH416" s="83">
        <v>65003</v>
      </c>
      <c r="AI416" s="83">
        <v>65651</v>
      </c>
      <c r="AJ416" s="83">
        <v>66267</v>
      </c>
      <c r="AK416" s="83">
        <v>66905</v>
      </c>
      <c r="AL416" s="83">
        <v>67458</v>
      </c>
      <c r="AM416" s="83">
        <v>68091</v>
      </c>
      <c r="AN416" s="83">
        <v>68603</v>
      </c>
      <c r="AO416" s="83">
        <v>69197</v>
      </c>
      <c r="AP416" s="92">
        <v>69768</v>
      </c>
    </row>
    <row r="417" spans="1:42" x14ac:dyDescent="0.25">
      <c r="A417" t="str">
        <f t="shared" si="6"/>
        <v>Total passengers_Germany</v>
      </c>
      <c r="B417" s="72" t="s">
        <v>58</v>
      </c>
      <c r="C417" s="73" t="s">
        <v>96</v>
      </c>
      <c r="D417" s="74" t="s">
        <v>108</v>
      </c>
      <c r="E417" s="75" t="s">
        <v>34</v>
      </c>
      <c r="F417" s="76" t="s">
        <v>20</v>
      </c>
      <c r="G417" s="76" t="s">
        <v>34</v>
      </c>
      <c r="H417" s="76" t="s">
        <v>34</v>
      </c>
      <c r="I417" s="76" t="s">
        <v>34</v>
      </c>
      <c r="J417" s="76" t="s">
        <v>20</v>
      </c>
      <c r="K417" s="76" t="s">
        <v>20</v>
      </c>
      <c r="L417" s="76" t="s">
        <v>20</v>
      </c>
      <c r="M417" s="76" t="s">
        <v>20</v>
      </c>
      <c r="N417" s="76" t="s">
        <v>20</v>
      </c>
      <c r="O417" s="76" t="s">
        <v>20</v>
      </c>
      <c r="P417" s="76" t="s">
        <v>20</v>
      </c>
      <c r="Q417" s="76" t="s">
        <v>34</v>
      </c>
      <c r="R417" s="83">
        <v>224672942</v>
      </c>
      <c r="S417" s="83">
        <v>235871577</v>
      </c>
      <c r="T417" s="83">
        <v>244030569</v>
      </c>
      <c r="U417" s="83">
        <v>250800327</v>
      </c>
      <c r="V417" s="83">
        <v>256290253</v>
      </c>
      <c r="W417" s="83">
        <v>259604014</v>
      </c>
      <c r="X417" s="83">
        <v>264151648</v>
      </c>
      <c r="Y417" s="83">
        <v>268206836</v>
      </c>
      <c r="Z417" s="83">
        <v>270833972</v>
      </c>
      <c r="AA417" s="83">
        <v>276422504</v>
      </c>
      <c r="AB417" s="83">
        <v>279876820</v>
      </c>
      <c r="AC417" s="83">
        <v>284165940</v>
      </c>
      <c r="AD417" s="83">
        <v>286035663</v>
      </c>
      <c r="AE417" s="83">
        <v>290653549</v>
      </c>
      <c r="AF417" s="83">
        <v>292743752</v>
      </c>
      <c r="AG417" s="83">
        <v>294180586</v>
      </c>
      <c r="AH417" s="83">
        <v>296950315</v>
      </c>
      <c r="AI417" s="83">
        <v>298134837</v>
      </c>
      <c r="AJ417" s="83">
        <v>302119656</v>
      </c>
      <c r="AK417" s="83">
        <v>303553817</v>
      </c>
      <c r="AL417" s="83">
        <v>305821097</v>
      </c>
      <c r="AM417" s="83">
        <v>308936491</v>
      </c>
      <c r="AN417" s="83">
        <v>310369623</v>
      </c>
      <c r="AO417" s="83">
        <v>314214788</v>
      </c>
      <c r="AP417" s="92">
        <v>317494475</v>
      </c>
    </row>
    <row r="418" spans="1:42" x14ac:dyDescent="0.25">
      <c r="A418" t="str">
        <f t="shared" si="6"/>
        <v>International passengers_Germany</v>
      </c>
      <c r="B418" s="77" t="s">
        <v>54</v>
      </c>
      <c r="C418" s="78" t="s">
        <v>96</v>
      </c>
      <c r="D418" s="79" t="s">
        <v>108</v>
      </c>
      <c r="E418" s="80" t="s">
        <v>34</v>
      </c>
      <c r="F418" s="81" t="s">
        <v>20</v>
      </c>
      <c r="G418" s="81" t="s">
        <v>34</v>
      </c>
      <c r="H418" s="81" t="s">
        <v>34</v>
      </c>
      <c r="I418" s="81" t="s">
        <v>34</v>
      </c>
      <c r="J418" s="81" t="s">
        <v>20</v>
      </c>
      <c r="K418" s="81" t="s">
        <v>20</v>
      </c>
      <c r="L418" s="81" t="s">
        <v>20</v>
      </c>
      <c r="M418" s="81" t="s">
        <v>20</v>
      </c>
      <c r="N418" s="81" t="s">
        <v>20</v>
      </c>
      <c r="O418" s="81" t="s">
        <v>20</v>
      </c>
      <c r="P418" s="81" t="s">
        <v>20</v>
      </c>
      <c r="Q418" s="81" t="s">
        <v>34</v>
      </c>
      <c r="R418" s="82">
        <v>176712051</v>
      </c>
      <c r="S418" s="82">
        <v>186723201</v>
      </c>
      <c r="T418" s="82">
        <v>194049077</v>
      </c>
      <c r="U418" s="82">
        <v>200471555</v>
      </c>
      <c r="V418" s="82">
        <v>205840722</v>
      </c>
      <c r="W418" s="82">
        <v>209162437</v>
      </c>
      <c r="X418" s="82">
        <v>213471182</v>
      </c>
      <c r="Y418" s="82">
        <v>217375471</v>
      </c>
      <c r="Z418" s="82">
        <v>220111466</v>
      </c>
      <c r="AA418" s="82">
        <v>225248370</v>
      </c>
      <c r="AB418" s="82">
        <v>228641134</v>
      </c>
      <c r="AC418" s="82">
        <v>232709628</v>
      </c>
      <c r="AD418" s="82">
        <v>234569278</v>
      </c>
      <c r="AE418" s="82">
        <v>238676779</v>
      </c>
      <c r="AF418" s="82">
        <v>240482713</v>
      </c>
      <c r="AG418" s="82">
        <v>241733822</v>
      </c>
      <c r="AH418" s="82">
        <v>244067774</v>
      </c>
      <c r="AI418" s="82">
        <v>245093707</v>
      </c>
      <c r="AJ418" s="82">
        <v>248417311</v>
      </c>
      <c r="AK418" s="82">
        <v>249639014</v>
      </c>
      <c r="AL418" s="82">
        <v>251540686</v>
      </c>
      <c r="AM418" s="82">
        <v>254362786</v>
      </c>
      <c r="AN418" s="82">
        <v>255794199</v>
      </c>
      <c r="AO418" s="82">
        <v>259207763</v>
      </c>
      <c r="AP418" s="91">
        <v>262377528</v>
      </c>
    </row>
    <row r="419" spans="1:42" x14ac:dyDescent="0.25">
      <c r="A419" t="str">
        <f t="shared" si="6"/>
        <v>Domestic passengers_Germany</v>
      </c>
      <c r="B419" s="72" t="s">
        <v>56</v>
      </c>
      <c r="C419" s="73" t="s">
        <v>96</v>
      </c>
      <c r="D419" s="74" t="s">
        <v>108</v>
      </c>
      <c r="E419" s="75" t="s">
        <v>34</v>
      </c>
      <c r="F419" s="76" t="s">
        <v>20</v>
      </c>
      <c r="G419" s="76" t="s">
        <v>34</v>
      </c>
      <c r="H419" s="76" t="s">
        <v>34</v>
      </c>
      <c r="I419" s="76" t="s">
        <v>34</v>
      </c>
      <c r="J419" s="76" t="s">
        <v>20</v>
      </c>
      <c r="K419" s="76" t="s">
        <v>20</v>
      </c>
      <c r="L419" s="76" t="s">
        <v>20</v>
      </c>
      <c r="M419" s="76" t="s">
        <v>20</v>
      </c>
      <c r="N419" s="76" t="s">
        <v>20</v>
      </c>
      <c r="O419" s="76" t="s">
        <v>20</v>
      </c>
      <c r="P419" s="76" t="s">
        <v>20</v>
      </c>
      <c r="Q419" s="76" t="s">
        <v>34</v>
      </c>
      <c r="R419" s="83">
        <v>47479677</v>
      </c>
      <c r="S419" s="83">
        <v>48744104</v>
      </c>
      <c r="T419" s="83">
        <v>49643770</v>
      </c>
      <c r="U419" s="83">
        <v>50048090</v>
      </c>
      <c r="V419" s="83">
        <v>50217361</v>
      </c>
      <c r="W419" s="83">
        <v>50250387</v>
      </c>
      <c r="X419" s="83">
        <v>50523685</v>
      </c>
      <c r="Y419" s="83">
        <v>50703317</v>
      </c>
      <c r="Z419" s="83">
        <v>50618329</v>
      </c>
      <c r="AA419" s="83">
        <v>51089694</v>
      </c>
      <c r="AB419" s="83">
        <v>51167490</v>
      </c>
      <c r="AC419" s="83">
        <v>51401428</v>
      </c>
      <c r="AD419" s="83">
        <v>51422365</v>
      </c>
      <c r="AE419" s="83">
        <v>51941581</v>
      </c>
      <c r="AF419" s="83">
        <v>52232999</v>
      </c>
      <c r="AG419" s="83">
        <v>52424493</v>
      </c>
      <c r="AH419" s="83">
        <v>52864907</v>
      </c>
      <c r="AI419" s="83">
        <v>53027210</v>
      </c>
      <c r="AJ419" s="83">
        <v>53691390</v>
      </c>
      <c r="AK419" s="83">
        <v>53906209</v>
      </c>
      <c r="AL419" s="83">
        <v>54273689</v>
      </c>
      <c r="AM419" s="83">
        <v>54568463</v>
      </c>
      <c r="AN419" s="83">
        <v>54571350</v>
      </c>
      <c r="AO419" s="83">
        <v>55003869</v>
      </c>
      <c r="AP419" s="92">
        <v>55114511</v>
      </c>
    </row>
    <row r="420" spans="1:42" x14ac:dyDescent="0.25">
      <c r="A420" t="str">
        <f t="shared" si="6"/>
        <v>Total Cargo_Germany</v>
      </c>
      <c r="B420" s="77" t="s">
        <v>207</v>
      </c>
      <c r="C420" s="78" t="s">
        <v>96</v>
      </c>
      <c r="D420" s="79" t="s">
        <v>108</v>
      </c>
      <c r="E420" s="80" t="s">
        <v>34</v>
      </c>
      <c r="F420" s="81" t="s">
        <v>20</v>
      </c>
      <c r="G420" s="81" t="s">
        <v>34</v>
      </c>
      <c r="H420" s="81" t="s">
        <v>34</v>
      </c>
      <c r="I420" s="81" t="s">
        <v>34</v>
      </c>
      <c r="J420" s="81" t="s">
        <v>20</v>
      </c>
      <c r="K420" s="81" t="s">
        <v>20</v>
      </c>
      <c r="L420" s="81" t="s">
        <v>20</v>
      </c>
      <c r="M420" s="81" t="s">
        <v>20</v>
      </c>
      <c r="N420" s="81" t="s">
        <v>20</v>
      </c>
      <c r="O420" s="81" t="s">
        <v>20</v>
      </c>
      <c r="P420" s="81" t="s">
        <v>20</v>
      </c>
      <c r="Q420" s="81" t="s">
        <v>34</v>
      </c>
      <c r="R420" s="82">
        <v>4588232</v>
      </c>
      <c r="S420" s="82">
        <v>4945017</v>
      </c>
      <c r="T420" s="82">
        <v>5305159</v>
      </c>
      <c r="U420" s="82">
        <v>5577696</v>
      </c>
      <c r="V420" s="82">
        <v>5789686</v>
      </c>
      <c r="W420" s="82">
        <v>5925200</v>
      </c>
      <c r="X420" s="82">
        <v>6072073</v>
      </c>
      <c r="Y420" s="82">
        <v>6227035</v>
      </c>
      <c r="Z420" s="82">
        <v>6355357</v>
      </c>
      <c r="AA420" s="82">
        <v>6512560</v>
      </c>
      <c r="AB420" s="82">
        <v>6646464</v>
      </c>
      <c r="AC420" s="82">
        <v>6824040</v>
      </c>
      <c r="AD420" s="82">
        <v>6923624</v>
      </c>
      <c r="AE420" s="82">
        <v>7067986</v>
      </c>
      <c r="AF420" s="82">
        <v>7186795</v>
      </c>
      <c r="AG420" s="82">
        <v>7269640</v>
      </c>
      <c r="AH420" s="82">
        <v>7410441</v>
      </c>
      <c r="AI420" s="82">
        <v>7482948</v>
      </c>
      <c r="AJ420" s="82">
        <v>7652295</v>
      </c>
      <c r="AK420" s="82">
        <v>7745237</v>
      </c>
      <c r="AL420" s="82">
        <v>7884031</v>
      </c>
      <c r="AM420" s="82">
        <v>8051491</v>
      </c>
      <c r="AN420" s="82">
        <v>8167146</v>
      </c>
      <c r="AO420" s="82">
        <v>8356970</v>
      </c>
      <c r="AP420" s="91">
        <v>8555790</v>
      </c>
    </row>
    <row r="421" spans="1:42" x14ac:dyDescent="0.25">
      <c r="A421" t="str">
        <f t="shared" si="6"/>
        <v>Total aircraft movements_Germany</v>
      </c>
      <c r="B421" s="72" t="s">
        <v>35</v>
      </c>
      <c r="C421" s="73" t="s">
        <v>96</v>
      </c>
      <c r="D421" s="74" t="s">
        <v>108</v>
      </c>
      <c r="E421" s="75" t="s">
        <v>34</v>
      </c>
      <c r="F421" s="76" t="s">
        <v>20</v>
      </c>
      <c r="G421" s="76" t="s">
        <v>34</v>
      </c>
      <c r="H421" s="76" t="s">
        <v>34</v>
      </c>
      <c r="I421" s="76" t="s">
        <v>34</v>
      </c>
      <c r="J421" s="76" t="s">
        <v>20</v>
      </c>
      <c r="K421" s="76" t="s">
        <v>20</v>
      </c>
      <c r="L421" s="76" t="s">
        <v>20</v>
      </c>
      <c r="M421" s="76" t="s">
        <v>20</v>
      </c>
      <c r="N421" s="76" t="s">
        <v>20</v>
      </c>
      <c r="O421" s="76" t="s">
        <v>20</v>
      </c>
      <c r="P421" s="76" t="s">
        <v>20</v>
      </c>
      <c r="Q421" s="76" t="s">
        <v>34</v>
      </c>
      <c r="R421" s="83">
        <v>2307662</v>
      </c>
      <c r="S421" s="83">
        <v>2374982</v>
      </c>
      <c r="T421" s="83">
        <v>2474560</v>
      </c>
      <c r="U421" s="83">
        <v>2550131</v>
      </c>
      <c r="V421" s="83">
        <v>2614175</v>
      </c>
      <c r="W421" s="83">
        <v>2672468</v>
      </c>
      <c r="X421" s="83">
        <v>2725444</v>
      </c>
      <c r="Y421" s="83">
        <v>2778251</v>
      </c>
      <c r="Z421" s="83">
        <v>2827177</v>
      </c>
      <c r="AA421" s="83">
        <v>2878162</v>
      </c>
      <c r="AB421" s="83">
        <v>2931233</v>
      </c>
      <c r="AC421" s="83">
        <v>2977192</v>
      </c>
      <c r="AD421" s="83">
        <v>3029168</v>
      </c>
      <c r="AE421" s="83">
        <v>3079757</v>
      </c>
      <c r="AF421" s="83">
        <v>3130419</v>
      </c>
      <c r="AG421" s="83">
        <v>3185662</v>
      </c>
      <c r="AH421" s="83">
        <v>3238723</v>
      </c>
      <c r="AI421" s="83">
        <v>3289716</v>
      </c>
      <c r="AJ421" s="83">
        <v>3342901</v>
      </c>
      <c r="AK421" s="83">
        <v>3397103</v>
      </c>
      <c r="AL421" s="83">
        <v>3447247</v>
      </c>
      <c r="AM421" s="83">
        <v>3492815</v>
      </c>
      <c r="AN421" s="83">
        <v>3538928</v>
      </c>
      <c r="AO421" s="83">
        <v>3585718</v>
      </c>
      <c r="AP421" s="92">
        <v>3624303</v>
      </c>
    </row>
    <row r="422" spans="1:42" x14ac:dyDescent="0.25">
      <c r="A422" t="str">
        <f t="shared" si="6"/>
        <v>Total passengers_Georgia</v>
      </c>
      <c r="B422" s="77" t="s">
        <v>58</v>
      </c>
      <c r="C422" s="78" t="s">
        <v>96</v>
      </c>
      <c r="D422" s="79" t="s">
        <v>115</v>
      </c>
      <c r="E422" s="80" t="s">
        <v>20</v>
      </c>
      <c r="F422" s="81" t="s">
        <v>34</v>
      </c>
      <c r="G422" s="81" t="s">
        <v>20</v>
      </c>
      <c r="H422" s="81" t="s">
        <v>20</v>
      </c>
      <c r="I422" s="81" t="s">
        <v>20</v>
      </c>
      <c r="J422" s="81" t="s">
        <v>20</v>
      </c>
      <c r="K422" s="81" t="s">
        <v>20</v>
      </c>
      <c r="L422" s="81" t="s">
        <v>20</v>
      </c>
      <c r="M422" s="81" t="s">
        <v>20</v>
      </c>
      <c r="N422" s="81" t="s">
        <v>20</v>
      </c>
      <c r="O422" s="81" t="s">
        <v>20</v>
      </c>
      <c r="P422" s="81" t="s">
        <v>20</v>
      </c>
      <c r="Q422" s="81" t="s">
        <v>20</v>
      </c>
      <c r="R422" s="82">
        <v>2836232</v>
      </c>
      <c r="S422" s="82">
        <v>3961921</v>
      </c>
      <c r="T422" s="82">
        <v>4892155</v>
      </c>
      <c r="U422" s="82">
        <v>5621909</v>
      </c>
      <c r="V422" s="82">
        <v>6206260</v>
      </c>
      <c r="W422" s="82">
        <v>6557124</v>
      </c>
      <c r="X422" s="82">
        <v>6941912</v>
      </c>
      <c r="Y422" s="82">
        <v>7317385</v>
      </c>
      <c r="Z422" s="82">
        <v>7655692</v>
      </c>
      <c r="AA422" s="82">
        <v>8081082</v>
      </c>
      <c r="AB422" s="82">
        <v>8448296</v>
      </c>
      <c r="AC422" s="82">
        <v>8843662</v>
      </c>
      <c r="AD422" s="82">
        <v>9200446</v>
      </c>
      <c r="AE422" s="82">
        <v>9649873</v>
      </c>
      <c r="AF422" s="82">
        <v>10058036</v>
      </c>
      <c r="AG422" s="82">
        <v>10449058</v>
      </c>
      <c r="AH422" s="82">
        <v>10892989</v>
      </c>
      <c r="AI422" s="82">
        <v>11283083</v>
      </c>
      <c r="AJ422" s="82">
        <v>11784906</v>
      </c>
      <c r="AK422" s="82">
        <v>12193351</v>
      </c>
      <c r="AL422" s="82">
        <v>12639517</v>
      </c>
      <c r="AM422" s="82">
        <v>13077994</v>
      </c>
      <c r="AN422" s="82">
        <v>13448000</v>
      </c>
      <c r="AO422" s="82">
        <v>13926196</v>
      </c>
      <c r="AP422" s="91">
        <v>14332089</v>
      </c>
    </row>
    <row r="423" spans="1:42" x14ac:dyDescent="0.25">
      <c r="A423" t="str">
        <f t="shared" si="6"/>
        <v>International passengers_Georgia</v>
      </c>
      <c r="B423" s="72" t="s">
        <v>54</v>
      </c>
      <c r="C423" s="73" t="s">
        <v>96</v>
      </c>
      <c r="D423" s="74" t="s">
        <v>115</v>
      </c>
      <c r="E423" s="75" t="s">
        <v>20</v>
      </c>
      <c r="F423" s="76" t="s">
        <v>34</v>
      </c>
      <c r="G423" s="76" t="s">
        <v>20</v>
      </c>
      <c r="H423" s="76" t="s">
        <v>20</v>
      </c>
      <c r="I423" s="76" t="s">
        <v>20</v>
      </c>
      <c r="J423" s="76" t="s">
        <v>20</v>
      </c>
      <c r="K423" s="76" t="s">
        <v>20</v>
      </c>
      <c r="L423" s="76" t="s">
        <v>20</v>
      </c>
      <c r="M423" s="76" t="s">
        <v>20</v>
      </c>
      <c r="N423" s="76" t="s">
        <v>20</v>
      </c>
      <c r="O423" s="76" t="s">
        <v>20</v>
      </c>
      <c r="P423" s="76" t="s">
        <v>20</v>
      </c>
      <c r="Q423" s="76" t="s">
        <v>20</v>
      </c>
      <c r="R423" s="83">
        <v>2827773</v>
      </c>
      <c r="S423" s="83">
        <v>3954049</v>
      </c>
      <c r="T423" s="83">
        <v>4884870</v>
      </c>
      <c r="U423" s="83">
        <v>5615202</v>
      </c>
      <c r="V423" s="83">
        <v>6200114</v>
      </c>
      <c r="W423" s="83">
        <v>6551517</v>
      </c>
      <c r="X423" s="83">
        <v>6936819</v>
      </c>
      <c r="Y423" s="83">
        <v>7312777</v>
      </c>
      <c r="Z423" s="83">
        <v>7651539</v>
      </c>
      <c r="AA423" s="83">
        <v>8077353</v>
      </c>
      <c r="AB423" s="83">
        <v>8444960</v>
      </c>
      <c r="AC423" s="83">
        <v>8840688</v>
      </c>
      <c r="AD423" s="83">
        <v>9197804</v>
      </c>
      <c r="AE423" s="83">
        <v>9647533</v>
      </c>
      <c r="AF423" s="83">
        <v>10055970</v>
      </c>
      <c r="AG423" s="83">
        <v>10447240</v>
      </c>
      <c r="AH423" s="83">
        <v>10891394</v>
      </c>
      <c r="AI423" s="83">
        <v>11281689</v>
      </c>
      <c r="AJ423" s="83">
        <v>11783691</v>
      </c>
      <c r="AK423" s="83">
        <v>12192295</v>
      </c>
      <c r="AL423" s="83">
        <v>12638602</v>
      </c>
      <c r="AM423" s="83">
        <v>13077203</v>
      </c>
      <c r="AN423" s="83">
        <v>13447320</v>
      </c>
      <c r="AO423" s="83">
        <v>13925612</v>
      </c>
      <c r="AP423" s="92">
        <v>14331589</v>
      </c>
    </row>
    <row r="424" spans="1:42" x14ac:dyDescent="0.25">
      <c r="A424" t="str">
        <f t="shared" si="6"/>
        <v>Domestic passengers_Georgia</v>
      </c>
      <c r="B424" s="77" t="s">
        <v>56</v>
      </c>
      <c r="C424" s="78" t="s">
        <v>96</v>
      </c>
      <c r="D424" s="79" t="s">
        <v>115</v>
      </c>
      <c r="E424" s="80" t="s">
        <v>20</v>
      </c>
      <c r="F424" s="81" t="s">
        <v>34</v>
      </c>
      <c r="G424" s="81" t="s">
        <v>20</v>
      </c>
      <c r="H424" s="81" t="s">
        <v>20</v>
      </c>
      <c r="I424" s="81" t="s">
        <v>20</v>
      </c>
      <c r="J424" s="81" t="s">
        <v>20</v>
      </c>
      <c r="K424" s="81" t="s">
        <v>20</v>
      </c>
      <c r="L424" s="81" t="s">
        <v>20</v>
      </c>
      <c r="M424" s="81" t="s">
        <v>20</v>
      </c>
      <c r="N424" s="81" t="s">
        <v>20</v>
      </c>
      <c r="O424" s="81" t="s">
        <v>20</v>
      </c>
      <c r="P424" s="81" t="s">
        <v>20</v>
      </c>
      <c r="Q424" s="81" t="s">
        <v>20</v>
      </c>
      <c r="R424" s="82" t="s">
        <v>206</v>
      </c>
      <c r="S424" s="82" t="s">
        <v>206</v>
      </c>
      <c r="T424" s="82" t="s">
        <v>206</v>
      </c>
      <c r="U424" s="82" t="s">
        <v>206</v>
      </c>
      <c r="V424" s="82" t="s">
        <v>206</v>
      </c>
      <c r="W424" s="82" t="s">
        <v>206</v>
      </c>
      <c r="X424" s="82" t="s">
        <v>206</v>
      </c>
      <c r="Y424" s="82" t="s">
        <v>206</v>
      </c>
      <c r="Z424" s="82" t="s">
        <v>206</v>
      </c>
      <c r="AA424" s="82" t="s">
        <v>206</v>
      </c>
      <c r="AB424" s="82" t="s">
        <v>206</v>
      </c>
      <c r="AC424" s="82" t="s">
        <v>206</v>
      </c>
      <c r="AD424" s="82" t="s">
        <v>206</v>
      </c>
      <c r="AE424" s="82" t="s">
        <v>206</v>
      </c>
      <c r="AF424" s="82" t="s">
        <v>206</v>
      </c>
      <c r="AG424" s="82" t="s">
        <v>206</v>
      </c>
      <c r="AH424" s="82" t="s">
        <v>206</v>
      </c>
      <c r="AI424" s="82" t="s">
        <v>206</v>
      </c>
      <c r="AJ424" s="82" t="s">
        <v>206</v>
      </c>
      <c r="AK424" s="82" t="s">
        <v>206</v>
      </c>
      <c r="AL424" s="82" t="s">
        <v>206</v>
      </c>
      <c r="AM424" s="82" t="s">
        <v>206</v>
      </c>
      <c r="AN424" s="82" t="s">
        <v>206</v>
      </c>
      <c r="AO424" s="82" t="s">
        <v>206</v>
      </c>
      <c r="AP424" s="91" t="s">
        <v>206</v>
      </c>
    </row>
    <row r="425" spans="1:42" x14ac:dyDescent="0.25">
      <c r="A425" t="str">
        <f t="shared" si="6"/>
        <v>Total Cargo_Georgia</v>
      </c>
      <c r="B425" s="77" t="s">
        <v>207</v>
      </c>
      <c r="C425" s="73" t="s">
        <v>96</v>
      </c>
      <c r="D425" s="74" t="s">
        <v>115</v>
      </c>
      <c r="E425" s="75" t="s">
        <v>20</v>
      </c>
      <c r="F425" s="76" t="s">
        <v>34</v>
      </c>
      <c r="G425" s="76" t="s">
        <v>20</v>
      </c>
      <c r="H425" s="76" t="s">
        <v>20</v>
      </c>
      <c r="I425" s="76" t="s">
        <v>20</v>
      </c>
      <c r="J425" s="76" t="s">
        <v>20</v>
      </c>
      <c r="K425" s="76" t="s">
        <v>20</v>
      </c>
      <c r="L425" s="76" t="s">
        <v>20</v>
      </c>
      <c r="M425" s="76" t="s">
        <v>20</v>
      </c>
      <c r="N425" s="76" t="s">
        <v>20</v>
      </c>
      <c r="O425" s="76" t="s">
        <v>20</v>
      </c>
      <c r="P425" s="76" t="s">
        <v>20</v>
      </c>
      <c r="Q425" s="76" t="s">
        <v>20</v>
      </c>
      <c r="R425" s="83" t="s">
        <v>206</v>
      </c>
      <c r="S425" s="83" t="s">
        <v>206</v>
      </c>
      <c r="T425" s="83" t="s">
        <v>206</v>
      </c>
      <c r="U425" s="83" t="s">
        <v>206</v>
      </c>
      <c r="V425" s="83" t="s">
        <v>206</v>
      </c>
      <c r="W425" s="83" t="s">
        <v>206</v>
      </c>
      <c r="X425" s="83" t="s">
        <v>206</v>
      </c>
      <c r="Y425" s="83" t="s">
        <v>206</v>
      </c>
      <c r="Z425" s="83" t="s">
        <v>206</v>
      </c>
      <c r="AA425" s="83" t="s">
        <v>206</v>
      </c>
      <c r="AB425" s="83" t="s">
        <v>206</v>
      </c>
      <c r="AC425" s="83" t="s">
        <v>206</v>
      </c>
      <c r="AD425" s="83" t="s">
        <v>206</v>
      </c>
      <c r="AE425" s="83" t="s">
        <v>206</v>
      </c>
      <c r="AF425" s="83" t="s">
        <v>206</v>
      </c>
      <c r="AG425" s="83" t="s">
        <v>206</v>
      </c>
      <c r="AH425" s="83" t="s">
        <v>206</v>
      </c>
      <c r="AI425" s="83" t="s">
        <v>206</v>
      </c>
      <c r="AJ425" s="83" t="s">
        <v>206</v>
      </c>
      <c r="AK425" s="83" t="s">
        <v>206</v>
      </c>
      <c r="AL425" s="83" t="s">
        <v>206</v>
      </c>
      <c r="AM425" s="83" t="s">
        <v>206</v>
      </c>
      <c r="AN425" s="83" t="s">
        <v>206</v>
      </c>
      <c r="AO425" s="83" t="s">
        <v>206</v>
      </c>
      <c r="AP425" s="92" t="s">
        <v>206</v>
      </c>
    </row>
    <row r="426" spans="1:42" x14ac:dyDescent="0.25">
      <c r="A426" t="str">
        <f t="shared" si="6"/>
        <v>Total aircraft movements_Georgia</v>
      </c>
      <c r="B426" s="77" t="s">
        <v>35</v>
      </c>
      <c r="C426" s="78" t="s">
        <v>96</v>
      </c>
      <c r="D426" s="79" t="s">
        <v>115</v>
      </c>
      <c r="E426" s="80" t="s">
        <v>20</v>
      </c>
      <c r="F426" s="81" t="s">
        <v>34</v>
      </c>
      <c r="G426" s="81" t="s">
        <v>20</v>
      </c>
      <c r="H426" s="81" t="s">
        <v>20</v>
      </c>
      <c r="I426" s="81" t="s">
        <v>20</v>
      </c>
      <c r="J426" s="81" t="s">
        <v>20</v>
      </c>
      <c r="K426" s="81" t="s">
        <v>20</v>
      </c>
      <c r="L426" s="81" t="s">
        <v>20</v>
      </c>
      <c r="M426" s="81" t="s">
        <v>20</v>
      </c>
      <c r="N426" s="81" t="s">
        <v>20</v>
      </c>
      <c r="O426" s="81" t="s">
        <v>20</v>
      </c>
      <c r="P426" s="81" t="s">
        <v>20</v>
      </c>
      <c r="Q426" s="81" t="s">
        <v>20</v>
      </c>
      <c r="R426" s="82" t="s">
        <v>206</v>
      </c>
      <c r="S426" s="82" t="s">
        <v>206</v>
      </c>
      <c r="T426" s="82" t="s">
        <v>206</v>
      </c>
      <c r="U426" s="82" t="s">
        <v>206</v>
      </c>
      <c r="V426" s="82" t="s">
        <v>206</v>
      </c>
      <c r="W426" s="82" t="s">
        <v>206</v>
      </c>
      <c r="X426" s="82" t="s">
        <v>206</v>
      </c>
      <c r="Y426" s="82" t="s">
        <v>206</v>
      </c>
      <c r="Z426" s="82" t="s">
        <v>206</v>
      </c>
      <c r="AA426" s="82" t="s">
        <v>206</v>
      </c>
      <c r="AB426" s="82" t="s">
        <v>206</v>
      </c>
      <c r="AC426" s="82" t="s">
        <v>206</v>
      </c>
      <c r="AD426" s="82" t="s">
        <v>206</v>
      </c>
      <c r="AE426" s="82" t="s">
        <v>206</v>
      </c>
      <c r="AF426" s="82" t="s">
        <v>206</v>
      </c>
      <c r="AG426" s="82" t="s">
        <v>206</v>
      </c>
      <c r="AH426" s="82" t="s">
        <v>206</v>
      </c>
      <c r="AI426" s="82" t="s">
        <v>206</v>
      </c>
      <c r="AJ426" s="82" t="s">
        <v>206</v>
      </c>
      <c r="AK426" s="82" t="s">
        <v>206</v>
      </c>
      <c r="AL426" s="82" t="s">
        <v>206</v>
      </c>
      <c r="AM426" s="82" t="s">
        <v>206</v>
      </c>
      <c r="AN426" s="82" t="s">
        <v>206</v>
      </c>
      <c r="AO426" s="82" t="s">
        <v>206</v>
      </c>
      <c r="AP426" s="91" t="s">
        <v>206</v>
      </c>
    </row>
    <row r="427" spans="1:42" x14ac:dyDescent="0.25">
      <c r="A427" t="str">
        <f t="shared" si="6"/>
        <v>Total passengers_French Polynesia</v>
      </c>
      <c r="B427" s="72" t="s">
        <v>58</v>
      </c>
      <c r="C427" s="73" t="s">
        <v>69</v>
      </c>
      <c r="D427" s="74" t="s">
        <v>88</v>
      </c>
      <c r="E427" s="75" t="s">
        <v>20</v>
      </c>
      <c r="F427" s="76" t="s">
        <v>34</v>
      </c>
      <c r="G427" s="76" t="s">
        <v>20</v>
      </c>
      <c r="H427" s="76" t="s">
        <v>20</v>
      </c>
      <c r="I427" s="76" t="s">
        <v>20</v>
      </c>
      <c r="J427" s="76" t="s">
        <v>34</v>
      </c>
      <c r="K427" s="76" t="s">
        <v>20</v>
      </c>
      <c r="L427" s="76" t="s">
        <v>20</v>
      </c>
      <c r="M427" s="76" t="s">
        <v>20</v>
      </c>
      <c r="N427" s="76" t="s">
        <v>20</v>
      </c>
      <c r="O427" s="76" t="s">
        <v>20</v>
      </c>
      <c r="P427" s="76" t="s">
        <v>20</v>
      </c>
      <c r="Q427" s="76" t="s">
        <v>20</v>
      </c>
      <c r="R427" s="83">
        <v>2386622</v>
      </c>
      <c r="S427" s="83">
        <v>2458086</v>
      </c>
      <c r="T427" s="83">
        <v>2557141</v>
      </c>
      <c r="U427" s="83">
        <v>2666769</v>
      </c>
      <c r="V427" s="83">
        <v>2767979</v>
      </c>
      <c r="W427" s="83">
        <v>2870950</v>
      </c>
      <c r="X427" s="83">
        <v>2989325</v>
      </c>
      <c r="Y427" s="83">
        <v>3093029</v>
      </c>
      <c r="Z427" s="83">
        <v>3208101</v>
      </c>
      <c r="AA427" s="83">
        <v>3323021</v>
      </c>
      <c r="AB427" s="83">
        <v>3428296</v>
      </c>
      <c r="AC427" s="83">
        <v>3538681</v>
      </c>
      <c r="AD427" s="83">
        <v>3668480</v>
      </c>
      <c r="AE427" s="83">
        <v>3784513</v>
      </c>
      <c r="AF427" s="83">
        <v>3926638</v>
      </c>
      <c r="AG427" s="83">
        <v>4052782</v>
      </c>
      <c r="AH427" s="83">
        <v>4196794</v>
      </c>
      <c r="AI427" s="83">
        <v>4337796</v>
      </c>
      <c r="AJ427" s="83">
        <v>4479684</v>
      </c>
      <c r="AK427" s="83">
        <v>4608896</v>
      </c>
      <c r="AL427" s="83">
        <v>4762292</v>
      </c>
      <c r="AM427" s="83">
        <v>4912137</v>
      </c>
      <c r="AN427" s="83">
        <v>5051115</v>
      </c>
      <c r="AO427" s="83">
        <v>5199356</v>
      </c>
      <c r="AP427" s="92">
        <v>5362203</v>
      </c>
    </row>
    <row r="428" spans="1:42" x14ac:dyDescent="0.25">
      <c r="A428" t="str">
        <f t="shared" si="6"/>
        <v>International passengers_French Polynesia</v>
      </c>
      <c r="B428" s="77" t="s">
        <v>54</v>
      </c>
      <c r="C428" s="78" t="s">
        <v>69</v>
      </c>
      <c r="D428" s="79" t="s">
        <v>88</v>
      </c>
      <c r="E428" s="80" t="s">
        <v>20</v>
      </c>
      <c r="F428" s="81" t="s">
        <v>34</v>
      </c>
      <c r="G428" s="81" t="s">
        <v>20</v>
      </c>
      <c r="H428" s="81" t="s">
        <v>20</v>
      </c>
      <c r="I428" s="81" t="s">
        <v>20</v>
      </c>
      <c r="J428" s="81" t="s">
        <v>34</v>
      </c>
      <c r="K428" s="81" t="s">
        <v>20</v>
      </c>
      <c r="L428" s="81" t="s">
        <v>20</v>
      </c>
      <c r="M428" s="81" t="s">
        <v>20</v>
      </c>
      <c r="N428" s="81" t="s">
        <v>20</v>
      </c>
      <c r="O428" s="81" t="s">
        <v>20</v>
      </c>
      <c r="P428" s="81" t="s">
        <v>20</v>
      </c>
      <c r="Q428" s="81" t="s">
        <v>20</v>
      </c>
      <c r="R428" s="82">
        <v>594145</v>
      </c>
      <c r="S428" s="82">
        <v>630310</v>
      </c>
      <c r="T428" s="82">
        <v>673816</v>
      </c>
      <c r="U428" s="82">
        <v>723488</v>
      </c>
      <c r="V428" s="82">
        <v>772944</v>
      </c>
      <c r="W428" s="82">
        <v>824637</v>
      </c>
      <c r="X428" s="82">
        <v>882064</v>
      </c>
      <c r="Y428" s="82">
        <v>935961</v>
      </c>
      <c r="Z428" s="82">
        <v>994310</v>
      </c>
      <c r="AA428" s="82">
        <v>1053486</v>
      </c>
      <c r="AB428" s="82">
        <v>1110280</v>
      </c>
      <c r="AC428" s="82">
        <v>1169452</v>
      </c>
      <c r="AD428" s="82">
        <v>1235944</v>
      </c>
      <c r="AE428" s="82">
        <v>1298505</v>
      </c>
      <c r="AF428" s="82">
        <v>1370959</v>
      </c>
      <c r="AG428" s="82">
        <v>1438625</v>
      </c>
      <c r="AH428" s="82">
        <v>1513538</v>
      </c>
      <c r="AI428" s="82">
        <v>1588266</v>
      </c>
      <c r="AJ428" s="82">
        <v>1664205</v>
      </c>
      <c r="AK428" s="82">
        <v>1736229</v>
      </c>
      <c r="AL428" s="82">
        <v>1818265</v>
      </c>
      <c r="AM428" s="82">
        <v>1899898</v>
      </c>
      <c r="AN428" s="82">
        <v>1978193</v>
      </c>
      <c r="AO428" s="82">
        <v>2060986</v>
      </c>
      <c r="AP428" s="91">
        <v>2150541</v>
      </c>
    </row>
    <row r="429" spans="1:42" x14ac:dyDescent="0.25">
      <c r="A429" t="str">
        <f t="shared" si="6"/>
        <v>Domestic passengers_French Polynesia</v>
      </c>
      <c r="B429" s="72" t="s">
        <v>56</v>
      </c>
      <c r="C429" s="73" t="s">
        <v>69</v>
      </c>
      <c r="D429" s="74" t="s">
        <v>88</v>
      </c>
      <c r="E429" s="75" t="s">
        <v>20</v>
      </c>
      <c r="F429" s="76" t="s">
        <v>34</v>
      </c>
      <c r="G429" s="76" t="s">
        <v>20</v>
      </c>
      <c r="H429" s="76" t="s">
        <v>20</v>
      </c>
      <c r="I429" s="76" t="s">
        <v>20</v>
      </c>
      <c r="J429" s="76" t="s">
        <v>34</v>
      </c>
      <c r="K429" s="76" t="s">
        <v>20</v>
      </c>
      <c r="L429" s="76" t="s">
        <v>20</v>
      </c>
      <c r="M429" s="76" t="s">
        <v>20</v>
      </c>
      <c r="N429" s="76" t="s">
        <v>20</v>
      </c>
      <c r="O429" s="76" t="s">
        <v>20</v>
      </c>
      <c r="P429" s="76" t="s">
        <v>20</v>
      </c>
      <c r="Q429" s="76" t="s">
        <v>20</v>
      </c>
      <c r="R429" s="83">
        <v>1580013</v>
      </c>
      <c r="S429" s="83">
        <v>1628441</v>
      </c>
      <c r="T429" s="83">
        <v>1698670</v>
      </c>
      <c r="U429" s="83">
        <v>1773667</v>
      </c>
      <c r="V429" s="83">
        <v>1840478</v>
      </c>
      <c r="W429" s="83">
        <v>1906534</v>
      </c>
      <c r="X429" s="83">
        <v>1981743</v>
      </c>
      <c r="Y429" s="83">
        <v>2045111</v>
      </c>
      <c r="Z429" s="83">
        <v>2114560</v>
      </c>
      <c r="AA429" s="83">
        <v>2182108</v>
      </c>
      <c r="AB429" s="83">
        <v>2241421</v>
      </c>
      <c r="AC429" s="83">
        <v>2302480</v>
      </c>
      <c r="AD429" s="83">
        <v>2374658</v>
      </c>
      <c r="AE429" s="83">
        <v>2436059</v>
      </c>
      <c r="AF429" s="83">
        <v>2512764</v>
      </c>
      <c r="AG429" s="83">
        <v>2577439</v>
      </c>
      <c r="AH429" s="83">
        <v>2651963</v>
      </c>
      <c r="AI429" s="83">
        <v>2722960</v>
      </c>
      <c r="AJ429" s="83">
        <v>2792996</v>
      </c>
      <c r="AK429" s="83">
        <v>2853704</v>
      </c>
      <c r="AL429" s="83">
        <v>2928080</v>
      </c>
      <c r="AM429" s="83">
        <v>2998869</v>
      </c>
      <c r="AN429" s="83">
        <v>3061740</v>
      </c>
      <c r="AO429" s="83">
        <v>3129041</v>
      </c>
      <c r="AP429" s="92">
        <v>3203897</v>
      </c>
    </row>
    <row r="430" spans="1:42" x14ac:dyDescent="0.25">
      <c r="A430" t="str">
        <f t="shared" si="6"/>
        <v>Total Cargo_French Polynesia</v>
      </c>
      <c r="B430" s="77" t="s">
        <v>207</v>
      </c>
      <c r="C430" s="78" t="s">
        <v>69</v>
      </c>
      <c r="D430" s="79" t="s">
        <v>88</v>
      </c>
      <c r="E430" s="80" t="s">
        <v>20</v>
      </c>
      <c r="F430" s="81" t="s">
        <v>34</v>
      </c>
      <c r="G430" s="81" t="s">
        <v>20</v>
      </c>
      <c r="H430" s="81" t="s">
        <v>20</v>
      </c>
      <c r="I430" s="81" t="s">
        <v>20</v>
      </c>
      <c r="J430" s="81" t="s">
        <v>34</v>
      </c>
      <c r="K430" s="81" t="s">
        <v>20</v>
      </c>
      <c r="L430" s="81" t="s">
        <v>20</v>
      </c>
      <c r="M430" s="81" t="s">
        <v>20</v>
      </c>
      <c r="N430" s="81" t="s">
        <v>20</v>
      </c>
      <c r="O430" s="81" t="s">
        <v>20</v>
      </c>
      <c r="P430" s="81" t="s">
        <v>20</v>
      </c>
      <c r="Q430" s="81" t="s">
        <v>20</v>
      </c>
      <c r="R430" s="82" t="s">
        <v>206</v>
      </c>
      <c r="S430" s="82" t="s">
        <v>206</v>
      </c>
      <c r="T430" s="82" t="s">
        <v>206</v>
      </c>
      <c r="U430" s="82" t="s">
        <v>206</v>
      </c>
      <c r="V430" s="82" t="s">
        <v>206</v>
      </c>
      <c r="W430" s="82" t="s">
        <v>206</v>
      </c>
      <c r="X430" s="82" t="s">
        <v>206</v>
      </c>
      <c r="Y430" s="82" t="s">
        <v>206</v>
      </c>
      <c r="Z430" s="82" t="s">
        <v>206</v>
      </c>
      <c r="AA430" s="82" t="s">
        <v>206</v>
      </c>
      <c r="AB430" s="82" t="s">
        <v>206</v>
      </c>
      <c r="AC430" s="82" t="s">
        <v>206</v>
      </c>
      <c r="AD430" s="82" t="s">
        <v>206</v>
      </c>
      <c r="AE430" s="82" t="s">
        <v>206</v>
      </c>
      <c r="AF430" s="82" t="s">
        <v>206</v>
      </c>
      <c r="AG430" s="82" t="s">
        <v>206</v>
      </c>
      <c r="AH430" s="82" t="s">
        <v>206</v>
      </c>
      <c r="AI430" s="82" t="s">
        <v>206</v>
      </c>
      <c r="AJ430" s="82" t="s">
        <v>206</v>
      </c>
      <c r="AK430" s="82" t="s">
        <v>206</v>
      </c>
      <c r="AL430" s="82" t="s">
        <v>206</v>
      </c>
      <c r="AM430" s="82" t="s">
        <v>206</v>
      </c>
      <c r="AN430" s="82" t="s">
        <v>206</v>
      </c>
      <c r="AO430" s="82" t="s">
        <v>206</v>
      </c>
      <c r="AP430" s="91" t="s">
        <v>206</v>
      </c>
    </row>
    <row r="431" spans="1:42" x14ac:dyDescent="0.25">
      <c r="A431" t="str">
        <f t="shared" si="6"/>
        <v>Total aircraft movements_French Polynesia</v>
      </c>
      <c r="B431" s="72" t="s">
        <v>35</v>
      </c>
      <c r="C431" s="73" t="s">
        <v>69</v>
      </c>
      <c r="D431" s="74" t="s">
        <v>88</v>
      </c>
      <c r="E431" s="75" t="s">
        <v>20</v>
      </c>
      <c r="F431" s="76" t="s">
        <v>34</v>
      </c>
      <c r="G431" s="76" t="s">
        <v>20</v>
      </c>
      <c r="H431" s="76" t="s">
        <v>20</v>
      </c>
      <c r="I431" s="76" t="s">
        <v>20</v>
      </c>
      <c r="J431" s="76" t="s">
        <v>34</v>
      </c>
      <c r="K431" s="76" t="s">
        <v>20</v>
      </c>
      <c r="L431" s="76" t="s">
        <v>20</v>
      </c>
      <c r="M431" s="76" t="s">
        <v>20</v>
      </c>
      <c r="N431" s="76" t="s">
        <v>20</v>
      </c>
      <c r="O431" s="76" t="s">
        <v>20</v>
      </c>
      <c r="P431" s="76" t="s">
        <v>20</v>
      </c>
      <c r="Q431" s="76" t="s">
        <v>20</v>
      </c>
      <c r="R431" s="83" t="s">
        <v>206</v>
      </c>
      <c r="S431" s="83" t="s">
        <v>206</v>
      </c>
      <c r="T431" s="83" t="s">
        <v>206</v>
      </c>
      <c r="U431" s="83" t="s">
        <v>206</v>
      </c>
      <c r="V431" s="83" t="s">
        <v>206</v>
      </c>
      <c r="W431" s="83" t="s">
        <v>206</v>
      </c>
      <c r="X431" s="83" t="s">
        <v>206</v>
      </c>
      <c r="Y431" s="83" t="s">
        <v>206</v>
      </c>
      <c r="Z431" s="83" t="s">
        <v>206</v>
      </c>
      <c r="AA431" s="83" t="s">
        <v>206</v>
      </c>
      <c r="AB431" s="83" t="s">
        <v>206</v>
      </c>
      <c r="AC431" s="83" t="s">
        <v>206</v>
      </c>
      <c r="AD431" s="83" t="s">
        <v>206</v>
      </c>
      <c r="AE431" s="83" t="s">
        <v>206</v>
      </c>
      <c r="AF431" s="83" t="s">
        <v>206</v>
      </c>
      <c r="AG431" s="83" t="s">
        <v>206</v>
      </c>
      <c r="AH431" s="83" t="s">
        <v>206</v>
      </c>
      <c r="AI431" s="83" t="s">
        <v>206</v>
      </c>
      <c r="AJ431" s="83" t="s">
        <v>206</v>
      </c>
      <c r="AK431" s="83" t="s">
        <v>206</v>
      </c>
      <c r="AL431" s="83" t="s">
        <v>206</v>
      </c>
      <c r="AM431" s="83" t="s">
        <v>206</v>
      </c>
      <c r="AN431" s="83" t="s">
        <v>206</v>
      </c>
      <c r="AO431" s="83" t="s">
        <v>206</v>
      </c>
      <c r="AP431" s="92" t="s">
        <v>206</v>
      </c>
    </row>
    <row r="432" spans="1:42" x14ac:dyDescent="0.25">
      <c r="A432" t="str">
        <f t="shared" si="6"/>
        <v>Total passengers_France</v>
      </c>
      <c r="B432" s="77" t="s">
        <v>58</v>
      </c>
      <c r="C432" s="78" t="s">
        <v>96</v>
      </c>
      <c r="D432" s="79" t="s">
        <v>113</v>
      </c>
      <c r="E432" s="80" t="s">
        <v>34</v>
      </c>
      <c r="F432" s="81" t="s">
        <v>20</v>
      </c>
      <c r="G432" s="81" t="s">
        <v>34</v>
      </c>
      <c r="H432" s="81" t="s">
        <v>34</v>
      </c>
      <c r="I432" s="81" t="s">
        <v>34</v>
      </c>
      <c r="J432" s="81" t="s">
        <v>20</v>
      </c>
      <c r="K432" s="81" t="s">
        <v>20</v>
      </c>
      <c r="L432" s="81" t="s">
        <v>20</v>
      </c>
      <c r="M432" s="81" t="s">
        <v>20</v>
      </c>
      <c r="N432" s="81" t="s">
        <v>20</v>
      </c>
      <c r="O432" s="81" t="s">
        <v>20</v>
      </c>
      <c r="P432" s="81" t="s">
        <v>20</v>
      </c>
      <c r="Q432" s="81" t="s">
        <v>34</v>
      </c>
      <c r="R432" s="82">
        <v>168068196</v>
      </c>
      <c r="S432" s="82">
        <v>174159519</v>
      </c>
      <c r="T432" s="82">
        <v>178790374</v>
      </c>
      <c r="U432" s="82">
        <v>184256641</v>
      </c>
      <c r="V432" s="82">
        <v>189657351</v>
      </c>
      <c r="W432" s="82">
        <v>195111932</v>
      </c>
      <c r="X432" s="82">
        <v>201521038</v>
      </c>
      <c r="Y432" s="82">
        <v>206512624</v>
      </c>
      <c r="Z432" s="82">
        <v>211506895</v>
      </c>
      <c r="AA432" s="82">
        <v>217764788</v>
      </c>
      <c r="AB432" s="82">
        <v>222383311</v>
      </c>
      <c r="AC432" s="82">
        <v>228804154</v>
      </c>
      <c r="AD432" s="82">
        <v>233095950</v>
      </c>
      <c r="AE432" s="82">
        <v>240774347</v>
      </c>
      <c r="AF432" s="82">
        <v>246221634</v>
      </c>
      <c r="AG432" s="82">
        <v>251183718</v>
      </c>
      <c r="AH432" s="82">
        <v>258473103</v>
      </c>
      <c r="AI432" s="82">
        <v>263287181</v>
      </c>
      <c r="AJ432" s="82">
        <v>270612562</v>
      </c>
      <c r="AK432" s="82">
        <v>275694913</v>
      </c>
      <c r="AL432" s="82">
        <v>281550850</v>
      </c>
      <c r="AM432" s="82">
        <v>287137953</v>
      </c>
      <c r="AN432" s="82">
        <v>291143684</v>
      </c>
      <c r="AO432" s="82">
        <v>297408019</v>
      </c>
      <c r="AP432" s="91">
        <v>302040132</v>
      </c>
    </row>
    <row r="433" spans="1:42" x14ac:dyDescent="0.25">
      <c r="A433" t="str">
        <f t="shared" si="6"/>
        <v>International passengers_France</v>
      </c>
      <c r="B433" s="72" t="s">
        <v>54</v>
      </c>
      <c r="C433" s="73" t="s">
        <v>96</v>
      </c>
      <c r="D433" s="74" t="s">
        <v>113</v>
      </c>
      <c r="E433" s="75" t="s">
        <v>34</v>
      </c>
      <c r="F433" s="76" t="s">
        <v>20</v>
      </c>
      <c r="G433" s="76" t="s">
        <v>34</v>
      </c>
      <c r="H433" s="76" t="s">
        <v>34</v>
      </c>
      <c r="I433" s="76" t="s">
        <v>34</v>
      </c>
      <c r="J433" s="76" t="s">
        <v>20</v>
      </c>
      <c r="K433" s="76" t="s">
        <v>20</v>
      </c>
      <c r="L433" s="76" t="s">
        <v>20</v>
      </c>
      <c r="M433" s="76" t="s">
        <v>20</v>
      </c>
      <c r="N433" s="76" t="s">
        <v>20</v>
      </c>
      <c r="O433" s="76" t="s">
        <v>20</v>
      </c>
      <c r="P433" s="76" t="s">
        <v>20</v>
      </c>
      <c r="Q433" s="76" t="s">
        <v>34</v>
      </c>
      <c r="R433" s="83">
        <v>118710123</v>
      </c>
      <c r="S433" s="83">
        <v>124143124</v>
      </c>
      <c r="T433" s="83">
        <v>128198688</v>
      </c>
      <c r="U433" s="83">
        <v>132855516</v>
      </c>
      <c r="V433" s="83">
        <v>137458812</v>
      </c>
      <c r="W433" s="83">
        <v>142077802</v>
      </c>
      <c r="X433" s="83">
        <v>147409704</v>
      </c>
      <c r="Y433" s="83">
        <v>151684321</v>
      </c>
      <c r="Z433" s="83">
        <v>156010047</v>
      </c>
      <c r="AA433" s="83">
        <v>161248649</v>
      </c>
      <c r="AB433" s="83">
        <v>165289291</v>
      </c>
      <c r="AC433" s="83">
        <v>170727429</v>
      </c>
      <c r="AD433" s="83">
        <v>174555231</v>
      </c>
      <c r="AE433" s="83">
        <v>180968048</v>
      </c>
      <c r="AF433" s="83">
        <v>185675000</v>
      </c>
      <c r="AG433" s="83">
        <v>190017961</v>
      </c>
      <c r="AH433" s="83">
        <v>196166721</v>
      </c>
      <c r="AI433" s="83">
        <v>200400773</v>
      </c>
      <c r="AJ433" s="83">
        <v>206546052</v>
      </c>
      <c r="AK433" s="83">
        <v>210978179</v>
      </c>
      <c r="AL433" s="83">
        <v>215994176</v>
      </c>
      <c r="AM433" s="83">
        <v>220788678</v>
      </c>
      <c r="AN433" s="83">
        <v>224343134</v>
      </c>
      <c r="AO433" s="83">
        <v>229616493</v>
      </c>
      <c r="AP433" s="92">
        <v>233610747</v>
      </c>
    </row>
    <row r="434" spans="1:42" x14ac:dyDescent="0.25">
      <c r="A434" t="str">
        <f t="shared" si="6"/>
        <v>Domestic passengers_France</v>
      </c>
      <c r="B434" s="77" t="s">
        <v>56</v>
      </c>
      <c r="C434" s="78" t="s">
        <v>96</v>
      </c>
      <c r="D434" s="79" t="s">
        <v>113</v>
      </c>
      <c r="E434" s="80" t="s">
        <v>34</v>
      </c>
      <c r="F434" s="81" t="s">
        <v>20</v>
      </c>
      <c r="G434" s="81" t="s">
        <v>34</v>
      </c>
      <c r="H434" s="81" t="s">
        <v>34</v>
      </c>
      <c r="I434" s="81" t="s">
        <v>34</v>
      </c>
      <c r="J434" s="81" t="s">
        <v>20</v>
      </c>
      <c r="K434" s="81" t="s">
        <v>20</v>
      </c>
      <c r="L434" s="81" t="s">
        <v>20</v>
      </c>
      <c r="M434" s="81" t="s">
        <v>20</v>
      </c>
      <c r="N434" s="81" t="s">
        <v>20</v>
      </c>
      <c r="O434" s="81" t="s">
        <v>20</v>
      </c>
      <c r="P434" s="81" t="s">
        <v>20</v>
      </c>
      <c r="Q434" s="81" t="s">
        <v>34</v>
      </c>
      <c r="R434" s="82">
        <v>48955681</v>
      </c>
      <c r="S434" s="82">
        <v>49670987</v>
      </c>
      <c r="T434" s="82">
        <v>50296860</v>
      </c>
      <c r="U434" s="82">
        <v>51150763</v>
      </c>
      <c r="V434" s="82">
        <v>51986942</v>
      </c>
      <c r="W434" s="82">
        <v>52856091</v>
      </c>
      <c r="X434" s="82">
        <v>53962162</v>
      </c>
      <c r="Y434" s="82">
        <v>54703818</v>
      </c>
      <c r="Z434" s="82">
        <v>55393366</v>
      </c>
      <c r="AA434" s="82">
        <v>56430437</v>
      </c>
      <c r="AB434" s="82">
        <v>57023299</v>
      </c>
      <c r="AC434" s="82">
        <v>58018571</v>
      </c>
      <c r="AD434" s="82">
        <v>58493062</v>
      </c>
      <c r="AE434" s="82">
        <v>59767373</v>
      </c>
      <c r="AF434" s="82">
        <v>60514943</v>
      </c>
      <c r="AG434" s="82">
        <v>61140037</v>
      </c>
      <c r="AH434" s="82">
        <v>62285573</v>
      </c>
      <c r="AI434" s="82">
        <v>62869625</v>
      </c>
      <c r="AJ434" s="82">
        <v>64053015</v>
      </c>
      <c r="AK434" s="82">
        <v>64705916</v>
      </c>
      <c r="AL434" s="82">
        <v>65548028</v>
      </c>
      <c r="AM434" s="82">
        <v>66342386</v>
      </c>
      <c r="AN434" s="82">
        <v>66795080</v>
      </c>
      <c r="AO434" s="82">
        <v>67787197</v>
      </c>
      <c r="AP434" s="91">
        <v>68425969</v>
      </c>
    </row>
    <row r="435" spans="1:42" x14ac:dyDescent="0.25">
      <c r="A435" t="str">
        <f t="shared" si="6"/>
        <v>Total Cargo_France</v>
      </c>
      <c r="B435" s="77" t="s">
        <v>207</v>
      </c>
      <c r="C435" s="73" t="s">
        <v>96</v>
      </c>
      <c r="D435" s="74" t="s">
        <v>113</v>
      </c>
      <c r="E435" s="75" t="s">
        <v>34</v>
      </c>
      <c r="F435" s="76" t="s">
        <v>20</v>
      </c>
      <c r="G435" s="76" t="s">
        <v>34</v>
      </c>
      <c r="H435" s="76" t="s">
        <v>34</v>
      </c>
      <c r="I435" s="76" t="s">
        <v>34</v>
      </c>
      <c r="J435" s="76" t="s">
        <v>20</v>
      </c>
      <c r="K435" s="76" t="s">
        <v>20</v>
      </c>
      <c r="L435" s="76" t="s">
        <v>20</v>
      </c>
      <c r="M435" s="76" t="s">
        <v>20</v>
      </c>
      <c r="N435" s="76" t="s">
        <v>20</v>
      </c>
      <c r="O435" s="76" t="s">
        <v>20</v>
      </c>
      <c r="P435" s="76" t="s">
        <v>20</v>
      </c>
      <c r="Q435" s="76" t="s">
        <v>34</v>
      </c>
      <c r="R435" s="83">
        <v>2536119</v>
      </c>
      <c r="S435" s="83">
        <v>2627623</v>
      </c>
      <c r="T435" s="83">
        <v>2758926</v>
      </c>
      <c r="U435" s="83">
        <v>2836641</v>
      </c>
      <c r="V435" s="83">
        <v>2883584</v>
      </c>
      <c r="W435" s="83">
        <v>2909967</v>
      </c>
      <c r="X435" s="83">
        <v>2939624</v>
      </c>
      <c r="Y435" s="83">
        <v>2970784</v>
      </c>
      <c r="Z435" s="83">
        <v>2987059</v>
      </c>
      <c r="AA435" s="83">
        <v>3014853</v>
      </c>
      <c r="AB435" s="83">
        <v>3029962</v>
      </c>
      <c r="AC435" s="83">
        <v>3063186</v>
      </c>
      <c r="AD435" s="83">
        <v>3077147</v>
      </c>
      <c r="AE435" s="83">
        <v>3109651</v>
      </c>
      <c r="AF435" s="83">
        <v>3146615</v>
      </c>
      <c r="AG435" s="83">
        <v>3164835</v>
      </c>
      <c r="AH435" s="83">
        <v>3206250</v>
      </c>
      <c r="AI435" s="83">
        <v>3217443</v>
      </c>
      <c r="AJ435" s="83">
        <v>3269589</v>
      </c>
      <c r="AK435" s="83">
        <v>3288354</v>
      </c>
      <c r="AL435" s="83">
        <v>3325885</v>
      </c>
      <c r="AM435" s="83">
        <v>3358167</v>
      </c>
      <c r="AN435" s="83">
        <v>3368110</v>
      </c>
      <c r="AO435" s="83">
        <v>3407734</v>
      </c>
      <c r="AP435" s="92">
        <v>3433944</v>
      </c>
    </row>
    <row r="436" spans="1:42" x14ac:dyDescent="0.25">
      <c r="A436" t="str">
        <f t="shared" si="6"/>
        <v>Total aircraft movements_France</v>
      </c>
      <c r="B436" s="77" t="s">
        <v>35</v>
      </c>
      <c r="C436" s="78" t="s">
        <v>96</v>
      </c>
      <c r="D436" s="79" t="s">
        <v>113</v>
      </c>
      <c r="E436" s="80" t="s">
        <v>34</v>
      </c>
      <c r="F436" s="81" t="s">
        <v>20</v>
      </c>
      <c r="G436" s="81" t="s">
        <v>34</v>
      </c>
      <c r="H436" s="81" t="s">
        <v>34</v>
      </c>
      <c r="I436" s="81" t="s">
        <v>34</v>
      </c>
      <c r="J436" s="81" t="s">
        <v>20</v>
      </c>
      <c r="K436" s="81" t="s">
        <v>20</v>
      </c>
      <c r="L436" s="81" t="s">
        <v>20</v>
      </c>
      <c r="M436" s="81" t="s">
        <v>20</v>
      </c>
      <c r="N436" s="81" t="s">
        <v>20</v>
      </c>
      <c r="O436" s="81" t="s">
        <v>20</v>
      </c>
      <c r="P436" s="81" t="s">
        <v>20</v>
      </c>
      <c r="Q436" s="81" t="s">
        <v>34</v>
      </c>
      <c r="R436" s="82">
        <v>4322386</v>
      </c>
      <c r="S436" s="82">
        <v>4346189</v>
      </c>
      <c r="T436" s="82">
        <v>4443913</v>
      </c>
      <c r="U436" s="82">
        <v>4566055</v>
      </c>
      <c r="V436" s="82">
        <v>4692945</v>
      </c>
      <c r="W436" s="82">
        <v>4832119</v>
      </c>
      <c r="X436" s="82">
        <v>4963690</v>
      </c>
      <c r="Y436" s="82">
        <v>5079124</v>
      </c>
      <c r="Z436" s="82">
        <v>5206541</v>
      </c>
      <c r="AA436" s="82">
        <v>5321248</v>
      </c>
      <c r="AB436" s="82">
        <v>5440887</v>
      </c>
      <c r="AC436" s="82">
        <v>5566512</v>
      </c>
      <c r="AD436" s="82">
        <v>5679400</v>
      </c>
      <c r="AE436" s="82">
        <v>5810230</v>
      </c>
      <c r="AF436" s="82">
        <v>5917592</v>
      </c>
      <c r="AG436" s="82">
        <v>6035425</v>
      </c>
      <c r="AH436" s="82">
        <v>6170418</v>
      </c>
      <c r="AI436" s="82">
        <v>6284324</v>
      </c>
      <c r="AJ436" s="82">
        <v>6404835</v>
      </c>
      <c r="AK436" s="82">
        <v>6529857</v>
      </c>
      <c r="AL436" s="82">
        <v>6650059</v>
      </c>
      <c r="AM436" s="82">
        <v>6773302</v>
      </c>
      <c r="AN436" s="82">
        <v>6902345</v>
      </c>
      <c r="AO436" s="82">
        <v>7037349</v>
      </c>
      <c r="AP436" s="91">
        <v>7169274</v>
      </c>
    </row>
    <row r="437" spans="1:42" x14ac:dyDescent="0.25">
      <c r="A437" t="str">
        <f t="shared" si="6"/>
        <v>Total passengers_Finland</v>
      </c>
      <c r="B437" s="77" t="s">
        <v>58</v>
      </c>
      <c r="C437" s="78" t="s">
        <v>96</v>
      </c>
      <c r="D437" s="79" t="s">
        <v>112</v>
      </c>
      <c r="E437" s="80" t="s">
        <v>34</v>
      </c>
      <c r="F437" s="81" t="s">
        <v>20</v>
      </c>
      <c r="G437" s="81" t="s">
        <v>20</v>
      </c>
      <c r="H437" s="81" t="s">
        <v>34</v>
      </c>
      <c r="I437" s="81" t="s">
        <v>34</v>
      </c>
      <c r="J437" s="81" t="s">
        <v>20</v>
      </c>
      <c r="K437" s="81" t="s">
        <v>20</v>
      </c>
      <c r="L437" s="81" t="s">
        <v>20</v>
      </c>
      <c r="M437" s="81" t="s">
        <v>20</v>
      </c>
      <c r="N437" s="81" t="s">
        <v>20</v>
      </c>
      <c r="O437" s="81" t="s">
        <v>20</v>
      </c>
      <c r="P437" s="81" t="s">
        <v>20</v>
      </c>
      <c r="Q437" s="81" t="s">
        <v>20</v>
      </c>
      <c r="R437" s="82">
        <v>20780758</v>
      </c>
      <c r="S437" s="82">
        <v>22404165</v>
      </c>
      <c r="T437" s="82">
        <v>22960539</v>
      </c>
      <c r="U437" s="82">
        <v>23653419</v>
      </c>
      <c r="V437" s="82">
        <v>24417711</v>
      </c>
      <c r="W437" s="82">
        <v>25252634</v>
      </c>
      <c r="X437" s="82">
        <v>26194555</v>
      </c>
      <c r="Y437" s="82">
        <v>27075400</v>
      </c>
      <c r="Z437" s="82">
        <v>27795238</v>
      </c>
      <c r="AA437" s="82">
        <v>28803683</v>
      </c>
      <c r="AB437" s="82">
        <v>29476296</v>
      </c>
      <c r="AC437" s="82">
        <v>30316389</v>
      </c>
      <c r="AD437" s="82">
        <v>30897143</v>
      </c>
      <c r="AE437" s="82">
        <v>31856843</v>
      </c>
      <c r="AF437" s="82">
        <v>32546792</v>
      </c>
      <c r="AG437" s="82">
        <v>33151424</v>
      </c>
      <c r="AH437" s="82">
        <v>33893152</v>
      </c>
      <c r="AI437" s="82">
        <v>34438179</v>
      </c>
      <c r="AJ437" s="82">
        <v>35293991</v>
      </c>
      <c r="AK437" s="82">
        <v>35841072</v>
      </c>
      <c r="AL437" s="82">
        <v>36579650</v>
      </c>
      <c r="AM437" s="82">
        <v>37274544</v>
      </c>
      <c r="AN437" s="82">
        <v>37654432</v>
      </c>
      <c r="AO437" s="82">
        <v>38427060</v>
      </c>
      <c r="AP437" s="91">
        <v>38985924</v>
      </c>
    </row>
    <row r="438" spans="1:42" x14ac:dyDescent="0.25">
      <c r="A438" t="str">
        <f t="shared" si="6"/>
        <v>International passengers_Finland</v>
      </c>
      <c r="B438" s="72" t="s">
        <v>54</v>
      </c>
      <c r="C438" s="73" t="s">
        <v>96</v>
      </c>
      <c r="D438" s="74" t="s">
        <v>112</v>
      </c>
      <c r="E438" s="75" t="s">
        <v>34</v>
      </c>
      <c r="F438" s="76" t="s">
        <v>20</v>
      </c>
      <c r="G438" s="76" t="s">
        <v>20</v>
      </c>
      <c r="H438" s="76" t="s">
        <v>34</v>
      </c>
      <c r="I438" s="76" t="s">
        <v>34</v>
      </c>
      <c r="J438" s="76" t="s">
        <v>20</v>
      </c>
      <c r="K438" s="76" t="s">
        <v>20</v>
      </c>
      <c r="L438" s="76" t="s">
        <v>20</v>
      </c>
      <c r="M438" s="76" t="s">
        <v>20</v>
      </c>
      <c r="N438" s="76" t="s">
        <v>20</v>
      </c>
      <c r="O438" s="76" t="s">
        <v>20</v>
      </c>
      <c r="P438" s="76" t="s">
        <v>20</v>
      </c>
      <c r="Q438" s="76" t="s">
        <v>20</v>
      </c>
      <c r="R438" s="83">
        <v>15410511</v>
      </c>
      <c r="S438" s="83">
        <v>16958142</v>
      </c>
      <c r="T438" s="83">
        <v>17635888</v>
      </c>
      <c r="U438" s="83">
        <v>18356627</v>
      </c>
      <c r="V438" s="83">
        <v>19105255</v>
      </c>
      <c r="W438" s="83">
        <v>19875525</v>
      </c>
      <c r="X438" s="83">
        <v>20729398</v>
      </c>
      <c r="Y438" s="83">
        <v>21533750</v>
      </c>
      <c r="Z438" s="83">
        <v>22207076</v>
      </c>
      <c r="AA438" s="83">
        <v>23107646</v>
      </c>
      <c r="AB438" s="83">
        <v>23741273</v>
      </c>
      <c r="AC438" s="83">
        <v>24497466</v>
      </c>
      <c r="AD438" s="83">
        <v>25044629</v>
      </c>
      <c r="AE438" s="83">
        <v>25885829</v>
      </c>
      <c r="AF438" s="83">
        <v>26508333</v>
      </c>
      <c r="AG438" s="83">
        <v>27054217</v>
      </c>
      <c r="AH438" s="83">
        <v>27704955</v>
      </c>
      <c r="AI438" s="83">
        <v>28187942</v>
      </c>
      <c r="AJ438" s="83">
        <v>28918817</v>
      </c>
      <c r="AK438" s="83">
        <v>29390612</v>
      </c>
      <c r="AL438" s="83">
        <v>30006655</v>
      </c>
      <c r="AM438" s="83">
        <v>30581631</v>
      </c>
      <c r="AN438" s="83">
        <v>30900733</v>
      </c>
      <c r="AO438" s="83">
        <v>31531093</v>
      </c>
      <c r="AP438" s="92">
        <v>31982632</v>
      </c>
    </row>
    <row r="439" spans="1:42" x14ac:dyDescent="0.25">
      <c r="A439" t="str">
        <f t="shared" si="6"/>
        <v>Domestic passengers_Finland</v>
      </c>
      <c r="B439" s="77" t="s">
        <v>56</v>
      </c>
      <c r="C439" s="78" t="s">
        <v>96</v>
      </c>
      <c r="D439" s="79" t="s">
        <v>112</v>
      </c>
      <c r="E439" s="80" t="s">
        <v>34</v>
      </c>
      <c r="F439" s="81" t="s">
        <v>20</v>
      </c>
      <c r="G439" s="81" t="s">
        <v>20</v>
      </c>
      <c r="H439" s="81" t="s">
        <v>34</v>
      </c>
      <c r="I439" s="81" t="s">
        <v>34</v>
      </c>
      <c r="J439" s="81" t="s">
        <v>20</v>
      </c>
      <c r="K439" s="81" t="s">
        <v>20</v>
      </c>
      <c r="L439" s="81" t="s">
        <v>20</v>
      </c>
      <c r="M439" s="81" t="s">
        <v>20</v>
      </c>
      <c r="N439" s="81" t="s">
        <v>20</v>
      </c>
      <c r="O439" s="81" t="s">
        <v>20</v>
      </c>
      <c r="P439" s="81" t="s">
        <v>20</v>
      </c>
      <c r="Q439" s="81" t="s">
        <v>20</v>
      </c>
      <c r="R439" s="82">
        <v>5370247</v>
      </c>
      <c r="S439" s="82">
        <v>5446022</v>
      </c>
      <c r="T439" s="82">
        <v>5324651</v>
      </c>
      <c r="U439" s="82">
        <v>5296792</v>
      </c>
      <c r="V439" s="82">
        <v>5312457</v>
      </c>
      <c r="W439" s="82">
        <v>5377109</v>
      </c>
      <c r="X439" s="82">
        <v>5465157</v>
      </c>
      <c r="Y439" s="82">
        <v>5541649</v>
      </c>
      <c r="Z439" s="82">
        <v>5588162</v>
      </c>
      <c r="AA439" s="82">
        <v>5696038</v>
      </c>
      <c r="AB439" s="82">
        <v>5735023</v>
      </c>
      <c r="AC439" s="82">
        <v>5818923</v>
      </c>
      <c r="AD439" s="82">
        <v>5852514</v>
      </c>
      <c r="AE439" s="82">
        <v>5971013</v>
      </c>
      <c r="AF439" s="82">
        <v>6038459</v>
      </c>
      <c r="AG439" s="82">
        <v>6097207</v>
      </c>
      <c r="AH439" s="82">
        <v>6188197</v>
      </c>
      <c r="AI439" s="82">
        <v>6250237</v>
      </c>
      <c r="AJ439" s="82">
        <v>6375174</v>
      </c>
      <c r="AK439" s="82">
        <v>6450460</v>
      </c>
      <c r="AL439" s="82">
        <v>6572994</v>
      </c>
      <c r="AM439" s="82">
        <v>6692913</v>
      </c>
      <c r="AN439" s="82">
        <v>6753698</v>
      </c>
      <c r="AO439" s="82">
        <v>6895966</v>
      </c>
      <c r="AP439" s="91">
        <v>7003291</v>
      </c>
    </row>
    <row r="440" spans="1:42" x14ac:dyDescent="0.25">
      <c r="A440" t="str">
        <f t="shared" si="6"/>
        <v>Total Cargo_Finland</v>
      </c>
      <c r="B440" s="77" t="s">
        <v>207</v>
      </c>
      <c r="C440" s="73" t="s">
        <v>96</v>
      </c>
      <c r="D440" s="74" t="s">
        <v>112</v>
      </c>
      <c r="E440" s="75" t="s">
        <v>34</v>
      </c>
      <c r="F440" s="76" t="s">
        <v>20</v>
      </c>
      <c r="G440" s="76" t="s">
        <v>20</v>
      </c>
      <c r="H440" s="76" t="s">
        <v>34</v>
      </c>
      <c r="I440" s="76" t="s">
        <v>34</v>
      </c>
      <c r="J440" s="76" t="s">
        <v>20</v>
      </c>
      <c r="K440" s="76" t="s">
        <v>20</v>
      </c>
      <c r="L440" s="76" t="s">
        <v>20</v>
      </c>
      <c r="M440" s="76" t="s">
        <v>20</v>
      </c>
      <c r="N440" s="76" t="s">
        <v>20</v>
      </c>
      <c r="O440" s="76" t="s">
        <v>20</v>
      </c>
      <c r="P440" s="76" t="s">
        <v>20</v>
      </c>
      <c r="Q440" s="76" t="s">
        <v>20</v>
      </c>
      <c r="R440" s="83">
        <v>188428</v>
      </c>
      <c r="S440" s="83">
        <v>183589</v>
      </c>
      <c r="T440" s="83">
        <v>187105</v>
      </c>
      <c r="U440" s="83">
        <v>192800</v>
      </c>
      <c r="V440" s="83">
        <v>199314</v>
      </c>
      <c r="W440" s="83">
        <v>207034</v>
      </c>
      <c r="X440" s="83">
        <v>214802</v>
      </c>
      <c r="Y440" s="83">
        <v>222494</v>
      </c>
      <c r="Z440" s="83">
        <v>228851</v>
      </c>
      <c r="AA440" s="83">
        <v>235854</v>
      </c>
      <c r="AB440" s="83">
        <v>240710</v>
      </c>
      <c r="AC440" s="83">
        <v>247675</v>
      </c>
      <c r="AD440" s="83">
        <v>251926</v>
      </c>
      <c r="AE440" s="83">
        <v>258363</v>
      </c>
      <c r="AF440" s="83">
        <v>264043</v>
      </c>
      <c r="AG440" s="83">
        <v>267924</v>
      </c>
      <c r="AH440" s="83">
        <v>273555</v>
      </c>
      <c r="AI440" s="83">
        <v>276400</v>
      </c>
      <c r="AJ440" s="83">
        <v>282579</v>
      </c>
      <c r="AK440" s="83">
        <v>285708</v>
      </c>
      <c r="AL440" s="83">
        <v>291235</v>
      </c>
      <c r="AM440" s="83">
        <v>296177</v>
      </c>
      <c r="AN440" s="83">
        <v>298112</v>
      </c>
      <c r="AO440" s="83">
        <v>303499</v>
      </c>
      <c r="AP440" s="92">
        <v>307619</v>
      </c>
    </row>
    <row r="441" spans="1:42" x14ac:dyDescent="0.25">
      <c r="A441" t="str">
        <f t="shared" si="6"/>
        <v>Total aircraft movements_Finland</v>
      </c>
      <c r="B441" s="77" t="s">
        <v>35</v>
      </c>
      <c r="C441" s="78" t="s">
        <v>96</v>
      </c>
      <c r="D441" s="79" t="s">
        <v>112</v>
      </c>
      <c r="E441" s="80" t="s">
        <v>34</v>
      </c>
      <c r="F441" s="81" t="s">
        <v>20</v>
      </c>
      <c r="G441" s="81" t="s">
        <v>20</v>
      </c>
      <c r="H441" s="81" t="s">
        <v>34</v>
      </c>
      <c r="I441" s="81" t="s">
        <v>34</v>
      </c>
      <c r="J441" s="81" t="s">
        <v>20</v>
      </c>
      <c r="K441" s="81" t="s">
        <v>20</v>
      </c>
      <c r="L441" s="81" t="s">
        <v>20</v>
      </c>
      <c r="M441" s="81" t="s">
        <v>20</v>
      </c>
      <c r="N441" s="81" t="s">
        <v>20</v>
      </c>
      <c r="O441" s="81" t="s">
        <v>20</v>
      </c>
      <c r="P441" s="81" t="s">
        <v>20</v>
      </c>
      <c r="Q441" s="81" t="s">
        <v>20</v>
      </c>
      <c r="R441" s="82" t="s">
        <v>206</v>
      </c>
      <c r="S441" s="82" t="s">
        <v>206</v>
      </c>
      <c r="T441" s="82" t="s">
        <v>206</v>
      </c>
      <c r="U441" s="82" t="s">
        <v>206</v>
      </c>
      <c r="V441" s="82" t="s">
        <v>206</v>
      </c>
      <c r="W441" s="82" t="s">
        <v>206</v>
      </c>
      <c r="X441" s="82" t="s">
        <v>206</v>
      </c>
      <c r="Y441" s="82" t="s">
        <v>206</v>
      </c>
      <c r="Z441" s="82" t="s">
        <v>206</v>
      </c>
      <c r="AA441" s="82" t="s">
        <v>206</v>
      </c>
      <c r="AB441" s="82" t="s">
        <v>206</v>
      </c>
      <c r="AC441" s="82" t="s">
        <v>206</v>
      </c>
      <c r="AD441" s="82" t="s">
        <v>206</v>
      </c>
      <c r="AE441" s="82" t="s">
        <v>206</v>
      </c>
      <c r="AF441" s="82" t="s">
        <v>206</v>
      </c>
      <c r="AG441" s="82" t="s">
        <v>206</v>
      </c>
      <c r="AH441" s="82" t="s">
        <v>206</v>
      </c>
      <c r="AI441" s="82" t="s">
        <v>206</v>
      </c>
      <c r="AJ441" s="82" t="s">
        <v>206</v>
      </c>
      <c r="AK441" s="82" t="s">
        <v>206</v>
      </c>
      <c r="AL441" s="82" t="s">
        <v>206</v>
      </c>
      <c r="AM441" s="82" t="s">
        <v>206</v>
      </c>
      <c r="AN441" s="82" t="s">
        <v>206</v>
      </c>
      <c r="AO441" s="82" t="s">
        <v>206</v>
      </c>
      <c r="AP441" s="91" t="s">
        <v>206</v>
      </c>
    </row>
    <row r="442" spans="1:42" x14ac:dyDescent="0.25">
      <c r="A442" t="str">
        <f t="shared" si="6"/>
        <v>Total passengers_Fiji</v>
      </c>
      <c r="B442" s="72" t="s">
        <v>58</v>
      </c>
      <c r="C442" s="73" t="s">
        <v>69</v>
      </c>
      <c r="D442" s="74" t="s">
        <v>73</v>
      </c>
      <c r="E442" s="75" t="s">
        <v>20</v>
      </c>
      <c r="F442" s="76" t="s">
        <v>34</v>
      </c>
      <c r="G442" s="76" t="s">
        <v>20</v>
      </c>
      <c r="H442" s="76" t="s">
        <v>20</v>
      </c>
      <c r="I442" s="76" t="s">
        <v>20</v>
      </c>
      <c r="J442" s="76" t="s">
        <v>34</v>
      </c>
      <c r="K442" s="76" t="s">
        <v>20</v>
      </c>
      <c r="L442" s="76" t="s">
        <v>20</v>
      </c>
      <c r="M442" s="76" t="s">
        <v>20</v>
      </c>
      <c r="N442" s="76" t="s">
        <v>20</v>
      </c>
      <c r="O442" s="76" t="s">
        <v>20</v>
      </c>
      <c r="P442" s="76" t="s">
        <v>20</v>
      </c>
      <c r="Q442" s="76" t="s">
        <v>20</v>
      </c>
      <c r="R442" s="83">
        <v>2666812</v>
      </c>
      <c r="S442" s="83">
        <v>2821431</v>
      </c>
      <c r="T442" s="83">
        <v>3054282</v>
      </c>
      <c r="U442" s="83">
        <v>3295276</v>
      </c>
      <c r="V442" s="83">
        <v>3521815</v>
      </c>
      <c r="W442" s="83">
        <v>3708171</v>
      </c>
      <c r="X442" s="83">
        <v>3873515</v>
      </c>
      <c r="Y442" s="83">
        <v>4018702</v>
      </c>
      <c r="Z442" s="83">
        <v>4178396</v>
      </c>
      <c r="AA442" s="83">
        <v>4361865</v>
      </c>
      <c r="AB442" s="83">
        <v>4530091</v>
      </c>
      <c r="AC442" s="83">
        <v>4698827</v>
      </c>
      <c r="AD442" s="83">
        <v>4897678</v>
      </c>
      <c r="AE442" s="83">
        <v>5083795</v>
      </c>
      <c r="AF442" s="83">
        <v>5312872</v>
      </c>
      <c r="AG442" s="83">
        <v>5522955</v>
      </c>
      <c r="AH442" s="83">
        <v>5741277</v>
      </c>
      <c r="AI442" s="83">
        <v>5957524</v>
      </c>
      <c r="AJ442" s="83">
        <v>6177051</v>
      </c>
      <c r="AK442" s="83">
        <v>6380699</v>
      </c>
      <c r="AL442" s="83">
        <v>6621083</v>
      </c>
      <c r="AM442" s="83">
        <v>6863767</v>
      </c>
      <c r="AN442" s="83">
        <v>7092628</v>
      </c>
      <c r="AO442" s="83">
        <v>7335357</v>
      </c>
      <c r="AP442" s="92">
        <v>7598466</v>
      </c>
    </row>
    <row r="443" spans="1:42" x14ac:dyDescent="0.25">
      <c r="A443" t="str">
        <f t="shared" si="6"/>
        <v>International passengers_Fiji</v>
      </c>
      <c r="B443" s="77" t="s">
        <v>54</v>
      </c>
      <c r="C443" s="78" t="s">
        <v>69</v>
      </c>
      <c r="D443" s="79" t="s">
        <v>73</v>
      </c>
      <c r="E443" s="80" t="s">
        <v>20</v>
      </c>
      <c r="F443" s="81" t="s">
        <v>34</v>
      </c>
      <c r="G443" s="81" t="s">
        <v>20</v>
      </c>
      <c r="H443" s="81" t="s">
        <v>20</v>
      </c>
      <c r="I443" s="81" t="s">
        <v>20</v>
      </c>
      <c r="J443" s="81" t="s">
        <v>34</v>
      </c>
      <c r="K443" s="81" t="s">
        <v>20</v>
      </c>
      <c r="L443" s="81" t="s">
        <v>20</v>
      </c>
      <c r="M443" s="81" t="s">
        <v>20</v>
      </c>
      <c r="N443" s="81" t="s">
        <v>20</v>
      </c>
      <c r="O443" s="81" t="s">
        <v>20</v>
      </c>
      <c r="P443" s="81" t="s">
        <v>20</v>
      </c>
      <c r="Q443" s="81" t="s">
        <v>20</v>
      </c>
      <c r="R443" s="82">
        <v>2096307</v>
      </c>
      <c r="S443" s="82">
        <v>2221818</v>
      </c>
      <c r="T443" s="82">
        <v>2412536</v>
      </c>
      <c r="U443" s="82">
        <v>2614913</v>
      </c>
      <c r="V443" s="82">
        <v>2808328</v>
      </c>
      <c r="W443" s="82">
        <v>2973101</v>
      </c>
      <c r="X443" s="82">
        <v>3121994</v>
      </c>
      <c r="Y443" s="82">
        <v>3255007</v>
      </c>
      <c r="Z443" s="82">
        <v>3400287</v>
      </c>
      <c r="AA443" s="82">
        <v>3565450</v>
      </c>
      <c r="AB443" s="82">
        <v>3718602</v>
      </c>
      <c r="AC443" s="82">
        <v>3872802</v>
      </c>
      <c r="AD443" s="82">
        <v>4052663</v>
      </c>
      <c r="AE443" s="82">
        <v>4222404</v>
      </c>
      <c r="AF443" s="82">
        <v>4428550</v>
      </c>
      <c r="AG443" s="82">
        <v>4619540</v>
      </c>
      <c r="AH443" s="82">
        <v>4818354</v>
      </c>
      <c r="AI443" s="82">
        <v>5016212</v>
      </c>
      <c r="AJ443" s="82">
        <v>5217610</v>
      </c>
      <c r="AK443" s="82">
        <v>5406303</v>
      </c>
      <c r="AL443" s="82">
        <v>5626779</v>
      </c>
      <c r="AM443" s="82">
        <v>5849809</v>
      </c>
      <c r="AN443" s="82">
        <v>6061855</v>
      </c>
      <c r="AO443" s="82">
        <v>6286624</v>
      </c>
      <c r="AP443" s="91">
        <v>6529901</v>
      </c>
    </row>
    <row r="444" spans="1:42" x14ac:dyDescent="0.25">
      <c r="A444" t="str">
        <f t="shared" si="6"/>
        <v>Domestic passengers_Fiji</v>
      </c>
      <c r="B444" s="72" t="s">
        <v>56</v>
      </c>
      <c r="C444" s="73" t="s">
        <v>69</v>
      </c>
      <c r="D444" s="74" t="s">
        <v>73</v>
      </c>
      <c r="E444" s="75" t="s">
        <v>20</v>
      </c>
      <c r="F444" s="76" t="s">
        <v>34</v>
      </c>
      <c r="G444" s="76" t="s">
        <v>20</v>
      </c>
      <c r="H444" s="76" t="s">
        <v>20</v>
      </c>
      <c r="I444" s="76" t="s">
        <v>20</v>
      </c>
      <c r="J444" s="76" t="s">
        <v>34</v>
      </c>
      <c r="K444" s="76" t="s">
        <v>20</v>
      </c>
      <c r="L444" s="76" t="s">
        <v>20</v>
      </c>
      <c r="M444" s="76" t="s">
        <v>20</v>
      </c>
      <c r="N444" s="76" t="s">
        <v>20</v>
      </c>
      <c r="O444" s="76" t="s">
        <v>20</v>
      </c>
      <c r="P444" s="76" t="s">
        <v>20</v>
      </c>
      <c r="Q444" s="76" t="s">
        <v>20</v>
      </c>
      <c r="R444" s="83">
        <v>507217</v>
      </c>
      <c r="S444" s="83">
        <v>536386</v>
      </c>
      <c r="T444" s="83">
        <v>579376</v>
      </c>
      <c r="U444" s="83">
        <v>619360</v>
      </c>
      <c r="V444" s="83">
        <v>654294</v>
      </c>
      <c r="W444" s="83">
        <v>678065</v>
      </c>
      <c r="X444" s="83">
        <v>697013</v>
      </c>
      <c r="Y444" s="83">
        <v>711922</v>
      </c>
      <c r="Z444" s="83">
        <v>729247</v>
      </c>
      <c r="AA444" s="83">
        <v>750573</v>
      </c>
      <c r="AB444" s="83">
        <v>768722</v>
      </c>
      <c r="AC444" s="83">
        <v>786340</v>
      </c>
      <c r="AD444" s="83">
        <v>808372</v>
      </c>
      <c r="AE444" s="83">
        <v>827717</v>
      </c>
      <c r="AF444" s="83">
        <v>853513</v>
      </c>
      <c r="AG444" s="83">
        <v>875346</v>
      </c>
      <c r="AH444" s="83">
        <v>897451</v>
      </c>
      <c r="AI444" s="83">
        <v>918281</v>
      </c>
      <c r="AJ444" s="83">
        <v>938689</v>
      </c>
      <c r="AK444" s="83">
        <v>955758</v>
      </c>
      <c r="AL444" s="83">
        <v>977615</v>
      </c>
      <c r="AM444" s="83">
        <v>999058</v>
      </c>
      <c r="AN444" s="83">
        <v>1017503</v>
      </c>
      <c r="AO444" s="83">
        <v>1036945</v>
      </c>
      <c r="AP444" s="92">
        <v>1058115</v>
      </c>
    </row>
    <row r="445" spans="1:42" x14ac:dyDescent="0.25">
      <c r="A445" t="str">
        <f t="shared" si="6"/>
        <v>Total Cargo_Fiji</v>
      </c>
      <c r="B445" s="77" t="s">
        <v>207</v>
      </c>
      <c r="C445" s="78" t="s">
        <v>69</v>
      </c>
      <c r="D445" s="79" t="s">
        <v>73</v>
      </c>
      <c r="E445" s="80" t="s">
        <v>20</v>
      </c>
      <c r="F445" s="81" t="s">
        <v>34</v>
      </c>
      <c r="G445" s="81" t="s">
        <v>20</v>
      </c>
      <c r="H445" s="81" t="s">
        <v>20</v>
      </c>
      <c r="I445" s="81" t="s">
        <v>20</v>
      </c>
      <c r="J445" s="81" t="s">
        <v>34</v>
      </c>
      <c r="K445" s="81" t="s">
        <v>20</v>
      </c>
      <c r="L445" s="81" t="s">
        <v>20</v>
      </c>
      <c r="M445" s="81" t="s">
        <v>20</v>
      </c>
      <c r="N445" s="81" t="s">
        <v>20</v>
      </c>
      <c r="O445" s="81" t="s">
        <v>20</v>
      </c>
      <c r="P445" s="81" t="s">
        <v>20</v>
      </c>
      <c r="Q445" s="81" t="s">
        <v>20</v>
      </c>
      <c r="R445" s="82" t="s">
        <v>206</v>
      </c>
      <c r="S445" s="82" t="s">
        <v>206</v>
      </c>
      <c r="T445" s="82" t="s">
        <v>206</v>
      </c>
      <c r="U445" s="82" t="s">
        <v>206</v>
      </c>
      <c r="V445" s="82" t="s">
        <v>206</v>
      </c>
      <c r="W445" s="82" t="s">
        <v>206</v>
      </c>
      <c r="X445" s="82" t="s">
        <v>206</v>
      </c>
      <c r="Y445" s="82" t="s">
        <v>206</v>
      </c>
      <c r="Z445" s="82" t="s">
        <v>206</v>
      </c>
      <c r="AA445" s="82" t="s">
        <v>206</v>
      </c>
      <c r="AB445" s="82" t="s">
        <v>206</v>
      </c>
      <c r="AC445" s="82" t="s">
        <v>206</v>
      </c>
      <c r="AD445" s="82" t="s">
        <v>206</v>
      </c>
      <c r="AE445" s="82" t="s">
        <v>206</v>
      </c>
      <c r="AF445" s="82" t="s">
        <v>206</v>
      </c>
      <c r="AG445" s="82" t="s">
        <v>206</v>
      </c>
      <c r="AH445" s="82" t="s">
        <v>206</v>
      </c>
      <c r="AI445" s="82" t="s">
        <v>206</v>
      </c>
      <c r="AJ445" s="82" t="s">
        <v>206</v>
      </c>
      <c r="AK445" s="82" t="s">
        <v>206</v>
      </c>
      <c r="AL445" s="82" t="s">
        <v>206</v>
      </c>
      <c r="AM445" s="82" t="s">
        <v>206</v>
      </c>
      <c r="AN445" s="82" t="s">
        <v>206</v>
      </c>
      <c r="AO445" s="82" t="s">
        <v>206</v>
      </c>
      <c r="AP445" s="91" t="s">
        <v>206</v>
      </c>
    </row>
    <row r="446" spans="1:42" x14ac:dyDescent="0.25">
      <c r="A446" t="str">
        <f t="shared" si="6"/>
        <v>Total aircraft movements_Fiji</v>
      </c>
      <c r="B446" s="72" t="s">
        <v>35</v>
      </c>
      <c r="C446" s="73" t="s">
        <v>69</v>
      </c>
      <c r="D446" s="74" t="s">
        <v>73</v>
      </c>
      <c r="E446" s="75" t="s">
        <v>20</v>
      </c>
      <c r="F446" s="76" t="s">
        <v>34</v>
      </c>
      <c r="G446" s="76" t="s">
        <v>20</v>
      </c>
      <c r="H446" s="76" t="s">
        <v>20</v>
      </c>
      <c r="I446" s="76" t="s">
        <v>20</v>
      </c>
      <c r="J446" s="76" t="s">
        <v>34</v>
      </c>
      <c r="K446" s="76" t="s">
        <v>20</v>
      </c>
      <c r="L446" s="76" t="s">
        <v>20</v>
      </c>
      <c r="M446" s="76" t="s">
        <v>20</v>
      </c>
      <c r="N446" s="76" t="s">
        <v>20</v>
      </c>
      <c r="O446" s="76" t="s">
        <v>20</v>
      </c>
      <c r="P446" s="76" t="s">
        <v>20</v>
      </c>
      <c r="Q446" s="76" t="s">
        <v>20</v>
      </c>
      <c r="R446" s="83" t="s">
        <v>206</v>
      </c>
      <c r="S446" s="83" t="s">
        <v>206</v>
      </c>
      <c r="T446" s="83" t="s">
        <v>206</v>
      </c>
      <c r="U446" s="83" t="s">
        <v>206</v>
      </c>
      <c r="V446" s="83" t="s">
        <v>206</v>
      </c>
      <c r="W446" s="83" t="s">
        <v>206</v>
      </c>
      <c r="X446" s="83" t="s">
        <v>206</v>
      </c>
      <c r="Y446" s="83" t="s">
        <v>206</v>
      </c>
      <c r="Z446" s="83" t="s">
        <v>206</v>
      </c>
      <c r="AA446" s="83" t="s">
        <v>206</v>
      </c>
      <c r="AB446" s="83" t="s">
        <v>206</v>
      </c>
      <c r="AC446" s="83" t="s">
        <v>206</v>
      </c>
      <c r="AD446" s="83" t="s">
        <v>206</v>
      </c>
      <c r="AE446" s="83" t="s">
        <v>206</v>
      </c>
      <c r="AF446" s="83" t="s">
        <v>206</v>
      </c>
      <c r="AG446" s="83" t="s">
        <v>206</v>
      </c>
      <c r="AH446" s="83" t="s">
        <v>206</v>
      </c>
      <c r="AI446" s="83" t="s">
        <v>206</v>
      </c>
      <c r="AJ446" s="83" t="s">
        <v>206</v>
      </c>
      <c r="AK446" s="83" t="s">
        <v>206</v>
      </c>
      <c r="AL446" s="83" t="s">
        <v>206</v>
      </c>
      <c r="AM446" s="83" t="s">
        <v>206</v>
      </c>
      <c r="AN446" s="83" t="s">
        <v>206</v>
      </c>
      <c r="AO446" s="83" t="s">
        <v>206</v>
      </c>
      <c r="AP446" s="92" t="s">
        <v>206</v>
      </c>
    </row>
    <row r="447" spans="1:42" x14ac:dyDescent="0.25">
      <c r="A447" t="str">
        <f t="shared" si="6"/>
        <v>Total passengers_European Union</v>
      </c>
      <c r="B447" s="72" t="s">
        <v>58</v>
      </c>
      <c r="C447" s="73" t="s">
        <v>20</v>
      </c>
      <c r="D447" s="74" t="s">
        <v>198</v>
      </c>
      <c r="E447" s="75" t="s">
        <v>20</v>
      </c>
      <c r="F447" s="76" t="s">
        <v>20</v>
      </c>
      <c r="G447" s="76" t="s">
        <v>20</v>
      </c>
      <c r="H447" s="76" t="s">
        <v>20</v>
      </c>
      <c r="I447" s="76" t="s">
        <v>20</v>
      </c>
      <c r="J447" s="76" t="s">
        <v>20</v>
      </c>
      <c r="K447" s="76" t="s">
        <v>20</v>
      </c>
      <c r="L447" s="76" t="s">
        <v>20</v>
      </c>
      <c r="M447" s="76" t="s">
        <v>20</v>
      </c>
      <c r="N447" s="76" t="s">
        <v>20</v>
      </c>
      <c r="O447" s="76" t="s">
        <v>20</v>
      </c>
      <c r="P447" s="76" t="s">
        <v>20</v>
      </c>
      <c r="Q447" s="76" t="s">
        <v>20</v>
      </c>
      <c r="R447" s="83">
        <v>1542437457</v>
      </c>
      <c r="S447" s="83">
        <v>1646836405</v>
      </c>
      <c r="T447" s="83">
        <v>1712097586</v>
      </c>
      <c r="U447" s="83">
        <v>1772928758</v>
      </c>
      <c r="V447" s="83">
        <v>1830108592</v>
      </c>
      <c r="W447" s="83">
        <v>1884735676</v>
      </c>
      <c r="X447" s="83">
        <v>1951335912</v>
      </c>
      <c r="Y447" s="83">
        <v>2011023789</v>
      </c>
      <c r="Z447" s="83">
        <v>2061156859</v>
      </c>
      <c r="AA447" s="83">
        <v>2132597634</v>
      </c>
      <c r="AB447" s="83">
        <v>2188627877</v>
      </c>
      <c r="AC447" s="83">
        <v>2250742327</v>
      </c>
      <c r="AD447" s="83">
        <v>2301460934</v>
      </c>
      <c r="AE447" s="83">
        <v>2374390626</v>
      </c>
      <c r="AF447" s="83">
        <v>2435521621</v>
      </c>
      <c r="AG447" s="83">
        <v>2490758477</v>
      </c>
      <c r="AH447" s="83">
        <v>2557413931</v>
      </c>
      <c r="AI447" s="83">
        <v>2611893845</v>
      </c>
      <c r="AJ447" s="83">
        <v>2692920079</v>
      </c>
      <c r="AK447" s="83">
        <v>2746291757</v>
      </c>
      <c r="AL447" s="83">
        <v>2812590992</v>
      </c>
      <c r="AM447" s="83">
        <v>2876820559</v>
      </c>
      <c r="AN447" s="83">
        <v>2926251837</v>
      </c>
      <c r="AO447" s="83">
        <v>2995562803</v>
      </c>
      <c r="AP447" s="92">
        <v>3053998385</v>
      </c>
    </row>
    <row r="448" spans="1:42" x14ac:dyDescent="0.25">
      <c r="A448" t="str">
        <f t="shared" si="6"/>
        <v>International passengers_European Union</v>
      </c>
      <c r="B448" s="77" t="s">
        <v>54</v>
      </c>
      <c r="C448" s="78" t="s">
        <v>20</v>
      </c>
      <c r="D448" s="79" t="s">
        <v>198</v>
      </c>
      <c r="E448" s="80" t="s">
        <v>20</v>
      </c>
      <c r="F448" s="81" t="s">
        <v>20</v>
      </c>
      <c r="G448" s="81" t="s">
        <v>20</v>
      </c>
      <c r="H448" s="81" t="s">
        <v>20</v>
      </c>
      <c r="I448" s="81" t="s">
        <v>20</v>
      </c>
      <c r="J448" s="81" t="s">
        <v>20</v>
      </c>
      <c r="K448" s="81" t="s">
        <v>20</v>
      </c>
      <c r="L448" s="81" t="s">
        <v>20</v>
      </c>
      <c r="M448" s="81" t="s">
        <v>20</v>
      </c>
      <c r="N448" s="81" t="s">
        <v>20</v>
      </c>
      <c r="O448" s="81" t="s">
        <v>20</v>
      </c>
      <c r="P448" s="81" t="s">
        <v>20</v>
      </c>
      <c r="Q448" s="81" t="s">
        <v>20</v>
      </c>
      <c r="R448" s="82">
        <v>1209018829</v>
      </c>
      <c r="S448" s="82">
        <v>1301972312</v>
      </c>
      <c r="T448" s="82">
        <v>1363749326</v>
      </c>
      <c r="U448" s="82">
        <v>1421036553</v>
      </c>
      <c r="V448" s="82">
        <v>1474652998</v>
      </c>
      <c r="W448" s="82">
        <v>1524852000</v>
      </c>
      <c r="X448" s="82">
        <v>1584943330</v>
      </c>
      <c r="Y448" s="82">
        <v>1638920911</v>
      </c>
      <c r="Z448" s="82">
        <v>1685271153</v>
      </c>
      <c r="AA448" s="82">
        <v>1748750304</v>
      </c>
      <c r="AB448" s="82">
        <v>1799888164</v>
      </c>
      <c r="AC448" s="82">
        <v>1855894283</v>
      </c>
      <c r="AD448" s="82">
        <v>1902478962</v>
      </c>
      <c r="AE448" s="82">
        <v>1967170626</v>
      </c>
      <c r="AF448" s="82">
        <v>2022395467</v>
      </c>
      <c r="AG448" s="82">
        <v>2072763290</v>
      </c>
      <c r="AH448" s="82">
        <v>2131956192</v>
      </c>
      <c r="AI448" s="82">
        <v>2181876729</v>
      </c>
      <c r="AJ448" s="82">
        <v>2254085061</v>
      </c>
      <c r="AK448" s="82">
        <v>2302709384</v>
      </c>
      <c r="AL448" s="82">
        <v>2362461532</v>
      </c>
      <c r="AM448" s="82">
        <v>2420407895</v>
      </c>
      <c r="AN448" s="82">
        <v>2465982978</v>
      </c>
      <c r="AO448" s="82">
        <v>2528007874</v>
      </c>
      <c r="AP448" s="91">
        <v>2581366269</v>
      </c>
    </row>
    <row r="449" spans="1:42" x14ac:dyDescent="0.25">
      <c r="A449" t="str">
        <f t="shared" si="6"/>
        <v>Domestic passengers_European Union</v>
      </c>
      <c r="B449" s="72" t="s">
        <v>56</v>
      </c>
      <c r="C449" s="73" t="s">
        <v>20</v>
      </c>
      <c r="D449" s="74" t="s">
        <v>198</v>
      </c>
      <c r="E449" s="75" t="s">
        <v>20</v>
      </c>
      <c r="F449" s="76" t="s">
        <v>20</v>
      </c>
      <c r="G449" s="76" t="s">
        <v>20</v>
      </c>
      <c r="H449" s="76" t="s">
        <v>20</v>
      </c>
      <c r="I449" s="76" t="s">
        <v>20</v>
      </c>
      <c r="J449" s="76" t="s">
        <v>20</v>
      </c>
      <c r="K449" s="76" t="s">
        <v>20</v>
      </c>
      <c r="L449" s="76" t="s">
        <v>20</v>
      </c>
      <c r="M449" s="76" t="s">
        <v>20</v>
      </c>
      <c r="N449" s="76" t="s">
        <v>20</v>
      </c>
      <c r="O449" s="76" t="s">
        <v>20</v>
      </c>
      <c r="P449" s="76" t="s">
        <v>20</v>
      </c>
      <c r="Q449" s="76" t="s">
        <v>20</v>
      </c>
      <c r="R449" s="83">
        <v>327169688</v>
      </c>
      <c r="S449" s="83">
        <v>339355009</v>
      </c>
      <c r="T449" s="83">
        <v>343498116</v>
      </c>
      <c r="U449" s="83">
        <v>347625378</v>
      </c>
      <c r="V449" s="83">
        <v>351702827</v>
      </c>
      <c r="W449" s="83">
        <v>356582401</v>
      </c>
      <c r="X449" s="83">
        <v>363486841</v>
      </c>
      <c r="Y449" s="83">
        <v>369542961</v>
      </c>
      <c r="Z449" s="83">
        <v>373627690</v>
      </c>
      <c r="AA449" s="83">
        <v>381852503</v>
      </c>
      <c r="AB449" s="83">
        <v>386974066</v>
      </c>
      <c r="AC449" s="83">
        <v>393281720</v>
      </c>
      <c r="AD449" s="83">
        <v>397588817</v>
      </c>
      <c r="AE449" s="83">
        <v>405977091</v>
      </c>
      <c r="AF449" s="83">
        <v>412013432</v>
      </c>
      <c r="AG449" s="83">
        <v>416995097</v>
      </c>
      <c r="AH449" s="83">
        <v>424554918</v>
      </c>
      <c r="AI449" s="83">
        <v>429198149</v>
      </c>
      <c r="AJ449" s="83">
        <v>438088190</v>
      </c>
      <c r="AK449" s="83">
        <v>442897468</v>
      </c>
      <c r="AL449" s="83">
        <v>449497593</v>
      </c>
      <c r="AM449" s="83">
        <v>455826142</v>
      </c>
      <c r="AN449" s="83">
        <v>459721037</v>
      </c>
      <c r="AO449" s="83">
        <v>467040116</v>
      </c>
      <c r="AP449" s="92">
        <v>472145482</v>
      </c>
    </row>
    <row r="450" spans="1:42" x14ac:dyDescent="0.25">
      <c r="A450" t="str">
        <f t="shared" ref="A450:A513" si="7">B450&amp;"_"&amp;D450</f>
        <v>Total Cargo_European Union</v>
      </c>
      <c r="B450" s="77" t="s">
        <v>207</v>
      </c>
      <c r="C450" s="78" t="s">
        <v>20</v>
      </c>
      <c r="D450" s="79" t="s">
        <v>198</v>
      </c>
      <c r="E450" s="80" t="s">
        <v>20</v>
      </c>
      <c r="F450" s="81" t="s">
        <v>20</v>
      </c>
      <c r="G450" s="81" t="s">
        <v>20</v>
      </c>
      <c r="H450" s="81" t="s">
        <v>20</v>
      </c>
      <c r="I450" s="81" t="s">
        <v>20</v>
      </c>
      <c r="J450" s="81" t="s">
        <v>20</v>
      </c>
      <c r="K450" s="81" t="s">
        <v>20</v>
      </c>
      <c r="L450" s="81" t="s">
        <v>20</v>
      </c>
      <c r="M450" s="81" t="s">
        <v>20</v>
      </c>
      <c r="N450" s="81" t="s">
        <v>20</v>
      </c>
      <c r="O450" s="81" t="s">
        <v>20</v>
      </c>
      <c r="P450" s="81" t="s">
        <v>20</v>
      </c>
      <c r="Q450" s="81" t="s">
        <v>20</v>
      </c>
      <c r="R450" s="82">
        <v>17277792</v>
      </c>
      <c r="S450" s="82">
        <v>18558843</v>
      </c>
      <c r="T450" s="82">
        <v>19666221</v>
      </c>
      <c r="U450" s="82">
        <v>20483106</v>
      </c>
      <c r="V450" s="82">
        <v>21105393</v>
      </c>
      <c r="W450" s="82">
        <v>21573394</v>
      </c>
      <c r="X450" s="82">
        <v>22064196</v>
      </c>
      <c r="Y450" s="82">
        <v>22560383</v>
      </c>
      <c r="Z450" s="82">
        <v>22951784</v>
      </c>
      <c r="AA450" s="82">
        <v>23425964</v>
      </c>
      <c r="AB450" s="82">
        <v>23788480</v>
      </c>
      <c r="AC450" s="82">
        <v>24292441</v>
      </c>
      <c r="AD450" s="82">
        <v>24623318</v>
      </c>
      <c r="AE450" s="82">
        <v>25046873</v>
      </c>
      <c r="AF450" s="82">
        <v>25508384</v>
      </c>
      <c r="AG450" s="82">
        <v>25826186</v>
      </c>
      <c r="AH450" s="82">
        <v>26291736</v>
      </c>
      <c r="AI450" s="82">
        <v>26527006</v>
      </c>
      <c r="AJ450" s="82">
        <v>27128636</v>
      </c>
      <c r="AK450" s="82">
        <v>27384279</v>
      </c>
      <c r="AL450" s="82">
        <v>27839750</v>
      </c>
      <c r="AM450" s="82">
        <v>28308885</v>
      </c>
      <c r="AN450" s="82">
        <v>28571349</v>
      </c>
      <c r="AO450" s="82">
        <v>29038326</v>
      </c>
      <c r="AP450" s="91">
        <v>29497532</v>
      </c>
    </row>
    <row r="451" spans="1:42" x14ac:dyDescent="0.25">
      <c r="A451" t="str">
        <f t="shared" si="7"/>
        <v>Total aircraft movements_European Union</v>
      </c>
      <c r="B451" s="72" t="s">
        <v>35</v>
      </c>
      <c r="C451" s="73" t="s">
        <v>20</v>
      </c>
      <c r="D451" s="74" t="s">
        <v>198</v>
      </c>
      <c r="E451" s="75" t="s">
        <v>20</v>
      </c>
      <c r="F451" s="76" t="s">
        <v>20</v>
      </c>
      <c r="G451" s="76" t="s">
        <v>20</v>
      </c>
      <c r="H451" s="76" t="s">
        <v>20</v>
      </c>
      <c r="I451" s="76" t="s">
        <v>20</v>
      </c>
      <c r="J451" s="76" t="s">
        <v>20</v>
      </c>
      <c r="K451" s="76" t="s">
        <v>20</v>
      </c>
      <c r="L451" s="76" t="s">
        <v>20</v>
      </c>
      <c r="M451" s="76" t="s">
        <v>20</v>
      </c>
      <c r="N451" s="76" t="s">
        <v>20</v>
      </c>
      <c r="O451" s="76" t="s">
        <v>20</v>
      </c>
      <c r="P451" s="76" t="s">
        <v>20</v>
      </c>
      <c r="Q451" s="76" t="s">
        <v>20</v>
      </c>
      <c r="R451" s="83">
        <v>18501554</v>
      </c>
      <c r="S451" s="83">
        <v>19067519</v>
      </c>
      <c r="T451" s="83">
        <v>19783126</v>
      </c>
      <c r="U451" s="83">
        <v>20456010</v>
      </c>
      <c r="V451" s="83">
        <v>21095790</v>
      </c>
      <c r="W451" s="83">
        <v>21730472</v>
      </c>
      <c r="X451" s="83">
        <v>22333706</v>
      </c>
      <c r="Y451" s="83">
        <v>22926258</v>
      </c>
      <c r="Z451" s="83">
        <v>23512924</v>
      </c>
      <c r="AA451" s="83">
        <v>24103230</v>
      </c>
      <c r="AB451" s="83">
        <v>24704233</v>
      </c>
      <c r="AC451" s="83">
        <v>25268212</v>
      </c>
      <c r="AD451" s="83">
        <v>25858016</v>
      </c>
      <c r="AE451" s="83">
        <v>26426859</v>
      </c>
      <c r="AF451" s="83">
        <v>26972132</v>
      </c>
      <c r="AG451" s="83">
        <v>27563730</v>
      </c>
      <c r="AH451" s="83">
        <v>28135101</v>
      </c>
      <c r="AI451" s="83">
        <v>28675853</v>
      </c>
      <c r="AJ451" s="83">
        <v>29256020</v>
      </c>
      <c r="AK451" s="83">
        <v>29817204</v>
      </c>
      <c r="AL451" s="83">
        <v>30370022</v>
      </c>
      <c r="AM451" s="83">
        <v>30940425</v>
      </c>
      <c r="AN451" s="83">
        <v>31507814</v>
      </c>
      <c r="AO451" s="83">
        <v>32068148</v>
      </c>
      <c r="AP451" s="92">
        <v>32641955</v>
      </c>
    </row>
    <row r="452" spans="1:42" x14ac:dyDescent="0.25">
      <c r="A452" t="str">
        <f t="shared" si="7"/>
        <v>Total passengers_Europe</v>
      </c>
      <c r="B452" s="77" t="s">
        <v>58</v>
      </c>
      <c r="C452" s="78" t="s">
        <v>96</v>
      </c>
      <c r="D452" s="79" t="s">
        <v>28</v>
      </c>
      <c r="E452" s="80" t="s">
        <v>20</v>
      </c>
      <c r="F452" s="81" t="s">
        <v>20</v>
      </c>
      <c r="G452" s="81" t="s">
        <v>20</v>
      </c>
      <c r="H452" s="81" t="s">
        <v>20</v>
      </c>
      <c r="I452" s="81" t="s">
        <v>20</v>
      </c>
      <c r="J452" s="81" t="s">
        <v>20</v>
      </c>
      <c r="K452" s="81" t="s">
        <v>20</v>
      </c>
      <c r="L452" s="81" t="s">
        <v>20</v>
      </c>
      <c r="M452" s="81" t="s">
        <v>20</v>
      </c>
      <c r="N452" s="81" t="s">
        <v>20</v>
      </c>
      <c r="O452" s="81" t="s">
        <v>20</v>
      </c>
      <c r="P452" s="81" t="s">
        <v>20</v>
      </c>
      <c r="Q452" s="81" t="s">
        <v>20</v>
      </c>
      <c r="R452" s="82">
        <v>2035585227</v>
      </c>
      <c r="S452" s="82">
        <v>2188543742</v>
      </c>
      <c r="T452" s="82">
        <v>2284938351</v>
      </c>
      <c r="U452" s="82">
        <v>2375621288</v>
      </c>
      <c r="V452" s="82">
        <v>2461627312</v>
      </c>
      <c r="W452" s="82">
        <v>2541707753</v>
      </c>
      <c r="X452" s="82">
        <v>2637350387</v>
      </c>
      <c r="Y452" s="82">
        <v>2724729256</v>
      </c>
      <c r="Z452" s="82">
        <v>2799022999</v>
      </c>
      <c r="AA452" s="82">
        <v>2903182101</v>
      </c>
      <c r="AB452" s="82">
        <v>2986226596</v>
      </c>
      <c r="AC452" s="82">
        <v>3078216945</v>
      </c>
      <c r="AD452" s="82">
        <v>3154272093</v>
      </c>
      <c r="AE452" s="82">
        <v>3261092330</v>
      </c>
      <c r="AF452" s="82">
        <v>3352201950</v>
      </c>
      <c r="AG452" s="82">
        <v>3434949611</v>
      </c>
      <c r="AH452" s="82">
        <v>3533710553</v>
      </c>
      <c r="AI452" s="82">
        <v>3616016149</v>
      </c>
      <c r="AJ452" s="82">
        <v>3734304923</v>
      </c>
      <c r="AK452" s="82">
        <v>3816408431</v>
      </c>
      <c r="AL452" s="82">
        <v>3914301235</v>
      </c>
      <c r="AM452" s="82">
        <v>4009348666</v>
      </c>
      <c r="AN452" s="82">
        <v>4082893173</v>
      </c>
      <c r="AO452" s="82">
        <v>4186000731</v>
      </c>
      <c r="AP452" s="91">
        <v>4271924081</v>
      </c>
    </row>
    <row r="453" spans="1:42" x14ac:dyDescent="0.25">
      <c r="A453" t="str">
        <f t="shared" si="7"/>
        <v>International passengers_Europe</v>
      </c>
      <c r="B453" s="72" t="s">
        <v>54</v>
      </c>
      <c r="C453" s="73" t="s">
        <v>96</v>
      </c>
      <c r="D453" s="74" t="s">
        <v>28</v>
      </c>
      <c r="E453" s="75" t="s">
        <v>20</v>
      </c>
      <c r="F453" s="76" t="s">
        <v>20</v>
      </c>
      <c r="G453" s="76" t="s">
        <v>20</v>
      </c>
      <c r="H453" s="76" t="s">
        <v>20</v>
      </c>
      <c r="I453" s="76" t="s">
        <v>20</v>
      </c>
      <c r="J453" s="76" t="s">
        <v>20</v>
      </c>
      <c r="K453" s="76" t="s">
        <v>20</v>
      </c>
      <c r="L453" s="76" t="s">
        <v>20</v>
      </c>
      <c r="M453" s="76" t="s">
        <v>20</v>
      </c>
      <c r="N453" s="76" t="s">
        <v>20</v>
      </c>
      <c r="O453" s="76" t="s">
        <v>20</v>
      </c>
      <c r="P453" s="76" t="s">
        <v>20</v>
      </c>
      <c r="Q453" s="76" t="s">
        <v>20</v>
      </c>
      <c r="R453" s="83">
        <v>1446514550</v>
      </c>
      <c r="S453" s="83">
        <v>1583715111</v>
      </c>
      <c r="T453" s="83">
        <v>1675745372</v>
      </c>
      <c r="U453" s="83">
        <v>1758496303</v>
      </c>
      <c r="V453" s="83">
        <v>1837031610</v>
      </c>
      <c r="W453" s="83">
        <v>1907515243</v>
      </c>
      <c r="X453" s="83">
        <v>1989799625</v>
      </c>
      <c r="Y453" s="83">
        <v>2065774998</v>
      </c>
      <c r="Z453" s="83">
        <v>2133352533</v>
      </c>
      <c r="AA453" s="83">
        <v>2224215569</v>
      </c>
      <c r="AB453" s="83">
        <v>2299534459</v>
      </c>
      <c r="AC453" s="83">
        <v>2381856519</v>
      </c>
      <c r="AD453" s="83">
        <v>2450855017</v>
      </c>
      <c r="AE453" s="83">
        <v>2544175770</v>
      </c>
      <c r="AF453" s="83">
        <v>2628362378</v>
      </c>
      <c r="AG453" s="83">
        <v>2703552999</v>
      </c>
      <c r="AH453" s="83">
        <v>2794530299</v>
      </c>
      <c r="AI453" s="83">
        <v>2870716897</v>
      </c>
      <c r="AJ453" s="83">
        <v>2976089646</v>
      </c>
      <c r="AK453" s="83">
        <v>3051553273</v>
      </c>
      <c r="AL453" s="83">
        <v>3143270134</v>
      </c>
      <c r="AM453" s="83">
        <v>3230249493</v>
      </c>
      <c r="AN453" s="83">
        <v>3298557809</v>
      </c>
      <c r="AO453" s="83">
        <v>3394351983</v>
      </c>
      <c r="AP453" s="92">
        <v>3474965857</v>
      </c>
    </row>
    <row r="454" spans="1:42" x14ac:dyDescent="0.25">
      <c r="A454" t="str">
        <f t="shared" si="7"/>
        <v>Domestic passengers_Europe</v>
      </c>
      <c r="B454" s="77" t="s">
        <v>56</v>
      </c>
      <c r="C454" s="78" t="s">
        <v>96</v>
      </c>
      <c r="D454" s="79" t="s">
        <v>28</v>
      </c>
      <c r="E454" s="80" t="s">
        <v>20</v>
      </c>
      <c r="F454" s="81" t="s">
        <v>20</v>
      </c>
      <c r="G454" s="81" t="s">
        <v>20</v>
      </c>
      <c r="H454" s="81" t="s">
        <v>20</v>
      </c>
      <c r="I454" s="81" t="s">
        <v>20</v>
      </c>
      <c r="J454" s="81" t="s">
        <v>20</v>
      </c>
      <c r="K454" s="81" t="s">
        <v>20</v>
      </c>
      <c r="L454" s="81" t="s">
        <v>20</v>
      </c>
      <c r="M454" s="81" t="s">
        <v>20</v>
      </c>
      <c r="N454" s="81" t="s">
        <v>20</v>
      </c>
      <c r="O454" s="81" t="s">
        <v>20</v>
      </c>
      <c r="P454" s="81" t="s">
        <v>20</v>
      </c>
      <c r="Q454" s="81" t="s">
        <v>20</v>
      </c>
      <c r="R454" s="82">
        <v>545912007</v>
      </c>
      <c r="S454" s="82">
        <v>564837514</v>
      </c>
      <c r="T454" s="82">
        <v>572233911</v>
      </c>
      <c r="U454" s="82">
        <v>583059713</v>
      </c>
      <c r="V454" s="82">
        <v>593283565</v>
      </c>
      <c r="W454" s="82">
        <v>605490922</v>
      </c>
      <c r="X454" s="82">
        <v>621315830</v>
      </c>
      <c r="Y454" s="82">
        <v>635041503</v>
      </c>
      <c r="Z454" s="82">
        <v>643935639</v>
      </c>
      <c r="AA454" s="82">
        <v>659266481</v>
      </c>
      <c r="AB454" s="82">
        <v>668885695</v>
      </c>
      <c r="AC454" s="82">
        <v>680309302</v>
      </c>
      <c r="AD454" s="82">
        <v>688986694</v>
      </c>
      <c r="AE454" s="82">
        <v>703976840</v>
      </c>
      <c r="AF454" s="82">
        <v>712265622</v>
      </c>
      <c r="AG454" s="82">
        <v>721069312</v>
      </c>
      <c r="AH454" s="82">
        <v>729986720</v>
      </c>
      <c r="AI454" s="82">
        <v>737133183</v>
      </c>
      <c r="AJ454" s="82">
        <v>750977175</v>
      </c>
      <c r="AK454" s="82">
        <v>758452434</v>
      </c>
      <c r="AL454" s="82">
        <v>765378073</v>
      </c>
      <c r="AM454" s="82">
        <v>774116968</v>
      </c>
      <c r="AN454" s="82">
        <v>779951738</v>
      </c>
      <c r="AO454" s="82">
        <v>787797839</v>
      </c>
      <c r="AP454" s="91">
        <v>793580252</v>
      </c>
    </row>
    <row r="455" spans="1:42" x14ac:dyDescent="0.25">
      <c r="A455" t="str">
        <f t="shared" si="7"/>
        <v>Total Cargo_Europe</v>
      </c>
      <c r="B455" s="77" t="s">
        <v>207</v>
      </c>
      <c r="C455" s="73" t="s">
        <v>96</v>
      </c>
      <c r="D455" s="74" t="s">
        <v>28</v>
      </c>
      <c r="E455" s="75" t="s">
        <v>20</v>
      </c>
      <c r="F455" s="76" t="s">
        <v>20</v>
      </c>
      <c r="G455" s="76" t="s">
        <v>20</v>
      </c>
      <c r="H455" s="76" t="s">
        <v>20</v>
      </c>
      <c r="I455" s="76" t="s">
        <v>20</v>
      </c>
      <c r="J455" s="76" t="s">
        <v>20</v>
      </c>
      <c r="K455" s="76" t="s">
        <v>20</v>
      </c>
      <c r="L455" s="76" t="s">
        <v>20</v>
      </c>
      <c r="M455" s="76" t="s">
        <v>20</v>
      </c>
      <c r="N455" s="76" t="s">
        <v>20</v>
      </c>
      <c r="O455" s="76" t="s">
        <v>20</v>
      </c>
      <c r="P455" s="76" t="s">
        <v>20</v>
      </c>
      <c r="Q455" s="76" t="s">
        <v>20</v>
      </c>
      <c r="R455" s="83">
        <v>20087284</v>
      </c>
      <c r="S455" s="83">
        <v>21765618</v>
      </c>
      <c r="T455" s="83">
        <v>23098552</v>
      </c>
      <c r="U455" s="83">
        <v>24095864</v>
      </c>
      <c r="V455" s="83">
        <v>24868556</v>
      </c>
      <c r="W455" s="83">
        <v>25455417</v>
      </c>
      <c r="X455" s="83">
        <v>26085531</v>
      </c>
      <c r="Y455" s="83">
        <v>26710118</v>
      </c>
      <c r="Z455" s="83">
        <v>27210176</v>
      </c>
      <c r="AA455" s="83">
        <v>27826506</v>
      </c>
      <c r="AB455" s="83">
        <v>28313433</v>
      </c>
      <c r="AC455" s="83">
        <v>28954764</v>
      </c>
      <c r="AD455" s="83">
        <v>29405292</v>
      </c>
      <c r="AE455" s="83">
        <v>29977411</v>
      </c>
      <c r="AF455" s="83">
        <v>30595888</v>
      </c>
      <c r="AG455" s="83">
        <v>31005048</v>
      </c>
      <c r="AH455" s="83">
        <v>31631543</v>
      </c>
      <c r="AI455" s="83">
        <v>31995191</v>
      </c>
      <c r="AJ455" s="83">
        <v>32778380</v>
      </c>
      <c r="AK455" s="83">
        <v>33142499</v>
      </c>
      <c r="AL455" s="83">
        <v>33753906</v>
      </c>
      <c r="AM455" s="83">
        <v>34354810</v>
      </c>
      <c r="AN455" s="83">
        <v>34706846</v>
      </c>
      <c r="AO455" s="83">
        <v>35317498</v>
      </c>
      <c r="AP455" s="92">
        <v>35897015</v>
      </c>
    </row>
    <row r="456" spans="1:42" x14ac:dyDescent="0.25">
      <c r="A456" t="str">
        <f t="shared" si="7"/>
        <v>Total aircraft movements_Europe</v>
      </c>
      <c r="B456" s="77" t="s">
        <v>35</v>
      </c>
      <c r="C456" s="78" t="s">
        <v>96</v>
      </c>
      <c r="D456" s="79" t="s">
        <v>28</v>
      </c>
      <c r="E456" s="80" t="s">
        <v>20</v>
      </c>
      <c r="F456" s="81" t="s">
        <v>20</v>
      </c>
      <c r="G456" s="81" t="s">
        <v>20</v>
      </c>
      <c r="H456" s="81" t="s">
        <v>20</v>
      </c>
      <c r="I456" s="81" t="s">
        <v>20</v>
      </c>
      <c r="J456" s="81" t="s">
        <v>20</v>
      </c>
      <c r="K456" s="81" t="s">
        <v>20</v>
      </c>
      <c r="L456" s="81" t="s">
        <v>20</v>
      </c>
      <c r="M456" s="81" t="s">
        <v>20</v>
      </c>
      <c r="N456" s="81" t="s">
        <v>20</v>
      </c>
      <c r="O456" s="81" t="s">
        <v>20</v>
      </c>
      <c r="P456" s="81" t="s">
        <v>20</v>
      </c>
      <c r="Q456" s="81" t="s">
        <v>20</v>
      </c>
      <c r="R456" s="82">
        <v>23743417</v>
      </c>
      <c r="S456" s="82">
        <v>24530630</v>
      </c>
      <c r="T456" s="82">
        <v>25441852</v>
      </c>
      <c r="U456" s="82">
        <v>26342029</v>
      </c>
      <c r="V456" s="82">
        <v>27224310</v>
      </c>
      <c r="W456" s="82">
        <v>28071973</v>
      </c>
      <c r="X456" s="82">
        <v>28916842</v>
      </c>
      <c r="Y456" s="82">
        <v>29761868</v>
      </c>
      <c r="Z456" s="82">
        <v>30605294</v>
      </c>
      <c r="AA456" s="82">
        <v>31435178</v>
      </c>
      <c r="AB456" s="82">
        <v>32287839</v>
      </c>
      <c r="AC456" s="82">
        <v>33126322</v>
      </c>
      <c r="AD456" s="82">
        <v>33964528</v>
      </c>
      <c r="AE456" s="82">
        <v>34784198</v>
      </c>
      <c r="AF456" s="82">
        <v>35610529</v>
      </c>
      <c r="AG456" s="82">
        <v>36448715</v>
      </c>
      <c r="AH456" s="82">
        <v>37269012</v>
      </c>
      <c r="AI456" s="82">
        <v>38096899</v>
      </c>
      <c r="AJ456" s="82">
        <v>38936844</v>
      </c>
      <c r="AK456" s="82">
        <v>39761820</v>
      </c>
      <c r="AL456" s="82">
        <v>40569481</v>
      </c>
      <c r="AM456" s="82">
        <v>41398114</v>
      </c>
      <c r="AN456" s="82">
        <v>42226155</v>
      </c>
      <c r="AO456" s="82">
        <v>43053111</v>
      </c>
      <c r="AP456" s="91">
        <v>43883932</v>
      </c>
    </row>
    <row r="457" spans="1:42" x14ac:dyDescent="0.25">
      <c r="A457" t="str">
        <f t="shared" si="7"/>
        <v>Total passengers_Euro area</v>
      </c>
      <c r="B457" s="77" t="s">
        <v>58</v>
      </c>
      <c r="C457" s="78" t="s">
        <v>20</v>
      </c>
      <c r="D457" s="79" t="s">
        <v>7</v>
      </c>
      <c r="E457" s="80" t="s">
        <v>20</v>
      </c>
      <c r="F457" s="81" t="s">
        <v>20</v>
      </c>
      <c r="G457" s="81" t="s">
        <v>20</v>
      </c>
      <c r="H457" s="81" t="s">
        <v>20</v>
      </c>
      <c r="I457" s="81" t="s">
        <v>20</v>
      </c>
      <c r="J457" s="81" t="s">
        <v>20</v>
      </c>
      <c r="K457" s="81" t="s">
        <v>20</v>
      </c>
      <c r="L457" s="81" t="s">
        <v>20</v>
      </c>
      <c r="M457" s="81" t="s">
        <v>20</v>
      </c>
      <c r="N457" s="81" t="s">
        <v>20</v>
      </c>
      <c r="O457" s="81" t="s">
        <v>20</v>
      </c>
      <c r="P457" s="81" t="s">
        <v>20</v>
      </c>
      <c r="Q457" s="81" t="s">
        <v>20</v>
      </c>
      <c r="R457" s="82">
        <v>1098048800</v>
      </c>
      <c r="S457" s="82">
        <v>1169856204</v>
      </c>
      <c r="T457" s="82">
        <v>1216840545</v>
      </c>
      <c r="U457" s="82">
        <v>1260975719</v>
      </c>
      <c r="V457" s="82">
        <v>1301913601</v>
      </c>
      <c r="W457" s="82">
        <v>1340092726</v>
      </c>
      <c r="X457" s="82">
        <v>1385958020</v>
      </c>
      <c r="Y457" s="82">
        <v>1426869883</v>
      </c>
      <c r="Z457" s="82">
        <v>1462167966</v>
      </c>
      <c r="AA457" s="82">
        <v>1512229661</v>
      </c>
      <c r="AB457" s="82">
        <v>1552042330</v>
      </c>
      <c r="AC457" s="82">
        <v>1596852635</v>
      </c>
      <c r="AD457" s="82">
        <v>1632202100</v>
      </c>
      <c r="AE457" s="82">
        <v>1683203322</v>
      </c>
      <c r="AF457" s="82">
        <v>1725128012</v>
      </c>
      <c r="AG457" s="82">
        <v>1763997868</v>
      </c>
      <c r="AH457" s="82">
        <v>1809612845</v>
      </c>
      <c r="AI457" s="82">
        <v>1847360243</v>
      </c>
      <c r="AJ457" s="82">
        <v>1903732976</v>
      </c>
      <c r="AK457" s="82">
        <v>1940419777</v>
      </c>
      <c r="AL457" s="82">
        <v>1986033904</v>
      </c>
      <c r="AM457" s="82">
        <v>2030304482</v>
      </c>
      <c r="AN457" s="82">
        <v>2063755725</v>
      </c>
      <c r="AO457" s="82">
        <v>2110400559</v>
      </c>
      <c r="AP457" s="91">
        <v>2151315533</v>
      </c>
    </row>
    <row r="458" spans="1:42" x14ac:dyDescent="0.25">
      <c r="A458" t="str">
        <f t="shared" si="7"/>
        <v>International passengers_Euro area</v>
      </c>
      <c r="B458" s="72" t="s">
        <v>54</v>
      </c>
      <c r="C458" s="73" t="s">
        <v>20</v>
      </c>
      <c r="D458" s="74" t="s">
        <v>7</v>
      </c>
      <c r="E458" s="75" t="s">
        <v>20</v>
      </c>
      <c r="F458" s="76" t="s">
        <v>20</v>
      </c>
      <c r="G458" s="76" t="s">
        <v>20</v>
      </c>
      <c r="H458" s="76" t="s">
        <v>20</v>
      </c>
      <c r="I458" s="76" t="s">
        <v>20</v>
      </c>
      <c r="J458" s="76" t="s">
        <v>20</v>
      </c>
      <c r="K458" s="76" t="s">
        <v>20</v>
      </c>
      <c r="L458" s="76" t="s">
        <v>20</v>
      </c>
      <c r="M458" s="76" t="s">
        <v>20</v>
      </c>
      <c r="N458" s="76" t="s">
        <v>20</v>
      </c>
      <c r="O458" s="76" t="s">
        <v>20</v>
      </c>
      <c r="P458" s="76" t="s">
        <v>20</v>
      </c>
      <c r="Q458" s="76" t="s">
        <v>20</v>
      </c>
      <c r="R458" s="83">
        <v>837025129</v>
      </c>
      <c r="S458" s="83">
        <v>900436604</v>
      </c>
      <c r="T458" s="83">
        <v>944595220</v>
      </c>
      <c r="U458" s="83">
        <v>986049939</v>
      </c>
      <c r="V458" s="83">
        <v>1024447677</v>
      </c>
      <c r="W458" s="83">
        <v>1059356379</v>
      </c>
      <c r="X458" s="83">
        <v>1100597241</v>
      </c>
      <c r="Y458" s="83">
        <v>1137460924</v>
      </c>
      <c r="Z458" s="83">
        <v>1169980958</v>
      </c>
      <c r="AA458" s="83">
        <v>1214005480</v>
      </c>
      <c r="AB458" s="83">
        <v>1250183693</v>
      </c>
      <c r="AC458" s="83">
        <v>1290173971</v>
      </c>
      <c r="AD458" s="83">
        <v>1322516899</v>
      </c>
      <c r="AE458" s="83">
        <v>1367255765</v>
      </c>
      <c r="AF458" s="83">
        <v>1404815380</v>
      </c>
      <c r="AG458" s="83">
        <v>1440007673</v>
      </c>
      <c r="AH458" s="83">
        <v>1479906059</v>
      </c>
      <c r="AI458" s="83">
        <v>1514323562</v>
      </c>
      <c r="AJ458" s="83">
        <v>1564069949</v>
      </c>
      <c r="AK458" s="83">
        <v>1597202528</v>
      </c>
      <c r="AL458" s="83">
        <v>1637986514</v>
      </c>
      <c r="AM458" s="83">
        <v>1677646862</v>
      </c>
      <c r="AN458" s="83">
        <v>1708344252</v>
      </c>
      <c r="AO458" s="83">
        <v>1749612389</v>
      </c>
      <c r="AP458" s="92">
        <v>1786777837</v>
      </c>
    </row>
    <row r="459" spans="1:42" x14ac:dyDescent="0.25">
      <c r="A459" t="str">
        <f t="shared" si="7"/>
        <v>Domestic passengers_Euro area</v>
      </c>
      <c r="B459" s="77" t="s">
        <v>56</v>
      </c>
      <c r="C459" s="78" t="s">
        <v>20</v>
      </c>
      <c r="D459" s="79" t="s">
        <v>7</v>
      </c>
      <c r="E459" s="80" t="s">
        <v>20</v>
      </c>
      <c r="F459" s="81" t="s">
        <v>20</v>
      </c>
      <c r="G459" s="81" t="s">
        <v>20</v>
      </c>
      <c r="H459" s="81" t="s">
        <v>20</v>
      </c>
      <c r="I459" s="81" t="s">
        <v>20</v>
      </c>
      <c r="J459" s="81" t="s">
        <v>20</v>
      </c>
      <c r="K459" s="81" t="s">
        <v>20</v>
      </c>
      <c r="L459" s="81" t="s">
        <v>20</v>
      </c>
      <c r="M459" s="81" t="s">
        <v>20</v>
      </c>
      <c r="N459" s="81" t="s">
        <v>20</v>
      </c>
      <c r="O459" s="81" t="s">
        <v>20</v>
      </c>
      <c r="P459" s="81" t="s">
        <v>20</v>
      </c>
      <c r="Q459" s="81" t="s">
        <v>20</v>
      </c>
      <c r="R459" s="82">
        <v>255610651</v>
      </c>
      <c r="S459" s="82">
        <v>264644407</v>
      </c>
      <c r="T459" s="82">
        <v>268040862</v>
      </c>
      <c r="U459" s="82">
        <v>271228375</v>
      </c>
      <c r="V459" s="82">
        <v>274216551</v>
      </c>
      <c r="W459" s="82">
        <v>277881136</v>
      </c>
      <c r="X459" s="82">
        <v>282851143</v>
      </c>
      <c r="Y459" s="82">
        <v>287201439</v>
      </c>
      <c r="Z459" s="82">
        <v>290242977</v>
      </c>
      <c r="AA459" s="82">
        <v>296509448</v>
      </c>
      <c r="AB459" s="82">
        <v>300343056</v>
      </c>
      <c r="AC459" s="82">
        <v>305335711</v>
      </c>
      <c r="AD459" s="82">
        <v>308491600</v>
      </c>
      <c r="AE459" s="82">
        <v>314882908</v>
      </c>
      <c r="AF459" s="82">
        <v>319359082</v>
      </c>
      <c r="AG459" s="82">
        <v>323132142</v>
      </c>
      <c r="AH459" s="82">
        <v>328930602</v>
      </c>
      <c r="AI459" s="82">
        <v>332330498</v>
      </c>
      <c r="AJ459" s="82">
        <v>339016512</v>
      </c>
      <c r="AK459" s="82">
        <v>342621437</v>
      </c>
      <c r="AL459" s="82">
        <v>347494520</v>
      </c>
      <c r="AM459" s="82">
        <v>352141010</v>
      </c>
      <c r="AN459" s="82">
        <v>354925395</v>
      </c>
      <c r="AO459" s="82">
        <v>360327764</v>
      </c>
      <c r="AP459" s="91">
        <v>364098875</v>
      </c>
    </row>
    <row r="460" spans="1:42" x14ac:dyDescent="0.25">
      <c r="A460" t="str">
        <f t="shared" si="7"/>
        <v>Total Cargo_Euro area</v>
      </c>
      <c r="B460" s="77" t="s">
        <v>207</v>
      </c>
      <c r="C460" s="73" t="s">
        <v>20</v>
      </c>
      <c r="D460" s="74" t="s">
        <v>7</v>
      </c>
      <c r="E460" s="75" t="s">
        <v>20</v>
      </c>
      <c r="F460" s="76" t="s">
        <v>20</v>
      </c>
      <c r="G460" s="76" t="s">
        <v>20</v>
      </c>
      <c r="H460" s="76" t="s">
        <v>20</v>
      </c>
      <c r="I460" s="76" t="s">
        <v>20</v>
      </c>
      <c r="J460" s="76" t="s">
        <v>20</v>
      </c>
      <c r="K460" s="76" t="s">
        <v>20</v>
      </c>
      <c r="L460" s="76" t="s">
        <v>20</v>
      </c>
      <c r="M460" s="76" t="s">
        <v>20</v>
      </c>
      <c r="N460" s="76" t="s">
        <v>20</v>
      </c>
      <c r="O460" s="76" t="s">
        <v>20</v>
      </c>
      <c r="P460" s="76" t="s">
        <v>20</v>
      </c>
      <c r="Q460" s="76" t="s">
        <v>20</v>
      </c>
      <c r="R460" s="83">
        <v>13521393</v>
      </c>
      <c r="S460" s="83">
        <v>14512407</v>
      </c>
      <c r="T460" s="83">
        <v>15406207</v>
      </c>
      <c r="U460" s="83">
        <v>16063590</v>
      </c>
      <c r="V460" s="83">
        <v>16561840</v>
      </c>
      <c r="W460" s="83">
        <v>16922709</v>
      </c>
      <c r="X460" s="83">
        <v>17302622</v>
      </c>
      <c r="Y460" s="83">
        <v>17693184</v>
      </c>
      <c r="Z460" s="83">
        <v>17998441</v>
      </c>
      <c r="AA460" s="83">
        <v>18370879</v>
      </c>
      <c r="AB460" s="83">
        <v>18653700</v>
      </c>
      <c r="AC460" s="83">
        <v>19050293</v>
      </c>
      <c r="AD460" s="83">
        <v>19303643</v>
      </c>
      <c r="AE460" s="83">
        <v>19617504</v>
      </c>
      <c r="AF460" s="83">
        <v>19960494</v>
      </c>
      <c r="AG460" s="83">
        <v>20195121</v>
      </c>
      <c r="AH460" s="83">
        <v>20536062</v>
      </c>
      <c r="AI460" s="83">
        <v>20706696</v>
      </c>
      <c r="AJ460" s="83">
        <v>21165446</v>
      </c>
      <c r="AK460" s="83">
        <v>21344051</v>
      </c>
      <c r="AL460" s="83">
        <v>21688352</v>
      </c>
      <c r="AM460" s="83">
        <v>22057081</v>
      </c>
      <c r="AN460" s="83">
        <v>22260484</v>
      </c>
      <c r="AO460" s="83">
        <v>22614332</v>
      </c>
      <c r="AP460" s="92">
        <v>22986775</v>
      </c>
    </row>
    <row r="461" spans="1:42" x14ac:dyDescent="0.25">
      <c r="A461" t="str">
        <f t="shared" si="7"/>
        <v>Total aircraft movements_Euro area</v>
      </c>
      <c r="B461" s="77" t="s">
        <v>35</v>
      </c>
      <c r="C461" s="78" t="s">
        <v>20</v>
      </c>
      <c r="D461" s="79" t="s">
        <v>7</v>
      </c>
      <c r="E461" s="80" t="s">
        <v>20</v>
      </c>
      <c r="F461" s="81" t="s">
        <v>20</v>
      </c>
      <c r="G461" s="81" t="s">
        <v>20</v>
      </c>
      <c r="H461" s="81" t="s">
        <v>20</v>
      </c>
      <c r="I461" s="81" t="s">
        <v>20</v>
      </c>
      <c r="J461" s="81" t="s">
        <v>20</v>
      </c>
      <c r="K461" s="81" t="s">
        <v>20</v>
      </c>
      <c r="L461" s="81" t="s">
        <v>20</v>
      </c>
      <c r="M461" s="81" t="s">
        <v>20</v>
      </c>
      <c r="N461" s="81" t="s">
        <v>20</v>
      </c>
      <c r="O461" s="81" t="s">
        <v>20</v>
      </c>
      <c r="P461" s="81" t="s">
        <v>20</v>
      </c>
      <c r="Q461" s="81" t="s">
        <v>20</v>
      </c>
      <c r="R461" s="82">
        <v>13074312</v>
      </c>
      <c r="S461" s="82">
        <v>13447031</v>
      </c>
      <c r="T461" s="82">
        <v>13977311</v>
      </c>
      <c r="U461" s="82">
        <v>14465583</v>
      </c>
      <c r="V461" s="82">
        <v>14922120</v>
      </c>
      <c r="W461" s="82">
        <v>15369964</v>
      </c>
      <c r="X461" s="82">
        <v>15796121</v>
      </c>
      <c r="Y461" s="82">
        <v>16209375</v>
      </c>
      <c r="Z461" s="82">
        <v>16624178</v>
      </c>
      <c r="AA461" s="82">
        <v>17037682</v>
      </c>
      <c r="AB461" s="82">
        <v>17455762</v>
      </c>
      <c r="AC461" s="82">
        <v>17852172</v>
      </c>
      <c r="AD461" s="82">
        <v>18266633</v>
      </c>
      <c r="AE461" s="82">
        <v>18664322</v>
      </c>
      <c r="AF461" s="82">
        <v>19045794</v>
      </c>
      <c r="AG461" s="82">
        <v>19460063</v>
      </c>
      <c r="AH461" s="82">
        <v>19865790</v>
      </c>
      <c r="AI461" s="82">
        <v>20245873</v>
      </c>
      <c r="AJ461" s="82">
        <v>20659007</v>
      </c>
      <c r="AK461" s="82">
        <v>21047610</v>
      </c>
      <c r="AL461" s="82">
        <v>21435481</v>
      </c>
      <c r="AM461" s="82">
        <v>21839080</v>
      </c>
      <c r="AN461" s="82">
        <v>22237634</v>
      </c>
      <c r="AO461" s="82">
        <v>22626913</v>
      </c>
      <c r="AP461" s="91">
        <v>23035690</v>
      </c>
    </row>
    <row r="462" spans="1:42" x14ac:dyDescent="0.25">
      <c r="A462" t="str">
        <f t="shared" si="7"/>
        <v>Total passengers_Ethiopia</v>
      </c>
      <c r="B462" s="72" t="s">
        <v>58</v>
      </c>
      <c r="C462" s="73" t="s">
        <v>32</v>
      </c>
      <c r="D462" s="74" t="s">
        <v>45</v>
      </c>
      <c r="E462" s="75" t="s">
        <v>20</v>
      </c>
      <c r="F462" s="76" t="s">
        <v>34</v>
      </c>
      <c r="G462" s="76" t="s">
        <v>20</v>
      </c>
      <c r="H462" s="76" t="s">
        <v>20</v>
      </c>
      <c r="I462" s="76" t="s">
        <v>20</v>
      </c>
      <c r="J462" s="76" t="s">
        <v>20</v>
      </c>
      <c r="K462" s="76" t="s">
        <v>20</v>
      </c>
      <c r="L462" s="76" t="s">
        <v>34</v>
      </c>
      <c r="M462" s="76" t="s">
        <v>20</v>
      </c>
      <c r="N462" s="76" t="s">
        <v>20</v>
      </c>
      <c r="O462" s="76" t="s">
        <v>20</v>
      </c>
      <c r="P462" s="76" t="s">
        <v>20</v>
      </c>
      <c r="Q462" s="76" t="s">
        <v>20</v>
      </c>
      <c r="R462" s="83">
        <v>9569422</v>
      </c>
      <c r="S462" s="83">
        <v>11153799</v>
      </c>
      <c r="T462" s="83">
        <v>12561481</v>
      </c>
      <c r="U462" s="83">
        <v>13768834</v>
      </c>
      <c r="V462" s="83">
        <v>14900337</v>
      </c>
      <c r="W462" s="83">
        <v>15773967</v>
      </c>
      <c r="X462" s="83">
        <v>16757236</v>
      </c>
      <c r="Y462" s="83">
        <v>17631095</v>
      </c>
      <c r="Z462" s="83">
        <v>18523249</v>
      </c>
      <c r="AA462" s="83">
        <v>19493282</v>
      </c>
      <c r="AB462" s="83">
        <v>20366782</v>
      </c>
      <c r="AC462" s="83">
        <v>21219671</v>
      </c>
      <c r="AD462" s="83">
        <v>22167806</v>
      </c>
      <c r="AE462" s="83">
        <v>23074555</v>
      </c>
      <c r="AF462" s="83">
        <v>24031739</v>
      </c>
      <c r="AG462" s="83">
        <v>25056481</v>
      </c>
      <c r="AH462" s="83">
        <v>26043653</v>
      </c>
      <c r="AI462" s="83">
        <v>26927402</v>
      </c>
      <c r="AJ462" s="83">
        <v>27998958</v>
      </c>
      <c r="AK462" s="83">
        <v>28895548</v>
      </c>
      <c r="AL462" s="83">
        <v>29974551</v>
      </c>
      <c r="AM462" s="83">
        <v>31030315</v>
      </c>
      <c r="AN462" s="83">
        <v>31980278</v>
      </c>
      <c r="AO462" s="83">
        <v>33105814</v>
      </c>
      <c r="AP462" s="92">
        <v>34141591</v>
      </c>
    </row>
    <row r="463" spans="1:42" x14ac:dyDescent="0.25">
      <c r="A463" t="str">
        <f t="shared" si="7"/>
        <v>International passengers_Ethiopia</v>
      </c>
      <c r="B463" s="77" t="s">
        <v>54</v>
      </c>
      <c r="C463" s="78" t="s">
        <v>32</v>
      </c>
      <c r="D463" s="79" t="s">
        <v>45</v>
      </c>
      <c r="E463" s="80" t="s">
        <v>20</v>
      </c>
      <c r="F463" s="81" t="s">
        <v>34</v>
      </c>
      <c r="G463" s="81" t="s">
        <v>20</v>
      </c>
      <c r="H463" s="81" t="s">
        <v>20</v>
      </c>
      <c r="I463" s="81" t="s">
        <v>20</v>
      </c>
      <c r="J463" s="81" t="s">
        <v>20</v>
      </c>
      <c r="K463" s="81" t="s">
        <v>20</v>
      </c>
      <c r="L463" s="81" t="s">
        <v>34</v>
      </c>
      <c r="M463" s="81" t="s">
        <v>20</v>
      </c>
      <c r="N463" s="81" t="s">
        <v>20</v>
      </c>
      <c r="O463" s="81" t="s">
        <v>20</v>
      </c>
      <c r="P463" s="81" t="s">
        <v>20</v>
      </c>
      <c r="Q463" s="81" t="s">
        <v>20</v>
      </c>
      <c r="R463" s="82">
        <v>7437768</v>
      </c>
      <c r="S463" s="82">
        <v>8651720</v>
      </c>
      <c r="T463" s="82">
        <v>9684257</v>
      </c>
      <c r="U463" s="82">
        <v>10535338</v>
      </c>
      <c r="V463" s="82">
        <v>11317918</v>
      </c>
      <c r="W463" s="82">
        <v>11890485</v>
      </c>
      <c r="X463" s="82">
        <v>12543570</v>
      </c>
      <c r="Y463" s="82">
        <v>13114691</v>
      </c>
      <c r="Z463" s="82">
        <v>13704549</v>
      </c>
      <c r="AA463" s="82">
        <v>14354208</v>
      </c>
      <c r="AB463" s="82">
        <v>14933252</v>
      </c>
      <c r="AC463" s="82">
        <v>15495305</v>
      </c>
      <c r="AD463" s="82">
        <v>16124276</v>
      </c>
      <c r="AE463" s="82">
        <v>16718859</v>
      </c>
      <c r="AF463" s="82">
        <v>17360093</v>
      </c>
      <c r="AG463" s="82">
        <v>17982165</v>
      </c>
      <c r="AH463" s="82">
        <v>18722762</v>
      </c>
      <c r="AI463" s="82">
        <v>19285946</v>
      </c>
      <c r="AJ463" s="82">
        <v>20013922</v>
      </c>
      <c r="AK463" s="82">
        <v>20542318</v>
      </c>
      <c r="AL463" s="82">
        <v>21242120</v>
      </c>
      <c r="AM463" s="82">
        <v>21954366</v>
      </c>
      <c r="AN463" s="82">
        <v>22622052</v>
      </c>
      <c r="AO463" s="82">
        <v>23345892</v>
      </c>
      <c r="AP463" s="91">
        <v>24040441</v>
      </c>
    </row>
    <row r="464" spans="1:42" x14ac:dyDescent="0.25">
      <c r="A464" t="str">
        <f t="shared" si="7"/>
        <v>Domestic passengers_Ethiopia</v>
      </c>
      <c r="B464" s="72" t="s">
        <v>56</v>
      </c>
      <c r="C464" s="73" t="s">
        <v>32</v>
      </c>
      <c r="D464" s="74" t="s">
        <v>45</v>
      </c>
      <c r="E464" s="75" t="s">
        <v>20</v>
      </c>
      <c r="F464" s="76" t="s">
        <v>34</v>
      </c>
      <c r="G464" s="76" t="s">
        <v>20</v>
      </c>
      <c r="H464" s="76" t="s">
        <v>20</v>
      </c>
      <c r="I464" s="76" t="s">
        <v>20</v>
      </c>
      <c r="J464" s="76" t="s">
        <v>20</v>
      </c>
      <c r="K464" s="76" t="s">
        <v>20</v>
      </c>
      <c r="L464" s="76" t="s">
        <v>34</v>
      </c>
      <c r="M464" s="76" t="s">
        <v>20</v>
      </c>
      <c r="N464" s="76" t="s">
        <v>20</v>
      </c>
      <c r="O464" s="76" t="s">
        <v>20</v>
      </c>
      <c r="P464" s="76" t="s">
        <v>20</v>
      </c>
      <c r="Q464" s="76" t="s">
        <v>20</v>
      </c>
      <c r="R464" s="83">
        <v>2131654</v>
      </c>
      <c r="S464" s="83">
        <v>2502079</v>
      </c>
      <c r="T464" s="83">
        <v>2877224</v>
      </c>
      <c r="U464" s="83">
        <v>3233496</v>
      </c>
      <c r="V464" s="83">
        <v>3582420</v>
      </c>
      <c r="W464" s="83">
        <v>3883482</v>
      </c>
      <c r="X464" s="83">
        <v>4213667</v>
      </c>
      <c r="Y464" s="83">
        <v>4516405</v>
      </c>
      <c r="Z464" s="83">
        <v>4818700</v>
      </c>
      <c r="AA464" s="83">
        <v>5139073</v>
      </c>
      <c r="AB464" s="83">
        <v>5433530</v>
      </c>
      <c r="AC464" s="83">
        <v>5724366</v>
      </c>
      <c r="AD464" s="83">
        <v>6043530</v>
      </c>
      <c r="AE464" s="83">
        <v>6355696</v>
      </c>
      <c r="AF464" s="83">
        <v>6671646</v>
      </c>
      <c r="AG464" s="83">
        <v>7074316</v>
      </c>
      <c r="AH464" s="83">
        <v>7320891</v>
      </c>
      <c r="AI464" s="83">
        <v>7641456</v>
      </c>
      <c r="AJ464" s="83">
        <v>7985036</v>
      </c>
      <c r="AK464" s="83">
        <v>8353230</v>
      </c>
      <c r="AL464" s="83">
        <v>8732430</v>
      </c>
      <c r="AM464" s="83">
        <v>9075949</v>
      </c>
      <c r="AN464" s="83">
        <v>9358227</v>
      </c>
      <c r="AO464" s="83">
        <v>9759921</v>
      </c>
      <c r="AP464" s="92">
        <v>10101150</v>
      </c>
    </row>
    <row r="465" spans="1:42" x14ac:dyDescent="0.25">
      <c r="A465" t="str">
        <f t="shared" si="7"/>
        <v>Total Cargo_Ethiopia</v>
      </c>
      <c r="B465" s="77" t="s">
        <v>207</v>
      </c>
      <c r="C465" s="78" t="s">
        <v>32</v>
      </c>
      <c r="D465" s="79" t="s">
        <v>45</v>
      </c>
      <c r="E465" s="80" t="s">
        <v>20</v>
      </c>
      <c r="F465" s="81" t="s">
        <v>34</v>
      </c>
      <c r="G465" s="81" t="s">
        <v>20</v>
      </c>
      <c r="H465" s="81" t="s">
        <v>20</v>
      </c>
      <c r="I465" s="81" t="s">
        <v>20</v>
      </c>
      <c r="J465" s="81" t="s">
        <v>20</v>
      </c>
      <c r="K465" s="81" t="s">
        <v>20</v>
      </c>
      <c r="L465" s="81" t="s">
        <v>34</v>
      </c>
      <c r="M465" s="81" t="s">
        <v>20</v>
      </c>
      <c r="N465" s="81" t="s">
        <v>20</v>
      </c>
      <c r="O465" s="81" t="s">
        <v>20</v>
      </c>
      <c r="P465" s="81" t="s">
        <v>20</v>
      </c>
      <c r="Q465" s="81" t="s">
        <v>20</v>
      </c>
      <c r="R465" s="82">
        <v>212202</v>
      </c>
      <c r="S465" s="82">
        <v>232526</v>
      </c>
      <c r="T465" s="82">
        <v>245432</v>
      </c>
      <c r="U465" s="82">
        <v>260638</v>
      </c>
      <c r="V465" s="82">
        <v>278055</v>
      </c>
      <c r="W465" s="82">
        <v>297131</v>
      </c>
      <c r="X465" s="82">
        <v>317731</v>
      </c>
      <c r="Y465" s="82">
        <v>337682</v>
      </c>
      <c r="Z465" s="82">
        <v>358432</v>
      </c>
      <c r="AA465" s="82">
        <v>379908</v>
      </c>
      <c r="AB465" s="82">
        <v>401239</v>
      </c>
      <c r="AC465" s="82">
        <v>424294</v>
      </c>
      <c r="AD465" s="82">
        <v>446568</v>
      </c>
      <c r="AE465" s="82">
        <v>467836</v>
      </c>
      <c r="AF465" s="82">
        <v>493647</v>
      </c>
      <c r="AG465" s="82">
        <v>518328</v>
      </c>
      <c r="AH465" s="82">
        <v>545728</v>
      </c>
      <c r="AI465" s="82">
        <v>570255</v>
      </c>
      <c r="AJ465" s="82">
        <v>600583</v>
      </c>
      <c r="AK465" s="82">
        <v>628838</v>
      </c>
      <c r="AL465" s="82">
        <v>660442</v>
      </c>
      <c r="AM465" s="82">
        <v>694224</v>
      </c>
      <c r="AN465" s="82">
        <v>724243</v>
      </c>
      <c r="AO465" s="82">
        <v>761388</v>
      </c>
      <c r="AP465" s="91">
        <v>800971</v>
      </c>
    </row>
    <row r="466" spans="1:42" x14ac:dyDescent="0.25">
      <c r="A466" t="str">
        <f t="shared" si="7"/>
        <v>Total aircraft movements_Ethiopia</v>
      </c>
      <c r="B466" s="72" t="s">
        <v>35</v>
      </c>
      <c r="C466" s="73" t="s">
        <v>32</v>
      </c>
      <c r="D466" s="74" t="s">
        <v>45</v>
      </c>
      <c r="E466" s="75" t="s">
        <v>20</v>
      </c>
      <c r="F466" s="76" t="s">
        <v>34</v>
      </c>
      <c r="G466" s="76" t="s">
        <v>20</v>
      </c>
      <c r="H466" s="76" t="s">
        <v>20</v>
      </c>
      <c r="I466" s="76" t="s">
        <v>20</v>
      </c>
      <c r="J466" s="76" t="s">
        <v>20</v>
      </c>
      <c r="K466" s="76" t="s">
        <v>20</v>
      </c>
      <c r="L466" s="76" t="s">
        <v>34</v>
      </c>
      <c r="M466" s="76" t="s">
        <v>20</v>
      </c>
      <c r="N466" s="76" t="s">
        <v>20</v>
      </c>
      <c r="O466" s="76" t="s">
        <v>20</v>
      </c>
      <c r="P466" s="76" t="s">
        <v>20</v>
      </c>
      <c r="Q466" s="76" t="s">
        <v>20</v>
      </c>
      <c r="R466" s="83">
        <v>129742</v>
      </c>
      <c r="S466" s="83">
        <v>132262</v>
      </c>
      <c r="T466" s="83">
        <v>139165</v>
      </c>
      <c r="U466" s="83">
        <v>143762</v>
      </c>
      <c r="V466" s="83">
        <v>148071</v>
      </c>
      <c r="W466" s="83">
        <v>150810</v>
      </c>
      <c r="X466" s="83">
        <v>154102</v>
      </c>
      <c r="Y466" s="83">
        <v>157038</v>
      </c>
      <c r="Z466" s="83">
        <v>160241</v>
      </c>
      <c r="AA466" s="83">
        <v>163258</v>
      </c>
      <c r="AB466" s="83">
        <v>166380</v>
      </c>
      <c r="AC466" s="83">
        <v>169321</v>
      </c>
      <c r="AD466" s="83">
        <v>172207</v>
      </c>
      <c r="AE466" s="83">
        <v>174992</v>
      </c>
      <c r="AF466" s="83">
        <v>177875</v>
      </c>
      <c r="AG466" s="83">
        <v>180620</v>
      </c>
      <c r="AH466" s="83">
        <v>183399</v>
      </c>
      <c r="AI466" s="83">
        <v>186097</v>
      </c>
      <c r="AJ466" s="83">
        <v>188689</v>
      </c>
      <c r="AK466" s="83">
        <v>191330</v>
      </c>
      <c r="AL466" s="83">
        <v>193715</v>
      </c>
      <c r="AM466" s="83">
        <v>196315</v>
      </c>
      <c r="AN466" s="83">
        <v>198554</v>
      </c>
      <c r="AO466" s="83">
        <v>201017</v>
      </c>
      <c r="AP466" s="92">
        <v>203405</v>
      </c>
    </row>
    <row r="467" spans="1:42" x14ac:dyDescent="0.25">
      <c r="A467" t="str">
        <f t="shared" si="7"/>
        <v>Total passengers_Estonia</v>
      </c>
      <c r="B467" s="77" t="s">
        <v>58</v>
      </c>
      <c r="C467" s="78" t="s">
        <v>96</v>
      </c>
      <c r="D467" s="79" t="s">
        <v>110</v>
      </c>
      <c r="E467" s="80" t="s">
        <v>34</v>
      </c>
      <c r="F467" s="81" t="s">
        <v>20</v>
      </c>
      <c r="G467" s="81" t="s">
        <v>20</v>
      </c>
      <c r="H467" s="81" t="s">
        <v>34</v>
      </c>
      <c r="I467" s="81" t="s">
        <v>34</v>
      </c>
      <c r="J467" s="81" t="s">
        <v>20</v>
      </c>
      <c r="K467" s="81" t="s">
        <v>20</v>
      </c>
      <c r="L467" s="81" t="s">
        <v>20</v>
      </c>
      <c r="M467" s="81" t="s">
        <v>20</v>
      </c>
      <c r="N467" s="81" t="s">
        <v>20</v>
      </c>
      <c r="O467" s="81" t="s">
        <v>20</v>
      </c>
      <c r="P467" s="81" t="s">
        <v>20</v>
      </c>
      <c r="Q467" s="81" t="s">
        <v>20</v>
      </c>
      <c r="R467" s="82">
        <v>2215876</v>
      </c>
      <c r="S467" s="82">
        <v>2554304</v>
      </c>
      <c r="T467" s="82">
        <v>2727218</v>
      </c>
      <c r="U467" s="82">
        <v>2905984</v>
      </c>
      <c r="V467" s="82">
        <v>3091841</v>
      </c>
      <c r="W467" s="82">
        <v>3285647</v>
      </c>
      <c r="X467" s="82">
        <v>3499265</v>
      </c>
      <c r="Y467" s="82">
        <v>3705596</v>
      </c>
      <c r="Z467" s="82">
        <v>3894879</v>
      </c>
      <c r="AA467" s="82">
        <v>4110425</v>
      </c>
      <c r="AB467" s="82">
        <v>4289633</v>
      </c>
      <c r="AC467" s="82">
        <v>4466971</v>
      </c>
      <c r="AD467" s="82">
        <v>4614345</v>
      </c>
      <c r="AE467" s="82">
        <v>4811236</v>
      </c>
      <c r="AF467" s="82">
        <v>4990762</v>
      </c>
      <c r="AG467" s="82">
        <v>5171693</v>
      </c>
      <c r="AH467" s="82">
        <v>5384507</v>
      </c>
      <c r="AI467" s="82">
        <v>5575166</v>
      </c>
      <c r="AJ467" s="82">
        <v>5816774</v>
      </c>
      <c r="AK467" s="82">
        <v>6008014</v>
      </c>
      <c r="AL467" s="82">
        <v>6215355</v>
      </c>
      <c r="AM467" s="82">
        <v>6416640</v>
      </c>
      <c r="AN467" s="82">
        <v>6587908</v>
      </c>
      <c r="AO467" s="82">
        <v>6818536</v>
      </c>
      <c r="AP467" s="91">
        <v>7013290</v>
      </c>
    </row>
    <row r="468" spans="1:42" x14ac:dyDescent="0.25">
      <c r="A468" t="str">
        <f t="shared" si="7"/>
        <v>International passengers_Estonia</v>
      </c>
      <c r="B468" s="72" t="s">
        <v>54</v>
      </c>
      <c r="C468" s="73" t="s">
        <v>96</v>
      </c>
      <c r="D468" s="74" t="s">
        <v>110</v>
      </c>
      <c r="E468" s="75" t="s">
        <v>34</v>
      </c>
      <c r="F468" s="76" t="s">
        <v>20</v>
      </c>
      <c r="G468" s="76" t="s">
        <v>20</v>
      </c>
      <c r="H468" s="76" t="s">
        <v>34</v>
      </c>
      <c r="I468" s="76" t="s">
        <v>34</v>
      </c>
      <c r="J468" s="76" t="s">
        <v>20</v>
      </c>
      <c r="K468" s="76" t="s">
        <v>20</v>
      </c>
      <c r="L468" s="76" t="s">
        <v>20</v>
      </c>
      <c r="M468" s="76" t="s">
        <v>20</v>
      </c>
      <c r="N468" s="76" t="s">
        <v>20</v>
      </c>
      <c r="O468" s="76" t="s">
        <v>20</v>
      </c>
      <c r="P468" s="76" t="s">
        <v>20</v>
      </c>
      <c r="Q468" s="76" t="s">
        <v>20</v>
      </c>
      <c r="R468" s="83">
        <v>2197629</v>
      </c>
      <c r="S468" s="83">
        <v>2537858</v>
      </c>
      <c r="T468" s="83">
        <v>2712478</v>
      </c>
      <c r="U468" s="83">
        <v>2892842</v>
      </c>
      <c r="V468" s="83">
        <v>3080178</v>
      </c>
      <c r="W468" s="83">
        <v>3275343</v>
      </c>
      <c r="X468" s="83">
        <v>3490200</v>
      </c>
      <c r="Y468" s="83">
        <v>3697653</v>
      </c>
      <c r="Z468" s="83">
        <v>3887946</v>
      </c>
      <c r="AA468" s="83">
        <v>4104396</v>
      </c>
      <c r="AB468" s="83">
        <v>4284410</v>
      </c>
      <c r="AC468" s="83">
        <v>4462461</v>
      </c>
      <c r="AD468" s="83">
        <v>4610464</v>
      </c>
      <c r="AE468" s="83">
        <v>4807908</v>
      </c>
      <c r="AF468" s="83">
        <v>4987917</v>
      </c>
      <c r="AG468" s="83">
        <v>5169269</v>
      </c>
      <c r="AH468" s="83">
        <v>5382448</v>
      </c>
      <c r="AI468" s="83">
        <v>5573422</v>
      </c>
      <c r="AJ468" s="83">
        <v>5815302</v>
      </c>
      <c r="AK468" s="83">
        <v>6006774</v>
      </c>
      <c r="AL468" s="83">
        <v>6214315</v>
      </c>
      <c r="AM468" s="83">
        <v>6415770</v>
      </c>
      <c r="AN468" s="83">
        <v>6587183</v>
      </c>
      <c r="AO468" s="83">
        <v>6817933</v>
      </c>
      <c r="AP468" s="92">
        <v>7012790</v>
      </c>
    </row>
    <row r="469" spans="1:42" x14ac:dyDescent="0.25">
      <c r="A469" t="str">
        <f t="shared" si="7"/>
        <v>Domestic passengers_Estonia</v>
      </c>
      <c r="B469" s="77" t="s">
        <v>56</v>
      </c>
      <c r="C469" s="78" t="s">
        <v>96</v>
      </c>
      <c r="D469" s="79" t="s">
        <v>110</v>
      </c>
      <c r="E469" s="80" t="s">
        <v>34</v>
      </c>
      <c r="F469" s="81" t="s">
        <v>20</v>
      </c>
      <c r="G469" s="81" t="s">
        <v>20</v>
      </c>
      <c r="H469" s="81" t="s">
        <v>34</v>
      </c>
      <c r="I469" s="81" t="s">
        <v>34</v>
      </c>
      <c r="J469" s="81" t="s">
        <v>20</v>
      </c>
      <c r="K469" s="81" t="s">
        <v>20</v>
      </c>
      <c r="L469" s="81" t="s">
        <v>20</v>
      </c>
      <c r="M469" s="81" t="s">
        <v>20</v>
      </c>
      <c r="N469" s="81" t="s">
        <v>20</v>
      </c>
      <c r="O469" s="81" t="s">
        <v>20</v>
      </c>
      <c r="P469" s="81" t="s">
        <v>20</v>
      </c>
      <c r="Q469" s="81" t="s">
        <v>20</v>
      </c>
      <c r="R469" s="82" t="s">
        <v>206</v>
      </c>
      <c r="S469" s="82" t="s">
        <v>206</v>
      </c>
      <c r="T469" s="82" t="s">
        <v>206</v>
      </c>
      <c r="U469" s="82" t="s">
        <v>206</v>
      </c>
      <c r="V469" s="82" t="s">
        <v>206</v>
      </c>
      <c r="W469" s="82" t="s">
        <v>206</v>
      </c>
      <c r="X469" s="82" t="s">
        <v>206</v>
      </c>
      <c r="Y469" s="82" t="s">
        <v>206</v>
      </c>
      <c r="Z469" s="82" t="s">
        <v>206</v>
      </c>
      <c r="AA469" s="82" t="s">
        <v>206</v>
      </c>
      <c r="AB469" s="82" t="s">
        <v>206</v>
      </c>
      <c r="AC469" s="82" t="s">
        <v>206</v>
      </c>
      <c r="AD469" s="82" t="s">
        <v>206</v>
      </c>
      <c r="AE469" s="82" t="s">
        <v>206</v>
      </c>
      <c r="AF469" s="82" t="s">
        <v>206</v>
      </c>
      <c r="AG469" s="82" t="s">
        <v>206</v>
      </c>
      <c r="AH469" s="82" t="s">
        <v>206</v>
      </c>
      <c r="AI469" s="82" t="s">
        <v>206</v>
      </c>
      <c r="AJ469" s="82" t="s">
        <v>206</v>
      </c>
      <c r="AK469" s="82" t="s">
        <v>206</v>
      </c>
      <c r="AL469" s="82" t="s">
        <v>206</v>
      </c>
      <c r="AM469" s="82" t="s">
        <v>206</v>
      </c>
      <c r="AN469" s="82" t="s">
        <v>206</v>
      </c>
      <c r="AO469" s="82" t="s">
        <v>206</v>
      </c>
      <c r="AP469" s="91" t="s">
        <v>206</v>
      </c>
    </row>
    <row r="470" spans="1:42" x14ac:dyDescent="0.25">
      <c r="A470" t="str">
        <f t="shared" si="7"/>
        <v>Total Cargo_Estonia</v>
      </c>
      <c r="B470" s="77" t="s">
        <v>207</v>
      </c>
      <c r="C470" s="73" t="s">
        <v>96</v>
      </c>
      <c r="D470" s="74" t="s">
        <v>110</v>
      </c>
      <c r="E470" s="75" t="s">
        <v>34</v>
      </c>
      <c r="F470" s="76" t="s">
        <v>20</v>
      </c>
      <c r="G470" s="76" t="s">
        <v>20</v>
      </c>
      <c r="H470" s="76" t="s">
        <v>34</v>
      </c>
      <c r="I470" s="76" t="s">
        <v>34</v>
      </c>
      <c r="J470" s="76" t="s">
        <v>20</v>
      </c>
      <c r="K470" s="76" t="s">
        <v>20</v>
      </c>
      <c r="L470" s="76" t="s">
        <v>20</v>
      </c>
      <c r="M470" s="76" t="s">
        <v>20</v>
      </c>
      <c r="N470" s="76" t="s">
        <v>20</v>
      </c>
      <c r="O470" s="76" t="s">
        <v>20</v>
      </c>
      <c r="P470" s="76" t="s">
        <v>20</v>
      </c>
      <c r="Q470" s="76" t="s">
        <v>20</v>
      </c>
      <c r="R470" s="83" t="s">
        <v>206</v>
      </c>
      <c r="S470" s="83" t="s">
        <v>206</v>
      </c>
      <c r="T470" s="83" t="s">
        <v>206</v>
      </c>
      <c r="U470" s="83" t="s">
        <v>206</v>
      </c>
      <c r="V470" s="83" t="s">
        <v>206</v>
      </c>
      <c r="W470" s="83" t="s">
        <v>206</v>
      </c>
      <c r="X470" s="83" t="s">
        <v>206</v>
      </c>
      <c r="Y470" s="83" t="s">
        <v>206</v>
      </c>
      <c r="Z470" s="83" t="s">
        <v>206</v>
      </c>
      <c r="AA470" s="83" t="s">
        <v>206</v>
      </c>
      <c r="AB470" s="83" t="s">
        <v>206</v>
      </c>
      <c r="AC470" s="83" t="s">
        <v>206</v>
      </c>
      <c r="AD470" s="83" t="s">
        <v>206</v>
      </c>
      <c r="AE470" s="83" t="s">
        <v>206</v>
      </c>
      <c r="AF470" s="83" t="s">
        <v>206</v>
      </c>
      <c r="AG470" s="83" t="s">
        <v>206</v>
      </c>
      <c r="AH470" s="83" t="s">
        <v>206</v>
      </c>
      <c r="AI470" s="83" t="s">
        <v>206</v>
      </c>
      <c r="AJ470" s="83" t="s">
        <v>206</v>
      </c>
      <c r="AK470" s="83" t="s">
        <v>206</v>
      </c>
      <c r="AL470" s="83" t="s">
        <v>206</v>
      </c>
      <c r="AM470" s="83" t="s">
        <v>206</v>
      </c>
      <c r="AN470" s="83" t="s">
        <v>206</v>
      </c>
      <c r="AO470" s="83" t="s">
        <v>206</v>
      </c>
      <c r="AP470" s="92" t="s">
        <v>206</v>
      </c>
    </row>
    <row r="471" spans="1:42" x14ac:dyDescent="0.25">
      <c r="A471" t="str">
        <f t="shared" si="7"/>
        <v>Total aircraft movements_Estonia</v>
      </c>
      <c r="B471" s="77" t="s">
        <v>35</v>
      </c>
      <c r="C471" s="78" t="s">
        <v>96</v>
      </c>
      <c r="D471" s="79" t="s">
        <v>110</v>
      </c>
      <c r="E471" s="80" t="s">
        <v>34</v>
      </c>
      <c r="F471" s="81" t="s">
        <v>20</v>
      </c>
      <c r="G471" s="81" t="s">
        <v>20</v>
      </c>
      <c r="H471" s="81" t="s">
        <v>34</v>
      </c>
      <c r="I471" s="81" t="s">
        <v>34</v>
      </c>
      <c r="J471" s="81" t="s">
        <v>20</v>
      </c>
      <c r="K471" s="81" t="s">
        <v>20</v>
      </c>
      <c r="L471" s="81" t="s">
        <v>20</v>
      </c>
      <c r="M471" s="81" t="s">
        <v>20</v>
      </c>
      <c r="N471" s="81" t="s">
        <v>20</v>
      </c>
      <c r="O471" s="81" t="s">
        <v>20</v>
      </c>
      <c r="P471" s="81" t="s">
        <v>20</v>
      </c>
      <c r="Q471" s="81" t="s">
        <v>20</v>
      </c>
      <c r="R471" s="82">
        <v>40940</v>
      </c>
      <c r="S471" s="82">
        <v>43426</v>
      </c>
      <c r="T471" s="82">
        <v>44382</v>
      </c>
      <c r="U471" s="82">
        <v>46043</v>
      </c>
      <c r="V471" s="82">
        <v>48142</v>
      </c>
      <c r="W471" s="82">
        <v>50753</v>
      </c>
      <c r="X471" s="82">
        <v>53333</v>
      </c>
      <c r="Y471" s="82">
        <v>55936</v>
      </c>
      <c r="Z471" s="82">
        <v>58538</v>
      </c>
      <c r="AA471" s="82">
        <v>61057</v>
      </c>
      <c r="AB471" s="82">
        <v>63598</v>
      </c>
      <c r="AC471" s="82">
        <v>65855</v>
      </c>
      <c r="AD471" s="82">
        <v>68090</v>
      </c>
      <c r="AE471" s="82">
        <v>70360</v>
      </c>
      <c r="AF471" s="82">
        <v>72616</v>
      </c>
      <c r="AG471" s="82">
        <v>75102</v>
      </c>
      <c r="AH471" s="82">
        <v>77610</v>
      </c>
      <c r="AI471" s="82">
        <v>80129</v>
      </c>
      <c r="AJ471" s="82">
        <v>82670</v>
      </c>
      <c r="AK471" s="82">
        <v>85203</v>
      </c>
      <c r="AL471" s="82">
        <v>87627</v>
      </c>
      <c r="AM471" s="82">
        <v>90037</v>
      </c>
      <c r="AN471" s="82">
        <v>92507</v>
      </c>
      <c r="AO471" s="82">
        <v>95069</v>
      </c>
      <c r="AP471" s="91">
        <v>97525</v>
      </c>
    </row>
    <row r="472" spans="1:42" x14ac:dyDescent="0.25">
      <c r="A472" t="str">
        <f t="shared" si="7"/>
        <v>Total passengers_Emerging aviation markets</v>
      </c>
      <c r="B472" s="77" t="s">
        <v>58</v>
      </c>
      <c r="C472" s="78" t="s">
        <v>20</v>
      </c>
      <c r="D472" s="79" t="s">
        <v>17</v>
      </c>
      <c r="E472" s="80" t="s">
        <v>20</v>
      </c>
      <c r="F472" s="81" t="s">
        <v>20</v>
      </c>
      <c r="G472" s="81" t="s">
        <v>20</v>
      </c>
      <c r="H472" s="81" t="s">
        <v>20</v>
      </c>
      <c r="I472" s="81" t="s">
        <v>20</v>
      </c>
      <c r="J472" s="81" t="s">
        <v>20</v>
      </c>
      <c r="K472" s="81" t="s">
        <v>20</v>
      </c>
      <c r="L472" s="81" t="s">
        <v>20</v>
      </c>
      <c r="M472" s="81" t="s">
        <v>20</v>
      </c>
      <c r="N472" s="81" t="s">
        <v>20</v>
      </c>
      <c r="O472" s="81" t="s">
        <v>20</v>
      </c>
      <c r="P472" s="81" t="s">
        <v>20</v>
      </c>
      <c r="Q472" s="81" t="s">
        <v>20</v>
      </c>
      <c r="R472" s="82">
        <v>2961131762</v>
      </c>
      <c r="S472" s="82">
        <v>3224159094</v>
      </c>
      <c r="T472" s="82">
        <v>3508520324</v>
      </c>
      <c r="U472" s="82">
        <v>3789021435</v>
      </c>
      <c r="V472" s="82">
        <v>4058272356</v>
      </c>
      <c r="W472" s="82">
        <v>4316672730</v>
      </c>
      <c r="X472" s="82">
        <v>4600375650</v>
      </c>
      <c r="Y472" s="82">
        <v>4880358512</v>
      </c>
      <c r="Z472" s="82">
        <v>5172935816</v>
      </c>
      <c r="AA472" s="82">
        <v>5489721843</v>
      </c>
      <c r="AB472" s="82">
        <v>5805607005</v>
      </c>
      <c r="AC472" s="82">
        <v>6119889890</v>
      </c>
      <c r="AD472" s="82">
        <v>6475221168</v>
      </c>
      <c r="AE472" s="82">
        <v>6826514915</v>
      </c>
      <c r="AF472" s="82">
        <v>7236041498</v>
      </c>
      <c r="AG472" s="82">
        <v>7615734989</v>
      </c>
      <c r="AH472" s="82">
        <v>8048362012</v>
      </c>
      <c r="AI472" s="82">
        <v>8472887078</v>
      </c>
      <c r="AJ472" s="82">
        <v>8922581974</v>
      </c>
      <c r="AK472" s="82">
        <v>9370830324</v>
      </c>
      <c r="AL472" s="82">
        <v>9861480865</v>
      </c>
      <c r="AM472" s="82">
        <v>10382243306</v>
      </c>
      <c r="AN472" s="82">
        <v>10878930744</v>
      </c>
      <c r="AO472" s="82">
        <v>11413990087</v>
      </c>
      <c r="AP472" s="91">
        <v>11985304061</v>
      </c>
    </row>
    <row r="473" spans="1:42" x14ac:dyDescent="0.25">
      <c r="A473" t="str">
        <f t="shared" si="7"/>
        <v>International passengers_Emerging aviation markets</v>
      </c>
      <c r="B473" s="72" t="s">
        <v>54</v>
      </c>
      <c r="C473" s="73" t="s">
        <v>20</v>
      </c>
      <c r="D473" s="74" t="s">
        <v>17</v>
      </c>
      <c r="E473" s="75" t="s">
        <v>20</v>
      </c>
      <c r="F473" s="76" t="s">
        <v>20</v>
      </c>
      <c r="G473" s="76" t="s">
        <v>20</v>
      </c>
      <c r="H473" s="76" t="s">
        <v>20</v>
      </c>
      <c r="I473" s="76" t="s">
        <v>20</v>
      </c>
      <c r="J473" s="76" t="s">
        <v>20</v>
      </c>
      <c r="K473" s="76" t="s">
        <v>20</v>
      </c>
      <c r="L473" s="76" t="s">
        <v>20</v>
      </c>
      <c r="M473" s="76" t="s">
        <v>20</v>
      </c>
      <c r="N473" s="76" t="s">
        <v>20</v>
      </c>
      <c r="O473" s="76" t="s">
        <v>20</v>
      </c>
      <c r="P473" s="76" t="s">
        <v>20</v>
      </c>
      <c r="Q473" s="76" t="s">
        <v>20</v>
      </c>
      <c r="R473" s="83">
        <v>810746443</v>
      </c>
      <c r="S473" s="83">
        <v>894028952</v>
      </c>
      <c r="T473" s="83">
        <v>977865537</v>
      </c>
      <c r="U473" s="83">
        <v>1066431422</v>
      </c>
      <c r="V473" s="83">
        <v>1155523550</v>
      </c>
      <c r="W473" s="83">
        <v>1257305137</v>
      </c>
      <c r="X473" s="83">
        <v>1363016933</v>
      </c>
      <c r="Y473" s="83">
        <v>1476845973</v>
      </c>
      <c r="Z473" s="83">
        <v>1596900993</v>
      </c>
      <c r="AA473" s="83">
        <v>1734896493</v>
      </c>
      <c r="AB473" s="83">
        <v>1870905769</v>
      </c>
      <c r="AC473" s="83">
        <v>2008271372</v>
      </c>
      <c r="AD473" s="83">
        <v>2164535653</v>
      </c>
      <c r="AE473" s="83">
        <v>2321624753</v>
      </c>
      <c r="AF473" s="83">
        <v>2509512681</v>
      </c>
      <c r="AG473" s="83">
        <v>2693489036</v>
      </c>
      <c r="AH473" s="83">
        <v>2907058668</v>
      </c>
      <c r="AI473" s="83">
        <v>3099910544</v>
      </c>
      <c r="AJ473" s="83">
        <v>3326890064</v>
      </c>
      <c r="AK473" s="83">
        <v>3575389965</v>
      </c>
      <c r="AL473" s="83">
        <v>3825405696</v>
      </c>
      <c r="AM473" s="83">
        <v>4095180780</v>
      </c>
      <c r="AN473" s="83">
        <v>4373205391</v>
      </c>
      <c r="AO473" s="83">
        <v>4662061437</v>
      </c>
      <c r="AP473" s="92">
        <v>4986037606</v>
      </c>
    </row>
    <row r="474" spans="1:42" x14ac:dyDescent="0.25">
      <c r="A474" t="str">
        <f t="shared" si="7"/>
        <v>Domestic passengers_Emerging aviation markets</v>
      </c>
      <c r="B474" s="77" t="s">
        <v>56</v>
      </c>
      <c r="C474" s="78" t="s">
        <v>20</v>
      </c>
      <c r="D474" s="79" t="s">
        <v>17</v>
      </c>
      <c r="E474" s="80" t="s">
        <v>20</v>
      </c>
      <c r="F474" s="81" t="s">
        <v>20</v>
      </c>
      <c r="G474" s="81" t="s">
        <v>20</v>
      </c>
      <c r="H474" s="81" t="s">
        <v>20</v>
      </c>
      <c r="I474" s="81" t="s">
        <v>20</v>
      </c>
      <c r="J474" s="81" t="s">
        <v>20</v>
      </c>
      <c r="K474" s="81" t="s">
        <v>20</v>
      </c>
      <c r="L474" s="81" t="s">
        <v>20</v>
      </c>
      <c r="M474" s="81" t="s">
        <v>20</v>
      </c>
      <c r="N474" s="81" t="s">
        <v>20</v>
      </c>
      <c r="O474" s="81" t="s">
        <v>20</v>
      </c>
      <c r="P474" s="81" t="s">
        <v>20</v>
      </c>
      <c r="Q474" s="81" t="s">
        <v>20</v>
      </c>
      <c r="R474" s="82">
        <v>2091257500</v>
      </c>
      <c r="S474" s="82">
        <v>2272337219</v>
      </c>
      <c r="T474" s="82">
        <v>2474344132</v>
      </c>
      <c r="U474" s="82">
        <v>2667815843</v>
      </c>
      <c r="V474" s="82">
        <v>2849541474</v>
      </c>
      <c r="W474" s="82">
        <v>3007739009</v>
      </c>
      <c r="X474" s="82">
        <v>3187306626</v>
      </c>
      <c r="Y474" s="82">
        <v>3355023968</v>
      </c>
      <c r="Z474" s="82">
        <v>3529088805</v>
      </c>
      <c r="AA474" s="82">
        <v>3709395081</v>
      </c>
      <c r="AB474" s="82">
        <v>3890755751</v>
      </c>
      <c r="AC474" s="82">
        <v>4069124021</v>
      </c>
      <c r="AD474" s="82">
        <v>4269606361</v>
      </c>
      <c r="AE474" s="82">
        <v>4465189594</v>
      </c>
      <c r="AF474" s="82">
        <v>4688169542</v>
      </c>
      <c r="AG474" s="82">
        <v>4885190531</v>
      </c>
      <c r="AH474" s="82">
        <v>5105514489</v>
      </c>
      <c r="AI474" s="82">
        <v>5338417312</v>
      </c>
      <c r="AJ474" s="82">
        <v>5562325902</v>
      </c>
      <c r="AK474" s="82">
        <v>5763231744</v>
      </c>
      <c r="AL474" s="82">
        <v>6004988793</v>
      </c>
      <c r="AM474" s="82">
        <v>6257063938</v>
      </c>
      <c r="AN474" s="82">
        <v>6476780818</v>
      </c>
      <c r="AO474" s="82">
        <v>6724005150</v>
      </c>
      <c r="AP474" s="91">
        <v>6972331684</v>
      </c>
    </row>
    <row r="475" spans="1:42" x14ac:dyDescent="0.25">
      <c r="A475" t="str">
        <f t="shared" si="7"/>
        <v>Total Cargo_Emerging aviation markets</v>
      </c>
      <c r="B475" s="77" t="s">
        <v>207</v>
      </c>
      <c r="C475" s="73" t="s">
        <v>20</v>
      </c>
      <c r="D475" s="74" t="s">
        <v>17</v>
      </c>
      <c r="E475" s="75" t="s">
        <v>20</v>
      </c>
      <c r="F475" s="76" t="s">
        <v>20</v>
      </c>
      <c r="G475" s="76" t="s">
        <v>20</v>
      </c>
      <c r="H475" s="76" t="s">
        <v>20</v>
      </c>
      <c r="I475" s="76" t="s">
        <v>20</v>
      </c>
      <c r="J475" s="76" t="s">
        <v>20</v>
      </c>
      <c r="K475" s="76" t="s">
        <v>20</v>
      </c>
      <c r="L475" s="76" t="s">
        <v>20</v>
      </c>
      <c r="M475" s="76" t="s">
        <v>20</v>
      </c>
      <c r="N475" s="76" t="s">
        <v>20</v>
      </c>
      <c r="O475" s="76" t="s">
        <v>20</v>
      </c>
      <c r="P475" s="76" t="s">
        <v>20</v>
      </c>
      <c r="Q475" s="76" t="s">
        <v>20</v>
      </c>
      <c r="R475" s="83">
        <v>37309546</v>
      </c>
      <c r="S475" s="83">
        <v>40946870</v>
      </c>
      <c r="T475" s="83">
        <v>44216553</v>
      </c>
      <c r="U475" s="83">
        <v>46817182</v>
      </c>
      <c r="V475" s="83">
        <v>48995507</v>
      </c>
      <c r="W475" s="83">
        <v>50738183</v>
      </c>
      <c r="X475" s="83">
        <v>52453659</v>
      </c>
      <c r="Y475" s="83">
        <v>54240526</v>
      </c>
      <c r="Z475" s="83">
        <v>56036166</v>
      </c>
      <c r="AA475" s="83">
        <v>57821734</v>
      </c>
      <c r="AB475" s="83">
        <v>59691448</v>
      </c>
      <c r="AC475" s="83">
        <v>61485460</v>
      </c>
      <c r="AD475" s="83">
        <v>63316180</v>
      </c>
      <c r="AE475" s="83">
        <v>64956882</v>
      </c>
      <c r="AF475" s="83">
        <v>67289196</v>
      </c>
      <c r="AG475" s="83">
        <v>68940555</v>
      </c>
      <c r="AH475" s="83">
        <v>71256448</v>
      </c>
      <c r="AI475" s="83">
        <v>72960449</v>
      </c>
      <c r="AJ475" s="83">
        <v>75120087</v>
      </c>
      <c r="AK475" s="83">
        <v>76932592</v>
      </c>
      <c r="AL475" s="83">
        <v>79177482</v>
      </c>
      <c r="AM475" s="83">
        <v>81478998</v>
      </c>
      <c r="AN475" s="83">
        <v>83220869</v>
      </c>
      <c r="AO475" s="83">
        <v>85430618</v>
      </c>
      <c r="AP475" s="92">
        <v>87749412</v>
      </c>
    </row>
    <row r="476" spans="1:42" x14ac:dyDescent="0.25">
      <c r="A476" t="str">
        <f t="shared" si="7"/>
        <v>Total aircraft movements_Emerging aviation markets</v>
      </c>
      <c r="B476" s="77" t="s">
        <v>35</v>
      </c>
      <c r="C476" s="78" t="s">
        <v>20</v>
      </c>
      <c r="D476" s="79" t="s">
        <v>17</v>
      </c>
      <c r="E476" s="80" t="s">
        <v>20</v>
      </c>
      <c r="F476" s="81" t="s">
        <v>20</v>
      </c>
      <c r="G476" s="81" t="s">
        <v>20</v>
      </c>
      <c r="H476" s="81" t="s">
        <v>20</v>
      </c>
      <c r="I476" s="81" t="s">
        <v>20</v>
      </c>
      <c r="J476" s="81" t="s">
        <v>20</v>
      </c>
      <c r="K476" s="81" t="s">
        <v>20</v>
      </c>
      <c r="L476" s="81" t="s">
        <v>20</v>
      </c>
      <c r="M476" s="81" t="s">
        <v>20</v>
      </c>
      <c r="N476" s="81" t="s">
        <v>20</v>
      </c>
      <c r="O476" s="81" t="s">
        <v>20</v>
      </c>
      <c r="P476" s="81" t="s">
        <v>20</v>
      </c>
      <c r="Q476" s="81" t="s">
        <v>20</v>
      </c>
      <c r="R476" s="82">
        <v>26930110</v>
      </c>
      <c r="S476" s="82">
        <v>28100498</v>
      </c>
      <c r="T476" s="82">
        <v>29086474</v>
      </c>
      <c r="U476" s="82">
        <v>30156422</v>
      </c>
      <c r="V476" s="82">
        <v>31263899</v>
      </c>
      <c r="W476" s="82">
        <v>32342547</v>
      </c>
      <c r="X476" s="82">
        <v>33433542</v>
      </c>
      <c r="Y476" s="82">
        <v>34559740</v>
      </c>
      <c r="Z476" s="82">
        <v>35681223</v>
      </c>
      <c r="AA476" s="82">
        <v>36827135</v>
      </c>
      <c r="AB476" s="82">
        <v>37915063</v>
      </c>
      <c r="AC476" s="82">
        <v>39080583</v>
      </c>
      <c r="AD476" s="82">
        <v>40213685</v>
      </c>
      <c r="AE476" s="82">
        <v>41354735</v>
      </c>
      <c r="AF476" s="82">
        <v>42549355</v>
      </c>
      <c r="AG476" s="82">
        <v>43667121</v>
      </c>
      <c r="AH476" s="82">
        <v>44834341</v>
      </c>
      <c r="AI476" s="82">
        <v>45988668</v>
      </c>
      <c r="AJ476" s="82">
        <v>47124874</v>
      </c>
      <c r="AK476" s="82">
        <v>48279201</v>
      </c>
      <c r="AL476" s="82">
        <v>49458208</v>
      </c>
      <c r="AM476" s="82">
        <v>50604271</v>
      </c>
      <c r="AN476" s="82">
        <v>51757055</v>
      </c>
      <c r="AO476" s="82">
        <v>52891950</v>
      </c>
      <c r="AP476" s="91">
        <v>54041132</v>
      </c>
    </row>
    <row r="477" spans="1:42" x14ac:dyDescent="0.25">
      <c r="A477" t="str">
        <f t="shared" si="7"/>
        <v>Total passengers_Emerging and developing economies</v>
      </c>
      <c r="B477" s="77" t="s">
        <v>58</v>
      </c>
      <c r="C477" s="78" t="s">
        <v>20</v>
      </c>
      <c r="D477" s="79" t="s">
        <v>10</v>
      </c>
      <c r="E477" s="80" t="s">
        <v>20</v>
      </c>
      <c r="F477" s="81" t="s">
        <v>20</v>
      </c>
      <c r="G477" s="81" t="s">
        <v>20</v>
      </c>
      <c r="H477" s="81" t="s">
        <v>20</v>
      </c>
      <c r="I477" s="81" t="s">
        <v>20</v>
      </c>
      <c r="J477" s="81" t="s">
        <v>20</v>
      </c>
      <c r="K477" s="81" t="s">
        <v>20</v>
      </c>
      <c r="L477" s="81" t="s">
        <v>20</v>
      </c>
      <c r="M477" s="81" t="s">
        <v>20</v>
      </c>
      <c r="N477" s="81" t="s">
        <v>20</v>
      </c>
      <c r="O477" s="81" t="s">
        <v>20</v>
      </c>
      <c r="P477" s="81" t="s">
        <v>20</v>
      </c>
      <c r="Q477" s="81" t="s">
        <v>20</v>
      </c>
      <c r="R477" s="82">
        <v>3482500073</v>
      </c>
      <c r="S477" s="82">
        <v>3789565275</v>
      </c>
      <c r="T477" s="82">
        <v>4111700276</v>
      </c>
      <c r="U477" s="82">
        <v>4429341044</v>
      </c>
      <c r="V477" s="82">
        <v>4735924923</v>
      </c>
      <c r="W477" s="82">
        <v>5029417443</v>
      </c>
      <c r="X477" s="82">
        <v>5353027187</v>
      </c>
      <c r="Y477" s="82">
        <v>5670669869</v>
      </c>
      <c r="Z477" s="82">
        <v>6001318801</v>
      </c>
      <c r="AA477" s="82">
        <v>6363007952</v>
      </c>
      <c r="AB477" s="82">
        <v>6721691191</v>
      </c>
      <c r="AC477" s="82">
        <v>7077762770</v>
      </c>
      <c r="AD477" s="82">
        <v>7478985480</v>
      </c>
      <c r="AE477" s="82">
        <v>7877965940</v>
      </c>
      <c r="AF477" s="82">
        <v>8341945872</v>
      </c>
      <c r="AG477" s="82">
        <v>8773449058</v>
      </c>
      <c r="AH477" s="82">
        <v>9262314079</v>
      </c>
      <c r="AI477" s="82">
        <v>9743238624</v>
      </c>
      <c r="AJ477" s="82">
        <v>10252603524</v>
      </c>
      <c r="AK477" s="82">
        <v>10763323210</v>
      </c>
      <c r="AL477" s="82">
        <v>11318012339</v>
      </c>
      <c r="AM477" s="82">
        <v>11908635310</v>
      </c>
      <c r="AN477" s="82">
        <v>12474022792</v>
      </c>
      <c r="AO477" s="82">
        <v>13080135166</v>
      </c>
      <c r="AP477" s="91">
        <v>13724882829</v>
      </c>
    </row>
    <row r="478" spans="1:42" x14ac:dyDescent="0.25">
      <c r="A478" t="str">
        <f t="shared" si="7"/>
        <v>International passengers_Emerging and developing economies</v>
      </c>
      <c r="B478" s="72" t="s">
        <v>54</v>
      </c>
      <c r="C478" s="73" t="s">
        <v>20</v>
      </c>
      <c r="D478" s="74" t="s">
        <v>10</v>
      </c>
      <c r="E478" s="75" t="s">
        <v>20</v>
      </c>
      <c r="F478" s="76" t="s">
        <v>20</v>
      </c>
      <c r="G478" s="76" t="s">
        <v>20</v>
      </c>
      <c r="H478" s="76" t="s">
        <v>20</v>
      </c>
      <c r="I478" s="76" t="s">
        <v>20</v>
      </c>
      <c r="J478" s="76" t="s">
        <v>20</v>
      </c>
      <c r="K478" s="76" t="s">
        <v>20</v>
      </c>
      <c r="L478" s="76" t="s">
        <v>20</v>
      </c>
      <c r="M478" s="76" t="s">
        <v>20</v>
      </c>
      <c r="N478" s="76" t="s">
        <v>20</v>
      </c>
      <c r="O478" s="76" t="s">
        <v>20</v>
      </c>
      <c r="P478" s="76" t="s">
        <v>20</v>
      </c>
      <c r="Q478" s="76" t="s">
        <v>20</v>
      </c>
      <c r="R478" s="83">
        <v>1209428527</v>
      </c>
      <c r="S478" s="83">
        <v>1346023361</v>
      </c>
      <c r="T478" s="83">
        <v>1500801884</v>
      </c>
      <c r="U478" s="83">
        <v>1643904308</v>
      </c>
      <c r="V478" s="83">
        <v>1776778187</v>
      </c>
      <c r="W478" s="83">
        <v>1906153684</v>
      </c>
      <c r="X478" s="83">
        <v>2044500558</v>
      </c>
      <c r="Y478" s="83">
        <v>2184416597</v>
      </c>
      <c r="Z478" s="83">
        <v>2333786516</v>
      </c>
      <c r="AA478" s="83">
        <v>2498444495</v>
      </c>
      <c r="AB478" s="83">
        <v>2661857776</v>
      </c>
      <c r="AC478" s="83">
        <v>2825807645</v>
      </c>
      <c r="AD478" s="83">
        <v>3017996485</v>
      </c>
      <c r="AE478" s="83">
        <v>3196361681</v>
      </c>
      <c r="AF478" s="83">
        <v>3430233518</v>
      </c>
      <c r="AG478" s="83">
        <v>3636612176</v>
      </c>
      <c r="AH478" s="83">
        <v>3884875645</v>
      </c>
      <c r="AI478" s="83">
        <v>4120512607</v>
      </c>
      <c r="AJ478" s="83">
        <v>4382528547</v>
      </c>
      <c r="AK478" s="83">
        <v>4634736743</v>
      </c>
      <c r="AL478" s="83">
        <v>4929478436</v>
      </c>
      <c r="AM478" s="83">
        <v>5240934304</v>
      </c>
      <c r="AN478" s="83">
        <v>5531336103</v>
      </c>
      <c r="AO478" s="83">
        <v>5859564227</v>
      </c>
      <c r="AP478" s="92">
        <v>6208070776</v>
      </c>
    </row>
    <row r="479" spans="1:42" x14ac:dyDescent="0.25">
      <c r="A479" t="str">
        <f t="shared" si="7"/>
        <v>Domestic passengers_Emerging and developing economies</v>
      </c>
      <c r="B479" s="77" t="s">
        <v>56</v>
      </c>
      <c r="C479" s="78" t="s">
        <v>20</v>
      </c>
      <c r="D479" s="79" t="s">
        <v>10</v>
      </c>
      <c r="E479" s="80" t="s">
        <v>20</v>
      </c>
      <c r="F479" s="81" t="s">
        <v>20</v>
      </c>
      <c r="G479" s="81" t="s">
        <v>20</v>
      </c>
      <c r="H479" s="81" t="s">
        <v>20</v>
      </c>
      <c r="I479" s="81" t="s">
        <v>20</v>
      </c>
      <c r="J479" s="81" t="s">
        <v>20</v>
      </c>
      <c r="K479" s="81" t="s">
        <v>20</v>
      </c>
      <c r="L479" s="81" t="s">
        <v>20</v>
      </c>
      <c r="M479" s="81" t="s">
        <v>20</v>
      </c>
      <c r="N479" s="81" t="s">
        <v>20</v>
      </c>
      <c r="O479" s="81" t="s">
        <v>20</v>
      </c>
      <c r="P479" s="81" t="s">
        <v>20</v>
      </c>
      <c r="Q479" s="81" t="s">
        <v>20</v>
      </c>
      <c r="R479" s="82">
        <v>2202410419</v>
      </c>
      <c r="S479" s="82">
        <v>2374338775</v>
      </c>
      <c r="T479" s="82">
        <v>2543223596</v>
      </c>
      <c r="U479" s="82">
        <v>2719342639</v>
      </c>
      <c r="V479" s="82">
        <v>2894665111</v>
      </c>
      <c r="W479" s="82">
        <v>3060410786</v>
      </c>
      <c r="X479" s="82">
        <v>3247306573</v>
      </c>
      <c r="Y479" s="82">
        <v>3426661273</v>
      </c>
      <c r="Z479" s="82">
        <v>3609556468</v>
      </c>
      <c r="AA479" s="82">
        <v>3808186588</v>
      </c>
      <c r="AB479" s="82">
        <v>4005034112</v>
      </c>
      <c r="AC479" s="82">
        <v>4198708875</v>
      </c>
      <c r="AD479" s="82">
        <v>4409268906</v>
      </c>
      <c r="AE479" s="82">
        <v>4631381688</v>
      </c>
      <c r="AF479" s="82">
        <v>4862957374</v>
      </c>
      <c r="AG479" s="82">
        <v>5089518682</v>
      </c>
      <c r="AH479" s="82">
        <v>5331525636</v>
      </c>
      <c r="AI479" s="82">
        <v>5578186880</v>
      </c>
      <c r="AJ479" s="82">
        <v>5826877596</v>
      </c>
      <c r="AK479" s="82">
        <v>6086698918</v>
      </c>
      <c r="AL479" s="82">
        <v>6347924339</v>
      </c>
      <c r="AM479" s="82">
        <v>6628337735</v>
      </c>
      <c r="AN479" s="82">
        <v>6904538228</v>
      </c>
      <c r="AO479" s="82">
        <v>7183606054</v>
      </c>
      <c r="AP479" s="91">
        <v>7480999780</v>
      </c>
    </row>
    <row r="480" spans="1:42" x14ac:dyDescent="0.25">
      <c r="A480" t="str">
        <f t="shared" si="7"/>
        <v>Total Cargo_Emerging and developing economies</v>
      </c>
      <c r="B480" s="77" t="s">
        <v>207</v>
      </c>
      <c r="C480" s="73" t="s">
        <v>20</v>
      </c>
      <c r="D480" s="74" t="s">
        <v>10</v>
      </c>
      <c r="E480" s="75" t="s">
        <v>20</v>
      </c>
      <c r="F480" s="76" t="s">
        <v>20</v>
      </c>
      <c r="G480" s="76" t="s">
        <v>20</v>
      </c>
      <c r="H480" s="76" t="s">
        <v>20</v>
      </c>
      <c r="I480" s="76" t="s">
        <v>20</v>
      </c>
      <c r="J480" s="76" t="s">
        <v>20</v>
      </c>
      <c r="K480" s="76" t="s">
        <v>20</v>
      </c>
      <c r="L480" s="76" t="s">
        <v>20</v>
      </c>
      <c r="M480" s="76" t="s">
        <v>20</v>
      </c>
      <c r="N480" s="76" t="s">
        <v>20</v>
      </c>
      <c r="O480" s="76" t="s">
        <v>20</v>
      </c>
      <c r="P480" s="76" t="s">
        <v>20</v>
      </c>
      <c r="Q480" s="76" t="s">
        <v>20</v>
      </c>
      <c r="R480" s="83">
        <v>42393024</v>
      </c>
      <c r="S480" s="83">
        <v>46452119</v>
      </c>
      <c r="T480" s="83">
        <v>50051542</v>
      </c>
      <c r="U480" s="83">
        <v>52903097</v>
      </c>
      <c r="V480" s="83">
        <v>55297193</v>
      </c>
      <c r="W480" s="83">
        <v>57208718</v>
      </c>
      <c r="X480" s="83">
        <v>59110789</v>
      </c>
      <c r="Y480" s="83">
        <v>61076544</v>
      </c>
      <c r="Z480" s="83">
        <v>63049141</v>
      </c>
      <c r="AA480" s="83">
        <v>65022908</v>
      </c>
      <c r="AB480" s="83">
        <v>67093237</v>
      </c>
      <c r="AC480" s="83">
        <v>69085221</v>
      </c>
      <c r="AD480" s="83">
        <v>71106633</v>
      </c>
      <c r="AE480" s="83">
        <v>72922681</v>
      </c>
      <c r="AF480" s="83">
        <v>75509388</v>
      </c>
      <c r="AG480" s="83">
        <v>77347258</v>
      </c>
      <c r="AH480" s="83">
        <v>79915528</v>
      </c>
      <c r="AI480" s="83">
        <v>81814267</v>
      </c>
      <c r="AJ480" s="83">
        <v>84228070</v>
      </c>
      <c r="AK480" s="83">
        <v>86260616</v>
      </c>
      <c r="AL480" s="83">
        <v>88766455</v>
      </c>
      <c r="AM480" s="83">
        <v>91346724</v>
      </c>
      <c r="AN480" s="83">
        <v>93302001</v>
      </c>
      <c r="AO480" s="83">
        <v>95790638</v>
      </c>
      <c r="AP480" s="92">
        <v>98401220</v>
      </c>
    </row>
    <row r="481" spans="1:42" x14ac:dyDescent="0.25">
      <c r="A481" t="str">
        <f t="shared" si="7"/>
        <v>Total aircraft movements_Emerging and developing economies</v>
      </c>
      <c r="B481" s="77" t="s">
        <v>35</v>
      </c>
      <c r="C481" s="78" t="s">
        <v>20</v>
      </c>
      <c r="D481" s="79" t="s">
        <v>10</v>
      </c>
      <c r="E481" s="80" t="s">
        <v>20</v>
      </c>
      <c r="F481" s="81" t="s">
        <v>20</v>
      </c>
      <c r="G481" s="81" t="s">
        <v>20</v>
      </c>
      <c r="H481" s="81" t="s">
        <v>20</v>
      </c>
      <c r="I481" s="81" t="s">
        <v>20</v>
      </c>
      <c r="J481" s="81" t="s">
        <v>20</v>
      </c>
      <c r="K481" s="81" t="s">
        <v>20</v>
      </c>
      <c r="L481" s="81" t="s">
        <v>20</v>
      </c>
      <c r="M481" s="81" t="s">
        <v>20</v>
      </c>
      <c r="N481" s="81" t="s">
        <v>20</v>
      </c>
      <c r="O481" s="81" t="s">
        <v>20</v>
      </c>
      <c r="P481" s="81" t="s">
        <v>20</v>
      </c>
      <c r="Q481" s="81" t="s">
        <v>20</v>
      </c>
      <c r="R481" s="82">
        <v>35240816</v>
      </c>
      <c r="S481" s="82">
        <v>36647306</v>
      </c>
      <c r="T481" s="82">
        <v>37880862</v>
      </c>
      <c r="U481" s="82">
        <v>39187438</v>
      </c>
      <c r="V481" s="82">
        <v>40533893</v>
      </c>
      <c r="W481" s="82">
        <v>41841350</v>
      </c>
      <c r="X481" s="82">
        <v>43166092</v>
      </c>
      <c r="Y481" s="82">
        <v>44523685</v>
      </c>
      <c r="Z481" s="82">
        <v>45881708</v>
      </c>
      <c r="AA481" s="82">
        <v>47269737</v>
      </c>
      <c r="AB481" s="82">
        <v>48599449</v>
      </c>
      <c r="AC481" s="82">
        <v>49997840</v>
      </c>
      <c r="AD481" s="82">
        <v>51372746</v>
      </c>
      <c r="AE481" s="82">
        <v>52762210</v>
      </c>
      <c r="AF481" s="82">
        <v>54191049</v>
      </c>
      <c r="AG481" s="82">
        <v>55565998</v>
      </c>
      <c r="AH481" s="82">
        <v>56973494</v>
      </c>
      <c r="AI481" s="82">
        <v>58378801</v>
      </c>
      <c r="AJ481" s="82">
        <v>59759035</v>
      </c>
      <c r="AK481" s="82">
        <v>61176495</v>
      </c>
      <c r="AL481" s="82">
        <v>62609945</v>
      </c>
      <c r="AM481" s="82">
        <v>64011371</v>
      </c>
      <c r="AN481" s="82">
        <v>65424531</v>
      </c>
      <c r="AO481" s="82">
        <v>66821597</v>
      </c>
      <c r="AP481" s="91">
        <v>68231685</v>
      </c>
    </row>
    <row r="482" spans="1:42" x14ac:dyDescent="0.25">
      <c r="A482" t="str">
        <f t="shared" si="7"/>
        <v>Total passengers_Emerging and developing  Asia</v>
      </c>
      <c r="B482" s="77" t="s">
        <v>58</v>
      </c>
      <c r="C482" s="78" t="s">
        <v>20</v>
      </c>
      <c r="D482" s="79" t="s">
        <v>205</v>
      </c>
      <c r="E482" s="80" t="s">
        <v>20</v>
      </c>
      <c r="F482" s="81" t="s">
        <v>20</v>
      </c>
      <c r="G482" s="81" t="s">
        <v>20</v>
      </c>
      <c r="H482" s="81" t="s">
        <v>20</v>
      </c>
      <c r="I482" s="81" t="s">
        <v>20</v>
      </c>
      <c r="J482" s="81" t="s">
        <v>20</v>
      </c>
      <c r="K482" s="81" t="s">
        <v>20</v>
      </c>
      <c r="L482" s="81" t="s">
        <v>20</v>
      </c>
      <c r="M482" s="81" t="s">
        <v>20</v>
      </c>
      <c r="N482" s="81" t="s">
        <v>20</v>
      </c>
      <c r="O482" s="81" t="s">
        <v>20</v>
      </c>
      <c r="P482" s="81" t="s">
        <v>20</v>
      </c>
      <c r="Q482" s="81" t="s">
        <v>20</v>
      </c>
      <c r="R482" s="82">
        <v>1862150843</v>
      </c>
      <c r="S482" s="82">
        <v>2055450010</v>
      </c>
      <c r="T482" s="82">
        <v>2290241602</v>
      </c>
      <c r="U482" s="82">
        <v>2504267222</v>
      </c>
      <c r="V482" s="82">
        <v>2696152307</v>
      </c>
      <c r="W482" s="82">
        <v>2867961151</v>
      </c>
      <c r="X482" s="82">
        <v>3058716558</v>
      </c>
      <c r="Y482" s="82">
        <v>3242922317</v>
      </c>
      <c r="Z482" s="82">
        <v>3440110688</v>
      </c>
      <c r="AA482" s="82">
        <v>3645978523</v>
      </c>
      <c r="AB482" s="82">
        <v>3849272626</v>
      </c>
      <c r="AC482" s="82">
        <v>4065346917</v>
      </c>
      <c r="AD482" s="82">
        <v>4308531748</v>
      </c>
      <c r="AE482" s="82">
        <v>4543207248</v>
      </c>
      <c r="AF482" s="82">
        <v>4818621855</v>
      </c>
      <c r="AG482" s="82">
        <v>5080414321</v>
      </c>
      <c r="AH482" s="82">
        <v>5373326278</v>
      </c>
      <c r="AI482" s="82">
        <v>5669999802</v>
      </c>
      <c r="AJ482" s="82">
        <v>5981492980</v>
      </c>
      <c r="AK482" s="82">
        <v>6282775087</v>
      </c>
      <c r="AL482" s="82">
        <v>6630346993</v>
      </c>
      <c r="AM482" s="82">
        <v>6983245321</v>
      </c>
      <c r="AN482" s="82">
        <v>7333515919</v>
      </c>
      <c r="AO482" s="82">
        <v>7710707625</v>
      </c>
      <c r="AP482" s="91">
        <v>8123008740</v>
      </c>
    </row>
    <row r="483" spans="1:42" x14ac:dyDescent="0.25">
      <c r="A483" t="str">
        <f t="shared" si="7"/>
        <v>International passengers_Emerging and developing  Asia</v>
      </c>
      <c r="B483" s="72" t="s">
        <v>54</v>
      </c>
      <c r="C483" s="73" t="s">
        <v>20</v>
      </c>
      <c r="D483" s="74" t="s">
        <v>205</v>
      </c>
      <c r="E483" s="75" t="s">
        <v>20</v>
      </c>
      <c r="F483" s="76" t="s">
        <v>20</v>
      </c>
      <c r="G483" s="76" t="s">
        <v>20</v>
      </c>
      <c r="H483" s="76" t="s">
        <v>20</v>
      </c>
      <c r="I483" s="76" t="s">
        <v>20</v>
      </c>
      <c r="J483" s="76" t="s">
        <v>20</v>
      </c>
      <c r="K483" s="76" t="s">
        <v>20</v>
      </c>
      <c r="L483" s="76" t="s">
        <v>20</v>
      </c>
      <c r="M483" s="76" t="s">
        <v>20</v>
      </c>
      <c r="N483" s="76" t="s">
        <v>20</v>
      </c>
      <c r="O483" s="76" t="s">
        <v>20</v>
      </c>
      <c r="P483" s="76" t="s">
        <v>20</v>
      </c>
      <c r="Q483" s="76" t="s">
        <v>20</v>
      </c>
      <c r="R483" s="83">
        <v>393179915</v>
      </c>
      <c r="S483" s="83">
        <v>439022059</v>
      </c>
      <c r="T483" s="83">
        <v>492653511</v>
      </c>
      <c r="U483" s="83">
        <v>545906987</v>
      </c>
      <c r="V483" s="83">
        <v>595533239</v>
      </c>
      <c r="W483" s="83">
        <v>651516305</v>
      </c>
      <c r="X483" s="83">
        <v>709180310</v>
      </c>
      <c r="Y483" s="83">
        <v>772294509</v>
      </c>
      <c r="Z483" s="83">
        <v>840281442</v>
      </c>
      <c r="AA483" s="83">
        <v>918883149</v>
      </c>
      <c r="AB483" s="83">
        <v>993106750</v>
      </c>
      <c r="AC483" s="83">
        <v>1072648758</v>
      </c>
      <c r="AD483" s="83">
        <v>1162184459</v>
      </c>
      <c r="AE483" s="83">
        <v>1250667959</v>
      </c>
      <c r="AF483" s="83">
        <v>1360645388</v>
      </c>
      <c r="AG483" s="83">
        <v>1476407934</v>
      </c>
      <c r="AH483" s="83">
        <v>1605459571</v>
      </c>
      <c r="AI483" s="83">
        <v>1722663293</v>
      </c>
      <c r="AJ483" s="83">
        <v>1863805909</v>
      </c>
      <c r="AK483" s="83">
        <v>2023002872</v>
      </c>
      <c r="AL483" s="83">
        <v>2184081233</v>
      </c>
      <c r="AM483" s="83">
        <v>2351452409</v>
      </c>
      <c r="AN483" s="83">
        <v>2541236829</v>
      </c>
      <c r="AO483" s="83">
        <v>2726651674</v>
      </c>
      <c r="AP483" s="92">
        <v>2950182809</v>
      </c>
    </row>
    <row r="484" spans="1:42" x14ac:dyDescent="0.25">
      <c r="A484" t="str">
        <f t="shared" si="7"/>
        <v>Domestic passengers_Emerging and developing  Asia</v>
      </c>
      <c r="B484" s="77" t="s">
        <v>56</v>
      </c>
      <c r="C484" s="78" t="s">
        <v>20</v>
      </c>
      <c r="D484" s="79" t="s">
        <v>205</v>
      </c>
      <c r="E484" s="80" t="s">
        <v>20</v>
      </c>
      <c r="F484" s="81" t="s">
        <v>20</v>
      </c>
      <c r="G484" s="81" t="s">
        <v>20</v>
      </c>
      <c r="H484" s="81" t="s">
        <v>20</v>
      </c>
      <c r="I484" s="81" t="s">
        <v>20</v>
      </c>
      <c r="J484" s="81" t="s">
        <v>20</v>
      </c>
      <c r="K484" s="81" t="s">
        <v>20</v>
      </c>
      <c r="L484" s="81" t="s">
        <v>20</v>
      </c>
      <c r="M484" s="81" t="s">
        <v>20</v>
      </c>
      <c r="N484" s="81" t="s">
        <v>20</v>
      </c>
      <c r="O484" s="81" t="s">
        <v>20</v>
      </c>
      <c r="P484" s="81" t="s">
        <v>20</v>
      </c>
      <c r="Q484" s="81" t="s">
        <v>20</v>
      </c>
      <c r="R484" s="82">
        <v>1449773981</v>
      </c>
      <c r="S484" s="82">
        <v>1596238227</v>
      </c>
      <c r="T484" s="82">
        <v>1776450102</v>
      </c>
      <c r="U484" s="82">
        <v>1936335286</v>
      </c>
      <c r="V484" s="82">
        <v>2077775040</v>
      </c>
      <c r="W484" s="82">
        <v>2192855123</v>
      </c>
      <c r="X484" s="82">
        <v>2325278618</v>
      </c>
      <c r="Y484" s="82">
        <v>2445783382</v>
      </c>
      <c r="Z484" s="82">
        <v>2574481414</v>
      </c>
      <c r="AA484" s="82">
        <v>2701328736</v>
      </c>
      <c r="AB484" s="82">
        <v>2830065240</v>
      </c>
      <c r="AC484" s="82">
        <v>2966347583</v>
      </c>
      <c r="AD484" s="82">
        <v>3119829157</v>
      </c>
      <c r="AE484" s="82">
        <v>3265933497</v>
      </c>
      <c r="AF484" s="82">
        <v>3431359671</v>
      </c>
      <c r="AG484" s="82">
        <v>3577451374</v>
      </c>
      <c r="AH484" s="82">
        <v>3741441870</v>
      </c>
      <c r="AI484" s="82">
        <v>3921105428</v>
      </c>
      <c r="AJ484" s="82">
        <v>4091708223</v>
      </c>
      <c r="AK484" s="82">
        <v>4234098794</v>
      </c>
      <c r="AL484" s="82">
        <v>4420945593</v>
      </c>
      <c r="AM484" s="82">
        <v>4606868478</v>
      </c>
      <c r="AN484" s="82">
        <v>4767787608</v>
      </c>
      <c r="AO484" s="82">
        <v>4960029555</v>
      </c>
      <c r="AP484" s="91">
        <v>5149291894</v>
      </c>
    </row>
    <row r="485" spans="1:42" x14ac:dyDescent="0.25">
      <c r="A485" t="str">
        <f t="shared" si="7"/>
        <v>Total Cargo_Emerging and developing  Asia</v>
      </c>
      <c r="B485" s="77" t="s">
        <v>207</v>
      </c>
      <c r="C485" s="73" t="s">
        <v>20</v>
      </c>
      <c r="D485" s="74" t="s">
        <v>205</v>
      </c>
      <c r="E485" s="75" t="s">
        <v>20</v>
      </c>
      <c r="F485" s="76" t="s">
        <v>20</v>
      </c>
      <c r="G485" s="76" t="s">
        <v>20</v>
      </c>
      <c r="H485" s="76" t="s">
        <v>20</v>
      </c>
      <c r="I485" s="76" t="s">
        <v>20</v>
      </c>
      <c r="J485" s="76" t="s">
        <v>20</v>
      </c>
      <c r="K485" s="76" t="s">
        <v>20</v>
      </c>
      <c r="L485" s="76" t="s">
        <v>20</v>
      </c>
      <c r="M485" s="76" t="s">
        <v>20</v>
      </c>
      <c r="N485" s="76" t="s">
        <v>20</v>
      </c>
      <c r="O485" s="76" t="s">
        <v>20</v>
      </c>
      <c r="P485" s="76" t="s">
        <v>20</v>
      </c>
      <c r="Q485" s="76" t="s">
        <v>20</v>
      </c>
      <c r="R485" s="83">
        <v>23894192</v>
      </c>
      <c r="S485" s="83">
        <v>26504853</v>
      </c>
      <c r="T485" s="83">
        <v>29105420</v>
      </c>
      <c r="U485" s="83">
        <v>31005254</v>
      </c>
      <c r="V485" s="83">
        <v>32475386</v>
      </c>
      <c r="W485" s="83">
        <v>33461913</v>
      </c>
      <c r="X485" s="83">
        <v>34437854</v>
      </c>
      <c r="Y485" s="83">
        <v>35423310</v>
      </c>
      <c r="Z485" s="83">
        <v>36456956</v>
      </c>
      <c r="AA485" s="83">
        <v>37405392</v>
      </c>
      <c r="AB485" s="83">
        <v>38384080</v>
      </c>
      <c r="AC485" s="83">
        <v>39397136</v>
      </c>
      <c r="AD485" s="83">
        <v>40375413</v>
      </c>
      <c r="AE485" s="83">
        <v>41245670</v>
      </c>
      <c r="AF485" s="83">
        <v>42529080</v>
      </c>
      <c r="AG485" s="83">
        <v>43437007</v>
      </c>
      <c r="AH485" s="83">
        <v>44696910</v>
      </c>
      <c r="AI485" s="83">
        <v>45602488</v>
      </c>
      <c r="AJ485" s="83">
        <v>46781068</v>
      </c>
      <c r="AK485" s="83">
        <v>47708884</v>
      </c>
      <c r="AL485" s="83">
        <v>48961660</v>
      </c>
      <c r="AM485" s="83">
        <v>50163390</v>
      </c>
      <c r="AN485" s="83">
        <v>51100954</v>
      </c>
      <c r="AO485" s="83">
        <v>52292342</v>
      </c>
      <c r="AP485" s="92">
        <v>53593166</v>
      </c>
    </row>
    <row r="486" spans="1:42" x14ac:dyDescent="0.25">
      <c r="A486" t="str">
        <f t="shared" si="7"/>
        <v>Total aircraft movements_Emerging and developing  Asia</v>
      </c>
      <c r="B486" s="77" t="s">
        <v>35</v>
      </c>
      <c r="C486" s="78" t="s">
        <v>20</v>
      </c>
      <c r="D486" s="79" t="s">
        <v>205</v>
      </c>
      <c r="E486" s="80" t="s">
        <v>20</v>
      </c>
      <c r="F486" s="81" t="s">
        <v>20</v>
      </c>
      <c r="G486" s="81" t="s">
        <v>20</v>
      </c>
      <c r="H486" s="81" t="s">
        <v>20</v>
      </c>
      <c r="I486" s="81" t="s">
        <v>20</v>
      </c>
      <c r="J486" s="81" t="s">
        <v>20</v>
      </c>
      <c r="K486" s="81" t="s">
        <v>20</v>
      </c>
      <c r="L486" s="81" t="s">
        <v>20</v>
      </c>
      <c r="M486" s="81" t="s">
        <v>20</v>
      </c>
      <c r="N486" s="81" t="s">
        <v>20</v>
      </c>
      <c r="O486" s="81" t="s">
        <v>20</v>
      </c>
      <c r="P486" s="81" t="s">
        <v>20</v>
      </c>
      <c r="Q486" s="81" t="s">
        <v>20</v>
      </c>
      <c r="R486" s="82">
        <v>16039572</v>
      </c>
      <c r="S486" s="82">
        <v>17026747</v>
      </c>
      <c r="T486" s="82">
        <v>17748164</v>
      </c>
      <c r="U486" s="82">
        <v>18485384</v>
      </c>
      <c r="V486" s="82">
        <v>19239677</v>
      </c>
      <c r="W486" s="82">
        <v>20005872</v>
      </c>
      <c r="X486" s="82">
        <v>20757711</v>
      </c>
      <c r="Y486" s="82">
        <v>21527629</v>
      </c>
      <c r="Z486" s="82">
        <v>22292684</v>
      </c>
      <c r="AA486" s="82">
        <v>23103569</v>
      </c>
      <c r="AB486" s="82">
        <v>23869393</v>
      </c>
      <c r="AC486" s="82">
        <v>24683097</v>
      </c>
      <c r="AD486" s="82">
        <v>25499385</v>
      </c>
      <c r="AE486" s="82">
        <v>26330711</v>
      </c>
      <c r="AF486" s="82">
        <v>27187647</v>
      </c>
      <c r="AG486" s="82">
        <v>28009577</v>
      </c>
      <c r="AH486" s="82">
        <v>28865673</v>
      </c>
      <c r="AI486" s="82">
        <v>29704348</v>
      </c>
      <c r="AJ486" s="82">
        <v>30529265</v>
      </c>
      <c r="AK486" s="82">
        <v>31395967</v>
      </c>
      <c r="AL486" s="82">
        <v>32282955</v>
      </c>
      <c r="AM486" s="82">
        <v>33141076</v>
      </c>
      <c r="AN486" s="82">
        <v>34007745</v>
      </c>
      <c r="AO486" s="82">
        <v>34852406</v>
      </c>
      <c r="AP486" s="91">
        <v>35724727</v>
      </c>
    </row>
    <row r="487" spans="1:42" x14ac:dyDescent="0.25">
      <c r="A487" t="str">
        <f t="shared" si="7"/>
        <v>Total passengers_Egypt</v>
      </c>
      <c r="B487" s="72" t="s">
        <v>58</v>
      </c>
      <c r="C487" s="73" t="s">
        <v>32</v>
      </c>
      <c r="D487" s="74" t="s">
        <v>44</v>
      </c>
      <c r="E487" s="75" t="s">
        <v>20</v>
      </c>
      <c r="F487" s="76" t="s">
        <v>34</v>
      </c>
      <c r="G487" s="76" t="s">
        <v>20</v>
      </c>
      <c r="H487" s="76" t="s">
        <v>20</v>
      </c>
      <c r="I487" s="76" t="s">
        <v>20</v>
      </c>
      <c r="J487" s="76" t="s">
        <v>20</v>
      </c>
      <c r="K487" s="76" t="s">
        <v>20</v>
      </c>
      <c r="L487" s="76" t="s">
        <v>20</v>
      </c>
      <c r="M487" s="76" t="s">
        <v>20</v>
      </c>
      <c r="N487" s="76" t="s">
        <v>34</v>
      </c>
      <c r="O487" s="76" t="s">
        <v>20</v>
      </c>
      <c r="P487" s="76" t="s">
        <v>20</v>
      </c>
      <c r="Q487" s="76" t="s">
        <v>20</v>
      </c>
      <c r="R487" s="83">
        <v>26340180</v>
      </c>
      <c r="S487" s="83">
        <v>26978695</v>
      </c>
      <c r="T487" s="83">
        <v>27930087</v>
      </c>
      <c r="U487" s="83">
        <v>28581809</v>
      </c>
      <c r="V487" s="83">
        <v>29194741</v>
      </c>
      <c r="W487" s="83">
        <v>29722816</v>
      </c>
      <c r="X487" s="83">
        <v>30524318</v>
      </c>
      <c r="Y487" s="83">
        <v>31172354</v>
      </c>
      <c r="Z487" s="83">
        <v>31899147</v>
      </c>
      <c r="AA487" s="83">
        <v>32796453</v>
      </c>
      <c r="AB487" s="83">
        <v>33570777</v>
      </c>
      <c r="AC487" s="83">
        <v>34353382</v>
      </c>
      <c r="AD487" s="83">
        <v>35332058</v>
      </c>
      <c r="AE487" s="83">
        <v>36296264</v>
      </c>
      <c r="AF487" s="83">
        <v>37384847</v>
      </c>
      <c r="AG487" s="83">
        <v>38627746</v>
      </c>
      <c r="AH487" s="83">
        <v>39829764</v>
      </c>
      <c r="AI487" s="83">
        <v>40926780</v>
      </c>
      <c r="AJ487" s="83">
        <v>42366915</v>
      </c>
      <c r="AK487" s="83">
        <v>43597660</v>
      </c>
      <c r="AL487" s="83">
        <v>45149998</v>
      </c>
      <c r="AM487" s="83">
        <v>46695981</v>
      </c>
      <c r="AN487" s="83">
        <v>48114448</v>
      </c>
      <c r="AO487" s="83">
        <v>49841894</v>
      </c>
      <c r="AP487" s="92">
        <v>51474505</v>
      </c>
    </row>
    <row r="488" spans="1:42" x14ac:dyDescent="0.25">
      <c r="A488" t="str">
        <f t="shared" si="7"/>
        <v>International passengers_Egypt</v>
      </c>
      <c r="B488" s="77" t="s">
        <v>54</v>
      </c>
      <c r="C488" s="78" t="s">
        <v>32</v>
      </c>
      <c r="D488" s="79" t="s">
        <v>44</v>
      </c>
      <c r="E488" s="80" t="s">
        <v>20</v>
      </c>
      <c r="F488" s="81" t="s">
        <v>34</v>
      </c>
      <c r="G488" s="81" t="s">
        <v>20</v>
      </c>
      <c r="H488" s="81" t="s">
        <v>20</v>
      </c>
      <c r="I488" s="81" t="s">
        <v>20</v>
      </c>
      <c r="J488" s="81" t="s">
        <v>20</v>
      </c>
      <c r="K488" s="81" t="s">
        <v>20</v>
      </c>
      <c r="L488" s="81" t="s">
        <v>20</v>
      </c>
      <c r="M488" s="81" t="s">
        <v>20</v>
      </c>
      <c r="N488" s="81" t="s">
        <v>34</v>
      </c>
      <c r="O488" s="81" t="s">
        <v>20</v>
      </c>
      <c r="P488" s="81" t="s">
        <v>20</v>
      </c>
      <c r="Q488" s="81" t="s">
        <v>20</v>
      </c>
      <c r="R488" s="82">
        <v>21754747</v>
      </c>
      <c r="S488" s="82">
        <v>22242502</v>
      </c>
      <c r="T488" s="82">
        <v>22713210</v>
      </c>
      <c r="U488" s="82">
        <v>22978322</v>
      </c>
      <c r="V488" s="82">
        <v>23238128</v>
      </c>
      <c r="W488" s="82">
        <v>23458961</v>
      </c>
      <c r="X488" s="82">
        <v>23900781</v>
      </c>
      <c r="Y488" s="82">
        <v>24213649</v>
      </c>
      <c r="Z488" s="82">
        <v>24590730</v>
      </c>
      <c r="AA488" s="82">
        <v>25108062</v>
      </c>
      <c r="AB488" s="82">
        <v>25525655</v>
      </c>
      <c r="AC488" s="82">
        <v>25952373</v>
      </c>
      <c r="AD488" s="82">
        <v>26542802</v>
      </c>
      <c r="AE488" s="82">
        <v>27127370</v>
      </c>
      <c r="AF488" s="82">
        <v>27820378</v>
      </c>
      <c r="AG488" s="82">
        <v>28646144</v>
      </c>
      <c r="AH488" s="82">
        <v>29447083</v>
      </c>
      <c r="AI488" s="82">
        <v>30172682</v>
      </c>
      <c r="AJ488" s="82">
        <v>31185311</v>
      </c>
      <c r="AK488" s="82">
        <v>32039284</v>
      </c>
      <c r="AL488" s="82">
        <v>33163092</v>
      </c>
      <c r="AM488" s="82">
        <v>34292358</v>
      </c>
      <c r="AN488" s="82">
        <v>35329023</v>
      </c>
      <c r="AO488" s="82">
        <v>36622988</v>
      </c>
      <c r="AP488" s="91">
        <v>37849418</v>
      </c>
    </row>
    <row r="489" spans="1:42" x14ac:dyDescent="0.25">
      <c r="A489" t="str">
        <f t="shared" si="7"/>
        <v>Domestic passengers_Egypt</v>
      </c>
      <c r="B489" s="72" t="s">
        <v>56</v>
      </c>
      <c r="C489" s="73" t="s">
        <v>32</v>
      </c>
      <c r="D489" s="74" t="s">
        <v>44</v>
      </c>
      <c r="E489" s="75" t="s">
        <v>20</v>
      </c>
      <c r="F489" s="76" t="s">
        <v>34</v>
      </c>
      <c r="G489" s="76" t="s">
        <v>20</v>
      </c>
      <c r="H489" s="76" t="s">
        <v>20</v>
      </c>
      <c r="I489" s="76" t="s">
        <v>20</v>
      </c>
      <c r="J489" s="76" t="s">
        <v>20</v>
      </c>
      <c r="K489" s="76" t="s">
        <v>20</v>
      </c>
      <c r="L489" s="76" t="s">
        <v>20</v>
      </c>
      <c r="M489" s="76" t="s">
        <v>20</v>
      </c>
      <c r="N489" s="76" t="s">
        <v>34</v>
      </c>
      <c r="O489" s="76" t="s">
        <v>20</v>
      </c>
      <c r="P489" s="76" t="s">
        <v>20</v>
      </c>
      <c r="Q489" s="76" t="s">
        <v>20</v>
      </c>
      <c r="R489" s="83">
        <v>3963790</v>
      </c>
      <c r="S489" s="83">
        <v>3998083</v>
      </c>
      <c r="T489" s="83">
        <v>4348333</v>
      </c>
      <c r="U489" s="83">
        <v>4590718</v>
      </c>
      <c r="V489" s="83">
        <v>4786439</v>
      </c>
      <c r="W489" s="83">
        <v>4924147</v>
      </c>
      <c r="X489" s="83">
        <v>5103649</v>
      </c>
      <c r="Y489" s="83">
        <v>5249867</v>
      </c>
      <c r="Z489" s="83">
        <v>5404062</v>
      </c>
      <c r="AA489" s="83">
        <v>5584390</v>
      </c>
      <c r="AB489" s="83">
        <v>5739922</v>
      </c>
      <c r="AC489" s="83">
        <v>5895660</v>
      </c>
      <c r="AD489" s="83">
        <v>6087337</v>
      </c>
      <c r="AE489" s="83">
        <v>6276349</v>
      </c>
      <c r="AF489" s="83">
        <v>6489362</v>
      </c>
      <c r="AG489" s="83">
        <v>6733829</v>
      </c>
      <c r="AH489" s="83">
        <v>6973633</v>
      </c>
      <c r="AI489" s="83">
        <v>7196325</v>
      </c>
      <c r="AJ489" s="83">
        <v>7488478</v>
      </c>
      <c r="AK489" s="83">
        <v>7743768</v>
      </c>
      <c r="AL489" s="83">
        <v>8064904</v>
      </c>
      <c r="AM489" s="83">
        <v>8388270</v>
      </c>
      <c r="AN489" s="83">
        <v>8690513</v>
      </c>
      <c r="AO489" s="83">
        <v>9057796</v>
      </c>
      <c r="AP489" s="92">
        <v>9410572</v>
      </c>
    </row>
    <row r="490" spans="1:42" x14ac:dyDescent="0.25">
      <c r="A490" t="str">
        <f t="shared" si="7"/>
        <v>Total Cargo_Egypt</v>
      </c>
      <c r="B490" s="77" t="s">
        <v>207</v>
      </c>
      <c r="C490" s="78" t="s">
        <v>32</v>
      </c>
      <c r="D490" s="79" t="s">
        <v>44</v>
      </c>
      <c r="E490" s="80" t="s">
        <v>20</v>
      </c>
      <c r="F490" s="81" t="s">
        <v>34</v>
      </c>
      <c r="G490" s="81" t="s">
        <v>20</v>
      </c>
      <c r="H490" s="81" t="s">
        <v>20</v>
      </c>
      <c r="I490" s="81" t="s">
        <v>20</v>
      </c>
      <c r="J490" s="81" t="s">
        <v>20</v>
      </c>
      <c r="K490" s="81" t="s">
        <v>20</v>
      </c>
      <c r="L490" s="81" t="s">
        <v>20</v>
      </c>
      <c r="M490" s="81" t="s">
        <v>20</v>
      </c>
      <c r="N490" s="81" t="s">
        <v>34</v>
      </c>
      <c r="O490" s="81" t="s">
        <v>20</v>
      </c>
      <c r="P490" s="81" t="s">
        <v>20</v>
      </c>
      <c r="Q490" s="81" t="s">
        <v>20</v>
      </c>
      <c r="R490" s="82">
        <v>345131</v>
      </c>
      <c r="S490" s="82">
        <v>354775</v>
      </c>
      <c r="T490" s="82">
        <v>363803</v>
      </c>
      <c r="U490" s="82">
        <v>368127</v>
      </c>
      <c r="V490" s="82">
        <v>371588</v>
      </c>
      <c r="W490" s="82">
        <v>374788</v>
      </c>
      <c r="X490" s="82">
        <v>379798</v>
      </c>
      <c r="Y490" s="82">
        <v>383879</v>
      </c>
      <c r="Z490" s="82">
        <v>388738</v>
      </c>
      <c r="AA490" s="82">
        <v>394197</v>
      </c>
      <c r="AB490" s="82">
        <v>399320</v>
      </c>
      <c r="AC490" s="82">
        <v>405939</v>
      </c>
      <c r="AD490" s="82">
        <v>411583</v>
      </c>
      <c r="AE490" s="82">
        <v>416161</v>
      </c>
      <c r="AF490" s="82">
        <v>424555</v>
      </c>
      <c r="AG490" s="82">
        <v>431679</v>
      </c>
      <c r="AH490" s="82">
        <v>440765</v>
      </c>
      <c r="AI490" s="82">
        <v>447261</v>
      </c>
      <c r="AJ490" s="82">
        <v>458006</v>
      </c>
      <c r="AK490" s="82">
        <v>466818</v>
      </c>
      <c r="AL490" s="82">
        <v>477777</v>
      </c>
      <c r="AM490" s="82">
        <v>489904</v>
      </c>
      <c r="AN490" s="82">
        <v>499031</v>
      </c>
      <c r="AO490" s="82">
        <v>512704</v>
      </c>
      <c r="AP490" s="91">
        <v>527541</v>
      </c>
    </row>
    <row r="491" spans="1:42" x14ac:dyDescent="0.25">
      <c r="A491" t="str">
        <f t="shared" si="7"/>
        <v>Total aircraft movements_Egypt</v>
      </c>
      <c r="B491" s="72" t="s">
        <v>35</v>
      </c>
      <c r="C491" s="73" t="s">
        <v>32</v>
      </c>
      <c r="D491" s="74" t="s">
        <v>44</v>
      </c>
      <c r="E491" s="75" t="s">
        <v>20</v>
      </c>
      <c r="F491" s="76" t="s">
        <v>34</v>
      </c>
      <c r="G491" s="76" t="s">
        <v>20</v>
      </c>
      <c r="H491" s="76" t="s">
        <v>20</v>
      </c>
      <c r="I491" s="76" t="s">
        <v>20</v>
      </c>
      <c r="J491" s="76" t="s">
        <v>20</v>
      </c>
      <c r="K491" s="76" t="s">
        <v>20</v>
      </c>
      <c r="L491" s="76" t="s">
        <v>20</v>
      </c>
      <c r="M491" s="76" t="s">
        <v>20</v>
      </c>
      <c r="N491" s="76" t="s">
        <v>34</v>
      </c>
      <c r="O491" s="76" t="s">
        <v>20</v>
      </c>
      <c r="P491" s="76" t="s">
        <v>20</v>
      </c>
      <c r="Q491" s="76" t="s">
        <v>20</v>
      </c>
      <c r="R491" s="83">
        <v>273873</v>
      </c>
      <c r="S491" s="83">
        <v>272410</v>
      </c>
      <c r="T491" s="83">
        <v>273025</v>
      </c>
      <c r="U491" s="83">
        <v>274074</v>
      </c>
      <c r="V491" s="83">
        <v>275595</v>
      </c>
      <c r="W491" s="83">
        <v>277912</v>
      </c>
      <c r="X491" s="83">
        <v>280260</v>
      </c>
      <c r="Y491" s="83">
        <v>282980</v>
      </c>
      <c r="Z491" s="83">
        <v>285904</v>
      </c>
      <c r="AA491" s="83">
        <v>289058</v>
      </c>
      <c r="AB491" s="83">
        <v>292364</v>
      </c>
      <c r="AC491" s="83">
        <v>295762</v>
      </c>
      <c r="AD491" s="83">
        <v>299115</v>
      </c>
      <c r="AE491" s="83">
        <v>302674</v>
      </c>
      <c r="AF491" s="83">
        <v>306482</v>
      </c>
      <c r="AG491" s="83">
        <v>310405</v>
      </c>
      <c r="AH491" s="83">
        <v>314668</v>
      </c>
      <c r="AI491" s="83">
        <v>318891</v>
      </c>
      <c r="AJ491" s="83">
        <v>323034</v>
      </c>
      <c r="AK491" s="83">
        <v>327832</v>
      </c>
      <c r="AL491" s="83">
        <v>332498</v>
      </c>
      <c r="AM491" s="83">
        <v>337342</v>
      </c>
      <c r="AN491" s="83">
        <v>342072</v>
      </c>
      <c r="AO491" s="83">
        <v>347250</v>
      </c>
      <c r="AP491" s="92">
        <v>352350</v>
      </c>
    </row>
    <row r="492" spans="1:42" x14ac:dyDescent="0.25">
      <c r="A492" t="str">
        <f t="shared" si="7"/>
        <v>Total passengers_Ecuador</v>
      </c>
      <c r="B492" s="72" t="s">
        <v>58</v>
      </c>
      <c r="C492" s="73" t="s">
        <v>141</v>
      </c>
      <c r="D492" s="74" t="s">
        <v>153</v>
      </c>
      <c r="E492" s="75" t="s">
        <v>20</v>
      </c>
      <c r="F492" s="76" t="s">
        <v>34</v>
      </c>
      <c r="G492" s="76" t="s">
        <v>20</v>
      </c>
      <c r="H492" s="76" t="s">
        <v>20</v>
      </c>
      <c r="I492" s="76" t="s">
        <v>20</v>
      </c>
      <c r="J492" s="76" t="s">
        <v>20</v>
      </c>
      <c r="K492" s="76" t="s">
        <v>20</v>
      </c>
      <c r="L492" s="76" t="s">
        <v>20</v>
      </c>
      <c r="M492" s="76" t="s">
        <v>20</v>
      </c>
      <c r="N492" s="76" t="s">
        <v>20</v>
      </c>
      <c r="O492" s="76" t="s">
        <v>20</v>
      </c>
      <c r="P492" s="76" t="s">
        <v>20</v>
      </c>
      <c r="Q492" s="76" t="s">
        <v>20</v>
      </c>
      <c r="R492" s="83">
        <v>9112993</v>
      </c>
      <c r="S492" s="83">
        <v>8971049</v>
      </c>
      <c r="T492" s="83">
        <v>8643103</v>
      </c>
      <c r="U492" s="83">
        <v>8699822</v>
      </c>
      <c r="V492" s="83">
        <v>8986919</v>
      </c>
      <c r="W492" s="83">
        <v>9444375</v>
      </c>
      <c r="X492" s="83">
        <v>9974441</v>
      </c>
      <c r="Y492" s="83">
        <v>10532938</v>
      </c>
      <c r="Z492" s="83">
        <v>11092449</v>
      </c>
      <c r="AA492" s="83">
        <v>11779384</v>
      </c>
      <c r="AB492" s="83">
        <v>12455717</v>
      </c>
      <c r="AC492" s="83">
        <v>13054050</v>
      </c>
      <c r="AD492" s="83">
        <v>13734521</v>
      </c>
      <c r="AE492" s="83">
        <v>14568574</v>
      </c>
      <c r="AF492" s="83">
        <v>15473168</v>
      </c>
      <c r="AG492" s="83">
        <v>16314986</v>
      </c>
      <c r="AH492" s="83">
        <v>17196832</v>
      </c>
      <c r="AI492" s="83">
        <v>18245055</v>
      </c>
      <c r="AJ492" s="83">
        <v>19204081</v>
      </c>
      <c r="AK492" s="83">
        <v>20386857</v>
      </c>
      <c r="AL492" s="83">
        <v>21433633</v>
      </c>
      <c r="AM492" s="83">
        <v>22736661</v>
      </c>
      <c r="AN492" s="83">
        <v>24167617</v>
      </c>
      <c r="AO492" s="83">
        <v>25324287</v>
      </c>
      <c r="AP492" s="92">
        <v>26816200</v>
      </c>
    </row>
    <row r="493" spans="1:42" x14ac:dyDescent="0.25">
      <c r="A493" t="str">
        <f t="shared" si="7"/>
        <v>International passengers_Ecuador</v>
      </c>
      <c r="B493" s="77" t="s">
        <v>54</v>
      </c>
      <c r="C493" s="78" t="s">
        <v>141</v>
      </c>
      <c r="D493" s="79" t="s">
        <v>153</v>
      </c>
      <c r="E493" s="80" t="s">
        <v>20</v>
      </c>
      <c r="F493" s="81" t="s">
        <v>34</v>
      </c>
      <c r="G493" s="81" t="s">
        <v>20</v>
      </c>
      <c r="H493" s="81" t="s">
        <v>20</v>
      </c>
      <c r="I493" s="81" t="s">
        <v>20</v>
      </c>
      <c r="J493" s="81" t="s">
        <v>20</v>
      </c>
      <c r="K493" s="81" t="s">
        <v>20</v>
      </c>
      <c r="L493" s="81" t="s">
        <v>20</v>
      </c>
      <c r="M493" s="81" t="s">
        <v>20</v>
      </c>
      <c r="N493" s="81" t="s">
        <v>20</v>
      </c>
      <c r="O493" s="81" t="s">
        <v>20</v>
      </c>
      <c r="P493" s="81" t="s">
        <v>20</v>
      </c>
      <c r="Q493" s="81" t="s">
        <v>20</v>
      </c>
      <c r="R493" s="82">
        <v>4036511</v>
      </c>
      <c r="S493" s="82">
        <v>4073455</v>
      </c>
      <c r="T493" s="82">
        <v>4069053</v>
      </c>
      <c r="U493" s="82">
        <v>4163981</v>
      </c>
      <c r="V493" s="82">
        <v>4336277</v>
      </c>
      <c r="W493" s="82">
        <v>4557377</v>
      </c>
      <c r="X493" s="82">
        <v>4815924</v>
      </c>
      <c r="Y493" s="82">
        <v>5111347</v>
      </c>
      <c r="Z493" s="82">
        <v>5368303</v>
      </c>
      <c r="AA493" s="82">
        <v>5748592</v>
      </c>
      <c r="AB493" s="82">
        <v>6052584</v>
      </c>
      <c r="AC493" s="82">
        <v>6372471</v>
      </c>
      <c r="AD493" s="82">
        <v>6717652</v>
      </c>
      <c r="AE493" s="82">
        <v>7201081</v>
      </c>
      <c r="AF493" s="82">
        <v>7656391</v>
      </c>
      <c r="AG493" s="82">
        <v>8140304</v>
      </c>
      <c r="AH493" s="82">
        <v>8577078</v>
      </c>
      <c r="AI493" s="82">
        <v>9161065</v>
      </c>
      <c r="AJ493" s="82">
        <v>9696100</v>
      </c>
      <c r="AK493" s="82">
        <v>10339043</v>
      </c>
      <c r="AL493" s="82">
        <v>10905109</v>
      </c>
      <c r="AM493" s="82">
        <v>11611315</v>
      </c>
      <c r="AN493" s="82">
        <v>12458135</v>
      </c>
      <c r="AO493" s="82">
        <v>13076403</v>
      </c>
      <c r="AP493" s="91">
        <v>13944124</v>
      </c>
    </row>
    <row r="494" spans="1:42" x14ac:dyDescent="0.25">
      <c r="A494" t="str">
        <f t="shared" si="7"/>
        <v>Domestic passengers_Ecuador</v>
      </c>
      <c r="B494" s="72" t="s">
        <v>56</v>
      </c>
      <c r="C494" s="73" t="s">
        <v>141</v>
      </c>
      <c r="D494" s="74" t="s">
        <v>153</v>
      </c>
      <c r="E494" s="75" t="s">
        <v>20</v>
      </c>
      <c r="F494" s="76" t="s">
        <v>34</v>
      </c>
      <c r="G494" s="76" t="s">
        <v>20</v>
      </c>
      <c r="H494" s="76" t="s">
        <v>20</v>
      </c>
      <c r="I494" s="76" t="s">
        <v>20</v>
      </c>
      <c r="J494" s="76" t="s">
        <v>20</v>
      </c>
      <c r="K494" s="76" t="s">
        <v>20</v>
      </c>
      <c r="L494" s="76" t="s">
        <v>20</v>
      </c>
      <c r="M494" s="76" t="s">
        <v>20</v>
      </c>
      <c r="N494" s="76" t="s">
        <v>20</v>
      </c>
      <c r="O494" s="76" t="s">
        <v>20</v>
      </c>
      <c r="P494" s="76" t="s">
        <v>20</v>
      </c>
      <c r="Q494" s="76" t="s">
        <v>20</v>
      </c>
      <c r="R494" s="83">
        <v>4974242</v>
      </c>
      <c r="S494" s="83">
        <v>4808379</v>
      </c>
      <c r="T494" s="83">
        <v>4498884</v>
      </c>
      <c r="U494" s="83">
        <v>4473233</v>
      </c>
      <c r="V494" s="83">
        <v>4599085</v>
      </c>
      <c r="W494" s="83">
        <v>4845021</v>
      </c>
      <c r="X494" s="83">
        <v>5124716</v>
      </c>
      <c r="Y494" s="83">
        <v>5394662</v>
      </c>
      <c r="Z494" s="83">
        <v>5702911</v>
      </c>
      <c r="AA494" s="83">
        <v>6014209</v>
      </c>
      <c r="AB494" s="83">
        <v>6390301</v>
      </c>
      <c r="AC494" s="83">
        <v>6671733</v>
      </c>
      <c r="AD494" s="83">
        <v>7009373</v>
      </c>
      <c r="AE494" s="83">
        <v>7361827</v>
      </c>
      <c r="AF494" s="83">
        <v>7812523</v>
      </c>
      <c r="AG494" s="83">
        <v>8171507</v>
      </c>
      <c r="AH494" s="83">
        <v>8617398</v>
      </c>
      <c r="AI494" s="83">
        <v>9082250</v>
      </c>
      <c r="AJ494" s="83">
        <v>9506702</v>
      </c>
      <c r="AK494" s="83">
        <v>10046878</v>
      </c>
      <c r="AL494" s="83">
        <v>10527841</v>
      </c>
      <c r="AM494" s="83">
        <v>11124850</v>
      </c>
      <c r="AN494" s="83">
        <v>11709122</v>
      </c>
      <c r="AO494" s="83">
        <v>12247625</v>
      </c>
      <c r="AP494" s="92">
        <v>12871889</v>
      </c>
    </row>
    <row r="495" spans="1:42" x14ac:dyDescent="0.25">
      <c r="A495" t="str">
        <f t="shared" si="7"/>
        <v>Total Cargo_Ecuador</v>
      </c>
      <c r="B495" s="77" t="s">
        <v>207</v>
      </c>
      <c r="C495" s="78" t="s">
        <v>141</v>
      </c>
      <c r="D495" s="79" t="s">
        <v>153</v>
      </c>
      <c r="E495" s="80" t="s">
        <v>20</v>
      </c>
      <c r="F495" s="81" t="s">
        <v>34</v>
      </c>
      <c r="G495" s="81" t="s">
        <v>20</v>
      </c>
      <c r="H495" s="81" t="s">
        <v>20</v>
      </c>
      <c r="I495" s="81" t="s">
        <v>20</v>
      </c>
      <c r="J495" s="81" t="s">
        <v>20</v>
      </c>
      <c r="K495" s="81" t="s">
        <v>20</v>
      </c>
      <c r="L495" s="81" t="s">
        <v>20</v>
      </c>
      <c r="M495" s="81" t="s">
        <v>20</v>
      </c>
      <c r="N495" s="81" t="s">
        <v>20</v>
      </c>
      <c r="O495" s="81" t="s">
        <v>20</v>
      </c>
      <c r="P495" s="81" t="s">
        <v>20</v>
      </c>
      <c r="Q495" s="81" t="s">
        <v>20</v>
      </c>
      <c r="R495" s="82">
        <v>239015</v>
      </c>
      <c r="S495" s="82">
        <v>254967</v>
      </c>
      <c r="T495" s="82">
        <v>265757</v>
      </c>
      <c r="U495" s="82">
        <v>272226</v>
      </c>
      <c r="V495" s="82">
        <v>277370</v>
      </c>
      <c r="W495" s="82">
        <v>279224</v>
      </c>
      <c r="X495" s="82">
        <v>281219</v>
      </c>
      <c r="Y495" s="82">
        <v>282843</v>
      </c>
      <c r="Z495" s="82">
        <v>285977</v>
      </c>
      <c r="AA495" s="82">
        <v>287985</v>
      </c>
      <c r="AB495" s="82">
        <v>293314</v>
      </c>
      <c r="AC495" s="82">
        <v>295437</v>
      </c>
      <c r="AD495" s="82">
        <v>297802</v>
      </c>
      <c r="AE495" s="82">
        <v>299865</v>
      </c>
      <c r="AF495" s="82">
        <v>306040</v>
      </c>
      <c r="AG495" s="82">
        <v>307463</v>
      </c>
      <c r="AH495" s="82">
        <v>312349</v>
      </c>
      <c r="AI495" s="82">
        <v>315745</v>
      </c>
      <c r="AJ495" s="82">
        <v>319154</v>
      </c>
      <c r="AK495" s="82">
        <v>323606</v>
      </c>
      <c r="AL495" s="82">
        <v>327541</v>
      </c>
      <c r="AM495" s="82">
        <v>333381</v>
      </c>
      <c r="AN495" s="82">
        <v>336840</v>
      </c>
      <c r="AO495" s="82">
        <v>341183</v>
      </c>
      <c r="AP495" s="91">
        <v>346565</v>
      </c>
    </row>
    <row r="496" spans="1:42" x14ac:dyDescent="0.25">
      <c r="A496" t="str">
        <f t="shared" si="7"/>
        <v>Total aircraft movements_Ecuador</v>
      </c>
      <c r="B496" s="72" t="s">
        <v>35</v>
      </c>
      <c r="C496" s="73" t="s">
        <v>141</v>
      </c>
      <c r="D496" s="74" t="s">
        <v>153</v>
      </c>
      <c r="E496" s="75" t="s">
        <v>20</v>
      </c>
      <c r="F496" s="76" t="s">
        <v>34</v>
      </c>
      <c r="G496" s="76" t="s">
        <v>20</v>
      </c>
      <c r="H496" s="76" t="s">
        <v>20</v>
      </c>
      <c r="I496" s="76" t="s">
        <v>20</v>
      </c>
      <c r="J496" s="76" t="s">
        <v>20</v>
      </c>
      <c r="K496" s="76" t="s">
        <v>20</v>
      </c>
      <c r="L496" s="76" t="s">
        <v>20</v>
      </c>
      <c r="M496" s="76" t="s">
        <v>20</v>
      </c>
      <c r="N496" s="76" t="s">
        <v>20</v>
      </c>
      <c r="O496" s="76" t="s">
        <v>20</v>
      </c>
      <c r="P496" s="76" t="s">
        <v>20</v>
      </c>
      <c r="Q496" s="76" t="s">
        <v>20</v>
      </c>
      <c r="R496" s="83">
        <v>187289</v>
      </c>
      <c r="S496" s="83">
        <v>173125</v>
      </c>
      <c r="T496" s="83">
        <v>166330</v>
      </c>
      <c r="U496" s="83">
        <v>162052</v>
      </c>
      <c r="V496" s="83">
        <v>159768</v>
      </c>
      <c r="W496" s="83">
        <v>159205</v>
      </c>
      <c r="X496" s="83">
        <v>158577</v>
      </c>
      <c r="Y496" s="83">
        <v>157828</v>
      </c>
      <c r="Z496" s="83">
        <v>157705</v>
      </c>
      <c r="AA496" s="83">
        <v>157618</v>
      </c>
      <c r="AB496" s="83">
        <v>157905</v>
      </c>
      <c r="AC496" s="83">
        <v>157809</v>
      </c>
      <c r="AD496" s="83">
        <v>157905</v>
      </c>
      <c r="AE496" s="83">
        <v>159602</v>
      </c>
      <c r="AF496" s="83">
        <v>159494</v>
      </c>
      <c r="AG496" s="83">
        <v>160476</v>
      </c>
      <c r="AH496" s="83">
        <v>160746</v>
      </c>
      <c r="AI496" s="83">
        <v>161464</v>
      </c>
      <c r="AJ496" s="83">
        <v>162109</v>
      </c>
      <c r="AK496" s="83">
        <v>163412</v>
      </c>
      <c r="AL496" s="83">
        <v>163938</v>
      </c>
      <c r="AM496" s="83">
        <v>164361</v>
      </c>
      <c r="AN496" s="83">
        <v>165422</v>
      </c>
      <c r="AO496" s="83">
        <v>166500</v>
      </c>
      <c r="AP496" s="92">
        <v>167192</v>
      </c>
    </row>
    <row r="497" spans="1:42" x14ac:dyDescent="0.25">
      <c r="A497" t="str">
        <f t="shared" si="7"/>
        <v>Total passengers_Dominican Republic</v>
      </c>
      <c r="B497" s="72" t="s">
        <v>58</v>
      </c>
      <c r="C497" s="73" t="s">
        <v>141</v>
      </c>
      <c r="D497" s="74" t="s">
        <v>152</v>
      </c>
      <c r="E497" s="75" t="s">
        <v>20</v>
      </c>
      <c r="F497" s="76" t="s">
        <v>34</v>
      </c>
      <c r="G497" s="76" t="s">
        <v>20</v>
      </c>
      <c r="H497" s="76" t="s">
        <v>20</v>
      </c>
      <c r="I497" s="76" t="s">
        <v>20</v>
      </c>
      <c r="J497" s="76" t="s">
        <v>20</v>
      </c>
      <c r="K497" s="76" t="s">
        <v>20</v>
      </c>
      <c r="L497" s="76" t="s">
        <v>20</v>
      </c>
      <c r="M497" s="76" t="s">
        <v>20</v>
      </c>
      <c r="N497" s="76" t="s">
        <v>20</v>
      </c>
      <c r="O497" s="76" t="s">
        <v>20</v>
      </c>
      <c r="P497" s="76" t="s">
        <v>20</v>
      </c>
      <c r="Q497" s="76" t="s">
        <v>20</v>
      </c>
      <c r="R497" s="83">
        <v>13550741</v>
      </c>
      <c r="S497" s="83">
        <v>14030896</v>
      </c>
      <c r="T497" s="83">
        <v>14181511</v>
      </c>
      <c r="U497" s="83">
        <v>14600303</v>
      </c>
      <c r="V497" s="83">
        <v>15210012</v>
      </c>
      <c r="W497" s="83">
        <v>15860165</v>
      </c>
      <c r="X497" s="83">
        <v>16603834</v>
      </c>
      <c r="Y497" s="83">
        <v>17283356</v>
      </c>
      <c r="Z497" s="83">
        <v>18003107</v>
      </c>
      <c r="AA497" s="83">
        <v>18795362</v>
      </c>
      <c r="AB497" s="83">
        <v>19674353</v>
      </c>
      <c r="AC497" s="83">
        <v>20279246</v>
      </c>
      <c r="AD497" s="83">
        <v>20977665</v>
      </c>
      <c r="AE497" s="83">
        <v>21759211</v>
      </c>
      <c r="AF497" s="83">
        <v>22758735</v>
      </c>
      <c r="AG497" s="83">
        <v>23508841</v>
      </c>
      <c r="AH497" s="83">
        <v>24417779</v>
      </c>
      <c r="AI497" s="83">
        <v>25399607</v>
      </c>
      <c r="AJ497" s="83">
        <v>26232238</v>
      </c>
      <c r="AK497" s="83">
        <v>27344298</v>
      </c>
      <c r="AL497" s="83">
        <v>28249246</v>
      </c>
      <c r="AM497" s="83">
        <v>29445028</v>
      </c>
      <c r="AN497" s="83">
        <v>30623464</v>
      </c>
      <c r="AO497" s="83">
        <v>31571749</v>
      </c>
      <c r="AP497" s="92">
        <v>32758602</v>
      </c>
    </row>
    <row r="498" spans="1:42" x14ac:dyDescent="0.25">
      <c r="A498" t="str">
        <f t="shared" si="7"/>
        <v>International passengers_Dominican Republic</v>
      </c>
      <c r="B498" s="77" t="s">
        <v>54</v>
      </c>
      <c r="C498" s="78" t="s">
        <v>141</v>
      </c>
      <c r="D498" s="79" t="s">
        <v>152</v>
      </c>
      <c r="E498" s="80" t="s">
        <v>20</v>
      </c>
      <c r="F498" s="81" t="s">
        <v>34</v>
      </c>
      <c r="G498" s="81" t="s">
        <v>20</v>
      </c>
      <c r="H498" s="81" t="s">
        <v>20</v>
      </c>
      <c r="I498" s="81" t="s">
        <v>20</v>
      </c>
      <c r="J498" s="81" t="s">
        <v>20</v>
      </c>
      <c r="K498" s="81" t="s">
        <v>20</v>
      </c>
      <c r="L498" s="81" t="s">
        <v>20</v>
      </c>
      <c r="M498" s="81" t="s">
        <v>20</v>
      </c>
      <c r="N498" s="81" t="s">
        <v>20</v>
      </c>
      <c r="O498" s="81" t="s">
        <v>20</v>
      </c>
      <c r="P498" s="81" t="s">
        <v>20</v>
      </c>
      <c r="Q498" s="81" t="s">
        <v>20</v>
      </c>
      <c r="R498" s="82">
        <v>13287874</v>
      </c>
      <c r="S498" s="82">
        <v>13762241</v>
      </c>
      <c r="T498" s="82">
        <v>13916408</v>
      </c>
      <c r="U498" s="82">
        <v>14341676</v>
      </c>
      <c r="V498" s="82">
        <v>14960575</v>
      </c>
      <c r="W498" s="82">
        <v>15622300</v>
      </c>
      <c r="X498" s="82">
        <v>16379502</v>
      </c>
      <c r="Y498" s="82">
        <v>17074040</v>
      </c>
      <c r="Z498" s="82">
        <v>17809792</v>
      </c>
      <c r="AA498" s="82">
        <v>18618547</v>
      </c>
      <c r="AB498" s="82">
        <v>19514096</v>
      </c>
      <c r="AC498" s="82">
        <v>20135223</v>
      </c>
      <c r="AD498" s="82">
        <v>20849245</v>
      </c>
      <c r="AE498" s="82">
        <v>21645529</v>
      </c>
      <c r="AF498" s="82">
        <v>22658764</v>
      </c>
      <c r="AG498" s="82">
        <v>23421460</v>
      </c>
      <c r="AH498" s="82">
        <v>24341823</v>
      </c>
      <c r="AI498" s="82">
        <v>25333913</v>
      </c>
      <c r="AJ498" s="82">
        <v>26175680</v>
      </c>
      <c r="AK498" s="82">
        <v>27295806</v>
      </c>
      <c r="AL498" s="82">
        <v>28207826</v>
      </c>
      <c r="AM498" s="82">
        <v>29409770</v>
      </c>
      <c r="AN498" s="82">
        <v>30593543</v>
      </c>
      <c r="AO498" s="82">
        <v>31546429</v>
      </c>
      <c r="AP498" s="91">
        <v>32737231</v>
      </c>
    </row>
    <row r="499" spans="1:42" x14ac:dyDescent="0.25">
      <c r="A499" t="str">
        <f t="shared" si="7"/>
        <v>Domestic passengers_Dominican Republic</v>
      </c>
      <c r="B499" s="72" t="s">
        <v>56</v>
      </c>
      <c r="C499" s="73" t="s">
        <v>141</v>
      </c>
      <c r="D499" s="74" t="s">
        <v>152</v>
      </c>
      <c r="E499" s="75" t="s">
        <v>20</v>
      </c>
      <c r="F499" s="76" t="s">
        <v>34</v>
      </c>
      <c r="G499" s="76" t="s">
        <v>20</v>
      </c>
      <c r="H499" s="76" t="s">
        <v>20</v>
      </c>
      <c r="I499" s="76" t="s">
        <v>20</v>
      </c>
      <c r="J499" s="76" t="s">
        <v>20</v>
      </c>
      <c r="K499" s="76" t="s">
        <v>20</v>
      </c>
      <c r="L499" s="76" t="s">
        <v>20</v>
      </c>
      <c r="M499" s="76" t="s">
        <v>20</v>
      </c>
      <c r="N499" s="76" t="s">
        <v>20</v>
      </c>
      <c r="O499" s="76" t="s">
        <v>20</v>
      </c>
      <c r="P499" s="76" t="s">
        <v>20</v>
      </c>
      <c r="Q499" s="76" t="s">
        <v>20</v>
      </c>
      <c r="R499" s="83" t="s">
        <v>206</v>
      </c>
      <c r="S499" s="83" t="s">
        <v>206</v>
      </c>
      <c r="T499" s="83" t="s">
        <v>206</v>
      </c>
      <c r="U499" s="83" t="s">
        <v>206</v>
      </c>
      <c r="V499" s="83" t="s">
        <v>206</v>
      </c>
      <c r="W499" s="83" t="s">
        <v>206</v>
      </c>
      <c r="X499" s="83" t="s">
        <v>206</v>
      </c>
      <c r="Y499" s="83" t="s">
        <v>206</v>
      </c>
      <c r="Z499" s="83" t="s">
        <v>206</v>
      </c>
      <c r="AA499" s="83" t="s">
        <v>206</v>
      </c>
      <c r="AB499" s="83" t="s">
        <v>206</v>
      </c>
      <c r="AC499" s="83" t="s">
        <v>206</v>
      </c>
      <c r="AD499" s="83" t="s">
        <v>206</v>
      </c>
      <c r="AE499" s="83" t="s">
        <v>206</v>
      </c>
      <c r="AF499" s="83" t="s">
        <v>206</v>
      </c>
      <c r="AG499" s="83" t="s">
        <v>206</v>
      </c>
      <c r="AH499" s="83" t="s">
        <v>206</v>
      </c>
      <c r="AI499" s="83" t="s">
        <v>206</v>
      </c>
      <c r="AJ499" s="83" t="s">
        <v>206</v>
      </c>
      <c r="AK499" s="83" t="s">
        <v>206</v>
      </c>
      <c r="AL499" s="83" t="s">
        <v>206</v>
      </c>
      <c r="AM499" s="83" t="s">
        <v>206</v>
      </c>
      <c r="AN499" s="83" t="s">
        <v>206</v>
      </c>
      <c r="AO499" s="83" t="s">
        <v>206</v>
      </c>
      <c r="AP499" s="92" t="s">
        <v>206</v>
      </c>
    </row>
    <row r="500" spans="1:42" x14ac:dyDescent="0.25">
      <c r="A500" t="str">
        <f t="shared" si="7"/>
        <v>Total Cargo_Dominican Republic</v>
      </c>
      <c r="B500" s="77" t="s">
        <v>207</v>
      </c>
      <c r="C500" s="78" t="s">
        <v>141</v>
      </c>
      <c r="D500" s="79" t="s">
        <v>152</v>
      </c>
      <c r="E500" s="80" t="s">
        <v>20</v>
      </c>
      <c r="F500" s="81" t="s">
        <v>34</v>
      </c>
      <c r="G500" s="81" t="s">
        <v>20</v>
      </c>
      <c r="H500" s="81" t="s">
        <v>20</v>
      </c>
      <c r="I500" s="81" t="s">
        <v>20</v>
      </c>
      <c r="J500" s="81" t="s">
        <v>20</v>
      </c>
      <c r="K500" s="81" t="s">
        <v>20</v>
      </c>
      <c r="L500" s="81" t="s">
        <v>20</v>
      </c>
      <c r="M500" s="81" t="s">
        <v>20</v>
      </c>
      <c r="N500" s="81" t="s">
        <v>20</v>
      </c>
      <c r="O500" s="81" t="s">
        <v>20</v>
      </c>
      <c r="P500" s="81" t="s">
        <v>20</v>
      </c>
      <c r="Q500" s="81" t="s">
        <v>20</v>
      </c>
      <c r="R500" s="82">
        <v>101799</v>
      </c>
      <c r="S500" s="82">
        <v>103772</v>
      </c>
      <c r="T500" s="82">
        <v>108500</v>
      </c>
      <c r="U500" s="82">
        <v>114066</v>
      </c>
      <c r="V500" s="82">
        <v>120531</v>
      </c>
      <c r="W500" s="82">
        <v>126650</v>
      </c>
      <c r="X500" s="82">
        <v>132651</v>
      </c>
      <c r="Y500" s="82">
        <v>138045</v>
      </c>
      <c r="Z500" s="82">
        <v>143586</v>
      </c>
      <c r="AA500" s="82">
        <v>149170</v>
      </c>
      <c r="AB500" s="82">
        <v>155907</v>
      </c>
      <c r="AC500" s="82">
        <v>161106</v>
      </c>
      <c r="AD500" s="82">
        <v>165788</v>
      </c>
      <c r="AE500" s="82">
        <v>170752</v>
      </c>
      <c r="AF500" s="82">
        <v>177925</v>
      </c>
      <c r="AG500" s="82">
        <v>182750</v>
      </c>
      <c r="AH500" s="82">
        <v>189013</v>
      </c>
      <c r="AI500" s="82">
        <v>194803</v>
      </c>
      <c r="AJ500" s="82">
        <v>200655</v>
      </c>
      <c r="AK500" s="82">
        <v>207218</v>
      </c>
      <c r="AL500" s="82">
        <v>213489</v>
      </c>
      <c r="AM500" s="82">
        <v>220813</v>
      </c>
      <c r="AN500" s="82">
        <v>227053</v>
      </c>
      <c r="AO500" s="82">
        <v>233443</v>
      </c>
      <c r="AP500" s="91">
        <v>241037</v>
      </c>
    </row>
    <row r="501" spans="1:42" x14ac:dyDescent="0.25">
      <c r="A501" t="str">
        <f t="shared" si="7"/>
        <v>Total aircraft movements_Dominican Republic</v>
      </c>
      <c r="B501" s="72" t="s">
        <v>35</v>
      </c>
      <c r="C501" s="73" t="s">
        <v>141</v>
      </c>
      <c r="D501" s="74" t="s">
        <v>152</v>
      </c>
      <c r="E501" s="75" t="s">
        <v>20</v>
      </c>
      <c r="F501" s="76" t="s">
        <v>34</v>
      </c>
      <c r="G501" s="76" t="s">
        <v>20</v>
      </c>
      <c r="H501" s="76" t="s">
        <v>20</v>
      </c>
      <c r="I501" s="76" t="s">
        <v>20</v>
      </c>
      <c r="J501" s="76" t="s">
        <v>20</v>
      </c>
      <c r="K501" s="76" t="s">
        <v>20</v>
      </c>
      <c r="L501" s="76" t="s">
        <v>20</v>
      </c>
      <c r="M501" s="76" t="s">
        <v>20</v>
      </c>
      <c r="N501" s="76" t="s">
        <v>20</v>
      </c>
      <c r="O501" s="76" t="s">
        <v>20</v>
      </c>
      <c r="P501" s="76" t="s">
        <v>20</v>
      </c>
      <c r="Q501" s="76" t="s">
        <v>20</v>
      </c>
      <c r="R501" s="83">
        <v>130663</v>
      </c>
      <c r="S501" s="83">
        <v>126324</v>
      </c>
      <c r="T501" s="83">
        <v>126420</v>
      </c>
      <c r="U501" s="83">
        <v>126071</v>
      </c>
      <c r="V501" s="83">
        <v>125886</v>
      </c>
      <c r="W501" s="83">
        <v>126274</v>
      </c>
      <c r="X501" s="83">
        <v>126816</v>
      </c>
      <c r="Y501" s="83">
        <v>127087</v>
      </c>
      <c r="Z501" s="83">
        <v>127439</v>
      </c>
      <c r="AA501" s="83">
        <v>130316</v>
      </c>
      <c r="AB501" s="83">
        <v>130581</v>
      </c>
      <c r="AC501" s="83">
        <v>130165</v>
      </c>
      <c r="AD501" s="83">
        <v>134274</v>
      </c>
      <c r="AE501" s="83">
        <v>135326</v>
      </c>
      <c r="AF501" s="83">
        <v>135095</v>
      </c>
      <c r="AG501" s="83">
        <v>138508</v>
      </c>
      <c r="AH501" s="83">
        <v>138870</v>
      </c>
      <c r="AI501" s="83">
        <v>142328</v>
      </c>
      <c r="AJ501" s="83">
        <v>142169</v>
      </c>
      <c r="AK501" s="83">
        <v>145755</v>
      </c>
      <c r="AL501" s="83">
        <v>148403</v>
      </c>
      <c r="AM501" s="83">
        <v>151462</v>
      </c>
      <c r="AN501" s="83">
        <v>151210</v>
      </c>
      <c r="AO501" s="83">
        <v>154565</v>
      </c>
      <c r="AP501" s="92">
        <v>156901</v>
      </c>
    </row>
    <row r="502" spans="1:42" x14ac:dyDescent="0.25">
      <c r="A502" t="str">
        <f t="shared" si="7"/>
        <v>Total passengers_Denmark</v>
      </c>
      <c r="B502" s="77" t="s">
        <v>58</v>
      </c>
      <c r="C502" s="78" t="s">
        <v>96</v>
      </c>
      <c r="D502" s="79" t="s">
        <v>109</v>
      </c>
      <c r="E502" s="80" t="s">
        <v>34</v>
      </c>
      <c r="F502" s="81" t="s">
        <v>20</v>
      </c>
      <c r="G502" s="81" t="s">
        <v>20</v>
      </c>
      <c r="H502" s="81" t="s">
        <v>20</v>
      </c>
      <c r="I502" s="81" t="s">
        <v>34</v>
      </c>
      <c r="J502" s="81" t="s">
        <v>20</v>
      </c>
      <c r="K502" s="81" t="s">
        <v>20</v>
      </c>
      <c r="L502" s="81" t="s">
        <v>20</v>
      </c>
      <c r="M502" s="81" t="s">
        <v>20</v>
      </c>
      <c r="N502" s="81" t="s">
        <v>20</v>
      </c>
      <c r="O502" s="81" t="s">
        <v>20</v>
      </c>
      <c r="P502" s="81" t="s">
        <v>20</v>
      </c>
      <c r="Q502" s="81" t="s">
        <v>20</v>
      </c>
      <c r="R502" s="82">
        <v>34555663</v>
      </c>
      <c r="S502" s="82">
        <v>34972645</v>
      </c>
      <c r="T502" s="82">
        <v>35369582</v>
      </c>
      <c r="U502" s="82">
        <v>36504838</v>
      </c>
      <c r="V502" s="82">
        <v>37937149</v>
      </c>
      <c r="W502" s="82">
        <v>39906720</v>
      </c>
      <c r="X502" s="82">
        <v>41905771</v>
      </c>
      <c r="Y502" s="82">
        <v>43650530</v>
      </c>
      <c r="Z502" s="82">
        <v>45398257</v>
      </c>
      <c r="AA502" s="82">
        <v>47442134</v>
      </c>
      <c r="AB502" s="82">
        <v>49132465</v>
      </c>
      <c r="AC502" s="82">
        <v>50731149</v>
      </c>
      <c r="AD502" s="82">
        <v>52317143</v>
      </c>
      <c r="AE502" s="82">
        <v>54397353</v>
      </c>
      <c r="AF502" s="82">
        <v>56203782</v>
      </c>
      <c r="AG502" s="82">
        <v>57871070</v>
      </c>
      <c r="AH502" s="82">
        <v>59785160</v>
      </c>
      <c r="AI502" s="82">
        <v>61084584</v>
      </c>
      <c r="AJ502" s="82">
        <v>63194870</v>
      </c>
      <c r="AK502" s="82">
        <v>64467872</v>
      </c>
      <c r="AL502" s="82">
        <v>65874812</v>
      </c>
      <c r="AM502" s="82">
        <v>67174951</v>
      </c>
      <c r="AN502" s="82">
        <v>68061792</v>
      </c>
      <c r="AO502" s="82">
        <v>69433205</v>
      </c>
      <c r="AP502" s="91">
        <v>70379478</v>
      </c>
    </row>
    <row r="503" spans="1:42" x14ac:dyDescent="0.25">
      <c r="A503" t="str">
        <f t="shared" si="7"/>
        <v>International passengers_Denmark</v>
      </c>
      <c r="B503" s="72" t="s">
        <v>54</v>
      </c>
      <c r="C503" s="73" t="s">
        <v>96</v>
      </c>
      <c r="D503" s="74" t="s">
        <v>109</v>
      </c>
      <c r="E503" s="75" t="s">
        <v>34</v>
      </c>
      <c r="F503" s="76" t="s">
        <v>20</v>
      </c>
      <c r="G503" s="76" t="s">
        <v>20</v>
      </c>
      <c r="H503" s="76" t="s">
        <v>20</v>
      </c>
      <c r="I503" s="76" t="s">
        <v>34</v>
      </c>
      <c r="J503" s="76" t="s">
        <v>20</v>
      </c>
      <c r="K503" s="76" t="s">
        <v>20</v>
      </c>
      <c r="L503" s="76" t="s">
        <v>20</v>
      </c>
      <c r="M503" s="76" t="s">
        <v>20</v>
      </c>
      <c r="N503" s="76" t="s">
        <v>20</v>
      </c>
      <c r="O503" s="76" t="s">
        <v>20</v>
      </c>
      <c r="P503" s="76" t="s">
        <v>20</v>
      </c>
      <c r="Q503" s="76" t="s">
        <v>20</v>
      </c>
      <c r="R503" s="83">
        <v>30603446</v>
      </c>
      <c r="S503" s="83">
        <v>31110774</v>
      </c>
      <c r="T503" s="83">
        <v>31600513</v>
      </c>
      <c r="U503" s="83">
        <v>32736876</v>
      </c>
      <c r="V503" s="83">
        <v>34123894</v>
      </c>
      <c r="W503" s="83">
        <v>36005807</v>
      </c>
      <c r="X503" s="83">
        <v>37905934</v>
      </c>
      <c r="Y503" s="83">
        <v>39568160</v>
      </c>
      <c r="Z503" s="83">
        <v>41260553</v>
      </c>
      <c r="AA503" s="83">
        <v>43202649</v>
      </c>
      <c r="AB503" s="83">
        <v>44827411</v>
      </c>
      <c r="AC503" s="83">
        <v>46350261</v>
      </c>
      <c r="AD503" s="83">
        <v>47882801</v>
      </c>
      <c r="AE503" s="83">
        <v>49866044</v>
      </c>
      <c r="AF503" s="83">
        <v>51596361</v>
      </c>
      <c r="AG503" s="83">
        <v>53195910</v>
      </c>
      <c r="AH503" s="83">
        <v>55022190</v>
      </c>
      <c r="AI503" s="83">
        <v>56259793</v>
      </c>
      <c r="AJ503" s="83">
        <v>58267366</v>
      </c>
      <c r="AK503" s="83">
        <v>59480904</v>
      </c>
      <c r="AL503" s="83">
        <v>60817326</v>
      </c>
      <c r="AM503" s="83">
        <v>62052985</v>
      </c>
      <c r="AN503" s="83">
        <v>62902846</v>
      </c>
      <c r="AO503" s="83">
        <v>64197103</v>
      </c>
      <c r="AP503" s="92">
        <v>65094955</v>
      </c>
    </row>
    <row r="504" spans="1:42" x14ac:dyDescent="0.25">
      <c r="A504" t="str">
        <f t="shared" si="7"/>
        <v>Domestic passengers_Denmark</v>
      </c>
      <c r="B504" s="77" t="s">
        <v>56</v>
      </c>
      <c r="C504" s="78" t="s">
        <v>96</v>
      </c>
      <c r="D504" s="79" t="s">
        <v>109</v>
      </c>
      <c r="E504" s="80" t="s">
        <v>34</v>
      </c>
      <c r="F504" s="81" t="s">
        <v>20</v>
      </c>
      <c r="G504" s="81" t="s">
        <v>20</v>
      </c>
      <c r="H504" s="81" t="s">
        <v>20</v>
      </c>
      <c r="I504" s="81" t="s">
        <v>34</v>
      </c>
      <c r="J504" s="81" t="s">
        <v>20</v>
      </c>
      <c r="K504" s="81" t="s">
        <v>20</v>
      </c>
      <c r="L504" s="81" t="s">
        <v>20</v>
      </c>
      <c r="M504" s="81" t="s">
        <v>20</v>
      </c>
      <c r="N504" s="81" t="s">
        <v>20</v>
      </c>
      <c r="O504" s="81" t="s">
        <v>20</v>
      </c>
      <c r="P504" s="81" t="s">
        <v>20</v>
      </c>
      <c r="Q504" s="81" t="s">
        <v>20</v>
      </c>
      <c r="R504" s="82">
        <v>3864102</v>
      </c>
      <c r="S504" s="82">
        <v>3782887</v>
      </c>
      <c r="T504" s="82">
        <v>3698670</v>
      </c>
      <c r="U504" s="82">
        <v>3705535</v>
      </c>
      <c r="V504" s="82">
        <v>3758160</v>
      </c>
      <c r="W504" s="82">
        <v>3852505</v>
      </c>
      <c r="X504" s="82">
        <v>3957483</v>
      </c>
      <c r="Y504" s="82">
        <v>4045462</v>
      </c>
      <c r="Z504" s="82">
        <v>4105666</v>
      </c>
      <c r="AA504" s="82">
        <v>4211778</v>
      </c>
      <c r="AB504" s="82">
        <v>4281179</v>
      </c>
      <c r="AC504" s="82">
        <v>4360387</v>
      </c>
      <c r="AD504" s="82">
        <v>4416797</v>
      </c>
      <c r="AE504" s="82">
        <v>4516345</v>
      </c>
      <c r="AF504" s="82">
        <v>4594699</v>
      </c>
      <c r="AG504" s="82">
        <v>4664379</v>
      </c>
      <c r="AH504" s="82">
        <v>4753861</v>
      </c>
      <c r="AI504" s="82">
        <v>4817119</v>
      </c>
      <c r="AJ504" s="82">
        <v>4921063</v>
      </c>
      <c r="AK504" s="82">
        <v>4981577</v>
      </c>
      <c r="AL504" s="82">
        <v>5052986</v>
      </c>
      <c r="AM504" s="82">
        <v>5118221</v>
      </c>
      <c r="AN504" s="82">
        <v>5155842</v>
      </c>
      <c r="AO504" s="82">
        <v>5233535</v>
      </c>
      <c r="AP504" s="91">
        <v>5282410</v>
      </c>
    </row>
    <row r="505" spans="1:42" x14ac:dyDescent="0.25">
      <c r="A505" t="str">
        <f t="shared" si="7"/>
        <v>Total Cargo_Denmark</v>
      </c>
      <c r="B505" s="77" t="s">
        <v>207</v>
      </c>
      <c r="C505" s="73" t="s">
        <v>96</v>
      </c>
      <c r="D505" s="74" t="s">
        <v>109</v>
      </c>
      <c r="E505" s="75" t="s">
        <v>34</v>
      </c>
      <c r="F505" s="76" t="s">
        <v>20</v>
      </c>
      <c r="G505" s="76" t="s">
        <v>20</v>
      </c>
      <c r="H505" s="76" t="s">
        <v>20</v>
      </c>
      <c r="I505" s="76" t="s">
        <v>34</v>
      </c>
      <c r="J505" s="76" t="s">
        <v>20</v>
      </c>
      <c r="K505" s="76" t="s">
        <v>20</v>
      </c>
      <c r="L505" s="76" t="s">
        <v>20</v>
      </c>
      <c r="M505" s="76" t="s">
        <v>20</v>
      </c>
      <c r="N505" s="76" t="s">
        <v>20</v>
      </c>
      <c r="O505" s="76" t="s">
        <v>20</v>
      </c>
      <c r="P505" s="76" t="s">
        <v>20</v>
      </c>
      <c r="Q505" s="76" t="s">
        <v>20</v>
      </c>
      <c r="R505" s="83">
        <v>615781</v>
      </c>
      <c r="S505" s="83">
        <v>657486</v>
      </c>
      <c r="T505" s="83">
        <v>685868</v>
      </c>
      <c r="U505" s="83">
        <v>716353</v>
      </c>
      <c r="V505" s="83">
        <v>745470</v>
      </c>
      <c r="W505" s="83">
        <v>779039</v>
      </c>
      <c r="X505" s="83">
        <v>810105</v>
      </c>
      <c r="Y505" s="83">
        <v>837959</v>
      </c>
      <c r="Z505" s="83">
        <v>865734</v>
      </c>
      <c r="AA505" s="83">
        <v>892802</v>
      </c>
      <c r="AB505" s="83">
        <v>915988</v>
      </c>
      <c r="AC505" s="83">
        <v>940199</v>
      </c>
      <c r="AD505" s="83">
        <v>962407</v>
      </c>
      <c r="AE505" s="83">
        <v>990055</v>
      </c>
      <c r="AF505" s="83">
        <v>1018817</v>
      </c>
      <c r="AG505" s="83">
        <v>1041066</v>
      </c>
      <c r="AH505" s="83">
        <v>1070510</v>
      </c>
      <c r="AI505" s="83">
        <v>1084739</v>
      </c>
      <c r="AJ505" s="83">
        <v>1116817</v>
      </c>
      <c r="AK505" s="83">
        <v>1132296</v>
      </c>
      <c r="AL505" s="83">
        <v>1153576</v>
      </c>
      <c r="AM505" s="83">
        <v>1172421</v>
      </c>
      <c r="AN505" s="83">
        <v>1182780</v>
      </c>
      <c r="AO505" s="83">
        <v>1202910</v>
      </c>
      <c r="AP505" s="92">
        <v>1217694</v>
      </c>
    </row>
    <row r="506" spans="1:42" x14ac:dyDescent="0.25">
      <c r="A506" t="str">
        <f t="shared" si="7"/>
        <v>Total aircraft movements_Denmark</v>
      </c>
      <c r="B506" s="77" t="s">
        <v>35</v>
      </c>
      <c r="C506" s="78" t="s">
        <v>96</v>
      </c>
      <c r="D506" s="79" t="s">
        <v>109</v>
      </c>
      <c r="E506" s="80" t="s">
        <v>34</v>
      </c>
      <c r="F506" s="81" t="s">
        <v>20</v>
      </c>
      <c r="G506" s="81" t="s">
        <v>20</v>
      </c>
      <c r="H506" s="81" t="s">
        <v>20</v>
      </c>
      <c r="I506" s="81" t="s">
        <v>34</v>
      </c>
      <c r="J506" s="81" t="s">
        <v>20</v>
      </c>
      <c r="K506" s="81" t="s">
        <v>20</v>
      </c>
      <c r="L506" s="81" t="s">
        <v>20</v>
      </c>
      <c r="M506" s="81" t="s">
        <v>20</v>
      </c>
      <c r="N506" s="81" t="s">
        <v>20</v>
      </c>
      <c r="O506" s="81" t="s">
        <v>20</v>
      </c>
      <c r="P506" s="81" t="s">
        <v>20</v>
      </c>
      <c r="Q506" s="81" t="s">
        <v>20</v>
      </c>
      <c r="R506" s="82">
        <v>435198</v>
      </c>
      <c r="S506" s="82">
        <v>433774</v>
      </c>
      <c r="T506" s="82">
        <v>445595</v>
      </c>
      <c r="U506" s="82">
        <v>459947</v>
      </c>
      <c r="V506" s="82">
        <v>475737</v>
      </c>
      <c r="W506" s="82">
        <v>493724</v>
      </c>
      <c r="X506" s="82">
        <v>511087</v>
      </c>
      <c r="Y506" s="82">
        <v>528766</v>
      </c>
      <c r="Z506" s="82">
        <v>546047</v>
      </c>
      <c r="AA506" s="82">
        <v>564063</v>
      </c>
      <c r="AB506" s="82">
        <v>582842</v>
      </c>
      <c r="AC506" s="82">
        <v>600550</v>
      </c>
      <c r="AD506" s="82">
        <v>619086</v>
      </c>
      <c r="AE506" s="82">
        <v>637650</v>
      </c>
      <c r="AF506" s="82">
        <v>655764</v>
      </c>
      <c r="AG506" s="82">
        <v>675114</v>
      </c>
      <c r="AH506" s="82">
        <v>694285</v>
      </c>
      <c r="AI506" s="82">
        <v>713286</v>
      </c>
      <c r="AJ506" s="82">
        <v>733037</v>
      </c>
      <c r="AK506" s="82">
        <v>753296</v>
      </c>
      <c r="AL506" s="82">
        <v>772931</v>
      </c>
      <c r="AM506" s="82">
        <v>792742</v>
      </c>
      <c r="AN506" s="82">
        <v>812974</v>
      </c>
      <c r="AO506" s="82">
        <v>833665</v>
      </c>
      <c r="AP506" s="91">
        <v>853758</v>
      </c>
    </row>
    <row r="507" spans="1:42" x14ac:dyDescent="0.25">
      <c r="A507" t="str">
        <f t="shared" si="7"/>
        <v>Total passengers_Czech Republic</v>
      </c>
      <c r="B507" s="77" t="s">
        <v>58</v>
      </c>
      <c r="C507" s="78" t="s">
        <v>96</v>
      </c>
      <c r="D507" s="79" t="s">
        <v>107</v>
      </c>
      <c r="E507" s="80" t="s">
        <v>34</v>
      </c>
      <c r="F507" s="81" t="s">
        <v>20</v>
      </c>
      <c r="G507" s="81" t="s">
        <v>20</v>
      </c>
      <c r="H507" s="81" t="s">
        <v>20</v>
      </c>
      <c r="I507" s="81" t="s">
        <v>34</v>
      </c>
      <c r="J507" s="81" t="s">
        <v>20</v>
      </c>
      <c r="K507" s="81" t="s">
        <v>20</v>
      </c>
      <c r="L507" s="81" t="s">
        <v>20</v>
      </c>
      <c r="M507" s="81" t="s">
        <v>20</v>
      </c>
      <c r="N507" s="81" t="s">
        <v>20</v>
      </c>
      <c r="O507" s="81" t="s">
        <v>20</v>
      </c>
      <c r="P507" s="81" t="s">
        <v>20</v>
      </c>
      <c r="Q507" s="81" t="s">
        <v>20</v>
      </c>
      <c r="R507" s="82">
        <v>13799504</v>
      </c>
      <c r="S507" s="82">
        <v>16066331</v>
      </c>
      <c r="T507" s="82">
        <v>17864758</v>
      </c>
      <c r="U507" s="82">
        <v>18975338</v>
      </c>
      <c r="V507" s="82">
        <v>19661647</v>
      </c>
      <c r="W507" s="82">
        <v>19905310</v>
      </c>
      <c r="X507" s="82">
        <v>20243271</v>
      </c>
      <c r="Y507" s="82">
        <v>20513558</v>
      </c>
      <c r="Z507" s="82">
        <v>20710490</v>
      </c>
      <c r="AA507" s="82">
        <v>21138019</v>
      </c>
      <c r="AB507" s="82">
        <v>21404076</v>
      </c>
      <c r="AC507" s="82">
        <v>21703044</v>
      </c>
      <c r="AD507" s="82">
        <v>21933349</v>
      </c>
      <c r="AE507" s="82">
        <v>22376210</v>
      </c>
      <c r="AF507" s="82">
        <v>22712415</v>
      </c>
      <c r="AG507" s="82">
        <v>22968526</v>
      </c>
      <c r="AH507" s="82">
        <v>23361138</v>
      </c>
      <c r="AI507" s="82">
        <v>23629383</v>
      </c>
      <c r="AJ507" s="82">
        <v>24084746</v>
      </c>
      <c r="AK507" s="82">
        <v>24320896</v>
      </c>
      <c r="AL507" s="82">
        <v>24580436</v>
      </c>
      <c r="AM507" s="82">
        <v>24816459</v>
      </c>
      <c r="AN507" s="82">
        <v>24948268</v>
      </c>
      <c r="AO507" s="82">
        <v>25240973</v>
      </c>
      <c r="AP507" s="91">
        <v>25393645</v>
      </c>
    </row>
    <row r="508" spans="1:42" x14ac:dyDescent="0.25">
      <c r="A508" t="str">
        <f t="shared" si="7"/>
        <v>International passengers_Czech Republic</v>
      </c>
      <c r="B508" s="72" t="s">
        <v>54</v>
      </c>
      <c r="C508" s="73" t="s">
        <v>96</v>
      </c>
      <c r="D508" s="74" t="s">
        <v>107</v>
      </c>
      <c r="E508" s="75" t="s">
        <v>34</v>
      </c>
      <c r="F508" s="76" t="s">
        <v>20</v>
      </c>
      <c r="G508" s="76" t="s">
        <v>20</v>
      </c>
      <c r="H508" s="76" t="s">
        <v>20</v>
      </c>
      <c r="I508" s="76" t="s">
        <v>34</v>
      </c>
      <c r="J508" s="76" t="s">
        <v>20</v>
      </c>
      <c r="K508" s="76" t="s">
        <v>20</v>
      </c>
      <c r="L508" s="76" t="s">
        <v>20</v>
      </c>
      <c r="M508" s="76" t="s">
        <v>20</v>
      </c>
      <c r="N508" s="76" t="s">
        <v>20</v>
      </c>
      <c r="O508" s="76" t="s">
        <v>20</v>
      </c>
      <c r="P508" s="76" t="s">
        <v>20</v>
      </c>
      <c r="Q508" s="76" t="s">
        <v>20</v>
      </c>
      <c r="R508" s="83">
        <v>13627540</v>
      </c>
      <c r="S508" s="83">
        <v>15899907</v>
      </c>
      <c r="T508" s="83">
        <v>17704602</v>
      </c>
      <c r="U508" s="83">
        <v>18822003</v>
      </c>
      <c r="V508" s="83">
        <v>19515539</v>
      </c>
      <c r="W508" s="83">
        <v>19766707</v>
      </c>
      <c r="X508" s="83">
        <v>20112340</v>
      </c>
      <c r="Y508" s="83">
        <v>20390371</v>
      </c>
      <c r="Z508" s="83">
        <v>20595037</v>
      </c>
      <c r="AA508" s="83">
        <v>21030217</v>
      </c>
      <c r="AB508" s="83">
        <v>21303781</v>
      </c>
      <c r="AC508" s="83">
        <v>21610060</v>
      </c>
      <c r="AD508" s="83">
        <v>21847437</v>
      </c>
      <c r="AE508" s="83">
        <v>22297095</v>
      </c>
      <c r="AF508" s="83">
        <v>22639795</v>
      </c>
      <c r="AG508" s="83">
        <v>22902080</v>
      </c>
      <c r="AH508" s="83">
        <v>23300529</v>
      </c>
      <c r="AI508" s="83">
        <v>23574269</v>
      </c>
      <c r="AJ508" s="83">
        <v>24034782</v>
      </c>
      <c r="AK508" s="83">
        <v>24275737</v>
      </c>
      <c r="AL508" s="83">
        <v>24539747</v>
      </c>
      <c r="AM508" s="83">
        <v>24779911</v>
      </c>
      <c r="AN508" s="83">
        <v>24915544</v>
      </c>
      <c r="AO508" s="83">
        <v>25211769</v>
      </c>
      <c r="AP508" s="92">
        <v>25367674</v>
      </c>
    </row>
    <row r="509" spans="1:42" x14ac:dyDescent="0.25">
      <c r="A509" t="str">
        <f t="shared" si="7"/>
        <v>Domestic passengers_Czech Republic</v>
      </c>
      <c r="B509" s="77" t="s">
        <v>56</v>
      </c>
      <c r="C509" s="78" t="s">
        <v>96</v>
      </c>
      <c r="D509" s="79" t="s">
        <v>107</v>
      </c>
      <c r="E509" s="80" t="s">
        <v>34</v>
      </c>
      <c r="F509" s="81" t="s">
        <v>20</v>
      </c>
      <c r="G509" s="81" t="s">
        <v>20</v>
      </c>
      <c r="H509" s="81" t="s">
        <v>20</v>
      </c>
      <c r="I509" s="81" t="s">
        <v>34</v>
      </c>
      <c r="J509" s="81" t="s">
        <v>20</v>
      </c>
      <c r="K509" s="81" t="s">
        <v>20</v>
      </c>
      <c r="L509" s="81" t="s">
        <v>20</v>
      </c>
      <c r="M509" s="81" t="s">
        <v>20</v>
      </c>
      <c r="N509" s="81" t="s">
        <v>20</v>
      </c>
      <c r="O509" s="81" t="s">
        <v>20</v>
      </c>
      <c r="P509" s="81" t="s">
        <v>20</v>
      </c>
      <c r="Q509" s="81" t="s">
        <v>20</v>
      </c>
      <c r="R509" s="82" t="s">
        <v>206</v>
      </c>
      <c r="S509" s="82" t="s">
        <v>206</v>
      </c>
      <c r="T509" s="82" t="s">
        <v>206</v>
      </c>
      <c r="U509" s="82" t="s">
        <v>206</v>
      </c>
      <c r="V509" s="82" t="s">
        <v>206</v>
      </c>
      <c r="W509" s="82" t="s">
        <v>206</v>
      </c>
      <c r="X509" s="82" t="s">
        <v>206</v>
      </c>
      <c r="Y509" s="82" t="s">
        <v>206</v>
      </c>
      <c r="Z509" s="82" t="s">
        <v>206</v>
      </c>
      <c r="AA509" s="82" t="s">
        <v>206</v>
      </c>
      <c r="AB509" s="82" t="s">
        <v>206</v>
      </c>
      <c r="AC509" s="82" t="s">
        <v>206</v>
      </c>
      <c r="AD509" s="82" t="s">
        <v>206</v>
      </c>
      <c r="AE509" s="82" t="s">
        <v>206</v>
      </c>
      <c r="AF509" s="82" t="s">
        <v>206</v>
      </c>
      <c r="AG509" s="82" t="s">
        <v>206</v>
      </c>
      <c r="AH509" s="82" t="s">
        <v>206</v>
      </c>
      <c r="AI509" s="82" t="s">
        <v>206</v>
      </c>
      <c r="AJ509" s="82" t="s">
        <v>206</v>
      </c>
      <c r="AK509" s="82" t="s">
        <v>206</v>
      </c>
      <c r="AL509" s="82" t="s">
        <v>206</v>
      </c>
      <c r="AM509" s="82" t="s">
        <v>206</v>
      </c>
      <c r="AN509" s="82" t="s">
        <v>206</v>
      </c>
      <c r="AO509" s="82" t="s">
        <v>206</v>
      </c>
      <c r="AP509" s="91" t="s">
        <v>206</v>
      </c>
    </row>
    <row r="510" spans="1:42" x14ac:dyDescent="0.25">
      <c r="A510" t="str">
        <f t="shared" si="7"/>
        <v>Total Cargo_Czech Republic</v>
      </c>
      <c r="B510" s="77" t="s">
        <v>207</v>
      </c>
      <c r="C510" s="73" t="s">
        <v>96</v>
      </c>
      <c r="D510" s="74" t="s">
        <v>107</v>
      </c>
      <c r="E510" s="75" t="s">
        <v>34</v>
      </c>
      <c r="F510" s="76" t="s">
        <v>20</v>
      </c>
      <c r="G510" s="76" t="s">
        <v>20</v>
      </c>
      <c r="H510" s="76" t="s">
        <v>20</v>
      </c>
      <c r="I510" s="76" t="s">
        <v>34</v>
      </c>
      <c r="J510" s="76" t="s">
        <v>20</v>
      </c>
      <c r="K510" s="76" t="s">
        <v>20</v>
      </c>
      <c r="L510" s="76" t="s">
        <v>20</v>
      </c>
      <c r="M510" s="76" t="s">
        <v>20</v>
      </c>
      <c r="N510" s="76" t="s">
        <v>20</v>
      </c>
      <c r="O510" s="76" t="s">
        <v>20</v>
      </c>
      <c r="P510" s="76" t="s">
        <v>20</v>
      </c>
      <c r="Q510" s="76" t="s">
        <v>20</v>
      </c>
      <c r="R510" s="83">
        <v>77825</v>
      </c>
      <c r="S510" s="83">
        <v>85536</v>
      </c>
      <c r="T510" s="83">
        <v>93141</v>
      </c>
      <c r="U510" s="83">
        <v>98298</v>
      </c>
      <c r="V510" s="83">
        <v>101769</v>
      </c>
      <c r="W510" s="83">
        <v>104246</v>
      </c>
      <c r="X510" s="83">
        <v>106853</v>
      </c>
      <c r="Y510" s="83">
        <v>109026</v>
      </c>
      <c r="Z510" s="83">
        <v>111159</v>
      </c>
      <c r="AA510" s="83">
        <v>113727</v>
      </c>
      <c r="AB510" s="83">
        <v>115820</v>
      </c>
      <c r="AC510" s="83">
        <v>118106</v>
      </c>
      <c r="AD510" s="83">
        <v>120160</v>
      </c>
      <c r="AE510" s="83">
        <v>122945</v>
      </c>
      <c r="AF510" s="83">
        <v>125924</v>
      </c>
      <c r="AG510" s="83">
        <v>127648</v>
      </c>
      <c r="AH510" s="83">
        <v>130834</v>
      </c>
      <c r="AI510" s="83">
        <v>132796</v>
      </c>
      <c r="AJ510" s="83">
        <v>135938</v>
      </c>
      <c r="AK510" s="83">
        <v>137703</v>
      </c>
      <c r="AL510" s="83">
        <v>139735</v>
      </c>
      <c r="AM510" s="83">
        <v>141552</v>
      </c>
      <c r="AN510" s="83">
        <v>142954</v>
      </c>
      <c r="AO510" s="83">
        <v>145092</v>
      </c>
      <c r="AP510" s="92">
        <v>146663</v>
      </c>
    </row>
    <row r="511" spans="1:42" x14ac:dyDescent="0.25">
      <c r="A511" t="str">
        <f t="shared" si="7"/>
        <v>Total aircraft movements_Czech Republic</v>
      </c>
      <c r="B511" s="77" t="s">
        <v>35</v>
      </c>
      <c r="C511" s="78" t="s">
        <v>96</v>
      </c>
      <c r="D511" s="79" t="s">
        <v>107</v>
      </c>
      <c r="E511" s="80" t="s">
        <v>34</v>
      </c>
      <c r="F511" s="81" t="s">
        <v>20</v>
      </c>
      <c r="G511" s="81" t="s">
        <v>20</v>
      </c>
      <c r="H511" s="81" t="s">
        <v>20</v>
      </c>
      <c r="I511" s="81" t="s">
        <v>34</v>
      </c>
      <c r="J511" s="81" t="s">
        <v>20</v>
      </c>
      <c r="K511" s="81" t="s">
        <v>20</v>
      </c>
      <c r="L511" s="81" t="s">
        <v>20</v>
      </c>
      <c r="M511" s="81" t="s">
        <v>20</v>
      </c>
      <c r="N511" s="81" t="s">
        <v>20</v>
      </c>
      <c r="O511" s="81" t="s">
        <v>20</v>
      </c>
      <c r="P511" s="81" t="s">
        <v>20</v>
      </c>
      <c r="Q511" s="81" t="s">
        <v>20</v>
      </c>
      <c r="R511" s="82">
        <v>203910</v>
      </c>
      <c r="S511" s="82">
        <v>218352</v>
      </c>
      <c r="T511" s="82">
        <v>229526</v>
      </c>
      <c r="U511" s="82">
        <v>238093</v>
      </c>
      <c r="V511" s="82">
        <v>245247</v>
      </c>
      <c r="W511" s="82">
        <v>251249</v>
      </c>
      <c r="X511" s="82">
        <v>256784</v>
      </c>
      <c r="Y511" s="82">
        <v>262324</v>
      </c>
      <c r="Z511" s="82">
        <v>267508</v>
      </c>
      <c r="AA511" s="82">
        <v>272894</v>
      </c>
      <c r="AB511" s="82">
        <v>278501</v>
      </c>
      <c r="AC511" s="82">
        <v>283463</v>
      </c>
      <c r="AD511" s="82">
        <v>288687</v>
      </c>
      <c r="AE511" s="82">
        <v>293793</v>
      </c>
      <c r="AF511" s="82">
        <v>298569</v>
      </c>
      <c r="AG511" s="82">
        <v>303807</v>
      </c>
      <c r="AH511" s="82">
        <v>308863</v>
      </c>
      <c r="AI511" s="82">
        <v>313735</v>
      </c>
      <c r="AJ511" s="82">
        <v>318862</v>
      </c>
      <c r="AK511" s="82">
        <v>324221</v>
      </c>
      <c r="AL511" s="82">
        <v>329301</v>
      </c>
      <c r="AM511" s="82">
        <v>334358</v>
      </c>
      <c r="AN511" s="82">
        <v>339503</v>
      </c>
      <c r="AO511" s="82">
        <v>344763</v>
      </c>
      <c r="AP511" s="91">
        <v>349696</v>
      </c>
    </row>
    <row r="512" spans="1:42" x14ac:dyDescent="0.25">
      <c r="A512" t="str">
        <f t="shared" si="7"/>
        <v>Total passengers_Cyprus</v>
      </c>
      <c r="B512" s="72" t="s">
        <v>58</v>
      </c>
      <c r="C512" s="73" t="s">
        <v>96</v>
      </c>
      <c r="D512" s="74" t="s">
        <v>106</v>
      </c>
      <c r="E512" s="75" t="s">
        <v>34</v>
      </c>
      <c r="F512" s="76" t="s">
        <v>20</v>
      </c>
      <c r="G512" s="76" t="s">
        <v>20</v>
      </c>
      <c r="H512" s="76" t="s">
        <v>34</v>
      </c>
      <c r="I512" s="76" t="s">
        <v>34</v>
      </c>
      <c r="J512" s="76" t="s">
        <v>20</v>
      </c>
      <c r="K512" s="76" t="s">
        <v>20</v>
      </c>
      <c r="L512" s="76" t="s">
        <v>20</v>
      </c>
      <c r="M512" s="76" t="s">
        <v>20</v>
      </c>
      <c r="N512" s="76" t="s">
        <v>20</v>
      </c>
      <c r="O512" s="76" t="s">
        <v>20</v>
      </c>
      <c r="P512" s="76" t="s">
        <v>20</v>
      </c>
      <c r="Q512" s="76" t="s">
        <v>20</v>
      </c>
      <c r="R512" s="83">
        <v>9061851</v>
      </c>
      <c r="S512" s="83">
        <v>10270093</v>
      </c>
      <c r="T512" s="83">
        <v>10674298</v>
      </c>
      <c r="U512" s="83">
        <v>10900926</v>
      </c>
      <c r="V512" s="83">
        <v>11033191</v>
      </c>
      <c r="W512" s="83">
        <v>11080598</v>
      </c>
      <c r="X512" s="83">
        <v>11180092</v>
      </c>
      <c r="Y512" s="83">
        <v>11257922</v>
      </c>
      <c r="Z512" s="83">
        <v>11275975</v>
      </c>
      <c r="AA512" s="83">
        <v>11418855</v>
      </c>
      <c r="AB512" s="83">
        <v>11470293</v>
      </c>
      <c r="AC512" s="83">
        <v>11553043</v>
      </c>
      <c r="AD512" s="83">
        <v>11580299</v>
      </c>
      <c r="AE512" s="83">
        <v>11720266</v>
      </c>
      <c r="AF512" s="83">
        <v>11802522</v>
      </c>
      <c r="AG512" s="83">
        <v>11860974</v>
      </c>
      <c r="AH512" s="83">
        <v>11975235</v>
      </c>
      <c r="AI512" s="83">
        <v>12026896</v>
      </c>
      <c r="AJ512" s="83">
        <v>12193067</v>
      </c>
      <c r="AK512" s="83">
        <v>12258329</v>
      </c>
      <c r="AL512" s="83">
        <v>12359582</v>
      </c>
      <c r="AM512" s="83">
        <v>12451115</v>
      </c>
      <c r="AN512" s="83">
        <v>12478348</v>
      </c>
      <c r="AO512" s="83">
        <v>12605200</v>
      </c>
      <c r="AP512" s="92">
        <v>12664788</v>
      </c>
    </row>
    <row r="513" spans="1:42" x14ac:dyDescent="0.25">
      <c r="A513" t="str">
        <f t="shared" si="7"/>
        <v>International passengers_Cyprus</v>
      </c>
      <c r="B513" s="77" t="s">
        <v>54</v>
      </c>
      <c r="C513" s="78" t="s">
        <v>96</v>
      </c>
      <c r="D513" s="79" t="s">
        <v>106</v>
      </c>
      <c r="E513" s="80" t="s">
        <v>34</v>
      </c>
      <c r="F513" s="81" t="s">
        <v>20</v>
      </c>
      <c r="G513" s="81" t="s">
        <v>20</v>
      </c>
      <c r="H513" s="81" t="s">
        <v>34</v>
      </c>
      <c r="I513" s="81" t="s">
        <v>34</v>
      </c>
      <c r="J513" s="81" t="s">
        <v>20</v>
      </c>
      <c r="K513" s="81" t="s">
        <v>20</v>
      </c>
      <c r="L513" s="81" t="s">
        <v>20</v>
      </c>
      <c r="M513" s="81" t="s">
        <v>20</v>
      </c>
      <c r="N513" s="81" t="s">
        <v>20</v>
      </c>
      <c r="O513" s="81" t="s">
        <v>20</v>
      </c>
      <c r="P513" s="81" t="s">
        <v>20</v>
      </c>
      <c r="Q513" s="81" t="s">
        <v>20</v>
      </c>
      <c r="R513" s="82">
        <v>8972186</v>
      </c>
      <c r="S513" s="82">
        <v>10193414</v>
      </c>
      <c r="T513" s="82">
        <v>10609093</v>
      </c>
      <c r="U513" s="82">
        <v>10845762</v>
      </c>
      <c r="V513" s="82">
        <v>10986743</v>
      </c>
      <c r="W513" s="82">
        <v>11041663</v>
      </c>
      <c r="X513" s="82">
        <v>11147591</v>
      </c>
      <c r="Y513" s="82">
        <v>11230901</v>
      </c>
      <c r="Z513" s="82">
        <v>11253598</v>
      </c>
      <c r="AA513" s="82">
        <v>11400392</v>
      </c>
      <c r="AB513" s="82">
        <v>11455114</v>
      </c>
      <c r="AC513" s="82">
        <v>11540608</v>
      </c>
      <c r="AD513" s="82">
        <v>11570147</v>
      </c>
      <c r="AE513" s="82">
        <v>11712005</v>
      </c>
      <c r="AF513" s="82">
        <v>11795821</v>
      </c>
      <c r="AG513" s="82">
        <v>11855557</v>
      </c>
      <c r="AH513" s="82">
        <v>11970868</v>
      </c>
      <c r="AI513" s="82">
        <v>12023387</v>
      </c>
      <c r="AJ513" s="82">
        <v>12190256</v>
      </c>
      <c r="AK513" s="82">
        <v>12256084</v>
      </c>
      <c r="AL513" s="82">
        <v>12357795</v>
      </c>
      <c r="AM513" s="82">
        <v>12449697</v>
      </c>
      <c r="AN513" s="82">
        <v>12477225</v>
      </c>
      <c r="AO513" s="82">
        <v>12604315</v>
      </c>
      <c r="AP513" s="91">
        <v>12664093</v>
      </c>
    </row>
    <row r="514" spans="1:42" x14ac:dyDescent="0.25">
      <c r="A514" t="str">
        <f t="shared" ref="A514:A577" si="8">B514&amp;"_"&amp;D514</f>
        <v>Domestic passengers_Cyprus</v>
      </c>
      <c r="B514" s="72" t="s">
        <v>56</v>
      </c>
      <c r="C514" s="73" t="s">
        <v>96</v>
      </c>
      <c r="D514" s="74" t="s">
        <v>106</v>
      </c>
      <c r="E514" s="75" t="s">
        <v>34</v>
      </c>
      <c r="F514" s="76" t="s">
        <v>20</v>
      </c>
      <c r="G514" s="76" t="s">
        <v>20</v>
      </c>
      <c r="H514" s="76" t="s">
        <v>34</v>
      </c>
      <c r="I514" s="76" t="s">
        <v>34</v>
      </c>
      <c r="J514" s="76" t="s">
        <v>20</v>
      </c>
      <c r="K514" s="76" t="s">
        <v>20</v>
      </c>
      <c r="L514" s="76" t="s">
        <v>20</v>
      </c>
      <c r="M514" s="76" t="s">
        <v>20</v>
      </c>
      <c r="N514" s="76" t="s">
        <v>20</v>
      </c>
      <c r="O514" s="76" t="s">
        <v>20</v>
      </c>
      <c r="P514" s="76" t="s">
        <v>20</v>
      </c>
      <c r="Q514" s="76" t="s">
        <v>20</v>
      </c>
      <c r="R514" s="83" t="s">
        <v>206</v>
      </c>
      <c r="S514" s="83" t="s">
        <v>206</v>
      </c>
      <c r="T514" s="83" t="s">
        <v>206</v>
      </c>
      <c r="U514" s="83" t="s">
        <v>206</v>
      </c>
      <c r="V514" s="83" t="s">
        <v>206</v>
      </c>
      <c r="W514" s="83" t="s">
        <v>206</v>
      </c>
      <c r="X514" s="83" t="s">
        <v>206</v>
      </c>
      <c r="Y514" s="83" t="s">
        <v>206</v>
      </c>
      <c r="Z514" s="83" t="s">
        <v>206</v>
      </c>
      <c r="AA514" s="83" t="s">
        <v>206</v>
      </c>
      <c r="AB514" s="83" t="s">
        <v>206</v>
      </c>
      <c r="AC514" s="83" t="s">
        <v>206</v>
      </c>
      <c r="AD514" s="83" t="s">
        <v>206</v>
      </c>
      <c r="AE514" s="83" t="s">
        <v>206</v>
      </c>
      <c r="AF514" s="83" t="s">
        <v>206</v>
      </c>
      <c r="AG514" s="83" t="s">
        <v>206</v>
      </c>
      <c r="AH514" s="83" t="s">
        <v>206</v>
      </c>
      <c r="AI514" s="83" t="s">
        <v>206</v>
      </c>
      <c r="AJ514" s="83" t="s">
        <v>206</v>
      </c>
      <c r="AK514" s="83" t="s">
        <v>206</v>
      </c>
      <c r="AL514" s="83" t="s">
        <v>206</v>
      </c>
      <c r="AM514" s="83" t="s">
        <v>206</v>
      </c>
      <c r="AN514" s="83" t="s">
        <v>206</v>
      </c>
      <c r="AO514" s="83" t="s">
        <v>206</v>
      </c>
      <c r="AP514" s="92" t="s">
        <v>206</v>
      </c>
    </row>
    <row r="515" spans="1:42" x14ac:dyDescent="0.25">
      <c r="A515" t="str">
        <f t="shared" si="8"/>
        <v>Total Cargo_Cyprus</v>
      </c>
      <c r="B515" s="77" t="s">
        <v>207</v>
      </c>
      <c r="C515" s="78" t="s">
        <v>96</v>
      </c>
      <c r="D515" s="79" t="s">
        <v>106</v>
      </c>
      <c r="E515" s="80" t="s">
        <v>34</v>
      </c>
      <c r="F515" s="81" t="s">
        <v>20</v>
      </c>
      <c r="G515" s="81" t="s">
        <v>20</v>
      </c>
      <c r="H515" s="81" t="s">
        <v>34</v>
      </c>
      <c r="I515" s="81" t="s">
        <v>34</v>
      </c>
      <c r="J515" s="81" t="s">
        <v>20</v>
      </c>
      <c r="K515" s="81" t="s">
        <v>20</v>
      </c>
      <c r="L515" s="81" t="s">
        <v>20</v>
      </c>
      <c r="M515" s="81" t="s">
        <v>20</v>
      </c>
      <c r="N515" s="81" t="s">
        <v>20</v>
      </c>
      <c r="O515" s="81" t="s">
        <v>20</v>
      </c>
      <c r="P515" s="81" t="s">
        <v>20</v>
      </c>
      <c r="Q515" s="81" t="s">
        <v>20</v>
      </c>
      <c r="R515" s="82">
        <v>28456</v>
      </c>
      <c r="S515" s="82">
        <v>30891</v>
      </c>
      <c r="T515" s="82">
        <v>31650</v>
      </c>
      <c r="U515" s="82">
        <v>32941</v>
      </c>
      <c r="V515" s="82">
        <v>34453</v>
      </c>
      <c r="W515" s="82">
        <v>36228</v>
      </c>
      <c r="X515" s="82">
        <v>37922</v>
      </c>
      <c r="Y515" s="82">
        <v>39459</v>
      </c>
      <c r="Z515" s="82">
        <v>40564</v>
      </c>
      <c r="AA515" s="82">
        <v>41284</v>
      </c>
      <c r="AB515" s="82">
        <v>41844</v>
      </c>
      <c r="AC515" s="82">
        <v>42670</v>
      </c>
      <c r="AD515" s="82">
        <v>43317</v>
      </c>
      <c r="AE515" s="82">
        <v>44110</v>
      </c>
      <c r="AF515" s="82">
        <v>45181</v>
      </c>
      <c r="AG515" s="82">
        <v>46063</v>
      </c>
      <c r="AH515" s="82">
        <v>47344</v>
      </c>
      <c r="AI515" s="82">
        <v>48249</v>
      </c>
      <c r="AJ515" s="82">
        <v>49810</v>
      </c>
      <c r="AK515" s="82">
        <v>50913</v>
      </c>
      <c r="AL515" s="82">
        <v>52310</v>
      </c>
      <c r="AM515" s="82">
        <v>53626</v>
      </c>
      <c r="AN515" s="82">
        <v>54466</v>
      </c>
      <c r="AO515" s="82">
        <v>55825</v>
      </c>
      <c r="AP515" s="91">
        <v>57092</v>
      </c>
    </row>
    <row r="516" spans="1:42" x14ac:dyDescent="0.25">
      <c r="A516" t="str">
        <f t="shared" si="8"/>
        <v>Total aircraft movements_Cyprus</v>
      </c>
      <c r="B516" s="72" t="s">
        <v>35</v>
      </c>
      <c r="C516" s="73" t="s">
        <v>96</v>
      </c>
      <c r="D516" s="74" t="s">
        <v>106</v>
      </c>
      <c r="E516" s="75" t="s">
        <v>34</v>
      </c>
      <c r="F516" s="76" t="s">
        <v>20</v>
      </c>
      <c r="G516" s="76" t="s">
        <v>20</v>
      </c>
      <c r="H516" s="76" t="s">
        <v>34</v>
      </c>
      <c r="I516" s="76" t="s">
        <v>34</v>
      </c>
      <c r="J516" s="76" t="s">
        <v>20</v>
      </c>
      <c r="K516" s="76" t="s">
        <v>20</v>
      </c>
      <c r="L516" s="76" t="s">
        <v>20</v>
      </c>
      <c r="M516" s="76" t="s">
        <v>20</v>
      </c>
      <c r="N516" s="76" t="s">
        <v>20</v>
      </c>
      <c r="O516" s="76" t="s">
        <v>20</v>
      </c>
      <c r="P516" s="76" t="s">
        <v>20</v>
      </c>
      <c r="Q516" s="76" t="s">
        <v>20</v>
      </c>
      <c r="R516" s="83">
        <v>84019</v>
      </c>
      <c r="S516" s="83">
        <v>92534</v>
      </c>
      <c r="T516" s="83">
        <v>97922</v>
      </c>
      <c r="U516" s="83">
        <v>101996</v>
      </c>
      <c r="V516" s="83">
        <v>105361</v>
      </c>
      <c r="W516" s="83">
        <v>108081</v>
      </c>
      <c r="X516" s="83">
        <v>110605</v>
      </c>
      <c r="Y516" s="83">
        <v>113139</v>
      </c>
      <c r="Z516" s="83">
        <v>115533</v>
      </c>
      <c r="AA516" s="83">
        <v>118027</v>
      </c>
      <c r="AB516" s="83">
        <v>120625</v>
      </c>
      <c r="AC516" s="83">
        <v>122948</v>
      </c>
      <c r="AD516" s="83">
        <v>125389</v>
      </c>
      <c r="AE516" s="83">
        <v>127783</v>
      </c>
      <c r="AF516" s="83">
        <v>130039</v>
      </c>
      <c r="AG516" s="83">
        <v>132490</v>
      </c>
      <c r="AH516" s="83">
        <v>134856</v>
      </c>
      <c r="AI516" s="83">
        <v>137141</v>
      </c>
      <c r="AJ516" s="83">
        <v>139524</v>
      </c>
      <c r="AK516" s="83">
        <v>141954</v>
      </c>
      <c r="AL516" s="83">
        <v>144221</v>
      </c>
      <c r="AM516" s="83">
        <v>146476</v>
      </c>
      <c r="AN516" s="83">
        <v>148764</v>
      </c>
      <c r="AO516" s="83">
        <v>151092</v>
      </c>
      <c r="AP516" s="92">
        <v>153268</v>
      </c>
    </row>
    <row r="517" spans="1:42" x14ac:dyDescent="0.25">
      <c r="A517" t="str">
        <f t="shared" si="8"/>
        <v>Total passengers_Croatia</v>
      </c>
      <c r="B517" s="72" t="s">
        <v>58</v>
      </c>
      <c r="C517" s="73" t="s">
        <v>96</v>
      </c>
      <c r="D517" s="74" t="s">
        <v>117</v>
      </c>
      <c r="E517" s="75" t="s">
        <v>20</v>
      </c>
      <c r="F517" s="76" t="s">
        <v>34</v>
      </c>
      <c r="G517" s="76" t="s">
        <v>20</v>
      </c>
      <c r="H517" s="76" t="s">
        <v>20</v>
      </c>
      <c r="I517" s="76" t="s">
        <v>34</v>
      </c>
      <c r="J517" s="76" t="s">
        <v>20</v>
      </c>
      <c r="K517" s="76" t="s">
        <v>20</v>
      </c>
      <c r="L517" s="76" t="s">
        <v>20</v>
      </c>
      <c r="M517" s="76" t="s">
        <v>20</v>
      </c>
      <c r="N517" s="76" t="s">
        <v>20</v>
      </c>
      <c r="O517" s="76" t="s">
        <v>20</v>
      </c>
      <c r="P517" s="76" t="s">
        <v>20</v>
      </c>
      <c r="Q517" s="76" t="s">
        <v>20</v>
      </c>
      <c r="R517" s="83">
        <v>8015672</v>
      </c>
      <c r="S517" s="83">
        <v>9108453</v>
      </c>
      <c r="T517" s="83">
        <v>10275096</v>
      </c>
      <c r="U517" s="83">
        <v>11062259</v>
      </c>
      <c r="V517" s="83">
        <v>11588908</v>
      </c>
      <c r="W517" s="83">
        <v>11891544</v>
      </c>
      <c r="X517" s="83">
        <v>12259616</v>
      </c>
      <c r="Y517" s="83">
        <v>12592049</v>
      </c>
      <c r="Z517" s="83">
        <v>12835396</v>
      </c>
      <c r="AA517" s="83">
        <v>13187125</v>
      </c>
      <c r="AB517" s="83">
        <v>13431135</v>
      </c>
      <c r="AC517" s="83">
        <v>13718206</v>
      </c>
      <c r="AD517" s="83">
        <v>13935158</v>
      </c>
      <c r="AE517" s="83">
        <v>14267709</v>
      </c>
      <c r="AF517" s="83">
        <v>14542415</v>
      </c>
      <c r="AG517" s="83">
        <v>14840218</v>
      </c>
      <c r="AH517" s="83">
        <v>15230647</v>
      </c>
      <c r="AI517" s="83">
        <v>15541751</v>
      </c>
      <c r="AJ517" s="83">
        <v>16007709</v>
      </c>
      <c r="AK517" s="83">
        <v>16347385</v>
      </c>
      <c r="AL517" s="83">
        <v>16743245</v>
      </c>
      <c r="AM517" s="83">
        <v>17163267</v>
      </c>
      <c r="AN517" s="83">
        <v>17530484</v>
      </c>
      <c r="AO517" s="83">
        <v>18071483</v>
      </c>
      <c r="AP517" s="92">
        <v>18559106</v>
      </c>
    </row>
    <row r="518" spans="1:42" x14ac:dyDescent="0.25">
      <c r="A518" t="str">
        <f t="shared" si="8"/>
        <v>International passengers_Croatia</v>
      </c>
      <c r="B518" s="77" t="s">
        <v>54</v>
      </c>
      <c r="C518" s="78" t="s">
        <v>96</v>
      </c>
      <c r="D518" s="79" t="s">
        <v>117</v>
      </c>
      <c r="E518" s="80" t="s">
        <v>20</v>
      </c>
      <c r="F518" s="81" t="s">
        <v>34</v>
      </c>
      <c r="G518" s="81" t="s">
        <v>20</v>
      </c>
      <c r="H518" s="81" t="s">
        <v>20</v>
      </c>
      <c r="I518" s="81" t="s">
        <v>34</v>
      </c>
      <c r="J518" s="81" t="s">
        <v>20</v>
      </c>
      <c r="K518" s="81" t="s">
        <v>20</v>
      </c>
      <c r="L518" s="81" t="s">
        <v>20</v>
      </c>
      <c r="M518" s="81" t="s">
        <v>20</v>
      </c>
      <c r="N518" s="81" t="s">
        <v>20</v>
      </c>
      <c r="O518" s="81" t="s">
        <v>20</v>
      </c>
      <c r="P518" s="81" t="s">
        <v>20</v>
      </c>
      <c r="Q518" s="81" t="s">
        <v>20</v>
      </c>
      <c r="R518" s="82">
        <v>7054862</v>
      </c>
      <c r="S518" s="82">
        <v>8088336</v>
      </c>
      <c r="T518" s="82">
        <v>9196606</v>
      </c>
      <c r="U518" s="82">
        <v>9944218</v>
      </c>
      <c r="V518" s="82">
        <v>10442583</v>
      </c>
      <c r="W518" s="82">
        <v>10729596</v>
      </c>
      <c r="X518" s="82">
        <v>11076448</v>
      </c>
      <c r="Y518" s="82">
        <v>11389158</v>
      </c>
      <c r="Z518" s="82">
        <v>11618310</v>
      </c>
      <c r="AA518" s="82">
        <v>11941527</v>
      </c>
      <c r="AB518" s="82">
        <v>12165855</v>
      </c>
      <c r="AC518" s="82">
        <v>12429094</v>
      </c>
      <c r="AD518" s="82">
        <v>12627168</v>
      </c>
      <c r="AE518" s="82">
        <v>12926988</v>
      </c>
      <c r="AF518" s="82">
        <v>13175568</v>
      </c>
      <c r="AG518" s="82">
        <v>13451960</v>
      </c>
      <c r="AH518" s="82">
        <v>13814485</v>
      </c>
      <c r="AI518" s="82">
        <v>14104005</v>
      </c>
      <c r="AJ518" s="82">
        <v>14534030</v>
      </c>
      <c r="AK518" s="82">
        <v>14849092</v>
      </c>
      <c r="AL518" s="82">
        <v>15216002</v>
      </c>
      <c r="AM518" s="82">
        <v>15609938</v>
      </c>
      <c r="AN518" s="82">
        <v>15960376</v>
      </c>
      <c r="AO518" s="82">
        <v>16472933</v>
      </c>
      <c r="AP518" s="91">
        <v>16941497</v>
      </c>
    </row>
    <row r="519" spans="1:42" x14ac:dyDescent="0.25">
      <c r="A519" t="str">
        <f t="shared" si="8"/>
        <v>Domestic passengers_Croatia</v>
      </c>
      <c r="B519" s="72" t="s">
        <v>56</v>
      </c>
      <c r="C519" s="73" t="s">
        <v>96</v>
      </c>
      <c r="D519" s="74" t="s">
        <v>117</v>
      </c>
      <c r="E519" s="75" t="s">
        <v>20</v>
      </c>
      <c r="F519" s="76" t="s">
        <v>34</v>
      </c>
      <c r="G519" s="76" t="s">
        <v>20</v>
      </c>
      <c r="H519" s="76" t="s">
        <v>20</v>
      </c>
      <c r="I519" s="76" t="s">
        <v>34</v>
      </c>
      <c r="J519" s="76" t="s">
        <v>20</v>
      </c>
      <c r="K519" s="76" t="s">
        <v>20</v>
      </c>
      <c r="L519" s="76" t="s">
        <v>20</v>
      </c>
      <c r="M519" s="76" t="s">
        <v>20</v>
      </c>
      <c r="N519" s="76" t="s">
        <v>20</v>
      </c>
      <c r="O519" s="76" t="s">
        <v>20</v>
      </c>
      <c r="P519" s="76" t="s">
        <v>20</v>
      </c>
      <c r="Q519" s="76" t="s">
        <v>20</v>
      </c>
      <c r="R519" s="83">
        <v>905657</v>
      </c>
      <c r="S519" s="83">
        <v>968461</v>
      </c>
      <c r="T519" s="83">
        <v>1030382</v>
      </c>
      <c r="U519" s="83">
        <v>1073468</v>
      </c>
      <c r="V519" s="83">
        <v>1105222</v>
      </c>
      <c r="W519" s="83">
        <v>1124212</v>
      </c>
      <c r="X519" s="83">
        <v>1148671</v>
      </c>
      <c r="Y519" s="83">
        <v>1171480</v>
      </c>
      <c r="Z519" s="83">
        <v>1188596</v>
      </c>
      <c r="AA519" s="83">
        <v>1219853</v>
      </c>
      <c r="AB519" s="83">
        <v>1242101</v>
      </c>
      <c r="AC519" s="83">
        <v>1268315</v>
      </c>
      <c r="AD519" s="83">
        <v>1289395</v>
      </c>
      <c r="AE519" s="83">
        <v>1324148</v>
      </c>
      <c r="AF519" s="83">
        <v>1352125</v>
      </c>
      <c r="AG519" s="83">
        <v>1375223</v>
      </c>
      <c r="AH519" s="83">
        <v>1404655</v>
      </c>
      <c r="AI519" s="83">
        <v>1427619</v>
      </c>
      <c r="AJ519" s="83">
        <v>1464795</v>
      </c>
      <c r="AK519" s="83">
        <v>1490523</v>
      </c>
      <c r="AL519" s="83">
        <v>1520467</v>
      </c>
      <c r="AM519" s="83">
        <v>1547439</v>
      </c>
      <c r="AN519" s="83">
        <v>1565003</v>
      </c>
      <c r="AO519" s="83">
        <v>1594141</v>
      </c>
      <c r="AP519" s="92">
        <v>1613816</v>
      </c>
    </row>
    <row r="520" spans="1:42" x14ac:dyDescent="0.25">
      <c r="A520" t="str">
        <f t="shared" si="8"/>
        <v>Total Cargo_Croatia</v>
      </c>
      <c r="B520" s="77" t="s">
        <v>207</v>
      </c>
      <c r="C520" s="78" t="s">
        <v>96</v>
      </c>
      <c r="D520" s="79" t="s">
        <v>117</v>
      </c>
      <c r="E520" s="80" t="s">
        <v>20</v>
      </c>
      <c r="F520" s="81" t="s">
        <v>34</v>
      </c>
      <c r="G520" s="81" t="s">
        <v>20</v>
      </c>
      <c r="H520" s="81" t="s">
        <v>20</v>
      </c>
      <c r="I520" s="81" t="s">
        <v>34</v>
      </c>
      <c r="J520" s="81" t="s">
        <v>20</v>
      </c>
      <c r="K520" s="81" t="s">
        <v>20</v>
      </c>
      <c r="L520" s="81" t="s">
        <v>20</v>
      </c>
      <c r="M520" s="81" t="s">
        <v>20</v>
      </c>
      <c r="N520" s="81" t="s">
        <v>20</v>
      </c>
      <c r="O520" s="81" t="s">
        <v>20</v>
      </c>
      <c r="P520" s="81" t="s">
        <v>20</v>
      </c>
      <c r="Q520" s="81" t="s">
        <v>20</v>
      </c>
      <c r="R520" s="82">
        <v>8293</v>
      </c>
      <c r="S520" s="82">
        <v>8231</v>
      </c>
      <c r="T520" s="82">
        <v>8180</v>
      </c>
      <c r="U520" s="82">
        <v>8360</v>
      </c>
      <c r="V520" s="82">
        <v>8651</v>
      </c>
      <c r="W520" s="82">
        <v>9051</v>
      </c>
      <c r="X520" s="82">
        <v>9473</v>
      </c>
      <c r="Y520" s="82">
        <v>9928</v>
      </c>
      <c r="Z520" s="82">
        <v>10364</v>
      </c>
      <c r="AA520" s="82">
        <v>10892</v>
      </c>
      <c r="AB520" s="82">
        <v>11399</v>
      </c>
      <c r="AC520" s="82">
        <v>11994</v>
      </c>
      <c r="AD520" s="82">
        <v>12554</v>
      </c>
      <c r="AE520" s="82">
        <v>13250</v>
      </c>
      <c r="AF520" s="82">
        <v>13966</v>
      </c>
      <c r="AG520" s="82">
        <v>14522</v>
      </c>
      <c r="AH520" s="82">
        <v>15186</v>
      </c>
      <c r="AI520" s="82">
        <v>15753</v>
      </c>
      <c r="AJ520" s="82">
        <v>16557</v>
      </c>
      <c r="AK520" s="82">
        <v>17237</v>
      </c>
      <c r="AL520" s="82">
        <v>18028</v>
      </c>
      <c r="AM520" s="82">
        <v>18730</v>
      </c>
      <c r="AN520" s="82">
        <v>19262</v>
      </c>
      <c r="AO520" s="82">
        <v>19933</v>
      </c>
      <c r="AP520" s="91">
        <v>20488</v>
      </c>
    </row>
    <row r="521" spans="1:42" x14ac:dyDescent="0.25">
      <c r="A521" t="str">
        <f t="shared" si="8"/>
        <v>Total aircraft movements_Croatia</v>
      </c>
      <c r="B521" s="72" t="s">
        <v>35</v>
      </c>
      <c r="C521" s="73" t="s">
        <v>96</v>
      </c>
      <c r="D521" s="74" t="s">
        <v>117</v>
      </c>
      <c r="E521" s="75" t="s">
        <v>20</v>
      </c>
      <c r="F521" s="76" t="s">
        <v>34</v>
      </c>
      <c r="G521" s="76" t="s">
        <v>20</v>
      </c>
      <c r="H521" s="76" t="s">
        <v>20</v>
      </c>
      <c r="I521" s="76" t="s">
        <v>34</v>
      </c>
      <c r="J521" s="76" t="s">
        <v>20</v>
      </c>
      <c r="K521" s="76" t="s">
        <v>20</v>
      </c>
      <c r="L521" s="76" t="s">
        <v>20</v>
      </c>
      <c r="M521" s="76" t="s">
        <v>20</v>
      </c>
      <c r="N521" s="76" t="s">
        <v>20</v>
      </c>
      <c r="O521" s="76" t="s">
        <v>20</v>
      </c>
      <c r="P521" s="76" t="s">
        <v>20</v>
      </c>
      <c r="Q521" s="76" t="s">
        <v>20</v>
      </c>
      <c r="R521" s="83">
        <v>102201</v>
      </c>
      <c r="S521" s="83">
        <v>108010</v>
      </c>
      <c r="T521" s="83">
        <v>116005</v>
      </c>
      <c r="U521" s="83">
        <v>123249</v>
      </c>
      <c r="V521" s="83">
        <v>129723</v>
      </c>
      <c r="W521" s="83">
        <v>135657</v>
      </c>
      <c r="X521" s="83">
        <v>141262</v>
      </c>
      <c r="Y521" s="83">
        <v>146723</v>
      </c>
      <c r="Z521" s="83">
        <v>151824</v>
      </c>
      <c r="AA521" s="83">
        <v>156951</v>
      </c>
      <c r="AB521" s="83">
        <v>162137</v>
      </c>
      <c r="AC521" s="83">
        <v>166908</v>
      </c>
      <c r="AD521" s="83">
        <v>171857</v>
      </c>
      <c r="AE521" s="83">
        <v>176781</v>
      </c>
      <c r="AF521" s="83">
        <v>181355</v>
      </c>
      <c r="AG521" s="83">
        <v>185919</v>
      </c>
      <c r="AH521" s="83">
        <v>190349</v>
      </c>
      <c r="AI521" s="83">
        <v>194760</v>
      </c>
      <c r="AJ521" s="83">
        <v>199364</v>
      </c>
      <c r="AK521" s="83">
        <v>204111</v>
      </c>
      <c r="AL521" s="83">
        <v>208566</v>
      </c>
      <c r="AM521" s="83">
        <v>212749</v>
      </c>
      <c r="AN521" s="83">
        <v>216847</v>
      </c>
      <c r="AO521" s="83">
        <v>220913</v>
      </c>
      <c r="AP521" s="92">
        <v>224668</v>
      </c>
    </row>
    <row r="522" spans="1:42" x14ac:dyDescent="0.25">
      <c r="A522" t="str">
        <f t="shared" si="8"/>
        <v>Total passengers_Cote D'Ivoire</v>
      </c>
      <c r="B522" s="72" t="s">
        <v>58</v>
      </c>
      <c r="C522" s="73" t="s">
        <v>32</v>
      </c>
      <c r="D522" s="74" t="s">
        <v>185</v>
      </c>
      <c r="E522" s="75" t="s">
        <v>20</v>
      </c>
      <c r="F522" s="76" t="s">
        <v>34</v>
      </c>
      <c r="G522" s="76" t="s">
        <v>20</v>
      </c>
      <c r="H522" s="76" t="s">
        <v>20</v>
      </c>
      <c r="I522" s="76" t="s">
        <v>20</v>
      </c>
      <c r="J522" s="76" t="s">
        <v>20</v>
      </c>
      <c r="K522" s="76" t="s">
        <v>20</v>
      </c>
      <c r="L522" s="76" t="s">
        <v>34</v>
      </c>
      <c r="M522" s="76" t="s">
        <v>20</v>
      </c>
      <c r="N522" s="76" t="s">
        <v>20</v>
      </c>
      <c r="O522" s="76" t="s">
        <v>20</v>
      </c>
      <c r="P522" s="76" t="s">
        <v>20</v>
      </c>
      <c r="Q522" s="76" t="s">
        <v>20</v>
      </c>
      <c r="R522" s="83">
        <v>1829049</v>
      </c>
      <c r="S522" s="83">
        <v>2053922</v>
      </c>
      <c r="T522" s="83">
        <v>2281025</v>
      </c>
      <c r="U522" s="83">
        <v>2488360</v>
      </c>
      <c r="V522" s="83">
        <v>2691468</v>
      </c>
      <c r="W522" s="83">
        <v>2858523</v>
      </c>
      <c r="X522" s="83">
        <v>3045233</v>
      </c>
      <c r="Y522" s="83">
        <v>3211889</v>
      </c>
      <c r="Z522" s="83">
        <v>3381697</v>
      </c>
      <c r="AA522" s="83">
        <v>3565608</v>
      </c>
      <c r="AB522" s="83">
        <v>3731760</v>
      </c>
      <c r="AC522" s="83">
        <v>3894014</v>
      </c>
      <c r="AD522" s="83">
        <v>4073661</v>
      </c>
      <c r="AE522" s="83">
        <v>4245642</v>
      </c>
      <c r="AF522" s="83">
        <v>4426853</v>
      </c>
      <c r="AG522" s="83">
        <v>4620487</v>
      </c>
      <c r="AH522" s="83">
        <v>4807181</v>
      </c>
      <c r="AI522" s="83">
        <v>4974750</v>
      </c>
      <c r="AJ522" s="83">
        <v>5176997</v>
      </c>
      <c r="AK522" s="83">
        <v>5346879</v>
      </c>
      <c r="AL522" s="83">
        <v>5550502</v>
      </c>
      <c r="AM522" s="83">
        <v>5749832</v>
      </c>
      <c r="AN522" s="83">
        <v>5929551</v>
      </c>
      <c r="AO522" s="83">
        <v>6141825</v>
      </c>
      <c r="AP522" s="92">
        <v>6337457</v>
      </c>
    </row>
    <row r="523" spans="1:42" x14ac:dyDescent="0.25">
      <c r="A523" t="str">
        <f t="shared" si="8"/>
        <v>International passengers_Cote D'Ivoire</v>
      </c>
      <c r="B523" s="77" t="s">
        <v>54</v>
      </c>
      <c r="C523" s="78" t="s">
        <v>32</v>
      </c>
      <c r="D523" s="79" t="s">
        <v>185</v>
      </c>
      <c r="E523" s="80" t="s">
        <v>20</v>
      </c>
      <c r="F523" s="81" t="s">
        <v>34</v>
      </c>
      <c r="G523" s="81" t="s">
        <v>20</v>
      </c>
      <c r="H523" s="81" t="s">
        <v>20</v>
      </c>
      <c r="I523" s="81" t="s">
        <v>20</v>
      </c>
      <c r="J523" s="81" t="s">
        <v>20</v>
      </c>
      <c r="K523" s="81" t="s">
        <v>20</v>
      </c>
      <c r="L523" s="81" t="s">
        <v>34</v>
      </c>
      <c r="M523" s="81" t="s">
        <v>20</v>
      </c>
      <c r="N523" s="81" t="s">
        <v>20</v>
      </c>
      <c r="O523" s="81" t="s">
        <v>20</v>
      </c>
      <c r="P523" s="81" t="s">
        <v>20</v>
      </c>
      <c r="Q523" s="81" t="s">
        <v>20</v>
      </c>
      <c r="R523" s="82">
        <v>1624691</v>
      </c>
      <c r="S523" s="82">
        <v>1848421</v>
      </c>
      <c r="T523" s="82">
        <v>2076226</v>
      </c>
      <c r="U523" s="82">
        <v>2286110</v>
      </c>
      <c r="V523" s="82">
        <v>2493556</v>
      </c>
      <c r="W523" s="82">
        <v>2666624</v>
      </c>
      <c r="X523" s="82">
        <v>2860851</v>
      </c>
      <c r="Y523" s="82">
        <v>3036319</v>
      </c>
      <c r="Z523" s="82">
        <v>3215991</v>
      </c>
      <c r="AA523" s="82">
        <v>3410556</v>
      </c>
      <c r="AB523" s="82">
        <v>3587885</v>
      </c>
      <c r="AC523" s="82">
        <v>3761584</v>
      </c>
      <c r="AD523" s="82">
        <v>3952703</v>
      </c>
      <c r="AE523" s="82">
        <v>4135973</v>
      </c>
      <c r="AF523" s="82">
        <v>4328110</v>
      </c>
      <c r="AG523" s="82">
        <v>4532164</v>
      </c>
      <c r="AH523" s="82">
        <v>4728664</v>
      </c>
      <c r="AI523" s="82">
        <v>4905351</v>
      </c>
      <c r="AJ523" s="82">
        <v>5115985</v>
      </c>
      <c r="AK523" s="82">
        <v>5293507</v>
      </c>
      <c r="AL523" s="82">
        <v>5504029</v>
      </c>
      <c r="AM523" s="82">
        <v>5709536</v>
      </c>
      <c r="AN523" s="82">
        <v>5894747</v>
      </c>
      <c r="AO523" s="82">
        <v>6111872</v>
      </c>
      <c r="AP523" s="91">
        <v>6311764</v>
      </c>
    </row>
    <row r="524" spans="1:42" x14ac:dyDescent="0.25">
      <c r="A524" t="str">
        <f t="shared" si="8"/>
        <v>Domestic passengers_Cote D'Ivoire</v>
      </c>
      <c r="B524" s="72" t="s">
        <v>56</v>
      </c>
      <c r="C524" s="73" t="s">
        <v>32</v>
      </c>
      <c r="D524" s="74" t="s">
        <v>185</v>
      </c>
      <c r="E524" s="75" t="s">
        <v>20</v>
      </c>
      <c r="F524" s="76" t="s">
        <v>34</v>
      </c>
      <c r="G524" s="76" t="s">
        <v>20</v>
      </c>
      <c r="H524" s="76" t="s">
        <v>20</v>
      </c>
      <c r="I524" s="76" t="s">
        <v>20</v>
      </c>
      <c r="J524" s="76" t="s">
        <v>20</v>
      </c>
      <c r="K524" s="76" t="s">
        <v>20</v>
      </c>
      <c r="L524" s="76" t="s">
        <v>34</v>
      </c>
      <c r="M524" s="76" t="s">
        <v>20</v>
      </c>
      <c r="N524" s="76" t="s">
        <v>20</v>
      </c>
      <c r="O524" s="76" t="s">
        <v>20</v>
      </c>
      <c r="P524" s="76" t="s">
        <v>20</v>
      </c>
      <c r="Q524" s="76" t="s">
        <v>20</v>
      </c>
      <c r="R524" s="83" t="s">
        <v>206</v>
      </c>
      <c r="S524" s="83" t="s">
        <v>206</v>
      </c>
      <c r="T524" s="83" t="s">
        <v>206</v>
      </c>
      <c r="U524" s="83" t="s">
        <v>206</v>
      </c>
      <c r="V524" s="83" t="s">
        <v>206</v>
      </c>
      <c r="W524" s="83" t="s">
        <v>206</v>
      </c>
      <c r="X524" s="83" t="s">
        <v>206</v>
      </c>
      <c r="Y524" s="83" t="s">
        <v>206</v>
      </c>
      <c r="Z524" s="83" t="s">
        <v>206</v>
      </c>
      <c r="AA524" s="83" t="s">
        <v>206</v>
      </c>
      <c r="AB524" s="83" t="s">
        <v>206</v>
      </c>
      <c r="AC524" s="83" t="s">
        <v>206</v>
      </c>
      <c r="AD524" s="83" t="s">
        <v>206</v>
      </c>
      <c r="AE524" s="83" t="s">
        <v>206</v>
      </c>
      <c r="AF524" s="83" t="s">
        <v>206</v>
      </c>
      <c r="AG524" s="83" t="s">
        <v>206</v>
      </c>
      <c r="AH524" s="83" t="s">
        <v>206</v>
      </c>
      <c r="AI524" s="83" t="s">
        <v>206</v>
      </c>
      <c r="AJ524" s="83" t="s">
        <v>206</v>
      </c>
      <c r="AK524" s="83" t="s">
        <v>206</v>
      </c>
      <c r="AL524" s="83" t="s">
        <v>206</v>
      </c>
      <c r="AM524" s="83" t="s">
        <v>206</v>
      </c>
      <c r="AN524" s="83" t="s">
        <v>206</v>
      </c>
      <c r="AO524" s="83" t="s">
        <v>206</v>
      </c>
      <c r="AP524" s="92" t="s">
        <v>206</v>
      </c>
    </row>
    <row r="525" spans="1:42" x14ac:dyDescent="0.25">
      <c r="A525" t="str">
        <f t="shared" si="8"/>
        <v>Total Cargo_Cote D'Ivoire</v>
      </c>
      <c r="B525" s="77" t="s">
        <v>207</v>
      </c>
      <c r="C525" s="78" t="s">
        <v>32</v>
      </c>
      <c r="D525" s="79" t="s">
        <v>185</v>
      </c>
      <c r="E525" s="80" t="s">
        <v>20</v>
      </c>
      <c r="F525" s="81" t="s">
        <v>34</v>
      </c>
      <c r="G525" s="81" t="s">
        <v>20</v>
      </c>
      <c r="H525" s="81" t="s">
        <v>20</v>
      </c>
      <c r="I525" s="81" t="s">
        <v>20</v>
      </c>
      <c r="J525" s="81" t="s">
        <v>20</v>
      </c>
      <c r="K525" s="81" t="s">
        <v>20</v>
      </c>
      <c r="L525" s="81" t="s">
        <v>34</v>
      </c>
      <c r="M525" s="81" t="s">
        <v>20</v>
      </c>
      <c r="N525" s="81" t="s">
        <v>20</v>
      </c>
      <c r="O525" s="81" t="s">
        <v>20</v>
      </c>
      <c r="P525" s="81" t="s">
        <v>20</v>
      </c>
      <c r="Q525" s="81" t="s">
        <v>20</v>
      </c>
      <c r="R525" s="82">
        <v>20512</v>
      </c>
      <c r="S525" s="82">
        <v>23283</v>
      </c>
      <c r="T525" s="82">
        <v>24078</v>
      </c>
      <c r="U525" s="82">
        <v>24934</v>
      </c>
      <c r="V525" s="82">
        <v>25923</v>
      </c>
      <c r="W525" s="82">
        <v>27054</v>
      </c>
      <c r="X525" s="82">
        <v>28320</v>
      </c>
      <c r="Y525" s="82">
        <v>29525</v>
      </c>
      <c r="Z525" s="82">
        <v>30795</v>
      </c>
      <c r="AA525" s="82">
        <v>32122</v>
      </c>
      <c r="AB525" s="82">
        <v>33432</v>
      </c>
      <c r="AC525" s="82">
        <v>34878</v>
      </c>
      <c r="AD525" s="82">
        <v>36254</v>
      </c>
      <c r="AE525" s="82">
        <v>37545</v>
      </c>
      <c r="AF525" s="82">
        <v>39193</v>
      </c>
      <c r="AG525" s="82">
        <v>40743</v>
      </c>
      <c r="AH525" s="82">
        <v>42498</v>
      </c>
      <c r="AI525" s="82">
        <v>44021</v>
      </c>
      <c r="AJ525" s="82">
        <v>45983</v>
      </c>
      <c r="AK525" s="82">
        <v>47777</v>
      </c>
      <c r="AL525" s="82">
        <v>49815</v>
      </c>
      <c r="AM525" s="82">
        <v>52005</v>
      </c>
      <c r="AN525" s="82">
        <v>53904</v>
      </c>
      <c r="AO525" s="82">
        <v>56322</v>
      </c>
      <c r="AP525" s="91">
        <v>58907</v>
      </c>
    </row>
    <row r="526" spans="1:42" x14ac:dyDescent="0.25">
      <c r="A526" t="str">
        <f t="shared" si="8"/>
        <v>Total aircraft movements_Cote D'Ivoire</v>
      </c>
      <c r="B526" s="72" t="s">
        <v>35</v>
      </c>
      <c r="C526" s="73" t="s">
        <v>32</v>
      </c>
      <c r="D526" s="74" t="s">
        <v>185</v>
      </c>
      <c r="E526" s="75" t="s">
        <v>20</v>
      </c>
      <c r="F526" s="76" t="s">
        <v>34</v>
      </c>
      <c r="G526" s="76" t="s">
        <v>20</v>
      </c>
      <c r="H526" s="76" t="s">
        <v>20</v>
      </c>
      <c r="I526" s="76" t="s">
        <v>20</v>
      </c>
      <c r="J526" s="76" t="s">
        <v>20</v>
      </c>
      <c r="K526" s="76" t="s">
        <v>20</v>
      </c>
      <c r="L526" s="76" t="s">
        <v>34</v>
      </c>
      <c r="M526" s="76" t="s">
        <v>20</v>
      </c>
      <c r="N526" s="76" t="s">
        <v>20</v>
      </c>
      <c r="O526" s="76" t="s">
        <v>20</v>
      </c>
      <c r="P526" s="76" t="s">
        <v>20</v>
      </c>
      <c r="Q526" s="76" t="s">
        <v>20</v>
      </c>
      <c r="R526" s="83">
        <v>31992</v>
      </c>
      <c r="S526" s="83">
        <v>33423</v>
      </c>
      <c r="T526" s="83">
        <v>35257</v>
      </c>
      <c r="U526" s="83">
        <v>36981</v>
      </c>
      <c r="V526" s="83">
        <v>38481</v>
      </c>
      <c r="W526" s="83">
        <v>40537</v>
      </c>
      <c r="X526" s="83">
        <v>42043</v>
      </c>
      <c r="Y526" s="83">
        <v>43457</v>
      </c>
      <c r="Z526" s="83">
        <v>45211</v>
      </c>
      <c r="AA526" s="83">
        <v>46713</v>
      </c>
      <c r="AB526" s="83">
        <v>48204</v>
      </c>
      <c r="AC526" s="83">
        <v>49769</v>
      </c>
      <c r="AD526" s="83">
        <v>51207</v>
      </c>
      <c r="AE526" s="83">
        <v>52613</v>
      </c>
      <c r="AF526" s="83">
        <v>54082</v>
      </c>
      <c r="AG526" s="83">
        <v>55462</v>
      </c>
      <c r="AH526" s="83">
        <v>56848</v>
      </c>
      <c r="AI526" s="83">
        <v>58218</v>
      </c>
      <c r="AJ526" s="83">
        <v>59529</v>
      </c>
      <c r="AK526" s="83">
        <v>60852</v>
      </c>
      <c r="AL526" s="83">
        <v>62091</v>
      </c>
      <c r="AM526" s="83">
        <v>63384</v>
      </c>
      <c r="AN526" s="83">
        <v>64555</v>
      </c>
      <c r="AO526" s="83">
        <v>65794</v>
      </c>
      <c r="AP526" s="92">
        <v>66998</v>
      </c>
    </row>
    <row r="527" spans="1:42" x14ac:dyDescent="0.25">
      <c r="A527" t="str">
        <f t="shared" si="8"/>
        <v>Total passengers_Costa Rica</v>
      </c>
      <c r="B527" s="72" t="s">
        <v>58</v>
      </c>
      <c r="C527" s="73" t="s">
        <v>141</v>
      </c>
      <c r="D527" s="74" t="s">
        <v>150</v>
      </c>
      <c r="E527" s="75" t="s">
        <v>20</v>
      </c>
      <c r="F527" s="76" t="s">
        <v>34</v>
      </c>
      <c r="G527" s="76" t="s">
        <v>20</v>
      </c>
      <c r="H527" s="76" t="s">
        <v>20</v>
      </c>
      <c r="I527" s="76" t="s">
        <v>20</v>
      </c>
      <c r="J527" s="76" t="s">
        <v>20</v>
      </c>
      <c r="K527" s="76" t="s">
        <v>20</v>
      </c>
      <c r="L527" s="76" t="s">
        <v>20</v>
      </c>
      <c r="M527" s="76" t="s">
        <v>20</v>
      </c>
      <c r="N527" s="76" t="s">
        <v>20</v>
      </c>
      <c r="O527" s="76" t="s">
        <v>20</v>
      </c>
      <c r="P527" s="76" t="s">
        <v>20</v>
      </c>
      <c r="Q527" s="76" t="s">
        <v>20</v>
      </c>
      <c r="R527" s="83">
        <v>4571946</v>
      </c>
      <c r="S527" s="83">
        <v>4986834</v>
      </c>
      <c r="T527" s="83">
        <v>5153059</v>
      </c>
      <c r="U527" s="83">
        <v>5417786</v>
      </c>
      <c r="V527" s="83">
        <v>5759659</v>
      </c>
      <c r="W527" s="83">
        <v>6115818</v>
      </c>
      <c r="X527" s="83">
        <v>6507888</v>
      </c>
      <c r="Y527" s="83">
        <v>6880725</v>
      </c>
      <c r="Z527" s="83">
        <v>7282050</v>
      </c>
      <c r="AA527" s="83">
        <v>7757927</v>
      </c>
      <c r="AB527" s="83">
        <v>8274802</v>
      </c>
      <c r="AC527" s="83">
        <v>8639649</v>
      </c>
      <c r="AD527" s="83">
        <v>9041194</v>
      </c>
      <c r="AE527" s="83">
        <v>9468430</v>
      </c>
      <c r="AF527" s="83">
        <v>9980165</v>
      </c>
      <c r="AG527" s="83">
        <v>10389134</v>
      </c>
      <c r="AH527" s="83">
        <v>10866116</v>
      </c>
      <c r="AI527" s="83">
        <v>11382582</v>
      </c>
      <c r="AJ527" s="83">
        <v>11839320</v>
      </c>
      <c r="AK527" s="83">
        <v>12429573</v>
      </c>
      <c r="AL527" s="83">
        <v>12934117</v>
      </c>
      <c r="AM527" s="83">
        <v>13586952</v>
      </c>
      <c r="AN527" s="83">
        <v>14241257</v>
      </c>
      <c r="AO527" s="83">
        <v>14797010</v>
      </c>
      <c r="AP527" s="92">
        <v>15472515</v>
      </c>
    </row>
    <row r="528" spans="1:42" x14ac:dyDescent="0.25">
      <c r="A528" t="str">
        <f t="shared" si="8"/>
        <v>International passengers_Costa Rica</v>
      </c>
      <c r="B528" s="77" t="s">
        <v>54</v>
      </c>
      <c r="C528" s="78" t="s">
        <v>141</v>
      </c>
      <c r="D528" s="79" t="s">
        <v>150</v>
      </c>
      <c r="E528" s="80" t="s">
        <v>20</v>
      </c>
      <c r="F528" s="81" t="s">
        <v>34</v>
      </c>
      <c r="G528" s="81" t="s">
        <v>20</v>
      </c>
      <c r="H528" s="81" t="s">
        <v>20</v>
      </c>
      <c r="I528" s="81" t="s">
        <v>20</v>
      </c>
      <c r="J528" s="81" t="s">
        <v>20</v>
      </c>
      <c r="K528" s="81" t="s">
        <v>20</v>
      </c>
      <c r="L528" s="81" t="s">
        <v>20</v>
      </c>
      <c r="M528" s="81" t="s">
        <v>20</v>
      </c>
      <c r="N528" s="81" t="s">
        <v>20</v>
      </c>
      <c r="O528" s="81" t="s">
        <v>20</v>
      </c>
      <c r="P528" s="81" t="s">
        <v>20</v>
      </c>
      <c r="Q528" s="81" t="s">
        <v>20</v>
      </c>
      <c r="R528" s="82">
        <v>4360330</v>
      </c>
      <c r="S528" s="82">
        <v>4770558</v>
      </c>
      <c r="T528" s="82">
        <v>4939643</v>
      </c>
      <c r="U528" s="82">
        <v>5209583</v>
      </c>
      <c r="V528" s="82">
        <v>5558854</v>
      </c>
      <c r="W528" s="82">
        <v>5924330</v>
      </c>
      <c r="X528" s="82">
        <v>6327294</v>
      </c>
      <c r="Y528" s="82">
        <v>6712219</v>
      </c>
      <c r="Z528" s="82">
        <v>7126425</v>
      </c>
      <c r="AA528" s="82">
        <v>7615586</v>
      </c>
      <c r="AB528" s="82">
        <v>8145790</v>
      </c>
      <c r="AC528" s="82">
        <v>8523706</v>
      </c>
      <c r="AD528" s="82">
        <v>8937812</v>
      </c>
      <c r="AE528" s="82">
        <v>9376912</v>
      </c>
      <c r="AF528" s="82">
        <v>9899686</v>
      </c>
      <c r="AG528" s="82">
        <v>10318790</v>
      </c>
      <c r="AH528" s="82">
        <v>10804969</v>
      </c>
      <c r="AI528" s="82">
        <v>11329696</v>
      </c>
      <c r="AJ528" s="82">
        <v>11793789</v>
      </c>
      <c r="AK528" s="82">
        <v>12390535</v>
      </c>
      <c r="AL528" s="82">
        <v>12900772</v>
      </c>
      <c r="AM528" s="82">
        <v>13558568</v>
      </c>
      <c r="AN528" s="82">
        <v>14217170</v>
      </c>
      <c r="AO528" s="82">
        <v>14776627</v>
      </c>
      <c r="AP528" s="91">
        <v>15455311</v>
      </c>
    </row>
    <row r="529" spans="1:42" x14ac:dyDescent="0.25">
      <c r="A529" t="str">
        <f t="shared" si="8"/>
        <v>Domestic passengers_Costa Rica</v>
      </c>
      <c r="B529" s="72" t="s">
        <v>56</v>
      </c>
      <c r="C529" s="73" t="s">
        <v>141</v>
      </c>
      <c r="D529" s="74" t="s">
        <v>150</v>
      </c>
      <c r="E529" s="75" t="s">
        <v>20</v>
      </c>
      <c r="F529" s="76" t="s">
        <v>34</v>
      </c>
      <c r="G529" s="76" t="s">
        <v>20</v>
      </c>
      <c r="H529" s="76" t="s">
        <v>20</v>
      </c>
      <c r="I529" s="76" t="s">
        <v>20</v>
      </c>
      <c r="J529" s="76" t="s">
        <v>20</v>
      </c>
      <c r="K529" s="76" t="s">
        <v>20</v>
      </c>
      <c r="L529" s="76" t="s">
        <v>20</v>
      </c>
      <c r="M529" s="76" t="s">
        <v>20</v>
      </c>
      <c r="N529" s="76" t="s">
        <v>20</v>
      </c>
      <c r="O529" s="76" t="s">
        <v>20</v>
      </c>
      <c r="P529" s="76" t="s">
        <v>20</v>
      </c>
      <c r="Q529" s="76" t="s">
        <v>20</v>
      </c>
      <c r="R529" s="83" t="s">
        <v>206</v>
      </c>
      <c r="S529" s="83" t="s">
        <v>206</v>
      </c>
      <c r="T529" s="83" t="s">
        <v>206</v>
      </c>
      <c r="U529" s="83" t="s">
        <v>206</v>
      </c>
      <c r="V529" s="83" t="s">
        <v>206</v>
      </c>
      <c r="W529" s="83" t="s">
        <v>206</v>
      </c>
      <c r="X529" s="83" t="s">
        <v>206</v>
      </c>
      <c r="Y529" s="83" t="s">
        <v>206</v>
      </c>
      <c r="Z529" s="83" t="s">
        <v>206</v>
      </c>
      <c r="AA529" s="83" t="s">
        <v>206</v>
      </c>
      <c r="AB529" s="83" t="s">
        <v>206</v>
      </c>
      <c r="AC529" s="83" t="s">
        <v>206</v>
      </c>
      <c r="AD529" s="83" t="s">
        <v>206</v>
      </c>
      <c r="AE529" s="83" t="s">
        <v>206</v>
      </c>
      <c r="AF529" s="83" t="s">
        <v>206</v>
      </c>
      <c r="AG529" s="83" t="s">
        <v>206</v>
      </c>
      <c r="AH529" s="83" t="s">
        <v>206</v>
      </c>
      <c r="AI529" s="83" t="s">
        <v>206</v>
      </c>
      <c r="AJ529" s="83" t="s">
        <v>206</v>
      </c>
      <c r="AK529" s="83" t="s">
        <v>206</v>
      </c>
      <c r="AL529" s="83" t="s">
        <v>206</v>
      </c>
      <c r="AM529" s="83" t="s">
        <v>206</v>
      </c>
      <c r="AN529" s="83" t="s">
        <v>206</v>
      </c>
      <c r="AO529" s="83" t="s">
        <v>206</v>
      </c>
      <c r="AP529" s="92" t="s">
        <v>206</v>
      </c>
    </row>
    <row r="530" spans="1:42" x14ac:dyDescent="0.25">
      <c r="A530" t="str">
        <f t="shared" si="8"/>
        <v>Total Cargo_Costa Rica</v>
      </c>
      <c r="B530" s="77" t="s">
        <v>207</v>
      </c>
      <c r="C530" s="78" t="s">
        <v>141</v>
      </c>
      <c r="D530" s="79" t="s">
        <v>150</v>
      </c>
      <c r="E530" s="80" t="s">
        <v>20</v>
      </c>
      <c r="F530" s="81" t="s">
        <v>34</v>
      </c>
      <c r="G530" s="81" t="s">
        <v>20</v>
      </c>
      <c r="H530" s="81" t="s">
        <v>20</v>
      </c>
      <c r="I530" s="81" t="s">
        <v>20</v>
      </c>
      <c r="J530" s="81" t="s">
        <v>20</v>
      </c>
      <c r="K530" s="81" t="s">
        <v>20</v>
      </c>
      <c r="L530" s="81" t="s">
        <v>20</v>
      </c>
      <c r="M530" s="81" t="s">
        <v>20</v>
      </c>
      <c r="N530" s="81" t="s">
        <v>20</v>
      </c>
      <c r="O530" s="81" t="s">
        <v>20</v>
      </c>
      <c r="P530" s="81" t="s">
        <v>20</v>
      </c>
      <c r="Q530" s="81" t="s">
        <v>20</v>
      </c>
      <c r="R530" s="82">
        <v>71722</v>
      </c>
      <c r="S530" s="82">
        <v>77419</v>
      </c>
      <c r="T530" s="82">
        <v>78601</v>
      </c>
      <c r="U530" s="82">
        <v>79369</v>
      </c>
      <c r="V530" s="82">
        <v>80123</v>
      </c>
      <c r="W530" s="82">
        <v>80332</v>
      </c>
      <c r="X530" s="82">
        <v>80573</v>
      </c>
      <c r="Y530" s="82">
        <v>80663</v>
      </c>
      <c r="Z530" s="82">
        <v>80994</v>
      </c>
      <c r="AA530" s="82">
        <v>81172</v>
      </c>
      <c r="AB530" s="82">
        <v>82013</v>
      </c>
      <c r="AC530" s="82">
        <v>82062</v>
      </c>
      <c r="AD530" s="82">
        <v>82064</v>
      </c>
      <c r="AE530" s="82">
        <v>82130</v>
      </c>
      <c r="AF530" s="82">
        <v>83148</v>
      </c>
      <c r="AG530" s="82">
        <v>82984</v>
      </c>
      <c r="AH530" s="82">
        <v>83597</v>
      </c>
      <c r="AI530" s="82">
        <v>83937</v>
      </c>
      <c r="AJ530" s="82">
        <v>84245</v>
      </c>
      <c r="AK530" s="82">
        <v>84788</v>
      </c>
      <c r="AL530" s="82">
        <v>85136</v>
      </c>
      <c r="AM530" s="82">
        <v>86019</v>
      </c>
      <c r="AN530" s="82">
        <v>86417</v>
      </c>
      <c r="AO530" s="82">
        <v>86823</v>
      </c>
      <c r="AP530" s="91">
        <v>87626</v>
      </c>
    </row>
    <row r="531" spans="1:42" x14ac:dyDescent="0.25">
      <c r="A531" t="str">
        <f t="shared" si="8"/>
        <v>Total aircraft movements_Costa Rica</v>
      </c>
      <c r="B531" s="72" t="s">
        <v>35</v>
      </c>
      <c r="C531" s="73" t="s">
        <v>141</v>
      </c>
      <c r="D531" s="74" t="s">
        <v>150</v>
      </c>
      <c r="E531" s="75" t="s">
        <v>20</v>
      </c>
      <c r="F531" s="76" t="s">
        <v>34</v>
      </c>
      <c r="G531" s="76" t="s">
        <v>20</v>
      </c>
      <c r="H531" s="76" t="s">
        <v>20</v>
      </c>
      <c r="I531" s="76" t="s">
        <v>20</v>
      </c>
      <c r="J531" s="76" t="s">
        <v>20</v>
      </c>
      <c r="K531" s="76" t="s">
        <v>20</v>
      </c>
      <c r="L531" s="76" t="s">
        <v>20</v>
      </c>
      <c r="M531" s="76" t="s">
        <v>20</v>
      </c>
      <c r="N531" s="76" t="s">
        <v>20</v>
      </c>
      <c r="O531" s="76" t="s">
        <v>20</v>
      </c>
      <c r="P531" s="76" t="s">
        <v>20</v>
      </c>
      <c r="Q531" s="76" t="s">
        <v>20</v>
      </c>
      <c r="R531" s="83">
        <v>85644</v>
      </c>
      <c r="S531" s="83">
        <v>88300</v>
      </c>
      <c r="T531" s="83">
        <v>91728</v>
      </c>
      <c r="U531" s="83">
        <v>94151</v>
      </c>
      <c r="V531" s="83">
        <v>96430</v>
      </c>
      <c r="W531" s="83">
        <v>98259</v>
      </c>
      <c r="X531" s="83">
        <v>99954</v>
      </c>
      <c r="Y531" s="83">
        <v>101241</v>
      </c>
      <c r="Z531" s="83">
        <v>103122</v>
      </c>
      <c r="AA531" s="83">
        <v>104538</v>
      </c>
      <c r="AB531" s="83">
        <v>106624</v>
      </c>
      <c r="AC531" s="83">
        <v>107979</v>
      </c>
      <c r="AD531" s="83">
        <v>109448</v>
      </c>
      <c r="AE531" s="83">
        <v>111560</v>
      </c>
      <c r="AF531" s="83">
        <v>112830</v>
      </c>
      <c r="AG531" s="83">
        <v>114408</v>
      </c>
      <c r="AH531" s="83">
        <v>115894</v>
      </c>
      <c r="AI531" s="83">
        <v>117243</v>
      </c>
      <c r="AJ531" s="83">
        <v>118525</v>
      </c>
      <c r="AK531" s="83">
        <v>120278</v>
      </c>
      <c r="AL531" s="83">
        <v>121454</v>
      </c>
      <c r="AM531" s="83">
        <v>122524</v>
      </c>
      <c r="AN531" s="83">
        <v>123629</v>
      </c>
      <c r="AO531" s="83">
        <v>125175</v>
      </c>
      <c r="AP531" s="92">
        <v>125997</v>
      </c>
    </row>
    <row r="532" spans="1:42" x14ac:dyDescent="0.25">
      <c r="A532" t="str">
        <f t="shared" si="8"/>
        <v>Total passengers_Congo</v>
      </c>
      <c r="B532" s="72" t="s">
        <v>58</v>
      </c>
      <c r="C532" s="73" t="s">
        <v>32</v>
      </c>
      <c r="D532" s="74" t="s">
        <v>40</v>
      </c>
      <c r="E532" s="75" t="s">
        <v>20</v>
      </c>
      <c r="F532" s="76" t="s">
        <v>34</v>
      </c>
      <c r="G532" s="76" t="s">
        <v>20</v>
      </c>
      <c r="H532" s="76" t="s">
        <v>20</v>
      </c>
      <c r="I532" s="76" t="s">
        <v>20</v>
      </c>
      <c r="J532" s="76" t="s">
        <v>20</v>
      </c>
      <c r="K532" s="76" t="s">
        <v>20</v>
      </c>
      <c r="L532" s="76" t="s">
        <v>34</v>
      </c>
      <c r="M532" s="76" t="s">
        <v>20</v>
      </c>
      <c r="N532" s="76" t="s">
        <v>20</v>
      </c>
      <c r="O532" s="76" t="s">
        <v>20</v>
      </c>
      <c r="P532" s="76" t="s">
        <v>20</v>
      </c>
      <c r="Q532" s="76" t="s">
        <v>20</v>
      </c>
      <c r="R532" s="83">
        <v>1825912</v>
      </c>
      <c r="S532" s="83">
        <v>1511623</v>
      </c>
      <c r="T532" s="83">
        <v>1361434</v>
      </c>
      <c r="U532" s="83">
        <v>1317222</v>
      </c>
      <c r="V532" s="83">
        <v>1322974</v>
      </c>
      <c r="W532" s="83">
        <v>1375833</v>
      </c>
      <c r="X532" s="83">
        <v>1446492</v>
      </c>
      <c r="Y532" s="83">
        <v>1526250</v>
      </c>
      <c r="Z532" s="83">
        <v>1617946</v>
      </c>
      <c r="AA532" s="83">
        <v>1714282</v>
      </c>
      <c r="AB532" s="83">
        <v>1820107</v>
      </c>
      <c r="AC532" s="83">
        <v>1933321</v>
      </c>
      <c r="AD532" s="83">
        <v>2064893</v>
      </c>
      <c r="AE532" s="83">
        <v>2199338</v>
      </c>
      <c r="AF532" s="83">
        <v>2343756</v>
      </c>
      <c r="AG532" s="83">
        <v>2509244</v>
      </c>
      <c r="AH532" s="83">
        <v>2682301</v>
      </c>
      <c r="AI532" s="83">
        <v>2855669</v>
      </c>
      <c r="AJ532" s="83">
        <v>3060240</v>
      </c>
      <c r="AK532" s="83">
        <v>3257929</v>
      </c>
      <c r="AL532" s="83">
        <v>3496326</v>
      </c>
      <c r="AM532" s="83">
        <v>3746688</v>
      </c>
      <c r="AN532" s="83">
        <v>4000140</v>
      </c>
      <c r="AO532" s="83">
        <v>4292909</v>
      </c>
      <c r="AP532" s="92">
        <v>4593501</v>
      </c>
    </row>
    <row r="533" spans="1:42" x14ac:dyDescent="0.25">
      <c r="A533" t="str">
        <f t="shared" si="8"/>
        <v>International passengers_Congo</v>
      </c>
      <c r="B533" s="77" t="s">
        <v>54</v>
      </c>
      <c r="C533" s="78" t="s">
        <v>32</v>
      </c>
      <c r="D533" s="79" t="s">
        <v>40</v>
      </c>
      <c r="E533" s="80" t="s">
        <v>20</v>
      </c>
      <c r="F533" s="81" t="s">
        <v>34</v>
      </c>
      <c r="G533" s="81" t="s">
        <v>20</v>
      </c>
      <c r="H533" s="81" t="s">
        <v>20</v>
      </c>
      <c r="I533" s="81" t="s">
        <v>20</v>
      </c>
      <c r="J533" s="81" t="s">
        <v>20</v>
      </c>
      <c r="K533" s="81" t="s">
        <v>20</v>
      </c>
      <c r="L533" s="81" t="s">
        <v>34</v>
      </c>
      <c r="M533" s="81" t="s">
        <v>20</v>
      </c>
      <c r="N533" s="81" t="s">
        <v>20</v>
      </c>
      <c r="O533" s="81" t="s">
        <v>20</v>
      </c>
      <c r="P533" s="81" t="s">
        <v>20</v>
      </c>
      <c r="Q533" s="81" t="s">
        <v>20</v>
      </c>
      <c r="R533" s="82">
        <v>465181</v>
      </c>
      <c r="S533" s="82">
        <v>386226</v>
      </c>
      <c r="T533" s="82">
        <v>337097</v>
      </c>
      <c r="U533" s="82">
        <v>330494</v>
      </c>
      <c r="V533" s="82">
        <v>341552</v>
      </c>
      <c r="W533" s="82">
        <v>370228</v>
      </c>
      <c r="X533" s="82">
        <v>403786</v>
      </c>
      <c r="Y533" s="82">
        <v>439416</v>
      </c>
      <c r="Z533" s="82">
        <v>478189</v>
      </c>
      <c r="AA533" s="82">
        <v>518215</v>
      </c>
      <c r="AB533" s="82">
        <v>560815</v>
      </c>
      <c r="AC533" s="82">
        <v>605630</v>
      </c>
      <c r="AD533" s="82">
        <v>656205</v>
      </c>
      <c r="AE533" s="82">
        <v>707488</v>
      </c>
      <c r="AF533" s="82">
        <v>761780</v>
      </c>
      <c r="AG533" s="82">
        <v>822712</v>
      </c>
      <c r="AH533" s="82">
        <v>885946</v>
      </c>
      <c r="AI533" s="82">
        <v>948944</v>
      </c>
      <c r="AJ533" s="82">
        <v>1022015</v>
      </c>
      <c r="AK533" s="82">
        <v>1092302</v>
      </c>
      <c r="AL533" s="82">
        <v>1175498</v>
      </c>
      <c r="AM533" s="82">
        <v>1262000</v>
      </c>
      <c r="AN533" s="82">
        <v>1348813</v>
      </c>
      <c r="AO533" s="82">
        <v>1448093</v>
      </c>
      <c r="AP533" s="91">
        <v>1549082</v>
      </c>
    </row>
    <row r="534" spans="1:42" x14ac:dyDescent="0.25">
      <c r="A534" t="str">
        <f t="shared" si="8"/>
        <v>Domestic passengers_Congo</v>
      </c>
      <c r="B534" s="72" t="s">
        <v>56</v>
      </c>
      <c r="C534" s="73" t="s">
        <v>32</v>
      </c>
      <c r="D534" s="74" t="s">
        <v>40</v>
      </c>
      <c r="E534" s="75" t="s">
        <v>20</v>
      </c>
      <c r="F534" s="76" t="s">
        <v>34</v>
      </c>
      <c r="G534" s="76" t="s">
        <v>20</v>
      </c>
      <c r="H534" s="76" t="s">
        <v>20</v>
      </c>
      <c r="I534" s="76" t="s">
        <v>20</v>
      </c>
      <c r="J534" s="76" t="s">
        <v>20</v>
      </c>
      <c r="K534" s="76" t="s">
        <v>20</v>
      </c>
      <c r="L534" s="76" t="s">
        <v>34</v>
      </c>
      <c r="M534" s="76" t="s">
        <v>20</v>
      </c>
      <c r="N534" s="76" t="s">
        <v>20</v>
      </c>
      <c r="O534" s="76" t="s">
        <v>20</v>
      </c>
      <c r="P534" s="76" t="s">
        <v>20</v>
      </c>
      <c r="Q534" s="76" t="s">
        <v>20</v>
      </c>
      <c r="R534" s="83">
        <v>1255646</v>
      </c>
      <c r="S534" s="83">
        <v>1021291</v>
      </c>
      <c r="T534" s="83">
        <v>922126</v>
      </c>
      <c r="U534" s="83">
        <v>887286</v>
      </c>
      <c r="V534" s="83">
        <v>885557</v>
      </c>
      <c r="W534" s="83">
        <v>914030</v>
      </c>
      <c r="X534" s="83">
        <v>956023</v>
      </c>
      <c r="Y534" s="83">
        <v>1005518</v>
      </c>
      <c r="Z534" s="83">
        <v>1064148</v>
      </c>
      <c r="AA534" s="83">
        <v>1126368</v>
      </c>
      <c r="AB534" s="83">
        <v>1195577</v>
      </c>
      <c r="AC534" s="83">
        <v>1269913</v>
      </c>
      <c r="AD534" s="83">
        <v>1356699</v>
      </c>
      <c r="AE534" s="83">
        <v>1445412</v>
      </c>
      <c r="AF534" s="83">
        <v>1540785</v>
      </c>
      <c r="AG534" s="83">
        <v>1650233</v>
      </c>
      <c r="AH534" s="83">
        <v>1764566</v>
      </c>
      <c r="AI534" s="83">
        <v>1879044</v>
      </c>
      <c r="AJ534" s="83">
        <v>2014250</v>
      </c>
      <c r="AK534" s="83">
        <v>2144966</v>
      </c>
      <c r="AL534" s="83">
        <v>2303103</v>
      </c>
      <c r="AM534" s="83">
        <v>2469547</v>
      </c>
      <c r="AN534" s="83">
        <v>2638443</v>
      </c>
      <c r="AO534" s="83">
        <v>2833893</v>
      </c>
      <c r="AP534" s="92">
        <v>3035189</v>
      </c>
    </row>
    <row r="535" spans="1:42" x14ac:dyDescent="0.25">
      <c r="A535" t="str">
        <f t="shared" si="8"/>
        <v>Total Cargo_Congo</v>
      </c>
      <c r="B535" s="77" t="s">
        <v>207</v>
      </c>
      <c r="C535" s="78" t="s">
        <v>32</v>
      </c>
      <c r="D535" s="79" t="s">
        <v>40</v>
      </c>
      <c r="E535" s="80" t="s">
        <v>20</v>
      </c>
      <c r="F535" s="81" t="s">
        <v>34</v>
      </c>
      <c r="G535" s="81" t="s">
        <v>20</v>
      </c>
      <c r="H535" s="81" t="s">
        <v>20</v>
      </c>
      <c r="I535" s="81" t="s">
        <v>20</v>
      </c>
      <c r="J535" s="81" t="s">
        <v>20</v>
      </c>
      <c r="K535" s="81" t="s">
        <v>20</v>
      </c>
      <c r="L535" s="81" t="s">
        <v>34</v>
      </c>
      <c r="M535" s="81" t="s">
        <v>20</v>
      </c>
      <c r="N535" s="81" t="s">
        <v>20</v>
      </c>
      <c r="O535" s="81" t="s">
        <v>20</v>
      </c>
      <c r="P535" s="81" t="s">
        <v>20</v>
      </c>
      <c r="Q535" s="81" t="s">
        <v>20</v>
      </c>
      <c r="R535" s="82" t="s">
        <v>206</v>
      </c>
      <c r="S535" s="82" t="s">
        <v>206</v>
      </c>
      <c r="T535" s="82" t="s">
        <v>206</v>
      </c>
      <c r="U535" s="82" t="s">
        <v>206</v>
      </c>
      <c r="V535" s="82" t="s">
        <v>206</v>
      </c>
      <c r="W535" s="82" t="s">
        <v>206</v>
      </c>
      <c r="X535" s="82" t="s">
        <v>206</v>
      </c>
      <c r="Y535" s="82" t="s">
        <v>206</v>
      </c>
      <c r="Z535" s="82" t="s">
        <v>206</v>
      </c>
      <c r="AA535" s="82" t="s">
        <v>206</v>
      </c>
      <c r="AB535" s="82" t="s">
        <v>206</v>
      </c>
      <c r="AC535" s="82" t="s">
        <v>206</v>
      </c>
      <c r="AD535" s="82" t="s">
        <v>206</v>
      </c>
      <c r="AE535" s="82" t="s">
        <v>206</v>
      </c>
      <c r="AF535" s="82" t="s">
        <v>206</v>
      </c>
      <c r="AG535" s="82" t="s">
        <v>206</v>
      </c>
      <c r="AH535" s="82" t="s">
        <v>206</v>
      </c>
      <c r="AI535" s="82" t="s">
        <v>206</v>
      </c>
      <c r="AJ535" s="82" t="s">
        <v>206</v>
      </c>
      <c r="AK535" s="82" t="s">
        <v>206</v>
      </c>
      <c r="AL535" s="82" t="s">
        <v>206</v>
      </c>
      <c r="AM535" s="82" t="s">
        <v>206</v>
      </c>
      <c r="AN535" s="82" t="s">
        <v>206</v>
      </c>
      <c r="AO535" s="82" t="s">
        <v>206</v>
      </c>
      <c r="AP535" s="91" t="s">
        <v>206</v>
      </c>
    </row>
    <row r="536" spans="1:42" x14ac:dyDescent="0.25">
      <c r="A536" t="str">
        <f t="shared" si="8"/>
        <v>Total aircraft movements_Congo</v>
      </c>
      <c r="B536" s="72" t="s">
        <v>35</v>
      </c>
      <c r="C536" s="73" t="s">
        <v>32</v>
      </c>
      <c r="D536" s="74" t="s">
        <v>40</v>
      </c>
      <c r="E536" s="75" t="s">
        <v>20</v>
      </c>
      <c r="F536" s="76" t="s">
        <v>34</v>
      </c>
      <c r="G536" s="76" t="s">
        <v>20</v>
      </c>
      <c r="H536" s="76" t="s">
        <v>20</v>
      </c>
      <c r="I536" s="76" t="s">
        <v>20</v>
      </c>
      <c r="J536" s="76" t="s">
        <v>20</v>
      </c>
      <c r="K536" s="76" t="s">
        <v>20</v>
      </c>
      <c r="L536" s="76" t="s">
        <v>34</v>
      </c>
      <c r="M536" s="76" t="s">
        <v>20</v>
      </c>
      <c r="N536" s="76" t="s">
        <v>20</v>
      </c>
      <c r="O536" s="76" t="s">
        <v>20</v>
      </c>
      <c r="P536" s="76" t="s">
        <v>20</v>
      </c>
      <c r="Q536" s="76" t="s">
        <v>20</v>
      </c>
      <c r="R536" s="83" t="s">
        <v>206</v>
      </c>
      <c r="S536" s="83" t="s">
        <v>206</v>
      </c>
      <c r="T536" s="83" t="s">
        <v>206</v>
      </c>
      <c r="U536" s="83" t="s">
        <v>206</v>
      </c>
      <c r="V536" s="83" t="s">
        <v>206</v>
      </c>
      <c r="W536" s="83" t="s">
        <v>206</v>
      </c>
      <c r="X536" s="83" t="s">
        <v>206</v>
      </c>
      <c r="Y536" s="83" t="s">
        <v>206</v>
      </c>
      <c r="Z536" s="83" t="s">
        <v>206</v>
      </c>
      <c r="AA536" s="83" t="s">
        <v>206</v>
      </c>
      <c r="AB536" s="83" t="s">
        <v>206</v>
      </c>
      <c r="AC536" s="83" t="s">
        <v>206</v>
      </c>
      <c r="AD536" s="83" t="s">
        <v>206</v>
      </c>
      <c r="AE536" s="83" t="s">
        <v>206</v>
      </c>
      <c r="AF536" s="83" t="s">
        <v>206</v>
      </c>
      <c r="AG536" s="83" t="s">
        <v>206</v>
      </c>
      <c r="AH536" s="83" t="s">
        <v>206</v>
      </c>
      <c r="AI536" s="83" t="s">
        <v>206</v>
      </c>
      <c r="AJ536" s="83" t="s">
        <v>206</v>
      </c>
      <c r="AK536" s="83" t="s">
        <v>206</v>
      </c>
      <c r="AL536" s="83" t="s">
        <v>206</v>
      </c>
      <c r="AM536" s="83" t="s">
        <v>206</v>
      </c>
      <c r="AN536" s="83" t="s">
        <v>206</v>
      </c>
      <c r="AO536" s="83" t="s">
        <v>206</v>
      </c>
      <c r="AP536" s="92" t="s">
        <v>206</v>
      </c>
    </row>
    <row r="537" spans="1:42" x14ac:dyDescent="0.25">
      <c r="A537" t="str">
        <f t="shared" si="8"/>
        <v>Total passengers_Colombia</v>
      </c>
      <c r="B537" s="77" t="s">
        <v>58</v>
      </c>
      <c r="C537" s="78" t="s">
        <v>141</v>
      </c>
      <c r="D537" s="79" t="s">
        <v>149</v>
      </c>
      <c r="E537" s="80" t="s">
        <v>20</v>
      </c>
      <c r="F537" s="81" t="s">
        <v>34</v>
      </c>
      <c r="G537" s="81" t="s">
        <v>20</v>
      </c>
      <c r="H537" s="81" t="s">
        <v>20</v>
      </c>
      <c r="I537" s="81" t="s">
        <v>20</v>
      </c>
      <c r="J537" s="81" t="s">
        <v>20</v>
      </c>
      <c r="K537" s="81" t="s">
        <v>20</v>
      </c>
      <c r="L537" s="81" t="s">
        <v>20</v>
      </c>
      <c r="M537" s="81" t="s">
        <v>20</v>
      </c>
      <c r="N537" s="81" t="s">
        <v>20</v>
      </c>
      <c r="O537" s="81" t="s">
        <v>20</v>
      </c>
      <c r="P537" s="81" t="s">
        <v>34</v>
      </c>
      <c r="Q537" s="81" t="s">
        <v>20</v>
      </c>
      <c r="R537" s="82">
        <v>66481669</v>
      </c>
      <c r="S537" s="82">
        <v>67617990</v>
      </c>
      <c r="T537" s="82">
        <v>69076454</v>
      </c>
      <c r="U537" s="82">
        <v>73267651</v>
      </c>
      <c r="V537" s="82">
        <v>79428276</v>
      </c>
      <c r="W537" s="82">
        <v>86809317</v>
      </c>
      <c r="X537" s="82">
        <v>95439264</v>
      </c>
      <c r="Y537" s="82">
        <v>104058054</v>
      </c>
      <c r="Z537" s="82">
        <v>113769980</v>
      </c>
      <c r="AA537" s="82">
        <v>123329734</v>
      </c>
      <c r="AB537" s="82">
        <v>134235123</v>
      </c>
      <c r="AC537" s="82">
        <v>143192461</v>
      </c>
      <c r="AD537" s="82">
        <v>153699178</v>
      </c>
      <c r="AE537" s="82">
        <v>165030707</v>
      </c>
      <c r="AF537" s="82">
        <v>178926148</v>
      </c>
      <c r="AG537" s="82">
        <v>191161227</v>
      </c>
      <c r="AH537" s="82">
        <v>204662621</v>
      </c>
      <c r="AI537" s="82">
        <v>219102547</v>
      </c>
      <c r="AJ537" s="82">
        <v>233238750</v>
      </c>
      <c r="AK537" s="82">
        <v>250925976</v>
      </c>
      <c r="AL537" s="82">
        <v>266347623</v>
      </c>
      <c r="AM537" s="82">
        <v>285857659</v>
      </c>
      <c r="AN537" s="82">
        <v>306469851</v>
      </c>
      <c r="AO537" s="82">
        <v>325230392</v>
      </c>
      <c r="AP537" s="91">
        <v>346902140</v>
      </c>
    </row>
    <row r="538" spans="1:42" x14ac:dyDescent="0.25">
      <c r="A538" t="str">
        <f t="shared" si="8"/>
        <v>International passengers_Colombia</v>
      </c>
      <c r="B538" s="72" t="s">
        <v>54</v>
      </c>
      <c r="C538" s="73" t="s">
        <v>141</v>
      </c>
      <c r="D538" s="74" t="s">
        <v>149</v>
      </c>
      <c r="E538" s="75" t="s">
        <v>20</v>
      </c>
      <c r="F538" s="76" t="s">
        <v>34</v>
      </c>
      <c r="G538" s="76" t="s">
        <v>20</v>
      </c>
      <c r="H538" s="76" t="s">
        <v>20</v>
      </c>
      <c r="I538" s="76" t="s">
        <v>20</v>
      </c>
      <c r="J538" s="76" t="s">
        <v>20</v>
      </c>
      <c r="K538" s="76" t="s">
        <v>20</v>
      </c>
      <c r="L538" s="76" t="s">
        <v>20</v>
      </c>
      <c r="M538" s="76" t="s">
        <v>20</v>
      </c>
      <c r="N538" s="76" t="s">
        <v>20</v>
      </c>
      <c r="O538" s="76" t="s">
        <v>20</v>
      </c>
      <c r="P538" s="76" t="s">
        <v>34</v>
      </c>
      <c r="Q538" s="76" t="s">
        <v>20</v>
      </c>
      <c r="R538" s="83">
        <v>12928821</v>
      </c>
      <c r="S538" s="83">
        <v>13720038</v>
      </c>
      <c r="T538" s="83">
        <v>14122740</v>
      </c>
      <c r="U538" s="83">
        <v>15181642</v>
      </c>
      <c r="V538" s="83">
        <v>16718178</v>
      </c>
      <c r="W538" s="83">
        <v>18579735</v>
      </c>
      <c r="X538" s="83">
        <v>20813058</v>
      </c>
      <c r="Y538" s="83">
        <v>23047352</v>
      </c>
      <c r="Z538" s="83">
        <v>25697509</v>
      </c>
      <c r="AA538" s="83">
        <v>28293432</v>
      </c>
      <c r="AB538" s="83">
        <v>31186945</v>
      </c>
      <c r="AC538" s="83">
        <v>33766616</v>
      </c>
      <c r="AD538" s="83">
        <v>36892880</v>
      </c>
      <c r="AE538" s="83">
        <v>40161123</v>
      </c>
      <c r="AF538" s="83">
        <v>44302106</v>
      </c>
      <c r="AG538" s="83">
        <v>47985445</v>
      </c>
      <c r="AH538" s="83">
        <v>52161254</v>
      </c>
      <c r="AI538" s="83">
        <v>56567760</v>
      </c>
      <c r="AJ538" s="83">
        <v>61207374</v>
      </c>
      <c r="AK538" s="83">
        <v>67141200</v>
      </c>
      <c r="AL538" s="83">
        <v>72078898</v>
      </c>
      <c r="AM538" s="83">
        <v>78577321</v>
      </c>
      <c r="AN538" s="83">
        <v>85809874</v>
      </c>
      <c r="AO538" s="83">
        <v>92560574</v>
      </c>
      <c r="AP538" s="92">
        <v>100177178</v>
      </c>
    </row>
    <row r="539" spans="1:42" x14ac:dyDescent="0.25">
      <c r="A539" t="str">
        <f t="shared" si="8"/>
        <v>Domestic passengers_Colombia</v>
      </c>
      <c r="B539" s="77" t="s">
        <v>56</v>
      </c>
      <c r="C539" s="78" t="s">
        <v>141</v>
      </c>
      <c r="D539" s="79" t="s">
        <v>149</v>
      </c>
      <c r="E539" s="80" t="s">
        <v>20</v>
      </c>
      <c r="F539" s="81" t="s">
        <v>34</v>
      </c>
      <c r="G539" s="81" t="s">
        <v>20</v>
      </c>
      <c r="H539" s="81" t="s">
        <v>20</v>
      </c>
      <c r="I539" s="81" t="s">
        <v>20</v>
      </c>
      <c r="J539" s="81" t="s">
        <v>20</v>
      </c>
      <c r="K539" s="81" t="s">
        <v>20</v>
      </c>
      <c r="L539" s="81" t="s">
        <v>20</v>
      </c>
      <c r="M539" s="81" t="s">
        <v>20</v>
      </c>
      <c r="N539" s="81" t="s">
        <v>20</v>
      </c>
      <c r="O539" s="81" t="s">
        <v>20</v>
      </c>
      <c r="P539" s="81" t="s">
        <v>34</v>
      </c>
      <c r="Q539" s="81" t="s">
        <v>20</v>
      </c>
      <c r="R539" s="82">
        <v>53446642</v>
      </c>
      <c r="S539" s="82">
        <v>53810572</v>
      </c>
      <c r="T539" s="82">
        <v>54884302</v>
      </c>
      <c r="U539" s="82">
        <v>58031497</v>
      </c>
      <c r="V539" s="82">
        <v>62667774</v>
      </c>
      <c r="W539" s="82">
        <v>68197091</v>
      </c>
      <c r="X539" s="82">
        <v>74601539</v>
      </c>
      <c r="Y539" s="82">
        <v>80992174</v>
      </c>
      <c r="Z539" s="82">
        <v>88058696</v>
      </c>
      <c r="AA539" s="82">
        <v>95026160</v>
      </c>
      <c r="AB539" s="82">
        <v>103040777</v>
      </c>
      <c r="AC539" s="82">
        <v>109420491</v>
      </c>
      <c r="AD539" s="82">
        <v>116802455</v>
      </c>
      <c r="AE539" s="82">
        <v>124866845</v>
      </c>
      <c r="AF539" s="82">
        <v>134622104</v>
      </c>
      <c r="AG539" s="82">
        <v>143174418</v>
      </c>
      <c r="AH539" s="82">
        <v>152500412</v>
      </c>
      <c r="AI539" s="82">
        <v>162534122</v>
      </c>
      <c r="AJ539" s="82">
        <v>172030915</v>
      </c>
      <c r="AK539" s="82">
        <v>183784457</v>
      </c>
      <c r="AL539" s="82">
        <v>194268507</v>
      </c>
      <c r="AM539" s="82">
        <v>207280189</v>
      </c>
      <c r="AN539" s="82">
        <v>220659875</v>
      </c>
      <c r="AO539" s="82">
        <v>232669749</v>
      </c>
      <c r="AP539" s="91">
        <v>246724915</v>
      </c>
    </row>
    <row r="540" spans="1:42" x14ac:dyDescent="0.25">
      <c r="A540" t="str">
        <f t="shared" si="8"/>
        <v>Total Cargo_Colombia</v>
      </c>
      <c r="B540" s="77" t="s">
        <v>207</v>
      </c>
      <c r="C540" s="73" t="s">
        <v>141</v>
      </c>
      <c r="D540" s="74" t="s">
        <v>149</v>
      </c>
      <c r="E540" s="75" t="s">
        <v>20</v>
      </c>
      <c r="F540" s="76" t="s">
        <v>34</v>
      </c>
      <c r="G540" s="76" t="s">
        <v>20</v>
      </c>
      <c r="H540" s="76" t="s">
        <v>20</v>
      </c>
      <c r="I540" s="76" t="s">
        <v>20</v>
      </c>
      <c r="J540" s="76" t="s">
        <v>20</v>
      </c>
      <c r="K540" s="76" t="s">
        <v>20</v>
      </c>
      <c r="L540" s="76" t="s">
        <v>20</v>
      </c>
      <c r="M540" s="76" t="s">
        <v>20</v>
      </c>
      <c r="N540" s="76" t="s">
        <v>20</v>
      </c>
      <c r="O540" s="76" t="s">
        <v>20</v>
      </c>
      <c r="P540" s="76" t="s">
        <v>34</v>
      </c>
      <c r="Q540" s="76" t="s">
        <v>20</v>
      </c>
      <c r="R540" s="83">
        <v>993713</v>
      </c>
      <c r="S540" s="83">
        <v>1040630</v>
      </c>
      <c r="T540" s="83">
        <v>1057588</v>
      </c>
      <c r="U540" s="83">
        <v>1073082</v>
      </c>
      <c r="V540" s="83">
        <v>1090943</v>
      </c>
      <c r="W540" s="83">
        <v>1103744</v>
      </c>
      <c r="X540" s="83">
        <v>1117431</v>
      </c>
      <c r="Y540" s="83">
        <v>1129095</v>
      </c>
      <c r="Z540" s="83">
        <v>1144280</v>
      </c>
      <c r="AA540" s="83">
        <v>1155865</v>
      </c>
      <c r="AB540" s="83">
        <v>1177936</v>
      </c>
      <c r="AC540" s="83">
        <v>1187425</v>
      </c>
      <c r="AD540" s="83">
        <v>1196454</v>
      </c>
      <c r="AE540" s="83">
        <v>1206688</v>
      </c>
      <c r="AF540" s="83">
        <v>1231119</v>
      </c>
      <c r="AG540" s="83">
        <v>1238348</v>
      </c>
      <c r="AH540" s="83">
        <v>1256048</v>
      </c>
      <c r="AI540" s="83">
        <v>1269844</v>
      </c>
      <c r="AJ540" s="83">
        <v>1283295</v>
      </c>
      <c r="AK540" s="83">
        <v>1300499</v>
      </c>
      <c r="AL540" s="83">
        <v>1314949</v>
      </c>
      <c r="AM540" s="83">
        <v>1337695</v>
      </c>
      <c r="AN540" s="83">
        <v>1353107</v>
      </c>
      <c r="AO540" s="83">
        <v>1368776</v>
      </c>
      <c r="AP540" s="92">
        <v>1390847</v>
      </c>
    </row>
    <row r="541" spans="1:42" x14ac:dyDescent="0.25">
      <c r="A541" t="str">
        <f t="shared" si="8"/>
        <v>Total aircraft movements_Colombia</v>
      </c>
      <c r="B541" s="77" t="s">
        <v>35</v>
      </c>
      <c r="C541" s="78" t="s">
        <v>141</v>
      </c>
      <c r="D541" s="79" t="s">
        <v>149</v>
      </c>
      <c r="E541" s="80" t="s">
        <v>20</v>
      </c>
      <c r="F541" s="81" t="s">
        <v>34</v>
      </c>
      <c r="G541" s="81" t="s">
        <v>20</v>
      </c>
      <c r="H541" s="81" t="s">
        <v>20</v>
      </c>
      <c r="I541" s="81" t="s">
        <v>20</v>
      </c>
      <c r="J541" s="81" t="s">
        <v>20</v>
      </c>
      <c r="K541" s="81" t="s">
        <v>20</v>
      </c>
      <c r="L541" s="81" t="s">
        <v>20</v>
      </c>
      <c r="M541" s="81" t="s">
        <v>20</v>
      </c>
      <c r="N541" s="81" t="s">
        <v>20</v>
      </c>
      <c r="O541" s="81" t="s">
        <v>20</v>
      </c>
      <c r="P541" s="81" t="s">
        <v>34</v>
      </c>
      <c r="Q541" s="81" t="s">
        <v>20</v>
      </c>
      <c r="R541" s="82">
        <v>628252</v>
      </c>
      <c r="S541" s="82">
        <v>635155</v>
      </c>
      <c r="T541" s="82">
        <v>648532</v>
      </c>
      <c r="U541" s="82">
        <v>660732</v>
      </c>
      <c r="V541" s="82">
        <v>675946</v>
      </c>
      <c r="W541" s="82">
        <v>692201</v>
      </c>
      <c r="X541" s="82">
        <v>709679</v>
      </c>
      <c r="Y541" s="82">
        <v>724066</v>
      </c>
      <c r="Z541" s="82">
        <v>744994</v>
      </c>
      <c r="AA541" s="82">
        <v>758609</v>
      </c>
      <c r="AB541" s="82">
        <v>778770</v>
      </c>
      <c r="AC541" s="82">
        <v>792065</v>
      </c>
      <c r="AD541" s="82">
        <v>808372</v>
      </c>
      <c r="AE541" s="82">
        <v>829146</v>
      </c>
      <c r="AF541" s="82">
        <v>845899</v>
      </c>
      <c r="AG541" s="82">
        <v>864643</v>
      </c>
      <c r="AH541" s="82">
        <v>881149</v>
      </c>
      <c r="AI541" s="82">
        <v>896434</v>
      </c>
      <c r="AJ541" s="82">
        <v>913387</v>
      </c>
      <c r="AK541" s="82">
        <v>936155</v>
      </c>
      <c r="AL541" s="82">
        <v>951821</v>
      </c>
      <c r="AM541" s="82">
        <v>968913</v>
      </c>
      <c r="AN541" s="82">
        <v>988340</v>
      </c>
      <c r="AO541" s="82">
        <v>1011090</v>
      </c>
      <c r="AP541" s="91">
        <v>1027785</v>
      </c>
    </row>
    <row r="542" spans="1:42" x14ac:dyDescent="0.25">
      <c r="A542" t="str">
        <f t="shared" si="8"/>
        <v>Total passengers_Chinese Taipei</v>
      </c>
      <c r="B542" s="77" t="s">
        <v>58</v>
      </c>
      <c r="C542" s="78" t="s">
        <v>69</v>
      </c>
      <c r="D542" s="79" t="s">
        <v>92</v>
      </c>
      <c r="E542" s="80" t="s">
        <v>34</v>
      </c>
      <c r="F542" s="81" t="s">
        <v>20</v>
      </c>
      <c r="G542" s="81" t="s">
        <v>20</v>
      </c>
      <c r="H542" s="81" t="s">
        <v>20</v>
      </c>
      <c r="I542" s="81" t="s">
        <v>20</v>
      </c>
      <c r="J542" s="81" t="s">
        <v>20</v>
      </c>
      <c r="K542" s="81" t="s">
        <v>20</v>
      </c>
      <c r="L542" s="81" t="s">
        <v>20</v>
      </c>
      <c r="M542" s="81" t="s">
        <v>20</v>
      </c>
      <c r="N542" s="81" t="s">
        <v>20</v>
      </c>
      <c r="O542" s="81" t="s">
        <v>20</v>
      </c>
      <c r="P542" s="81" t="s">
        <v>20</v>
      </c>
      <c r="Q542" s="81" t="s">
        <v>34</v>
      </c>
      <c r="R542" s="82">
        <v>57236115</v>
      </c>
      <c r="S542" s="82">
        <v>61174442</v>
      </c>
      <c r="T542" s="82">
        <v>67388310</v>
      </c>
      <c r="U542" s="82">
        <v>73402813</v>
      </c>
      <c r="V542" s="82">
        <v>78645481</v>
      </c>
      <c r="W542" s="82">
        <v>83779972</v>
      </c>
      <c r="X542" s="82">
        <v>88708902</v>
      </c>
      <c r="Y542" s="82">
        <v>93289853</v>
      </c>
      <c r="Z542" s="82">
        <v>98496773</v>
      </c>
      <c r="AA542" s="82">
        <v>102800906</v>
      </c>
      <c r="AB542" s="82">
        <v>107667483</v>
      </c>
      <c r="AC542" s="82">
        <v>112144248</v>
      </c>
      <c r="AD542" s="82">
        <v>117206264</v>
      </c>
      <c r="AE542" s="82">
        <v>121774859</v>
      </c>
      <c r="AF542" s="82">
        <v>127826797</v>
      </c>
      <c r="AG542" s="82">
        <v>132408948</v>
      </c>
      <c r="AH542" s="82">
        <v>138126880</v>
      </c>
      <c r="AI542" s="82">
        <v>143404169</v>
      </c>
      <c r="AJ542" s="82">
        <v>148915975</v>
      </c>
      <c r="AK542" s="82">
        <v>154145264</v>
      </c>
      <c r="AL542" s="82">
        <v>159766621</v>
      </c>
      <c r="AM542" s="82">
        <v>165398536</v>
      </c>
      <c r="AN542" s="82">
        <v>170769456</v>
      </c>
      <c r="AO542" s="82">
        <v>176805330</v>
      </c>
      <c r="AP542" s="91">
        <v>182869058</v>
      </c>
    </row>
    <row r="543" spans="1:42" x14ac:dyDescent="0.25">
      <c r="A543" t="str">
        <f t="shared" si="8"/>
        <v>International passengers_Chinese Taipei</v>
      </c>
      <c r="B543" s="72" t="s">
        <v>54</v>
      </c>
      <c r="C543" s="73" t="s">
        <v>69</v>
      </c>
      <c r="D543" s="74" t="s">
        <v>92</v>
      </c>
      <c r="E543" s="75" t="s">
        <v>34</v>
      </c>
      <c r="F543" s="76" t="s">
        <v>20</v>
      </c>
      <c r="G543" s="76" t="s">
        <v>20</v>
      </c>
      <c r="H543" s="76" t="s">
        <v>20</v>
      </c>
      <c r="I543" s="76" t="s">
        <v>20</v>
      </c>
      <c r="J543" s="76" t="s">
        <v>20</v>
      </c>
      <c r="K543" s="76" t="s">
        <v>20</v>
      </c>
      <c r="L543" s="76" t="s">
        <v>20</v>
      </c>
      <c r="M543" s="76" t="s">
        <v>20</v>
      </c>
      <c r="N543" s="76" t="s">
        <v>20</v>
      </c>
      <c r="O543" s="76" t="s">
        <v>20</v>
      </c>
      <c r="P543" s="76" t="s">
        <v>20</v>
      </c>
      <c r="Q543" s="76" t="s">
        <v>34</v>
      </c>
      <c r="R543" s="83">
        <v>51832335</v>
      </c>
      <c r="S543" s="83">
        <v>55545756</v>
      </c>
      <c r="T543" s="83">
        <v>61234817</v>
      </c>
      <c r="U543" s="83">
        <v>66922649</v>
      </c>
      <c r="V543" s="83">
        <v>72059876</v>
      </c>
      <c r="W543" s="83">
        <v>77149414</v>
      </c>
      <c r="X543" s="83">
        <v>82004760</v>
      </c>
      <c r="Y543" s="83">
        <v>86537431</v>
      </c>
      <c r="Z543" s="83">
        <v>91618957</v>
      </c>
      <c r="AA543" s="83">
        <v>95846835</v>
      </c>
      <c r="AB543" s="83">
        <v>100554471</v>
      </c>
      <c r="AC543" s="83">
        <v>104909954</v>
      </c>
      <c r="AD543" s="83">
        <v>109828306</v>
      </c>
      <c r="AE543" s="83">
        <v>114303926</v>
      </c>
      <c r="AF543" s="83">
        <v>120167379</v>
      </c>
      <c r="AG543" s="83">
        <v>124637774</v>
      </c>
      <c r="AH543" s="83">
        <v>130090232</v>
      </c>
      <c r="AI543" s="83">
        <v>135096915</v>
      </c>
      <c r="AJ543" s="83">
        <v>140291252</v>
      </c>
      <c r="AK543" s="83">
        <v>145195556</v>
      </c>
      <c r="AL543" s="83">
        <v>150440443</v>
      </c>
      <c r="AM543" s="83">
        <v>155667598</v>
      </c>
      <c r="AN543" s="83">
        <v>160623993</v>
      </c>
      <c r="AO543" s="83">
        <v>166123652</v>
      </c>
      <c r="AP543" s="92">
        <v>171611042</v>
      </c>
    </row>
    <row r="544" spans="1:42" x14ac:dyDescent="0.25">
      <c r="A544" t="str">
        <f t="shared" si="8"/>
        <v>Domestic passengers_Chinese Taipei</v>
      </c>
      <c r="B544" s="77" t="s">
        <v>56</v>
      </c>
      <c r="C544" s="78" t="s">
        <v>69</v>
      </c>
      <c r="D544" s="79" t="s">
        <v>92</v>
      </c>
      <c r="E544" s="80" t="s">
        <v>34</v>
      </c>
      <c r="F544" s="81" t="s">
        <v>20</v>
      </c>
      <c r="G544" s="81" t="s">
        <v>20</v>
      </c>
      <c r="H544" s="81" t="s">
        <v>20</v>
      </c>
      <c r="I544" s="81" t="s">
        <v>20</v>
      </c>
      <c r="J544" s="81" t="s">
        <v>20</v>
      </c>
      <c r="K544" s="81" t="s">
        <v>20</v>
      </c>
      <c r="L544" s="81" t="s">
        <v>20</v>
      </c>
      <c r="M544" s="81" t="s">
        <v>20</v>
      </c>
      <c r="N544" s="81" t="s">
        <v>20</v>
      </c>
      <c r="O544" s="81" t="s">
        <v>20</v>
      </c>
      <c r="P544" s="81" t="s">
        <v>20</v>
      </c>
      <c r="Q544" s="81" t="s">
        <v>34</v>
      </c>
      <c r="R544" s="82">
        <v>4973145</v>
      </c>
      <c r="S544" s="82">
        <v>5278700</v>
      </c>
      <c r="T544" s="82">
        <v>5872644</v>
      </c>
      <c r="U544" s="82">
        <v>6256695</v>
      </c>
      <c r="V544" s="82">
        <v>6409208</v>
      </c>
      <c r="W544" s="82">
        <v>6492364</v>
      </c>
      <c r="X544" s="82">
        <v>6596646</v>
      </c>
      <c r="Y544" s="82">
        <v>6669363</v>
      </c>
      <c r="Z544" s="82">
        <v>6814045</v>
      </c>
      <c r="AA544" s="82">
        <v>6905400</v>
      </c>
      <c r="AB544" s="82">
        <v>7076074</v>
      </c>
      <c r="AC544" s="82">
        <v>7206410</v>
      </c>
      <c r="AD544" s="82">
        <v>7357014</v>
      </c>
      <c r="AE544" s="82">
        <v>7455275</v>
      </c>
      <c r="AF544" s="82">
        <v>7647764</v>
      </c>
      <c r="AG544" s="82">
        <v>7762537</v>
      </c>
      <c r="AH544" s="82">
        <v>8030271</v>
      </c>
      <c r="AI544" s="82">
        <v>8302564</v>
      </c>
      <c r="AJ544" s="82">
        <v>8621285</v>
      </c>
      <c r="AK544" s="82">
        <v>8947196</v>
      </c>
      <c r="AL544" s="82">
        <v>9324349</v>
      </c>
      <c r="AM544" s="82">
        <v>9729609</v>
      </c>
      <c r="AN544" s="82">
        <v>10144500</v>
      </c>
      <c r="AO544" s="82">
        <v>10680982</v>
      </c>
      <c r="AP544" s="91">
        <v>11257514</v>
      </c>
    </row>
    <row r="545" spans="1:42" x14ac:dyDescent="0.25">
      <c r="A545" t="str">
        <f t="shared" si="8"/>
        <v>Total Cargo_Chinese Taipei</v>
      </c>
      <c r="B545" s="77" t="s">
        <v>207</v>
      </c>
      <c r="C545" s="73" t="s">
        <v>69</v>
      </c>
      <c r="D545" s="74" t="s">
        <v>92</v>
      </c>
      <c r="E545" s="75" t="s">
        <v>34</v>
      </c>
      <c r="F545" s="76" t="s">
        <v>20</v>
      </c>
      <c r="G545" s="76" t="s">
        <v>20</v>
      </c>
      <c r="H545" s="76" t="s">
        <v>20</v>
      </c>
      <c r="I545" s="76" t="s">
        <v>20</v>
      </c>
      <c r="J545" s="76" t="s">
        <v>20</v>
      </c>
      <c r="K545" s="76" t="s">
        <v>20</v>
      </c>
      <c r="L545" s="76" t="s">
        <v>20</v>
      </c>
      <c r="M545" s="76" t="s">
        <v>20</v>
      </c>
      <c r="N545" s="76" t="s">
        <v>20</v>
      </c>
      <c r="O545" s="76" t="s">
        <v>20</v>
      </c>
      <c r="P545" s="76" t="s">
        <v>20</v>
      </c>
      <c r="Q545" s="76" t="s">
        <v>34</v>
      </c>
      <c r="R545" s="83">
        <v>2216125</v>
      </c>
      <c r="S545" s="83">
        <v>2416970</v>
      </c>
      <c r="T545" s="83">
        <v>2625550</v>
      </c>
      <c r="U545" s="83">
        <v>2785611</v>
      </c>
      <c r="V545" s="83">
        <v>2909116</v>
      </c>
      <c r="W545" s="83">
        <v>2999299</v>
      </c>
      <c r="X545" s="83">
        <v>3083138</v>
      </c>
      <c r="Y545" s="83">
        <v>3159562</v>
      </c>
      <c r="Z545" s="83">
        <v>3247030</v>
      </c>
      <c r="AA545" s="83">
        <v>3304224</v>
      </c>
      <c r="AB545" s="83">
        <v>3383893</v>
      </c>
      <c r="AC545" s="83">
        <v>3452863</v>
      </c>
      <c r="AD545" s="83">
        <v>3518710</v>
      </c>
      <c r="AE545" s="83">
        <v>3573743</v>
      </c>
      <c r="AF545" s="83">
        <v>3667902</v>
      </c>
      <c r="AG545" s="83">
        <v>3709773</v>
      </c>
      <c r="AH545" s="83">
        <v>3793762</v>
      </c>
      <c r="AI545" s="83">
        <v>3847553</v>
      </c>
      <c r="AJ545" s="83">
        <v>3920659</v>
      </c>
      <c r="AK545" s="83">
        <v>3968802</v>
      </c>
      <c r="AL545" s="83">
        <v>4039433</v>
      </c>
      <c r="AM545" s="83">
        <v>4112346</v>
      </c>
      <c r="AN545" s="83">
        <v>4154213</v>
      </c>
      <c r="AO545" s="83">
        <v>4230658</v>
      </c>
      <c r="AP545" s="92">
        <v>4300268</v>
      </c>
    </row>
    <row r="546" spans="1:42" x14ac:dyDescent="0.25">
      <c r="A546" t="str">
        <f t="shared" si="8"/>
        <v>Total aircraft movements_Chinese Taipei</v>
      </c>
      <c r="B546" s="77" t="s">
        <v>35</v>
      </c>
      <c r="C546" s="78" t="s">
        <v>69</v>
      </c>
      <c r="D546" s="79" t="s">
        <v>92</v>
      </c>
      <c r="E546" s="80" t="s">
        <v>34</v>
      </c>
      <c r="F546" s="81" t="s">
        <v>20</v>
      </c>
      <c r="G546" s="81" t="s">
        <v>20</v>
      </c>
      <c r="H546" s="81" t="s">
        <v>20</v>
      </c>
      <c r="I546" s="81" t="s">
        <v>20</v>
      </c>
      <c r="J546" s="81" t="s">
        <v>20</v>
      </c>
      <c r="K546" s="81" t="s">
        <v>20</v>
      </c>
      <c r="L546" s="81" t="s">
        <v>20</v>
      </c>
      <c r="M546" s="81" t="s">
        <v>20</v>
      </c>
      <c r="N546" s="81" t="s">
        <v>20</v>
      </c>
      <c r="O546" s="81" t="s">
        <v>20</v>
      </c>
      <c r="P546" s="81" t="s">
        <v>20</v>
      </c>
      <c r="Q546" s="81" t="s">
        <v>34</v>
      </c>
      <c r="R546" s="82">
        <v>387206</v>
      </c>
      <c r="S546" s="82">
        <v>382624</v>
      </c>
      <c r="T546" s="82">
        <v>399809</v>
      </c>
      <c r="U546" s="82">
        <v>418654</v>
      </c>
      <c r="V546" s="82">
        <v>436717</v>
      </c>
      <c r="W546" s="82">
        <v>456043</v>
      </c>
      <c r="X546" s="82">
        <v>473285</v>
      </c>
      <c r="Y546" s="82">
        <v>489185</v>
      </c>
      <c r="Z546" s="82">
        <v>506635</v>
      </c>
      <c r="AA546" s="82">
        <v>520119</v>
      </c>
      <c r="AB546" s="82">
        <v>536759</v>
      </c>
      <c r="AC546" s="82">
        <v>551789</v>
      </c>
      <c r="AD546" s="82">
        <v>566196</v>
      </c>
      <c r="AE546" s="82">
        <v>580586</v>
      </c>
      <c r="AF546" s="82">
        <v>596926</v>
      </c>
      <c r="AG546" s="82">
        <v>607747</v>
      </c>
      <c r="AH546" s="82">
        <v>622098</v>
      </c>
      <c r="AI546" s="82">
        <v>636107</v>
      </c>
      <c r="AJ546" s="82">
        <v>648659</v>
      </c>
      <c r="AK546" s="82">
        <v>660954</v>
      </c>
      <c r="AL546" s="82">
        <v>674149</v>
      </c>
      <c r="AM546" s="82">
        <v>686263</v>
      </c>
      <c r="AN546" s="82">
        <v>697909</v>
      </c>
      <c r="AO546" s="82">
        <v>711841</v>
      </c>
      <c r="AP546" s="91">
        <v>722801</v>
      </c>
    </row>
    <row r="547" spans="1:42" x14ac:dyDescent="0.25">
      <c r="A547" t="str">
        <f t="shared" si="8"/>
        <v>Total passengers_China</v>
      </c>
      <c r="B547" s="72" t="s">
        <v>58</v>
      </c>
      <c r="C547" s="73" t="s">
        <v>69</v>
      </c>
      <c r="D547" s="74" t="s">
        <v>212</v>
      </c>
      <c r="E547" s="75" t="s">
        <v>20</v>
      </c>
      <c r="F547" s="76" t="s">
        <v>34</v>
      </c>
      <c r="G547" s="76" t="s">
        <v>20</v>
      </c>
      <c r="H547" s="76" t="s">
        <v>20</v>
      </c>
      <c r="I547" s="76" t="s">
        <v>20</v>
      </c>
      <c r="J547" s="76" t="s">
        <v>34</v>
      </c>
      <c r="K547" s="76" t="s">
        <v>20</v>
      </c>
      <c r="L547" s="76" t="s">
        <v>20</v>
      </c>
      <c r="M547" s="76" t="s">
        <v>34</v>
      </c>
      <c r="N547" s="76" t="s">
        <v>20</v>
      </c>
      <c r="O547" s="76" t="s">
        <v>20</v>
      </c>
      <c r="P547" s="76" t="s">
        <v>34</v>
      </c>
      <c r="Q547" s="76" t="s">
        <v>34</v>
      </c>
      <c r="R547" s="83">
        <v>1016891191</v>
      </c>
      <c r="S547" s="83">
        <v>1111456329</v>
      </c>
      <c r="T547" s="83">
        <v>1232494935</v>
      </c>
      <c r="U547" s="83">
        <v>1340846342</v>
      </c>
      <c r="V547" s="83">
        <v>1435812891</v>
      </c>
      <c r="W547" s="83">
        <v>1518702731</v>
      </c>
      <c r="X547" s="83">
        <v>1611540848</v>
      </c>
      <c r="Y547" s="83">
        <v>1698704566</v>
      </c>
      <c r="Z547" s="83">
        <v>1794343142</v>
      </c>
      <c r="AA547" s="83">
        <v>1892401166</v>
      </c>
      <c r="AB547" s="83">
        <v>1987574351</v>
      </c>
      <c r="AC547" s="83">
        <v>2088420645</v>
      </c>
      <c r="AD547" s="83">
        <v>2203903175</v>
      </c>
      <c r="AE547" s="83">
        <v>2314565171</v>
      </c>
      <c r="AF547" s="83">
        <v>2445004265</v>
      </c>
      <c r="AG547" s="83">
        <v>2569684445</v>
      </c>
      <c r="AH547" s="83">
        <v>2710191494</v>
      </c>
      <c r="AI547" s="83">
        <v>2853737165</v>
      </c>
      <c r="AJ547" s="83">
        <v>3003161494</v>
      </c>
      <c r="AK547" s="83">
        <v>3149595618</v>
      </c>
      <c r="AL547" s="83">
        <v>3318608351</v>
      </c>
      <c r="AM547" s="83">
        <v>3491904627</v>
      </c>
      <c r="AN547" s="83">
        <v>3664496958</v>
      </c>
      <c r="AO547" s="83">
        <v>3851306603</v>
      </c>
      <c r="AP547" s="92">
        <v>4057341283</v>
      </c>
    </row>
    <row r="548" spans="1:42" x14ac:dyDescent="0.25">
      <c r="A548" t="str">
        <f t="shared" si="8"/>
        <v>International passengers_China</v>
      </c>
      <c r="B548" s="77" t="s">
        <v>54</v>
      </c>
      <c r="C548" s="78" t="s">
        <v>69</v>
      </c>
      <c r="D548" s="74" t="s">
        <v>212</v>
      </c>
      <c r="E548" s="80" t="s">
        <v>20</v>
      </c>
      <c r="F548" s="81" t="s">
        <v>34</v>
      </c>
      <c r="G548" s="81" t="s">
        <v>20</v>
      </c>
      <c r="H548" s="81" t="s">
        <v>20</v>
      </c>
      <c r="I548" s="81" t="s">
        <v>20</v>
      </c>
      <c r="J548" s="81" t="s">
        <v>34</v>
      </c>
      <c r="K548" s="81" t="s">
        <v>20</v>
      </c>
      <c r="L548" s="81" t="s">
        <v>20</v>
      </c>
      <c r="M548" s="81" t="s">
        <v>34</v>
      </c>
      <c r="N548" s="81" t="s">
        <v>20</v>
      </c>
      <c r="O548" s="81" t="s">
        <v>20</v>
      </c>
      <c r="P548" s="81" t="s">
        <v>34</v>
      </c>
      <c r="Q548" s="81" t="s">
        <v>34</v>
      </c>
      <c r="R548" s="82">
        <v>123441733</v>
      </c>
      <c r="S548" s="82">
        <v>136814074</v>
      </c>
      <c r="T548" s="82">
        <v>153847357</v>
      </c>
      <c r="U548" s="82">
        <v>172911929</v>
      </c>
      <c r="V548" s="82">
        <v>190183793</v>
      </c>
      <c r="W548" s="82">
        <v>214484310</v>
      </c>
      <c r="X548" s="82">
        <v>236105020</v>
      </c>
      <c r="Y548" s="82">
        <v>262307198</v>
      </c>
      <c r="Z548" s="82">
        <v>290496985</v>
      </c>
      <c r="AA548" s="82">
        <v>325945295</v>
      </c>
      <c r="AB548" s="82">
        <v>355558845</v>
      </c>
      <c r="AC548" s="82">
        <v>386713471</v>
      </c>
      <c r="AD548" s="82">
        <v>421181044</v>
      </c>
      <c r="AE548" s="82">
        <v>455289895</v>
      </c>
      <c r="AF548" s="82">
        <v>500099600</v>
      </c>
      <c r="AG548" s="82">
        <v>552798609</v>
      </c>
      <c r="AH548" s="82">
        <v>610618509</v>
      </c>
      <c r="AI548" s="82">
        <v>654966827</v>
      </c>
      <c r="AJ548" s="82">
        <v>717574445</v>
      </c>
      <c r="AK548" s="82">
        <v>798219132</v>
      </c>
      <c r="AL548" s="82">
        <v>869637580</v>
      </c>
      <c r="AM548" s="82">
        <v>943848007</v>
      </c>
      <c r="AN548" s="82">
        <v>1038800121</v>
      </c>
      <c r="AO548" s="82">
        <v>1120561265</v>
      </c>
      <c r="AP548" s="91">
        <v>1230496860</v>
      </c>
    </row>
    <row r="549" spans="1:42" x14ac:dyDescent="0.25">
      <c r="A549" t="str">
        <f t="shared" si="8"/>
        <v>Domestic passengers_China</v>
      </c>
      <c r="B549" s="72" t="s">
        <v>56</v>
      </c>
      <c r="C549" s="73" t="s">
        <v>69</v>
      </c>
      <c r="D549" s="74" t="s">
        <v>212</v>
      </c>
      <c r="E549" s="75" t="s">
        <v>20</v>
      </c>
      <c r="F549" s="76" t="s">
        <v>34</v>
      </c>
      <c r="G549" s="76" t="s">
        <v>20</v>
      </c>
      <c r="H549" s="76" t="s">
        <v>20</v>
      </c>
      <c r="I549" s="76" t="s">
        <v>20</v>
      </c>
      <c r="J549" s="76" t="s">
        <v>34</v>
      </c>
      <c r="K549" s="76" t="s">
        <v>20</v>
      </c>
      <c r="L549" s="76" t="s">
        <v>20</v>
      </c>
      <c r="M549" s="76" t="s">
        <v>34</v>
      </c>
      <c r="N549" s="76" t="s">
        <v>20</v>
      </c>
      <c r="O549" s="76" t="s">
        <v>20</v>
      </c>
      <c r="P549" s="76" t="s">
        <v>34</v>
      </c>
      <c r="Q549" s="76" t="s">
        <v>34</v>
      </c>
      <c r="R549" s="83">
        <v>884214292</v>
      </c>
      <c r="S549" s="83">
        <v>964350868</v>
      </c>
      <c r="T549" s="83">
        <v>1067324044</v>
      </c>
      <c r="U549" s="83">
        <v>1155580242</v>
      </c>
      <c r="V549" s="83">
        <v>1232257805</v>
      </c>
      <c r="W549" s="83">
        <v>1289855031</v>
      </c>
      <c r="X549" s="83">
        <v>1360116137</v>
      </c>
      <c r="Y549" s="83">
        <v>1420167023</v>
      </c>
      <c r="Z549" s="83">
        <v>1486759572</v>
      </c>
      <c r="AA549" s="83">
        <v>1548575023</v>
      </c>
      <c r="AB549" s="83">
        <v>1613408644</v>
      </c>
      <c r="AC549" s="83">
        <v>1682447490</v>
      </c>
      <c r="AD549" s="83">
        <v>1762886404</v>
      </c>
      <c r="AE549" s="83">
        <v>1838942553</v>
      </c>
      <c r="AF549" s="83">
        <v>1924154991</v>
      </c>
      <c r="AG549" s="83">
        <v>1995799071</v>
      </c>
      <c r="AH549" s="83">
        <v>2078227728</v>
      </c>
      <c r="AI549" s="83">
        <v>2177242980</v>
      </c>
      <c r="AJ549" s="83">
        <v>2263950959</v>
      </c>
      <c r="AK549" s="83">
        <v>2329701342</v>
      </c>
      <c r="AL549" s="83">
        <v>2427322038</v>
      </c>
      <c r="AM549" s="83">
        <v>2526495160</v>
      </c>
      <c r="AN549" s="83">
        <v>2604278650</v>
      </c>
      <c r="AO549" s="83">
        <v>2709521424</v>
      </c>
      <c r="AP549" s="92">
        <v>2805860741</v>
      </c>
    </row>
    <row r="550" spans="1:42" x14ac:dyDescent="0.25">
      <c r="A550" t="str">
        <f t="shared" si="8"/>
        <v>Total Cargo_China</v>
      </c>
      <c r="B550" s="77" t="s">
        <v>207</v>
      </c>
      <c r="C550" s="78" t="s">
        <v>69</v>
      </c>
      <c r="D550" s="74" t="s">
        <v>212</v>
      </c>
      <c r="E550" s="80" t="s">
        <v>20</v>
      </c>
      <c r="F550" s="81" t="s">
        <v>34</v>
      </c>
      <c r="G550" s="81" t="s">
        <v>20</v>
      </c>
      <c r="H550" s="81" t="s">
        <v>20</v>
      </c>
      <c r="I550" s="81" t="s">
        <v>20</v>
      </c>
      <c r="J550" s="81" t="s">
        <v>34</v>
      </c>
      <c r="K550" s="81" t="s">
        <v>20</v>
      </c>
      <c r="L550" s="81" t="s">
        <v>20</v>
      </c>
      <c r="M550" s="81" t="s">
        <v>34</v>
      </c>
      <c r="N550" s="81" t="s">
        <v>20</v>
      </c>
      <c r="O550" s="81" t="s">
        <v>20</v>
      </c>
      <c r="P550" s="81" t="s">
        <v>34</v>
      </c>
      <c r="Q550" s="81" t="s">
        <v>34</v>
      </c>
      <c r="R550" s="82">
        <v>15088558</v>
      </c>
      <c r="S550" s="82">
        <v>16651716</v>
      </c>
      <c r="T550" s="82">
        <v>18332434</v>
      </c>
      <c r="U550" s="82">
        <v>19506171</v>
      </c>
      <c r="V550" s="82">
        <v>20369325</v>
      </c>
      <c r="W550" s="82">
        <v>20932305</v>
      </c>
      <c r="X550" s="82">
        <v>21438126</v>
      </c>
      <c r="Y550" s="82">
        <v>21983992</v>
      </c>
      <c r="Z550" s="82">
        <v>22551409</v>
      </c>
      <c r="AA550" s="82">
        <v>23045371</v>
      </c>
      <c r="AB550" s="82">
        <v>23549482</v>
      </c>
      <c r="AC550" s="82">
        <v>24057750</v>
      </c>
      <c r="AD550" s="82">
        <v>24540869</v>
      </c>
      <c r="AE550" s="82">
        <v>24949219</v>
      </c>
      <c r="AF550" s="82">
        <v>25623424</v>
      </c>
      <c r="AG550" s="82">
        <v>26067820</v>
      </c>
      <c r="AH550" s="82">
        <v>26719319</v>
      </c>
      <c r="AI550" s="82">
        <v>27111816</v>
      </c>
      <c r="AJ550" s="82">
        <v>27696249</v>
      </c>
      <c r="AK550" s="82">
        <v>28165254</v>
      </c>
      <c r="AL550" s="82">
        <v>28758400</v>
      </c>
      <c r="AM550" s="82">
        <v>29344099</v>
      </c>
      <c r="AN550" s="82">
        <v>29771205</v>
      </c>
      <c r="AO550" s="82">
        <v>30309148</v>
      </c>
      <c r="AP550" s="91">
        <v>30939673</v>
      </c>
    </row>
    <row r="551" spans="1:42" x14ac:dyDescent="0.25">
      <c r="A551" t="str">
        <f t="shared" si="8"/>
        <v>Total aircraft movements_China</v>
      </c>
      <c r="B551" s="72" t="s">
        <v>35</v>
      </c>
      <c r="C551" s="73" t="s">
        <v>69</v>
      </c>
      <c r="D551" s="74" t="s">
        <v>212</v>
      </c>
      <c r="E551" s="75" t="s">
        <v>20</v>
      </c>
      <c r="F551" s="76" t="s">
        <v>34</v>
      </c>
      <c r="G551" s="76" t="s">
        <v>20</v>
      </c>
      <c r="H551" s="76" t="s">
        <v>20</v>
      </c>
      <c r="I551" s="76" t="s">
        <v>20</v>
      </c>
      <c r="J551" s="76" t="s">
        <v>34</v>
      </c>
      <c r="K551" s="76" t="s">
        <v>20</v>
      </c>
      <c r="L551" s="76" t="s">
        <v>20</v>
      </c>
      <c r="M551" s="76" t="s">
        <v>34</v>
      </c>
      <c r="N551" s="76" t="s">
        <v>20</v>
      </c>
      <c r="O551" s="76" t="s">
        <v>20</v>
      </c>
      <c r="P551" s="76" t="s">
        <v>34</v>
      </c>
      <c r="Q551" s="76" t="s">
        <v>34</v>
      </c>
      <c r="R551" s="83">
        <v>9223043</v>
      </c>
      <c r="S551" s="83">
        <v>9669946</v>
      </c>
      <c r="T551" s="83">
        <v>9948594</v>
      </c>
      <c r="U551" s="83">
        <v>10288493</v>
      </c>
      <c r="V551" s="83">
        <v>10660934</v>
      </c>
      <c r="W551" s="83">
        <v>11106756</v>
      </c>
      <c r="X551" s="83">
        <v>11491830</v>
      </c>
      <c r="Y551" s="83">
        <v>11917681</v>
      </c>
      <c r="Z551" s="83">
        <v>12340038</v>
      </c>
      <c r="AA551" s="83">
        <v>12775567</v>
      </c>
      <c r="AB551" s="83">
        <v>13172757</v>
      </c>
      <c r="AC551" s="83">
        <v>13596833</v>
      </c>
      <c r="AD551" s="83">
        <v>14009669</v>
      </c>
      <c r="AE551" s="83">
        <v>14429505</v>
      </c>
      <c r="AF551" s="83">
        <v>14900187</v>
      </c>
      <c r="AG551" s="83">
        <v>15342578</v>
      </c>
      <c r="AH551" s="83">
        <v>15798134</v>
      </c>
      <c r="AI551" s="83">
        <v>16200624</v>
      </c>
      <c r="AJ551" s="83">
        <v>16617892</v>
      </c>
      <c r="AK551" s="83">
        <v>17086984</v>
      </c>
      <c r="AL551" s="83">
        <v>17543734</v>
      </c>
      <c r="AM551" s="83">
        <v>17955103</v>
      </c>
      <c r="AN551" s="83">
        <v>18415380</v>
      </c>
      <c r="AO551" s="83">
        <v>18816002</v>
      </c>
      <c r="AP551" s="92">
        <v>19259673</v>
      </c>
    </row>
    <row r="552" spans="1:42" x14ac:dyDescent="0.25">
      <c r="A552" t="str">
        <f t="shared" si="8"/>
        <v>Total passengers_Chile</v>
      </c>
      <c r="B552" s="77" t="s">
        <v>58</v>
      </c>
      <c r="C552" s="78" t="s">
        <v>141</v>
      </c>
      <c r="D552" s="79" t="s">
        <v>148</v>
      </c>
      <c r="E552" s="80" t="s">
        <v>20</v>
      </c>
      <c r="F552" s="81" t="s">
        <v>34</v>
      </c>
      <c r="G552" s="81" t="s">
        <v>20</v>
      </c>
      <c r="H552" s="81" t="s">
        <v>20</v>
      </c>
      <c r="I552" s="81" t="s">
        <v>20</v>
      </c>
      <c r="J552" s="81" t="s">
        <v>20</v>
      </c>
      <c r="K552" s="81" t="s">
        <v>20</v>
      </c>
      <c r="L552" s="81" t="s">
        <v>20</v>
      </c>
      <c r="M552" s="81" t="s">
        <v>20</v>
      </c>
      <c r="N552" s="81" t="s">
        <v>20</v>
      </c>
      <c r="O552" s="81" t="s">
        <v>20</v>
      </c>
      <c r="P552" s="81" t="s">
        <v>34</v>
      </c>
      <c r="Q552" s="81" t="s">
        <v>20</v>
      </c>
      <c r="R552" s="82">
        <v>25749030</v>
      </c>
      <c r="S552" s="82">
        <v>27063893</v>
      </c>
      <c r="T552" s="82">
        <v>28219541</v>
      </c>
      <c r="U552" s="82">
        <v>29980408</v>
      </c>
      <c r="V552" s="82">
        <v>32255071</v>
      </c>
      <c r="W552" s="82">
        <v>34601467</v>
      </c>
      <c r="X552" s="82">
        <v>37202069</v>
      </c>
      <c r="Y552" s="82">
        <v>39750869</v>
      </c>
      <c r="Z552" s="82">
        <v>42486993</v>
      </c>
      <c r="AA552" s="82">
        <v>45462413</v>
      </c>
      <c r="AB552" s="82">
        <v>48754181</v>
      </c>
      <c r="AC552" s="82">
        <v>51446928</v>
      </c>
      <c r="AD552" s="82">
        <v>54478424</v>
      </c>
      <c r="AE552" s="82">
        <v>57790067</v>
      </c>
      <c r="AF552" s="82">
        <v>61758740</v>
      </c>
      <c r="AG552" s="82">
        <v>65276622</v>
      </c>
      <c r="AH552" s="82">
        <v>69319958</v>
      </c>
      <c r="AI552" s="82">
        <v>73623914</v>
      </c>
      <c r="AJ552" s="82">
        <v>77535631</v>
      </c>
      <c r="AK552" s="82">
        <v>82309712</v>
      </c>
      <c r="AL552" s="82">
        <v>86509541</v>
      </c>
      <c r="AM552" s="82">
        <v>91714116</v>
      </c>
      <c r="AN552" s="82">
        <v>96904529</v>
      </c>
      <c r="AO552" s="82">
        <v>101381151</v>
      </c>
      <c r="AP552" s="91">
        <v>106620247</v>
      </c>
    </row>
    <row r="553" spans="1:42" x14ac:dyDescent="0.25">
      <c r="A553" t="str">
        <f t="shared" si="8"/>
        <v>International passengers_Chile</v>
      </c>
      <c r="B553" s="72" t="s">
        <v>54</v>
      </c>
      <c r="C553" s="73" t="s">
        <v>141</v>
      </c>
      <c r="D553" s="74" t="s">
        <v>148</v>
      </c>
      <c r="E553" s="75" t="s">
        <v>20</v>
      </c>
      <c r="F553" s="76" t="s">
        <v>34</v>
      </c>
      <c r="G553" s="76" t="s">
        <v>20</v>
      </c>
      <c r="H553" s="76" t="s">
        <v>20</v>
      </c>
      <c r="I553" s="76" t="s">
        <v>20</v>
      </c>
      <c r="J553" s="76" t="s">
        <v>20</v>
      </c>
      <c r="K553" s="76" t="s">
        <v>20</v>
      </c>
      <c r="L553" s="76" t="s">
        <v>20</v>
      </c>
      <c r="M553" s="76" t="s">
        <v>20</v>
      </c>
      <c r="N553" s="76" t="s">
        <v>20</v>
      </c>
      <c r="O553" s="76" t="s">
        <v>20</v>
      </c>
      <c r="P553" s="76" t="s">
        <v>34</v>
      </c>
      <c r="Q553" s="76" t="s">
        <v>20</v>
      </c>
      <c r="R553" s="83">
        <v>9250926</v>
      </c>
      <c r="S553" s="83">
        <v>10359888</v>
      </c>
      <c r="T553" s="83">
        <v>11182961</v>
      </c>
      <c r="U553" s="83">
        <v>12080432</v>
      </c>
      <c r="V553" s="83">
        <v>13109882</v>
      </c>
      <c r="W553" s="83">
        <v>14035148</v>
      </c>
      <c r="X553" s="83">
        <v>15174493</v>
      </c>
      <c r="Y553" s="83">
        <v>16188120</v>
      </c>
      <c r="Z553" s="83">
        <v>17376331</v>
      </c>
      <c r="AA553" s="83">
        <v>18530504</v>
      </c>
      <c r="AB553" s="83">
        <v>19911232</v>
      </c>
      <c r="AC553" s="83">
        <v>20914143</v>
      </c>
      <c r="AD553" s="83">
        <v>22168018</v>
      </c>
      <c r="AE553" s="83">
        <v>23521231</v>
      </c>
      <c r="AF553" s="83">
        <v>25124931</v>
      </c>
      <c r="AG553" s="83">
        <v>26567058</v>
      </c>
      <c r="AH553" s="83">
        <v>28085164</v>
      </c>
      <c r="AI553" s="83">
        <v>29864682</v>
      </c>
      <c r="AJ553" s="83">
        <v>31500083</v>
      </c>
      <c r="AK553" s="83">
        <v>33507127</v>
      </c>
      <c r="AL553" s="83">
        <v>35289840</v>
      </c>
      <c r="AM553" s="83">
        <v>37494550</v>
      </c>
      <c r="AN553" s="83">
        <v>39545651</v>
      </c>
      <c r="AO553" s="83">
        <v>41523050</v>
      </c>
      <c r="AP553" s="92">
        <v>43869115</v>
      </c>
    </row>
    <row r="554" spans="1:42" x14ac:dyDescent="0.25">
      <c r="A554" t="str">
        <f t="shared" si="8"/>
        <v>Domestic passengers_Chile</v>
      </c>
      <c r="B554" s="77" t="s">
        <v>56</v>
      </c>
      <c r="C554" s="78" t="s">
        <v>141</v>
      </c>
      <c r="D554" s="79" t="s">
        <v>148</v>
      </c>
      <c r="E554" s="80" t="s">
        <v>20</v>
      </c>
      <c r="F554" s="81" t="s">
        <v>34</v>
      </c>
      <c r="G554" s="81" t="s">
        <v>20</v>
      </c>
      <c r="H554" s="81" t="s">
        <v>20</v>
      </c>
      <c r="I554" s="81" t="s">
        <v>20</v>
      </c>
      <c r="J554" s="81" t="s">
        <v>20</v>
      </c>
      <c r="K554" s="81" t="s">
        <v>20</v>
      </c>
      <c r="L554" s="81" t="s">
        <v>20</v>
      </c>
      <c r="M554" s="81" t="s">
        <v>20</v>
      </c>
      <c r="N554" s="81" t="s">
        <v>20</v>
      </c>
      <c r="O554" s="81" t="s">
        <v>20</v>
      </c>
      <c r="P554" s="81" t="s">
        <v>34</v>
      </c>
      <c r="Q554" s="81" t="s">
        <v>20</v>
      </c>
      <c r="R554" s="82">
        <v>16498104</v>
      </c>
      <c r="S554" s="82">
        <v>16704006</v>
      </c>
      <c r="T554" s="82">
        <v>17036580</v>
      </c>
      <c r="U554" s="82">
        <v>17899976</v>
      </c>
      <c r="V554" s="82">
        <v>19145189</v>
      </c>
      <c r="W554" s="82">
        <v>20566319</v>
      </c>
      <c r="X554" s="82">
        <v>22027576</v>
      </c>
      <c r="Y554" s="82">
        <v>23562749</v>
      </c>
      <c r="Z554" s="82">
        <v>25110663</v>
      </c>
      <c r="AA554" s="82">
        <v>26931909</v>
      </c>
      <c r="AB554" s="82">
        <v>28842950</v>
      </c>
      <c r="AC554" s="82">
        <v>30532785</v>
      </c>
      <c r="AD554" s="82">
        <v>32310406</v>
      </c>
      <c r="AE554" s="82">
        <v>34268836</v>
      </c>
      <c r="AF554" s="82">
        <v>36633809</v>
      </c>
      <c r="AG554" s="82">
        <v>38709564</v>
      </c>
      <c r="AH554" s="82">
        <v>41234794</v>
      </c>
      <c r="AI554" s="82">
        <v>43759233</v>
      </c>
      <c r="AJ554" s="82">
        <v>46035548</v>
      </c>
      <c r="AK554" s="82">
        <v>48802585</v>
      </c>
      <c r="AL554" s="82">
        <v>51219700</v>
      </c>
      <c r="AM554" s="82">
        <v>54219565</v>
      </c>
      <c r="AN554" s="82">
        <v>57358878</v>
      </c>
      <c r="AO554" s="82">
        <v>59858100</v>
      </c>
      <c r="AP554" s="91">
        <v>62751132</v>
      </c>
    </row>
    <row r="555" spans="1:42" x14ac:dyDescent="0.25">
      <c r="A555" t="str">
        <f t="shared" si="8"/>
        <v>Total Cargo_Chile</v>
      </c>
      <c r="B555" s="77" t="s">
        <v>207</v>
      </c>
      <c r="C555" s="73" t="s">
        <v>141</v>
      </c>
      <c r="D555" s="74" t="s">
        <v>148</v>
      </c>
      <c r="E555" s="75" t="s">
        <v>20</v>
      </c>
      <c r="F555" s="76" t="s">
        <v>34</v>
      </c>
      <c r="G555" s="76" t="s">
        <v>20</v>
      </c>
      <c r="H555" s="76" t="s">
        <v>20</v>
      </c>
      <c r="I555" s="76" t="s">
        <v>20</v>
      </c>
      <c r="J555" s="76" t="s">
        <v>20</v>
      </c>
      <c r="K555" s="76" t="s">
        <v>20</v>
      </c>
      <c r="L555" s="76" t="s">
        <v>20</v>
      </c>
      <c r="M555" s="76" t="s">
        <v>20</v>
      </c>
      <c r="N555" s="76" t="s">
        <v>20</v>
      </c>
      <c r="O555" s="76" t="s">
        <v>20</v>
      </c>
      <c r="P555" s="76" t="s">
        <v>34</v>
      </c>
      <c r="Q555" s="76" t="s">
        <v>20</v>
      </c>
      <c r="R555" s="83">
        <v>381877</v>
      </c>
      <c r="S555" s="83">
        <v>364716</v>
      </c>
      <c r="T555" s="83">
        <v>370460</v>
      </c>
      <c r="U555" s="83">
        <v>375700</v>
      </c>
      <c r="V555" s="83">
        <v>381834</v>
      </c>
      <c r="W555" s="83">
        <v>385932</v>
      </c>
      <c r="X555" s="83">
        <v>390596</v>
      </c>
      <c r="Y555" s="83">
        <v>394148</v>
      </c>
      <c r="Z555" s="83">
        <v>399286</v>
      </c>
      <c r="AA555" s="83">
        <v>403302</v>
      </c>
      <c r="AB555" s="83">
        <v>411049</v>
      </c>
      <c r="AC555" s="83">
        <v>414468</v>
      </c>
      <c r="AD555" s="83">
        <v>418043</v>
      </c>
      <c r="AE555" s="83">
        <v>421953</v>
      </c>
      <c r="AF555" s="83">
        <v>430798</v>
      </c>
      <c r="AG555" s="83">
        <v>433958</v>
      </c>
      <c r="AH555" s="83">
        <v>440797</v>
      </c>
      <c r="AI555" s="83">
        <v>446646</v>
      </c>
      <c r="AJ555" s="83">
        <v>452354</v>
      </c>
      <c r="AK555" s="83">
        <v>459370</v>
      </c>
      <c r="AL555" s="83">
        <v>465366</v>
      </c>
      <c r="AM555" s="83">
        <v>474347</v>
      </c>
      <c r="AN555" s="83">
        <v>480301</v>
      </c>
      <c r="AO555" s="83">
        <v>486753</v>
      </c>
      <c r="AP555" s="92">
        <v>495486</v>
      </c>
    </row>
    <row r="556" spans="1:42" x14ac:dyDescent="0.25">
      <c r="A556" t="str">
        <f t="shared" si="8"/>
        <v>Total aircraft movements_Chile</v>
      </c>
      <c r="B556" s="77" t="s">
        <v>35</v>
      </c>
      <c r="C556" s="78" t="s">
        <v>141</v>
      </c>
      <c r="D556" s="79" t="s">
        <v>148</v>
      </c>
      <c r="E556" s="80" t="s">
        <v>20</v>
      </c>
      <c r="F556" s="81" t="s">
        <v>34</v>
      </c>
      <c r="G556" s="81" t="s">
        <v>20</v>
      </c>
      <c r="H556" s="81" t="s">
        <v>20</v>
      </c>
      <c r="I556" s="81" t="s">
        <v>20</v>
      </c>
      <c r="J556" s="81" t="s">
        <v>20</v>
      </c>
      <c r="K556" s="81" t="s">
        <v>20</v>
      </c>
      <c r="L556" s="81" t="s">
        <v>20</v>
      </c>
      <c r="M556" s="81" t="s">
        <v>20</v>
      </c>
      <c r="N556" s="81" t="s">
        <v>20</v>
      </c>
      <c r="O556" s="81" t="s">
        <v>20</v>
      </c>
      <c r="P556" s="81" t="s">
        <v>34</v>
      </c>
      <c r="Q556" s="81" t="s">
        <v>20</v>
      </c>
      <c r="R556" s="82">
        <v>208020</v>
      </c>
      <c r="S556" s="82">
        <v>216965</v>
      </c>
      <c r="T556" s="82">
        <v>211949</v>
      </c>
      <c r="U556" s="82">
        <v>209783</v>
      </c>
      <c r="V556" s="82">
        <v>210133</v>
      </c>
      <c r="W556" s="82">
        <v>211863</v>
      </c>
      <c r="X556" s="82">
        <v>213945</v>
      </c>
      <c r="Y556" s="82">
        <v>214634</v>
      </c>
      <c r="Z556" s="82">
        <v>217207</v>
      </c>
      <c r="AA556" s="82">
        <v>218283</v>
      </c>
      <c r="AB556" s="82">
        <v>221353</v>
      </c>
      <c r="AC556" s="82">
        <v>222392</v>
      </c>
      <c r="AD556" s="82">
        <v>224250</v>
      </c>
      <c r="AE556" s="82">
        <v>227449</v>
      </c>
      <c r="AF556" s="82">
        <v>228955</v>
      </c>
      <c r="AG556" s="82">
        <v>231629</v>
      </c>
      <c r="AH556" s="82">
        <v>233618</v>
      </c>
      <c r="AI556" s="82">
        <v>235858</v>
      </c>
      <c r="AJ556" s="82">
        <v>237975</v>
      </c>
      <c r="AK556" s="82">
        <v>241047</v>
      </c>
      <c r="AL556" s="82">
        <v>242972</v>
      </c>
      <c r="AM556" s="82">
        <v>244696</v>
      </c>
      <c r="AN556" s="82">
        <v>246020</v>
      </c>
      <c r="AO556" s="82">
        <v>248715</v>
      </c>
      <c r="AP556" s="91">
        <v>249980</v>
      </c>
    </row>
    <row r="557" spans="1:42" x14ac:dyDescent="0.25">
      <c r="A557" t="str">
        <f t="shared" si="8"/>
        <v>Total passengers_Cape Verde</v>
      </c>
      <c r="B557" s="77" t="s">
        <v>58</v>
      </c>
      <c r="C557" s="78" t="s">
        <v>32</v>
      </c>
      <c r="D557" s="79" t="s">
        <v>184</v>
      </c>
      <c r="E557" s="80" t="s">
        <v>20</v>
      </c>
      <c r="F557" s="81" t="s">
        <v>34</v>
      </c>
      <c r="G557" s="81" t="s">
        <v>20</v>
      </c>
      <c r="H557" s="81" t="s">
        <v>20</v>
      </c>
      <c r="I557" s="81" t="s">
        <v>20</v>
      </c>
      <c r="J557" s="81" t="s">
        <v>20</v>
      </c>
      <c r="K557" s="81" t="s">
        <v>20</v>
      </c>
      <c r="L557" s="81" t="s">
        <v>34</v>
      </c>
      <c r="M557" s="81" t="s">
        <v>20</v>
      </c>
      <c r="N557" s="81" t="s">
        <v>20</v>
      </c>
      <c r="O557" s="81" t="s">
        <v>20</v>
      </c>
      <c r="P557" s="81" t="s">
        <v>20</v>
      </c>
      <c r="Q557" s="81" t="s">
        <v>20</v>
      </c>
      <c r="R557" s="82">
        <v>2215892</v>
      </c>
      <c r="S557" s="82">
        <v>2713975</v>
      </c>
      <c r="T557" s="82">
        <v>2813707</v>
      </c>
      <c r="U557" s="82">
        <v>2916166</v>
      </c>
      <c r="V557" s="82">
        <v>3035922</v>
      </c>
      <c r="W557" s="82">
        <v>3145587</v>
      </c>
      <c r="X557" s="82">
        <v>3289450</v>
      </c>
      <c r="Y557" s="82">
        <v>3415731</v>
      </c>
      <c r="Z557" s="82">
        <v>3549137</v>
      </c>
      <c r="AA557" s="82">
        <v>3719516</v>
      </c>
      <c r="AB557" s="82">
        <v>3876913</v>
      </c>
      <c r="AC557" s="82">
        <v>4039236</v>
      </c>
      <c r="AD557" s="82">
        <v>4226730</v>
      </c>
      <c r="AE557" s="82">
        <v>4413772</v>
      </c>
      <c r="AF557" s="82">
        <v>4619329</v>
      </c>
      <c r="AG557" s="82">
        <v>4840450</v>
      </c>
      <c r="AH557" s="82">
        <v>5061673</v>
      </c>
      <c r="AI557" s="82">
        <v>5270190</v>
      </c>
      <c r="AJ557" s="82">
        <v>5523330</v>
      </c>
      <c r="AK557" s="82">
        <v>5750130</v>
      </c>
      <c r="AL557" s="82">
        <v>6019124</v>
      </c>
      <c r="AM557" s="82">
        <v>6293284</v>
      </c>
      <c r="AN557" s="82">
        <v>6554601</v>
      </c>
      <c r="AO557" s="82">
        <v>6860799</v>
      </c>
      <c r="AP557" s="91">
        <v>7157234</v>
      </c>
    </row>
    <row r="558" spans="1:42" x14ac:dyDescent="0.25">
      <c r="A558" t="str">
        <f t="shared" si="8"/>
        <v>International passengers_Cape Verde</v>
      </c>
      <c r="B558" s="72" t="s">
        <v>54</v>
      </c>
      <c r="C558" s="73" t="s">
        <v>32</v>
      </c>
      <c r="D558" s="74" t="s">
        <v>184</v>
      </c>
      <c r="E558" s="75" t="s">
        <v>20</v>
      </c>
      <c r="F558" s="76" t="s">
        <v>34</v>
      </c>
      <c r="G558" s="76" t="s">
        <v>20</v>
      </c>
      <c r="H558" s="76" t="s">
        <v>20</v>
      </c>
      <c r="I558" s="76" t="s">
        <v>20</v>
      </c>
      <c r="J558" s="76" t="s">
        <v>20</v>
      </c>
      <c r="K558" s="76" t="s">
        <v>20</v>
      </c>
      <c r="L558" s="76" t="s">
        <v>34</v>
      </c>
      <c r="M558" s="76" t="s">
        <v>20</v>
      </c>
      <c r="N558" s="76" t="s">
        <v>20</v>
      </c>
      <c r="O558" s="76" t="s">
        <v>20</v>
      </c>
      <c r="P558" s="76" t="s">
        <v>20</v>
      </c>
      <c r="Q558" s="76" t="s">
        <v>20</v>
      </c>
      <c r="R558" s="83">
        <v>1319141</v>
      </c>
      <c r="S558" s="83">
        <v>1556862</v>
      </c>
      <c r="T558" s="83">
        <v>1588149</v>
      </c>
      <c r="U558" s="83">
        <v>1662001</v>
      </c>
      <c r="V558" s="83">
        <v>1763806</v>
      </c>
      <c r="W558" s="83">
        <v>1870436</v>
      </c>
      <c r="X558" s="83">
        <v>1992426</v>
      </c>
      <c r="Y558" s="83">
        <v>2098796</v>
      </c>
      <c r="Z558" s="83">
        <v>2205900</v>
      </c>
      <c r="AA558" s="83">
        <v>2332120</v>
      </c>
      <c r="AB558" s="83">
        <v>2447190</v>
      </c>
      <c r="AC558" s="83">
        <v>2562814</v>
      </c>
      <c r="AD558" s="83">
        <v>2692619</v>
      </c>
      <c r="AE558" s="83">
        <v>2819805</v>
      </c>
      <c r="AF558" s="83">
        <v>2956671</v>
      </c>
      <c r="AG558" s="83">
        <v>3102221</v>
      </c>
      <c r="AH558" s="83">
        <v>3246068</v>
      </c>
      <c r="AI558" s="83">
        <v>3379886</v>
      </c>
      <c r="AJ558" s="83">
        <v>3540942</v>
      </c>
      <c r="AK558" s="83">
        <v>3683195</v>
      </c>
      <c r="AL558" s="83">
        <v>3851084</v>
      </c>
      <c r="AM558" s="83">
        <v>4020189</v>
      </c>
      <c r="AN558" s="83">
        <v>4179413</v>
      </c>
      <c r="AO558" s="83">
        <v>4365862</v>
      </c>
      <c r="AP558" s="92">
        <v>4544699</v>
      </c>
    </row>
    <row r="559" spans="1:42" x14ac:dyDescent="0.25">
      <c r="A559" t="str">
        <f t="shared" si="8"/>
        <v>Domestic passengers_Cape Verde</v>
      </c>
      <c r="B559" s="77" t="s">
        <v>56</v>
      </c>
      <c r="C559" s="78" t="s">
        <v>32</v>
      </c>
      <c r="D559" s="79" t="s">
        <v>184</v>
      </c>
      <c r="E559" s="80" t="s">
        <v>20</v>
      </c>
      <c r="F559" s="81" t="s">
        <v>34</v>
      </c>
      <c r="G559" s="81" t="s">
        <v>20</v>
      </c>
      <c r="H559" s="81" t="s">
        <v>20</v>
      </c>
      <c r="I559" s="81" t="s">
        <v>20</v>
      </c>
      <c r="J559" s="81" t="s">
        <v>20</v>
      </c>
      <c r="K559" s="81" t="s">
        <v>20</v>
      </c>
      <c r="L559" s="81" t="s">
        <v>34</v>
      </c>
      <c r="M559" s="81" t="s">
        <v>20</v>
      </c>
      <c r="N559" s="81" t="s">
        <v>20</v>
      </c>
      <c r="O559" s="81" t="s">
        <v>20</v>
      </c>
      <c r="P559" s="81" t="s">
        <v>20</v>
      </c>
      <c r="Q559" s="81" t="s">
        <v>20</v>
      </c>
      <c r="R559" s="82">
        <v>739900</v>
      </c>
      <c r="S559" s="82">
        <v>996757</v>
      </c>
      <c r="T559" s="82">
        <v>1063087</v>
      </c>
      <c r="U559" s="82">
        <v>1091044</v>
      </c>
      <c r="V559" s="82">
        <v>1109834</v>
      </c>
      <c r="W559" s="82">
        <v>1115178</v>
      </c>
      <c r="X559" s="82">
        <v>1140757</v>
      </c>
      <c r="Y559" s="82">
        <v>1165658</v>
      </c>
      <c r="Z559" s="82">
        <v>1198080</v>
      </c>
      <c r="AA559" s="82">
        <v>1249308</v>
      </c>
      <c r="AB559" s="82">
        <v>1299456</v>
      </c>
      <c r="AC559" s="82">
        <v>1354519</v>
      </c>
      <c r="AD559" s="82">
        <v>1420914</v>
      </c>
      <c r="AE559" s="82">
        <v>1489624</v>
      </c>
      <c r="AF559" s="82">
        <v>1567146</v>
      </c>
      <c r="AG559" s="82">
        <v>1651373</v>
      </c>
      <c r="AH559" s="82">
        <v>1737104</v>
      </c>
      <c r="AI559" s="82">
        <v>1819764</v>
      </c>
      <c r="AJ559" s="82">
        <v>1919341</v>
      </c>
      <c r="AK559" s="82">
        <v>2010864</v>
      </c>
      <c r="AL559" s="82">
        <v>2118401</v>
      </c>
      <c r="AM559" s="82">
        <v>2229337</v>
      </c>
      <c r="AN559" s="82">
        <v>2336765</v>
      </c>
      <c r="AO559" s="82">
        <v>2461319</v>
      </c>
      <c r="AP559" s="91">
        <v>2583218</v>
      </c>
    </row>
    <row r="560" spans="1:42" x14ac:dyDescent="0.25">
      <c r="A560" t="str">
        <f t="shared" si="8"/>
        <v>Total Cargo_Cape Verde</v>
      </c>
      <c r="B560" s="77" t="s">
        <v>207</v>
      </c>
      <c r="C560" s="73" t="s">
        <v>32</v>
      </c>
      <c r="D560" s="74" t="s">
        <v>184</v>
      </c>
      <c r="E560" s="75" t="s">
        <v>20</v>
      </c>
      <c r="F560" s="76" t="s">
        <v>34</v>
      </c>
      <c r="G560" s="76" t="s">
        <v>20</v>
      </c>
      <c r="H560" s="76" t="s">
        <v>20</v>
      </c>
      <c r="I560" s="76" t="s">
        <v>20</v>
      </c>
      <c r="J560" s="76" t="s">
        <v>20</v>
      </c>
      <c r="K560" s="76" t="s">
        <v>20</v>
      </c>
      <c r="L560" s="76" t="s">
        <v>34</v>
      </c>
      <c r="M560" s="76" t="s">
        <v>20</v>
      </c>
      <c r="N560" s="76" t="s">
        <v>20</v>
      </c>
      <c r="O560" s="76" t="s">
        <v>20</v>
      </c>
      <c r="P560" s="76" t="s">
        <v>20</v>
      </c>
      <c r="Q560" s="76" t="s">
        <v>20</v>
      </c>
      <c r="R560" s="83" t="s">
        <v>206</v>
      </c>
      <c r="S560" s="83" t="s">
        <v>206</v>
      </c>
      <c r="T560" s="83" t="s">
        <v>206</v>
      </c>
      <c r="U560" s="83" t="s">
        <v>206</v>
      </c>
      <c r="V560" s="83" t="s">
        <v>206</v>
      </c>
      <c r="W560" s="83" t="s">
        <v>206</v>
      </c>
      <c r="X560" s="83" t="s">
        <v>206</v>
      </c>
      <c r="Y560" s="83" t="s">
        <v>206</v>
      </c>
      <c r="Z560" s="83" t="s">
        <v>206</v>
      </c>
      <c r="AA560" s="83" t="s">
        <v>206</v>
      </c>
      <c r="AB560" s="83" t="s">
        <v>206</v>
      </c>
      <c r="AC560" s="83" t="s">
        <v>206</v>
      </c>
      <c r="AD560" s="83" t="s">
        <v>206</v>
      </c>
      <c r="AE560" s="83" t="s">
        <v>206</v>
      </c>
      <c r="AF560" s="83" t="s">
        <v>206</v>
      </c>
      <c r="AG560" s="83" t="s">
        <v>206</v>
      </c>
      <c r="AH560" s="83" t="s">
        <v>206</v>
      </c>
      <c r="AI560" s="83" t="s">
        <v>206</v>
      </c>
      <c r="AJ560" s="83" t="s">
        <v>206</v>
      </c>
      <c r="AK560" s="83" t="s">
        <v>206</v>
      </c>
      <c r="AL560" s="83" t="s">
        <v>206</v>
      </c>
      <c r="AM560" s="83" t="s">
        <v>206</v>
      </c>
      <c r="AN560" s="83" t="s">
        <v>206</v>
      </c>
      <c r="AO560" s="83" t="s">
        <v>206</v>
      </c>
      <c r="AP560" s="92" t="s">
        <v>206</v>
      </c>
    </row>
    <row r="561" spans="1:42" x14ac:dyDescent="0.25">
      <c r="A561" t="str">
        <f t="shared" si="8"/>
        <v>Total aircraft movements_Cape Verde</v>
      </c>
      <c r="B561" s="77" t="s">
        <v>35</v>
      </c>
      <c r="C561" s="78" t="s">
        <v>32</v>
      </c>
      <c r="D561" s="79" t="s">
        <v>184</v>
      </c>
      <c r="E561" s="80" t="s">
        <v>20</v>
      </c>
      <c r="F561" s="81" t="s">
        <v>34</v>
      </c>
      <c r="G561" s="81" t="s">
        <v>20</v>
      </c>
      <c r="H561" s="81" t="s">
        <v>20</v>
      </c>
      <c r="I561" s="81" t="s">
        <v>20</v>
      </c>
      <c r="J561" s="81" t="s">
        <v>20</v>
      </c>
      <c r="K561" s="81" t="s">
        <v>20</v>
      </c>
      <c r="L561" s="81" t="s">
        <v>34</v>
      </c>
      <c r="M561" s="81" t="s">
        <v>20</v>
      </c>
      <c r="N561" s="81" t="s">
        <v>20</v>
      </c>
      <c r="O561" s="81" t="s">
        <v>20</v>
      </c>
      <c r="P561" s="81" t="s">
        <v>20</v>
      </c>
      <c r="Q561" s="81" t="s">
        <v>20</v>
      </c>
      <c r="R561" s="82" t="s">
        <v>206</v>
      </c>
      <c r="S561" s="82" t="s">
        <v>206</v>
      </c>
      <c r="T561" s="82" t="s">
        <v>206</v>
      </c>
      <c r="U561" s="82" t="s">
        <v>206</v>
      </c>
      <c r="V561" s="82" t="s">
        <v>206</v>
      </c>
      <c r="W561" s="82" t="s">
        <v>206</v>
      </c>
      <c r="X561" s="82" t="s">
        <v>206</v>
      </c>
      <c r="Y561" s="82" t="s">
        <v>206</v>
      </c>
      <c r="Z561" s="82" t="s">
        <v>206</v>
      </c>
      <c r="AA561" s="82" t="s">
        <v>206</v>
      </c>
      <c r="AB561" s="82" t="s">
        <v>206</v>
      </c>
      <c r="AC561" s="82" t="s">
        <v>206</v>
      </c>
      <c r="AD561" s="82" t="s">
        <v>206</v>
      </c>
      <c r="AE561" s="82" t="s">
        <v>206</v>
      </c>
      <c r="AF561" s="82" t="s">
        <v>206</v>
      </c>
      <c r="AG561" s="82" t="s">
        <v>206</v>
      </c>
      <c r="AH561" s="82" t="s">
        <v>206</v>
      </c>
      <c r="AI561" s="82" t="s">
        <v>206</v>
      </c>
      <c r="AJ561" s="82" t="s">
        <v>206</v>
      </c>
      <c r="AK561" s="82" t="s">
        <v>206</v>
      </c>
      <c r="AL561" s="82" t="s">
        <v>206</v>
      </c>
      <c r="AM561" s="82" t="s">
        <v>206</v>
      </c>
      <c r="AN561" s="82" t="s">
        <v>206</v>
      </c>
      <c r="AO561" s="82" t="s">
        <v>206</v>
      </c>
      <c r="AP561" s="91" t="s">
        <v>206</v>
      </c>
    </row>
    <row r="562" spans="1:42" x14ac:dyDescent="0.25">
      <c r="A562" t="str">
        <f t="shared" si="8"/>
        <v>Total passengers_Canada</v>
      </c>
      <c r="B562" s="77" t="s">
        <v>58</v>
      </c>
      <c r="C562" s="78" t="s">
        <v>181</v>
      </c>
      <c r="D562" s="79" t="s">
        <v>182</v>
      </c>
      <c r="E562" s="80" t="s">
        <v>34</v>
      </c>
      <c r="F562" s="81" t="s">
        <v>20</v>
      </c>
      <c r="G562" s="81" t="s">
        <v>34</v>
      </c>
      <c r="H562" s="81" t="s">
        <v>20</v>
      </c>
      <c r="I562" s="81" t="s">
        <v>20</v>
      </c>
      <c r="J562" s="81" t="s">
        <v>20</v>
      </c>
      <c r="K562" s="81" t="s">
        <v>20</v>
      </c>
      <c r="L562" s="81" t="s">
        <v>20</v>
      </c>
      <c r="M562" s="81" t="s">
        <v>20</v>
      </c>
      <c r="N562" s="81" t="s">
        <v>20</v>
      </c>
      <c r="O562" s="81" t="s">
        <v>20</v>
      </c>
      <c r="P562" s="81" t="s">
        <v>20</v>
      </c>
      <c r="Q562" s="81" t="s">
        <v>34</v>
      </c>
      <c r="R562" s="82">
        <v>138216414</v>
      </c>
      <c r="S562" s="82">
        <v>144225956</v>
      </c>
      <c r="T562" s="82">
        <v>148023091</v>
      </c>
      <c r="U562" s="82">
        <v>152983110</v>
      </c>
      <c r="V562" s="82">
        <v>158803951</v>
      </c>
      <c r="W562" s="82">
        <v>163709618</v>
      </c>
      <c r="X562" s="82">
        <v>170231260</v>
      </c>
      <c r="Y562" s="82">
        <v>176816242</v>
      </c>
      <c r="Z562" s="82">
        <v>183203920</v>
      </c>
      <c r="AA562" s="82">
        <v>189072163</v>
      </c>
      <c r="AB562" s="82">
        <v>195162761</v>
      </c>
      <c r="AC562" s="82">
        <v>199887746</v>
      </c>
      <c r="AD562" s="82">
        <v>204914835</v>
      </c>
      <c r="AE562" s="82">
        <v>210246432</v>
      </c>
      <c r="AF562" s="82">
        <v>215996578</v>
      </c>
      <c r="AG562" s="82">
        <v>222726854</v>
      </c>
      <c r="AH562" s="82">
        <v>228681430</v>
      </c>
      <c r="AI562" s="82">
        <v>233407030</v>
      </c>
      <c r="AJ562" s="82">
        <v>239317365</v>
      </c>
      <c r="AK562" s="82">
        <v>241946244</v>
      </c>
      <c r="AL562" s="82">
        <v>247967227</v>
      </c>
      <c r="AM562" s="82">
        <v>253686632</v>
      </c>
      <c r="AN562" s="82">
        <v>257932296</v>
      </c>
      <c r="AO562" s="82">
        <v>262130184</v>
      </c>
      <c r="AP562" s="91">
        <v>266932373</v>
      </c>
    </row>
    <row r="563" spans="1:42" x14ac:dyDescent="0.25">
      <c r="A563" t="str">
        <f t="shared" si="8"/>
        <v>International passengers_Canada</v>
      </c>
      <c r="B563" s="72" t="s">
        <v>54</v>
      </c>
      <c r="C563" s="73" t="s">
        <v>181</v>
      </c>
      <c r="D563" s="74" t="s">
        <v>182</v>
      </c>
      <c r="E563" s="75" t="s">
        <v>34</v>
      </c>
      <c r="F563" s="76" t="s">
        <v>20</v>
      </c>
      <c r="G563" s="76" t="s">
        <v>34</v>
      </c>
      <c r="H563" s="76" t="s">
        <v>20</v>
      </c>
      <c r="I563" s="76" t="s">
        <v>20</v>
      </c>
      <c r="J563" s="76" t="s">
        <v>20</v>
      </c>
      <c r="K563" s="76" t="s">
        <v>20</v>
      </c>
      <c r="L563" s="76" t="s">
        <v>20</v>
      </c>
      <c r="M563" s="76" t="s">
        <v>20</v>
      </c>
      <c r="N563" s="76" t="s">
        <v>20</v>
      </c>
      <c r="O563" s="76" t="s">
        <v>20</v>
      </c>
      <c r="P563" s="76" t="s">
        <v>20</v>
      </c>
      <c r="Q563" s="76" t="s">
        <v>34</v>
      </c>
      <c r="R563" s="83">
        <v>59151849</v>
      </c>
      <c r="S563" s="83">
        <v>63008206</v>
      </c>
      <c r="T563" s="83">
        <v>65758646</v>
      </c>
      <c r="U563" s="83">
        <v>68787910</v>
      </c>
      <c r="V563" s="83">
        <v>72099776</v>
      </c>
      <c r="W563" s="83">
        <v>74697272</v>
      </c>
      <c r="X563" s="83">
        <v>78225337</v>
      </c>
      <c r="Y563" s="83">
        <v>81818372</v>
      </c>
      <c r="Z563" s="83">
        <v>85184615</v>
      </c>
      <c r="AA563" s="83">
        <v>88500211</v>
      </c>
      <c r="AB563" s="83">
        <v>91946172</v>
      </c>
      <c r="AC563" s="83">
        <v>94586735</v>
      </c>
      <c r="AD563" s="83">
        <v>97558820</v>
      </c>
      <c r="AE563" s="83">
        <v>100689820</v>
      </c>
      <c r="AF563" s="83">
        <v>104035124</v>
      </c>
      <c r="AG563" s="83">
        <v>107868971</v>
      </c>
      <c r="AH563" s="83">
        <v>111149251</v>
      </c>
      <c r="AI563" s="83">
        <v>114021411</v>
      </c>
      <c r="AJ563" s="83">
        <v>117481416</v>
      </c>
      <c r="AK563" s="83">
        <v>119133980</v>
      </c>
      <c r="AL563" s="83">
        <v>122658390</v>
      </c>
      <c r="AM563" s="83">
        <v>126042563</v>
      </c>
      <c r="AN563" s="83">
        <v>128699273</v>
      </c>
      <c r="AO563" s="83">
        <v>131139846</v>
      </c>
      <c r="AP563" s="92">
        <v>134087407</v>
      </c>
    </row>
    <row r="564" spans="1:42" x14ac:dyDescent="0.25">
      <c r="A564" t="str">
        <f t="shared" si="8"/>
        <v>Domestic passengers_Canada</v>
      </c>
      <c r="B564" s="77" t="s">
        <v>56</v>
      </c>
      <c r="C564" s="78" t="s">
        <v>181</v>
      </c>
      <c r="D564" s="79" t="s">
        <v>182</v>
      </c>
      <c r="E564" s="80" t="s">
        <v>34</v>
      </c>
      <c r="F564" s="81" t="s">
        <v>20</v>
      </c>
      <c r="G564" s="81" t="s">
        <v>34</v>
      </c>
      <c r="H564" s="81" t="s">
        <v>20</v>
      </c>
      <c r="I564" s="81" t="s">
        <v>20</v>
      </c>
      <c r="J564" s="81" t="s">
        <v>20</v>
      </c>
      <c r="K564" s="81" t="s">
        <v>20</v>
      </c>
      <c r="L564" s="81" t="s">
        <v>20</v>
      </c>
      <c r="M564" s="81" t="s">
        <v>20</v>
      </c>
      <c r="N564" s="81" t="s">
        <v>20</v>
      </c>
      <c r="O564" s="81" t="s">
        <v>20</v>
      </c>
      <c r="P564" s="81" t="s">
        <v>20</v>
      </c>
      <c r="Q564" s="81" t="s">
        <v>34</v>
      </c>
      <c r="R564" s="82">
        <v>76893547</v>
      </c>
      <c r="S564" s="82">
        <v>79076307</v>
      </c>
      <c r="T564" s="82">
        <v>80157880</v>
      </c>
      <c r="U564" s="82">
        <v>82128677</v>
      </c>
      <c r="V564" s="82">
        <v>84682653</v>
      </c>
      <c r="W564" s="82">
        <v>87040503</v>
      </c>
      <c r="X564" s="82">
        <v>90088093</v>
      </c>
      <c r="Y564" s="82">
        <v>93137985</v>
      </c>
      <c r="Z564" s="82">
        <v>96220841</v>
      </c>
      <c r="AA564" s="82">
        <v>98837887</v>
      </c>
      <c r="AB564" s="82">
        <v>101549382</v>
      </c>
      <c r="AC564" s="82">
        <v>103702575</v>
      </c>
      <c r="AD564" s="82">
        <v>105827719</v>
      </c>
      <c r="AE564" s="82">
        <v>108099286</v>
      </c>
      <c r="AF564" s="82">
        <v>110575407</v>
      </c>
      <c r="AG564" s="82">
        <v>113542931</v>
      </c>
      <c r="AH564" s="82">
        <v>116287677</v>
      </c>
      <c r="AI564" s="82">
        <v>118210511</v>
      </c>
      <c r="AJ564" s="82">
        <v>120728807</v>
      </c>
      <c r="AK564" s="82">
        <v>121771339</v>
      </c>
      <c r="AL564" s="82">
        <v>124332107</v>
      </c>
      <c r="AM564" s="82">
        <v>126729292</v>
      </c>
      <c r="AN564" s="82">
        <v>128377778</v>
      </c>
      <c r="AO564" s="82">
        <v>130192076</v>
      </c>
      <c r="AP564" s="91">
        <v>132101046</v>
      </c>
    </row>
    <row r="565" spans="1:42" x14ac:dyDescent="0.25">
      <c r="A565" t="str">
        <f t="shared" si="8"/>
        <v>Total Cargo_Canada</v>
      </c>
      <c r="B565" s="77" t="s">
        <v>207</v>
      </c>
      <c r="C565" s="73" t="s">
        <v>181</v>
      </c>
      <c r="D565" s="74" t="s">
        <v>182</v>
      </c>
      <c r="E565" s="75" t="s">
        <v>34</v>
      </c>
      <c r="F565" s="76" t="s">
        <v>20</v>
      </c>
      <c r="G565" s="76" t="s">
        <v>34</v>
      </c>
      <c r="H565" s="76" t="s">
        <v>20</v>
      </c>
      <c r="I565" s="76" t="s">
        <v>20</v>
      </c>
      <c r="J565" s="76" t="s">
        <v>20</v>
      </c>
      <c r="K565" s="76" t="s">
        <v>20</v>
      </c>
      <c r="L565" s="76" t="s">
        <v>20</v>
      </c>
      <c r="M565" s="76" t="s">
        <v>20</v>
      </c>
      <c r="N565" s="76" t="s">
        <v>20</v>
      </c>
      <c r="O565" s="76" t="s">
        <v>20</v>
      </c>
      <c r="P565" s="76" t="s">
        <v>20</v>
      </c>
      <c r="Q565" s="76" t="s">
        <v>34</v>
      </c>
      <c r="R565" s="83">
        <v>1198960</v>
      </c>
      <c r="S565" s="83">
        <v>1321236</v>
      </c>
      <c r="T565" s="83">
        <v>1373475</v>
      </c>
      <c r="U565" s="83">
        <v>1400441</v>
      </c>
      <c r="V565" s="83">
        <v>1416526</v>
      </c>
      <c r="W565" s="83">
        <v>1438046</v>
      </c>
      <c r="X565" s="83">
        <v>1439593</v>
      </c>
      <c r="Y565" s="83">
        <v>1445172</v>
      </c>
      <c r="Z565" s="83">
        <v>1467427</v>
      </c>
      <c r="AA565" s="83">
        <v>1472089</v>
      </c>
      <c r="AB565" s="83">
        <v>1475738</v>
      </c>
      <c r="AC565" s="83">
        <v>1496328</v>
      </c>
      <c r="AD565" s="83">
        <v>1498356</v>
      </c>
      <c r="AE565" s="83">
        <v>1498214</v>
      </c>
      <c r="AF565" s="83">
        <v>1510043</v>
      </c>
      <c r="AG565" s="83">
        <v>1515722</v>
      </c>
      <c r="AH565" s="83">
        <v>1546631</v>
      </c>
      <c r="AI565" s="83">
        <v>1551079</v>
      </c>
      <c r="AJ565" s="83">
        <v>1567126</v>
      </c>
      <c r="AK565" s="83">
        <v>1582537</v>
      </c>
      <c r="AL565" s="83">
        <v>1600106</v>
      </c>
      <c r="AM565" s="83">
        <v>1613841</v>
      </c>
      <c r="AN565" s="83">
        <v>1619724</v>
      </c>
      <c r="AO565" s="83">
        <v>1651411</v>
      </c>
      <c r="AP565" s="92">
        <v>1664686</v>
      </c>
    </row>
    <row r="566" spans="1:42" x14ac:dyDescent="0.25">
      <c r="A566" t="str">
        <f t="shared" si="8"/>
        <v>Total aircraft movements_Canada</v>
      </c>
      <c r="B566" s="77" t="s">
        <v>35</v>
      </c>
      <c r="C566" s="78" t="s">
        <v>181</v>
      </c>
      <c r="D566" s="79" t="s">
        <v>182</v>
      </c>
      <c r="E566" s="80" t="s">
        <v>34</v>
      </c>
      <c r="F566" s="81" t="s">
        <v>20</v>
      </c>
      <c r="G566" s="81" t="s">
        <v>34</v>
      </c>
      <c r="H566" s="81" t="s">
        <v>20</v>
      </c>
      <c r="I566" s="81" t="s">
        <v>20</v>
      </c>
      <c r="J566" s="81" t="s">
        <v>20</v>
      </c>
      <c r="K566" s="81" t="s">
        <v>20</v>
      </c>
      <c r="L566" s="81" t="s">
        <v>20</v>
      </c>
      <c r="M566" s="81" t="s">
        <v>20</v>
      </c>
      <c r="N566" s="81" t="s">
        <v>20</v>
      </c>
      <c r="O566" s="81" t="s">
        <v>20</v>
      </c>
      <c r="P566" s="81" t="s">
        <v>20</v>
      </c>
      <c r="Q566" s="81" t="s">
        <v>34</v>
      </c>
      <c r="R566" s="82">
        <v>2955593</v>
      </c>
      <c r="S566" s="82">
        <v>2971423</v>
      </c>
      <c r="T566" s="82">
        <v>2986127</v>
      </c>
      <c r="U566" s="82">
        <v>3000039</v>
      </c>
      <c r="V566" s="82">
        <v>3012666</v>
      </c>
      <c r="W566" s="82">
        <v>3021078</v>
      </c>
      <c r="X566" s="82">
        <v>3033376</v>
      </c>
      <c r="Y566" s="82">
        <v>3045499</v>
      </c>
      <c r="Z566" s="82">
        <v>3053921</v>
      </c>
      <c r="AA566" s="82">
        <v>3064648</v>
      </c>
      <c r="AB566" s="82">
        <v>3077618</v>
      </c>
      <c r="AC566" s="82">
        <v>3085615</v>
      </c>
      <c r="AD566" s="82">
        <v>3097128</v>
      </c>
      <c r="AE566" s="82">
        <v>3106916</v>
      </c>
      <c r="AF566" s="82">
        <v>3117288</v>
      </c>
      <c r="AG566" s="82">
        <v>3128629</v>
      </c>
      <c r="AH566" s="82">
        <v>3135032</v>
      </c>
      <c r="AI566" s="82">
        <v>3145417</v>
      </c>
      <c r="AJ566" s="82">
        <v>3156731</v>
      </c>
      <c r="AK566" s="82">
        <v>3163539</v>
      </c>
      <c r="AL566" s="82">
        <v>3172246</v>
      </c>
      <c r="AM566" s="82">
        <v>3182596</v>
      </c>
      <c r="AN566" s="82">
        <v>3192893</v>
      </c>
      <c r="AO566" s="82">
        <v>3199995</v>
      </c>
      <c r="AP566" s="91">
        <v>3210538</v>
      </c>
    </row>
    <row r="567" spans="1:42" x14ac:dyDescent="0.25">
      <c r="A567" t="str">
        <f t="shared" si="8"/>
        <v>Total passengers_Cambodia</v>
      </c>
      <c r="B567" s="77" t="s">
        <v>58</v>
      </c>
      <c r="C567" s="78" t="s">
        <v>69</v>
      </c>
      <c r="D567" s="79" t="s">
        <v>214</v>
      </c>
      <c r="E567" s="80" t="s">
        <v>20</v>
      </c>
      <c r="F567" s="81" t="s">
        <v>34</v>
      </c>
      <c r="G567" s="81" t="s">
        <v>20</v>
      </c>
      <c r="H567" s="81" t="s">
        <v>20</v>
      </c>
      <c r="I567" s="81" t="s">
        <v>20</v>
      </c>
      <c r="J567" s="81" t="s">
        <v>34</v>
      </c>
      <c r="K567" s="81" t="s">
        <v>20</v>
      </c>
      <c r="L567" s="81" t="s">
        <v>20</v>
      </c>
      <c r="M567" s="81" t="s">
        <v>20</v>
      </c>
      <c r="N567" s="81" t="s">
        <v>20</v>
      </c>
      <c r="O567" s="81" t="s">
        <v>20</v>
      </c>
      <c r="P567" s="81" t="s">
        <v>20</v>
      </c>
      <c r="Q567" s="81" t="s">
        <v>20</v>
      </c>
      <c r="R567" s="82">
        <v>7023740</v>
      </c>
      <c r="S567" s="82">
        <v>8531435</v>
      </c>
      <c r="T567" s="82">
        <v>9812223</v>
      </c>
      <c r="U567" s="82">
        <v>10990693</v>
      </c>
      <c r="V567" s="82">
        <v>12087439</v>
      </c>
      <c r="W567" s="82">
        <v>13080083</v>
      </c>
      <c r="X567" s="82">
        <v>14208677</v>
      </c>
      <c r="Y567" s="82">
        <v>15342751</v>
      </c>
      <c r="Z567" s="82">
        <v>16615344</v>
      </c>
      <c r="AA567" s="82">
        <v>17985422</v>
      </c>
      <c r="AB567" s="82">
        <v>19373886</v>
      </c>
      <c r="AC567" s="82">
        <v>20855654</v>
      </c>
      <c r="AD567" s="82">
        <v>22546351</v>
      </c>
      <c r="AE567" s="82">
        <v>24255473</v>
      </c>
      <c r="AF567" s="82">
        <v>26244158</v>
      </c>
      <c r="AG567" s="82">
        <v>28239884</v>
      </c>
      <c r="AH567" s="82">
        <v>30474088</v>
      </c>
      <c r="AI567" s="82">
        <v>32815733</v>
      </c>
      <c r="AJ567" s="82">
        <v>35298610</v>
      </c>
      <c r="AK567" s="82">
        <v>37817742</v>
      </c>
      <c r="AL567" s="82">
        <v>40687002</v>
      </c>
      <c r="AM567" s="82">
        <v>43611621</v>
      </c>
      <c r="AN567" s="82">
        <v>46593559</v>
      </c>
      <c r="AO567" s="82">
        <v>49819838</v>
      </c>
      <c r="AP567" s="91">
        <v>53356637</v>
      </c>
    </row>
    <row r="568" spans="1:42" x14ac:dyDescent="0.25">
      <c r="A568" t="str">
        <f t="shared" si="8"/>
        <v>International passengers_Cambodia</v>
      </c>
      <c r="B568" s="72" t="s">
        <v>54</v>
      </c>
      <c r="C568" s="73" t="s">
        <v>69</v>
      </c>
      <c r="D568" s="79" t="s">
        <v>214</v>
      </c>
      <c r="E568" s="75" t="s">
        <v>20</v>
      </c>
      <c r="F568" s="76" t="s">
        <v>34</v>
      </c>
      <c r="G568" s="76" t="s">
        <v>20</v>
      </c>
      <c r="H568" s="76" t="s">
        <v>20</v>
      </c>
      <c r="I568" s="76" t="s">
        <v>20</v>
      </c>
      <c r="J568" s="76" t="s">
        <v>34</v>
      </c>
      <c r="K568" s="76" t="s">
        <v>20</v>
      </c>
      <c r="L568" s="76" t="s">
        <v>20</v>
      </c>
      <c r="M568" s="76" t="s">
        <v>20</v>
      </c>
      <c r="N568" s="76" t="s">
        <v>20</v>
      </c>
      <c r="O568" s="76" t="s">
        <v>20</v>
      </c>
      <c r="P568" s="76" t="s">
        <v>20</v>
      </c>
      <c r="Q568" s="76" t="s">
        <v>20</v>
      </c>
      <c r="R568" s="83">
        <v>6139632</v>
      </c>
      <c r="S568" s="83">
        <v>7449684</v>
      </c>
      <c r="T568" s="83">
        <v>8534840</v>
      </c>
      <c r="U568" s="83">
        <v>9519734</v>
      </c>
      <c r="V568" s="83">
        <v>10435403</v>
      </c>
      <c r="W568" s="83">
        <v>11247525</v>
      </c>
      <c r="X568" s="83">
        <v>12169092</v>
      </c>
      <c r="Y568" s="83">
        <v>13093853</v>
      </c>
      <c r="Z568" s="83">
        <v>14139714</v>
      </c>
      <c r="AA568" s="83">
        <v>15274768</v>
      </c>
      <c r="AB568" s="83">
        <v>16423437</v>
      </c>
      <c r="AC568" s="83">
        <v>17645252</v>
      </c>
      <c r="AD568" s="83">
        <v>19040586</v>
      </c>
      <c r="AE568" s="83">
        <v>20451582</v>
      </c>
      <c r="AF568" s="83">
        <v>22099848</v>
      </c>
      <c r="AG568" s="83">
        <v>23747825</v>
      </c>
      <c r="AH568" s="83">
        <v>25584315</v>
      </c>
      <c r="AI568" s="83">
        <v>27499723</v>
      </c>
      <c r="AJ568" s="83">
        <v>29520881</v>
      </c>
      <c r="AK568" s="83">
        <v>31557261</v>
      </c>
      <c r="AL568" s="83">
        <v>33877530</v>
      </c>
      <c r="AM568" s="83">
        <v>36221195</v>
      </c>
      <c r="AN568" s="83">
        <v>38590891</v>
      </c>
      <c r="AO568" s="83">
        <v>41137384</v>
      </c>
      <c r="AP568" s="92">
        <v>43905454</v>
      </c>
    </row>
    <row r="569" spans="1:42" x14ac:dyDescent="0.25">
      <c r="A569" t="str">
        <f t="shared" si="8"/>
        <v>Domestic passengers_Cambodia</v>
      </c>
      <c r="B569" s="77" t="s">
        <v>56</v>
      </c>
      <c r="C569" s="78" t="s">
        <v>69</v>
      </c>
      <c r="D569" s="79" t="s">
        <v>214</v>
      </c>
      <c r="E569" s="80" t="s">
        <v>20</v>
      </c>
      <c r="F569" s="81" t="s">
        <v>34</v>
      </c>
      <c r="G569" s="81" t="s">
        <v>20</v>
      </c>
      <c r="H569" s="81" t="s">
        <v>20</v>
      </c>
      <c r="I569" s="81" t="s">
        <v>20</v>
      </c>
      <c r="J569" s="81" t="s">
        <v>34</v>
      </c>
      <c r="K569" s="81" t="s">
        <v>20</v>
      </c>
      <c r="L569" s="81" t="s">
        <v>20</v>
      </c>
      <c r="M569" s="81" t="s">
        <v>20</v>
      </c>
      <c r="N569" s="81" t="s">
        <v>20</v>
      </c>
      <c r="O569" s="81" t="s">
        <v>20</v>
      </c>
      <c r="P569" s="81" t="s">
        <v>20</v>
      </c>
      <c r="Q569" s="81" t="s">
        <v>20</v>
      </c>
      <c r="R569" s="82">
        <v>829267</v>
      </c>
      <c r="S569" s="82">
        <v>1032176</v>
      </c>
      <c r="T569" s="82">
        <v>1233135</v>
      </c>
      <c r="U569" s="82">
        <v>1431798</v>
      </c>
      <c r="V569" s="82">
        <v>1617653</v>
      </c>
      <c r="W569" s="82">
        <v>1802598</v>
      </c>
      <c r="X569" s="82">
        <v>2013663</v>
      </c>
      <c r="Y569" s="82">
        <v>2226621</v>
      </c>
      <c r="Z569" s="82">
        <v>2456606</v>
      </c>
      <c r="AA569" s="82">
        <v>2694503</v>
      </c>
      <c r="AB569" s="82">
        <v>2936817</v>
      </c>
      <c r="AC569" s="82">
        <v>3198955</v>
      </c>
      <c r="AD569" s="82">
        <v>3496202</v>
      </c>
      <c r="AE569" s="82">
        <v>3795939</v>
      </c>
      <c r="AF569" s="82">
        <v>4137727</v>
      </c>
      <c r="AG569" s="82">
        <v>4486632</v>
      </c>
      <c r="AH569" s="82">
        <v>4885317</v>
      </c>
      <c r="AI569" s="82">
        <v>5312365</v>
      </c>
      <c r="AJ569" s="82">
        <v>5774757</v>
      </c>
      <c r="AK569" s="82">
        <v>6258065</v>
      </c>
      <c r="AL569" s="82">
        <v>6807516</v>
      </c>
      <c r="AM569" s="82">
        <v>7388844</v>
      </c>
      <c r="AN569" s="82">
        <v>8001394</v>
      </c>
      <c r="AO569" s="82">
        <v>8681429</v>
      </c>
      <c r="AP569" s="91">
        <v>9450362</v>
      </c>
    </row>
    <row r="570" spans="1:42" x14ac:dyDescent="0.25">
      <c r="A570" t="str">
        <f t="shared" si="8"/>
        <v>Total Cargo_Cambodia</v>
      </c>
      <c r="B570" s="77" t="s">
        <v>207</v>
      </c>
      <c r="C570" s="73" t="s">
        <v>69</v>
      </c>
      <c r="D570" s="79" t="s">
        <v>214</v>
      </c>
      <c r="E570" s="75" t="s">
        <v>20</v>
      </c>
      <c r="F570" s="76" t="s">
        <v>34</v>
      </c>
      <c r="G570" s="76" t="s">
        <v>20</v>
      </c>
      <c r="H570" s="76" t="s">
        <v>20</v>
      </c>
      <c r="I570" s="76" t="s">
        <v>20</v>
      </c>
      <c r="J570" s="76" t="s">
        <v>34</v>
      </c>
      <c r="K570" s="76" t="s">
        <v>20</v>
      </c>
      <c r="L570" s="76" t="s">
        <v>20</v>
      </c>
      <c r="M570" s="76" t="s">
        <v>20</v>
      </c>
      <c r="N570" s="76" t="s">
        <v>20</v>
      </c>
      <c r="O570" s="76" t="s">
        <v>20</v>
      </c>
      <c r="P570" s="76" t="s">
        <v>20</v>
      </c>
      <c r="Q570" s="76" t="s">
        <v>20</v>
      </c>
      <c r="R570" s="83">
        <v>47575</v>
      </c>
      <c r="S570" s="83">
        <v>62445</v>
      </c>
      <c r="T570" s="83">
        <v>77608</v>
      </c>
      <c r="U570" s="83">
        <v>91124</v>
      </c>
      <c r="V570" s="83">
        <v>103304</v>
      </c>
      <c r="W570" s="83">
        <v>111842</v>
      </c>
      <c r="X570" s="83">
        <v>120636</v>
      </c>
      <c r="Y570" s="83">
        <v>128956</v>
      </c>
      <c r="Z570" s="83">
        <v>137363</v>
      </c>
      <c r="AA570" s="83">
        <v>145284</v>
      </c>
      <c r="AB570" s="83">
        <v>153229</v>
      </c>
      <c r="AC570" s="83">
        <v>161172</v>
      </c>
      <c r="AD570" s="83">
        <v>168921</v>
      </c>
      <c r="AE570" s="83">
        <v>176121</v>
      </c>
      <c r="AF570" s="83">
        <v>184507</v>
      </c>
      <c r="AG570" s="83">
        <v>191248</v>
      </c>
      <c r="AH570" s="83">
        <v>199517</v>
      </c>
      <c r="AI570" s="83">
        <v>206548</v>
      </c>
      <c r="AJ570" s="83">
        <v>214349</v>
      </c>
      <c r="AK570" s="83">
        <v>220585</v>
      </c>
      <c r="AL570" s="83">
        <v>228497</v>
      </c>
      <c r="AM570" s="83">
        <v>236381</v>
      </c>
      <c r="AN570" s="83">
        <v>242322</v>
      </c>
      <c r="AO570" s="83">
        <v>249858</v>
      </c>
      <c r="AP570" s="92">
        <v>257513</v>
      </c>
    </row>
    <row r="571" spans="1:42" x14ac:dyDescent="0.25">
      <c r="A571" t="str">
        <f t="shared" si="8"/>
        <v>Total aircraft movements_Cambodia</v>
      </c>
      <c r="B571" s="77" t="s">
        <v>35</v>
      </c>
      <c r="C571" s="78" t="s">
        <v>69</v>
      </c>
      <c r="D571" s="79" t="s">
        <v>214</v>
      </c>
      <c r="E571" s="80" t="s">
        <v>20</v>
      </c>
      <c r="F571" s="81" t="s">
        <v>34</v>
      </c>
      <c r="G571" s="81" t="s">
        <v>20</v>
      </c>
      <c r="H571" s="81" t="s">
        <v>20</v>
      </c>
      <c r="I571" s="81" t="s">
        <v>20</v>
      </c>
      <c r="J571" s="81" t="s">
        <v>34</v>
      </c>
      <c r="K571" s="81" t="s">
        <v>20</v>
      </c>
      <c r="L571" s="81" t="s">
        <v>20</v>
      </c>
      <c r="M571" s="81" t="s">
        <v>20</v>
      </c>
      <c r="N571" s="81" t="s">
        <v>20</v>
      </c>
      <c r="O571" s="81" t="s">
        <v>20</v>
      </c>
      <c r="P571" s="81" t="s">
        <v>20</v>
      </c>
      <c r="Q571" s="81" t="s">
        <v>20</v>
      </c>
      <c r="R571" s="82">
        <v>73760</v>
      </c>
      <c r="S571" s="82">
        <v>85399</v>
      </c>
      <c r="T571" s="82">
        <v>91327</v>
      </c>
      <c r="U571" s="82">
        <v>97130</v>
      </c>
      <c r="V571" s="82">
        <v>103149</v>
      </c>
      <c r="W571" s="82">
        <v>108896</v>
      </c>
      <c r="X571" s="82">
        <v>115305</v>
      </c>
      <c r="Y571" s="82">
        <v>121723</v>
      </c>
      <c r="Z571" s="82">
        <v>128605</v>
      </c>
      <c r="AA571" s="82">
        <v>136172</v>
      </c>
      <c r="AB571" s="82">
        <v>143755</v>
      </c>
      <c r="AC571" s="82">
        <v>151978</v>
      </c>
      <c r="AD571" s="82">
        <v>160581</v>
      </c>
      <c r="AE571" s="82">
        <v>169802</v>
      </c>
      <c r="AF571" s="82">
        <v>179257</v>
      </c>
      <c r="AG571" s="82">
        <v>188876</v>
      </c>
      <c r="AH571" s="82">
        <v>199175</v>
      </c>
      <c r="AI571" s="82">
        <v>210386</v>
      </c>
      <c r="AJ571" s="82">
        <v>221347</v>
      </c>
      <c r="AK571" s="82">
        <v>232550</v>
      </c>
      <c r="AL571" s="82">
        <v>245296</v>
      </c>
      <c r="AM571" s="82">
        <v>257636</v>
      </c>
      <c r="AN571" s="82">
        <v>270209</v>
      </c>
      <c r="AO571" s="82">
        <v>283643</v>
      </c>
      <c r="AP571" s="91">
        <v>297232</v>
      </c>
    </row>
    <row r="572" spans="1:42" x14ac:dyDescent="0.25">
      <c r="A572" t="str">
        <f t="shared" si="8"/>
        <v>Total passengers_Bulgaria</v>
      </c>
      <c r="B572" s="72" t="s">
        <v>58</v>
      </c>
      <c r="C572" s="73" t="s">
        <v>96</v>
      </c>
      <c r="D572" s="74" t="s">
        <v>103</v>
      </c>
      <c r="E572" s="75" t="s">
        <v>20</v>
      </c>
      <c r="F572" s="76" t="s">
        <v>34</v>
      </c>
      <c r="G572" s="76" t="s">
        <v>20</v>
      </c>
      <c r="H572" s="76" t="s">
        <v>20</v>
      </c>
      <c r="I572" s="76" t="s">
        <v>34</v>
      </c>
      <c r="J572" s="76" t="s">
        <v>20</v>
      </c>
      <c r="K572" s="76" t="s">
        <v>20</v>
      </c>
      <c r="L572" s="76" t="s">
        <v>20</v>
      </c>
      <c r="M572" s="76" t="s">
        <v>20</v>
      </c>
      <c r="N572" s="76" t="s">
        <v>20</v>
      </c>
      <c r="O572" s="76" t="s">
        <v>20</v>
      </c>
      <c r="P572" s="76" t="s">
        <v>20</v>
      </c>
      <c r="Q572" s="76" t="s">
        <v>20</v>
      </c>
      <c r="R572" s="83">
        <v>9625899</v>
      </c>
      <c r="S572" s="83">
        <v>11465902</v>
      </c>
      <c r="T572" s="83">
        <v>12882954</v>
      </c>
      <c r="U572" s="83">
        <v>13853958</v>
      </c>
      <c r="V572" s="83">
        <v>14561373</v>
      </c>
      <c r="W572" s="83">
        <v>14890612</v>
      </c>
      <c r="X572" s="83">
        <v>15351107</v>
      </c>
      <c r="Y572" s="83">
        <v>15804634</v>
      </c>
      <c r="Z572" s="83">
        <v>16184195</v>
      </c>
      <c r="AA572" s="83">
        <v>16699822</v>
      </c>
      <c r="AB572" s="83">
        <v>16994858</v>
      </c>
      <c r="AC572" s="83">
        <v>17279402</v>
      </c>
      <c r="AD572" s="83">
        <v>17462723</v>
      </c>
      <c r="AE572" s="83">
        <v>17827782</v>
      </c>
      <c r="AF572" s="83">
        <v>18160060</v>
      </c>
      <c r="AG572" s="83">
        <v>18533293</v>
      </c>
      <c r="AH572" s="83">
        <v>19000176</v>
      </c>
      <c r="AI572" s="83">
        <v>19312931</v>
      </c>
      <c r="AJ572" s="83">
        <v>19723174</v>
      </c>
      <c r="AK572" s="83">
        <v>19978120</v>
      </c>
      <c r="AL572" s="83">
        <v>20351904</v>
      </c>
      <c r="AM572" s="83">
        <v>20732845</v>
      </c>
      <c r="AN572" s="83">
        <v>20982122</v>
      </c>
      <c r="AO572" s="83">
        <v>21303984</v>
      </c>
      <c r="AP572" s="92">
        <v>21450338</v>
      </c>
    </row>
    <row r="573" spans="1:42" x14ac:dyDescent="0.25">
      <c r="A573" t="str">
        <f t="shared" si="8"/>
        <v>International passengers_Bulgaria</v>
      </c>
      <c r="B573" s="77" t="s">
        <v>54</v>
      </c>
      <c r="C573" s="78" t="s">
        <v>96</v>
      </c>
      <c r="D573" s="79" t="s">
        <v>103</v>
      </c>
      <c r="E573" s="80" t="s">
        <v>20</v>
      </c>
      <c r="F573" s="81" t="s">
        <v>34</v>
      </c>
      <c r="G573" s="81" t="s">
        <v>20</v>
      </c>
      <c r="H573" s="81" t="s">
        <v>20</v>
      </c>
      <c r="I573" s="81" t="s">
        <v>34</v>
      </c>
      <c r="J573" s="81" t="s">
        <v>20</v>
      </c>
      <c r="K573" s="81" t="s">
        <v>20</v>
      </c>
      <c r="L573" s="81" t="s">
        <v>20</v>
      </c>
      <c r="M573" s="81" t="s">
        <v>20</v>
      </c>
      <c r="N573" s="81" t="s">
        <v>20</v>
      </c>
      <c r="O573" s="81" t="s">
        <v>20</v>
      </c>
      <c r="P573" s="81" t="s">
        <v>20</v>
      </c>
      <c r="Q573" s="81" t="s">
        <v>20</v>
      </c>
      <c r="R573" s="82">
        <v>9259933</v>
      </c>
      <c r="S573" s="82">
        <v>10953365</v>
      </c>
      <c r="T573" s="82">
        <v>12252941</v>
      </c>
      <c r="U573" s="82">
        <v>13130544</v>
      </c>
      <c r="V573" s="82">
        <v>13763105</v>
      </c>
      <c r="W573" s="82">
        <v>14057900</v>
      </c>
      <c r="X573" s="82">
        <v>14482677</v>
      </c>
      <c r="Y573" s="82">
        <v>14903996</v>
      </c>
      <c r="Z573" s="82">
        <v>15257586</v>
      </c>
      <c r="AA573" s="82">
        <v>15739532</v>
      </c>
      <c r="AB573" s="82">
        <v>16011586</v>
      </c>
      <c r="AC573" s="82">
        <v>16273520</v>
      </c>
      <c r="AD573" s="82">
        <v>16441191</v>
      </c>
      <c r="AE573" s="82">
        <v>16782194</v>
      </c>
      <c r="AF573" s="82">
        <v>17095705</v>
      </c>
      <c r="AG573" s="82">
        <v>17452961</v>
      </c>
      <c r="AH573" s="82">
        <v>17901104</v>
      </c>
      <c r="AI573" s="82">
        <v>18203796</v>
      </c>
      <c r="AJ573" s="82">
        <v>18596882</v>
      </c>
      <c r="AK573" s="82">
        <v>18845751</v>
      </c>
      <c r="AL573" s="82">
        <v>19210616</v>
      </c>
      <c r="AM573" s="82">
        <v>19584448</v>
      </c>
      <c r="AN573" s="82">
        <v>19834778</v>
      </c>
      <c r="AO573" s="82">
        <v>20151728</v>
      </c>
      <c r="AP573" s="91">
        <v>20302046</v>
      </c>
    </row>
    <row r="574" spans="1:42" x14ac:dyDescent="0.25">
      <c r="A574" t="str">
        <f t="shared" si="8"/>
        <v>Domestic passengers_Bulgaria</v>
      </c>
      <c r="B574" s="72" t="s">
        <v>56</v>
      </c>
      <c r="C574" s="73" t="s">
        <v>96</v>
      </c>
      <c r="D574" s="74" t="s">
        <v>103</v>
      </c>
      <c r="E574" s="75" t="s">
        <v>20</v>
      </c>
      <c r="F574" s="76" t="s">
        <v>34</v>
      </c>
      <c r="G574" s="76" t="s">
        <v>20</v>
      </c>
      <c r="H574" s="76" t="s">
        <v>20</v>
      </c>
      <c r="I574" s="76" t="s">
        <v>34</v>
      </c>
      <c r="J574" s="76" t="s">
        <v>20</v>
      </c>
      <c r="K574" s="76" t="s">
        <v>20</v>
      </c>
      <c r="L574" s="76" t="s">
        <v>20</v>
      </c>
      <c r="M574" s="76" t="s">
        <v>20</v>
      </c>
      <c r="N574" s="76" t="s">
        <v>20</v>
      </c>
      <c r="O574" s="76" t="s">
        <v>20</v>
      </c>
      <c r="P574" s="76" t="s">
        <v>20</v>
      </c>
      <c r="Q574" s="76" t="s">
        <v>20</v>
      </c>
      <c r="R574" s="83">
        <v>319200</v>
      </c>
      <c r="S574" s="83">
        <v>467457</v>
      </c>
      <c r="T574" s="83">
        <v>586801</v>
      </c>
      <c r="U574" s="83">
        <v>682207</v>
      </c>
      <c r="V574" s="83">
        <v>759158</v>
      </c>
      <c r="W574" s="83">
        <v>795758</v>
      </c>
      <c r="X574" s="83">
        <v>833660</v>
      </c>
      <c r="Y574" s="83">
        <v>868053</v>
      </c>
      <c r="Z574" s="83">
        <v>896190</v>
      </c>
      <c r="AA574" s="83">
        <v>932000</v>
      </c>
      <c r="AB574" s="83">
        <v>957056</v>
      </c>
      <c r="AC574" s="83">
        <v>981672</v>
      </c>
      <c r="AD574" s="83">
        <v>999253</v>
      </c>
      <c r="AE574" s="83">
        <v>1025152</v>
      </c>
      <c r="AF574" s="83">
        <v>1045671</v>
      </c>
      <c r="AG574" s="83">
        <v>1063304</v>
      </c>
      <c r="AH574" s="83">
        <v>1083601</v>
      </c>
      <c r="AI574" s="83">
        <v>1095122</v>
      </c>
      <c r="AJ574" s="83">
        <v>1113639</v>
      </c>
      <c r="AK574" s="83">
        <v>1120977</v>
      </c>
      <c r="AL574" s="83">
        <v>1131065</v>
      </c>
      <c r="AM574" s="83">
        <v>1139251</v>
      </c>
      <c r="AN574" s="83">
        <v>1139187</v>
      </c>
      <c r="AO574" s="83">
        <v>1145006</v>
      </c>
      <c r="AP574" s="92">
        <v>1141869</v>
      </c>
    </row>
    <row r="575" spans="1:42" x14ac:dyDescent="0.25">
      <c r="A575" t="str">
        <f t="shared" si="8"/>
        <v>Total Cargo_Bulgaria</v>
      </c>
      <c r="B575" s="77" t="s">
        <v>207</v>
      </c>
      <c r="C575" s="78" t="s">
        <v>96</v>
      </c>
      <c r="D575" s="79" t="s">
        <v>103</v>
      </c>
      <c r="E575" s="80" t="s">
        <v>20</v>
      </c>
      <c r="F575" s="81" t="s">
        <v>34</v>
      </c>
      <c r="G575" s="81" t="s">
        <v>20</v>
      </c>
      <c r="H575" s="81" t="s">
        <v>20</v>
      </c>
      <c r="I575" s="81" t="s">
        <v>34</v>
      </c>
      <c r="J575" s="81" t="s">
        <v>20</v>
      </c>
      <c r="K575" s="81" t="s">
        <v>20</v>
      </c>
      <c r="L575" s="81" t="s">
        <v>20</v>
      </c>
      <c r="M575" s="81" t="s">
        <v>20</v>
      </c>
      <c r="N575" s="81" t="s">
        <v>20</v>
      </c>
      <c r="O575" s="81" t="s">
        <v>20</v>
      </c>
      <c r="P575" s="81" t="s">
        <v>20</v>
      </c>
      <c r="Q575" s="81" t="s">
        <v>20</v>
      </c>
      <c r="R575" s="82">
        <v>38081</v>
      </c>
      <c r="S575" s="82">
        <v>36768</v>
      </c>
      <c r="T575" s="82">
        <v>40697</v>
      </c>
      <c r="U575" s="82">
        <v>43380</v>
      </c>
      <c r="V575" s="82">
        <v>45316</v>
      </c>
      <c r="W575" s="82">
        <v>46547</v>
      </c>
      <c r="X575" s="82">
        <v>47831</v>
      </c>
      <c r="Y575" s="82">
        <v>49141</v>
      </c>
      <c r="Z575" s="82">
        <v>50204</v>
      </c>
      <c r="AA575" s="82">
        <v>51459</v>
      </c>
      <c r="AB575" s="82">
        <v>52494</v>
      </c>
      <c r="AC575" s="82">
        <v>53841</v>
      </c>
      <c r="AD575" s="82">
        <v>54849</v>
      </c>
      <c r="AE575" s="82">
        <v>56186</v>
      </c>
      <c r="AF575" s="82">
        <v>57607</v>
      </c>
      <c r="AG575" s="82">
        <v>58686</v>
      </c>
      <c r="AH575" s="82">
        <v>60196</v>
      </c>
      <c r="AI575" s="82">
        <v>61139</v>
      </c>
      <c r="AJ575" s="82">
        <v>62863</v>
      </c>
      <c r="AK575" s="82">
        <v>63949</v>
      </c>
      <c r="AL575" s="82">
        <v>65400</v>
      </c>
      <c r="AM575" s="82">
        <v>66751</v>
      </c>
      <c r="AN575" s="82">
        <v>67657</v>
      </c>
      <c r="AO575" s="82">
        <v>69157</v>
      </c>
      <c r="AP575" s="91">
        <v>70388</v>
      </c>
    </row>
    <row r="576" spans="1:42" x14ac:dyDescent="0.25">
      <c r="A576" t="str">
        <f t="shared" si="8"/>
        <v>Total aircraft movements_Bulgaria</v>
      </c>
      <c r="B576" s="72" t="s">
        <v>35</v>
      </c>
      <c r="C576" s="73" t="s">
        <v>96</v>
      </c>
      <c r="D576" s="74" t="s">
        <v>103</v>
      </c>
      <c r="E576" s="75" t="s">
        <v>20</v>
      </c>
      <c r="F576" s="76" t="s">
        <v>34</v>
      </c>
      <c r="G576" s="76" t="s">
        <v>20</v>
      </c>
      <c r="H576" s="76" t="s">
        <v>20</v>
      </c>
      <c r="I576" s="76" t="s">
        <v>34</v>
      </c>
      <c r="J576" s="76" t="s">
        <v>20</v>
      </c>
      <c r="K576" s="76" t="s">
        <v>20</v>
      </c>
      <c r="L576" s="76" t="s">
        <v>20</v>
      </c>
      <c r="M576" s="76" t="s">
        <v>20</v>
      </c>
      <c r="N576" s="76" t="s">
        <v>20</v>
      </c>
      <c r="O576" s="76" t="s">
        <v>20</v>
      </c>
      <c r="P576" s="76" t="s">
        <v>20</v>
      </c>
      <c r="Q576" s="76" t="s">
        <v>20</v>
      </c>
      <c r="R576" s="83">
        <v>93234</v>
      </c>
      <c r="S576" s="83">
        <v>103580</v>
      </c>
      <c r="T576" s="83">
        <v>108370</v>
      </c>
      <c r="U576" s="83">
        <v>112996</v>
      </c>
      <c r="V576" s="83">
        <v>117600</v>
      </c>
      <c r="W576" s="83">
        <v>122007</v>
      </c>
      <c r="X576" s="83">
        <v>126519</v>
      </c>
      <c r="Y576" s="83">
        <v>131201</v>
      </c>
      <c r="Z576" s="83">
        <v>135831</v>
      </c>
      <c r="AA576" s="83">
        <v>140446</v>
      </c>
      <c r="AB576" s="83">
        <v>144791</v>
      </c>
      <c r="AC576" s="83">
        <v>148544</v>
      </c>
      <c r="AD576" s="83">
        <v>152362</v>
      </c>
      <c r="AE576" s="83">
        <v>156214</v>
      </c>
      <c r="AF576" s="83">
        <v>160189</v>
      </c>
      <c r="AG576" s="83">
        <v>164839</v>
      </c>
      <c r="AH576" s="83">
        <v>169461</v>
      </c>
      <c r="AI576" s="83">
        <v>173737</v>
      </c>
      <c r="AJ576" s="83">
        <v>177710</v>
      </c>
      <c r="AK576" s="83">
        <v>181819</v>
      </c>
      <c r="AL576" s="83">
        <v>186085</v>
      </c>
      <c r="AM576" s="83">
        <v>190508</v>
      </c>
      <c r="AN576" s="83">
        <v>194901</v>
      </c>
      <c r="AO576" s="83">
        <v>198859</v>
      </c>
      <c r="AP576" s="92">
        <v>202297</v>
      </c>
    </row>
    <row r="577" spans="1:42" x14ac:dyDescent="0.25">
      <c r="A577" t="str">
        <f t="shared" si="8"/>
        <v>Total passengers_BRICS</v>
      </c>
      <c r="B577" s="72" t="s">
        <v>58</v>
      </c>
      <c r="C577" s="73" t="s">
        <v>20</v>
      </c>
      <c r="D577" s="74" t="s">
        <v>14</v>
      </c>
      <c r="E577" s="75" t="s">
        <v>20</v>
      </c>
      <c r="F577" s="76" t="s">
        <v>20</v>
      </c>
      <c r="G577" s="76" t="s">
        <v>20</v>
      </c>
      <c r="H577" s="76" t="s">
        <v>20</v>
      </c>
      <c r="I577" s="76" t="s">
        <v>20</v>
      </c>
      <c r="J577" s="76" t="s">
        <v>20</v>
      </c>
      <c r="K577" s="76" t="s">
        <v>20</v>
      </c>
      <c r="L577" s="76" t="s">
        <v>20</v>
      </c>
      <c r="M577" s="76" t="s">
        <v>20</v>
      </c>
      <c r="N577" s="76" t="s">
        <v>20</v>
      </c>
      <c r="O577" s="76" t="s">
        <v>20</v>
      </c>
      <c r="P577" s="76" t="s">
        <v>20</v>
      </c>
      <c r="Q577" s="76" t="s">
        <v>20</v>
      </c>
      <c r="R577" s="83">
        <v>1669901463</v>
      </c>
      <c r="S577" s="83">
        <v>1827872417</v>
      </c>
      <c r="T577" s="83">
        <v>2003276194</v>
      </c>
      <c r="U577" s="83">
        <v>2167211327</v>
      </c>
      <c r="V577" s="83">
        <v>2317563394</v>
      </c>
      <c r="W577" s="83">
        <v>2450714141</v>
      </c>
      <c r="X577" s="83">
        <v>2600277394</v>
      </c>
      <c r="Y577" s="83">
        <v>2741950553</v>
      </c>
      <c r="Z577" s="83">
        <v>2893322265</v>
      </c>
      <c r="AA577" s="83">
        <v>3053973099</v>
      </c>
      <c r="AB577" s="83">
        <v>3212026055</v>
      </c>
      <c r="AC577" s="83">
        <v>3373118804</v>
      </c>
      <c r="AD577" s="83">
        <v>3555860351</v>
      </c>
      <c r="AE577" s="83">
        <v>3735256307</v>
      </c>
      <c r="AF577" s="83">
        <v>3943111167</v>
      </c>
      <c r="AG577" s="83">
        <v>4140779516</v>
      </c>
      <c r="AH577" s="83">
        <v>4363789690</v>
      </c>
      <c r="AI577" s="83">
        <v>4590158817</v>
      </c>
      <c r="AJ577" s="83">
        <v>4827361946</v>
      </c>
      <c r="AK577" s="83">
        <v>5061389503</v>
      </c>
      <c r="AL577" s="83">
        <v>5323579129</v>
      </c>
      <c r="AM577" s="83">
        <v>5597155522</v>
      </c>
      <c r="AN577" s="83">
        <v>5866548075</v>
      </c>
      <c r="AO577" s="83">
        <v>6155759160</v>
      </c>
      <c r="AP577" s="92">
        <v>6471088835</v>
      </c>
    </row>
    <row r="578" spans="1:42" x14ac:dyDescent="0.25">
      <c r="A578" t="str">
        <f t="shared" ref="A578:A641" si="9">B578&amp;"_"&amp;D578</f>
        <v>International passengers_BRICS</v>
      </c>
      <c r="B578" s="77" t="s">
        <v>54</v>
      </c>
      <c r="C578" s="78" t="s">
        <v>20</v>
      </c>
      <c r="D578" s="79" t="s">
        <v>14</v>
      </c>
      <c r="E578" s="80" t="s">
        <v>20</v>
      </c>
      <c r="F578" s="81" t="s">
        <v>20</v>
      </c>
      <c r="G578" s="81" t="s">
        <v>20</v>
      </c>
      <c r="H578" s="81" t="s">
        <v>20</v>
      </c>
      <c r="I578" s="81" t="s">
        <v>20</v>
      </c>
      <c r="J578" s="81" t="s">
        <v>20</v>
      </c>
      <c r="K578" s="81" t="s">
        <v>20</v>
      </c>
      <c r="L578" s="81" t="s">
        <v>20</v>
      </c>
      <c r="M578" s="81" t="s">
        <v>20</v>
      </c>
      <c r="N578" s="81" t="s">
        <v>20</v>
      </c>
      <c r="O578" s="81" t="s">
        <v>20</v>
      </c>
      <c r="P578" s="81" t="s">
        <v>20</v>
      </c>
      <c r="Q578" s="81" t="s">
        <v>20</v>
      </c>
      <c r="R578" s="82">
        <v>258248647</v>
      </c>
      <c r="S578" s="82">
        <v>290290478</v>
      </c>
      <c r="T578" s="82">
        <v>322791328</v>
      </c>
      <c r="U578" s="82">
        <v>356367016</v>
      </c>
      <c r="V578" s="82">
        <v>387808851</v>
      </c>
      <c r="W578" s="82">
        <v>425673737</v>
      </c>
      <c r="X578" s="82">
        <v>462760814</v>
      </c>
      <c r="Y578" s="82">
        <v>504787704</v>
      </c>
      <c r="Z578" s="82">
        <v>549679151</v>
      </c>
      <c r="AA578" s="82">
        <v>604327640</v>
      </c>
      <c r="AB578" s="82">
        <v>653306471</v>
      </c>
      <c r="AC578" s="82">
        <v>705720109</v>
      </c>
      <c r="AD578" s="82">
        <v>762907915</v>
      </c>
      <c r="AE578" s="82">
        <v>821768769</v>
      </c>
      <c r="AF578" s="82">
        <v>894555178</v>
      </c>
      <c r="AG578" s="82">
        <v>971977596</v>
      </c>
      <c r="AH578" s="82">
        <v>1061891662</v>
      </c>
      <c r="AI578" s="82">
        <v>1138470863</v>
      </c>
      <c r="AJ578" s="82">
        <v>1237666676</v>
      </c>
      <c r="AK578" s="82">
        <v>1354412081</v>
      </c>
      <c r="AL578" s="82">
        <v>1465145472</v>
      </c>
      <c r="AM578" s="82">
        <v>1582078938</v>
      </c>
      <c r="AN578" s="82">
        <v>1720340474</v>
      </c>
      <c r="AO578" s="82">
        <v>1849598407</v>
      </c>
      <c r="AP578" s="91">
        <v>2011020942</v>
      </c>
    </row>
    <row r="579" spans="1:42" x14ac:dyDescent="0.25">
      <c r="A579" t="str">
        <f t="shared" si="9"/>
        <v>Domestic passengers_BRICS</v>
      </c>
      <c r="B579" s="72" t="s">
        <v>56</v>
      </c>
      <c r="C579" s="73" t="s">
        <v>20</v>
      </c>
      <c r="D579" s="74" t="s">
        <v>14</v>
      </c>
      <c r="E579" s="75" t="s">
        <v>20</v>
      </c>
      <c r="F579" s="76" t="s">
        <v>20</v>
      </c>
      <c r="G579" s="76" t="s">
        <v>20</v>
      </c>
      <c r="H579" s="76" t="s">
        <v>20</v>
      </c>
      <c r="I579" s="76" t="s">
        <v>20</v>
      </c>
      <c r="J579" s="76" t="s">
        <v>20</v>
      </c>
      <c r="K579" s="76" t="s">
        <v>20</v>
      </c>
      <c r="L579" s="76" t="s">
        <v>20</v>
      </c>
      <c r="M579" s="76" t="s">
        <v>20</v>
      </c>
      <c r="N579" s="76" t="s">
        <v>20</v>
      </c>
      <c r="O579" s="76" t="s">
        <v>20</v>
      </c>
      <c r="P579" s="76" t="s">
        <v>20</v>
      </c>
      <c r="Q579" s="76" t="s">
        <v>20</v>
      </c>
      <c r="R579" s="83">
        <v>1364340611</v>
      </c>
      <c r="S579" s="83">
        <v>1491463435</v>
      </c>
      <c r="T579" s="83">
        <v>1635687547</v>
      </c>
      <c r="U579" s="83">
        <v>1767376662</v>
      </c>
      <c r="V579" s="83">
        <v>1887600955</v>
      </c>
      <c r="W579" s="83">
        <v>1984168536</v>
      </c>
      <c r="X579" s="83">
        <v>2097883204</v>
      </c>
      <c r="Y579" s="83">
        <v>2198718492</v>
      </c>
      <c r="Z579" s="83">
        <v>2306335612</v>
      </c>
      <c r="AA579" s="83">
        <v>2413422634</v>
      </c>
      <c r="AB579" s="83">
        <v>2523531147</v>
      </c>
      <c r="AC579" s="83">
        <v>2633197557</v>
      </c>
      <c r="AD579" s="83">
        <v>2759695470</v>
      </c>
      <c r="AE579" s="83">
        <v>2881135958</v>
      </c>
      <c r="AF579" s="83">
        <v>3017075428</v>
      </c>
      <c r="AG579" s="83">
        <v>3138162253</v>
      </c>
      <c r="AH579" s="83">
        <v>3272073070</v>
      </c>
      <c r="AI579" s="83">
        <v>3422655046</v>
      </c>
      <c r="AJ579" s="83">
        <v>3561434806</v>
      </c>
      <c r="AK579" s="83">
        <v>3679472378</v>
      </c>
      <c r="AL579" s="83">
        <v>3831669099</v>
      </c>
      <c r="AM579" s="83">
        <v>3989039234</v>
      </c>
      <c r="AN579" s="83">
        <v>4120885411</v>
      </c>
      <c r="AO579" s="83">
        <v>4281542541</v>
      </c>
      <c r="AP579" s="92">
        <v>4436143017</v>
      </c>
    </row>
    <row r="580" spans="1:42" x14ac:dyDescent="0.25">
      <c r="A580" t="str">
        <f t="shared" si="9"/>
        <v>Total Cargo_BRICS</v>
      </c>
      <c r="B580" s="77" t="s">
        <v>207</v>
      </c>
      <c r="C580" s="78" t="s">
        <v>20</v>
      </c>
      <c r="D580" s="79" t="s">
        <v>14</v>
      </c>
      <c r="E580" s="80" t="s">
        <v>20</v>
      </c>
      <c r="F580" s="81" t="s">
        <v>20</v>
      </c>
      <c r="G580" s="81" t="s">
        <v>20</v>
      </c>
      <c r="H580" s="81" t="s">
        <v>20</v>
      </c>
      <c r="I580" s="81" t="s">
        <v>20</v>
      </c>
      <c r="J580" s="81" t="s">
        <v>20</v>
      </c>
      <c r="K580" s="81" t="s">
        <v>20</v>
      </c>
      <c r="L580" s="81" t="s">
        <v>20</v>
      </c>
      <c r="M580" s="81" t="s">
        <v>20</v>
      </c>
      <c r="N580" s="81" t="s">
        <v>20</v>
      </c>
      <c r="O580" s="81" t="s">
        <v>20</v>
      </c>
      <c r="P580" s="81" t="s">
        <v>20</v>
      </c>
      <c r="Q580" s="81" t="s">
        <v>20</v>
      </c>
      <c r="R580" s="82">
        <v>20471918</v>
      </c>
      <c r="S580" s="82">
        <v>22791676</v>
      </c>
      <c r="T580" s="82">
        <v>24914274</v>
      </c>
      <c r="U580" s="82">
        <v>26434779</v>
      </c>
      <c r="V580" s="82">
        <v>27589371</v>
      </c>
      <c r="W580" s="82">
        <v>28350602</v>
      </c>
      <c r="X580" s="82">
        <v>29090182</v>
      </c>
      <c r="Y580" s="82">
        <v>29839478</v>
      </c>
      <c r="Z580" s="82">
        <v>30623269</v>
      </c>
      <c r="AA580" s="82">
        <v>31347696</v>
      </c>
      <c r="AB580" s="82">
        <v>32101083</v>
      </c>
      <c r="AC580" s="82">
        <v>32848737</v>
      </c>
      <c r="AD580" s="82">
        <v>33577107</v>
      </c>
      <c r="AE580" s="82">
        <v>34215226</v>
      </c>
      <c r="AF580" s="82">
        <v>35219106</v>
      </c>
      <c r="AG580" s="82">
        <v>35873837</v>
      </c>
      <c r="AH580" s="82">
        <v>36843416</v>
      </c>
      <c r="AI580" s="82">
        <v>37504453</v>
      </c>
      <c r="AJ580" s="82">
        <v>38396627</v>
      </c>
      <c r="AK580" s="82">
        <v>39087383</v>
      </c>
      <c r="AL580" s="82">
        <v>40032548</v>
      </c>
      <c r="AM580" s="82">
        <v>40912312</v>
      </c>
      <c r="AN580" s="82">
        <v>41594060</v>
      </c>
      <c r="AO580" s="82">
        <v>42463166</v>
      </c>
      <c r="AP580" s="91">
        <v>43425902</v>
      </c>
    </row>
    <row r="581" spans="1:42" x14ac:dyDescent="0.25">
      <c r="A581" t="str">
        <f t="shared" si="9"/>
        <v>Total aircraft movements_BRICS</v>
      </c>
      <c r="B581" s="72" t="s">
        <v>35</v>
      </c>
      <c r="C581" s="73" t="s">
        <v>20</v>
      </c>
      <c r="D581" s="74" t="s">
        <v>14</v>
      </c>
      <c r="E581" s="75" t="s">
        <v>20</v>
      </c>
      <c r="F581" s="76" t="s">
        <v>20</v>
      </c>
      <c r="G581" s="76" t="s">
        <v>20</v>
      </c>
      <c r="H581" s="76" t="s">
        <v>20</v>
      </c>
      <c r="I581" s="76" t="s">
        <v>20</v>
      </c>
      <c r="J581" s="76" t="s">
        <v>20</v>
      </c>
      <c r="K581" s="76" t="s">
        <v>20</v>
      </c>
      <c r="L581" s="76" t="s">
        <v>20</v>
      </c>
      <c r="M581" s="76" t="s">
        <v>20</v>
      </c>
      <c r="N581" s="76" t="s">
        <v>20</v>
      </c>
      <c r="O581" s="76" t="s">
        <v>20</v>
      </c>
      <c r="P581" s="76" t="s">
        <v>20</v>
      </c>
      <c r="Q581" s="76" t="s">
        <v>20</v>
      </c>
      <c r="R581" s="83">
        <v>15596754</v>
      </c>
      <c r="S581" s="83">
        <v>16209725</v>
      </c>
      <c r="T581" s="83">
        <v>16578823</v>
      </c>
      <c r="U581" s="83">
        <v>17084219</v>
      </c>
      <c r="V581" s="83">
        <v>17672039</v>
      </c>
      <c r="W581" s="83">
        <v>18366869</v>
      </c>
      <c r="X581" s="83">
        <v>19014330</v>
      </c>
      <c r="Y581" s="83">
        <v>19675005</v>
      </c>
      <c r="Z581" s="83">
        <v>20340900</v>
      </c>
      <c r="AA581" s="83">
        <v>21030174</v>
      </c>
      <c r="AB581" s="83">
        <v>21696292</v>
      </c>
      <c r="AC581" s="83">
        <v>22384879</v>
      </c>
      <c r="AD581" s="83">
        <v>23068226</v>
      </c>
      <c r="AE581" s="83">
        <v>23779211</v>
      </c>
      <c r="AF581" s="83">
        <v>24503212</v>
      </c>
      <c r="AG581" s="83">
        <v>25208478</v>
      </c>
      <c r="AH581" s="83">
        <v>25956562</v>
      </c>
      <c r="AI581" s="83">
        <v>26647926</v>
      </c>
      <c r="AJ581" s="83">
        <v>27377342</v>
      </c>
      <c r="AK581" s="83">
        <v>28158252</v>
      </c>
      <c r="AL581" s="83">
        <v>28908854</v>
      </c>
      <c r="AM581" s="83">
        <v>29649800</v>
      </c>
      <c r="AN581" s="83">
        <v>30414094</v>
      </c>
      <c r="AO581" s="83">
        <v>31159756</v>
      </c>
      <c r="AP581" s="92">
        <v>31925275</v>
      </c>
    </row>
    <row r="582" spans="1:42" x14ac:dyDescent="0.25">
      <c r="A582" t="str">
        <f t="shared" si="9"/>
        <v>Total passengers_Brazil</v>
      </c>
      <c r="B582" s="77" t="s">
        <v>58</v>
      </c>
      <c r="C582" s="78" t="s">
        <v>141</v>
      </c>
      <c r="D582" s="79" t="s">
        <v>146</v>
      </c>
      <c r="E582" s="80" t="s">
        <v>20</v>
      </c>
      <c r="F582" s="81" t="s">
        <v>34</v>
      </c>
      <c r="G582" s="81" t="s">
        <v>20</v>
      </c>
      <c r="H582" s="81" t="s">
        <v>20</v>
      </c>
      <c r="I582" s="81" t="s">
        <v>20</v>
      </c>
      <c r="J582" s="81" t="s">
        <v>20</v>
      </c>
      <c r="K582" s="81" t="s">
        <v>20</v>
      </c>
      <c r="L582" s="81" t="s">
        <v>20</v>
      </c>
      <c r="M582" s="81" t="s">
        <v>34</v>
      </c>
      <c r="N582" s="81" t="s">
        <v>20</v>
      </c>
      <c r="O582" s="81" t="s">
        <v>20</v>
      </c>
      <c r="P582" s="81" t="s">
        <v>34</v>
      </c>
      <c r="Q582" s="81" t="s">
        <v>20</v>
      </c>
      <c r="R582" s="82">
        <v>200220072</v>
      </c>
      <c r="S582" s="82">
        <v>203437872</v>
      </c>
      <c r="T582" s="82">
        <v>202352392</v>
      </c>
      <c r="U582" s="82">
        <v>208062756</v>
      </c>
      <c r="V582" s="82">
        <v>218040188</v>
      </c>
      <c r="W582" s="82">
        <v>229730018</v>
      </c>
      <c r="X582" s="82">
        <v>242734127</v>
      </c>
      <c r="Y582" s="82">
        <v>255017643</v>
      </c>
      <c r="Z582" s="82">
        <v>268022306</v>
      </c>
      <c r="AA582" s="82">
        <v>281902997</v>
      </c>
      <c r="AB582" s="82">
        <v>297014333</v>
      </c>
      <c r="AC582" s="82">
        <v>307833835</v>
      </c>
      <c r="AD582" s="82">
        <v>320156757</v>
      </c>
      <c r="AE582" s="82">
        <v>333565602</v>
      </c>
      <c r="AF582" s="82">
        <v>350118571</v>
      </c>
      <c r="AG582" s="82">
        <v>362584880</v>
      </c>
      <c r="AH582" s="82">
        <v>377536666</v>
      </c>
      <c r="AI582" s="82">
        <v>393441435</v>
      </c>
      <c r="AJ582" s="82">
        <v>406828847</v>
      </c>
      <c r="AK582" s="82">
        <v>424317273</v>
      </c>
      <c r="AL582" s="82">
        <v>438371549</v>
      </c>
      <c r="AM582" s="82">
        <v>457043365</v>
      </c>
      <c r="AN582" s="82">
        <v>475162466</v>
      </c>
      <c r="AO582" s="82">
        <v>489397004</v>
      </c>
      <c r="AP582" s="91">
        <v>506975952</v>
      </c>
    </row>
    <row r="583" spans="1:42" x14ac:dyDescent="0.25">
      <c r="A583" t="str">
        <f t="shared" si="9"/>
        <v>International passengers_Brazil</v>
      </c>
      <c r="B583" s="72" t="s">
        <v>54</v>
      </c>
      <c r="C583" s="73" t="s">
        <v>141</v>
      </c>
      <c r="D583" s="74" t="s">
        <v>146</v>
      </c>
      <c r="E583" s="75" t="s">
        <v>20</v>
      </c>
      <c r="F583" s="76" t="s">
        <v>34</v>
      </c>
      <c r="G583" s="76" t="s">
        <v>20</v>
      </c>
      <c r="H583" s="76" t="s">
        <v>20</v>
      </c>
      <c r="I583" s="76" t="s">
        <v>20</v>
      </c>
      <c r="J583" s="76" t="s">
        <v>20</v>
      </c>
      <c r="K583" s="76" t="s">
        <v>20</v>
      </c>
      <c r="L583" s="76" t="s">
        <v>20</v>
      </c>
      <c r="M583" s="76" t="s">
        <v>34</v>
      </c>
      <c r="N583" s="76" t="s">
        <v>20</v>
      </c>
      <c r="O583" s="76" t="s">
        <v>20</v>
      </c>
      <c r="P583" s="76" t="s">
        <v>34</v>
      </c>
      <c r="Q583" s="76" t="s">
        <v>20</v>
      </c>
      <c r="R583" s="83">
        <v>21044950</v>
      </c>
      <c r="S583" s="83">
        <v>21974501</v>
      </c>
      <c r="T583" s="83">
        <v>22508607</v>
      </c>
      <c r="U583" s="83">
        <v>24355594</v>
      </c>
      <c r="V583" s="83">
        <v>27081465</v>
      </c>
      <c r="W583" s="83">
        <v>30644690</v>
      </c>
      <c r="X583" s="83">
        <v>34766379</v>
      </c>
      <c r="Y583" s="83">
        <v>38523502</v>
      </c>
      <c r="Z583" s="83">
        <v>42684487</v>
      </c>
      <c r="AA583" s="83">
        <v>47316163</v>
      </c>
      <c r="AB583" s="83">
        <v>51800171</v>
      </c>
      <c r="AC583" s="83">
        <v>56651874</v>
      </c>
      <c r="AD583" s="83">
        <v>61315731</v>
      </c>
      <c r="AE583" s="83">
        <v>66490471</v>
      </c>
      <c r="AF583" s="83">
        <v>72645091</v>
      </c>
      <c r="AG583" s="83">
        <v>77347950</v>
      </c>
      <c r="AH583" s="83">
        <v>83900423</v>
      </c>
      <c r="AI583" s="83">
        <v>89973091</v>
      </c>
      <c r="AJ583" s="83">
        <v>96920969</v>
      </c>
      <c r="AK583" s="83">
        <v>104087961</v>
      </c>
      <c r="AL583" s="83">
        <v>110745742</v>
      </c>
      <c r="AM583" s="83">
        <v>118925004</v>
      </c>
      <c r="AN583" s="83">
        <v>127404984</v>
      </c>
      <c r="AO583" s="83">
        <v>135281086</v>
      </c>
      <c r="AP583" s="92">
        <v>144555865</v>
      </c>
    </row>
    <row r="584" spans="1:42" x14ac:dyDescent="0.25">
      <c r="A584" t="str">
        <f t="shared" si="9"/>
        <v>Domestic passengers_Brazil</v>
      </c>
      <c r="B584" s="77" t="s">
        <v>56</v>
      </c>
      <c r="C584" s="78" t="s">
        <v>141</v>
      </c>
      <c r="D584" s="79" t="s">
        <v>146</v>
      </c>
      <c r="E584" s="80" t="s">
        <v>20</v>
      </c>
      <c r="F584" s="81" t="s">
        <v>34</v>
      </c>
      <c r="G584" s="81" t="s">
        <v>20</v>
      </c>
      <c r="H584" s="81" t="s">
        <v>20</v>
      </c>
      <c r="I584" s="81" t="s">
        <v>20</v>
      </c>
      <c r="J584" s="81" t="s">
        <v>20</v>
      </c>
      <c r="K584" s="81" t="s">
        <v>20</v>
      </c>
      <c r="L584" s="81" t="s">
        <v>20</v>
      </c>
      <c r="M584" s="81" t="s">
        <v>34</v>
      </c>
      <c r="N584" s="81" t="s">
        <v>20</v>
      </c>
      <c r="O584" s="81" t="s">
        <v>20</v>
      </c>
      <c r="P584" s="81" t="s">
        <v>34</v>
      </c>
      <c r="Q584" s="81" t="s">
        <v>20</v>
      </c>
      <c r="R584" s="82">
        <v>177159277</v>
      </c>
      <c r="S584" s="82">
        <v>179652059</v>
      </c>
      <c r="T584" s="82">
        <v>178272375</v>
      </c>
      <c r="U584" s="82">
        <v>182359363</v>
      </c>
      <c r="V584" s="82">
        <v>189815870</v>
      </c>
      <c r="W584" s="82">
        <v>198127172</v>
      </c>
      <c r="X584" s="82">
        <v>207173286</v>
      </c>
      <c r="Y584" s="82">
        <v>215842422</v>
      </c>
      <c r="Z584" s="82">
        <v>224808641</v>
      </c>
      <c r="AA584" s="82">
        <v>234161304</v>
      </c>
      <c r="AB584" s="82">
        <v>244875079</v>
      </c>
      <c r="AC584" s="82">
        <v>250914047</v>
      </c>
      <c r="AD584" s="82">
        <v>258630999</v>
      </c>
      <c r="AE584" s="82">
        <v>266911670</v>
      </c>
      <c r="AF584" s="82">
        <v>277347103</v>
      </c>
      <c r="AG584" s="82">
        <v>285139814</v>
      </c>
      <c r="AH584" s="82">
        <v>293562024</v>
      </c>
      <c r="AI584" s="82">
        <v>303411909</v>
      </c>
      <c r="AJ584" s="82">
        <v>309865160</v>
      </c>
      <c r="AK584" s="82">
        <v>320197113</v>
      </c>
      <c r="AL584" s="82">
        <v>327601626</v>
      </c>
      <c r="AM584" s="82">
        <v>338100264</v>
      </c>
      <c r="AN584" s="82">
        <v>347743980</v>
      </c>
      <c r="AO584" s="82">
        <v>354105873</v>
      </c>
      <c r="AP584" s="91">
        <v>362412632</v>
      </c>
    </row>
    <row r="585" spans="1:42" x14ac:dyDescent="0.25">
      <c r="A585" t="str">
        <f t="shared" si="9"/>
        <v>Total Cargo_Brazil</v>
      </c>
      <c r="B585" s="77" t="s">
        <v>207</v>
      </c>
      <c r="C585" s="73" t="s">
        <v>141</v>
      </c>
      <c r="D585" s="74" t="s">
        <v>146</v>
      </c>
      <c r="E585" s="75" t="s">
        <v>20</v>
      </c>
      <c r="F585" s="76" t="s">
        <v>34</v>
      </c>
      <c r="G585" s="76" t="s">
        <v>20</v>
      </c>
      <c r="H585" s="76" t="s">
        <v>20</v>
      </c>
      <c r="I585" s="76" t="s">
        <v>20</v>
      </c>
      <c r="J585" s="76" t="s">
        <v>20</v>
      </c>
      <c r="K585" s="76" t="s">
        <v>20</v>
      </c>
      <c r="L585" s="76" t="s">
        <v>20</v>
      </c>
      <c r="M585" s="76" t="s">
        <v>34</v>
      </c>
      <c r="N585" s="76" t="s">
        <v>20</v>
      </c>
      <c r="O585" s="76" t="s">
        <v>20</v>
      </c>
      <c r="P585" s="76" t="s">
        <v>34</v>
      </c>
      <c r="Q585" s="76" t="s">
        <v>20</v>
      </c>
      <c r="R585" s="83">
        <v>1279529</v>
      </c>
      <c r="S585" s="83">
        <v>1328781</v>
      </c>
      <c r="T585" s="83">
        <v>1331544</v>
      </c>
      <c r="U585" s="83">
        <v>1338217</v>
      </c>
      <c r="V585" s="83">
        <v>1350211</v>
      </c>
      <c r="W585" s="83">
        <v>1358687</v>
      </c>
      <c r="X585" s="83">
        <v>1367753</v>
      </c>
      <c r="Y585" s="83">
        <v>1373545</v>
      </c>
      <c r="Z585" s="83">
        <v>1383469</v>
      </c>
      <c r="AA585" s="83">
        <v>1390812</v>
      </c>
      <c r="AB585" s="83">
        <v>1408850</v>
      </c>
      <c r="AC585" s="83">
        <v>1414044</v>
      </c>
      <c r="AD585" s="83">
        <v>1417689</v>
      </c>
      <c r="AE585" s="83">
        <v>1422467</v>
      </c>
      <c r="AF585" s="83">
        <v>1443764</v>
      </c>
      <c r="AG585" s="83">
        <v>1443850</v>
      </c>
      <c r="AH585" s="83">
        <v>1458200</v>
      </c>
      <c r="AI585" s="83">
        <v>1467099</v>
      </c>
      <c r="AJ585" s="83">
        <v>1476194</v>
      </c>
      <c r="AK585" s="83">
        <v>1488716</v>
      </c>
      <c r="AL585" s="83">
        <v>1497826</v>
      </c>
      <c r="AM585" s="83">
        <v>1516394</v>
      </c>
      <c r="AN585" s="83">
        <v>1526468</v>
      </c>
      <c r="AO585" s="83">
        <v>1536705</v>
      </c>
      <c r="AP585" s="92">
        <v>1554005</v>
      </c>
    </row>
    <row r="586" spans="1:42" x14ac:dyDescent="0.25">
      <c r="A586" t="str">
        <f t="shared" si="9"/>
        <v>Total aircraft movements_Brazil</v>
      </c>
      <c r="B586" s="77" t="s">
        <v>35</v>
      </c>
      <c r="C586" s="78" t="s">
        <v>141</v>
      </c>
      <c r="D586" s="79" t="s">
        <v>146</v>
      </c>
      <c r="E586" s="80" t="s">
        <v>20</v>
      </c>
      <c r="F586" s="81" t="s">
        <v>34</v>
      </c>
      <c r="G586" s="81" t="s">
        <v>20</v>
      </c>
      <c r="H586" s="81" t="s">
        <v>20</v>
      </c>
      <c r="I586" s="81" t="s">
        <v>20</v>
      </c>
      <c r="J586" s="81" t="s">
        <v>20</v>
      </c>
      <c r="K586" s="81" t="s">
        <v>20</v>
      </c>
      <c r="L586" s="81" t="s">
        <v>20</v>
      </c>
      <c r="M586" s="81" t="s">
        <v>34</v>
      </c>
      <c r="N586" s="81" t="s">
        <v>20</v>
      </c>
      <c r="O586" s="81" t="s">
        <v>20</v>
      </c>
      <c r="P586" s="81" t="s">
        <v>34</v>
      </c>
      <c r="Q586" s="81" t="s">
        <v>20</v>
      </c>
      <c r="R586" s="82">
        <v>2673982</v>
      </c>
      <c r="S586" s="82">
        <v>2576642</v>
      </c>
      <c r="T586" s="82">
        <v>2500255</v>
      </c>
      <c r="U586" s="82">
        <v>2500551</v>
      </c>
      <c r="V586" s="82">
        <v>2546696</v>
      </c>
      <c r="W586" s="82">
        <v>2631907</v>
      </c>
      <c r="X586" s="82">
        <v>2714727</v>
      </c>
      <c r="Y586" s="82">
        <v>2769919</v>
      </c>
      <c r="Z586" s="82">
        <v>2842385</v>
      </c>
      <c r="AA586" s="82">
        <v>2903024</v>
      </c>
      <c r="AB586" s="82">
        <v>2965653</v>
      </c>
      <c r="AC586" s="82">
        <v>3026448</v>
      </c>
      <c r="AD586" s="82">
        <v>3073691</v>
      </c>
      <c r="AE586" s="82">
        <v>3139872</v>
      </c>
      <c r="AF586" s="82">
        <v>3183205</v>
      </c>
      <c r="AG586" s="82">
        <v>3218413</v>
      </c>
      <c r="AH586" s="82">
        <v>3269412</v>
      </c>
      <c r="AI586" s="82">
        <v>3299737</v>
      </c>
      <c r="AJ586" s="82">
        <v>3346399</v>
      </c>
      <c r="AK586" s="82">
        <v>3389577</v>
      </c>
      <c r="AL586" s="82">
        <v>3417189</v>
      </c>
      <c r="AM586" s="82">
        <v>3442532</v>
      </c>
      <c r="AN586" s="82">
        <v>3469495</v>
      </c>
      <c r="AO586" s="82">
        <v>3509500</v>
      </c>
      <c r="AP586" s="91">
        <v>3529813</v>
      </c>
    </row>
    <row r="587" spans="1:42" x14ac:dyDescent="0.25">
      <c r="A587" t="str">
        <f t="shared" si="9"/>
        <v>Total passengers_Botswana</v>
      </c>
      <c r="B587" s="72" t="s">
        <v>58</v>
      </c>
      <c r="C587" s="73" t="s">
        <v>32</v>
      </c>
      <c r="D587" s="74" t="s">
        <v>38</v>
      </c>
      <c r="E587" s="75" t="s">
        <v>20</v>
      </c>
      <c r="F587" s="76" t="s">
        <v>34</v>
      </c>
      <c r="G587" s="76" t="s">
        <v>20</v>
      </c>
      <c r="H587" s="76" t="s">
        <v>20</v>
      </c>
      <c r="I587" s="76" t="s">
        <v>20</v>
      </c>
      <c r="J587" s="76" t="s">
        <v>20</v>
      </c>
      <c r="K587" s="76" t="s">
        <v>20</v>
      </c>
      <c r="L587" s="76" t="s">
        <v>34</v>
      </c>
      <c r="M587" s="76" t="s">
        <v>20</v>
      </c>
      <c r="N587" s="76" t="s">
        <v>20</v>
      </c>
      <c r="O587" s="76" t="s">
        <v>20</v>
      </c>
      <c r="P587" s="76" t="s">
        <v>20</v>
      </c>
      <c r="Q587" s="76" t="s">
        <v>20</v>
      </c>
      <c r="R587" s="83">
        <v>757493</v>
      </c>
      <c r="S587" s="83">
        <v>785452</v>
      </c>
      <c r="T587" s="83">
        <v>799524</v>
      </c>
      <c r="U587" s="83">
        <v>813726</v>
      </c>
      <c r="V587" s="83">
        <v>830872</v>
      </c>
      <c r="W587" s="83">
        <v>847139</v>
      </c>
      <c r="X587" s="83">
        <v>870048</v>
      </c>
      <c r="Y587" s="83">
        <v>887876</v>
      </c>
      <c r="Z587" s="83">
        <v>907256</v>
      </c>
      <c r="AA587" s="83">
        <v>930857</v>
      </c>
      <c r="AB587" s="83">
        <v>950206</v>
      </c>
      <c r="AC587" s="83">
        <v>969019</v>
      </c>
      <c r="AD587" s="83">
        <v>992481</v>
      </c>
      <c r="AE587" s="83">
        <v>1014300</v>
      </c>
      <c r="AF587" s="83">
        <v>1038515</v>
      </c>
      <c r="AG587" s="83">
        <v>1065723</v>
      </c>
      <c r="AH587" s="83">
        <v>1091378</v>
      </c>
      <c r="AI587" s="83">
        <v>1112821</v>
      </c>
      <c r="AJ587" s="83">
        <v>1142090</v>
      </c>
      <c r="AK587" s="83">
        <v>1164272</v>
      </c>
      <c r="AL587" s="83">
        <v>1193845</v>
      </c>
      <c r="AM587" s="83">
        <v>1222461</v>
      </c>
      <c r="AN587" s="83">
        <v>1246930</v>
      </c>
      <c r="AO587" s="83">
        <v>1278241</v>
      </c>
      <c r="AP587" s="92">
        <v>1306050</v>
      </c>
    </row>
    <row r="588" spans="1:42" x14ac:dyDescent="0.25">
      <c r="A588" t="str">
        <f t="shared" si="9"/>
        <v>International passengers_Botswana</v>
      </c>
      <c r="B588" s="77" t="s">
        <v>54</v>
      </c>
      <c r="C588" s="78" t="s">
        <v>32</v>
      </c>
      <c r="D588" s="79" t="s">
        <v>38</v>
      </c>
      <c r="E588" s="80" t="s">
        <v>20</v>
      </c>
      <c r="F588" s="81" t="s">
        <v>34</v>
      </c>
      <c r="G588" s="81" t="s">
        <v>20</v>
      </c>
      <c r="H588" s="81" t="s">
        <v>20</v>
      </c>
      <c r="I588" s="81" t="s">
        <v>20</v>
      </c>
      <c r="J588" s="81" t="s">
        <v>20</v>
      </c>
      <c r="K588" s="81" t="s">
        <v>20</v>
      </c>
      <c r="L588" s="81" t="s">
        <v>34</v>
      </c>
      <c r="M588" s="81" t="s">
        <v>20</v>
      </c>
      <c r="N588" s="81" t="s">
        <v>20</v>
      </c>
      <c r="O588" s="81" t="s">
        <v>20</v>
      </c>
      <c r="P588" s="81" t="s">
        <v>20</v>
      </c>
      <c r="Q588" s="81" t="s">
        <v>20</v>
      </c>
      <c r="R588" s="82">
        <v>437479</v>
      </c>
      <c r="S588" s="82">
        <v>466198</v>
      </c>
      <c r="T588" s="82">
        <v>491216</v>
      </c>
      <c r="U588" s="82">
        <v>508403</v>
      </c>
      <c r="V588" s="82">
        <v>523615</v>
      </c>
      <c r="W588" s="82">
        <v>534361</v>
      </c>
      <c r="X588" s="82">
        <v>549329</v>
      </c>
      <c r="Y588" s="82">
        <v>561125</v>
      </c>
      <c r="Z588" s="82">
        <v>573912</v>
      </c>
      <c r="AA588" s="82">
        <v>589419</v>
      </c>
      <c r="AB588" s="82">
        <v>602247</v>
      </c>
      <c r="AC588" s="82">
        <v>614734</v>
      </c>
      <c r="AD588" s="82">
        <v>630206</v>
      </c>
      <c r="AE588" s="82">
        <v>644675</v>
      </c>
      <c r="AF588" s="82">
        <v>660708</v>
      </c>
      <c r="AG588" s="82">
        <v>678626</v>
      </c>
      <c r="AH588" s="82">
        <v>695594</v>
      </c>
      <c r="AI588" s="82">
        <v>709905</v>
      </c>
      <c r="AJ588" s="82">
        <v>729234</v>
      </c>
      <c r="AK588" s="82">
        <v>744061</v>
      </c>
      <c r="AL588" s="82">
        <v>763592</v>
      </c>
      <c r="AM588" s="82">
        <v>782537</v>
      </c>
      <c r="AN588" s="82">
        <v>798852</v>
      </c>
      <c r="AO588" s="82">
        <v>819574</v>
      </c>
      <c r="AP588" s="91">
        <v>838076</v>
      </c>
    </row>
    <row r="589" spans="1:42" x14ac:dyDescent="0.25">
      <c r="A589" t="str">
        <f t="shared" si="9"/>
        <v>Domestic passengers_Botswana</v>
      </c>
      <c r="B589" s="72" t="s">
        <v>56</v>
      </c>
      <c r="C589" s="73" t="s">
        <v>32</v>
      </c>
      <c r="D589" s="74" t="s">
        <v>38</v>
      </c>
      <c r="E589" s="75" t="s">
        <v>20</v>
      </c>
      <c r="F589" s="76" t="s">
        <v>34</v>
      </c>
      <c r="G589" s="76" t="s">
        <v>20</v>
      </c>
      <c r="H589" s="76" t="s">
        <v>20</v>
      </c>
      <c r="I589" s="76" t="s">
        <v>20</v>
      </c>
      <c r="J589" s="76" t="s">
        <v>20</v>
      </c>
      <c r="K589" s="76" t="s">
        <v>20</v>
      </c>
      <c r="L589" s="76" t="s">
        <v>34</v>
      </c>
      <c r="M589" s="76" t="s">
        <v>20</v>
      </c>
      <c r="N589" s="76" t="s">
        <v>20</v>
      </c>
      <c r="O589" s="76" t="s">
        <v>20</v>
      </c>
      <c r="P589" s="76" t="s">
        <v>20</v>
      </c>
      <c r="Q589" s="76" t="s">
        <v>20</v>
      </c>
      <c r="R589" s="83">
        <v>320014</v>
      </c>
      <c r="S589" s="83">
        <v>319254</v>
      </c>
      <c r="T589" s="83">
        <v>308307</v>
      </c>
      <c r="U589" s="83">
        <v>305322</v>
      </c>
      <c r="V589" s="83">
        <v>307257</v>
      </c>
      <c r="W589" s="83">
        <v>312779</v>
      </c>
      <c r="X589" s="83">
        <v>320719</v>
      </c>
      <c r="Y589" s="83">
        <v>326751</v>
      </c>
      <c r="Z589" s="83">
        <v>333343</v>
      </c>
      <c r="AA589" s="83">
        <v>341438</v>
      </c>
      <c r="AB589" s="83">
        <v>347958</v>
      </c>
      <c r="AC589" s="83">
        <v>354285</v>
      </c>
      <c r="AD589" s="83">
        <v>362274</v>
      </c>
      <c r="AE589" s="83">
        <v>369625</v>
      </c>
      <c r="AF589" s="83">
        <v>377807</v>
      </c>
      <c r="AG589" s="83">
        <v>387097</v>
      </c>
      <c r="AH589" s="83">
        <v>395784</v>
      </c>
      <c r="AI589" s="83">
        <v>402916</v>
      </c>
      <c r="AJ589" s="83">
        <v>412856</v>
      </c>
      <c r="AK589" s="83">
        <v>420210</v>
      </c>
      <c r="AL589" s="83">
        <v>430253</v>
      </c>
      <c r="AM589" s="83">
        <v>439924</v>
      </c>
      <c r="AN589" s="83">
        <v>448079</v>
      </c>
      <c r="AO589" s="83">
        <v>458667</v>
      </c>
      <c r="AP589" s="92">
        <v>467974</v>
      </c>
    </row>
    <row r="590" spans="1:42" x14ac:dyDescent="0.25">
      <c r="A590" t="str">
        <f t="shared" si="9"/>
        <v>Total Cargo_Botswana</v>
      </c>
      <c r="B590" s="77" t="s">
        <v>207</v>
      </c>
      <c r="C590" s="78" t="s">
        <v>32</v>
      </c>
      <c r="D590" s="79" t="s">
        <v>38</v>
      </c>
      <c r="E590" s="80" t="s">
        <v>20</v>
      </c>
      <c r="F590" s="81" t="s">
        <v>34</v>
      </c>
      <c r="G590" s="81" t="s">
        <v>20</v>
      </c>
      <c r="H590" s="81" t="s">
        <v>20</v>
      </c>
      <c r="I590" s="81" t="s">
        <v>20</v>
      </c>
      <c r="J590" s="81" t="s">
        <v>20</v>
      </c>
      <c r="K590" s="81" t="s">
        <v>20</v>
      </c>
      <c r="L590" s="81" t="s">
        <v>34</v>
      </c>
      <c r="M590" s="81" t="s">
        <v>20</v>
      </c>
      <c r="N590" s="81" t="s">
        <v>20</v>
      </c>
      <c r="O590" s="81" t="s">
        <v>20</v>
      </c>
      <c r="P590" s="81" t="s">
        <v>20</v>
      </c>
      <c r="Q590" s="81" t="s">
        <v>20</v>
      </c>
      <c r="R590" s="82" t="s">
        <v>206</v>
      </c>
      <c r="S590" s="82" t="s">
        <v>206</v>
      </c>
      <c r="T590" s="82" t="s">
        <v>206</v>
      </c>
      <c r="U590" s="82" t="s">
        <v>206</v>
      </c>
      <c r="V590" s="82" t="s">
        <v>206</v>
      </c>
      <c r="W590" s="82" t="s">
        <v>206</v>
      </c>
      <c r="X590" s="82" t="s">
        <v>206</v>
      </c>
      <c r="Y590" s="82" t="s">
        <v>206</v>
      </c>
      <c r="Z590" s="82" t="s">
        <v>206</v>
      </c>
      <c r="AA590" s="82" t="s">
        <v>206</v>
      </c>
      <c r="AB590" s="82" t="s">
        <v>206</v>
      </c>
      <c r="AC590" s="82" t="s">
        <v>206</v>
      </c>
      <c r="AD590" s="82" t="s">
        <v>206</v>
      </c>
      <c r="AE590" s="82" t="s">
        <v>206</v>
      </c>
      <c r="AF590" s="82" t="s">
        <v>206</v>
      </c>
      <c r="AG590" s="82" t="s">
        <v>206</v>
      </c>
      <c r="AH590" s="82" t="s">
        <v>206</v>
      </c>
      <c r="AI590" s="82" t="s">
        <v>206</v>
      </c>
      <c r="AJ590" s="82" t="s">
        <v>206</v>
      </c>
      <c r="AK590" s="82" t="s">
        <v>206</v>
      </c>
      <c r="AL590" s="82" t="s">
        <v>206</v>
      </c>
      <c r="AM590" s="82" t="s">
        <v>206</v>
      </c>
      <c r="AN590" s="82" t="s">
        <v>206</v>
      </c>
      <c r="AO590" s="82" t="s">
        <v>206</v>
      </c>
      <c r="AP590" s="91" t="s">
        <v>206</v>
      </c>
    </row>
    <row r="591" spans="1:42" x14ac:dyDescent="0.25">
      <c r="A591" t="str">
        <f t="shared" si="9"/>
        <v>Total aircraft movements_Botswana</v>
      </c>
      <c r="B591" s="72" t="s">
        <v>35</v>
      </c>
      <c r="C591" s="73" t="s">
        <v>32</v>
      </c>
      <c r="D591" s="74" t="s">
        <v>38</v>
      </c>
      <c r="E591" s="75" t="s">
        <v>20</v>
      </c>
      <c r="F591" s="76" t="s">
        <v>34</v>
      </c>
      <c r="G591" s="76" t="s">
        <v>20</v>
      </c>
      <c r="H591" s="76" t="s">
        <v>20</v>
      </c>
      <c r="I591" s="76" t="s">
        <v>20</v>
      </c>
      <c r="J591" s="76" t="s">
        <v>20</v>
      </c>
      <c r="K591" s="76" t="s">
        <v>20</v>
      </c>
      <c r="L591" s="76" t="s">
        <v>34</v>
      </c>
      <c r="M591" s="76" t="s">
        <v>20</v>
      </c>
      <c r="N591" s="76" t="s">
        <v>20</v>
      </c>
      <c r="O591" s="76" t="s">
        <v>20</v>
      </c>
      <c r="P591" s="76" t="s">
        <v>20</v>
      </c>
      <c r="Q591" s="76" t="s">
        <v>20</v>
      </c>
      <c r="R591" s="83" t="s">
        <v>206</v>
      </c>
      <c r="S591" s="83" t="s">
        <v>206</v>
      </c>
      <c r="T591" s="83" t="s">
        <v>206</v>
      </c>
      <c r="U591" s="83" t="s">
        <v>206</v>
      </c>
      <c r="V591" s="83" t="s">
        <v>206</v>
      </c>
      <c r="W591" s="83" t="s">
        <v>206</v>
      </c>
      <c r="X591" s="83" t="s">
        <v>206</v>
      </c>
      <c r="Y591" s="83" t="s">
        <v>206</v>
      </c>
      <c r="Z591" s="83" t="s">
        <v>206</v>
      </c>
      <c r="AA591" s="83" t="s">
        <v>206</v>
      </c>
      <c r="AB591" s="83" t="s">
        <v>206</v>
      </c>
      <c r="AC591" s="83" t="s">
        <v>206</v>
      </c>
      <c r="AD591" s="83" t="s">
        <v>206</v>
      </c>
      <c r="AE591" s="83" t="s">
        <v>206</v>
      </c>
      <c r="AF591" s="83" t="s">
        <v>206</v>
      </c>
      <c r="AG591" s="83" t="s">
        <v>206</v>
      </c>
      <c r="AH591" s="83" t="s">
        <v>206</v>
      </c>
      <c r="AI591" s="83" t="s">
        <v>206</v>
      </c>
      <c r="AJ591" s="83" t="s">
        <v>206</v>
      </c>
      <c r="AK591" s="83" t="s">
        <v>206</v>
      </c>
      <c r="AL591" s="83" t="s">
        <v>206</v>
      </c>
      <c r="AM591" s="83" t="s">
        <v>206</v>
      </c>
      <c r="AN591" s="83" t="s">
        <v>206</v>
      </c>
      <c r="AO591" s="83" t="s">
        <v>206</v>
      </c>
      <c r="AP591" s="92" t="s">
        <v>206</v>
      </c>
    </row>
    <row r="592" spans="1:42" x14ac:dyDescent="0.25">
      <c r="A592" t="str">
        <f t="shared" si="9"/>
        <v>Total passengers_Bosnia and Herzegovina</v>
      </c>
      <c r="B592" s="77" t="s">
        <v>58</v>
      </c>
      <c r="C592" s="78" t="s">
        <v>96</v>
      </c>
      <c r="D592" s="79" t="s">
        <v>101</v>
      </c>
      <c r="E592" s="80" t="s">
        <v>20</v>
      </c>
      <c r="F592" s="81" t="s">
        <v>34</v>
      </c>
      <c r="G592" s="81" t="s">
        <v>20</v>
      </c>
      <c r="H592" s="81" t="s">
        <v>20</v>
      </c>
      <c r="I592" s="81" t="s">
        <v>20</v>
      </c>
      <c r="J592" s="81" t="s">
        <v>20</v>
      </c>
      <c r="K592" s="81" t="s">
        <v>20</v>
      </c>
      <c r="L592" s="81" t="s">
        <v>20</v>
      </c>
      <c r="M592" s="81" t="s">
        <v>20</v>
      </c>
      <c r="N592" s="81" t="s">
        <v>20</v>
      </c>
      <c r="O592" s="81" t="s">
        <v>20</v>
      </c>
      <c r="P592" s="81" t="s">
        <v>20</v>
      </c>
      <c r="Q592" s="81" t="s">
        <v>20</v>
      </c>
      <c r="R592" s="82">
        <v>1225676</v>
      </c>
      <c r="S592" s="82">
        <v>1310739</v>
      </c>
      <c r="T592" s="82">
        <v>1397351</v>
      </c>
      <c r="U592" s="82">
        <v>1484038</v>
      </c>
      <c r="V592" s="82">
        <v>1570987</v>
      </c>
      <c r="W592" s="82">
        <v>1655580</v>
      </c>
      <c r="X592" s="82">
        <v>1748708</v>
      </c>
      <c r="Y592" s="82">
        <v>1839450</v>
      </c>
      <c r="Z592" s="82">
        <v>1920837</v>
      </c>
      <c r="AA592" s="82">
        <v>2024043</v>
      </c>
      <c r="AB592" s="82">
        <v>2112637</v>
      </c>
      <c r="AC592" s="82">
        <v>2208247</v>
      </c>
      <c r="AD592" s="82">
        <v>2294206</v>
      </c>
      <c r="AE592" s="82">
        <v>2403233</v>
      </c>
      <c r="AF592" s="82">
        <v>2501939</v>
      </c>
      <c r="AG592" s="82">
        <v>2596357</v>
      </c>
      <c r="AH592" s="82">
        <v>2703891</v>
      </c>
      <c r="AI592" s="82">
        <v>2798034</v>
      </c>
      <c r="AJ592" s="82">
        <v>2919845</v>
      </c>
      <c r="AK592" s="82">
        <v>3018483</v>
      </c>
      <c r="AL592" s="82">
        <v>3126434</v>
      </c>
      <c r="AM592" s="82">
        <v>3232455</v>
      </c>
      <c r="AN592" s="82">
        <v>3321541</v>
      </c>
      <c r="AO592" s="82">
        <v>3437332</v>
      </c>
      <c r="AP592" s="91">
        <v>3535254</v>
      </c>
    </row>
    <row r="593" spans="1:42" x14ac:dyDescent="0.25">
      <c r="A593" t="str">
        <f t="shared" si="9"/>
        <v>International passengers_Bosnia and Herzegovina</v>
      </c>
      <c r="B593" s="72" t="s">
        <v>54</v>
      </c>
      <c r="C593" s="73" t="s">
        <v>96</v>
      </c>
      <c r="D593" s="74" t="s">
        <v>101</v>
      </c>
      <c r="E593" s="75" t="s">
        <v>20</v>
      </c>
      <c r="F593" s="76" t="s">
        <v>34</v>
      </c>
      <c r="G593" s="76" t="s">
        <v>20</v>
      </c>
      <c r="H593" s="76" t="s">
        <v>20</v>
      </c>
      <c r="I593" s="76" t="s">
        <v>20</v>
      </c>
      <c r="J593" s="76" t="s">
        <v>20</v>
      </c>
      <c r="K593" s="76" t="s">
        <v>20</v>
      </c>
      <c r="L593" s="76" t="s">
        <v>20</v>
      </c>
      <c r="M593" s="76" t="s">
        <v>20</v>
      </c>
      <c r="N593" s="76" t="s">
        <v>20</v>
      </c>
      <c r="O593" s="76" t="s">
        <v>20</v>
      </c>
      <c r="P593" s="76" t="s">
        <v>20</v>
      </c>
      <c r="Q593" s="76" t="s">
        <v>20</v>
      </c>
      <c r="R593" s="83">
        <v>1225603</v>
      </c>
      <c r="S593" s="83">
        <v>1310671</v>
      </c>
      <c r="T593" s="83">
        <v>1397288</v>
      </c>
      <c r="U593" s="83">
        <v>1483980</v>
      </c>
      <c r="V593" s="83">
        <v>1570934</v>
      </c>
      <c r="W593" s="83">
        <v>1655531</v>
      </c>
      <c r="X593" s="83">
        <v>1748664</v>
      </c>
      <c r="Y593" s="83">
        <v>1839410</v>
      </c>
      <c r="Z593" s="83">
        <v>1920802</v>
      </c>
      <c r="AA593" s="83">
        <v>2024011</v>
      </c>
      <c r="AB593" s="83">
        <v>2112608</v>
      </c>
      <c r="AC593" s="83">
        <v>2208222</v>
      </c>
      <c r="AD593" s="83">
        <v>2294183</v>
      </c>
      <c r="AE593" s="83">
        <v>2403213</v>
      </c>
      <c r="AF593" s="83">
        <v>2501921</v>
      </c>
      <c r="AG593" s="83">
        <v>2596341</v>
      </c>
      <c r="AH593" s="83">
        <v>2703877</v>
      </c>
      <c r="AI593" s="83">
        <v>2798021</v>
      </c>
      <c r="AJ593" s="83">
        <v>2919835</v>
      </c>
      <c r="AK593" s="83">
        <v>3018474</v>
      </c>
      <c r="AL593" s="83">
        <v>3126426</v>
      </c>
      <c r="AM593" s="83">
        <v>3232449</v>
      </c>
      <c r="AN593" s="83">
        <v>3321536</v>
      </c>
      <c r="AO593" s="83">
        <v>3437327</v>
      </c>
      <c r="AP593" s="92">
        <v>3535250</v>
      </c>
    </row>
    <row r="594" spans="1:42" x14ac:dyDescent="0.25">
      <c r="A594" t="str">
        <f t="shared" si="9"/>
        <v>Domestic passengers_Bosnia and Herzegovina</v>
      </c>
      <c r="B594" s="77" t="s">
        <v>56</v>
      </c>
      <c r="C594" s="78" t="s">
        <v>96</v>
      </c>
      <c r="D594" s="79" t="s">
        <v>101</v>
      </c>
      <c r="E594" s="80" t="s">
        <v>20</v>
      </c>
      <c r="F594" s="81" t="s">
        <v>34</v>
      </c>
      <c r="G594" s="81" t="s">
        <v>20</v>
      </c>
      <c r="H594" s="81" t="s">
        <v>20</v>
      </c>
      <c r="I594" s="81" t="s">
        <v>20</v>
      </c>
      <c r="J594" s="81" t="s">
        <v>20</v>
      </c>
      <c r="K594" s="81" t="s">
        <v>20</v>
      </c>
      <c r="L594" s="81" t="s">
        <v>20</v>
      </c>
      <c r="M594" s="81" t="s">
        <v>20</v>
      </c>
      <c r="N594" s="81" t="s">
        <v>20</v>
      </c>
      <c r="O594" s="81" t="s">
        <v>20</v>
      </c>
      <c r="P594" s="81" t="s">
        <v>20</v>
      </c>
      <c r="Q594" s="81" t="s">
        <v>20</v>
      </c>
      <c r="R594" s="82" t="s">
        <v>206</v>
      </c>
      <c r="S594" s="82" t="s">
        <v>206</v>
      </c>
      <c r="T594" s="82" t="s">
        <v>206</v>
      </c>
      <c r="U594" s="82" t="s">
        <v>206</v>
      </c>
      <c r="V594" s="82" t="s">
        <v>206</v>
      </c>
      <c r="W594" s="82" t="s">
        <v>206</v>
      </c>
      <c r="X594" s="82" t="s">
        <v>206</v>
      </c>
      <c r="Y594" s="82" t="s">
        <v>206</v>
      </c>
      <c r="Z594" s="82" t="s">
        <v>206</v>
      </c>
      <c r="AA594" s="82" t="s">
        <v>206</v>
      </c>
      <c r="AB594" s="82" t="s">
        <v>206</v>
      </c>
      <c r="AC594" s="82" t="s">
        <v>206</v>
      </c>
      <c r="AD594" s="82" t="s">
        <v>206</v>
      </c>
      <c r="AE594" s="82" t="s">
        <v>206</v>
      </c>
      <c r="AF594" s="82" t="s">
        <v>206</v>
      </c>
      <c r="AG594" s="82" t="s">
        <v>206</v>
      </c>
      <c r="AH594" s="82" t="s">
        <v>206</v>
      </c>
      <c r="AI594" s="82" t="s">
        <v>206</v>
      </c>
      <c r="AJ594" s="82" t="s">
        <v>206</v>
      </c>
      <c r="AK594" s="82" t="s">
        <v>206</v>
      </c>
      <c r="AL594" s="82" t="s">
        <v>206</v>
      </c>
      <c r="AM594" s="82" t="s">
        <v>206</v>
      </c>
      <c r="AN594" s="82" t="s">
        <v>206</v>
      </c>
      <c r="AO594" s="82" t="s">
        <v>206</v>
      </c>
      <c r="AP594" s="91" t="s">
        <v>206</v>
      </c>
    </row>
    <row r="595" spans="1:42" x14ac:dyDescent="0.25">
      <c r="A595" t="str">
        <f t="shared" si="9"/>
        <v>Total Cargo_Bosnia and Herzegovina</v>
      </c>
      <c r="B595" s="77" t="s">
        <v>207</v>
      </c>
      <c r="C595" s="73" t="s">
        <v>96</v>
      </c>
      <c r="D595" s="74" t="s">
        <v>101</v>
      </c>
      <c r="E595" s="75" t="s">
        <v>20</v>
      </c>
      <c r="F595" s="76" t="s">
        <v>34</v>
      </c>
      <c r="G595" s="76" t="s">
        <v>20</v>
      </c>
      <c r="H595" s="76" t="s">
        <v>20</v>
      </c>
      <c r="I595" s="76" t="s">
        <v>20</v>
      </c>
      <c r="J595" s="76" t="s">
        <v>20</v>
      </c>
      <c r="K595" s="76" t="s">
        <v>20</v>
      </c>
      <c r="L595" s="76" t="s">
        <v>20</v>
      </c>
      <c r="M595" s="76" t="s">
        <v>20</v>
      </c>
      <c r="N595" s="76" t="s">
        <v>20</v>
      </c>
      <c r="O595" s="76" t="s">
        <v>20</v>
      </c>
      <c r="P595" s="76" t="s">
        <v>20</v>
      </c>
      <c r="Q595" s="76" t="s">
        <v>20</v>
      </c>
      <c r="R595" s="83">
        <v>8819</v>
      </c>
      <c r="S595" s="83">
        <v>13017</v>
      </c>
      <c r="T595" s="83">
        <v>14572</v>
      </c>
      <c r="U595" s="83">
        <v>15614</v>
      </c>
      <c r="V595" s="83">
        <v>16366</v>
      </c>
      <c r="W595" s="83">
        <v>16825</v>
      </c>
      <c r="X595" s="83">
        <v>17319</v>
      </c>
      <c r="Y595" s="83">
        <v>17845</v>
      </c>
      <c r="Z595" s="83">
        <v>18270</v>
      </c>
      <c r="AA595" s="83">
        <v>18668</v>
      </c>
      <c r="AB595" s="83">
        <v>19052</v>
      </c>
      <c r="AC595" s="83">
        <v>19544</v>
      </c>
      <c r="AD595" s="83">
        <v>19916</v>
      </c>
      <c r="AE595" s="83">
        <v>20397</v>
      </c>
      <c r="AF595" s="83">
        <v>20901</v>
      </c>
      <c r="AG595" s="83">
        <v>21284</v>
      </c>
      <c r="AH595" s="83">
        <v>21913</v>
      </c>
      <c r="AI595" s="83">
        <v>22331</v>
      </c>
      <c r="AJ595" s="83">
        <v>23029</v>
      </c>
      <c r="AK595" s="83">
        <v>23487</v>
      </c>
      <c r="AL595" s="83">
        <v>24079</v>
      </c>
      <c r="AM595" s="83">
        <v>24535</v>
      </c>
      <c r="AN595" s="83">
        <v>24812</v>
      </c>
      <c r="AO595" s="83">
        <v>25291</v>
      </c>
      <c r="AP595" s="92">
        <v>25652</v>
      </c>
    </row>
    <row r="596" spans="1:42" x14ac:dyDescent="0.25">
      <c r="A596" t="str">
        <f t="shared" si="9"/>
        <v>Total aircraft movements_Bosnia and Herzegovina</v>
      </c>
      <c r="B596" s="77" t="s">
        <v>35</v>
      </c>
      <c r="C596" s="78" t="s">
        <v>96</v>
      </c>
      <c r="D596" s="79" t="s">
        <v>101</v>
      </c>
      <c r="E596" s="80" t="s">
        <v>20</v>
      </c>
      <c r="F596" s="81" t="s">
        <v>34</v>
      </c>
      <c r="G596" s="81" t="s">
        <v>20</v>
      </c>
      <c r="H596" s="81" t="s">
        <v>20</v>
      </c>
      <c r="I596" s="81" t="s">
        <v>20</v>
      </c>
      <c r="J596" s="81" t="s">
        <v>20</v>
      </c>
      <c r="K596" s="81" t="s">
        <v>20</v>
      </c>
      <c r="L596" s="81" t="s">
        <v>20</v>
      </c>
      <c r="M596" s="81" t="s">
        <v>20</v>
      </c>
      <c r="N596" s="81" t="s">
        <v>20</v>
      </c>
      <c r="O596" s="81" t="s">
        <v>20</v>
      </c>
      <c r="P596" s="81" t="s">
        <v>20</v>
      </c>
      <c r="Q596" s="81" t="s">
        <v>20</v>
      </c>
      <c r="R596" s="82">
        <v>16713</v>
      </c>
      <c r="S596" s="82">
        <v>18562</v>
      </c>
      <c r="T596" s="82">
        <v>20262</v>
      </c>
      <c r="U596" s="82">
        <v>21443</v>
      </c>
      <c r="V596" s="82">
        <v>22330</v>
      </c>
      <c r="W596" s="82">
        <v>22906</v>
      </c>
      <c r="X596" s="82">
        <v>23441</v>
      </c>
      <c r="Y596" s="82">
        <v>23978</v>
      </c>
      <c r="Z596" s="82">
        <v>24486</v>
      </c>
      <c r="AA596" s="82">
        <v>25015</v>
      </c>
      <c r="AB596" s="82">
        <v>25565</v>
      </c>
      <c r="AC596" s="82">
        <v>26058</v>
      </c>
      <c r="AD596" s="82">
        <v>26575</v>
      </c>
      <c r="AE596" s="82">
        <v>27083</v>
      </c>
      <c r="AF596" s="82">
        <v>27561</v>
      </c>
      <c r="AG596" s="82">
        <v>28080</v>
      </c>
      <c r="AH596" s="82">
        <v>28582</v>
      </c>
      <c r="AI596" s="82">
        <v>29067</v>
      </c>
      <c r="AJ596" s="82">
        <v>29572</v>
      </c>
      <c r="AK596" s="82">
        <v>30087</v>
      </c>
      <c r="AL596" s="82">
        <v>30567</v>
      </c>
      <c r="AM596" s="82">
        <v>31045</v>
      </c>
      <c r="AN596" s="82">
        <v>31531</v>
      </c>
      <c r="AO596" s="82">
        <v>32024</v>
      </c>
      <c r="AP596" s="91">
        <v>32485</v>
      </c>
    </row>
    <row r="597" spans="1:42" x14ac:dyDescent="0.25">
      <c r="A597" t="str">
        <f t="shared" si="9"/>
        <v>Total passengers_Benin</v>
      </c>
      <c r="B597" s="72" t="s">
        <v>58</v>
      </c>
      <c r="C597" s="73" t="s">
        <v>32</v>
      </c>
      <c r="D597" s="74" t="s">
        <v>37</v>
      </c>
      <c r="E597" s="75" t="s">
        <v>20</v>
      </c>
      <c r="F597" s="76" t="s">
        <v>34</v>
      </c>
      <c r="G597" s="76" t="s">
        <v>20</v>
      </c>
      <c r="H597" s="76" t="s">
        <v>20</v>
      </c>
      <c r="I597" s="76" t="s">
        <v>20</v>
      </c>
      <c r="J597" s="76" t="s">
        <v>20</v>
      </c>
      <c r="K597" s="76" t="s">
        <v>20</v>
      </c>
      <c r="L597" s="76" t="s">
        <v>34</v>
      </c>
      <c r="M597" s="76" t="s">
        <v>20</v>
      </c>
      <c r="N597" s="76" t="s">
        <v>20</v>
      </c>
      <c r="O597" s="76" t="s">
        <v>20</v>
      </c>
      <c r="P597" s="76" t="s">
        <v>20</v>
      </c>
      <c r="Q597" s="76" t="s">
        <v>20</v>
      </c>
      <c r="R597" s="83">
        <v>497998</v>
      </c>
      <c r="S597" s="83">
        <v>476376</v>
      </c>
      <c r="T597" s="83">
        <v>474873</v>
      </c>
      <c r="U597" s="83">
        <v>478986</v>
      </c>
      <c r="V597" s="83">
        <v>488446</v>
      </c>
      <c r="W597" s="83">
        <v>501311</v>
      </c>
      <c r="X597" s="83">
        <v>520455</v>
      </c>
      <c r="Y597" s="83">
        <v>538879</v>
      </c>
      <c r="Z597" s="83">
        <v>559059</v>
      </c>
      <c r="AA597" s="83">
        <v>582714</v>
      </c>
      <c r="AB597" s="83">
        <v>604571</v>
      </c>
      <c r="AC597" s="83">
        <v>626424</v>
      </c>
      <c r="AD597" s="83">
        <v>652216</v>
      </c>
      <c r="AE597" s="83">
        <v>677967</v>
      </c>
      <c r="AF597" s="83">
        <v>706728</v>
      </c>
      <c r="AG597" s="83">
        <v>736079</v>
      </c>
      <c r="AH597" s="83">
        <v>765163</v>
      </c>
      <c r="AI597" s="83">
        <v>792290</v>
      </c>
      <c r="AJ597" s="83">
        <v>825849</v>
      </c>
      <c r="AK597" s="83">
        <v>855351</v>
      </c>
      <c r="AL597" s="83">
        <v>891468</v>
      </c>
      <c r="AM597" s="83">
        <v>927933</v>
      </c>
      <c r="AN597" s="83">
        <v>962115</v>
      </c>
      <c r="AO597" s="83">
        <v>1002410</v>
      </c>
      <c r="AP597" s="92">
        <v>1040748</v>
      </c>
    </row>
    <row r="598" spans="1:42" x14ac:dyDescent="0.25">
      <c r="A598" t="str">
        <f t="shared" si="9"/>
        <v>International passengers_Benin</v>
      </c>
      <c r="B598" s="77" t="s">
        <v>54</v>
      </c>
      <c r="C598" s="78" t="s">
        <v>32</v>
      </c>
      <c r="D598" s="79" t="s">
        <v>37</v>
      </c>
      <c r="E598" s="80" t="s">
        <v>20</v>
      </c>
      <c r="F598" s="81" t="s">
        <v>34</v>
      </c>
      <c r="G598" s="81" t="s">
        <v>20</v>
      </c>
      <c r="H598" s="81" t="s">
        <v>20</v>
      </c>
      <c r="I598" s="81" t="s">
        <v>20</v>
      </c>
      <c r="J598" s="81" t="s">
        <v>20</v>
      </c>
      <c r="K598" s="81" t="s">
        <v>20</v>
      </c>
      <c r="L598" s="81" t="s">
        <v>34</v>
      </c>
      <c r="M598" s="81" t="s">
        <v>20</v>
      </c>
      <c r="N598" s="81" t="s">
        <v>20</v>
      </c>
      <c r="O598" s="81" t="s">
        <v>20</v>
      </c>
      <c r="P598" s="81" t="s">
        <v>20</v>
      </c>
      <c r="Q598" s="81" t="s">
        <v>20</v>
      </c>
      <c r="R598" s="82">
        <v>497998</v>
      </c>
      <c r="S598" s="82">
        <v>476376</v>
      </c>
      <c r="T598" s="82">
        <v>474873</v>
      </c>
      <c r="U598" s="82">
        <v>478986</v>
      </c>
      <c r="V598" s="82">
        <v>488446</v>
      </c>
      <c r="W598" s="82">
        <v>501311</v>
      </c>
      <c r="X598" s="82">
        <v>520455</v>
      </c>
      <c r="Y598" s="82">
        <v>538879</v>
      </c>
      <c r="Z598" s="82">
        <v>559059</v>
      </c>
      <c r="AA598" s="82">
        <v>582714</v>
      </c>
      <c r="AB598" s="82">
        <v>604571</v>
      </c>
      <c r="AC598" s="82">
        <v>626424</v>
      </c>
      <c r="AD598" s="82">
        <v>652216</v>
      </c>
      <c r="AE598" s="82">
        <v>677967</v>
      </c>
      <c r="AF598" s="82">
        <v>706728</v>
      </c>
      <c r="AG598" s="82">
        <v>736079</v>
      </c>
      <c r="AH598" s="82">
        <v>765163</v>
      </c>
      <c r="AI598" s="82">
        <v>792290</v>
      </c>
      <c r="AJ598" s="82">
        <v>825849</v>
      </c>
      <c r="AK598" s="82">
        <v>855351</v>
      </c>
      <c r="AL598" s="82">
        <v>891468</v>
      </c>
      <c r="AM598" s="82">
        <v>927933</v>
      </c>
      <c r="AN598" s="82">
        <v>962115</v>
      </c>
      <c r="AO598" s="82">
        <v>1002410</v>
      </c>
      <c r="AP598" s="91">
        <v>1040748</v>
      </c>
    </row>
    <row r="599" spans="1:42" x14ac:dyDescent="0.25">
      <c r="A599" t="str">
        <f t="shared" si="9"/>
        <v>Domestic passengers_Benin</v>
      </c>
      <c r="B599" s="72" t="s">
        <v>56</v>
      </c>
      <c r="C599" s="73" t="s">
        <v>32</v>
      </c>
      <c r="D599" s="74" t="s">
        <v>37</v>
      </c>
      <c r="E599" s="75" t="s">
        <v>20</v>
      </c>
      <c r="F599" s="76" t="s">
        <v>34</v>
      </c>
      <c r="G599" s="76" t="s">
        <v>20</v>
      </c>
      <c r="H599" s="76" t="s">
        <v>20</v>
      </c>
      <c r="I599" s="76" t="s">
        <v>20</v>
      </c>
      <c r="J599" s="76" t="s">
        <v>20</v>
      </c>
      <c r="K599" s="76" t="s">
        <v>20</v>
      </c>
      <c r="L599" s="76" t="s">
        <v>34</v>
      </c>
      <c r="M599" s="76" t="s">
        <v>20</v>
      </c>
      <c r="N599" s="76" t="s">
        <v>20</v>
      </c>
      <c r="O599" s="76" t="s">
        <v>20</v>
      </c>
      <c r="P599" s="76" t="s">
        <v>20</v>
      </c>
      <c r="Q599" s="76" t="s">
        <v>20</v>
      </c>
      <c r="R599" s="83" t="s">
        <v>206</v>
      </c>
      <c r="S599" s="83" t="s">
        <v>206</v>
      </c>
      <c r="T599" s="83" t="s">
        <v>206</v>
      </c>
      <c r="U599" s="83" t="s">
        <v>206</v>
      </c>
      <c r="V599" s="83" t="s">
        <v>206</v>
      </c>
      <c r="W599" s="83" t="s">
        <v>206</v>
      </c>
      <c r="X599" s="83" t="s">
        <v>206</v>
      </c>
      <c r="Y599" s="83" t="s">
        <v>206</v>
      </c>
      <c r="Z599" s="83" t="s">
        <v>206</v>
      </c>
      <c r="AA599" s="83" t="s">
        <v>206</v>
      </c>
      <c r="AB599" s="83" t="s">
        <v>206</v>
      </c>
      <c r="AC599" s="83" t="s">
        <v>206</v>
      </c>
      <c r="AD599" s="83" t="s">
        <v>206</v>
      </c>
      <c r="AE599" s="83" t="s">
        <v>206</v>
      </c>
      <c r="AF599" s="83" t="s">
        <v>206</v>
      </c>
      <c r="AG599" s="83" t="s">
        <v>206</v>
      </c>
      <c r="AH599" s="83" t="s">
        <v>206</v>
      </c>
      <c r="AI599" s="83" t="s">
        <v>206</v>
      </c>
      <c r="AJ599" s="83" t="s">
        <v>206</v>
      </c>
      <c r="AK599" s="83" t="s">
        <v>206</v>
      </c>
      <c r="AL599" s="83" t="s">
        <v>206</v>
      </c>
      <c r="AM599" s="83" t="s">
        <v>206</v>
      </c>
      <c r="AN599" s="83" t="s">
        <v>206</v>
      </c>
      <c r="AO599" s="83" t="s">
        <v>206</v>
      </c>
      <c r="AP599" s="92" t="s">
        <v>206</v>
      </c>
    </row>
    <row r="600" spans="1:42" x14ac:dyDescent="0.25">
      <c r="A600" t="str">
        <f t="shared" si="9"/>
        <v>Total Cargo_Benin</v>
      </c>
      <c r="B600" s="77" t="s">
        <v>207</v>
      </c>
      <c r="C600" s="78" t="s">
        <v>32</v>
      </c>
      <c r="D600" s="79" t="s">
        <v>37</v>
      </c>
      <c r="E600" s="80" t="s">
        <v>20</v>
      </c>
      <c r="F600" s="81" t="s">
        <v>34</v>
      </c>
      <c r="G600" s="81" t="s">
        <v>20</v>
      </c>
      <c r="H600" s="81" t="s">
        <v>20</v>
      </c>
      <c r="I600" s="81" t="s">
        <v>20</v>
      </c>
      <c r="J600" s="81" t="s">
        <v>20</v>
      </c>
      <c r="K600" s="81" t="s">
        <v>20</v>
      </c>
      <c r="L600" s="81" t="s">
        <v>34</v>
      </c>
      <c r="M600" s="81" t="s">
        <v>20</v>
      </c>
      <c r="N600" s="81" t="s">
        <v>20</v>
      </c>
      <c r="O600" s="81" t="s">
        <v>20</v>
      </c>
      <c r="P600" s="81" t="s">
        <v>20</v>
      </c>
      <c r="Q600" s="81" t="s">
        <v>20</v>
      </c>
      <c r="R600" s="82" t="s">
        <v>206</v>
      </c>
      <c r="S600" s="82" t="s">
        <v>206</v>
      </c>
      <c r="T600" s="82" t="s">
        <v>206</v>
      </c>
      <c r="U600" s="82" t="s">
        <v>206</v>
      </c>
      <c r="V600" s="82" t="s">
        <v>206</v>
      </c>
      <c r="W600" s="82" t="s">
        <v>206</v>
      </c>
      <c r="X600" s="82" t="s">
        <v>206</v>
      </c>
      <c r="Y600" s="82" t="s">
        <v>206</v>
      </c>
      <c r="Z600" s="82" t="s">
        <v>206</v>
      </c>
      <c r="AA600" s="82" t="s">
        <v>206</v>
      </c>
      <c r="AB600" s="82" t="s">
        <v>206</v>
      </c>
      <c r="AC600" s="82" t="s">
        <v>206</v>
      </c>
      <c r="AD600" s="82" t="s">
        <v>206</v>
      </c>
      <c r="AE600" s="82" t="s">
        <v>206</v>
      </c>
      <c r="AF600" s="82" t="s">
        <v>206</v>
      </c>
      <c r="AG600" s="82" t="s">
        <v>206</v>
      </c>
      <c r="AH600" s="82" t="s">
        <v>206</v>
      </c>
      <c r="AI600" s="82" t="s">
        <v>206</v>
      </c>
      <c r="AJ600" s="82" t="s">
        <v>206</v>
      </c>
      <c r="AK600" s="82" t="s">
        <v>206</v>
      </c>
      <c r="AL600" s="82" t="s">
        <v>206</v>
      </c>
      <c r="AM600" s="82" t="s">
        <v>206</v>
      </c>
      <c r="AN600" s="82" t="s">
        <v>206</v>
      </c>
      <c r="AO600" s="82" t="s">
        <v>206</v>
      </c>
      <c r="AP600" s="91" t="s">
        <v>206</v>
      </c>
    </row>
    <row r="601" spans="1:42" x14ac:dyDescent="0.25">
      <c r="A601" t="str">
        <f t="shared" si="9"/>
        <v>Total aircraft movements_Benin</v>
      </c>
      <c r="B601" s="72" t="s">
        <v>35</v>
      </c>
      <c r="C601" s="73" t="s">
        <v>32</v>
      </c>
      <c r="D601" s="74" t="s">
        <v>37</v>
      </c>
      <c r="E601" s="75" t="s">
        <v>20</v>
      </c>
      <c r="F601" s="76" t="s">
        <v>34</v>
      </c>
      <c r="G601" s="76" t="s">
        <v>20</v>
      </c>
      <c r="H601" s="76" t="s">
        <v>20</v>
      </c>
      <c r="I601" s="76" t="s">
        <v>20</v>
      </c>
      <c r="J601" s="76" t="s">
        <v>20</v>
      </c>
      <c r="K601" s="76" t="s">
        <v>20</v>
      </c>
      <c r="L601" s="76" t="s">
        <v>34</v>
      </c>
      <c r="M601" s="76" t="s">
        <v>20</v>
      </c>
      <c r="N601" s="76" t="s">
        <v>20</v>
      </c>
      <c r="O601" s="76" t="s">
        <v>20</v>
      </c>
      <c r="P601" s="76" t="s">
        <v>20</v>
      </c>
      <c r="Q601" s="76" t="s">
        <v>20</v>
      </c>
      <c r="R601" s="83" t="s">
        <v>206</v>
      </c>
      <c r="S601" s="83" t="s">
        <v>206</v>
      </c>
      <c r="T601" s="83" t="s">
        <v>206</v>
      </c>
      <c r="U601" s="83" t="s">
        <v>206</v>
      </c>
      <c r="V601" s="83" t="s">
        <v>206</v>
      </c>
      <c r="W601" s="83" t="s">
        <v>206</v>
      </c>
      <c r="X601" s="83" t="s">
        <v>206</v>
      </c>
      <c r="Y601" s="83" t="s">
        <v>206</v>
      </c>
      <c r="Z601" s="83" t="s">
        <v>206</v>
      </c>
      <c r="AA601" s="83" t="s">
        <v>206</v>
      </c>
      <c r="AB601" s="83" t="s">
        <v>206</v>
      </c>
      <c r="AC601" s="83" t="s">
        <v>206</v>
      </c>
      <c r="AD601" s="83" t="s">
        <v>206</v>
      </c>
      <c r="AE601" s="83" t="s">
        <v>206</v>
      </c>
      <c r="AF601" s="83" t="s">
        <v>206</v>
      </c>
      <c r="AG601" s="83" t="s">
        <v>206</v>
      </c>
      <c r="AH601" s="83" t="s">
        <v>206</v>
      </c>
      <c r="AI601" s="83" t="s">
        <v>206</v>
      </c>
      <c r="AJ601" s="83" t="s">
        <v>206</v>
      </c>
      <c r="AK601" s="83" t="s">
        <v>206</v>
      </c>
      <c r="AL601" s="83" t="s">
        <v>206</v>
      </c>
      <c r="AM601" s="83" t="s">
        <v>206</v>
      </c>
      <c r="AN601" s="83" t="s">
        <v>206</v>
      </c>
      <c r="AO601" s="83" t="s">
        <v>206</v>
      </c>
      <c r="AP601" s="92" t="s">
        <v>206</v>
      </c>
    </row>
    <row r="602" spans="1:42" x14ac:dyDescent="0.25">
      <c r="A602" t="str">
        <f t="shared" si="9"/>
        <v>Total passengers_Belgium</v>
      </c>
      <c r="B602" s="77" t="s">
        <v>58</v>
      </c>
      <c r="C602" s="78" t="s">
        <v>96</v>
      </c>
      <c r="D602" s="79" t="s">
        <v>102</v>
      </c>
      <c r="E602" s="80" t="s">
        <v>34</v>
      </c>
      <c r="F602" s="81" t="s">
        <v>20</v>
      </c>
      <c r="G602" s="81" t="s">
        <v>20</v>
      </c>
      <c r="H602" s="81" t="s">
        <v>34</v>
      </c>
      <c r="I602" s="81" t="s">
        <v>34</v>
      </c>
      <c r="J602" s="81" t="s">
        <v>20</v>
      </c>
      <c r="K602" s="81" t="s">
        <v>20</v>
      </c>
      <c r="L602" s="81" t="s">
        <v>20</v>
      </c>
      <c r="M602" s="81" t="s">
        <v>20</v>
      </c>
      <c r="N602" s="81" t="s">
        <v>20</v>
      </c>
      <c r="O602" s="81" t="s">
        <v>20</v>
      </c>
      <c r="P602" s="81" t="s">
        <v>20</v>
      </c>
      <c r="Q602" s="81" t="s">
        <v>34</v>
      </c>
      <c r="R602" s="82">
        <v>30156016</v>
      </c>
      <c r="S602" s="82">
        <v>31741827</v>
      </c>
      <c r="T602" s="82">
        <v>32154166</v>
      </c>
      <c r="U602" s="82">
        <v>32986274</v>
      </c>
      <c r="V602" s="82">
        <v>34103308</v>
      </c>
      <c r="W602" s="82">
        <v>35520262</v>
      </c>
      <c r="X602" s="82">
        <v>37105001</v>
      </c>
      <c r="Y602" s="82">
        <v>38498401</v>
      </c>
      <c r="Z602" s="82">
        <v>39806338</v>
      </c>
      <c r="AA602" s="82">
        <v>41425245</v>
      </c>
      <c r="AB602" s="82">
        <v>42853492</v>
      </c>
      <c r="AC602" s="82">
        <v>44410352</v>
      </c>
      <c r="AD602" s="82">
        <v>45887115</v>
      </c>
      <c r="AE602" s="82">
        <v>47684747</v>
      </c>
      <c r="AF602" s="82">
        <v>49261532</v>
      </c>
      <c r="AG602" s="82">
        <v>50871047</v>
      </c>
      <c r="AH602" s="82">
        <v>52595840</v>
      </c>
      <c r="AI602" s="82">
        <v>53916648</v>
      </c>
      <c r="AJ602" s="82">
        <v>55622529</v>
      </c>
      <c r="AK602" s="82">
        <v>56869502</v>
      </c>
      <c r="AL602" s="82">
        <v>58277051</v>
      </c>
      <c r="AM602" s="82">
        <v>59632001</v>
      </c>
      <c r="AN602" s="82">
        <v>60661735</v>
      </c>
      <c r="AO602" s="82">
        <v>62163944</v>
      </c>
      <c r="AP602" s="91">
        <v>63461064</v>
      </c>
    </row>
    <row r="603" spans="1:42" x14ac:dyDescent="0.25">
      <c r="A603" t="str">
        <f t="shared" si="9"/>
        <v>International passengers_Belgium</v>
      </c>
      <c r="B603" s="72" t="s">
        <v>54</v>
      </c>
      <c r="C603" s="73" t="s">
        <v>96</v>
      </c>
      <c r="D603" s="74" t="s">
        <v>102</v>
      </c>
      <c r="E603" s="75" t="s">
        <v>34</v>
      </c>
      <c r="F603" s="76" t="s">
        <v>20</v>
      </c>
      <c r="G603" s="76" t="s">
        <v>20</v>
      </c>
      <c r="H603" s="76" t="s">
        <v>34</v>
      </c>
      <c r="I603" s="76" t="s">
        <v>34</v>
      </c>
      <c r="J603" s="76" t="s">
        <v>20</v>
      </c>
      <c r="K603" s="76" t="s">
        <v>20</v>
      </c>
      <c r="L603" s="76" t="s">
        <v>20</v>
      </c>
      <c r="M603" s="76" t="s">
        <v>20</v>
      </c>
      <c r="N603" s="76" t="s">
        <v>20</v>
      </c>
      <c r="O603" s="76" t="s">
        <v>20</v>
      </c>
      <c r="P603" s="76" t="s">
        <v>20</v>
      </c>
      <c r="Q603" s="76" t="s">
        <v>34</v>
      </c>
      <c r="R603" s="83">
        <v>30069160</v>
      </c>
      <c r="S603" s="83">
        <v>31666385</v>
      </c>
      <c r="T603" s="83">
        <v>32089007</v>
      </c>
      <c r="U603" s="83">
        <v>32930284</v>
      </c>
      <c r="V603" s="83">
        <v>34055426</v>
      </c>
      <c r="W603" s="83">
        <v>35479496</v>
      </c>
      <c r="X603" s="83">
        <v>37070438</v>
      </c>
      <c r="Y603" s="83">
        <v>38469215</v>
      </c>
      <c r="Z603" s="83">
        <v>39781788</v>
      </c>
      <c r="AA603" s="83">
        <v>41404672</v>
      </c>
      <c r="AB603" s="83">
        <v>42836314</v>
      </c>
      <c r="AC603" s="83">
        <v>44396058</v>
      </c>
      <c r="AD603" s="83">
        <v>45875262</v>
      </c>
      <c r="AE603" s="83">
        <v>47674951</v>
      </c>
      <c r="AF603" s="83">
        <v>49253462</v>
      </c>
      <c r="AG603" s="83">
        <v>50864419</v>
      </c>
      <c r="AH603" s="83">
        <v>52590414</v>
      </c>
      <c r="AI603" s="83">
        <v>53912220</v>
      </c>
      <c r="AJ603" s="83">
        <v>55618927</v>
      </c>
      <c r="AK603" s="83">
        <v>56866579</v>
      </c>
      <c r="AL603" s="83">
        <v>58274688</v>
      </c>
      <c r="AM603" s="83">
        <v>59630095</v>
      </c>
      <c r="AN603" s="83">
        <v>60660204</v>
      </c>
      <c r="AO603" s="83">
        <v>62162718</v>
      </c>
      <c r="AP603" s="92">
        <v>63460085</v>
      </c>
    </row>
    <row r="604" spans="1:42" x14ac:dyDescent="0.25">
      <c r="A604" t="str">
        <f t="shared" si="9"/>
        <v>Domestic passengers_Belgium</v>
      </c>
      <c r="B604" s="77" t="s">
        <v>56</v>
      </c>
      <c r="C604" s="78" t="s">
        <v>96</v>
      </c>
      <c r="D604" s="79" t="s">
        <v>102</v>
      </c>
      <c r="E604" s="80" t="s">
        <v>34</v>
      </c>
      <c r="F604" s="81" t="s">
        <v>20</v>
      </c>
      <c r="G604" s="81" t="s">
        <v>20</v>
      </c>
      <c r="H604" s="81" t="s">
        <v>34</v>
      </c>
      <c r="I604" s="81" t="s">
        <v>34</v>
      </c>
      <c r="J604" s="81" t="s">
        <v>20</v>
      </c>
      <c r="K604" s="81" t="s">
        <v>20</v>
      </c>
      <c r="L604" s="81" t="s">
        <v>20</v>
      </c>
      <c r="M604" s="81" t="s">
        <v>20</v>
      </c>
      <c r="N604" s="81" t="s">
        <v>20</v>
      </c>
      <c r="O604" s="81" t="s">
        <v>20</v>
      </c>
      <c r="P604" s="81" t="s">
        <v>20</v>
      </c>
      <c r="Q604" s="81" t="s">
        <v>34</v>
      </c>
      <c r="R604" s="82" t="s">
        <v>206</v>
      </c>
      <c r="S604" s="82" t="s">
        <v>206</v>
      </c>
      <c r="T604" s="82" t="s">
        <v>206</v>
      </c>
      <c r="U604" s="82" t="s">
        <v>206</v>
      </c>
      <c r="V604" s="82" t="s">
        <v>206</v>
      </c>
      <c r="W604" s="82" t="s">
        <v>206</v>
      </c>
      <c r="X604" s="82" t="s">
        <v>206</v>
      </c>
      <c r="Y604" s="82" t="s">
        <v>206</v>
      </c>
      <c r="Z604" s="82" t="s">
        <v>206</v>
      </c>
      <c r="AA604" s="82" t="s">
        <v>206</v>
      </c>
      <c r="AB604" s="82" t="s">
        <v>206</v>
      </c>
      <c r="AC604" s="82" t="s">
        <v>206</v>
      </c>
      <c r="AD604" s="82" t="s">
        <v>206</v>
      </c>
      <c r="AE604" s="82" t="s">
        <v>206</v>
      </c>
      <c r="AF604" s="82" t="s">
        <v>206</v>
      </c>
      <c r="AG604" s="82" t="s">
        <v>206</v>
      </c>
      <c r="AH604" s="82" t="s">
        <v>206</v>
      </c>
      <c r="AI604" s="82" t="s">
        <v>206</v>
      </c>
      <c r="AJ604" s="82" t="s">
        <v>206</v>
      </c>
      <c r="AK604" s="82" t="s">
        <v>206</v>
      </c>
      <c r="AL604" s="82" t="s">
        <v>206</v>
      </c>
      <c r="AM604" s="82" t="s">
        <v>206</v>
      </c>
      <c r="AN604" s="82" t="s">
        <v>206</v>
      </c>
      <c r="AO604" s="82" t="s">
        <v>206</v>
      </c>
      <c r="AP604" s="91" t="s">
        <v>206</v>
      </c>
    </row>
    <row r="605" spans="1:42" x14ac:dyDescent="0.25">
      <c r="A605" t="str">
        <f t="shared" si="9"/>
        <v>Total Cargo_Belgium</v>
      </c>
      <c r="B605" s="77" t="s">
        <v>207</v>
      </c>
      <c r="C605" s="73" t="s">
        <v>96</v>
      </c>
      <c r="D605" s="74" t="s">
        <v>102</v>
      </c>
      <c r="E605" s="75" t="s">
        <v>34</v>
      </c>
      <c r="F605" s="76" t="s">
        <v>20</v>
      </c>
      <c r="G605" s="76" t="s">
        <v>20</v>
      </c>
      <c r="H605" s="76" t="s">
        <v>34</v>
      </c>
      <c r="I605" s="76" t="s">
        <v>34</v>
      </c>
      <c r="J605" s="76" t="s">
        <v>20</v>
      </c>
      <c r="K605" s="76" t="s">
        <v>20</v>
      </c>
      <c r="L605" s="76" t="s">
        <v>20</v>
      </c>
      <c r="M605" s="76" t="s">
        <v>20</v>
      </c>
      <c r="N605" s="76" t="s">
        <v>20</v>
      </c>
      <c r="O605" s="76" t="s">
        <v>20</v>
      </c>
      <c r="P605" s="76" t="s">
        <v>20</v>
      </c>
      <c r="Q605" s="76" t="s">
        <v>34</v>
      </c>
      <c r="R605" s="83">
        <v>1159253</v>
      </c>
      <c r="S605" s="83">
        <v>1266793</v>
      </c>
      <c r="T605" s="83">
        <v>1336847</v>
      </c>
      <c r="U605" s="83">
        <v>1387162</v>
      </c>
      <c r="V605" s="83">
        <v>1425730</v>
      </c>
      <c r="W605" s="83">
        <v>1456815</v>
      </c>
      <c r="X605" s="83">
        <v>1489557</v>
      </c>
      <c r="Y605" s="83">
        <v>1523107</v>
      </c>
      <c r="Z605" s="83">
        <v>1548994</v>
      </c>
      <c r="AA605" s="83">
        <v>1580801</v>
      </c>
      <c r="AB605" s="83">
        <v>1605900</v>
      </c>
      <c r="AC605" s="83">
        <v>1640574</v>
      </c>
      <c r="AD605" s="83">
        <v>1664901</v>
      </c>
      <c r="AE605" s="83">
        <v>1699226</v>
      </c>
      <c r="AF605" s="83">
        <v>1736076</v>
      </c>
      <c r="AG605" s="83">
        <v>1762599</v>
      </c>
      <c r="AH605" s="83">
        <v>1802073</v>
      </c>
      <c r="AI605" s="83">
        <v>1824559</v>
      </c>
      <c r="AJ605" s="83">
        <v>1870321</v>
      </c>
      <c r="AK605" s="83">
        <v>1897075</v>
      </c>
      <c r="AL605" s="83">
        <v>1934670</v>
      </c>
      <c r="AM605" s="83">
        <v>1969291</v>
      </c>
      <c r="AN605" s="83">
        <v>1990760</v>
      </c>
      <c r="AO605" s="83">
        <v>2029755</v>
      </c>
      <c r="AP605" s="92">
        <v>2060818</v>
      </c>
    </row>
    <row r="606" spans="1:42" x14ac:dyDescent="0.25">
      <c r="A606" t="str">
        <f t="shared" si="9"/>
        <v>Total aircraft movements_Belgium</v>
      </c>
      <c r="B606" s="77" t="s">
        <v>35</v>
      </c>
      <c r="C606" s="78" t="s">
        <v>96</v>
      </c>
      <c r="D606" s="79" t="s">
        <v>102</v>
      </c>
      <c r="E606" s="80" t="s">
        <v>34</v>
      </c>
      <c r="F606" s="81" t="s">
        <v>20</v>
      </c>
      <c r="G606" s="81" t="s">
        <v>20</v>
      </c>
      <c r="H606" s="81" t="s">
        <v>34</v>
      </c>
      <c r="I606" s="81" t="s">
        <v>34</v>
      </c>
      <c r="J606" s="81" t="s">
        <v>20</v>
      </c>
      <c r="K606" s="81" t="s">
        <v>20</v>
      </c>
      <c r="L606" s="81" t="s">
        <v>20</v>
      </c>
      <c r="M606" s="81" t="s">
        <v>20</v>
      </c>
      <c r="N606" s="81" t="s">
        <v>20</v>
      </c>
      <c r="O606" s="81" t="s">
        <v>20</v>
      </c>
      <c r="P606" s="81" t="s">
        <v>20</v>
      </c>
      <c r="Q606" s="81" t="s">
        <v>34</v>
      </c>
      <c r="R606" s="82">
        <v>402300</v>
      </c>
      <c r="S606" s="82">
        <v>417274</v>
      </c>
      <c r="T606" s="82">
        <v>426105</v>
      </c>
      <c r="U606" s="82">
        <v>435537</v>
      </c>
      <c r="V606" s="82">
        <v>445384</v>
      </c>
      <c r="W606" s="82">
        <v>456435</v>
      </c>
      <c r="X606" s="82">
        <v>466761</v>
      </c>
      <c r="Y606" s="82">
        <v>476907</v>
      </c>
      <c r="Z606" s="82">
        <v>486922</v>
      </c>
      <c r="AA606" s="82">
        <v>497148</v>
      </c>
      <c r="AB606" s="82">
        <v>508280</v>
      </c>
      <c r="AC606" s="82">
        <v>518380</v>
      </c>
      <c r="AD606" s="82">
        <v>529455</v>
      </c>
      <c r="AE606" s="82">
        <v>540113</v>
      </c>
      <c r="AF606" s="82">
        <v>550319</v>
      </c>
      <c r="AG606" s="82">
        <v>561828</v>
      </c>
      <c r="AH606" s="82">
        <v>572750</v>
      </c>
      <c r="AI606" s="82">
        <v>583108</v>
      </c>
      <c r="AJ606" s="82">
        <v>593648</v>
      </c>
      <c r="AK606" s="82">
        <v>604510</v>
      </c>
      <c r="AL606" s="82">
        <v>614812</v>
      </c>
      <c r="AM606" s="82">
        <v>625217</v>
      </c>
      <c r="AN606" s="82">
        <v>635927</v>
      </c>
      <c r="AO606" s="82">
        <v>646991</v>
      </c>
      <c r="AP606" s="91">
        <v>657986</v>
      </c>
    </row>
    <row r="607" spans="1:42" x14ac:dyDescent="0.25">
      <c r="A607" t="str">
        <f t="shared" si="9"/>
        <v>Total passengers_Barbados</v>
      </c>
      <c r="B607" s="72" t="s">
        <v>58</v>
      </c>
      <c r="C607" s="73" t="s">
        <v>141</v>
      </c>
      <c r="D607" s="74" t="s">
        <v>144</v>
      </c>
      <c r="E607" s="75" t="s">
        <v>20</v>
      </c>
      <c r="F607" s="76" t="s">
        <v>34</v>
      </c>
      <c r="G607" s="76" t="s">
        <v>20</v>
      </c>
      <c r="H607" s="76" t="s">
        <v>20</v>
      </c>
      <c r="I607" s="76" t="s">
        <v>20</v>
      </c>
      <c r="J607" s="76" t="s">
        <v>20</v>
      </c>
      <c r="K607" s="76" t="s">
        <v>20</v>
      </c>
      <c r="L607" s="76" t="s">
        <v>20</v>
      </c>
      <c r="M607" s="76" t="s">
        <v>20</v>
      </c>
      <c r="N607" s="76" t="s">
        <v>20</v>
      </c>
      <c r="O607" s="76" t="s">
        <v>20</v>
      </c>
      <c r="P607" s="76" t="s">
        <v>20</v>
      </c>
      <c r="Q607" s="76" t="s">
        <v>20</v>
      </c>
      <c r="R607" s="83">
        <v>2010696</v>
      </c>
      <c r="S607" s="83">
        <v>2091577</v>
      </c>
      <c r="T607" s="83">
        <v>2094868</v>
      </c>
      <c r="U607" s="83">
        <v>2173898</v>
      </c>
      <c r="V607" s="83">
        <v>2311415</v>
      </c>
      <c r="W607" s="83">
        <v>2489647</v>
      </c>
      <c r="X607" s="83">
        <v>2620844</v>
      </c>
      <c r="Y607" s="83">
        <v>2734946</v>
      </c>
      <c r="Z607" s="83">
        <v>2847571</v>
      </c>
      <c r="AA607" s="83">
        <v>2981988</v>
      </c>
      <c r="AB607" s="83">
        <v>3137161</v>
      </c>
      <c r="AC607" s="83">
        <v>3232407</v>
      </c>
      <c r="AD607" s="83">
        <v>3348237</v>
      </c>
      <c r="AE607" s="83">
        <v>3480761</v>
      </c>
      <c r="AF607" s="83">
        <v>3651514</v>
      </c>
      <c r="AG607" s="83">
        <v>3783046</v>
      </c>
      <c r="AH607" s="83">
        <v>3973121</v>
      </c>
      <c r="AI607" s="83">
        <v>4178927</v>
      </c>
      <c r="AJ607" s="83">
        <v>4363737</v>
      </c>
      <c r="AK607" s="83">
        <v>4598347</v>
      </c>
      <c r="AL607" s="83">
        <v>4802299</v>
      </c>
      <c r="AM607" s="83">
        <v>5077144</v>
      </c>
      <c r="AN607" s="83">
        <v>5354512</v>
      </c>
      <c r="AO607" s="83">
        <v>5596229</v>
      </c>
      <c r="AP607" s="92">
        <v>5884135</v>
      </c>
    </row>
    <row r="608" spans="1:42" x14ac:dyDescent="0.25">
      <c r="A608" t="str">
        <f t="shared" si="9"/>
        <v>International passengers_Barbados</v>
      </c>
      <c r="B608" s="77" t="s">
        <v>54</v>
      </c>
      <c r="C608" s="78" t="s">
        <v>141</v>
      </c>
      <c r="D608" s="79" t="s">
        <v>144</v>
      </c>
      <c r="E608" s="80" t="s">
        <v>20</v>
      </c>
      <c r="F608" s="81" t="s">
        <v>34</v>
      </c>
      <c r="G608" s="81" t="s">
        <v>20</v>
      </c>
      <c r="H608" s="81" t="s">
        <v>20</v>
      </c>
      <c r="I608" s="81" t="s">
        <v>20</v>
      </c>
      <c r="J608" s="81" t="s">
        <v>20</v>
      </c>
      <c r="K608" s="81" t="s">
        <v>20</v>
      </c>
      <c r="L608" s="81" t="s">
        <v>20</v>
      </c>
      <c r="M608" s="81" t="s">
        <v>20</v>
      </c>
      <c r="N608" s="81" t="s">
        <v>20</v>
      </c>
      <c r="O608" s="81" t="s">
        <v>20</v>
      </c>
      <c r="P608" s="81" t="s">
        <v>20</v>
      </c>
      <c r="Q608" s="81" t="s">
        <v>20</v>
      </c>
      <c r="R608" s="82">
        <v>1968510</v>
      </c>
      <c r="S608" s="82">
        <v>2055271</v>
      </c>
      <c r="T608" s="82">
        <v>2064700</v>
      </c>
      <c r="U608" s="82">
        <v>2149115</v>
      </c>
      <c r="V608" s="82">
        <v>2291288</v>
      </c>
      <c r="W608" s="82">
        <v>2473484</v>
      </c>
      <c r="X608" s="82">
        <v>2608008</v>
      </c>
      <c r="Y608" s="82">
        <v>2724861</v>
      </c>
      <c r="Z608" s="82">
        <v>2839728</v>
      </c>
      <c r="AA608" s="82">
        <v>2975947</v>
      </c>
      <c r="AB608" s="82">
        <v>3132550</v>
      </c>
      <c r="AC608" s="82">
        <v>3228918</v>
      </c>
      <c r="AD608" s="82">
        <v>3345618</v>
      </c>
      <c r="AE608" s="82">
        <v>3478808</v>
      </c>
      <c r="AF608" s="82">
        <v>3650068</v>
      </c>
      <c r="AG608" s="82">
        <v>3781982</v>
      </c>
      <c r="AH608" s="82">
        <v>3972342</v>
      </c>
      <c r="AI608" s="82">
        <v>4178360</v>
      </c>
      <c r="AJ608" s="82">
        <v>4363325</v>
      </c>
      <c r="AK608" s="82">
        <v>4598050</v>
      </c>
      <c r="AL608" s="82">
        <v>4802086</v>
      </c>
      <c r="AM608" s="82">
        <v>5076991</v>
      </c>
      <c r="AN608" s="82">
        <v>5354403</v>
      </c>
      <c r="AO608" s="82">
        <v>5596151</v>
      </c>
      <c r="AP608" s="91">
        <v>5884080</v>
      </c>
    </row>
    <row r="609" spans="1:42" x14ac:dyDescent="0.25">
      <c r="A609" t="str">
        <f t="shared" si="9"/>
        <v>Domestic passengers_Barbados</v>
      </c>
      <c r="B609" s="72" t="s">
        <v>56</v>
      </c>
      <c r="C609" s="73" t="s">
        <v>141</v>
      </c>
      <c r="D609" s="74" t="s">
        <v>144</v>
      </c>
      <c r="E609" s="75" t="s">
        <v>20</v>
      </c>
      <c r="F609" s="76" t="s">
        <v>34</v>
      </c>
      <c r="G609" s="76" t="s">
        <v>20</v>
      </c>
      <c r="H609" s="76" t="s">
        <v>20</v>
      </c>
      <c r="I609" s="76" t="s">
        <v>20</v>
      </c>
      <c r="J609" s="76" t="s">
        <v>20</v>
      </c>
      <c r="K609" s="76" t="s">
        <v>20</v>
      </c>
      <c r="L609" s="76" t="s">
        <v>20</v>
      </c>
      <c r="M609" s="76" t="s">
        <v>20</v>
      </c>
      <c r="N609" s="76" t="s">
        <v>20</v>
      </c>
      <c r="O609" s="76" t="s">
        <v>20</v>
      </c>
      <c r="P609" s="76" t="s">
        <v>20</v>
      </c>
      <c r="Q609" s="76" t="s">
        <v>20</v>
      </c>
      <c r="R609" s="83" t="s">
        <v>206</v>
      </c>
      <c r="S609" s="83" t="s">
        <v>206</v>
      </c>
      <c r="T609" s="83" t="s">
        <v>206</v>
      </c>
      <c r="U609" s="83" t="s">
        <v>206</v>
      </c>
      <c r="V609" s="83" t="s">
        <v>206</v>
      </c>
      <c r="W609" s="83" t="s">
        <v>206</v>
      </c>
      <c r="X609" s="83" t="s">
        <v>206</v>
      </c>
      <c r="Y609" s="83" t="s">
        <v>206</v>
      </c>
      <c r="Z609" s="83" t="s">
        <v>206</v>
      </c>
      <c r="AA609" s="83" t="s">
        <v>206</v>
      </c>
      <c r="AB609" s="83" t="s">
        <v>206</v>
      </c>
      <c r="AC609" s="83" t="s">
        <v>206</v>
      </c>
      <c r="AD609" s="83" t="s">
        <v>206</v>
      </c>
      <c r="AE609" s="83" t="s">
        <v>206</v>
      </c>
      <c r="AF609" s="83" t="s">
        <v>206</v>
      </c>
      <c r="AG609" s="83" t="s">
        <v>206</v>
      </c>
      <c r="AH609" s="83" t="s">
        <v>206</v>
      </c>
      <c r="AI609" s="83" t="s">
        <v>206</v>
      </c>
      <c r="AJ609" s="83" t="s">
        <v>206</v>
      </c>
      <c r="AK609" s="83" t="s">
        <v>206</v>
      </c>
      <c r="AL609" s="83" t="s">
        <v>206</v>
      </c>
      <c r="AM609" s="83" t="s">
        <v>206</v>
      </c>
      <c r="AN609" s="83" t="s">
        <v>206</v>
      </c>
      <c r="AO609" s="83" t="s">
        <v>206</v>
      </c>
      <c r="AP609" s="92" t="s">
        <v>206</v>
      </c>
    </row>
    <row r="610" spans="1:42" x14ac:dyDescent="0.25">
      <c r="A610" t="str">
        <f t="shared" si="9"/>
        <v>Total Cargo_Barbados</v>
      </c>
      <c r="B610" s="77" t="s">
        <v>207</v>
      </c>
      <c r="C610" s="78" t="s">
        <v>141</v>
      </c>
      <c r="D610" s="79" t="s">
        <v>144</v>
      </c>
      <c r="E610" s="80" t="s">
        <v>20</v>
      </c>
      <c r="F610" s="81" t="s">
        <v>34</v>
      </c>
      <c r="G610" s="81" t="s">
        <v>20</v>
      </c>
      <c r="H610" s="81" t="s">
        <v>20</v>
      </c>
      <c r="I610" s="81" t="s">
        <v>20</v>
      </c>
      <c r="J610" s="81" t="s">
        <v>20</v>
      </c>
      <c r="K610" s="81" t="s">
        <v>20</v>
      </c>
      <c r="L610" s="81" t="s">
        <v>20</v>
      </c>
      <c r="M610" s="81" t="s">
        <v>20</v>
      </c>
      <c r="N610" s="81" t="s">
        <v>20</v>
      </c>
      <c r="O610" s="81" t="s">
        <v>20</v>
      </c>
      <c r="P610" s="81" t="s">
        <v>20</v>
      </c>
      <c r="Q610" s="81" t="s">
        <v>20</v>
      </c>
      <c r="R610" s="82" t="s">
        <v>206</v>
      </c>
      <c r="S610" s="82" t="s">
        <v>206</v>
      </c>
      <c r="T610" s="82" t="s">
        <v>206</v>
      </c>
      <c r="U610" s="82" t="s">
        <v>206</v>
      </c>
      <c r="V610" s="82" t="s">
        <v>206</v>
      </c>
      <c r="W610" s="82" t="s">
        <v>206</v>
      </c>
      <c r="X610" s="82" t="s">
        <v>206</v>
      </c>
      <c r="Y610" s="82" t="s">
        <v>206</v>
      </c>
      <c r="Z610" s="82" t="s">
        <v>206</v>
      </c>
      <c r="AA610" s="82" t="s">
        <v>206</v>
      </c>
      <c r="AB610" s="82" t="s">
        <v>206</v>
      </c>
      <c r="AC610" s="82" t="s">
        <v>206</v>
      </c>
      <c r="AD610" s="82" t="s">
        <v>206</v>
      </c>
      <c r="AE610" s="82" t="s">
        <v>206</v>
      </c>
      <c r="AF610" s="82" t="s">
        <v>206</v>
      </c>
      <c r="AG610" s="82" t="s">
        <v>206</v>
      </c>
      <c r="AH610" s="82" t="s">
        <v>206</v>
      </c>
      <c r="AI610" s="82" t="s">
        <v>206</v>
      </c>
      <c r="AJ610" s="82" t="s">
        <v>206</v>
      </c>
      <c r="AK610" s="82" t="s">
        <v>206</v>
      </c>
      <c r="AL610" s="82" t="s">
        <v>206</v>
      </c>
      <c r="AM610" s="82" t="s">
        <v>206</v>
      </c>
      <c r="AN610" s="82" t="s">
        <v>206</v>
      </c>
      <c r="AO610" s="82" t="s">
        <v>206</v>
      </c>
      <c r="AP610" s="91" t="s">
        <v>206</v>
      </c>
    </row>
    <row r="611" spans="1:42" x14ac:dyDescent="0.25">
      <c r="A611" t="str">
        <f t="shared" si="9"/>
        <v>Total aircraft movements_Barbados</v>
      </c>
      <c r="B611" s="72" t="s">
        <v>35</v>
      </c>
      <c r="C611" s="73" t="s">
        <v>141</v>
      </c>
      <c r="D611" s="74" t="s">
        <v>144</v>
      </c>
      <c r="E611" s="75" t="s">
        <v>20</v>
      </c>
      <c r="F611" s="76" t="s">
        <v>34</v>
      </c>
      <c r="G611" s="76" t="s">
        <v>20</v>
      </c>
      <c r="H611" s="76" t="s">
        <v>20</v>
      </c>
      <c r="I611" s="76" t="s">
        <v>20</v>
      </c>
      <c r="J611" s="76" t="s">
        <v>20</v>
      </c>
      <c r="K611" s="76" t="s">
        <v>20</v>
      </c>
      <c r="L611" s="76" t="s">
        <v>20</v>
      </c>
      <c r="M611" s="76" t="s">
        <v>20</v>
      </c>
      <c r="N611" s="76" t="s">
        <v>20</v>
      </c>
      <c r="O611" s="76" t="s">
        <v>20</v>
      </c>
      <c r="P611" s="76" t="s">
        <v>20</v>
      </c>
      <c r="Q611" s="76" t="s">
        <v>20</v>
      </c>
      <c r="R611" s="83">
        <v>30398</v>
      </c>
      <c r="S611" s="83">
        <v>31465</v>
      </c>
      <c r="T611" s="83">
        <v>32621</v>
      </c>
      <c r="U611" s="83">
        <v>33227</v>
      </c>
      <c r="V611" s="83">
        <v>33725</v>
      </c>
      <c r="W611" s="83">
        <v>34079</v>
      </c>
      <c r="X611" s="83">
        <v>34098</v>
      </c>
      <c r="Y611" s="83">
        <v>33947</v>
      </c>
      <c r="Z611" s="83">
        <v>33962</v>
      </c>
      <c r="AA611" s="83">
        <v>33879</v>
      </c>
      <c r="AB611" s="83">
        <v>34044</v>
      </c>
      <c r="AC611" s="83">
        <v>33922</v>
      </c>
      <c r="AD611" s="83">
        <v>33863</v>
      </c>
      <c r="AE611" s="83">
        <v>34026</v>
      </c>
      <c r="AF611" s="83">
        <v>33954</v>
      </c>
      <c r="AG611" s="83">
        <v>33992</v>
      </c>
      <c r="AH611" s="83">
        <v>34118</v>
      </c>
      <c r="AI611" s="83">
        <v>34223</v>
      </c>
      <c r="AJ611" s="83">
        <v>34328</v>
      </c>
      <c r="AK611" s="83">
        <v>34585</v>
      </c>
      <c r="AL611" s="83">
        <v>34693</v>
      </c>
      <c r="AM611" s="83">
        <v>34822</v>
      </c>
      <c r="AN611" s="83">
        <v>34978</v>
      </c>
      <c r="AO611" s="83">
        <v>35275</v>
      </c>
      <c r="AP611" s="92">
        <v>35384</v>
      </c>
    </row>
    <row r="612" spans="1:42" x14ac:dyDescent="0.25">
      <c r="A612" t="str">
        <f t="shared" si="9"/>
        <v>Total passengers_Bahrain (Kingdom of)</v>
      </c>
      <c r="B612" s="77" t="s">
        <v>58</v>
      </c>
      <c r="C612" s="78" t="s">
        <v>170</v>
      </c>
      <c r="D612" s="79" t="s">
        <v>200</v>
      </c>
      <c r="E612" s="80" t="s">
        <v>20</v>
      </c>
      <c r="F612" s="81" t="s">
        <v>34</v>
      </c>
      <c r="G612" s="81" t="s">
        <v>20</v>
      </c>
      <c r="H612" s="81" t="s">
        <v>20</v>
      </c>
      <c r="I612" s="81" t="s">
        <v>20</v>
      </c>
      <c r="J612" s="81" t="s">
        <v>20</v>
      </c>
      <c r="K612" s="81" t="s">
        <v>20</v>
      </c>
      <c r="L612" s="81" t="s">
        <v>20</v>
      </c>
      <c r="M612" s="81" t="s">
        <v>20</v>
      </c>
      <c r="N612" s="81" t="s">
        <v>20</v>
      </c>
      <c r="O612" s="81" t="s">
        <v>20</v>
      </c>
      <c r="P612" s="81" t="s">
        <v>20</v>
      </c>
      <c r="Q612" s="81" t="s">
        <v>20</v>
      </c>
      <c r="R612" s="82">
        <v>8766151</v>
      </c>
      <c r="S612" s="82">
        <v>8947300</v>
      </c>
      <c r="T612" s="82">
        <v>9367775</v>
      </c>
      <c r="U612" s="82">
        <v>9869452</v>
      </c>
      <c r="V612" s="82">
        <v>10416189</v>
      </c>
      <c r="W612" s="82">
        <v>11146246</v>
      </c>
      <c r="X612" s="82">
        <v>11906032</v>
      </c>
      <c r="Y612" s="82">
        <v>12755193</v>
      </c>
      <c r="Z612" s="82">
        <v>13569749</v>
      </c>
      <c r="AA612" s="82">
        <v>14454910</v>
      </c>
      <c r="AB612" s="82">
        <v>15385811</v>
      </c>
      <c r="AC612" s="82">
        <v>16236109</v>
      </c>
      <c r="AD612" s="82">
        <v>17320759</v>
      </c>
      <c r="AE612" s="82">
        <v>18285626</v>
      </c>
      <c r="AF612" s="82">
        <v>19479326</v>
      </c>
      <c r="AG612" s="82">
        <v>20432821</v>
      </c>
      <c r="AH612" s="82">
        <v>21663475</v>
      </c>
      <c r="AI612" s="82">
        <v>22649927</v>
      </c>
      <c r="AJ612" s="82">
        <v>23821079</v>
      </c>
      <c r="AK612" s="82">
        <v>25003219</v>
      </c>
      <c r="AL612" s="82">
        <v>26158024</v>
      </c>
      <c r="AM612" s="82">
        <v>27485590</v>
      </c>
      <c r="AN612" s="82">
        <v>28611333</v>
      </c>
      <c r="AO612" s="82">
        <v>29898082</v>
      </c>
      <c r="AP612" s="91">
        <v>31072170</v>
      </c>
    </row>
    <row r="613" spans="1:42" x14ac:dyDescent="0.25">
      <c r="A613" t="str">
        <f t="shared" si="9"/>
        <v>International passengers_Bahrain (Kingdom of)</v>
      </c>
      <c r="B613" s="72" t="s">
        <v>54</v>
      </c>
      <c r="C613" s="73" t="s">
        <v>170</v>
      </c>
      <c r="D613" s="74" t="s">
        <v>200</v>
      </c>
      <c r="E613" s="75" t="s">
        <v>20</v>
      </c>
      <c r="F613" s="76" t="s">
        <v>34</v>
      </c>
      <c r="G613" s="76" t="s">
        <v>20</v>
      </c>
      <c r="H613" s="76" t="s">
        <v>20</v>
      </c>
      <c r="I613" s="76" t="s">
        <v>20</v>
      </c>
      <c r="J613" s="76" t="s">
        <v>20</v>
      </c>
      <c r="K613" s="76" t="s">
        <v>20</v>
      </c>
      <c r="L613" s="76" t="s">
        <v>20</v>
      </c>
      <c r="M613" s="76" t="s">
        <v>20</v>
      </c>
      <c r="N613" s="76" t="s">
        <v>20</v>
      </c>
      <c r="O613" s="76" t="s">
        <v>20</v>
      </c>
      <c r="P613" s="76" t="s">
        <v>20</v>
      </c>
      <c r="Q613" s="76" t="s">
        <v>20</v>
      </c>
      <c r="R613" s="83">
        <v>8685263</v>
      </c>
      <c r="S613" s="83">
        <v>8871747</v>
      </c>
      <c r="T613" s="83">
        <v>9298298</v>
      </c>
      <c r="U613" s="83">
        <v>9806318</v>
      </c>
      <c r="V613" s="83">
        <v>10359505</v>
      </c>
      <c r="W613" s="83">
        <v>11095959</v>
      </c>
      <c r="X613" s="83">
        <v>11861951</v>
      </c>
      <c r="Y613" s="83">
        <v>12717006</v>
      </c>
      <c r="Z613" s="83">
        <v>13537051</v>
      </c>
      <c r="AA613" s="83">
        <v>14427233</v>
      </c>
      <c r="AB613" s="83">
        <v>15362645</v>
      </c>
      <c r="AC613" s="83">
        <v>16216931</v>
      </c>
      <c r="AD613" s="83">
        <v>17305051</v>
      </c>
      <c r="AE613" s="83">
        <v>18272893</v>
      </c>
      <c r="AF613" s="83">
        <v>19469108</v>
      </c>
      <c r="AG613" s="83">
        <v>20424700</v>
      </c>
      <c r="AH613" s="83">
        <v>21657082</v>
      </c>
      <c r="AI613" s="83">
        <v>22644939</v>
      </c>
      <c r="AJ613" s="83">
        <v>23817219</v>
      </c>
      <c r="AK613" s="83">
        <v>25000258</v>
      </c>
      <c r="AL613" s="83">
        <v>26155769</v>
      </c>
      <c r="AM613" s="83">
        <v>27483886</v>
      </c>
      <c r="AN613" s="83">
        <v>28610054</v>
      </c>
      <c r="AO613" s="83">
        <v>29897128</v>
      </c>
      <c r="AP613" s="92">
        <v>31071462</v>
      </c>
    </row>
    <row r="614" spans="1:42" x14ac:dyDescent="0.25">
      <c r="A614" t="str">
        <f t="shared" si="9"/>
        <v>Domestic passengers_Bahrain (Kingdom of)</v>
      </c>
      <c r="B614" s="77" t="s">
        <v>56</v>
      </c>
      <c r="C614" s="78" t="s">
        <v>170</v>
      </c>
      <c r="D614" s="79" t="s">
        <v>200</v>
      </c>
      <c r="E614" s="80" t="s">
        <v>20</v>
      </c>
      <c r="F614" s="81" t="s">
        <v>34</v>
      </c>
      <c r="G614" s="81" t="s">
        <v>20</v>
      </c>
      <c r="H614" s="81" t="s">
        <v>20</v>
      </c>
      <c r="I614" s="81" t="s">
        <v>20</v>
      </c>
      <c r="J614" s="81" t="s">
        <v>20</v>
      </c>
      <c r="K614" s="81" t="s">
        <v>20</v>
      </c>
      <c r="L614" s="81" t="s">
        <v>20</v>
      </c>
      <c r="M614" s="81" t="s">
        <v>20</v>
      </c>
      <c r="N614" s="81" t="s">
        <v>20</v>
      </c>
      <c r="O614" s="81" t="s">
        <v>20</v>
      </c>
      <c r="P614" s="81" t="s">
        <v>20</v>
      </c>
      <c r="Q614" s="81" t="s">
        <v>20</v>
      </c>
      <c r="R614" s="82" t="s">
        <v>206</v>
      </c>
      <c r="S614" s="82" t="s">
        <v>206</v>
      </c>
      <c r="T614" s="82" t="s">
        <v>206</v>
      </c>
      <c r="U614" s="82" t="s">
        <v>206</v>
      </c>
      <c r="V614" s="82" t="s">
        <v>206</v>
      </c>
      <c r="W614" s="82" t="s">
        <v>206</v>
      </c>
      <c r="X614" s="82" t="s">
        <v>206</v>
      </c>
      <c r="Y614" s="82" t="s">
        <v>206</v>
      </c>
      <c r="Z614" s="82" t="s">
        <v>206</v>
      </c>
      <c r="AA614" s="82" t="s">
        <v>206</v>
      </c>
      <c r="AB614" s="82" t="s">
        <v>206</v>
      </c>
      <c r="AC614" s="82" t="s">
        <v>206</v>
      </c>
      <c r="AD614" s="82" t="s">
        <v>206</v>
      </c>
      <c r="AE614" s="82" t="s">
        <v>206</v>
      </c>
      <c r="AF614" s="82" t="s">
        <v>206</v>
      </c>
      <c r="AG614" s="82" t="s">
        <v>206</v>
      </c>
      <c r="AH614" s="82" t="s">
        <v>206</v>
      </c>
      <c r="AI614" s="82" t="s">
        <v>206</v>
      </c>
      <c r="AJ614" s="82" t="s">
        <v>206</v>
      </c>
      <c r="AK614" s="82" t="s">
        <v>206</v>
      </c>
      <c r="AL614" s="82" t="s">
        <v>206</v>
      </c>
      <c r="AM614" s="82" t="s">
        <v>206</v>
      </c>
      <c r="AN614" s="82" t="s">
        <v>206</v>
      </c>
      <c r="AO614" s="82" t="s">
        <v>206</v>
      </c>
      <c r="AP614" s="91" t="s">
        <v>206</v>
      </c>
    </row>
    <row r="615" spans="1:42" x14ac:dyDescent="0.25">
      <c r="A615" t="str">
        <f t="shared" si="9"/>
        <v>Total Cargo_Bahrain (Kingdom of)</v>
      </c>
      <c r="B615" s="77" t="s">
        <v>207</v>
      </c>
      <c r="C615" s="73" t="s">
        <v>170</v>
      </c>
      <c r="D615" s="74" t="s">
        <v>200</v>
      </c>
      <c r="E615" s="75" t="s">
        <v>20</v>
      </c>
      <c r="F615" s="76" t="s">
        <v>34</v>
      </c>
      <c r="G615" s="76" t="s">
        <v>20</v>
      </c>
      <c r="H615" s="76" t="s">
        <v>20</v>
      </c>
      <c r="I615" s="76" t="s">
        <v>20</v>
      </c>
      <c r="J615" s="76" t="s">
        <v>20</v>
      </c>
      <c r="K615" s="76" t="s">
        <v>20</v>
      </c>
      <c r="L615" s="76" t="s">
        <v>20</v>
      </c>
      <c r="M615" s="76" t="s">
        <v>20</v>
      </c>
      <c r="N615" s="76" t="s">
        <v>20</v>
      </c>
      <c r="O615" s="76" t="s">
        <v>20</v>
      </c>
      <c r="P615" s="76" t="s">
        <v>20</v>
      </c>
      <c r="Q615" s="76" t="s">
        <v>20</v>
      </c>
      <c r="R615" s="83">
        <v>217056</v>
      </c>
      <c r="S615" s="83">
        <v>243920</v>
      </c>
      <c r="T615" s="83">
        <v>266575</v>
      </c>
      <c r="U615" s="83">
        <v>279728</v>
      </c>
      <c r="V615" s="83">
        <v>287061</v>
      </c>
      <c r="W615" s="83">
        <v>293173</v>
      </c>
      <c r="X615" s="83">
        <v>297465</v>
      </c>
      <c r="Y615" s="83">
        <v>303092</v>
      </c>
      <c r="Z615" s="83">
        <v>307182</v>
      </c>
      <c r="AA615" s="83">
        <v>311903</v>
      </c>
      <c r="AB615" s="83">
        <v>319041</v>
      </c>
      <c r="AC615" s="83">
        <v>323953</v>
      </c>
      <c r="AD615" s="83">
        <v>330130</v>
      </c>
      <c r="AE615" s="83">
        <v>333682</v>
      </c>
      <c r="AF615" s="83">
        <v>341140</v>
      </c>
      <c r="AG615" s="83">
        <v>345296</v>
      </c>
      <c r="AH615" s="83">
        <v>353246</v>
      </c>
      <c r="AI615" s="83">
        <v>356485</v>
      </c>
      <c r="AJ615" s="83">
        <v>362065</v>
      </c>
      <c r="AK615" s="83">
        <v>366408</v>
      </c>
      <c r="AL615" s="83">
        <v>372572</v>
      </c>
      <c r="AM615" s="83">
        <v>379986</v>
      </c>
      <c r="AN615" s="83">
        <v>383005</v>
      </c>
      <c r="AO615" s="83">
        <v>388688</v>
      </c>
      <c r="AP615" s="92">
        <v>393847</v>
      </c>
    </row>
    <row r="616" spans="1:42" x14ac:dyDescent="0.25">
      <c r="A616" t="str">
        <f t="shared" si="9"/>
        <v>Total aircraft movements_Bahrain (Kingdom of)</v>
      </c>
      <c r="B616" s="77" t="s">
        <v>35</v>
      </c>
      <c r="C616" s="78" t="s">
        <v>170</v>
      </c>
      <c r="D616" s="79" t="s">
        <v>200</v>
      </c>
      <c r="E616" s="80" t="s">
        <v>20</v>
      </c>
      <c r="F616" s="81" t="s">
        <v>34</v>
      </c>
      <c r="G616" s="81" t="s">
        <v>20</v>
      </c>
      <c r="H616" s="81" t="s">
        <v>20</v>
      </c>
      <c r="I616" s="81" t="s">
        <v>20</v>
      </c>
      <c r="J616" s="81" t="s">
        <v>20</v>
      </c>
      <c r="K616" s="81" t="s">
        <v>20</v>
      </c>
      <c r="L616" s="81" t="s">
        <v>20</v>
      </c>
      <c r="M616" s="81" t="s">
        <v>20</v>
      </c>
      <c r="N616" s="81" t="s">
        <v>20</v>
      </c>
      <c r="O616" s="81" t="s">
        <v>20</v>
      </c>
      <c r="P616" s="81" t="s">
        <v>20</v>
      </c>
      <c r="Q616" s="81" t="s">
        <v>20</v>
      </c>
      <c r="R616" s="82">
        <v>101345</v>
      </c>
      <c r="S616" s="82">
        <v>99386</v>
      </c>
      <c r="T616" s="82">
        <v>100554</v>
      </c>
      <c r="U616" s="82">
        <v>101137</v>
      </c>
      <c r="V616" s="82">
        <v>101622</v>
      </c>
      <c r="W616" s="82">
        <v>101991</v>
      </c>
      <c r="X616" s="82">
        <v>102474</v>
      </c>
      <c r="Y616" s="82">
        <v>103054</v>
      </c>
      <c r="Z616" s="82">
        <v>103854</v>
      </c>
      <c r="AA616" s="82">
        <v>104354</v>
      </c>
      <c r="AB616" s="82">
        <v>104885</v>
      </c>
      <c r="AC616" s="82">
        <v>105382</v>
      </c>
      <c r="AD616" s="82">
        <v>105940</v>
      </c>
      <c r="AE616" s="82">
        <v>106507</v>
      </c>
      <c r="AF616" s="82">
        <v>107117</v>
      </c>
      <c r="AG616" s="82">
        <v>107657</v>
      </c>
      <c r="AH616" s="82">
        <v>108450</v>
      </c>
      <c r="AI616" s="82">
        <v>109119</v>
      </c>
      <c r="AJ616" s="82">
        <v>109936</v>
      </c>
      <c r="AK616" s="82">
        <v>110666</v>
      </c>
      <c r="AL616" s="82">
        <v>111283</v>
      </c>
      <c r="AM616" s="82">
        <v>111977</v>
      </c>
      <c r="AN616" s="82">
        <v>112496</v>
      </c>
      <c r="AO616" s="82">
        <v>113133</v>
      </c>
      <c r="AP616" s="91">
        <v>113794</v>
      </c>
    </row>
    <row r="617" spans="1:42" x14ac:dyDescent="0.25">
      <c r="A617" t="str">
        <f t="shared" si="9"/>
        <v>Total passengers_Austria</v>
      </c>
      <c r="B617" s="77" t="s">
        <v>58</v>
      </c>
      <c r="C617" s="78" t="s">
        <v>96</v>
      </c>
      <c r="D617" s="79" t="s">
        <v>99</v>
      </c>
      <c r="E617" s="80" t="s">
        <v>34</v>
      </c>
      <c r="F617" s="81" t="s">
        <v>20</v>
      </c>
      <c r="G617" s="81" t="s">
        <v>20</v>
      </c>
      <c r="H617" s="81" t="s">
        <v>34</v>
      </c>
      <c r="I617" s="81" t="s">
        <v>34</v>
      </c>
      <c r="J617" s="81" t="s">
        <v>20</v>
      </c>
      <c r="K617" s="81" t="s">
        <v>20</v>
      </c>
      <c r="L617" s="81" t="s">
        <v>20</v>
      </c>
      <c r="M617" s="81" t="s">
        <v>20</v>
      </c>
      <c r="N617" s="81" t="s">
        <v>20</v>
      </c>
      <c r="O617" s="81" t="s">
        <v>20</v>
      </c>
      <c r="P617" s="81" t="s">
        <v>20</v>
      </c>
      <c r="Q617" s="81" t="s">
        <v>34</v>
      </c>
      <c r="R617" s="82">
        <v>27709103</v>
      </c>
      <c r="S617" s="82">
        <v>29016705</v>
      </c>
      <c r="T617" s="82">
        <v>29377191</v>
      </c>
      <c r="U617" s="82">
        <v>30089955</v>
      </c>
      <c r="V617" s="82">
        <v>30988776</v>
      </c>
      <c r="W617" s="82">
        <v>32101915</v>
      </c>
      <c r="X617" s="82">
        <v>33375731</v>
      </c>
      <c r="Y617" s="82">
        <v>34597888</v>
      </c>
      <c r="Z617" s="82">
        <v>35491099</v>
      </c>
      <c r="AA617" s="82">
        <v>36629008</v>
      </c>
      <c r="AB617" s="82">
        <v>37644685</v>
      </c>
      <c r="AC617" s="82">
        <v>38626879</v>
      </c>
      <c r="AD617" s="82">
        <v>39587851</v>
      </c>
      <c r="AE617" s="82">
        <v>40784982</v>
      </c>
      <c r="AF617" s="82">
        <v>41950589</v>
      </c>
      <c r="AG617" s="82">
        <v>42882562</v>
      </c>
      <c r="AH617" s="82">
        <v>44179810</v>
      </c>
      <c r="AI617" s="82">
        <v>45094247</v>
      </c>
      <c r="AJ617" s="82">
        <v>46603529</v>
      </c>
      <c r="AK617" s="82">
        <v>47574584</v>
      </c>
      <c r="AL617" s="82">
        <v>48846367</v>
      </c>
      <c r="AM617" s="82">
        <v>49919954</v>
      </c>
      <c r="AN617" s="82">
        <v>50889617</v>
      </c>
      <c r="AO617" s="82">
        <v>52100949</v>
      </c>
      <c r="AP617" s="91">
        <v>53198056</v>
      </c>
    </row>
    <row r="618" spans="1:42" x14ac:dyDescent="0.25">
      <c r="A618" t="str">
        <f t="shared" si="9"/>
        <v>International passengers_Austria</v>
      </c>
      <c r="B618" s="72" t="s">
        <v>54</v>
      </c>
      <c r="C618" s="73" t="s">
        <v>96</v>
      </c>
      <c r="D618" s="74" t="s">
        <v>99</v>
      </c>
      <c r="E618" s="75" t="s">
        <v>34</v>
      </c>
      <c r="F618" s="76" t="s">
        <v>20</v>
      </c>
      <c r="G618" s="76" t="s">
        <v>20</v>
      </c>
      <c r="H618" s="76" t="s">
        <v>34</v>
      </c>
      <c r="I618" s="76" t="s">
        <v>34</v>
      </c>
      <c r="J618" s="76" t="s">
        <v>20</v>
      </c>
      <c r="K618" s="76" t="s">
        <v>20</v>
      </c>
      <c r="L618" s="76" t="s">
        <v>20</v>
      </c>
      <c r="M618" s="76" t="s">
        <v>20</v>
      </c>
      <c r="N618" s="76" t="s">
        <v>20</v>
      </c>
      <c r="O618" s="76" t="s">
        <v>20</v>
      </c>
      <c r="P618" s="76" t="s">
        <v>20</v>
      </c>
      <c r="Q618" s="76" t="s">
        <v>34</v>
      </c>
      <c r="R618" s="83">
        <v>26579259</v>
      </c>
      <c r="S618" s="83">
        <v>27799984</v>
      </c>
      <c r="T618" s="83">
        <v>28136571</v>
      </c>
      <c r="U618" s="83">
        <v>28842039</v>
      </c>
      <c r="V618" s="83">
        <v>29741639</v>
      </c>
      <c r="W618" s="83">
        <v>30862555</v>
      </c>
      <c r="X618" s="83">
        <v>32138339</v>
      </c>
      <c r="Y618" s="83">
        <v>33364481</v>
      </c>
      <c r="Z618" s="83">
        <v>34265903</v>
      </c>
      <c r="AA618" s="83">
        <v>35396846</v>
      </c>
      <c r="AB618" s="83">
        <v>36416292</v>
      </c>
      <c r="AC618" s="83">
        <v>37396413</v>
      </c>
      <c r="AD618" s="83">
        <v>38362475</v>
      </c>
      <c r="AE618" s="83">
        <v>39550831</v>
      </c>
      <c r="AF618" s="83">
        <v>40715343</v>
      </c>
      <c r="AG618" s="83">
        <v>41646425</v>
      </c>
      <c r="AH618" s="83">
        <v>42938978</v>
      </c>
      <c r="AI618" s="83">
        <v>43852980</v>
      </c>
      <c r="AJ618" s="83">
        <v>45352236</v>
      </c>
      <c r="AK618" s="83">
        <v>46321464</v>
      </c>
      <c r="AL618" s="83">
        <v>47590063</v>
      </c>
      <c r="AM618" s="83">
        <v>48659380</v>
      </c>
      <c r="AN618" s="83">
        <v>49633724</v>
      </c>
      <c r="AO618" s="83">
        <v>50837631</v>
      </c>
      <c r="AP618" s="92">
        <v>51936437</v>
      </c>
    </row>
    <row r="619" spans="1:42" x14ac:dyDescent="0.25">
      <c r="A619" t="str">
        <f t="shared" si="9"/>
        <v>Domestic passengers_Austria</v>
      </c>
      <c r="B619" s="77" t="s">
        <v>56</v>
      </c>
      <c r="C619" s="78" t="s">
        <v>96</v>
      </c>
      <c r="D619" s="79" t="s">
        <v>99</v>
      </c>
      <c r="E619" s="80" t="s">
        <v>34</v>
      </c>
      <c r="F619" s="81" t="s">
        <v>20</v>
      </c>
      <c r="G619" s="81" t="s">
        <v>20</v>
      </c>
      <c r="H619" s="81" t="s">
        <v>34</v>
      </c>
      <c r="I619" s="81" t="s">
        <v>34</v>
      </c>
      <c r="J619" s="81" t="s">
        <v>20</v>
      </c>
      <c r="K619" s="81" t="s">
        <v>20</v>
      </c>
      <c r="L619" s="81" t="s">
        <v>20</v>
      </c>
      <c r="M619" s="81" t="s">
        <v>20</v>
      </c>
      <c r="N619" s="81" t="s">
        <v>20</v>
      </c>
      <c r="O619" s="81" t="s">
        <v>20</v>
      </c>
      <c r="P619" s="81" t="s">
        <v>20</v>
      </c>
      <c r="Q619" s="81" t="s">
        <v>34</v>
      </c>
      <c r="R619" s="82">
        <v>1015048</v>
      </c>
      <c r="S619" s="82">
        <v>1114384</v>
      </c>
      <c r="T619" s="82">
        <v>1149903</v>
      </c>
      <c r="U619" s="82">
        <v>1167912</v>
      </c>
      <c r="V619" s="82">
        <v>1176916</v>
      </c>
      <c r="W619" s="82">
        <v>1177999</v>
      </c>
      <c r="X619" s="82">
        <v>1183997</v>
      </c>
      <c r="Y619" s="82">
        <v>1187132</v>
      </c>
      <c r="Z619" s="82">
        <v>1185247</v>
      </c>
      <c r="AA619" s="82">
        <v>1197801</v>
      </c>
      <c r="AB619" s="82">
        <v>1198947</v>
      </c>
      <c r="AC619" s="82">
        <v>1205318</v>
      </c>
      <c r="AD619" s="82">
        <v>1203974</v>
      </c>
      <c r="AE619" s="82">
        <v>1215995</v>
      </c>
      <c r="AF619" s="82">
        <v>1219896</v>
      </c>
      <c r="AG619" s="82">
        <v>1223200</v>
      </c>
      <c r="AH619" s="82">
        <v>1229962</v>
      </c>
      <c r="AI619" s="82">
        <v>1232162</v>
      </c>
      <c r="AJ619" s="82">
        <v>1243689</v>
      </c>
      <c r="AK619" s="82">
        <v>1246789</v>
      </c>
      <c r="AL619" s="82">
        <v>1251049</v>
      </c>
      <c r="AM619" s="82">
        <v>1256227</v>
      </c>
      <c r="AN619" s="82">
        <v>1252307</v>
      </c>
      <c r="AO619" s="82">
        <v>1260371</v>
      </c>
      <c r="AP619" s="91">
        <v>1259205</v>
      </c>
    </row>
    <row r="620" spans="1:42" x14ac:dyDescent="0.25">
      <c r="A620" t="str">
        <f t="shared" si="9"/>
        <v>Total Cargo_Austria</v>
      </c>
      <c r="B620" s="77" t="s">
        <v>207</v>
      </c>
      <c r="C620" s="73" t="s">
        <v>96</v>
      </c>
      <c r="D620" s="74" t="s">
        <v>99</v>
      </c>
      <c r="E620" s="75" t="s">
        <v>34</v>
      </c>
      <c r="F620" s="76" t="s">
        <v>20</v>
      </c>
      <c r="G620" s="76" t="s">
        <v>20</v>
      </c>
      <c r="H620" s="76" t="s">
        <v>34</v>
      </c>
      <c r="I620" s="76" t="s">
        <v>34</v>
      </c>
      <c r="J620" s="76" t="s">
        <v>20</v>
      </c>
      <c r="K620" s="76" t="s">
        <v>20</v>
      </c>
      <c r="L620" s="76" t="s">
        <v>20</v>
      </c>
      <c r="M620" s="76" t="s">
        <v>20</v>
      </c>
      <c r="N620" s="76" t="s">
        <v>20</v>
      </c>
      <c r="O620" s="76" t="s">
        <v>20</v>
      </c>
      <c r="P620" s="76" t="s">
        <v>20</v>
      </c>
      <c r="Q620" s="76" t="s">
        <v>34</v>
      </c>
      <c r="R620" s="83">
        <v>223560</v>
      </c>
      <c r="S620" s="83">
        <v>230024</v>
      </c>
      <c r="T620" s="83">
        <v>242045</v>
      </c>
      <c r="U620" s="83">
        <v>250071</v>
      </c>
      <c r="V620" s="83">
        <v>255762</v>
      </c>
      <c r="W620" s="83">
        <v>259953</v>
      </c>
      <c r="X620" s="83">
        <v>264439</v>
      </c>
      <c r="Y620" s="83">
        <v>269065</v>
      </c>
      <c r="Z620" s="83">
        <v>272339</v>
      </c>
      <c r="AA620" s="83">
        <v>276658</v>
      </c>
      <c r="AB620" s="83">
        <v>279808</v>
      </c>
      <c r="AC620" s="83">
        <v>284627</v>
      </c>
      <c r="AD620" s="83">
        <v>287654</v>
      </c>
      <c r="AE620" s="83">
        <v>292410</v>
      </c>
      <c r="AF620" s="83">
        <v>297595</v>
      </c>
      <c r="AG620" s="83">
        <v>301008</v>
      </c>
      <c r="AH620" s="83">
        <v>306631</v>
      </c>
      <c r="AI620" s="83">
        <v>309364</v>
      </c>
      <c r="AJ620" s="83">
        <v>316039</v>
      </c>
      <c r="AK620" s="83">
        <v>319497</v>
      </c>
      <c r="AL620" s="83">
        <v>324780</v>
      </c>
      <c r="AM620" s="83">
        <v>329558</v>
      </c>
      <c r="AN620" s="83">
        <v>332139</v>
      </c>
      <c r="AO620" s="83">
        <v>337644</v>
      </c>
      <c r="AP620" s="92">
        <v>341827</v>
      </c>
    </row>
    <row r="621" spans="1:42" x14ac:dyDescent="0.25">
      <c r="A621" t="str">
        <f t="shared" si="9"/>
        <v>Total aircraft movements_Austria</v>
      </c>
      <c r="B621" s="77" t="s">
        <v>35</v>
      </c>
      <c r="C621" s="78" t="s">
        <v>96</v>
      </c>
      <c r="D621" s="79" t="s">
        <v>99</v>
      </c>
      <c r="E621" s="80" t="s">
        <v>34</v>
      </c>
      <c r="F621" s="81" t="s">
        <v>20</v>
      </c>
      <c r="G621" s="81" t="s">
        <v>20</v>
      </c>
      <c r="H621" s="81" t="s">
        <v>34</v>
      </c>
      <c r="I621" s="81" t="s">
        <v>34</v>
      </c>
      <c r="J621" s="81" t="s">
        <v>20</v>
      </c>
      <c r="K621" s="81" t="s">
        <v>20</v>
      </c>
      <c r="L621" s="81" t="s">
        <v>20</v>
      </c>
      <c r="M621" s="81" t="s">
        <v>20</v>
      </c>
      <c r="N621" s="81" t="s">
        <v>20</v>
      </c>
      <c r="O621" s="81" t="s">
        <v>20</v>
      </c>
      <c r="P621" s="81" t="s">
        <v>20</v>
      </c>
      <c r="Q621" s="81" t="s">
        <v>34</v>
      </c>
      <c r="R621" s="82">
        <v>434509</v>
      </c>
      <c r="S621" s="82">
        <v>447114</v>
      </c>
      <c r="T621" s="82">
        <v>456121</v>
      </c>
      <c r="U621" s="82">
        <v>466396</v>
      </c>
      <c r="V621" s="82">
        <v>477328</v>
      </c>
      <c r="W621" s="82">
        <v>489654</v>
      </c>
      <c r="X621" s="82">
        <v>501087</v>
      </c>
      <c r="Y621" s="82">
        <v>512569</v>
      </c>
      <c r="Z621" s="82">
        <v>523412</v>
      </c>
      <c r="AA621" s="82">
        <v>534714</v>
      </c>
      <c r="AB621" s="82">
        <v>546484</v>
      </c>
      <c r="AC621" s="82">
        <v>557006</v>
      </c>
      <c r="AD621" s="82">
        <v>568063</v>
      </c>
      <c r="AE621" s="82">
        <v>578912</v>
      </c>
      <c r="AF621" s="82">
        <v>589129</v>
      </c>
      <c r="AG621" s="82">
        <v>600234</v>
      </c>
      <c r="AH621" s="82">
        <v>610954</v>
      </c>
      <c r="AI621" s="82">
        <v>621308</v>
      </c>
      <c r="AJ621" s="82">
        <v>632101</v>
      </c>
      <c r="AK621" s="82">
        <v>643113</v>
      </c>
      <c r="AL621" s="82">
        <v>653381</v>
      </c>
      <c r="AM621" s="82">
        <v>663596</v>
      </c>
      <c r="AN621" s="82">
        <v>673963</v>
      </c>
      <c r="AO621" s="82">
        <v>684508</v>
      </c>
      <c r="AP621" s="91">
        <v>694368</v>
      </c>
    </row>
    <row r="622" spans="1:42" x14ac:dyDescent="0.25">
      <c r="A622" t="str">
        <f t="shared" si="9"/>
        <v>Total passengers_Australia</v>
      </c>
      <c r="B622" s="72" t="s">
        <v>58</v>
      </c>
      <c r="C622" s="73" t="s">
        <v>69</v>
      </c>
      <c r="D622" s="74" t="s">
        <v>70</v>
      </c>
      <c r="E622" s="75" t="s">
        <v>34</v>
      </c>
      <c r="F622" s="76" t="s">
        <v>20</v>
      </c>
      <c r="G622" s="76" t="s">
        <v>20</v>
      </c>
      <c r="H622" s="76" t="s">
        <v>20</v>
      </c>
      <c r="I622" s="76" t="s">
        <v>20</v>
      </c>
      <c r="J622" s="76" t="s">
        <v>20</v>
      </c>
      <c r="K622" s="76" t="s">
        <v>20</v>
      </c>
      <c r="L622" s="76" t="s">
        <v>20</v>
      </c>
      <c r="M622" s="76" t="s">
        <v>20</v>
      </c>
      <c r="N622" s="76" t="s">
        <v>20</v>
      </c>
      <c r="O622" s="76" t="s">
        <v>20</v>
      </c>
      <c r="P622" s="76" t="s">
        <v>20</v>
      </c>
      <c r="Q622" s="76" t="s">
        <v>20</v>
      </c>
      <c r="R622" s="83">
        <v>156986505</v>
      </c>
      <c r="S622" s="83">
        <v>163659048</v>
      </c>
      <c r="T622" s="83">
        <v>170559075</v>
      </c>
      <c r="U622" s="83">
        <v>177616143</v>
      </c>
      <c r="V622" s="83">
        <v>184163899</v>
      </c>
      <c r="W622" s="83">
        <v>190713930</v>
      </c>
      <c r="X622" s="83">
        <v>198330375</v>
      </c>
      <c r="Y622" s="83">
        <v>205283618</v>
      </c>
      <c r="Z622" s="83">
        <v>212817036</v>
      </c>
      <c r="AA622" s="83">
        <v>220376959</v>
      </c>
      <c r="AB622" s="83">
        <v>227578353</v>
      </c>
      <c r="AC622" s="83">
        <v>234831797</v>
      </c>
      <c r="AD622" s="83">
        <v>243355759</v>
      </c>
      <c r="AE622" s="83">
        <v>251262220</v>
      </c>
      <c r="AF622" s="83">
        <v>260676055</v>
      </c>
      <c r="AG622" s="83">
        <v>269518185</v>
      </c>
      <c r="AH622" s="83">
        <v>279423721</v>
      </c>
      <c r="AI622" s="83">
        <v>289614354</v>
      </c>
      <c r="AJ622" s="83">
        <v>300009175</v>
      </c>
      <c r="AK622" s="83">
        <v>309521245</v>
      </c>
      <c r="AL622" s="83">
        <v>320831891</v>
      </c>
      <c r="AM622" s="83">
        <v>331638287</v>
      </c>
      <c r="AN622" s="83">
        <v>341852690</v>
      </c>
      <c r="AO622" s="83">
        <v>353118020</v>
      </c>
      <c r="AP622" s="92">
        <v>365152131</v>
      </c>
    </row>
    <row r="623" spans="1:42" x14ac:dyDescent="0.25">
      <c r="A623" t="str">
        <f t="shared" si="9"/>
        <v>International passengers_Australia</v>
      </c>
      <c r="B623" s="77" t="s">
        <v>54</v>
      </c>
      <c r="C623" s="78" t="s">
        <v>69</v>
      </c>
      <c r="D623" s="79" t="s">
        <v>70</v>
      </c>
      <c r="E623" s="80" t="s">
        <v>34</v>
      </c>
      <c r="F623" s="81" t="s">
        <v>20</v>
      </c>
      <c r="G623" s="81" t="s">
        <v>20</v>
      </c>
      <c r="H623" s="81" t="s">
        <v>20</v>
      </c>
      <c r="I623" s="81" t="s">
        <v>20</v>
      </c>
      <c r="J623" s="81" t="s">
        <v>20</v>
      </c>
      <c r="K623" s="81" t="s">
        <v>20</v>
      </c>
      <c r="L623" s="81" t="s">
        <v>20</v>
      </c>
      <c r="M623" s="81" t="s">
        <v>20</v>
      </c>
      <c r="N623" s="81" t="s">
        <v>20</v>
      </c>
      <c r="O623" s="81" t="s">
        <v>20</v>
      </c>
      <c r="P623" s="81" t="s">
        <v>20</v>
      </c>
      <c r="Q623" s="81" t="s">
        <v>20</v>
      </c>
      <c r="R623" s="82">
        <v>37424384</v>
      </c>
      <c r="S623" s="82">
        <v>40553616</v>
      </c>
      <c r="T623" s="82">
        <v>43717289</v>
      </c>
      <c r="U623" s="82">
        <v>46890668</v>
      </c>
      <c r="V623" s="82">
        <v>50371561</v>
      </c>
      <c r="W623" s="82">
        <v>53906564</v>
      </c>
      <c r="X623" s="82">
        <v>57891259</v>
      </c>
      <c r="Y623" s="82">
        <v>62265554</v>
      </c>
      <c r="Z623" s="82">
        <v>66533714</v>
      </c>
      <c r="AA623" s="82">
        <v>70951427</v>
      </c>
      <c r="AB623" s="82">
        <v>75860910</v>
      </c>
      <c r="AC623" s="82">
        <v>80448941</v>
      </c>
      <c r="AD623" s="82">
        <v>85604632</v>
      </c>
      <c r="AE623" s="82">
        <v>91188533</v>
      </c>
      <c r="AF623" s="82">
        <v>96961967</v>
      </c>
      <c r="AG623" s="82">
        <v>103209817</v>
      </c>
      <c r="AH623" s="82">
        <v>109491993</v>
      </c>
      <c r="AI623" s="82">
        <v>116606814</v>
      </c>
      <c r="AJ623" s="82">
        <v>123986175</v>
      </c>
      <c r="AK623" s="82">
        <v>131161591</v>
      </c>
      <c r="AL623" s="82">
        <v>139273050</v>
      </c>
      <c r="AM623" s="82">
        <v>147325993</v>
      </c>
      <c r="AN623" s="82">
        <v>155277918</v>
      </c>
      <c r="AO623" s="82">
        <v>164487007</v>
      </c>
      <c r="AP623" s="91">
        <v>173611784</v>
      </c>
    </row>
    <row r="624" spans="1:42" x14ac:dyDescent="0.25">
      <c r="A624" t="str">
        <f t="shared" si="9"/>
        <v>Domestic passengers_Australia</v>
      </c>
      <c r="B624" s="72" t="s">
        <v>56</v>
      </c>
      <c r="C624" s="73" t="s">
        <v>69</v>
      </c>
      <c r="D624" s="74" t="s">
        <v>70</v>
      </c>
      <c r="E624" s="75" t="s">
        <v>34</v>
      </c>
      <c r="F624" s="76" t="s">
        <v>20</v>
      </c>
      <c r="G624" s="76" t="s">
        <v>20</v>
      </c>
      <c r="H624" s="76" t="s">
        <v>20</v>
      </c>
      <c r="I624" s="76" t="s">
        <v>20</v>
      </c>
      <c r="J624" s="76" t="s">
        <v>20</v>
      </c>
      <c r="K624" s="76" t="s">
        <v>20</v>
      </c>
      <c r="L624" s="76" t="s">
        <v>20</v>
      </c>
      <c r="M624" s="76" t="s">
        <v>20</v>
      </c>
      <c r="N624" s="76" t="s">
        <v>20</v>
      </c>
      <c r="O624" s="76" t="s">
        <v>20</v>
      </c>
      <c r="P624" s="76" t="s">
        <v>20</v>
      </c>
      <c r="Q624" s="76" t="s">
        <v>20</v>
      </c>
      <c r="R624" s="83">
        <v>118841286</v>
      </c>
      <c r="S624" s="83">
        <v>122439599</v>
      </c>
      <c r="T624" s="83">
        <v>126234528</v>
      </c>
      <c r="U624" s="83">
        <v>130176307</v>
      </c>
      <c r="V624" s="83">
        <v>133299657</v>
      </c>
      <c r="W624" s="83">
        <v>136368685</v>
      </c>
      <c r="X624" s="83">
        <v>140051285</v>
      </c>
      <c r="Y624" s="83">
        <v>142677483</v>
      </c>
      <c r="Z624" s="83">
        <v>145986123</v>
      </c>
      <c r="AA624" s="83">
        <v>149167733</v>
      </c>
      <c r="AB624" s="83">
        <v>151495079</v>
      </c>
      <c r="AC624" s="83">
        <v>154192072</v>
      </c>
      <c r="AD624" s="83">
        <v>157588257</v>
      </c>
      <c r="AE624" s="83">
        <v>159935302</v>
      </c>
      <c r="AF624" s="83">
        <v>163597029</v>
      </c>
      <c r="AG624" s="83">
        <v>166209762</v>
      </c>
      <c r="AH624" s="83">
        <v>169848992</v>
      </c>
      <c r="AI624" s="83">
        <v>172938376</v>
      </c>
      <c r="AJ624" s="83">
        <v>175965380</v>
      </c>
      <c r="AK624" s="83">
        <v>178311806</v>
      </c>
      <c r="AL624" s="83">
        <v>181519228</v>
      </c>
      <c r="AM624" s="83">
        <v>184279592</v>
      </c>
      <c r="AN624" s="83">
        <v>186547846</v>
      </c>
      <c r="AO624" s="83">
        <v>188608897</v>
      </c>
      <c r="AP624" s="92">
        <v>191522222</v>
      </c>
    </row>
    <row r="625" spans="1:42" x14ac:dyDescent="0.25">
      <c r="A625" t="str">
        <f t="shared" si="9"/>
        <v>Total Cargo_Australia</v>
      </c>
      <c r="B625" s="77" t="s">
        <v>207</v>
      </c>
      <c r="C625" s="78" t="s">
        <v>69</v>
      </c>
      <c r="D625" s="79" t="s">
        <v>70</v>
      </c>
      <c r="E625" s="80" t="s">
        <v>34</v>
      </c>
      <c r="F625" s="81" t="s">
        <v>20</v>
      </c>
      <c r="G625" s="81" t="s">
        <v>20</v>
      </c>
      <c r="H625" s="81" t="s">
        <v>20</v>
      </c>
      <c r="I625" s="81" t="s">
        <v>20</v>
      </c>
      <c r="J625" s="81" t="s">
        <v>20</v>
      </c>
      <c r="K625" s="81" t="s">
        <v>20</v>
      </c>
      <c r="L625" s="81" t="s">
        <v>20</v>
      </c>
      <c r="M625" s="81" t="s">
        <v>20</v>
      </c>
      <c r="N625" s="81" t="s">
        <v>20</v>
      </c>
      <c r="O625" s="81" t="s">
        <v>20</v>
      </c>
      <c r="P625" s="81" t="s">
        <v>20</v>
      </c>
      <c r="Q625" s="81" t="s">
        <v>20</v>
      </c>
      <c r="R625" s="82">
        <v>1099621</v>
      </c>
      <c r="S625" s="82">
        <v>1169441</v>
      </c>
      <c r="T625" s="82">
        <v>1252546</v>
      </c>
      <c r="U625" s="82">
        <v>1302842</v>
      </c>
      <c r="V625" s="82">
        <v>1343165</v>
      </c>
      <c r="W625" s="82">
        <v>1360723</v>
      </c>
      <c r="X625" s="82">
        <v>1383332</v>
      </c>
      <c r="Y625" s="82">
        <v>1410752</v>
      </c>
      <c r="Z625" s="82">
        <v>1431956</v>
      </c>
      <c r="AA625" s="82">
        <v>1449511</v>
      </c>
      <c r="AB625" s="82">
        <v>1477050</v>
      </c>
      <c r="AC625" s="82">
        <v>1497231</v>
      </c>
      <c r="AD625" s="82">
        <v>1516629</v>
      </c>
      <c r="AE625" s="82">
        <v>1540351</v>
      </c>
      <c r="AF625" s="82">
        <v>1566939</v>
      </c>
      <c r="AG625" s="82">
        <v>1588402</v>
      </c>
      <c r="AH625" s="82">
        <v>1615096</v>
      </c>
      <c r="AI625" s="82">
        <v>1640313</v>
      </c>
      <c r="AJ625" s="82">
        <v>1672146</v>
      </c>
      <c r="AK625" s="82">
        <v>1692305</v>
      </c>
      <c r="AL625" s="82">
        <v>1725799</v>
      </c>
      <c r="AM625" s="82">
        <v>1759317</v>
      </c>
      <c r="AN625" s="82">
        <v>1778798</v>
      </c>
      <c r="AO625" s="82">
        <v>1818175</v>
      </c>
      <c r="AP625" s="91">
        <v>1850852</v>
      </c>
    </row>
    <row r="626" spans="1:42" x14ac:dyDescent="0.25">
      <c r="A626" t="str">
        <f t="shared" si="9"/>
        <v>Total aircraft movements_Australia</v>
      </c>
      <c r="B626" s="72" t="s">
        <v>35</v>
      </c>
      <c r="C626" s="73" t="s">
        <v>69</v>
      </c>
      <c r="D626" s="74" t="s">
        <v>70</v>
      </c>
      <c r="E626" s="75" t="s">
        <v>34</v>
      </c>
      <c r="F626" s="76" t="s">
        <v>20</v>
      </c>
      <c r="G626" s="76" t="s">
        <v>20</v>
      </c>
      <c r="H626" s="76" t="s">
        <v>20</v>
      </c>
      <c r="I626" s="76" t="s">
        <v>20</v>
      </c>
      <c r="J626" s="76" t="s">
        <v>20</v>
      </c>
      <c r="K626" s="76" t="s">
        <v>20</v>
      </c>
      <c r="L626" s="76" t="s">
        <v>20</v>
      </c>
      <c r="M626" s="76" t="s">
        <v>20</v>
      </c>
      <c r="N626" s="76" t="s">
        <v>20</v>
      </c>
      <c r="O626" s="76" t="s">
        <v>20</v>
      </c>
      <c r="P626" s="76" t="s">
        <v>20</v>
      </c>
      <c r="Q626" s="76" t="s">
        <v>20</v>
      </c>
      <c r="R626" s="83">
        <v>1838168</v>
      </c>
      <c r="S626" s="83">
        <v>1873739</v>
      </c>
      <c r="T626" s="83">
        <v>1867381</v>
      </c>
      <c r="U626" s="83">
        <v>1864131</v>
      </c>
      <c r="V626" s="83">
        <v>1877022</v>
      </c>
      <c r="W626" s="83">
        <v>1887567</v>
      </c>
      <c r="X626" s="83">
        <v>1904129</v>
      </c>
      <c r="Y626" s="83">
        <v>1927501</v>
      </c>
      <c r="Z626" s="83">
        <v>1938968</v>
      </c>
      <c r="AA626" s="83">
        <v>1953490</v>
      </c>
      <c r="AB626" s="83">
        <v>1976376</v>
      </c>
      <c r="AC626" s="83">
        <v>1992232</v>
      </c>
      <c r="AD626" s="83">
        <v>2007626</v>
      </c>
      <c r="AE626" s="83">
        <v>2036986</v>
      </c>
      <c r="AF626" s="83">
        <v>2051284</v>
      </c>
      <c r="AG626" s="83">
        <v>2073869</v>
      </c>
      <c r="AH626" s="83">
        <v>2087328</v>
      </c>
      <c r="AI626" s="83">
        <v>2116389</v>
      </c>
      <c r="AJ626" s="83">
        <v>2137573</v>
      </c>
      <c r="AK626" s="83">
        <v>2156508</v>
      </c>
      <c r="AL626" s="83">
        <v>2184247</v>
      </c>
      <c r="AM626" s="83">
        <v>2207488</v>
      </c>
      <c r="AN626" s="83">
        <v>2228000</v>
      </c>
      <c r="AO626" s="83">
        <v>2261851</v>
      </c>
      <c r="AP626" s="92">
        <v>2281599</v>
      </c>
    </row>
    <row r="627" spans="1:42" x14ac:dyDescent="0.25">
      <c r="A627" t="str">
        <f t="shared" si="9"/>
        <v>Total passengers_Asia-Pacific</v>
      </c>
      <c r="B627" s="72" t="s">
        <v>58</v>
      </c>
      <c r="C627" s="73" t="s">
        <v>69</v>
      </c>
      <c r="D627" s="74" t="s">
        <v>27</v>
      </c>
      <c r="E627" s="75" t="s">
        <v>20</v>
      </c>
      <c r="F627" s="76" t="s">
        <v>20</v>
      </c>
      <c r="G627" s="76" t="s">
        <v>20</v>
      </c>
      <c r="H627" s="76" t="s">
        <v>20</v>
      </c>
      <c r="I627" s="76" t="s">
        <v>20</v>
      </c>
      <c r="J627" s="76" t="s">
        <v>20</v>
      </c>
      <c r="K627" s="76" t="s">
        <v>20</v>
      </c>
      <c r="L627" s="76" t="s">
        <v>20</v>
      </c>
      <c r="M627" s="76" t="s">
        <v>20</v>
      </c>
      <c r="N627" s="76" t="s">
        <v>20</v>
      </c>
      <c r="O627" s="76" t="s">
        <v>20</v>
      </c>
      <c r="P627" s="76" t="s">
        <v>20</v>
      </c>
      <c r="Q627" s="76" t="s">
        <v>20</v>
      </c>
      <c r="R627" s="83">
        <v>2726779414</v>
      </c>
      <c r="S627" s="83">
        <v>2971903873</v>
      </c>
      <c r="T627" s="83">
        <v>3270856245</v>
      </c>
      <c r="U627" s="83">
        <v>3546891215</v>
      </c>
      <c r="V627" s="83">
        <v>3786921191</v>
      </c>
      <c r="W627" s="83">
        <v>4009606831</v>
      </c>
      <c r="X627" s="83">
        <v>4256544337</v>
      </c>
      <c r="Y627" s="83">
        <v>4489726309</v>
      </c>
      <c r="Z627" s="83">
        <v>4738597160</v>
      </c>
      <c r="AA627" s="83">
        <v>4993408857</v>
      </c>
      <c r="AB627" s="83">
        <v>5240629755</v>
      </c>
      <c r="AC627" s="83">
        <v>5503489956</v>
      </c>
      <c r="AD627" s="83">
        <v>5799625283</v>
      </c>
      <c r="AE627" s="83">
        <v>6082201715</v>
      </c>
      <c r="AF627" s="83">
        <v>6415262394</v>
      </c>
      <c r="AG627" s="83">
        <v>6727659597</v>
      </c>
      <c r="AH627" s="83">
        <v>7078631222</v>
      </c>
      <c r="AI627" s="83">
        <v>7432501071</v>
      </c>
      <c r="AJ627" s="83">
        <v>7801983976</v>
      </c>
      <c r="AK627" s="83">
        <v>8156407865</v>
      </c>
      <c r="AL627" s="83">
        <v>8564785276</v>
      </c>
      <c r="AM627" s="83">
        <v>8977320384</v>
      </c>
      <c r="AN627" s="83">
        <v>9381383709</v>
      </c>
      <c r="AO627" s="83">
        <v>9817013647</v>
      </c>
      <c r="AP627" s="92">
        <v>10293149515</v>
      </c>
    </row>
    <row r="628" spans="1:42" x14ac:dyDescent="0.25">
      <c r="A628" t="str">
        <f t="shared" si="9"/>
        <v>International passengers_Asia-Pacific</v>
      </c>
      <c r="B628" s="77" t="s">
        <v>54</v>
      </c>
      <c r="C628" s="78" t="s">
        <v>69</v>
      </c>
      <c r="D628" s="79" t="s">
        <v>27</v>
      </c>
      <c r="E628" s="80" t="s">
        <v>20</v>
      </c>
      <c r="F628" s="81" t="s">
        <v>20</v>
      </c>
      <c r="G628" s="81" t="s">
        <v>20</v>
      </c>
      <c r="H628" s="81" t="s">
        <v>20</v>
      </c>
      <c r="I628" s="81" t="s">
        <v>20</v>
      </c>
      <c r="J628" s="81" t="s">
        <v>20</v>
      </c>
      <c r="K628" s="81" t="s">
        <v>20</v>
      </c>
      <c r="L628" s="81" t="s">
        <v>20</v>
      </c>
      <c r="M628" s="81" t="s">
        <v>20</v>
      </c>
      <c r="N628" s="81" t="s">
        <v>20</v>
      </c>
      <c r="O628" s="81" t="s">
        <v>20</v>
      </c>
      <c r="P628" s="81" t="s">
        <v>20</v>
      </c>
      <c r="Q628" s="81" t="s">
        <v>20</v>
      </c>
      <c r="R628" s="82">
        <v>819619886</v>
      </c>
      <c r="S628" s="82">
        <v>894131867</v>
      </c>
      <c r="T628" s="82">
        <v>994818244</v>
      </c>
      <c r="U628" s="82">
        <v>1092520981</v>
      </c>
      <c r="V628" s="82">
        <v>1175889159</v>
      </c>
      <c r="W628" s="82">
        <v>1258484027</v>
      </c>
      <c r="X628" s="82">
        <v>1348467070</v>
      </c>
      <c r="Y628" s="82">
        <v>1433669531</v>
      </c>
      <c r="Z628" s="82">
        <v>1528178498</v>
      </c>
      <c r="AA628" s="82">
        <v>1619781153</v>
      </c>
      <c r="AB628" s="82">
        <v>1710679030</v>
      </c>
      <c r="AC628" s="82">
        <v>1812226678</v>
      </c>
      <c r="AD628" s="82">
        <v>1929240804</v>
      </c>
      <c r="AE628" s="82">
        <v>2030900947</v>
      </c>
      <c r="AF628" s="82">
        <v>2165436464</v>
      </c>
      <c r="AG628" s="82">
        <v>2290720827</v>
      </c>
      <c r="AH628" s="82">
        <v>2433910118</v>
      </c>
      <c r="AI628" s="82">
        <v>2580932940</v>
      </c>
      <c r="AJ628" s="82">
        <v>2737970149</v>
      </c>
      <c r="AK628" s="82">
        <v>2883784416</v>
      </c>
      <c r="AL628" s="82">
        <v>3062330553</v>
      </c>
      <c r="AM628" s="82">
        <v>3241090626</v>
      </c>
      <c r="AN628" s="82">
        <v>3421349666</v>
      </c>
      <c r="AO628" s="82">
        <v>3617944219</v>
      </c>
      <c r="AP628" s="91">
        <v>3843581074</v>
      </c>
    </row>
    <row r="629" spans="1:42" x14ac:dyDescent="0.25">
      <c r="A629" t="str">
        <f t="shared" si="9"/>
        <v>Domestic passengers_Asia-Pacific</v>
      </c>
      <c r="B629" s="72" t="s">
        <v>56</v>
      </c>
      <c r="C629" s="73" t="s">
        <v>69</v>
      </c>
      <c r="D629" s="74" t="s">
        <v>27</v>
      </c>
      <c r="E629" s="75" t="s">
        <v>20</v>
      </c>
      <c r="F629" s="76" t="s">
        <v>20</v>
      </c>
      <c r="G629" s="76" t="s">
        <v>20</v>
      </c>
      <c r="H629" s="76" t="s">
        <v>20</v>
      </c>
      <c r="I629" s="76" t="s">
        <v>20</v>
      </c>
      <c r="J629" s="76" t="s">
        <v>20</v>
      </c>
      <c r="K629" s="76" t="s">
        <v>20</v>
      </c>
      <c r="L629" s="76" t="s">
        <v>20</v>
      </c>
      <c r="M629" s="76" t="s">
        <v>20</v>
      </c>
      <c r="N629" s="76" t="s">
        <v>20</v>
      </c>
      <c r="O629" s="76" t="s">
        <v>20</v>
      </c>
      <c r="P629" s="76" t="s">
        <v>20</v>
      </c>
      <c r="Q629" s="76" t="s">
        <v>20</v>
      </c>
      <c r="R629" s="83">
        <v>1885204865</v>
      </c>
      <c r="S629" s="83">
        <v>2055065727</v>
      </c>
      <c r="T629" s="83">
        <v>2252615829</v>
      </c>
      <c r="U629" s="83">
        <v>2430274412</v>
      </c>
      <c r="V629" s="83">
        <v>2586311016</v>
      </c>
      <c r="W629" s="83">
        <v>2725830801</v>
      </c>
      <c r="X629" s="83">
        <v>2882273626</v>
      </c>
      <c r="Y629" s="83">
        <v>3029805264</v>
      </c>
      <c r="Z629" s="83">
        <v>3183786609</v>
      </c>
      <c r="AA629" s="83">
        <v>3346685103</v>
      </c>
      <c r="AB629" s="83">
        <v>3502769251</v>
      </c>
      <c r="AC629" s="83">
        <v>3663915311</v>
      </c>
      <c r="AD629" s="83">
        <v>3842942137</v>
      </c>
      <c r="AE629" s="83">
        <v>4023834989</v>
      </c>
      <c r="AF629" s="83">
        <v>4222405622</v>
      </c>
      <c r="AG629" s="83">
        <v>4409630056</v>
      </c>
      <c r="AH629" s="83">
        <v>4617586678</v>
      </c>
      <c r="AI629" s="83">
        <v>4824666728</v>
      </c>
      <c r="AJ629" s="83">
        <v>5037399818</v>
      </c>
      <c r="AK629" s="83">
        <v>5246346551</v>
      </c>
      <c r="AL629" s="83">
        <v>5476559828</v>
      </c>
      <c r="AM629" s="83">
        <v>5710756861</v>
      </c>
      <c r="AN629" s="83">
        <v>5935018268</v>
      </c>
      <c r="AO629" s="83">
        <v>6174541127</v>
      </c>
      <c r="AP629" s="92">
        <v>6425553364</v>
      </c>
    </row>
    <row r="630" spans="1:42" x14ac:dyDescent="0.25">
      <c r="A630" t="str">
        <f t="shared" si="9"/>
        <v>Total Cargo_Asia-Pacific</v>
      </c>
      <c r="B630" s="77" t="s">
        <v>207</v>
      </c>
      <c r="C630" s="78" t="s">
        <v>69</v>
      </c>
      <c r="D630" s="79" t="s">
        <v>27</v>
      </c>
      <c r="E630" s="80" t="s">
        <v>20</v>
      </c>
      <c r="F630" s="81" t="s">
        <v>20</v>
      </c>
      <c r="G630" s="81" t="s">
        <v>20</v>
      </c>
      <c r="H630" s="81" t="s">
        <v>20</v>
      </c>
      <c r="I630" s="81" t="s">
        <v>20</v>
      </c>
      <c r="J630" s="81" t="s">
        <v>20</v>
      </c>
      <c r="K630" s="81" t="s">
        <v>20</v>
      </c>
      <c r="L630" s="81" t="s">
        <v>20</v>
      </c>
      <c r="M630" s="81" t="s">
        <v>20</v>
      </c>
      <c r="N630" s="81" t="s">
        <v>20</v>
      </c>
      <c r="O630" s="81" t="s">
        <v>20</v>
      </c>
      <c r="P630" s="81" t="s">
        <v>20</v>
      </c>
      <c r="Q630" s="81" t="s">
        <v>20</v>
      </c>
      <c r="R630" s="82">
        <v>43434784</v>
      </c>
      <c r="S630" s="82">
        <v>47856564</v>
      </c>
      <c r="T630" s="82">
        <v>51874432</v>
      </c>
      <c r="U630" s="82">
        <v>54742445</v>
      </c>
      <c r="V630" s="82">
        <v>56916744</v>
      </c>
      <c r="W630" s="82">
        <v>58277787</v>
      </c>
      <c r="X630" s="82">
        <v>59699798</v>
      </c>
      <c r="Y630" s="82">
        <v>61072588</v>
      </c>
      <c r="Z630" s="82">
        <v>62534597</v>
      </c>
      <c r="AA630" s="82">
        <v>63822074</v>
      </c>
      <c r="AB630" s="82">
        <v>65195589</v>
      </c>
      <c r="AC630" s="82">
        <v>66601075</v>
      </c>
      <c r="AD630" s="82">
        <v>67955387</v>
      </c>
      <c r="AE630" s="82">
        <v>69137133</v>
      </c>
      <c r="AF630" s="82">
        <v>70940046</v>
      </c>
      <c r="AG630" s="82">
        <v>72113609</v>
      </c>
      <c r="AH630" s="82">
        <v>73883062</v>
      </c>
      <c r="AI630" s="82">
        <v>75124881</v>
      </c>
      <c r="AJ630" s="82">
        <v>76764740</v>
      </c>
      <c r="AK630" s="82">
        <v>77949127</v>
      </c>
      <c r="AL630" s="82">
        <v>79687845</v>
      </c>
      <c r="AM630" s="82">
        <v>81377329</v>
      </c>
      <c r="AN630" s="82">
        <v>82558239</v>
      </c>
      <c r="AO630" s="82">
        <v>84220912</v>
      </c>
      <c r="AP630" s="91">
        <v>85996033</v>
      </c>
    </row>
    <row r="631" spans="1:42" x14ac:dyDescent="0.25">
      <c r="A631" t="str">
        <f t="shared" si="9"/>
        <v>Total aircraft movements_Asia-Pacific</v>
      </c>
      <c r="B631" s="72" t="s">
        <v>35</v>
      </c>
      <c r="C631" s="73" t="s">
        <v>69</v>
      </c>
      <c r="D631" s="74" t="s">
        <v>27</v>
      </c>
      <c r="E631" s="75" t="s">
        <v>20</v>
      </c>
      <c r="F631" s="76" t="s">
        <v>20</v>
      </c>
      <c r="G631" s="76" t="s">
        <v>20</v>
      </c>
      <c r="H631" s="76" t="s">
        <v>20</v>
      </c>
      <c r="I631" s="76" t="s">
        <v>20</v>
      </c>
      <c r="J631" s="76" t="s">
        <v>20</v>
      </c>
      <c r="K631" s="76" t="s">
        <v>20</v>
      </c>
      <c r="L631" s="76" t="s">
        <v>20</v>
      </c>
      <c r="M631" s="76" t="s">
        <v>20</v>
      </c>
      <c r="N631" s="76" t="s">
        <v>20</v>
      </c>
      <c r="O631" s="76" t="s">
        <v>20</v>
      </c>
      <c r="P631" s="76" t="s">
        <v>20</v>
      </c>
      <c r="Q631" s="76" t="s">
        <v>20</v>
      </c>
      <c r="R631" s="83">
        <v>22933932</v>
      </c>
      <c r="S631" s="83">
        <v>24113451</v>
      </c>
      <c r="T631" s="83">
        <v>24960094</v>
      </c>
      <c r="U631" s="83">
        <v>25831516</v>
      </c>
      <c r="V631" s="83">
        <v>26734803</v>
      </c>
      <c r="W631" s="83">
        <v>27647600</v>
      </c>
      <c r="X631" s="83">
        <v>28560821</v>
      </c>
      <c r="Y631" s="83">
        <v>29472293</v>
      </c>
      <c r="Z631" s="83">
        <v>30383372</v>
      </c>
      <c r="AA631" s="83">
        <v>31333692</v>
      </c>
      <c r="AB631" s="83">
        <v>32253711</v>
      </c>
      <c r="AC631" s="83">
        <v>33212756</v>
      </c>
      <c r="AD631" s="83">
        <v>34171666</v>
      </c>
      <c r="AE631" s="83">
        <v>35165148</v>
      </c>
      <c r="AF631" s="83">
        <v>36165257</v>
      </c>
      <c r="AG631" s="83">
        <v>37123916</v>
      </c>
      <c r="AH631" s="83">
        <v>38117665</v>
      </c>
      <c r="AI631" s="83">
        <v>39119030</v>
      </c>
      <c r="AJ631" s="83">
        <v>40079407</v>
      </c>
      <c r="AK631" s="83">
        <v>41077651</v>
      </c>
      <c r="AL631" s="83">
        <v>42111113</v>
      </c>
      <c r="AM631" s="83">
        <v>43112885</v>
      </c>
      <c r="AN631" s="83">
        <v>44113973</v>
      </c>
      <c r="AO631" s="83">
        <v>45113860</v>
      </c>
      <c r="AP631" s="92">
        <v>46117739</v>
      </c>
    </row>
    <row r="632" spans="1:42" x14ac:dyDescent="0.25">
      <c r="A632" t="str">
        <f t="shared" si="9"/>
        <v>Total passengers_ASEAN-5</v>
      </c>
      <c r="B632" s="72" t="s">
        <v>58</v>
      </c>
      <c r="C632" s="73" t="s">
        <v>20</v>
      </c>
      <c r="D632" s="74" t="s">
        <v>12</v>
      </c>
      <c r="E632" s="75" t="s">
        <v>20</v>
      </c>
      <c r="F632" s="76" t="s">
        <v>20</v>
      </c>
      <c r="G632" s="76" t="s">
        <v>20</v>
      </c>
      <c r="H632" s="76" t="s">
        <v>20</v>
      </c>
      <c r="I632" s="76" t="s">
        <v>20</v>
      </c>
      <c r="J632" s="76" t="s">
        <v>20</v>
      </c>
      <c r="K632" s="76" t="s">
        <v>20</v>
      </c>
      <c r="L632" s="76" t="s">
        <v>20</v>
      </c>
      <c r="M632" s="76" t="s">
        <v>20</v>
      </c>
      <c r="N632" s="76" t="s">
        <v>20</v>
      </c>
      <c r="O632" s="76" t="s">
        <v>20</v>
      </c>
      <c r="P632" s="76" t="s">
        <v>20</v>
      </c>
      <c r="Q632" s="76" t="s">
        <v>20</v>
      </c>
      <c r="R632" s="83">
        <v>565864410</v>
      </c>
      <c r="S632" s="83">
        <v>627415598</v>
      </c>
      <c r="T632" s="83">
        <v>695641544</v>
      </c>
      <c r="U632" s="83">
        <v>760235755</v>
      </c>
      <c r="V632" s="83">
        <v>820085654</v>
      </c>
      <c r="W632" s="83">
        <v>877721662</v>
      </c>
      <c r="X632" s="83">
        <v>940018055</v>
      </c>
      <c r="Y632" s="83">
        <v>1002322950</v>
      </c>
      <c r="Z632" s="83">
        <v>1067472396</v>
      </c>
      <c r="AA632" s="83">
        <v>1134860089</v>
      </c>
      <c r="AB632" s="83">
        <v>1201725157</v>
      </c>
      <c r="AC632" s="83">
        <v>1274701358</v>
      </c>
      <c r="AD632" s="83">
        <v>1353019711</v>
      </c>
      <c r="AE632" s="83">
        <v>1430110999</v>
      </c>
      <c r="AF632" s="83">
        <v>1520718322</v>
      </c>
      <c r="AG632" s="83">
        <v>1602997653</v>
      </c>
      <c r="AH632" s="83">
        <v>1695097241</v>
      </c>
      <c r="AI632" s="83">
        <v>1786023438</v>
      </c>
      <c r="AJ632" s="83">
        <v>1882032404</v>
      </c>
      <c r="AK632" s="83">
        <v>1971862560</v>
      </c>
      <c r="AL632" s="83">
        <v>2077143683</v>
      </c>
      <c r="AM632" s="83">
        <v>2180653449</v>
      </c>
      <c r="AN632" s="83">
        <v>2282402774</v>
      </c>
      <c r="AO632" s="83">
        <v>2390990509</v>
      </c>
      <c r="AP632" s="92">
        <v>2508377885</v>
      </c>
    </row>
    <row r="633" spans="1:42" x14ac:dyDescent="0.25">
      <c r="A633" t="str">
        <f t="shared" si="9"/>
        <v>International passengers_ASEAN-5</v>
      </c>
      <c r="B633" s="77" t="s">
        <v>54</v>
      </c>
      <c r="C633" s="78" t="s">
        <v>20</v>
      </c>
      <c r="D633" s="79" t="s">
        <v>12</v>
      </c>
      <c r="E633" s="80" t="s">
        <v>20</v>
      </c>
      <c r="F633" s="81" t="s">
        <v>20</v>
      </c>
      <c r="G633" s="81" t="s">
        <v>20</v>
      </c>
      <c r="H633" s="81" t="s">
        <v>20</v>
      </c>
      <c r="I633" s="81" t="s">
        <v>20</v>
      </c>
      <c r="J633" s="81" t="s">
        <v>20</v>
      </c>
      <c r="K633" s="81" t="s">
        <v>20</v>
      </c>
      <c r="L633" s="81" t="s">
        <v>20</v>
      </c>
      <c r="M633" s="81" t="s">
        <v>20</v>
      </c>
      <c r="N633" s="81" t="s">
        <v>20</v>
      </c>
      <c r="O633" s="81" t="s">
        <v>20</v>
      </c>
      <c r="P633" s="81" t="s">
        <v>20</v>
      </c>
      <c r="Q633" s="81" t="s">
        <v>20</v>
      </c>
      <c r="R633" s="82">
        <v>190423025</v>
      </c>
      <c r="S633" s="82">
        <v>215809036</v>
      </c>
      <c r="T633" s="82">
        <v>243233848</v>
      </c>
      <c r="U633" s="82">
        <v>268557931</v>
      </c>
      <c r="V633" s="82">
        <v>292393726</v>
      </c>
      <c r="W633" s="82">
        <v>315722136</v>
      </c>
      <c r="X633" s="82">
        <v>341792705</v>
      </c>
      <c r="Y633" s="82">
        <v>368593074</v>
      </c>
      <c r="Z633" s="82">
        <v>397699397</v>
      </c>
      <c r="AA633" s="82">
        <v>428054735</v>
      </c>
      <c r="AB633" s="82">
        <v>459545416</v>
      </c>
      <c r="AC633" s="82">
        <v>493950071</v>
      </c>
      <c r="AD633" s="82">
        <v>532495007</v>
      </c>
      <c r="AE633" s="82">
        <v>570230390</v>
      </c>
      <c r="AF633" s="82">
        <v>615845657</v>
      </c>
      <c r="AG633" s="82">
        <v>658100683</v>
      </c>
      <c r="AH633" s="82">
        <v>706338906</v>
      </c>
      <c r="AI633" s="82">
        <v>754251878</v>
      </c>
      <c r="AJ633" s="82">
        <v>805605595</v>
      </c>
      <c r="AK633" s="82">
        <v>856078023</v>
      </c>
      <c r="AL633" s="82">
        <v>913689084</v>
      </c>
      <c r="AM633" s="82">
        <v>972551163</v>
      </c>
      <c r="AN633" s="82">
        <v>1031238838</v>
      </c>
      <c r="AO633" s="82">
        <v>1095480537</v>
      </c>
      <c r="AP633" s="91">
        <v>1165018883</v>
      </c>
    </row>
    <row r="634" spans="1:42" x14ac:dyDescent="0.25">
      <c r="A634" t="str">
        <f t="shared" si="9"/>
        <v>Domestic passengers_ASEAN-5</v>
      </c>
      <c r="B634" s="72" t="s">
        <v>56</v>
      </c>
      <c r="C634" s="73" t="s">
        <v>20</v>
      </c>
      <c r="D634" s="74" t="s">
        <v>12</v>
      </c>
      <c r="E634" s="75" t="s">
        <v>20</v>
      </c>
      <c r="F634" s="76" t="s">
        <v>20</v>
      </c>
      <c r="G634" s="76" t="s">
        <v>20</v>
      </c>
      <c r="H634" s="76" t="s">
        <v>20</v>
      </c>
      <c r="I634" s="76" t="s">
        <v>20</v>
      </c>
      <c r="J634" s="76" t="s">
        <v>20</v>
      </c>
      <c r="K634" s="76" t="s">
        <v>20</v>
      </c>
      <c r="L634" s="76" t="s">
        <v>20</v>
      </c>
      <c r="M634" s="76" t="s">
        <v>20</v>
      </c>
      <c r="N634" s="76" t="s">
        <v>20</v>
      </c>
      <c r="O634" s="76" t="s">
        <v>20</v>
      </c>
      <c r="P634" s="76" t="s">
        <v>20</v>
      </c>
      <c r="Q634" s="76" t="s">
        <v>20</v>
      </c>
      <c r="R634" s="83">
        <v>366455378</v>
      </c>
      <c r="S634" s="83">
        <v>402612848</v>
      </c>
      <c r="T634" s="83">
        <v>443421758</v>
      </c>
      <c r="U634" s="83">
        <v>482759889</v>
      </c>
      <c r="V634" s="83">
        <v>518898237</v>
      </c>
      <c r="W634" s="83">
        <v>553381453</v>
      </c>
      <c r="X634" s="83">
        <v>589828764</v>
      </c>
      <c r="Y634" s="83">
        <v>625594714</v>
      </c>
      <c r="Z634" s="83">
        <v>661933067</v>
      </c>
      <c r="AA634" s="83">
        <v>699288285</v>
      </c>
      <c r="AB634" s="83">
        <v>735007105</v>
      </c>
      <c r="AC634" s="83">
        <v>773938842</v>
      </c>
      <c r="AD634" s="83">
        <v>814082739</v>
      </c>
      <c r="AE634" s="83">
        <v>853814373</v>
      </c>
      <c r="AF634" s="83">
        <v>899182850</v>
      </c>
      <c r="AG634" s="83">
        <v>939580237</v>
      </c>
      <c r="AH634" s="83">
        <v>983807857</v>
      </c>
      <c r="AI634" s="83">
        <v>1027177554</v>
      </c>
      <c r="AJ634" s="83">
        <v>1072177082</v>
      </c>
      <c r="AK634" s="83">
        <v>1111864978</v>
      </c>
      <c r="AL634" s="83">
        <v>1159849653</v>
      </c>
      <c r="AM634" s="83">
        <v>1204795380</v>
      </c>
      <c r="AN634" s="83">
        <v>1248137859</v>
      </c>
      <c r="AO634" s="83">
        <v>1292747213</v>
      </c>
      <c r="AP634" s="92">
        <v>1340842032</v>
      </c>
    </row>
    <row r="635" spans="1:42" x14ac:dyDescent="0.25">
      <c r="A635" t="str">
        <f t="shared" si="9"/>
        <v>Total Cargo_ASEAN-5</v>
      </c>
      <c r="B635" s="77" t="s">
        <v>207</v>
      </c>
      <c r="C635" s="78" t="s">
        <v>20</v>
      </c>
      <c r="D635" s="79" t="s">
        <v>12</v>
      </c>
      <c r="E635" s="80" t="s">
        <v>20</v>
      </c>
      <c r="F635" s="81" t="s">
        <v>20</v>
      </c>
      <c r="G635" s="81" t="s">
        <v>20</v>
      </c>
      <c r="H635" s="81" t="s">
        <v>20</v>
      </c>
      <c r="I635" s="81" t="s">
        <v>20</v>
      </c>
      <c r="J635" s="81" t="s">
        <v>20</v>
      </c>
      <c r="K635" s="81" t="s">
        <v>20</v>
      </c>
      <c r="L635" s="81" t="s">
        <v>20</v>
      </c>
      <c r="M635" s="81" t="s">
        <v>20</v>
      </c>
      <c r="N635" s="81" t="s">
        <v>20</v>
      </c>
      <c r="O635" s="81" t="s">
        <v>20</v>
      </c>
      <c r="P635" s="81" t="s">
        <v>20</v>
      </c>
      <c r="Q635" s="81" t="s">
        <v>20</v>
      </c>
      <c r="R635" s="82">
        <v>5572887</v>
      </c>
      <c r="S635" s="82">
        <v>6110450</v>
      </c>
      <c r="T635" s="82">
        <v>6590747</v>
      </c>
      <c r="U635" s="82">
        <v>6984870</v>
      </c>
      <c r="V635" s="82">
        <v>7323304</v>
      </c>
      <c r="W635" s="82">
        <v>7580737</v>
      </c>
      <c r="X635" s="82">
        <v>7864987</v>
      </c>
      <c r="Y635" s="82">
        <v>8130840</v>
      </c>
      <c r="Z635" s="82">
        <v>8409205</v>
      </c>
      <c r="AA635" s="82">
        <v>8675274</v>
      </c>
      <c r="AB635" s="82">
        <v>8952752</v>
      </c>
      <c r="AC635" s="82">
        <v>9251534</v>
      </c>
      <c r="AD635" s="82">
        <v>9541083</v>
      </c>
      <c r="AE635" s="82">
        <v>9820134</v>
      </c>
      <c r="AF635" s="82">
        <v>10170166</v>
      </c>
      <c r="AG635" s="82">
        <v>10432397</v>
      </c>
      <c r="AH635" s="82">
        <v>10787213</v>
      </c>
      <c r="AI635" s="82">
        <v>11089297</v>
      </c>
      <c r="AJ635" s="82">
        <v>11445302</v>
      </c>
      <c r="AK635" s="82">
        <v>11722102</v>
      </c>
      <c r="AL635" s="82">
        <v>12091933</v>
      </c>
      <c r="AM635" s="82">
        <v>12468881</v>
      </c>
      <c r="AN635" s="82">
        <v>12758968</v>
      </c>
      <c r="AO635" s="82">
        <v>13139534</v>
      </c>
      <c r="AP635" s="91">
        <v>13531359</v>
      </c>
    </row>
    <row r="636" spans="1:42" x14ac:dyDescent="0.25">
      <c r="A636" t="str">
        <f t="shared" si="9"/>
        <v>Total aircraft movements_ASEAN-5</v>
      </c>
      <c r="B636" s="72" t="s">
        <v>35</v>
      </c>
      <c r="C636" s="73" t="s">
        <v>20</v>
      </c>
      <c r="D636" s="74" t="s">
        <v>12</v>
      </c>
      <c r="E636" s="75" t="s">
        <v>20</v>
      </c>
      <c r="F636" s="76" t="s">
        <v>20</v>
      </c>
      <c r="G636" s="76" t="s">
        <v>20</v>
      </c>
      <c r="H636" s="76" t="s">
        <v>20</v>
      </c>
      <c r="I636" s="76" t="s">
        <v>20</v>
      </c>
      <c r="J636" s="76" t="s">
        <v>20</v>
      </c>
      <c r="K636" s="76" t="s">
        <v>20</v>
      </c>
      <c r="L636" s="76" t="s">
        <v>20</v>
      </c>
      <c r="M636" s="76" t="s">
        <v>20</v>
      </c>
      <c r="N636" s="76" t="s">
        <v>20</v>
      </c>
      <c r="O636" s="76" t="s">
        <v>20</v>
      </c>
      <c r="P636" s="76" t="s">
        <v>20</v>
      </c>
      <c r="Q636" s="76" t="s">
        <v>20</v>
      </c>
      <c r="R636" s="83">
        <v>4654259</v>
      </c>
      <c r="S636" s="83">
        <v>5009808</v>
      </c>
      <c r="T636" s="83">
        <v>5328147</v>
      </c>
      <c r="U636" s="83">
        <v>5603684</v>
      </c>
      <c r="V636" s="83">
        <v>5860095</v>
      </c>
      <c r="W636" s="83">
        <v>6064236</v>
      </c>
      <c r="X636" s="83">
        <v>6295211</v>
      </c>
      <c r="Y636" s="83">
        <v>6505650</v>
      </c>
      <c r="Z636" s="83">
        <v>6725669</v>
      </c>
      <c r="AA636" s="83">
        <v>6951674</v>
      </c>
      <c r="AB636" s="83">
        <v>7164813</v>
      </c>
      <c r="AC636" s="83">
        <v>7397057</v>
      </c>
      <c r="AD636" s="83">
        <v>7625909</v>
      </c>
      <c r="AE636" s="83">
        <v>7859668</v>
      </c>
      <c r="AF636" s="83">
        <v>8083592</v>
      </c>
      <c r="AG636" s="83">
        <v>8282944</v>
      </c>
      <c r="AH636" s="83">
        <v>8492356</v>
      </c>
      <c r="AI636" s="83">
        <v>8715374</v>
      </c>
      <c r="AJ636" s="83">
        <v>8907239</v>
      </c>
      <c r="AK636" s="83">
        <v>9087072</v>
      </c>
      <c r="AL636" s="83">
        <v>9298793</v>
      </c>
      <c r="AM636" s="83">
        <v>9491617</v>
      </c>
      <c r="AN636" s="83">
        <v>9668043</v>
      </c>
      <c r="AO636" s="83">
        <v>9860733</v>
      </c>
      <c r="AP636" s="92">
        <v>10035156</v>
      </c>
    </row>
    <row r="637" spans="1:42" x14ac:dyDescent="0.25">
      <c r="A637" t="str">
        <f t="shared" si="9"/>
        <v>Total passengers_Armenia</v>
      </c>
      <c r="B637" s="77" t="s">
        <v>58</v>
      </c>
      <c r="C637" s="78" t="s">
        <v>96</v>
      </c>
      <c r="D637" s="79" t="s">
        <v>98</v>
      </c>
      <c r="E637" s="80" t="s">
        <v>20</v>
      </c>
      <c r="F637" s="81" t="s">
        <v>34</v>
      </c>
      <c r="G637" s="81" t="s">
        <v>20</v>
      </c>
      <c r="H637" s="81" t="s">
        <v>20</v>
      </c>
      <c r="I637" s="81" t="s">
        <v>20</v>
      </c>
      <c r="J637" s="81" t="s">
        <v>20</v>
      </c>
      <c r="K637" s="81" t="s">
        <v>20</v>
      </c>
      <c r="L637" s="81" t="s">
        <v>20</v>
      </c>
      <c r="M637" s="81" t="s">
        <v>20</v>
      </c>
      <c r="N637" s="81" t="s">
        <v>20</v>
      </c>
      <c r="O637" s="81" t="s">
        <v>20</v>
      </c>
      <c r="P637" s="81" t="s">
        <v>20</v>
      </c>
      <c r="Q637" s="81" t="s">
        <v>20</v>
      </c>
      <c r="R637" s="82">
        <v>2112741</v>
      </c>
      <c r="S637" s="82">
        <v>2375460</v>
      </c>
      <c r="T637" s="82">
        <v>2427824</v>
      </c>
      <c r="U637" s="82">
        <v>2523228</v>
      </c>
      <c r="V637" s="82">
        <v>2641194</v>
      </c>
      <c r="W637" s="82">
        <v>2781551</v>
      </c>
      <c r="X637" s="82">
        <v>2936235</v>
      </c>
      <c r="Y637" s="82">
        <v>3086895</v>
      </c>
      <c r="Z637" s="82">
        <v>3221851</v>
      </c>
      <c r="AA637" s="82">
        <v>3393390</v>
      </c>
      <c r="AB637" s="82">
        <v>3540413</v>
      </c>
      <c r="AC637" s="82">
        <v>3699184</v>
      </c>
      <c r="AD637" s="82">
        <v>3841779</v>
      </c>
      <c r="AE637" s="82">
        <v>4022989</v>
      </c>
      <c r="AF637" s="82">
        <v>4186901</v>
      </c>
      <c r="AG637" s="82">
        <v>4343626</v>
      </c>
      <c r="AH637" s="82">
        <v>4522281</v>
      </c>
      <c r="AI637" s="82">
        <v>4678526</v>
      </c>
      <c r="AJ637" s="82">
        <v>4881019</v>
      </c>
      <c r="AK637" s="82">
        <v>5044754</v>
      </c>
      <c r="AL637" s="82">
        <v>5224045</v>
      </c>
      <c r="AM637" s="82">
        <v>5400098</v>
      </c>
      <c r="AN637" s="82">
        <v>5547854</v>
      </c>
      <c r="AO637" s="82">
        <v>5740205</v>
      </c>
      <c r="AP637" s="91">
        <v>5902707</v>
      </c>
    </row>
    <row r="638" spans="1:42" x14ac:dyDescent="0.25">
      <c r="A638" t="str">
        <f t="shared" si="9"/>
        <v>International passengers_Armenia</v>
      </c>
      <c r="B638" s="72" t="s">
        <v>54</v>
      </c>
      <c r="C638" s="73" t="s">
        <v>96</v>
      </c>
      <c r="D638" s="74" t="s">
        <v>98</v>
      </c>
      <c r="E638" s="75" t="s">
        <v>20</v>
      </c>
      <c r="F638" s="76" t="s">
        <v>34</v>
      </c>
      <c r="G638" s="76" t="s">
        <v>20</v>
      </c>
      <c r="H638" s="76" t="s">
        <v>20</v>
      </c>
      <c r="I638" s="76" t="s">
        <v>20</v>
      </c>
      <c r="J638" s="76" t="s">
        <v>20</v>
      </c>
      <c r="K638" s="76" t="s">
        <v>20</v>
      </c>
      <c r="L638" s="76" t="s">
        <v>20</v>
      </c>
      <c r="M638" s="76" t="s">
        <v>20</v>
      </c>
      <c r="N638" s="76" t="s">
        <v>20</v>
      </c>
      <c r="O638" s="76" t="s">
        <v>20</v>
      </c>
      <c r="P638" s="76" t="s">
        <v>20</v>
      </c>
      <c r="Q638" s="76" t="s">
        <v>20</v>
      </c>
      <c r="R638" s="83">
        <v>2100320</v>
      </c>
      <c r="S638" s="83">
        <v>2363900</v>
      </c>
      <c r="T638" s="83">
        <v>2417126</v>
      </c>
      <c r="U638" s="83">
        <v>2513379</v>
      </c>
      <c r="V638" s="83">
        <v>2632170</v>
      </c>
      <c r="W638" s="83">
        <v>2773318</v>
      </c>
      <c r="X638" s="83">
        <v>2928756</v>
      </c>
      <c r="Y638" s="83">
        <v>3080129</v>
      </c>
      <c r="Z638" s="83">
        <v>3215753</v>
      </c>
      <c r="AA638" s="83">
        <v>3387915</v>
      </c>
      <c r="AB638" s="83">
        <v>3535514</v>
      </c>
      <c r="AC638" s="83">
        <v>3694817</v>
      </c>
      <c r="AD638" s="83">
        <v>3837898</v>
      </c>
      <c r="AE638" s="83">
        <v>4019553</v>
      </c>
      <c r="AF638" s="83">
        <v>4183868</v>
      </c>
      <c r="AG638" s="83">
        <v>4340958</v>
      </c>
      <c r="AH638" s="83">
        <v>4519940</v>
      </c>
      <c r="AI638" s="83">
        <v>4676479</v>
      </c>
      <c r="AJ638" s="83">
        <v>4879234</v>
      </c>
      <c r="AK638" s="83">
        <v>5043203</v>
      </c>
      <c r="AL638" s="83">
        <v>5222701</v>
      </c>
      <c r="AM638" s="83">
        <v>5398937</v>
      </c>
      <c r="AN638" s="83">
        <v>5546854</v>
      </c>
      <c r="AO638" s="83">
        <v>5739347</v>
      </c>
      <c r="AP638" s="92">
        <v>5901974</v>
      </c>
    </row>
    <row r="639" spans="1:42" x14ac:dyDescent="0.25">
      <c r="A639" t="str">
        <f t="shared" si="9"/>
        <v>Domestic passengers_Armenia</v>
      </c>
      <c r="B639" s="77" t="s">
        <v>56</v>
      </c>
      <c r="C639" s="78" t="s">
        <v>96</v>
      </c>
      <c r="D639" s="79" t="s">
        <v>98</v>
      </c>
      <c r="E639" s="80" t="s">
        <v>20</v>
      </c>
      <c r="F639" s="81" t="s">
        <v>34</v>
      </c>
      <c r="G639" s="81" t="s">
        <v>20</v>
      </c>
      <c r="H639" s="81" t="s">
        <v>20</v>
      </c>
      <c r="I639" s="81" t="s">
        <v>20</v>
      </c>
      <c r="J639" s="81" t="s">
        <v>20</v>
      </c>
      <c r="K639" s="81" t="s">
        <v>20</v>
      </c>
      <c r="L639" s="81" t="s">
        <v>20</v>
      </c>
      <c r="M639" s="81" t="s">
        <v>20</v>
      </c>
      <c r="N639" s="81" t="s">
        <v>20</v>
      </c>
      <c r="O639" s="81" t="s">
        <v>20</v>
      </c>
      <c r="P639" s="81" t="s">
        <v>20</v>
      </c>
      <c r="Q639" s="81" t="s">
        <v>20</v>
      </c>
      <c r="R639" s="82" t="s">
        <v>206</v>
      </c>
      <c r="S639" s="82" t="s">
        <v>206</v>
      </c>
      <c r="T639" s="82" t="s">
        <v>206</v>
      </c>
      <c r="U639" s="82" t="s">
        <v>206</v>
      </c>
      <c r="V639" s="82" t="s">
        <v>206</v>
      </c>
      <c r="W639" s="82" t="s">
        <v>206</v>
      </c>
      <c r="X639" s="82" t="s">
        <v>206</v>
      </c>
      <c r="Y639" s="82" t="s">
        <v>206</v>
      </c>
      <c r="Z639" s="82" t="s">
        <v>206</v>
      </c>
      <c r="AA639" s="82" t="s">
        <v>206</v>
      </c>
      <c r="AB639" s="82" t="s">
        <v>206</v>
      </c>
      <c r="AC639" s="82" t="s">
        <v>206</v>
      </c>
      <c r="AD639" s="82" t="s">
        <v>206</v>
      </c>
      <c r="AE639" s="82" t="s">
        <v>206</v>
      </c>
      <c r="AF639" s="82" t="s">
        <v>206</v>
      </c>
      <c r="AG639" s="82" t="s">
        <v>206</v>
      </c>
      <c r="AH639" s="82" t="s">
        <v>206</v>
      </c>
      <c r="AI639" s="82" t="s">
        <v>206</v>
      </c>
      <c r="AJ639" s="82" t="s">
        <v>206</v>
      </c>
      <c r="AK639" s="82" t="s">
        <v>206</v>
      </c>
      <c r="AL639" s="82" t="s">
        <v>206</v>
      </c>
      <c r="AM639" s="82" t="s">
        <v>206</v>
      </c>
      <c r="AN639" s="82" t="s">
        <v>206</v>
      </c>
      <c r="AO639" s="82" t="s">
        <v>206</v>
      </c>
      <c r="AP639" s="91" t="s">
        <v>206</v>
      </c>
    </row>
    <row r="640" spans="1:42" x14ac:dyDescent="0.25">
      <c r="A640" t="str">
        <f t="shared" si="9"/>
        <v>Total Cargo_Armenia</v>
      </c>
      <c r="B640" s="77" t="s">
        <v>207</v>
      </c>
      <c r="C640" s="73" t="s">
        <v>96</v>
      </c>
      <c r="D640" s="74" t="s">
        <v>98</v>
      </c>
      <c r="E640" s="75" t="s">
        <v>20</v>
      </c>
      <c r="F640" s="76" t="s">
        <v>34</v>
      </c>
      <c r="G640" s="76" t="s">
        <v>20</v>
      </c>
      <c r="H640" s="76" t="s">
        <v>20</v>
      </c>
      <c r="I640" s="76" t="s">
        <v>20</v>
      </c>
      <c r="J640" s="76" t="s">
        <v>20</v>
      </c>
      <c r="K640" s="76" t="s">
        <v>20</v>
      </c>
      <c r="L640" s="76" t="s">
        <v>20</v>
      </c>
      <c r="M640" s="76" t="s">
        <v>20</v>
      </c>
      <c r="N640" s="76" t="s">
        <v>20</v>
      </c>
      <c r="O640" s="76" t="s">
        <v>20</v>
      </c>
      <c r="P640" s="76" t="s">
        <v>20</v>
      </c>
      <c r="Q640" s="76" t="s">
        <v>20</v>
      </c>
      <c r="R640" s="83">
        <v>17051</v>
      </c>
      <c r="S640" s="83">
        <v>22534</v>
      </c>
      <c r="T640" s="83">
        <v>25952</v>
      </c>
      <c r="U640" s="83">
        <v>28338</v>
      </c>
      <c r="V640" s="83">
        <v>30073</v>
      </c>
      <c r="W640" s="83">
        <v>31099</v>
      </c>
      <c r="X640" s="83">
        <v>32160</v>
      </c>
      <c r="Y640" s="83">
        <v>33240</v>
      </c>
      <c r="Z640" s="83">
        <v>34152</v>
      </c>
      <c r="AA640" s="83">
        <v>35194</v>
      </c>
      <c r="AB640" s="83">
        <v>36085</v>
      </c>
      <c r="AC640" s="83">
        <v>37191</v>
      </c>
      <c r="AD640" s="83">
        <v>38062</v>
      </c>
      <c r="AE640" s="83">
        <v>39160</v>
      </c>
      <c r="AF640" s="83">
        <v>40319</v>
      </c>
      <c r="AG640" s="83">
        <v>41237</v>
      </c>
      <c r="AH640" s="83">
        <v>42460</v>
      </c>
      <c r="AI640" s="83">
        <v>43282</v>
      </c>
      <c r="AJ640" s="83">
        <v>44657</v>
      </c>
      <c r="AK640" s="83">
        <v>45580</v>
      </c>
      <c r="AL640" s="83">
        <v>46764</v>
      </c>
      <c r="AM640" s="83">
        <v>47877</v>
      </c>
      <c r="AN640" s="83">
        <v>48670</v>
      </c>
      <c r="AO640" s="83">
        <v>49890</v>
      </c>
      <c r="AP640" s="92">
        <v>50917</v>
      </c>
    </row>
    <row r="641" spans="1:42" x14ac:dyDescent="0.25">
      <c r="A641" t="str">
        <f t="shared" si="9"/>
        <v>Total aircraft movements_Armenia</v>
      </c>
      <c r="B641" s="77" t="s">
        <v>35</v>
      </c>
      <c r="C641" s="78" t="s">
        <v>96</v>
      </c>
      <c r="D641" s="79" t="s">
        <v>98</v>
      </c>
      <c r="E641" s="80" t="s">
        <v>20</v>
      </c>
      <c r="F641" s="81" t="s">
        <v>34</v>
      </c>
      <c r="G641" s="81" t="s">
        <v>20</v>
      </c>
      <c r="H641" s="81" t="s">
        <v>20</v>
      </c>
      <c r="I641" s="81" t="s">
        <v>20</v>
      </c>
      <c r="J641" s="81" t="s">
        <v>20</v>
      </c>
      <c r="K641" s="81" t="s">
        <v>20</v>
      </c>
      <c r="L641" s="81" t="s">
        <v>20</v>
      </c>
      <c r="M641" s="81" t="s">
        <v>20</v>
      </c>
      <c r="N641" s="81" t="s">
        <v>20</v>
      </c>
      <c r="O641" s="81" t="s">
        <v>20</v>
      </c>
      <c r="P641" s="81" t="s">
        <v>20</v>
      </c>
      <c r="Q641" s="81" t="s">
        <v>20</v>
      </c>
      <c r="R641" s="82">
        <v>18587</v>
      </c>
      <c r="S641" s="82">
        <v>21131</v>
      </c>
      <c r="T641" s="82">
        <v>21929</v>
      </c>
      <c r="U641" s="82">
        <v>22629</v>
      </c>
      <c r="V641" s="82">
        <v>23508</v>
      </c>
      <c r="W641" s="82">
        <v>24486</v>
      </c>
      <c r="X641" s="82">
        <v>25498</v>
      </c>
      <c r="Y641" s="82">
        <v>26530</v>
      </c>
      <c r="Z641" s="82">
        <v>27764</v>
      </c>
      <c r="AA641" s="82">
        <v>28742</v>
      </c>
      <c r="AB641" s="82">
        <v>29568</v>
      </c>
      <c r="AC641" s="82">
        <v>30514</v>
      </c>
      <c r="AD641" s="82">
        <v>31499</v>
      </c>
      <c r="AE641" s="82">
        <v>32505</v>
      </c>
      <c r="AF641" s="82">
        <v>33475</v>
      </c>
      <c r="AG641" s="82">
        <v>34540</v>
      </c>
      <c r="AH641" s="82">
        <v>35872</v>
      </c>
      <c r="AI641" s="82">
        <v>37197</v>
      </c>
      <c r="AJ641" s="82">
        <v>38564</v>
      </c>
      <c r="AK641" s="82">
        <v>39959</v>
      </c>
      <c r="AL641" s="82">
        <v>41356</v>
      </c>
      <c r="AM641" s="82">
        <v>42596</v>
      </c>
      <c r="AN641" s="82">
        <v>43842</v>
      </c>
      <c r="AO641" s="82">
        <v>45091</v>
      </c>
      <c r="AP641" s="91">
        <v>46273</v>
      </c>
    </row>
    <row r="642" spans="1:42" x14ac:dyDescent="0.25">
      <c r="A642" t="str">
        <f t="shared" ref="A642:A666" si="10">B642&amp;"_"&amp;D642</f>
        <v>Total passengers_Argentina</v>
      </c>
      <c r="B642" s="72" t="s">
        <v>58</v>
      </c>
      <c r="C642" s="73" t="s">
        <v>141</v>
      </c>
      <c r="D642" s="74" t="s">
        <v>142</v>
      </c>
      <c r="E642" s="75" t="s">
        <v>20</v>
      </c>
      <c r="F642" s="76" t="s">
        <v>34</v>
      </c>
      <c r="G642" s="76" t="s">
        <v>20</v>
      </c>
      <c r="H642" s="76" t="s">
        <v>20</v>
      </c>
      <c r="I642" s="76" t="s">
        <v>20</v>
      </c>
      <c r="J642" s="76" t="s">
        <v>20</v>
      </c>
      <c r="K642" s="76" t="s">
        <v>20</v>
      </c>
      <c r="L642" s="76" t="s">
        <v>20</v>
      </c>
      <c r="M642" s="76" t="s">
        <v>20</v>
      </c>
      <c r="N642" s="76" t="s">
        <v>20</v>
      </c>
      <c r="O642" s="76" t="s">
        <v>20</v>
      </c>
      <c r="P642" s="76" t="s">
        <v>20</v>
      </c>
      <c r="Q642" s="76" t="s">
        <v>20</v>
      </c>
      <c r="R642" s="83">
        <v>34225760</v>
      </c>
      <c r="S642" s="83">
        <v>37784627</v>
      </c>
      <c r="T642" s="83">
        <v>39442086</v>
      </c>
      <c r="U642" s="83">
        <v>41872951</v>
      </c>
      <c r="V642" s="83">
        <v>45200067</v>
      </c>
      <c r="W642" s="83">
        <v>48388083</v>
      </c>
      <c r="X642" s="83">
        <v>51456759</v>
      </c>
      <c r="Y642" s="83">
        <v>54167919</v>
      </c>
      <c r="Z642" s="83">
        <v>57104944</v>
      </c>
      <c r="AA642" s="83">
        <v>60321771</v>
      </c>
      <c r="AB642" s="83">
        <v>63897157</v>
      </c>
      <c r="AC642" s="83">
        <v>66636903</v>
      </c>
      <c r="AD642" s="83">
        <v>69772767</v>
      </c>
      <c r="AE642" s="83">
        <v>73221347</v>
      </c>
      <c r="AF642" s="83">
        <v>77439986</v>
      </c>
      <c r="AG642" s="83">
        <v>80803887</v>
      </c>
      <c r="AH642" s="83">
        <v>84771369</v>
      </c>
      <c r="AI642" s="83">
        <v>89000712</v>
      </c>
      <c r="AJ642" s="83">
        <v>92707235</v>
      </c>
      <c r="AK642" s="83">
        <v>97437530</v>
      </c>
      <c r="AL642" s="83">
        <v>101498415</v>
      </c>
      <c r="AM642" s="83">
        <v>106758229</v>
      </c>
      <c r="AN642" s="83">
        <v>112019096</v>
      </c>
      <c r="AO642" s="83">
        <v>116489737</v>
      </c>
      <c r="AP642" s="92">
        <v>121880220</v>
      </c>
    </row>
    <row r="643" spans="1:42" x14ac:dyDescent="0.25">
      <c r="A643" t="str">
        <f t="shared" si="10"/>
        <v>International passengers_Argentina</v>
      </c>
      <c r="B643" s="77" t="s">
        <v>54</v>
      </c>
      <c r="C643" s="78" t="s">
        <v>141</v>
      </c>
      <c r="D643" s="79" t="s">
        <v>142</v>
      </c>
      <c r="E643" s="80" t="s">
        <v>20</v>
      </c>
      <c r="F643" s="81" t="s">
        <v>34</v>
      </c>
      <c r="G643" s="81" t="s">
        <v>20</v>
      </c>
      <c r="H643" s="81" t="s">
        <v>20</v>
      </c>
      <c r="I643" s="81" t="s">
        <v>20</v>
      </c>
      <c r="J643" s="81" t="s">
        <v>20</v>
      </c>
      <c r="K643" s="81" t="s">
        <v>20</v>
      </c>
      <c r="L643" s="81" t="s">
        <v>20</v>
      </c>
      <c r="M643" s="81" t="s">
        <v>20</v>
      </c>
      <c r="N643" s="81" t="s">
        <v>20</v>
      </c>
      <c r="O643" s="81" t="s">
        <v>20</v>
      </c>
      <c r="P643" s="81" t="s">
        <v>20</v>
      </c>
      <c r="Q643" s="81" t="s">
        <v>20</v>
      </c>
      <c r="R643" s="82">
        <v>12211530</v>
      </c>
      <c r="S643" s="82">
        <v>13184976</v>
      </c>
      <c r="T643" s="82">
        <v>13647070</v>
      </c>
      <c r="U643" s="82">
        <v>14446445</v>
      </c>
      <c r="V643" s="82">
        <v>15609069</v>
      </c>
      <c r="W643" s="82">
        <v>16789912</v>
      </c>
      <c r="X643" s="82">
        <v>17950492</v>
      </c>
      <c r="Y643" s="82">
        <v>18993657</v>
      </c>
      <c r="Z643" s="82">
        <v>20145937</v>
      </c>
      <c r="AA643" s="82">
        <v>21409510</v>
      </c>
      <c r="AB643" s="82">
        <v>22822844</v>
      </c>
      <c r="AC643" s="82">
        <v>23961869</v>
      </c>
      <c r="AD643" s="82">
        <v>25251882</v>
      </c>
      <c r="AE643" s="82">
        <v>26688931</v>
      </c>
      <c r="AF643" s="82">
        <v>28416734</v>
      </c>
      <c r="AG643" s="82">
        <v>29845435</v>
      </c>
      <c r="AH643" s="82">
        <v>31517974</v>
      </c>
      <c r="AI643" s="82">
        <v>33327072</v>
      </c>
      <c r="AJ643" s="82">
        <v>34939375</v>
      </c>
      <c r="AK643" s="82">
        <v>36959451</v>
      </c>
      <c r="AL643" s="82">
        <v>38763988</v>
      </c>
      <c r="AM643" s="82">
        <v>41050854</v>
      </c>
      <c r="AN643" s="82">
        <v>43362762</v>
      </c>
      <c r="AO643" s="82">
        <v>45390069</v>
      </c>
      <c r="AP643" s="91">
        <v>47800593</v>
      </c>
    </row>
    <row r="644" spans="1:42" x14ac:dyDescent="0.25">
      <c r="A644" t="str">
        <f t="shared" si="10"/>
        <v>Domestic passengers_Argentina</v>
      </c>
      <c r="B644" s="72" t="s">
        <v>56</v>
      </c>
      <c r="C644" s="73" t="s">
        <v>141</v>
      </c>
      <c r="D644" s="74" t="s">
        <v>142</v>
      </c>
      <c r="E644" s="75" t="s">
        <v>20</v>
      </c>
      <c r="F644" s="76" t="s">
        <v>34</v>
      </c>
      <c r="G644" s="76" t="s">
        <v>20</v>
      </c>
      <c r="H644" s="76" t="s">
        <v>20</v>
      </c>
      <c r="I644" s="76" t="s">
        <v>20</v>
      </c>
      <c r="J644" s="76" t="s">
        <v>20</v>
      </c>
      <c r="K644" s="76" t="s">
        <v>20</v>
      </c>
      <c r="L644" s="76" t="s">
        <v>20</v>
      </c>
      <c r="M644" s="76" t="s">
        <v>20</v>
      </c>
      <c r="N644" s="76" t="s">
        <v>20</v>
      </c>
      <c r="O644" s="76" t="s">
        <v>20</v>
      </c>
      <c r="P644" s="76" t="s">
        <v>20</v>
      </c>
      <c r="Q644" s="76" t="s">
        <v>20</v>
      </c>
      <c r="R644" s="83">
        <v>20783635</v>
      </c>
      <c r="S644" s="83">
        <v>23261974</v>
      </c>
      <c r="T644" s="83">
        <v>24391077</v>
      </c>
      <c r="U644" s="83">
        <v>25969761</v>
      </c>
      <c r="V644" s="83">
        <v>28096659</v>
      </c>
      <c r="W644" s="83">
        <v>30082533</v>
      </c>
      <c r="X644" s="83">
        <v>31985957</v>
      </c>
      <c r="Y644" s="83">
        <v>33665503</v>
      </c>
      <c r="Z644" s="83">
        <v>35476963</v>
      </c>
      <c r="AA644" s="83">
        <v>37470508</v>
      </c>
      <c r="AB644" s="83">
        <v>39684467</v>
      </c>
      <c r="AC644" s="83">
        <v>41346546</v>
      </c>
      <c r="AD644" s="83">
        <v>43260982</v>
      </c>
      <c r="AE644" s="83">
        <v>45346171</v>
      </c>
      <c r="AF644" s="83">
        <v>47913746</v>
      </c>
      <c r="AG644" s="83">
        <v>49926993</v>
      </c>
      <c r="AH644" s="83">
        <v>52299779</v>
      </c>
      <c r="AI644" s="83">
        <v>54796414</v>
      </c>
      <c r="AJ644" s="83">
        <v>56964586</v>
      </c>
      <c r="AK644" s="83">
        <v>59745567</v>
      </c>
      <c r="AL644" s="83">
        <v>62068956</v>
      </c>
      <c r="AM644" s="83">
        <v>65104871</v>
      </c>
      <c r="AN644" s="83">
        <v>68112528</v>
      </c>
      <c r="AO644" s="83">
        <v>70610223</v>
      </c>
      <c r="AP644" s="92">
        <v>73640233</v>
      </c>
    </row>
    <row r="645" spans="1:42" x14ac:dyDescent="0.25">
      <c r="A645" t="str">
        <f t="shared" si="10"/>
        <v>Total Cargo_Argentina</v>
      </c>
      <c r="B645" s="77" t="s">
        <v>207</v>
      </c>
      <c r="C645" s="78" t="s">
        <v>141</v>
      </c>
      <c r="D645" s="79" t="s">
        <v>142</v>
      </c>
      <c r="E645" s="80" t="s">
        <v>20</v>
      </c>
      <c r="F645" s="81" t="s">
        <v>34</v>
      </c>
      <c r="G645" s="81" t="s">
        <v>20</v>
      </c>
      <c r="H645" s="81" t="s">
        <v>20</v>
      </c>
      <c r="I645" s="81" t="s">
        <v>20</v>
      </c>
      <c r="J645" s="81" t="s">
        <v>20</v>
      </c>
      <c r="K645" s="81" t="s">
        <v>20</v>
      </c>
      <c r="L645" s="81" t="s">
        <v>20</v>
      </c>
      <c r="M645" s="81" t="s">
        <v>20</v>
      </c>
      <c r="N645" s="81" t="s">
        <v>20</v>
      </c>
      <c r="O645" s="81" t="s">
        <v>20</v>
      </c>
      <c r="P645" s="81" t="s">
        <v>20</v>
      </c>
      <c r="Q645" s="81" t="s">
        <v>20</v>
      </c>
      <c r="R645" s="82">
        <v>212429</v>
      </c>
      <c r="S645" s="82">
        <v>225319</v>
      </c>
      <c r="T645" s="82">
        <v>231310</v>
      </c>
      <c r="U645" s="82">
        <v>235620</v>
      </c>
      <c r="V645" s="82">
        <v>239724</v>
      </c>
      <c r="W645" s="82">
        <v>241684</v>
      </c>
      <c r="X645" s="82">
        <v>243548</v>
      </c>
      <c r="Y645" s="82">
        <v>244765</v>
      </c>
      <c r="Z645" s="82">
        <v>246787</v>
      </c>
      <c r="AA645" s="82">
        <v>248250</v>
      </c>
      <c r="AB645" s="82">
        <v>251738</v>
      </c>
      <c r="AC645" s="82">
        <v>252872</v>
      </c>
      <c r="AD645" s="82">
        <v>253763</v>
      </c>
      <c r="AE645" s="82">
        <v>254922</v>
      </c>
      <c r="AF645" s="82">
        <v>258952</v>
      </c>
      <c r="AG645" s="82">
        <v>259299</v>
      </c>
      <c r="AH645" s="82">
        <v>262065</v>
      </c>
      <c r="AI645" s="82">
        <v>264051</v>
      </c>
      <c r="AJ645" s="82">
        <v>265852</v>
      </c>
      <c r="AK645" s="82">
        <v>268396</v>
      </c>
      <c r="AL645" s="82">
        <v>270391</v>
      </c>
      <c r="AM645" s="82">
        <v>274086</v>
      </c>
      <c r="AN645" s="82">
        <v>276238</v>
      </c>
      <c r="AO645" s="82">
        <v>278411</v>
      </c>
      <c r="AP645" s="91">
        <v>281856</v>
      </c>
    </row>
    <row r="646" spans="1:42" x14ac:dyDescent="0.25">
      <c r="A646" t="str">
        <f t="shared" si="10"/>
        <v>Total aircraft movements_Argentina</v>
      </c>
      <c r="B646" s="72" t="s">
        <v>35</v>
      </c>
      <c r="C646" s="73" t="s">
        <v>141</v>
      </c>
      <c r="D646" s="74" t="s">
        <v>142</v>
      </c>
      <c r="E646" s="75" t="s">
        <v>20</v>
      </c>
      <c r="F646" s="76" t="s">
        <v>34</v>
      </c>
      <c r="G646" s="76" t="s">
        <v>20</v>
      </c>
      <c r="H646" s="76" t="s">
        <v>20</v>
      </c>
      <c r="I646" s="76" t="s">
        <v>20</v>
      </c>
      <c r="J646" s="76" t="s">
        <v>20</v>
      </c>
      <c r="K646" s="76" t="s">
        <v>20</v>
      </c>
      <c r="L646" s="76" t="s">
        <v>20</v>
      </c>
      <c r="M646" s="76" t="s">
        <v>20</v>
      </c>
      <c r="N646" s="76" t="s">
        <v>20</v>
      </c>
      <c r="O646" s="76" t="s">
        <v>20</v>
      </c>
      <c r="P646" s="76" t="s">
        <v>20</v>
      </c>
      <c r="Q646" s="76" t="s">
        <v>20</v>
      </c>
      <c r="R646" s="83">
        <v>410728</v>
      </c>
      <c r="S646" s="83">
        <v>429347</v>
      </c>
      <c r="T646" s="83">
        <v>440536</v>
      </c>
      <c r="U646" s="83">
        <v>447136</v>
      </c>
      <c r="V646" s="83">
        <v>453239</v>
      </c>
      <c r="W646" s="83">
        <v>457722</v>
      </c>
      <c r="X646" s="83">
        <v>461693</v>
      </c>
      <c r="Y646" s="83">
        <v>463904</v>
      </c>
      <c r="Z646" s="83">
        <v>468948</v>
      </c>
      <c r="AA646" s="83">
        <v>471971</v>
      </c>
      <c r="AB646" s="83">
        <v>478101</v>
      </c>
      <c r="AC646" s="83">
        <v>481025</v>
      </c>
      <c r="AD646" s="83">
        <v>484547</v>
      </c>
      <c r="AE646" s="83">
        <v>490976</v>
      </c>
      <c r="AF646" s="83">
        <v>493759</v>
      </c>
      <c r="AG646" s="83">
        <v>497958</v>
      </c>
      <c r="AH646" s="83">
        <v>501818</v>
      </c>
      <c r="AI646" s="83">
        <v>505142</v>
      </c>
      <c r="AJ646" s="83">
        <v>508237</v>
      </c>
      <c r="AK646" s="83">
        <v>513401</v>
      </c>
      <c r="AL646" s="83">
        <v>516148</v>
      </c>
      <c r="AM646" s="83">
        <v>518502</v>
      </c>
      <c r="AN646" s="83">
        <v>521053</v>
      </c>
      <c r="AO646" s="83">
        <v>525510</v>
      </c>
      <c r="AP646" s="92">
        <v>526972</v>
      </c>
    </row>
    <row r="647" spans="1:42" x14ac:dyDescent="0.25">
      <c r="A647" t="str">
        <f t="shared" si="10"/>
        <v>Total passengers_Algeria</v>
      </c>
      <c r="B647" s="77" t="s">
        <v>58</v>
      </c>
      <c r="C647" s="78" t="s">
        <v>32</v>
      </c>
      <c r="D647" s="79" t="s">
        <v>43</v>
      </c>
      <c r="E647" s="80" t="s">
        <v>20</v>
      </c>
      <c r="F647" s="81" t="s">
        <v>34</v>
      </c>
      <c r="G647" s="81" t="s">
        <v>20</v>
      </c>
      <c r="H647" s="81" t="s">
        <v>20</v>
      </c>
      <c r="I647" s="81" t="s">
        <v>20</v>
      </c>
      <c r="J647" s="81" t="s">
        <v>20</v>
      </c>
      <c r="K647" s="81" t="s">
        <v>20</v>
      </c>
      <c r="L647" s="81" t="s">
        <v>20</v>
      </c>
      <c r="M647" s="81" t="s">
        <v>20</v>
      </c>
      <c r="N647" s="81" t="s">
        <v>20</v>
      </c>
      <c r="O647" s="81" t="s">
        <v>20</v>
      </c>
      <c r="P647" s="81" t="s">
        <v>20</v>
      </c>
      <c r="Q647" s="81" t="s">
        <v>20</v>
      </c>
      <c r="R647" s="82">
        <v>13134585</v>
      </c>
      <c r="S647" s="82">
        <v>13510872</v>
      </c>
      <c r="T647" s="82">
        <v>13895631</v>
      </c>
      <c r="U647" s="82">
        <v>14275191</v>
      </c>
      <c r="V647" s="82">
        <v>14630639</v>
      </c>
      <c r="W647" s="82">
        <v>15034527</v>
      </c>
      <c r="X647" s="82">
        <v>15414612</v>
      </c>
      <c r="Y647" s="82">
        <v>15833747</v>
      </c>
      <c r="Z647" s="82">
        <v>16403735</v>
      </c>
      <c r="AA647" s="82">
        <v>16910493</v>
      </c>
      <c r="AB647" s="82">
        <v>17463196</v>
      </c>
      <c r="AC647" s="82">
        <v>18127180</v>
      </c>
      <c r="AD647" s="82">
        <v>18869678</v>
      </c>
      <c r="AE647" s="82">
        <v>19575278</v>
      </c>
      <c r="AF647" s="82">
        <v>20322164</v>
      </c>
      <c r="AG647" s="82">
        <v>21123336</v>
      </c>
      <c r="AH647" s="82">
        <v>22014757</v>
      </c>
      <c r="AI647" s="82">
        <v>22939653</v>
      </c>
      <c r="AJ647" s="82">
        <v>23897933</v>
      </c>
      <c r="AK647" s="82">
        <v>24829649</v>
      </c>
      <c r="AL647" s="82">
        <v>25917247</v>
      </c>
      <c r="AM647" s="82">
        <v>26985123</v>
      </c>
      <c r="AN647" s="82">
        <v>27961381</v>
      </c>
      <c r="AO647" s="82">
        <v>29216469</v>
      </c>
      <c r="AP647" s="91">
        <v>30271532</v>
      </c>
    </row>
    <row r="648" spans="1:42" x14ac:dyDescent="0.25">
      <c r="A648" t="str">
        <f t="shared" si="10"/>
        <v>International passengers_Algeria</v>
      </c>
      <c r="B648" s="72" t="s">
        <v>54</v>
      </c>
      <c r="C648" s="73" t="s">
        <v>32</v>
      </c>
      <c r="D648" s="74" t="s">
        <v>43</v>
      </c>
      <c r="E648" s="75" t="s">
        <v>20</v>
      </c>
      <c r="F648" s="76" t="s">
        <v>34</v>
      </c>
      <c r="G648" s="76" t="s">
        <v>20</v>
      </c>
      <c r="H648" s="76" t="s">
        <v>20</v>
      </c>
      <c r="I648" s="76" t="s">
        <v>20</v>
      </c>
      <c r="J648" s="76" t="s">
        <v>20</v>
      </c>
      <c r="K648" s="76" t="s">
        <v>20</v>
      </c>
      <c r="L648" s="76" t="s">
        <v>20</v>
      </c>
      <c r="M648" s="76" t="s">
        <v>20</v>
      </c>
      <c r="N648" s="76" t="s">
        <v>20</v>
      </c>
      <c r="O648" s="76" t="s">
        <v>20</v>
      </c>
      <c r="P648" s="76" t="s">
        <v>20</v>
      </c>
      <c r="Q648" s="76" t="s">
        <v>20</v>
      </c>
      <c r="R648" s="83">
        <v>8301366</v>
      </c>
      <c r="S648" s="83">
        <v>8619220</v>
      </c>
      <c r="T648" s="83">
        <v>8921735</v>
      </c>
      <c r="U648" s="83">
        <v>9214055</v>
      </c>
      <c r="V648" s="83">
        <v>9486437</v>
      </c>
      <c r="W648" s="83">
        <v>9775531</v>
      </c>
      <c r="X648" s="83">
        <v>10051794</v>
      </c>
      <c r="Y648" s="83">
        <v>10354121</v>
      </c>
      <c r="Z648" s="83">
        <v>10755762</v>
      </c>
      <c r="AA648" s="83">
        <v>11121881</v>
      </c>
      <c r="AB648" s="83">
        <v>11517588</v>
      </c>
      <c r="AC648" s="83">
        <v>11982807</v>
      </c>
      <c r="AD648" s="83">
        <v>12501174</v>
      </c>
      <c r="AE648" s="83">
        <v>12995241</v>
      </c>
      <c r="AF648" s="83">
        <v>13516864</v>
      </c>
      <c r="AG648" s="83">
        <v>14076188</v>
      </c>
      <c r="AH648" s="83">
        <v>14690721</v>
      </c>
      <c r="AI648" s="83">
        <v>15321019</v>
      </c>
      <c r="AJ648" s="83">
        <v>15980416</v>
      </c>
      <c r="AK648" s="83">
        <v>16612524</v>
      </c>
      <c r="AL648" s="83">
        <v>17346626</v>
      </c>
      <c r="AM648" s="83">
        <v>18064924</v>
      </c>
      <c r="AN648" s="83">
        <v>18718486</v>
      </c>
      <c r="AO648" s="83">
        <v>19543969</v>
      </c>
      <c r="AP648" s="92">
        <v>20239866</v>
      </c>
    </row>
    <row r="649" spans="1:42" x14ac:dyDescent="0.25">
      <c r="A649" t="str">
        <f t="shared" si="10"/>
        <v>Domestic passengers_Algeria</v>
      </c>
      <c r="B649" s="77" t="s">
        <v>56</v>
      </c>
      <c r="C649" s="78" t="s">
        <v>32</v>
      </c>
      <c r="D649" s="79" t="s">
        <v>43</v>
      </c>
      <c r="E649" s="80" t="s">
        <v>20</v>
      </c>
      <c r="F649" s="81" t="s">
        <v>34</v>
      </c>
      <c r="G649" s="81" t="s">
        <v>20</v>
      </c>
      <c r="H649" s="81" t="s">
        <v>20</v>
      </c>
      <c r="I649" s="81" t="s">
        <v>20</v>
      </c>
      <c r="J649" s="81" t="s">
        <v>20</v>
      </c>
      <c r="K649" s="81" t="s">
        <v>20</v>
      </c>
      <c r="L649" s="81" t="s">
        <v>20</v>
      </c>
      <c r="M649" s="81" t="s">
        <v>20</v>
      </c>
      <c r="N649" s="81" t="s">
        <v>20</v>
      </c>
      <c r="O649" s="81" t="s">
        <v>20</v>
      </c>
      <c r="P649" s="81" t="s">
        <v>20</v>
      </c>
      <c r="Q649" s="81" t="s">
        <v>20</v>
      </c>
      <c r="R649" s="82">
        <v>4807549</v>
      </c>
      <c r="S649" s="82">
        <v>4867801</v>
      </c>
      <c r="T649" s="82">
        <v>4951933</v>
      </c>
      <c r="U649" s="82">
        <v>5041095</v>
      </c>
      <c r="V649" s="82">
        <v>5126081</v>
      </c>
      <c r="W649" s="82">
        <v>5242761</v>
      </c>
      <c r="X649" s="82">
        <v>5348405</v>
      </c>
      <c r="Y649" s="82">
        <v>5466945</v>
      </c>
      <c r="Z649" s="82">
        <v>5636915</v>
      </c>
      <c r="AA649" s="82">
        <v>5779050</v>
      </c>
      <c r="AB649" s="82">
        <v>5937411</v>
      </c>
      <c r="AC649" s="82">
        <v>6137402</v>
      </c>
      <c r="AD649" s="82">
        <v>6362620</v>
      </c>
      <c r="AE649" s="82">
        <v>6575108</v>
      </c>
      <c r="AF649" s="82">
        <v>6801200</v>
      </c>
      <c r="AG649" s="82">
        <v>7043759</v>
      </c>
      <c r="AH649" s="82">
        <v>7321252</v>
      </c>
      <c r="AI649" s="82">
        <v>7616360</v>
      </c>
      <c r="AJ649" s="82">
        <v>7915670</v>
      </c>
      <c r="AK649" s="82">
        <v>8215633</v>
      </c>
      <c r="AL649" s="82">
        <v>8569420</v>
      </c>
      <c r="AM649" s="82">
        <v>8919237</v>
      </c>
      <c r="AN649" s="82">
        <v>9242127</v>
      </c>
      <c r="AO649" s="82">
        <v>9671889</v>
      </c>
      <c r="AP649" s="91">
        <v>10031182</v>
      </c>
    </row>
    <row r="650" spans="1:42" x14ac:dyDescent="0.25">
      <c r="A650" t="str">
        <f t="shared" si="10"/>
        <v>Total Cargo_Algeria</v>
      </c>
      <c r="B650" s="77" t="s">
        <v>207</v>
      </c>
      <c r="C650" s="73" t="s">
        <v>32</v>
      </c>
      <c r="D650" s="74" t="s">
        <v>43</v>
      </c>
      <c r="E650" s="75" t="s">
        <v>20</v>
      </c>
      <c r="F650" s="76" t="s">
        <v>34</v>
      </c>
      <c r="G650" s="76" t="s">
        <v>20</v>
      </c>
      <c r="H650" s="76" t="s">
        <v>20</v>
      </c>
      <c r="I650" s="76" t="s">
        <v>20</v>
      </c>
      <c r="J650" s="76" t="s">
        <v>20</v>
      </c>
      <c r="K650" s="76" t="s">
        <v>20</v>
      </c>
      <c r="L650" s="76" t="s">
        <v>20</v>
      </c>
      <c r="M650" s="76" t="s">
        <v>20</v>
      </c>
      <c r="N650" s="76" t="s">
        <v>20</v>
      </c>
      <c r="O650" s="76" t="s">
        <v>20</v>
      </c>
      <c r="P650" s="76" t="s">
        <v>20</v>
      </c>
      <c r="Q650" s="76" t="s">
        <v>20</v>
      </c>
      <c r="R650" s="83">
        <v>44281</v>
      </c>
      <c r="S650" s="83">
        <v>51063</v>
      </c>
      <c r="T650" s="83">
        <v>54605</v>
      </c>
      <c r="U650" s="83">
        <v>56752</v>
      </c>
      <c r="V650" s="83">
        <v>58422</v>
      </c>
      <c r="W650" s="83">
        <v>59368</v>
      </c>
      <c r="X650" s="83">
        <v>60797</v>
      </c>
      <c r="Y650" s="83">
        <v>62196</v>
      </c>
      <c r="Z650" s="83">
        <v>63897</v>
      </c>
      <c r="AA650" s="83">
        <v>65945</v>
      </c>
      <c r="AB650" s="83">
        <v>68093</v>
      </c>
      <c r="AC650" s="83">
        <v>70584</v>
      </c>
      <c r="AD650" s="83">
        <v>73075</v>
      </c>
      <c r="AE650" s="83">
        <v>75485</v>
      </c>
      <c r="AF650" s="83">
        <v>78696</v>
      </c>
      <c r="AG650" s="83">
        <v>81834</v>
      </c>
      <c r="AH650" s="83">
        <v>85505</v>
      </c>
      <c r="AI650" s="83">
        <v>88823</v>
      </c>
      <c r="AJ650" s="83">
        <v>93104</v>
      </c>
      <c r="AK650" s="83">
        <v>97080</v>
      </c>
      <c r="AL650" s="83">
        <v>101579</v>
      </c>
      <c r="AM650" s="83">
        <v>106400</v>
      </c>
      <c r="AN650" s="83">
        <v>110605</v>
      </c>
      <c r="AO650" s="83">
        <v>115824</v>
      </c>
      <c r="AP650" s="92">
        <v>121287</v>
      </c>
    </row>
    <row r="651" spans="1:42" x14ac:dyDescent="0.25">
      <c r="A651" t="str">
        <f t="shared" si="10"/>
        <v>Total aircraft movements_Algeria</v>
      </c>
      <c r="B651" s="77" t="s">
        <v>35</v>
      </c>
      <c r="C651" s="78" t="s">
        <v>32</v>
      </c>
      <c r="D651" s="79" t="s">
        <v>43</v>
      </c>
      <c r="E651" s="80" t="s">
        <v>20</v>
      </c>
      <c r="F651" s="81" t="s">
        <v>34</v>
      </c>
      <c r="G651" s="81" t="s">
        <v>20</v>
      </c>
      <c r="H651" s="81" t="s">
        <v>20</v>
      </c>
      <c r="I651" s="81" t="s">
        <v>20</v>
      </c>
      <c r="J651" s="81" t="s">
        <v>20</v>
      </c>
      <c r="K651" s="81" t="s">
        <v>20</v>
      </c>
      <c r="L651" s="81" t="s">
        <v>20</v>
      </c>
      <c r="M651" s="81" t="s">
        <v>20</v>
      </c>
      <c r="N651" s="81" t="s">
        <v>20</v>
      </c>
      <c r="O651" s="81" t="s">
        <v>20</v>
      </c>
      <c r="P651" s="81" t="s">
        <v>20</v>
      </c>
      <c r="Q651" s="81" t="s">
        <v>20</v>
      </c>
      <c r="R651" s="82">
        <v>184455</v>
      </c>
      <c r="S651" s="82">
        <v>192987</v>
      </c>
      <c r="T651" s="82">
        <v>199553</v>
      </c>
      <c r="U651" s="82">
        <v>204397</v>
      </c>
      <c r="V651" s="82">
        <v>208000</v>
      </c>
      <c r="W651" s="82">
        <v>210159</v>
      </c>
      <c r="X651" s="82">
        <v>212480</v>
      </c>
      <c r="Y651" s="82">
        <v>214755</v>
      </c>
      <c r="Z651" s="82">
        <v>217139</v>
      </c>
      <c r="AA651" s="82">
        <v>219618</v>
      </c>
      <c r="AB651" s="82">
        <v>222271</v>
      </c>
      <c r="AC651" s="82">
        <v>224791</v>
      </c>
      <c r="AD651" s="82">
        <v>227417</v>
      </c>
      <c r="AE651" s="82">
        <v>229991</v>
      </c>
      <c r="AF651" s="82">
        <v>232725</v>
      </c>
      <c r="AG651" s="82">
        <v>235489</v>
      </c>
      <c r="AH651" s="82">
        <v>238528</v>
      </c>
      <c r="AI651" s="82">
        <v>241650</v>
      </c>
      <c r="AJ651" s="82">
        <v>244748</v>
      </c>
      <c r="AK651" s="82">
        <v>247956</v>
      </c>
      <c r="AL651" s="82">
        <v>250795</v>
      </c>
      <c r="AM651" s="82">
        <v>253845</v>
      </c>
      <c r="AN651" s="82">
        <v>256387</v>
      </c>
      <c r="AO651" s="82">
        <v>259131</v>
      </c>
      <c r="AP651" s="91">
        <v>261649</v>
      </c>
    </row>
    <row r="652" spans="1:42" x14ac:dyDescent="0.25">
      <c r="A652" t="str">
        <f t="shared" si="10"/>
        <v>Total passengers_Albania</v>
      </c>
      <c r="B652" s="72" t="s">
        <v>58</v>
      </c>
      <c r="C652" s="73" t="s">
        <v>96</v>
      </c>
      <c r="D652" s="74" t="s">
        <v>97</v>
      </c>
      <c r="E652" s="75" t="s">
        <v>20</v>
      </c>
      <c r="F652" s="76" t="s">
        <v>34</v>
      </c>
      <c r="G652" s="76" t="s">
        <v>20</v>
      </c>
      <c r="H652" s="76" t="s">
        <v>20</v>
      </c>
      <c r="I652" s="76" t="s">
        <v>20</v>
      </c>
      <c r="J652" s="76" t="s">
        <v>20</v>
      </c>
      <c r="K652" s="76" t="s">
        <v>20</v>
      </c>
      <c r="L652" s="76" t="s">
        <v>20</v>
      </c>
      <c r="M652" s="76" t="s">
        <v>20</v>
      </c>
      <c r="N652" s="76" t="s">
        <v>20</v>
      </c>
      <c r="O652" s="76" t="s">
        <v>20</v>
      </c>
      <c r="P652" s="76" t="s">
        <v>20</v>
      </c>
      <c r="Q652" s="76" t="s">
        <v>20</v>
      </c>
      <c r="R652" s="83">
        <v>2195100</v>
      </c>
      <c r="S652" s="83">
        <v>2582939</v>
      </c>
      <c r="T652" s="83">
        <v>2867611</v>
      </c>
      <c r="U652" s="83">
        <v>3097816</v>
      </c>
      <c r="V652" s="83">
        <v>3296212</v>
      </c>
      <c r="W652" s="83">
        <v>3451286</v>
      </c>
      <c r="X652" s="83">
        <v>3623993</v>
      </c>
      <c r="Y652" s="83">
        <v>3791545</v>
      </c>
      <c r="Z652" s="83">
        <v>3939753</v>
      </c>
      <c r="AA652" s="83">
        <v>4132543</v>
      </c>
      <c r="AB652" s="83">
        <v>4295283</v>
      </c>
      <c r="AC652" s="83">
        <v>4472162</v>
      </c>
      <c r="AD652" s="83">
        <v>4629397</v>
      </c>
      <c r="AE652" s="83">
        <v>4833008</v>
      </c>
      <c r="AF652" s="83">
        <v>5015618</v>
      </c>
      <c r="AG652" s="83">
        <v>5189504</v>
      </c>
      <c r="AH652" s="83">
        <v>5389439</v>
      </c>
      <c r="AI652" s="83">
        <v>5562532</v>
      </c>
      <c r="AJ652" s="83">
        <v>5790426</v>
      </c>
      <c r="AK652" s="83">
        <v>5972152</v>
      </c>
      <c r="AL652" s="83">
        <v>6172175</v>
      </c>
      <c r="AM652" s="83">
        <v>6368237</v>
      </c>
      <c r="AN652" s="83">
        <v>6530870</v>
      </c>
      <c r="AO652" s="83">
        <v>6745914</v>
      </c>
      <c r="AP652" s="92">
        <v>6925772</v>
      </c>
    </row>
    <row r="653" spans="1:42" x14ac:dyDescent="0.25">
      <c r="A653" t="str">
        <f t="shared" si="10"/>
        <v>International passengers_Albania</v>
      </c>
      <c r="B653" s="77" t="s">
        <v>54</v>
      </c>
      <c r="C653" s="78" t="s">
        <v>96</v>
      </c>
      <c r="D653" s="79" t="s">
        <v>97</v>
      </c>
      <c r="E653" s="80" t="s">
        <v>20</v>
      </c>
      <c r="F653" s="81" t="s">
        <v>34</v>
      </c>
      <c r="G653" s="81" t="s">
        <v>20</v>
      </c>
      <c r="H653" s="81" t="s">
        <v>20</v>
      </c>
      <c r="I653" s="81" t="s">
        <v>20</v>
      </c>
      <c r="J653" s="81" t="s">
        <v>20</v>
      </c>
      <c r="K653" s="81" t="s">
        <v>20</v>
      </c>
      <c r="L653" s="81" t="s">
        <v>20</v>
      </c>
      <c r="M653" s="81" t="s">
        <v>20</v>
      </c>
      <c r="N653" s="81" t="s">
        <v>20</v>
      </c>
      <c r="O653" s="81" t="s">
        <v>20</v>
      </c>
      <c r="P653" s="81" t="s">
        <v>20</v>
      </c>
      <c r="Q653" s="81" t="s">
        <v>20</v>
      </c>
      <c r="R653" s="82">
        <v>2193774</v>
      </c>
      <c r="S653" s="82">
        <v>2581717</v>
      </c>
      <c r="T653" s="82">
        <v>2866491</v>
      </c>
      <c r="U653" s="82">
        <v>3096796</v>
      </c>
      <c r="V653" s="82">
        <v>3295287</v>
      </c>
      <c r="W653" s="82">
        <v>3450450</v>
      </c>
      <c r="X653" s="82">
        <v>3623242</v>
      </c>
      <c r="Y653" s="82">
        <v>3790872</v>
      </c>
      <c r="Z653" s="82">
        <v>3939152</v>
      </c>
      <c r="AA653" s="82">
        <v>4132010</v>
      </c>
      <c r="AB653" s="82">
        <v>4294810</v>
      </c>
      <c r="AC653" s="82">
        <v>4471744</v>
      </c>
      <c r="AD653" s="82">
        <v>4629030</v>
      </c>
      <c r="AE653" s="82">
        <v>4832686</v>
      </c>
      <c r="AF653" s="82">
        <v>5015337</v>
      </c>
      <c r="AG653" s="82">
        <v>5189259</v>
      </c>
      <c r="AH653" s="82">
        <v>5389226</v>
      </c>
      <c r="AI653" s="82">
        <v>5562348</v>
      </c>
      <c r="AJ653" s="82">
        <v>5790267</v>
      </c>
      <c r="AK653" s="82">
        <v>5972015</v>
      </c>
      <c r="AL653" s="82">
        <v>6172057</v>
      </c>
      <c r="AM653" s="82">
        <v>6368137</v>
      </c>
      <c r="AN653" s="82">
        <v>6530784</v>
      </c>
      <c r="AO653" s="82">
        <v>6745842</v>
      </c>
      <c r="AP653" s="91">
        <v>6925710</v>
      </c>
    </row>
    <row r="654" spans="1:42" x14ac:dyDescent="0.25">
      <c r="A654" t="str">
        <f t="shared" si="10"/>
        <v>Domestic passengers_Albania</v>
      </c>
      <c r="B654" s="72" t="s">
        <v>56</v>
      </c>
      <c r="C654" s="73" t="s">
        <v>96</v>
      </c>
      <c r="D654" s="74" t="s">
        <v>97</v>
      </c>
      <c r="E654" s="75" t="s">
        <v>20</v>
      </c>
      <c r="F654" s="76" t="s">
        <v>34</v>
      </c>
      <c r="G654" s="76" t="s">
        <v>20</v>
      </c>
      <c r="H654" s="76" t="s">
        <v>20</v>
      </c>
      <c r="I654" s="76" t="s">
        <v>20</v>
      </c>
      <c r="J654" s="76" t="s">
        <v>20</v>
      </c>
      <c r="K654" s="76" t="s">
        <v>20</v>
      </c>
      <c r="L654" s="76" t="s">
        <v>20</v>
      </c>
      <c r="M654" s="76" t="s">
        <v>20</v>
      </c>
      <c r="N654" s="76" t="s">
        <v>20</v>
      </c>
      <c r="O654" s="76" t="s">
        <v>20</v>
      </c>
      <c r="P654" s="76" t="s">
        <v>20</v>
      </c>
      <c r="Q654" s="76" t="s">
        <v>20</v>
      </c>
      <c r="R654" s="83" t="s">
        <v>206</v>
      </c>
      <c r="S654" s="83" t="s">
        <v>206</v>
      </c>
      <c r="T654" s="83" t="s">
        <v>206</v>
      </c>
      <c r="U654" s="83" t="s">
        <v>206</v>
      </c>
      <c r="V654" s="83" t="s">
        <v>206</v>
      </c>
      <c r="W654" s="83" t="s">
        <v>206</v>
      </c>
      <c r="X654" s="83" t="s">
        <v>206</v>
      </c>
      <c r="Y654" s="83" t="s">
        <v>206</v>
      </c>
      <c r="Z654" s="83" t="s">
        <v>206</v>
      </c>
      <c r="AA654" s="83" t="s">
        <v>206</v>
      </c>
      <c r="AB654" s="83" t="s">
        <v>206</v>
      </c>
      <c r="AC654" s="83" t="s">
        <v>206</v>
      </c>
      <c r="AD654" s="83" t="s">
        <v>206</v>
      </c>
      <c r="AE654" s="83" t="s">
        <v>206</v>
      </c>
      <c r="AF654" s="83" t="s">
        <v>206</v>
      </c>
      <c r="AG654" s="83" t="s">
        <v>206</v>
      </c>
      <c r="AH654" s="83" t="s">
        <v>206</v>
      </c>
      <c r="AI654" s="83" t="s">
        <v>206</v>
      </c>
      <c r="AJ654" s="83" t="s">
        <v>206</v>
      </c>
      <c r="AK654" s="83" t="s">
        <v>206</v>
      </c>
      <c r="AL654" s="83" t="s">
        <v>206</v>
      </c>
      <c r="AM654" s="83" t="s">
        <v>206</v>
      </c>
      <c r="AN654" s="83" t="s">
        <v>206</v>
      </c>
      <c r="AO654" s="83" t="s">
        <v>206</v>
      </c>
      <c r="AP654" s="92" t="s">
        <v>206</v>
      </c>
    </row>
    <row r="655" spans="1:42" x14ac:dyDescent="0.25">
      <c r="A655" t="str">
        <f t="shared" si="10"/>
        <v>Total Cargo_Albania</v>
      </c>
      <c r="B655" s="77" t="s">
        <v>207</v>
      </c>
      <c r="C655" s="78" t="s">
        <v>96</v>
      </c>
      <c r="D655" s="79" t="s">
        <v>97</v>
      </c>
      <c r="E655" s="80" t="s">
        <v>20</v>
      </c>
      <c r="F655" s="81" t="s">
        <v>34</v>
      </c>
      <c r="G655" s="81" t="s">
        <v>20</v>
      </c>
      <c r="H655" s="81" t="s">
        <v>20</v>
      </c>
      <c r="I655" s="81" t="s">
        <v>20</v>
      </c>
      <c r="J655" s="81" t="s">
        <v>20</v>
      </c>
      <c r="K655" s="81" t="s">
        <v>20</v>
      </c>
      <c r="L655" s="81" t="s">
        <v>20</v>
      </c>
      <c r="M655" s="81" t="s">
        <v>20</v>
      </c>
      <c r="N655" s="81" t="s">
        <v>20</v>
      </c>
      <c r="O655" s="81" t="s">
        <v>20</v>
      </c>
      <c r="P655" s="81" t="s">
        <v>20</v>
      </c>
      <c r="Q655" s="81" t="s">
        <v>20</v>
      </c>
      <c r="R655" s="82">
        <v>2200</v>
      </c>
      <c r="S655" s="82">
        <v>2280</v>
      </c>
      <c r="T655" s="82">
        <v>2442</v>
      </c>
      <c r="U655" s="82">
        <v>2565</v>
      </c>
      <c r="V655" s="82">
        <v>2665</v>
      </c>
      <c r="W655" s="82">
        <v>2747</v>
      </c>
      <c r="X655" s="82">
        <v>2833</v>
      </c>
      <c r="Y655" s="82">
        <v>2920</v>
      </c>
      <c r="Z655" s="82">
        <v>2992</v>
      </c>
      <c r="AA655" s="82">
        <v>3076</v>
      </c>
      <c r="AB655" s="82">
        <v>3147</v>
      </c>
      <c r="AC655" s="82">
        <v>3236</v>
      </c>
      <c r="AD655" s="82">
        <v>3305</v>
      </c>
      <c r="AE655" s="82">
        <v>3394</v>
      </c>
      <c r="AF655" s="82">
        <v>3488</v>
      </c>
      <c r="AG655" s="82">
        <v>3561</v>
      </c>
      <c r="AH655" s="82">
        <v>3660</v>
      </c>
      <c r="AI655" s="82">
        <v>3725</v>
      </c>
      <c r="AJ655" s="82">
        <v>3838</v>
      </c>
      <c r="AK655" s="82">
        <v>3911</v>
      </c>
      <c r="AL655" s="82">
        <v>4007</v>
      </c>
      <c r="AM655" s="82">
        <v>4097</v>
      </c>
      <c r="AN655" s="82">
        <v>4160</v>
      </c>
      <c r="AO655" s="82">
        <v>4259</v>
      </c>
      <c r="AP655" s="91">
        <v>4341</v>
      </c>
    </row>
    <row r="656" spans="1:42" x14ac:dyDescent="0.25">
      <c r="A656" t="str">
        <f t="shared" si="10"/>
        <v>Total aircraft movements_Albania</v>
      </c>
      <c r="B656" s="72" t="s">
        <v>35</v>
      </c>
      <c r="C656" s="73" t="s">
        <v>96</v>
      </c>
      <c r="D656" s="74" t="s">
        <v>97</v>
      </c>
      <c r="E656" s="75" t="s">
        <v>20</v>
      </c>
      <c r="F656" s="76" t="s">
        <v>34</v>
      </c>
      <c r="G656" s="76" t="s">
        <v>20</v>
      </c>
      <c r="H656" s="76" t="s">
        <v>20</v>
      </c>
      <c r="I656" s="76" t="s">
        <v>20</v>
      </c>
      <c r="J656" s="76" t="s">
        <v>20</v>
      </c>
      <c r="K656" s="76" t="s">
        <v>20</v>
      </c>
      <c r="L656" s="76" t="s">
        <v>20</v>
      </c>
      <c r="M656" s="76" t="s">
        <v>20</v>
      </c>
      <c r="N656" s="76" t="s">
        <v>20</v>
      </c>
      <c r="O656" s="76" t="s">
        <v>20</v>
      </c>
      <c r="P656" s="76" t="s">
        <v>20</v>
      </c>
      <c r="Q656" s="76" t="s">
        <v>20</v>
      </c>
      <c r="R656" s="83">
        <v>22352</v>
      </c>
      <c r="S656" s="83">
        <v>24333</v>
      </c>
      <c r="T656" s="83">
        <v>25242</v>
      </c>
      <c r="U656" s="83">
        <v>26351</v>
      </c>
      <c r="V656" s="83">
        <v>27589</v>
      </c>
      <c r="W656" s="83">
        <v>28995</v>
      </c>
      <c r="X656" s="83">
        <v>30390</v>
      </c>
      <c r="Y656" s="83">
        <v>31822</v>
      </c>
      <c r="Z656" s="83">
        <v>33249</v>
      </c>
      <c r="AA656" s="83">
        <v>34738</v>
      </c>
      <c r="AB656" s="83">
        <v>36293</v>
      </c>
      <c r="AC656" s="83">
        <v>37797</v>
      </c>
      <c r="AD656" s="83">
        <v>39369</v>
      </c>
      <c r="AE656" s="83">
        <v>40958</v>
      </c>
      <c r="AF656" s="83">
        <v>42534</v>
      </c>
      <c r="AG656" s="83">
        <v>44204</v>
      </c>
      <c r="AH656" s="83">
        <v>45878</v>
      </c>
      <c r="AI656" s="83">
        <v>47555</v>
      </c>
      <c r="AJ656" s="83">
        <v>49297</v>
      </c>
      <c r="AK656" s="83">
        <v>51087</v>
      </c>
      <c r="AL656" s="83">
        <v>52848</v>
      </c>
      <c r="AM656" s="83">
        <v>54635</v>
      </c>
      <c r="AN656" s="83">
        <v>56465</v>
      </c>
      <c r="AO656" s="83">
        <v>58340</v>
      </c>
      <c r="AP656" s="92">
        <v>60185</v>
      </c>
    </row>
    <row r="657" spans="1:42" x14ac:dyDescent="0.25">
      <c r="A657" t="str">
        <f t="shared" si="10"/>
        <v>Total passengers_Africa</v>
      </c>
      <c r="B657" s="77" t="s">
        <v>58</v>
      </c>
      <c r="C657" s="78" t="s">
        <v>32</v>
      </c>
      <c r="D657" s="79" t="s">
        <v>26</v>
      </c>
      <c r="E657" s="80" t="s">
        <v>20</v>
      </c>
      <c r="F657" s="81" t="s">
        <v>20</v>
      </c>
      <c r="G657" s="81" t="s">
        <v>20</v>
      </c>
      <c r="H657" s="81" t="s">
        <v>20</v>
      </c>
      <c r="I657" s="81" t="s">
        <v>20</v>
      </c>
      <c r="J657" s="81" t="s">
        <v>20</v>
      </c>
      <c r="K657" s="81" t="s">
        <v>20</v>
      </c>
      <c r="L657" s="81" t="s">
        <v>20</v>
      </c>
      <c r="M657" s="81" t="s">
        <v>20</v>
      </c>
      <c r="N657" s="81" t="s">
        <v>20</v>
      </c>
      <c r="O657" s="81" t="s">
        <v>20</v>
      </c>
      <c r="P657" s="81" t="s">
        <v>20</v>
      </c>
      <c r="Q657" s="81" t="s">
        <v>20</v>
      </c>
      <c r="R657" s="82">
        <v>182222828</v>
      </c>
      <c r="S657" s="82">
        <v>188669836</v>
      </c>
      <c r="T657" s="82">
        <v>197190084</v>
      </c>
      <c r="U657" s="82">
        <v>203629348</v>
      </c>
      <c r="V657" s="82">
        <v>209636507</v>
      </c>
      <c r="W657" s="82">
        <v>214575942</v>
      </c>
      <c r="X657" s="82">
        <v>221305109</v>
      </c>
      <c r="Y657" s="82">
        <v>227120404</v>
      </c>
      <c r="Z657" s="82">
        <v>233549260</v>
      </c>
      <c r="AA657" s="82">
        <v>241033542</v>
      </c>
      <c r="AB657" s="82">
        <v>247700176</v>
      </c>
      <c r="AC657" s="82">
        <v>254403060</v>
      </c>
      <c r="AD657" s="82">
        <v>262454663</v>
      </c>
      <c r="AE657" s="82">
        <v>269979834</v>
      </c>
      <c r="AF657" s="82">
        <v>278740418</v>
      </c>
      <c r="AG657" s="82">
        <v>288228245</v>
      </c>
      <c r="AH657" s="82">
        <v>297974860</v>
      </c>
      <c r="AI657" s="82">
        <v>306813979</v>
      </c>
      <c r="AJ657" s="82">
        <v>317900548</v>
      </c>
      <c r="AK657" s="82">
        <v>327640836</v>
      </c>
      <c r="AL657" s="82">
        <v>339622495</v>
      </c>
      <c r="AM657" s="82">
        <v>351882414</v>
      </c>
      <c r="AN657" s="82">
        <v>362748590</v>
      </c>
      <c r="AO657" s="82">
        <v>376736005</v>
      </c>
      <c r="AP657" s="91">
        <v>389677189</v>
      </c>
    </row>
    <row r="658" spans="1:42" x14ac:dyDescent="0.25">
      <c r="A658" t="str">
        <f t="shared" si="10"/>
        <v>International passengers_Africa</v>
      </c>
      <c r="B658" s="72" t="s">
        <v>54</v>
      </c>
      <c r="C658" s="73" t="s">
        <v>32</v>
      </c>
      <c r="D658" s="74" t="s">
        <v>26</v>
      </c>
      <c r="E658" s="75" t="s">
        <v>20</v>
      </c>
      <c r="F658" s="76" t="s">
        <v>20</v>
      </c>
      <c r="G658" s="76" t="s">
        <v>20</v>
      </c>
      <c r="H658" s="76" t="s">
        <v>20</v>
      </c>
      <c r="I658" s="76" t="s">
        <v>20</v>
      </c>
      <c r="J658" s="76" t="s">
        <v>20</v>
      </c>
      <c r="K658" s="76" t="s">
        <v>20</v>
      </c>
      <c r="L658" s="76" t="s">
        <v>20</v>
      </c>
      <c r="M658" s="76" t="s">
        <v>20</v>
      </c>
      <c r="N658" s="76" t="s">
        <v>20</v>
      </c>
      <c r="O658" s="76" t="s">
        <v>20</v>
      </c>
      <c r="P658" s="76" t="s">
        <v>20</v>
      </c>
      <c r="Q658" s="76" t="s">
        <v>20</v>
      </c>
      <c r="R658" s="83">
        <v>113828461</v>
      </c>
      <c r="S658" s="83">
        <v>120625810</v>
      </c>
      <c r="T658" s="83">
        <v>127415814</v>
      </c>
      <c r="U658" s="83">
        <v>132408837</v>
      </c>
      <c r="V658" s="83">
        <v>137043808</v>
      </c>
      <c r="W658" s="83">
        <v>140686985</v>
      </c>
      <c r="X658" s="83">
        <v>145519619</v>
      </c>
      <c r="Y658" s="83">
        <v>149817582</v>
      </c>
      <c r="Z658" s="83">
        <v>154814653</v>
      </c>
      <c r="AA658" s="83">
        <v>160478886</v>
      </c>
      <c r="AB658" s="83">
        <v>165549937</v>
      </c>
      <c r="AC658" s="83">
        <v>170748668</v>
      </c>
      <c r="AD658" s="83">
        <v>177131948</v>
      </c>
      <c r="AE658" s="83">
        <v>182963175</v>
      </c>
      <c r="AF658" s="83">
        <v>190020475</v>
      </c>
      <c r="AG658" s="83">
        <v>197632142</v>
      </c>
      <c r="AH658" s="83">
        <v>205615685</v>
      </c>
      <c r="AI658" s="83">
        <v>212788474</v>
      </c>
      <c r="AJ658" s="83">
        <v>221814767</v>
      </c>
      <c r="AK658" s="83">
        <v>229604254</v>
      </c>
      <c r="AL658" s="83">
        <v>239770309</v>
      </c>
      <c r="AM658" s="83">
        <v>249927303</v>
      </c>
      <c r="AN658" s="83">
        <v>258965919</v>
      </c>
      <c r="AO658" s="83">
        <v>270709906</v>
      </c>
      <c r="AP658" s="92">
        <v>281596099</v>
      </c>
    </row>
    <row r="659" spans="1:42" x14ac:dyDescent="0.25">
      <c r="A659" t="str">
        <f t="shared" si="10"/>
        <v>Domestic passengers_Africa</v>
      </c>
      <c r="B659" s="77" t="s">
        <v>56</v>
      </c>
      <c r="C659" s="78" t="s">
        <v>32</v>
      </c>
      <c r="D659" s="79" t="s">
        <v>26</v>
      </c>
      <c r="E659" s="80" t="s">
        <v>20</v>
      </c>
      <c r="F659" s="81" t="s">
        <v>20</v>
      </c>
      <c r="G659" s="81" t="s">
        <v>20</v>
      </c>
      <c r="H659" s="81" t="s">
        <v>20</v>
      </c>
      <c r="I659" s="81" t="s">
        <v>20</v>
      </c>
      <c r="J659" s="81" t="s">
        <v>20</v>
      </c>
      <c r="K659" s="81" t="s">
        <v>20</v>
      </c>
      <c r="L659" s="81" t="s">
        <v>20</v>
      </c>
      <c r="M659" s="81" t="s">
        <v>20</v>
      </c>
      <c r="N659" s="81" t="s">
        <v>20</v>
      </c>
      <c r="O659" s="81" t="s">
        <v>20</v>
      </c>
      <c r="P659" s="81" t="s">
        <v>20</v>
      </c>
      <c r="Q659" s="81" t="s">
        <v>20</v>
      </c>
      <c r="R659" s="82">
        <v>63230813</v>
      </c>
      <c r="S659" s="82">
        <v>62632567</v>
      </c>
      <c r="T659" s="82">
        <v>64117844</v>
      </c>
      <c r="U659" s="82">
        <v>65323891</v>
      </c>
      <c r="V659" s="82">
        <v>66462504</v>
      </c>
      <c r="W659" s="82">
        <v>67533634</v>
      </c>
      <c r="X659" s="82">
        <v>69215240</v>
      </c>
      <c r="Y659" s="82">
        <v>70529500</v>
      </c>
      <c r="Z659" s="82">
        <v>71771572</v>
      </c>
      <c r="AA659" s="82">
        <v>73416600</v>
      </c>
      <c r="AB659" s="82">
        <v>74852978</v>
      </c>
      <c r="AC659" s="82">
        <v>76214640</v>
      </c>
      <c r="AD659" s="82">
        <v>77757853</v>
      </c>
      <c r="AE659" s="82">
        <v>79344488</v>
      </c>
      <c r="AF659" s="82">
        <v>80958451</v>
      </c>
      <c r="AG659" s="82">
        <v>82763238</v>
      </c>
      <c r="AH659" s="82">
        <v>84472635</v>
      </c>
      <c r="AI659" s="82">
        <v>86102549</v>
      </c>
      <c r="AJ659" s="82">
        <v>88143063</v>
      </c>
      <c r="AK659" s="82">
        <v>90090017</v>
      </c>
      <c r="AL659" s="82">
        <v>91916837</v>
      </c>
      <c r="AM659" s="82">
        <v>94045108</v>
      </c>
      <c r="AN659" s="82">
        <v>95911148</v>
      </c>
      <c r="AO659" s="82">
        <v>98205162</v>
      </c>
      <c r="AP659" s="91">
        <v>100321804</v>
      </c>
    </row>
    <row r="660" spans="1:42" x14ac:dyDescent="0.25">
      <c r="A660" t="str">
        <f t="shared" si="10"/>
        <v>Total Cargo_Africa</v>
      </c>
      <c r="B660" s="77" t="s">
        <v>207</v>
      </c>
      <c r="C660" s="73" t="s">
        <v>32</v>
      </c>
      <c r="D660" s="74" t="s">
        <v>26</v>
      </c>
      <c r="E660" s="75" t="s">
        <v>20</v>
      </c>
      <c r="F660" s="76" t="s">
        <v>20</v>
      </c>
      <c r="G660" s="76" t="s">
        <v>20</v>
      </c>
      <c r="H660" s="76" t="s">
        <v>20</v>
      </c>
      <c r="I660" s="76" t="s">
        <v>20</v>
      </c>
      <c r="J660" s="76" t="s">
        <v>20</v>
      </c>
      <c r="K660" s="76" t="s">
        <v>20</v>
      </c>
      <c r="L660" s="76" t="s">
        <v>20</v>
      </c>
      <c r="M660" s="76" t="s">
        <v>20</v>
      </c>
      <c r="N660" s="76" t="s">
        <v>20</v>
      </c>
      <c r="O660" s="76" t="s">
        <v>20</v>
      </c>
      <c r="P660" s="76" t="s">
        <v>20</v>
      </c>
      <c r="Q660" s="76" t="s">
        <v>20</v>
      </c>
      <c r="R660" s="83">
        <v>2056132</v>
      </c>
      <c r="S660" s="83">
        <v>2234354</v>
      </c>
      <c r="T660" s="83">
        <v>2294042</v>
      </c>
      <c r="U660" s="83">
        <v>2345336</v>
      </c>
      <c r="V660" s="83">
        <v>2398089</v>
      </c>
      <c r="W660" s="83">
        <v>2453934</v>
      </c>
      <c r="X660" s="83">
        <v>2523430</v>
      </c>
      <c r="Y660" s="83">
        <v>2585799</v>
      </c>
      <c r="Z660" s="83">
        <v>2648922</v>
      </c>
      <c r="AA660" s="83">
        <v>2717116</v>
      </c>
      <c r="AB660" s="83">
        <v>2786780</v>
      </c>
      <c r="AC660" s="83">
        <v>2867265</v>
      </c>
      <c r="AD660" s="83">
        <v>2943525</v>
      </c>
      <c r="AE660" s="83">
        <v>3009316</v>
      </c>
      <c r="AF660" s="83">
        <v>3109427</v>
      </c>
      <c r="AG660" s="83">
        <v>3195739</v>
      </c>
      <c r="AH660" s="83">
        <v>3298650</v>
      </c>
      <c r="AI660" s="83">
        <v>3384058</v>
      </c>
      <c r="AJ660" s="83">
        <v>3503951</v>
      </c>
      <c r="AK660" s="83">
        <v>3608439</v>
      </c>
      <c r="AL660" s="83">
        <v>3733521</v>
      </c>
      <c r="AM660" s="83">
        <v>3866496</v>
      </c>
      <c r="AN660" s="83">
        <v>3980724</v>
      </c>
      <c r="AO660" s="83">
        <v>4134944</v>
      </c>
      <c r="AP660" s="92">
        <v>4295389</v>
      </c>
    </row>
    <row r="661" spans="1:42" x14ac:dyDescent="0.25">
      <c r="A661" t="str">
        <f t="shared" si="10"/>
        <v>Total aircraft movements_Africa</v>
      </c>
      <c r="B661" s="77" t="s">
        <v>35</v>
      </c>
      <c r="C661" s="78" t="s">
        <v>32</v>
      </c>
      <c r="D661" s="79" t="s">
        <v>26</v>
      </c>
      <c r="E661" s="80" t="s">
        <v>20</v>
      </c>
      <c r="F661" s="81" t="s">
        <v>20</v>
      </c>
      <c r="G661" s="81" t="s">
        <v>20</v>
      </c>
      <c r="H661" s="81" t="s">
        <v>20</v>
      </c>
      <c r="I661" s="81" t="s">
        <v>20</v>
      </c>
      <c r="J661" s="81" t="s">
        <v>20</v>
      </c>
      <c r="K661" s="81" t="s">
        <v>20</v>
      </c>
      <c r="L661" s="81" t="s">
        <v>20</v>
      </c>
      <c r="M661" s="81" t="s">
        <v>20</v>
      </c>
      <c r="N661" s="81" t="s">
        <v>20</v>
      </c>
      <c r="O661" s="81" t="s">
        <v>20</v>
      </c>
      <c r="P661" s="81" t="s">
        <v>20</v>
      </c>
      <c r="Q661" s="81" t="s">
        <v>20</v>
      </c>
      <c r="R661" s="82">
        <v>2993058</v>
      </c>
      <c r="S661" s="82">
        <v>2981035</v>
      </c>
      <c r="T661" s="82">
        <v>3026451</v>
      </c>
      <c r="U661" s="82">
        <v>3064664</v>
      </c>
      <c r="V661" s="82">
        <v>3100355</v>
      </c>
      <c r="W661" s="82">
        <v>3133525</v>
      </c>
      <c r="X661" s="82">
        <v>3167678</v>
      </c>
      <c r="Y661" s="82">
        <v>3204092</v>
      </c>
      <c r="Z661" s="82">
        <v>3241779</v>
      </c>
      <c r="AA661" s="82">
        <v>3277962</v>
      </c>
      <c r="AB661" s="82">
        <v>3317350</v>
      </c>
      <c r="AC661" s="82">
        <v>3354121</v>
      </c>
      <c r="AD661" s="82">
        <v>3391583</v>
      </c>
      <c r="AE661" s="82">
        <v>3428273</v>
      </c>
      <c r="AF661" s="82">
        <v>3465593</v>
      </c>
      <c r="AG661" s="82">
        <v>3505643</v>
      </c>
      <c r="AH661" s="82">
        <v>3545625</v>
      </c>
      <c r="AI661" s="82">
        <v>3586693</v>
      </c>
      <c r="AJ661" s="82">
        <v>3629086</v>
      </c>
      <c r="AK661" s="82">
        <v>3670607</v>
      </c>
      <c r="AL661" s="82">
        <v>3712112</v>
      </c>
      <c r="AM661" s="82">
        <v>3756226</v>
      </c>
      <c r="AN661" s="82">
        <v>3800641</v>
      </c>
      <c r="AO661" s="82">
        <v>3844892</v>
      </c>
      <c r="AP661" s="91">
        <v>3889773</v>
      </c>
    </row>
    <row r="662" spans="1:42" x14ac:dyDescent="0.25">
      <c r="A662" t="str">
        <f t="shared" si="10"/>
        <v>Total passengers_Advanced economies</v>
      </c>
      <c r="B662" s="72" t="s">
        <v>58</v>
      </c>
      <c r="C662" s="73" t="s">
        <v>20</v>
      </c>
      <c r="D662" s="74" t="s">
        <v>196</v>
      </c>
      <c r="E662" s="75" t="s">
        <v>20</v>
      </c>
      <c r="F662" s="76" t="s">
        <v>20</v>
      </c>
      <c r="G662" s="76" t="s">
        <v>20</v>
      </c>
      <c r="H662" s="76" t="s">
        <v>20</v>
      </c>
      <c r="I662" s="76" t="s">
        <v>20</v>
      </c>
      <c r="J662" s="76" t="s">
        <v>20</v>
      </c>
      <c r="K662" s="76" t="s">
        <v>20</v>
      </c>
      <c r="L662" s="76" t="s">
        <v>20</v>
      </c>
      <c r="M662" s="76" t="s">
        <v>20</v>
      </c>
      <c r="N662" s="76" t="s">
        <v>20</v>
      </c>
      <c r="O662" s="76" t="s">
        <v>20</v>
      </c>
      <c r="P662" s="76" t="s">
        <v>20</v>
      </c>
      <c r="Q662" s="76" t="s">
        <v>20</v>
      </c>
      <c r="R662" s="83">
        <v>4206789808</v>
      </c>
      <c r="S662" s="83">
        <v>4412952823</v>
      </c>
      <c r="T662" s="83">
        <v>4609490322</v>
      </c>
      <c r="U662" s="83">
        <v>4798005904</v>
      </c>
      <c r="V662" s="83">
        <v>4971786151</v>
      </c>
      <c r="W662" s="83">
        <v>5134485265</v>
      </c>
      <c r="X662" s="83">
        <v>5324591120</v>
      </c>
      <c r="Y662" s="83">
        <v>5492823333</v>
      </c>
      <c r="Z662" s="83">
        <v>5659419874</v>
      </c>
      <c r="AA662" s="83">
        <v>5848946359</v>
      </c>
      <c r="AB662" s="83">
        <v>6010495718</v>
      </c>
      <c r="AC662" s="83">
        <v>6173542522</v>
      </c>
      <c r="AD662" s="83">
        <v>6344960247</v>
      </c>
      <c r="AE662" s="83">
        <v>6528937758</v>
      </c>
      <c r="AF662" s="83">
        <v>6715687050</v>
      </c>
      <c r="AG662" s="83">
        <v>6889942811</v>
      </c>
      <c r="AH662" s="83">
        <v>7086342929</v>
      </c>
      <c r="AI662" s="83">
        <v>7254322842</v>
      </c>
      <c r="AJ662" s="83">
        <v>7465013669</v>
      </c>
      <c r="AK662" s="83">
        <v>7624702035</v>
      </c>
      <c r="AL662" s="83">
        <v>7824381879</v>
      </c>
      <c r="AM662" s="83">
        <v>8018151194</v>
      </c>
      <c r="AN662" s="83">
        <v>8171869729</v>
      </c>
      <c r="AO662" s="83">
        <v>8372454533</v>
      </c>
      <c r="AP662" s="92">
        <v>8552120396</v>
      </c>
    </row>
    <row r="663" spans="1:42" x14ac:dyDescent="0.25">
      <c r="A663" t="str">
        <f t="shared" si="10"/>
        <v>International passengers_Advanced economies</v>
      </c>
      <c r="B663" s="77" t="s">
        <v>54</v>
      </c>
      <c r="C663" s="78" t="s">
        <v>20</v>
      </c>
      <c r="D663" s="79" t="s">
        <v>196</v>
      </c>
      <c r="E663" s="80" t="s">
        <v>20</v>
      </c>
      <c r="F663" s="81" t="s">
        <v>20</v>
      </c>
      <c r="G663" s="81" t="s">
        <v>20</v>
      </c>
      <c r="H663" s="81" t="s">
        <v>20</v>
      </c>
      <c r="I663" s="81" t="s">
        <v>20</v>
      </c>
      <c r="J663" s="81" t="s">
        <v>20</v>
      </c>
      <c r="K663" s="81" t="s">
        <v>20</v>
      </c>
      <c r="L663" s="81" t="s">
        <v>20</v>
      </c>
      <c r="M663" s="81" t="s">
        <v>20</v>
      </c>
      <c r="N663" s="81" t="s">
        <v>20</v>
      </c>
      <c r="O663" s="81" t="s">
        <v>20</v>
      </c>
      <c r="P663" s="81" t="s">
        <v>20</v>
      </c>
      <c r="Q663" s="81" t="s">
        <v>20</v>
      </c>
      <c r="R663" s="82">
        <v>1900600539</v>
      </c>
      <c r="S663" s="82">
        <v>2036959105</v>
      </c>
      <c r="T663" s="82">
        <v>2153374498</v>
      </c>
      <c r="U663" s="82">
        <v>2266678102</v>
      </c>
      <c r="V663" s="82">
        <v>2373952852</v>
      </c>
      <c r="W663" s="82">
        <v>2475292005</v>
      </c>
      <c r="X663" s="82">
        <v>2591846293</v>
      </c>
      <c r="Y663" s="82">
        <v>2698105176</v>
      </c>
      <c r="Z663" s="82">
        <v>2800807971</v>
      </c>
      <c r="AA663" s="82">
        <v>2919809690</v>
      </c>
      <c r="AB663" s="82">
        <v>3026134643</v>
      </c>
      <c r="AC663" s="82">
        <v>3134871310</v>
      </c>
      <c r="AD663" s="82">
        <v>3242849763</v>
      </c>
      <c r="AE663" s="82">
        <v>3365039942</v>
      </c>
      <c r="AF663" s="82">
        <v>3483116309</v>
      </c>
      <c r="AG663" s="82">
        <v>3596094078</v>
      </c>
      <c r="AH663" s="82">
        <v>3722031289</v>
      </c>
      <c r="AI663" s="82">
        <v>3834005436</v>
      </c>
      <c r="AJ663" s="82">
        <v>3974515932</v>
      </c>
      <c r="AK663" s="82">
        <v>4083217013</v>
      </c>
      <c r="AL663" s="82">
        <v>4211564571</v>
      </c>
      <c r="AM663" s="82">
        <v>4340640535</v>
      </c>
      <c r="AN663" s="82">
        <v>4447678737</v>
      </c>
      <c r="AO663" s="82">
        <v>4579868943</v>
      </c>
      <c r="AP663" s="91">
        <v>4705018143</v>
      </c>
    </row>
    <row r="664" spans="1:42" x14ac:dyDescent="0.25">
      <c r="A664" t="str">
        <f t="shared" si="10"/>
        <v>Domestic passengers_Advanced economies</v>
      </c>
      <c r="B664" s="72" t="s">
        <v>56</v>
      </c>
      <c r="C664" s="73" t="s">
        <v>20</v>
      </c>
      <c r="D664" s="74" t="s">
        <v>196</v>
      </c>
      <c r="E664" s="75" t="s">
        <v>20</v>
      </c>
      <c r="F664" s="76" t="s">
        <v>20</v>
      </c>
      <c r="G664" s="76" t="s">
        <v>20</v>
      </c>
      <c r="H664" s="76" t="s">
        <v>20</v>
      </c>
      <c r="I664" s="76" t="s">
        <v>20</v>
      </c>
      <c r="J664" s="76" t="s">
        <v>20</v>
      </c>
      <c r="K664" s="76" t="s">
        <v>20</v>
      </c>
      <c r="L664" s="76" t="s">
        <v>20</v>
      </c>
      <c r="M664" s="76" t="s">
        <v>20</v>
      </c>
      <c r="N664" s="76" t="s">
        <v>20</v>
      </c>
      <c r="O664" s="76" t="s">
        <v>20</v>
      </c>
      <c r="P664" s="76" t="s">
        <v>20</v>
      </c>
      <c r="Q664" s="76" t="s">
        <v>20</v>
      </c>
      <c r="R664" s="83">
        <v>2290887913</v>
      </c>
      <c r="S664" s="83">
        <v>2362122176</v>
      </c>
      <c r="T664" s="83">
        <v>2443506729</v>
      </c>
      <c r="U664" s="83">
        <v>2519835046</v>
      </c>
      <c r="V664" s="83">
        <v>2587334504</v>
      </c>
      <c r="W664" s="83">
        <v>2649584687</v>
      </c>
      <c r="X664" s="83">
        <v>2723937592</v>
      </c>
      <c r="Y664" s="83">
        <v>2786635345</v>
      </c>
      <c r="Z664" s="83">
        <v>2851186361</v>
      </c>
      <c r="AA664" s="83">
        <v>2922309255</v>
      </c>
      <c r="AB664" s="83">
        <v>2978079364</v>
      </c>
      <c r="AC664" s="83">
        <v>3032888389</v>
      </c>
      <c r="AD664" s="83">
        <v>3096784508</v>
      </c>
      <c r="AE664" s="83">
        <v>3158990714</v>
      </c>
      <c r="AF664" s="83">
        <v>3228048061</v>
      </c>
      <c r="AG664" s="83">
        <v>3289679069</v>
      </c>
      <c r="AH664" s="83">
        <v>3360466244</v>
      </c>
      <c r="AI664" s="83">
        <v>3416769914</v>
      </c>
      <c r="AJ664" s="83">
        <v>3487223899</v>
      </c>
      <c r="AK664" s="83">
        <v>3538462495</v>
      </c>
      <c r="AL664" s="83">
        <v>3610025493</v>
      </c>
      <c r="AM664" s="83">
        <v>3674930567</v>
      </c>
      <c r="AN664" s="83">
        <v>3721805124</v>
      </c>
      <c r="AO664" s="83">
        <v>3790377846</v>
      </c>
      <c r="AP664" s="92">
        <v>3845057854</v>
      </c>
    </row>
    <row r="665" spans="1:42" x14ac:dyDescent="0.25">
      <c r="A665" t="str">
        <f t="shared" si="10"/>
        <v>Total Cargo_Advanced economies</v>
      </c>
      <c r="B665" s="77" t="s">
        <v>207</v>
      </c>
      <c r="C665" s="78" t="s">
        <v>20</v>
      </c>
      <c r="D665" s="79" t="s">
        <v>196</v>
      </c>
      <c r="E665" s="80" t="s">
        <v>20</v>
      </c>
      <c r="F665" s="81" t="s">
        <v>20</v>
      </c>
      <c r="G665" s="81" t="s">
        <v>20</v>
      </c>
      <c r="H665" s="81" t="s">
        <v>20</v>
      </c>
      <c r="I665" s="81" t="s">
        <v>20</v>
      </c>
      <c r="J665" s="81" t="s">
        <v>20</v>
      </c>
      <c r="K665" s="81" t="s">
        <v>20</v>
      </c>
      <c r="L665" s="81" t="s">
        <v>20</v>
      </c>
      <c r="M665" s="81" t="s">
        <v>20</v>
      </c>
      <c r="N665" s="81" t="s">
        <v>20</v>
      </c>
      <c r="O665" s="81" t="s">
        <v>20</v>
      </c>
      <c r="P665" s="81" t="s">
        <v>20</v>
      </c>
      <c r="Q665" s="81" t="s">
        <v>20</v>
      </c>
      <c r="R665" s="82">
        <v>67888230</v>
      </c>
      <c r="S665" s="82">
        <v>73016846</v>
      </c>
      <c r="T665" s="82">
        <v>77106459</v>
      </c>
      <c r="U665" s="82">
        <v>79794618</v>
      </c>
      <c r="V665" s="82">
        <v>81734446</v>
      </c>
      <c r="W665" s="82">
        <v>82839479</v>
      </c>
      <c r="X665" s="82">
        <v>83988443</v>
      </c>
      <c r="Y665" s="82">
        <v>85076185</v>
      </c>
      <c r="Z665" s="82">
        <v>86159763</v>
      </c>
      <c r="AA665" s="82">
        <v>87237662</v>
      </c>
      <c r="AB665" s="82">
        <v>88224380</v>
      </c>
      <c r="AC665" s="82">
        <v>89304042</v>
      </c>
      <c r="AD665" s="82">
        <v>90271211</v>
      </c>
      <c r="AE665" s="82">
        <v>91090910</v>
      </c>
      <c r="AF665" s="82">
        <v>92442158</v>
      </c>
      <c r="AG665" s="82">
        <v>93219415</v>
      </c>
      <c r="AH665" s="82">
        <v>94559002</v>
      </c>
      <c r="AI665" s="82">
        <v>95255853</v>
      </c>
      <c r="AJ665" s="82">
        <v>96721356</v>
      </c>
      <c r="AK665" s="82">
        <v>97265847</v>
      </c>
      <c r="AL665" s="82">
        <v>98612169</v>
      </c>
      <c r="AM665" s="82">
        <v>99868397</v>
      </c>
      <c r="AN665" s="82">
        <v>100462299</v>
      </c>
      <c r="AO665" s="82">
        <v>101785013</v>
      </c>
      <c r="AP665" s="91">
        <v>102971235</v>
      </c>
    </row>
    <row r="666" spans="1:42" x14ac:dyDescent="0.25">
      <c r="A666" t="str">
        <f t="shared" si="10"/>
        <v>Total aircraft movements_Advanced economies</v>
      </c>
      <c r="B666" s="84" t="s">
        <v>35</v>
      </c>
      <c r="C666" s="85" t="s">
        <v>20</v>
      </c>
      <c r="D666" s="86" t="s">
        <v>196</v>
      </c>
      <c r="E666" s="87" t="s">
        <v>20</v>
      </c>
      <c r="F666" s="88" t="s">
        <v>20</v>
      </c>
      <c r="G666" s="88" t="s">
        <v>20</v>
      </c>
      <c r="H666" s="88" t="s">
        <v>20</v>
      </c>
      <c r="I666" s="88" t="s">
        <v>20</v>
      </c>
      <c r="J666" s="88" t="s">
        <v>20</v>
      </c>
      <c r="K666" s="88" t="s">
        <v>20</v>
      </c>
      <c r="L666" s="88" t="s">
        <v>20</v>
      </c>
      <c r="M666" s="88" t="s">
        <v>20</v>
      </c>
      <c r="N666" s="88" t="s">
        <v>20</v>
      </c>
      <c r="O666" s="88" t="s">
        <v>20</v>
      </c>
      <c r="P666" s="88" t="s">
        <v>20</v>
      </c>
      <c r="Q666" s="88" t="s">
        <v>20</v>
      </c>
      <c r="R666" s="89">
        <v>56510453</v>
      </c>
      <c r="S666" s="89">
        <v>57208143</v>
      </c>
      <c r="T666" s="89">
        <v>58220602</v>
      </c>
      <c r="U666" s="89">
        <v>59152839</v>
      </c>
      <c r="V666" s="89">
        <v>60041475</v>
      </c>
      <c r="W666" s="89">
        <v>60914442</v>
      </c>
      <c r="X666" s="89">
        <v>61770125</v>
      </c>
      <c r="Y666" s="89">
        <v>62592956</v>
      </c>
      <c r="Z666" s="89">
        <v>63415358</v>
      </c>
      <c r="AA666" s="89">
        <v>64207753</v>
      </c>
      <c r="AB666" s="89">
        <v>65058466</v>
      </c>
      <c r="AC666" s="89">
        <v>65840499</v>
      </c>
      <c r="AD666" s="89">
        <v>66646017</v>
      </c>
      <c r="AE666" s="89">
        <v>67436978</v>
      </c>
      <c r="AF666" s="89">
        <v>68188563</v>
      </c>
      <c r="AG666" s="89">
        <v>68994039</v>
      </c>
      <c r="AH666" s="89">
        <v>69766967</v>
      </c>
      <c r="AI666" s="89">
        <v>70542085</v>
      </c>
      <c r="AJ666" s="89">
        <v>71342275</v>
      </c>
      <c r="AK666" s="89">
        <v>72105240</v>
      </c>
      <c r="AL666" s="89">
        <v>72852214</v>
      </c>
      <c r="AM666" s="89">
        <v>73631212</v>
      </c>
      <c r="AN666" s="89">
        <v>74398477</v>
      </c>
      <c r="AO666" s="89">
        <v>75181835</v>
      </c>
      <c r="AP666" s="93">
        <v>75952172</v>
      </c>
    </row>
  </sheetData>
  <autoFilter ref="A1:AP1" xr:uid="{9754BCB3-8EE2-4F7E-BDBC-3FDFA5652C9C}">
    <sortState xmlns:xlrd2="http://schemas.microsoft.com/office/spreadsheetml/2017/richdata2" ref="A2:AP666">
      <sortCondition descending="1" ref="D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F9FB8-B1D7-4013-B54B-F0B011ACA7B8}">
  <dimension ref="A1:AO681"/>
  <sheetViews>
    <sheetView topLeftCell="A261" workbookViewId="0">
      <selection activeCell="C267" sqref="C267"/>
    </sheetView>
  </sheetViews>
  <sheetFormatPr defaultRowHeight="14" x14ac:dyDescent="0.3"/>
  <cols>
    <col min="1" max="1" width="26.61328125" customWidth="1"/>
    <col min="2" max="2" width="17.15234375" bestFit="1" customWidth="1"/>
    <col min="4" max="4" width="29.4609375" bestFit="1" customWidth="1"/>
    <col min="5" max="17" width="0" hidden="1" customWidth="1"/>
    <col min="18" max="18" width="11.84375" customWidth="1"/>
  </cols>
  <sheetData>
    <row r="1" spans="1:41" ht="65" x14ac:dyDescent="0.3">
      <c r="B1" s="66" t="s">
        <v>2</v>
      </c>
      <c r="C1" s="67" t="s">
        <v>3</v>
      </c>
      <c r="D1" s="68" t="s">
        <v>4</v>
      </c>
      <c r="E1" s="69" t="s">
        <v>196</v>
      </c>
      <c r="F1" s="70" t="s">
        <v>10</v>
      </c>
      <c r="G1" s="70" t="s">
        <v>197</v>
      </c>
      <c r="H1" s="70" t="s">
        <v>7</v>
      </c>
      <c r="I1" s="70" t="s">
        <v>217</v>
      </c>
      <c r="J1" s="70" t="s">
        <v>205</v>
      </c>
      <c r="K1" s="70" t="s">
        <v>12</v>
      </c>
      <c r="L1" s="70" t="s">
        <v>13</v>
      </c>
      <c r="M1" s="70" t="s">
        <v>14</v>
      </c>
      <c r="N1" s="70" t="s">
        <v>15</v>
      </c>
      <c r="O1" s="70" t="s">
        <v>16</v>
      </c>
      <c r="P1" s="70" t="s">
        <v>17</v>
      </c>
      <c r="Q1" s="70" t="s">
        <v>18</v>
      </c>
      <c r="R1" s="67">
        <v>2017</v>
      </c>
      <c r="S1" s="67">
        <v>2018</v>
      </c>
      <c r="T1" s="67">
        <v>2019</v>
      </c>
      <c r="U1" s="67">
        <v>2020</v>
      </c>
      <c r="V1" s="67">
        <v>2021</v>
      </c>
      <c r="W1" s="67">
        <v>2022</v>
      </c>
      <c r="X1" s="67">
        <v>2023</v>
      </c>
      <c r="Y1" s="67">
        <v>2024</v>
      </c>
      <c r="Z1" s="67">
        <v>2025</v>
      </c>
      <c r="AA1" s="67">
        <v>2026</v>
      </c>
      <c r="AB1" s="67">
        <v>2027</v>
      </c>
      <c r="AC1" s="67">
        <v>2028</v>
      </c>
      <c r="AD1" s="67">
        <v>2029</v>
      </c>
      <c r="AE1" s="67">
        <v>2030</v>
      </c>
      <c r="AF1" s="67">
        <v>2031</v>
      </c>
      <c r="AG1" s="67">
        <v>2032</v>
      </c>
      <c r="AH1" s="67">
        <v>2033</v>
      </c>
      <c r="AI1" s="67">
        <v>2034</v>
      </c>
      <c r="AJ1" s="67">
        <v>2035</v>
      </c>
      <c r="AK1" s="67">
        <v>2036</v>
      </c>
      <c r="AL1" s="67">
        <v>2037</v>
      </c>
      <c r="AM1" s="67">
        <v>2038</v>
      </c>
      <c r="AN1" s="67">
        <v>2039</v>
      </c>
      <c r="AO1" s="68">
        <v>2040</v>
      </c>
    </row>
    <row r="2" spans="1:41" x14ac:dyDescent="0.25">
      <c r="A2" t="str">
        <f t="shared" ref="A2:A65" si="0">B2&amp;"_"&amp;D2</f>
        <v>Total passengers_United States</v>
      </c>
      <c r="B2" s="115" t="s">
        <v>58</v>
      </c>
      <c r="C2" s="116" t="s">
        <v>181</v>
      </c>
      <c r="D2" s="117" t="s">
        <v>183</v>
      </c>
      <c r="E2" s="118" t="s">
        <v>34</v>
      </c>
      <c r="F2" s="119" t="s">
        <v>20</v>
      </c>
      <c r="G2" s="119" t="s">
        <v>34</v>
      </c>
      <c r="H2" s="119" t="s">
        <v>20</v>
      </c>
      <c r="I2" s="119" t="s">
        <v>20</v>
      </c>
      <c r="J2" s="119" t="s">
        <v>20</v>
      </c>
      <c r="K2" s="119" t="s">
        <v>20</v>
      </c>
      <c r="L2" s="119" t="s">
        <v>20</v>
      </c>
      <c r="M2" s="119" t="s">
        <v>20</v>
      </c>
      <c r="N2" s="119" t="s">
        <v>20</v>
      </c>
      <c r="O2" s="119" t="s">
        <v>20</v>
      </c>
      <c r="P2" s="119" t="s">
        <v>20</v>
      </c>
      <c r="Q2" s="119" t="s">
        <v>34</v>
      </c>
      <c r="R2" s="120">
        <v>1708538159</v>
      </c>
      <c r="S2" s="120">
        <v>1796763479.7190349</v>
      </c>
      <c r="T2" s="120">
        <v>1880522163.5916865</v>
      </c>
      <c r="U2" s="120">
        <v>1942387287.6220596</v>
      </c>
      <c r="V2" s="120">
        <v>1992680086.9895227</v>
      </c>
      <c r="W2" s="120">
        <v>2027725869.4625702</v>
      </c>
      <c r="X2" s="120">
        <v>2074488681.9901044</v>
      </c>
      <c r="Y2" s="120">
        <v>2111097034.3941662</v>
      </c>
      <c r="Z2" s="120">
        <v>2159517754.4654083</v>
      </c>
      <c r="AA2" s="120">
        <v>2208836072.6144032</v>
      </c>
      <c r="AB2" s="120">
        <v>2259157316.5317674</v>
      </c>
      <c r="AC2" s="120">
        <v>2310557988.7141666</v>
      </c>
      <c r="AD2" s="120">
        <v>2363134912.6386476</v>
      </c>
      <c r="AE2" s="120">
        <v>2416968530.3740478</v>
      </c>
      <c r="AF2" s="120">
        <v>2472150424.3270459</v>
      </c>
      <c r="AG2" s="120">
        <v>2539677749.522471</v>
      </c>
      <c r="AH2" s="120">
        <v>2597788283.1074834</v>
      </c>
      <c r="AI2" s="120">
        <v>2668446387.415844</v>
      </c>
      <c r="AJ2" s="120">
        <v>2729819697.4963408</v>
      </c>
      <c r="AK2" s="120">
        <v>2803931768.2026911</v>
      </c>
      <c r="AL2" s="120">
        <v>2879915099.8635144</v>
      </c>
      <c r="AM2" s="120">
        <v>2957846431.7426333</v>
      </c>
      <c r="AN2" s="120">
        <v>3026781737.7630477</v>
      </c>
      <c r="AO2" s="117">
        <v>3108882732.0141582</v>
      </c>
    </row>
    <row r="3" spans="1:41" x14ac:dyDescent="0.25">
      <c r="A3" t="str">
        <f t="shared" si="0"/>
        <v>Total aircraft movements_United States</v>
      </c>
      <c r="B3" s="102" t="s">
        <v>35</v>
      </c>
      <c r="C3" s="103" t="s">
        <v>181</v>
      </c>
      <c r="D3" s="104" t="s">
        <v>183</v>
      </c>
      <c r="E3" s="105" t="s">
        <v>34</v>
      </c>
      <c r="F3" s="106" t="s">
        <v>20</v>
      </c>
      <c r="G3" s="106" t="s">
        <v>34</v>
      </c>
      <c r="H3" s="106" t="s">
        <v>20</v>
      </c>
      <c r="I3" s="106" t="s">
        <v>20</v>
      </c>
      <c r="J3" s="106" t="s">
        <v>20</v>
      </c>
      <c r="K3" s="106" t="s">
        <v>20</v>
      </c>
      <c r="L3" s="106" t="s">
        <v>20</v>
      </c>
      <c r="M3" s="106" t="s">
        <v>20</v>
      </c>
      <c r="N3" s="106" t="s">
        <v>20</v>
      </c>
      <c r="O3" s="106" t="s">
        <v>20</v>
      </c>
      <c r="P3" s="106" t="s">
        <v>20</v>
      </c>
      <c r="Q3" s="106" t="s">
        <v>34</v>
      </c>
      <c r="R3" s="107">
        <v>28708505</v>
      </c>
      <c r="S3" s="107">
        <v>29222963.208713755</v>
      </c>
      <c r="T3" s="107">
        <v>29520555.931155607</v>
      </c>
      <c r="U3" s="107">
        <v>29646947.493898872</v>
      </c>
      <c r="V3" s="107">
        <v>29740555.4760185</v>
      </c>
      <c r="W3" s="107">
        <v>29817125.678646885</v>
      </c>
      <c r="X3" s="107">
        <v>29893695.881275274</v>
      </c>
      <c r="Y3" s="107">
        <v>29970266.083903778</v>
      </c>
      <c r="Z3" s="107">
        <v>30046836.286532164</v>
      </c>
      <c r="AA3" s="107">
        <v>30123406.489160549</v>
      </c>
      <c r="AB3" s="107">
        <v>30199976.691789046</v>
      </c>
      <c r="AC3" s="107">
        <v>30276546.894417427</v>
      </c>
      <c r="AD3" s="107">
        <v>30353117.097045813</v>
      </c>
      <c r="AE3" s="107">
        <v>30429687.299674321</v>
      </c>
      <c r="AF3" s="107">
        <v>30506257.502302703</v>
      </c>
      <c r="AG3" s="107">
        <v>30582827.704931203</v>
      </c>
      <c r="AH3" s="107">
        <v>30659397.907559589</v>
      </c>
      <c r="AI3" s="107">
        <v>30735968.110187974</v>
      </c>
      <c r="AJ3" s="107">
        <v>30812538.312816478</v>
      </c>
      <c r="AK3" s="107">
        <v>30889108.515444864</v>
      </c>
      <c r="AL3" s="107">
        <v>30965678.718073364</v>
      </c>
      <c r="AM3" s="107">
        <v>31042248.92070175</v>
      </c>
      <c r="AN3" s="107">
        <v>31118819.123330131</v>
      </c>
      <c r="AO3" s="104">
        <v>31195389.325958632</v>
      </c>
    </row>
    <row r="4" spans="1:41" x14ac:dyDescent="0.25">
      <c r="A4" t="str">
        <f t="shared" si="0"/>
        <v>Total Cargo_United States</v>
      </c>
      <c r="B4" s="102" t="s">
        <v>207</v>
      </c>
      <c r="C4" s="108" t="s">
        <v>181</v>
      </c>
      <c r="D4" s="92" t="s">
        <v>183</v>
      </c>
      <c r="E4" s="75" t="s">
        <v>34</v>
      </c>
      <c r="F4" s="76" t="s">
        <v>20</v>
      </c>
      <c r="G4" s="76" t="s">
        <v>34</v>
      </c>
      <c r="H4" s="76" t="s">
        <v>20</v>
      </c>
      <c r="I4" s="76" t="s">
        <v>20</v>
      </c>
      <c r="J4" s="76" t="s">
        <v>20</v>
      </c>
      <c r="K4" s="76" t="s">
        <v>20</v>
      </c>
      <c r="L4" s="76" t="s">
        <v>20</v>
      </c>
      <c r="M4" s="76" t="s">
        <v>20</v>
      </c>
      <c r="N4" s="76" t="s">
        <v>20</v>
      </c>
      <c r="O4" s="76" t="s">
        <v>20</v>
      </c>
      <c r="P4" s="76" t="s">
        <v>20</v>
      </c>
      <c r="Q4" s="76" t="s">
        <v>34</v>
      </c>
      <c r="R4" s="83">
        <v>31740500</v>
      </c>
      <c r="S4" s="83">
        <v>33352146.481454831</v>
      </c>
      <c r="T4" s="83">
        <v>34937713.925317988</v>
      </c>
      <c r="U4" s="83">
        <v>36173192.923394196</v>
      </c>
      <c r="V4" s="83">
        <v>36928542.734964587</v>
      </c>
      <c r="W4" s="83">
        <v>37000489.947222218</v>
      </c>
      <c r="X4" s="83">
        <v>37188436.832617402</v>
      </c>
      <c r="Y4" s="83">
        <v>37255667.591347322</v>
      </c>
      <c r="Z4" s="83">
        <v>37437218.496551841</v>
      </c>
      <c r="AA4" s="83">
        <v>37615264.533360317</v>
      </c>
      <c r="AB4" s="83">
        <v>37791094.692137092</v>
      </c>
      <c r="AC4" s="83">
        <v>37965287.241341144</v>
      </c>
      <c r="AD4" s="83">
        <v>38138801.788609989</v>
      </c>
      <c r="AE4" s="83">
        <v>38312160.772877283</v>
      </c>
      <c r="AF4" s="83">
        <v>38486059.078884512</v>
      </c>
      <c r="AG4" s="83">
        <v>38771862.039151296</v>
      </c>
      <c r="AH4" s="83">
        <v>38947160.406601384</v>
      </c>
      <c r="AI4" s="83">
        <v>39235164.337379687</v>
      </c>
      <c r="AJ4" s="83">
        <v>39413074.46747306</v>
      </c>
      <c r="AK4" s="83">
        <v>39703984.163399369</v>
      </c>
      <c r="AL4" s="83">
        <v>39996837.415790252</v>
      </c>
      <c r="AM4" s="83">
        <v>40291420.640018672</v>
      </c>
      <c r="AN4" s="83">
        <v>40475512.839554325</v>
      </c>
      <c r="AO4" s="92">
        <v>40773480.193026341</v>
      </c>
    </row>
    <row r="5" spans="1:41" x14ac:dyDescent="0.25">
      <c r="A5" t="str">
        <f t="shared" si="0"/>
        <v>International passengers_United States</v>
      </c>
      <c r="B5" s="72" t="s">
        <v>54</v>
      </c>
      <c r="C5" s="108" t="s">
        <v>181</v>
      </c>
      <c r="D5" s="92" t="s">
        <v>183</v>
      </c>
      <c r="E5" s="75" t="s">
        <v>34</v>
      </c>
      <c r="F5" s="76" t="s">
        <v>20</v>
      </c>
      <c r="G5" s="76" t="s">
        <v>34</v>
      </c>
      <c r="H5" s="76" t="s">
        <v>20</v>
      </c>
      <c r="I5" s="76" t="s">
        <v>20</v>
      </c>
      <c r="J5" s="76" t="s">
        <v>20</v>
      </c>
      <c r="K5" s="76" t="s">
        <v>20</v>
      </c>
      <c r="L5" s="76" t="s">
        <v>20</v>
      </c>
      <c r="M5" s="76" t="s">
        <v>20</v>
      </c>
      <c r="N5" s="76" t="s">
        <v>20</v>
      </c>
      <c r="O5" s="76" t="s">
        <v>20</v>
      </c>
      <c r="P5" s="76" t="s">
        <v>20</v>
      </c>
      <c r="Q5" s="76" t="s">
        <v>34</v>
      </c>
      <c r="R5" s="83">
        <v>224572484</v>
      </c>
      <c r="S5" s="83">
        <v>235615627</v>
      </c>
      <c r="T5" s="83">
        <v>246658770</v>
      </c>
      <c r="U5" s="83">
        <v>258485269.56864432</v>
      </c>
      <c r="V5" s="83">
        <v>271534413.24467134</v>
      </c>
      <c r="W5" s="83">
        <v>286278306.17049307</v>
      </c>
      <c r="X5" s="83">
        <v>301822752.9975034</v>
      </c>
      <c r="Y5" s="83">
        <v>318211220.76909202</v>
      </c>
      <c r="Z5" s="83">
        <v>335489536.57722437</v>
      </c>
      <c r="AA5" s="83">
        <v>353706015.69817227</v>
      </c>
      <c r="AB5" s="83">
        <v>372911596.6842404</v>
      </c>
      <c r="AC5" s="83">
        <v>393159983.79303294</v>
      </c>
      <c r="AD5" s="83">
        <v>414507797.14839941</v>
      </c>
      <c r="AE5" s="83">
        <v>437014731.0546183</v>
      </c>
      <c r="AF5" s="83">
        <v>460743720.90162778</v>
      </c>
      <c r="AG5" s="83">
        <v>485761119.1377849</v>
      </c>
      <c r="AH5" s="83">
        <v>512136880.7959795</v>
      </c>
      <c r="AI5" s="83">
        <v>539944759.08649457</v>
      </c>
      <c r="AJ5" s="83">
        <v>569262511.61741042</v>
      </c>
      <c r="AK5" s="83">
        <v>600172117.80314147</v>
      </c>
      <c r="AL5" s="83">
        <v>632760008.0847137</v>
      </c>
      <c r="AM5" s="83">
        <v>667117305.58577228</v>
      </c>
      <c r="AN5" s="83">
        <v>703340080.89846253</v>
      </c>
      <c r="AO5" s="92">
        <v>741529620.69642484</v>
      </c>
    </row>
    <row r="6" spans="1:41" x14ac:dyDescent="0.25">
      <c r="A6" t="str">
        <f t="shared" si="0"/>
        <v>Domestic passengers_United States</v>
      </c>
      <c r="B6" s="102" t="s">
        <v>56</v>
      </c>
      <c r="C6" s="103" t="s">
        <v>181</v>
      </c>
      <c r="D6" s="104" t="s">
        <v>183</v>
      </c>
      <c r="E6" s="105" t="s">
        <v>34</v>
      </c>
      <c r="F6" s="106" t="s">
        <v>20</v>
      </c>
      <c r="G6" s="106" t="s">
        <v>34</v>
      </c>
      <c r="H6" s="106" t="s">
        <v>20</v>
      </c>
      <c r="I6" s="106" t="s">
        <v>20</v>
      </c>
      <c r="J6" s="106" t="s">
        <v>20</v>
      </c>
      <c r="K6" s="106" t="s">
        <v>20</v>
      </c>
      <c r="L6" s="106" t="s">
        <v>20</v>
      </c>
      <c r="M6" s="106" t="s">
        <v>20</v>
      </c>
      <c r="N6" s="106" t="s">
        <v>20</v>
      </c>
      <c r="O6" s="106" t="s">
        <v>20</v>
      </c>
      <c r="P6" s="106" t="s">
        <v>20</v>
      </c>
      <c r="Q6" s="106" t="s">
        <v>34</v>
      </c>
      <c r="R6" s="107">
        <v>1480458680</v>
      </c>
      <c r="S6" s="107">
        <v>1556980083.5165305</v>
      </c>
      <c r="T6" s="107">
        <v>1629328283.0764148</v>
      </c>
      <c r="U6" s="107">
        <v>1679318705.9186873</v>
      </c>
      <c r="V6" s="107">
        <v>1716521427.6833346</v>
      </c>
      <c r="W6" s="107">
        <v>1736766878.7442069</v>
      </c>
      <c r="X6" s="107">
        <v>1767927513.3800111</v>
      </c>
      <c r="Y6" s="107">
        <v>1788088344.7662146</v>
      </c>
      <c r="Z6" s="107">
        <v>1819170343.3203375</v>
      </c>
      <c r="AA6" s="107">
        <v>1850210393.2020011</v>
      </c>
      <c r="AB6" s="107">
        <v>1881262851.8654404</v>
      </c>
      <c r="AC6" s="107">
        <v>1912350485.1400008</v>
      </c>
      <c r="AD6" s="107">
        <v>1943513463.2269001</v>
      </c>
      <c r="AE6" s="107">
        <v>1974772499.9794581</v>
      </c>
      <c r="AF6" s="107">
        <v>2006156207.7265248</v>
      </c>
      <c r="AG6" s="107">
        <v>2048595353.5622485</v>
      </c>
      <c r="AH6" s="107">
        <v>2080257723.3059397</v>
      </c>
      <c r="AI6" s="107">
        <v>2123033888.9548767</v>
      </c>
      <c r="AJ6" s="107">
        <v>2155013689.9732876</v>
      </c>
      <c r="AK6" s="107">
        <v>2198138662.9542408</v>
      </c>
      <c r="AL6" s="107">
        <v>2241454838.0494227</v>
      </c>
      <c r="AM6" s="107">
        <v>2284947790.7530546</v>
      </c>
      <c r="AN6" s="107">
        <v>2317577382.8191452</v>
      </c>
      <c r="AO6" s="104">
        <v>2361403999.1343956</v>
      </c>
    </row>
    <row r="7" spans="1:41" x14ac:dyDescent="0.25">
      <c r="A7" t="str">
        <f t="shared" si="0"/>
        <v>Total passengers_Canada</v>
      </c>
      <c r="B7" s="72" t="s">
        <v>58</v>
      </c>
      <c r="C7" s="108" t="s">
        <v>181</v>
      </c>
      <c r="D7" s="92" t="s">
        <v>182</v>
      </c>
      <c r="E7" s="75" t="s">
        <v>34</v>
      </c>
      <c r="F7" s="76" t="s">
        <v>20</v>
      </c>
      <c r="G7" s="76" t="s">
        <v>34</v>
      </c>
      <c r="H7" s="76" t="s">
        <v>20</v>
      </c>
      <c r="I7" s="76" t="s">
        <v>20</v>
      </c>
      <c r="J7" s="76" t="s">
        <v>20</v>
      </c>
      <c r="K7" s="76" t="s">
        <v>20</v>
      </c>
      <c r="L7" s="76" t="s">
        <v>20</v>
      </c>
      <c r="M7" s="76" t="s">
        <v>20</v>
      </c>
      <c r="N7" s="76" t="s">
        <v>20</v>
      </c>
      <c r="O7" s="76" t="s">
        <v>20</v>
      </c>
      <c r="P7" s="76" t="s">
        <v>20</v>
      </c>
      <c r="Q7" s="76" t="s">
        <v>34</v>
      </c>
      <c r="R7" s="83">
        <v>147324413</v>
      </c>
      <c r="S7" s="83">
        <v>155055513.71385923</v>
      </c>
      <c r="T7" s="83">
        <v>163548762.79844695</v>
      </c>
      <c r="U7" s="83">
        <v>169994795.56109616</v>
      </c>
      <c r="V7" s="83">
        <v>176246036.87324941</v>
      </c>
      <c r="W7" s="83">
        <v>182343375.4117901</v>
      </c>
      <c r="X7" s="83">
        <v>188425582.14946023</v>
      </c>
      <c r="Y7" s="83">
        <v>194488743.37496409</v>
      </c>
      <c r="Z7" s="83">
        <v>200540883.10811013</v>
      </c>
      <c r="AA7" s="83">
        <v>206608319.90761617</v>
      </c>
      <c r="AB7" s="83">
        <v>212694372.78030595</v>
      </c>
      <c r="AC7" s="83">
        <v>218790114.68938568</v>
      </c>
      <c r="AD7" s="83">
        <v>224895105.08663735</v>
      </c>
      <c r="AE7" s="83">
        <v>230968695.91588876</v>
      </c>
      <c r="AF7" s="83">
        <v>236946364.0149464</v>
      </c>
      <c r="AG7" s="83">
        <v>242920294.1479421</v>
      </c>
      <c r="AH7" s="83">
        <v>248906531.09050146</v>
      </c>
      <c r="AI7" s="83">
        <v>254908177.00511882</v>
      </c>
      <c r="AJ7" s="83">
        <v>260901065.37348908</v>
      </c>
      <c r="AK7" s="83">
        <v>266839491.49480692</v>
      </c>
      <c r="AL7" s="83">
        <v>272770219.71183687</v>
      </c>
      <c r="AM7" s="83">
        <v>278694636.46982551</v>
      </c>
      <c r="AN7" s="83">
        <v>284628527.97148883</v>
      </c>
      <c r="AO7" s="92">
        <v>290573266.75254607</v>
      </c>
    </row>
    <row r="8" spans="1:41" x14ac:dyDescent="0.25">
      <c r="A8" t="str">
        <f t="shared" si="0"/>
        <v>Total aircraft movements_Canada</v>
      </c>
      <c r="B8" s="72" t="s">
        <v>35</v>
      </c>
      <c r="C8" s="108" t="s">
        <v>181</v>
      </c>
      <c r="D8" s="92" t="s">
        <v>182</v>
      </c>
      <c r="E8" s="75" t="s">
        <v>34</v>
      </c>
      <c r="F8" s="76" t="s">
        <v>20</v>
      </c>
      <c r="G8" s="76" t="s">
        <v>34</v>
      </c>
      <c r="H8" s="76" t="s">
        <v>20</v>
      </c>
      <c r="I8" s="76" t="s">
        <v>20</v>
      </c>
      <c r="J8" s="76" t="s">
        <v>20</v>
      </c>
      <c r="K8" s="76" t="s">
        <v>20</v>
      </c>
      <c r="L8" s="76" t="s">
        <v>20</v>
      </c>
      <c r="M8" s="76" t="s">
        <v>20</v>
      </c>
      <c r="N8" s="76" t="s">
        <v>20</v>
      </c>
      <c r="O8" s="76" t="s">
        <v>20</v>
      </c>
      <c r="P8" s="76" t="s">
        <v>20</v>
      </c>
      <c r="Q8" s="76" t="s">
        <v>34</v>
      </c>
      <c r="R8" s="83">
        <v>3096427</v>
      </c>
      <c r="S8" s="83">
        <v>3206319.4981558202</v>
      </c>
      <c r="T8" s="83">
        <v>3279307.3763927598</v>
      </c>
      <c r="U8" s="83">
        <v>3330942.848885207</v>
      </c>
      <c r="V8" s="83">
        <v>3363482.1074818424</v>
      </c>
      <c r="W8" s="83">
        <v>3378622.2156237699</v>
      </c>
      <c r="X8" s="83">
        <v>3394920.0780616649</v>
      </c>
      <c r="Y8" s="83">
        <v>3412191.1144589889</v>
      </c>
      <c r="Z8" s="83">
        <v>3430062.9808733412</v>
      </c>
      <c r="AA8" s="83">
        <v>3448009.4062663289</v>
      </c>
      <c r="AB8" s="83">
        <v>3465800.5094979871</v>
      </c>
      <c r="AC8" s="83">
        <v>3483372.6612388375</v>
      </c>
      <c r="AD8" s="83">
        <v>3500583.708297994</v>
      </c>
      <c r="AE8" s="83">
        <v>3517814.9671576032</v>
      </c>
      <c r="AF8" s="83">
        <v>3535754.7874546349</v>
      </c>
      <c r="AG8" s="83">
        <v>3553242.3696448677</v>
      </c>
      <c r="AH8" s="83">
        <v>3570066.6292049652</v>
      </c>
      <c r="AI8" s="83">
        <v>3586186.289092707</v>
      </c>
      <c r="AJ8" s="83">
        <v>3601921.712839724</v>
      </c>
      <c r="AK8" s="83">
        <v>3617847.1381194731</v>
      </c>
      <c r="AL8" s="83">
        <v>3633434.9525779956</v>
      </c>
      <c r="AM8" s="83">
        <v>3648739.6362009072</v>
      </c>
      <c r="AN8" s="83">
        <v>3663600.2173967813</v>
      </c>
      <c r="AO8" s="92">
        <v>3678048.8340125261</v>
      </c>
    </row>
    <row r="9" spans="1:41" x14ac:dyDescent="0.25">
      <c r="A9" t="str">
        <f t="shared" si="0"/>
        <v>Total Cargo_Canada</v>
      </c>
      <c r="B9" s="102" t="s">
        <v>207</v>
      </c>
      <c r="C9" s="103" t="s">
        <v>181</v>
      </c>
      <c r="D9" s="104" t="s">
        <v>182</v>
      </c>
      <c r="E9" s="105" t="s">
        <v>34</v>
      </c>
      <c r="F9" s="106" t="s">
        <v>20</v>
      </c>
      <c r="G9" s="106" t="s">
        <v>34</v>
      </c>
      <c r="H9" s="106" t="s">
        <v>20</v>
      </c>
      <c r="I9" s="106" t="s">
        <v>20</v>
      </c>
      <c r="J9" s="106" t="s">
        <v>20</v>
      </c>
      <c r="K9" s="106" t="s">
        <v>20</v>
      </c>
      <c r="L9" s="106" t="s">
        <v>20</v>
      </c>
      <c r="M9" s="106" t="s">
        <v>20</v>
      </c>
      <c r="N9" s="106" t="s">
        <v>20</v>
      </c>
      <c r="O9" s="106" t="s">
        <v>20</v>
      </c>
      <c r="P9" s="106" t="s">
        <v>20</v>
      </c>
      <c r="Q9" s="106" t="s">
        <v>34</v>
      </c>
      <c r="R9" s="107">
        <v>1317644</v>
      </c>
      <c r="S9" s="107">
        <v>1373475</v>
      </c>
      <c r="T9" s="107">
        <v>1400441</v>
      </c>
      <c r="U9" s="107">
        <v>1416525.9999999995</v>
      </c>
      <c r="V9" s="107">
        <v>1438045.9999999995</v>
      </c>
      <c r="W9" s="107">
        <v>1439592.9999999995</v>
      </c>
      <c r="X9" s="107">
        <v>1445171.9999999993</v>
      </c>
      <c r="Y9" s="107">
        <v>1467426.9999999993</v>
      </c>
      <c r="Z9" s="107">
        <v>1472088.9999999995</v>
      </c>
      <c r="AA9" s="107">
        <v>1475737.9999999995</v>
      </c>
      <c r="AB9" s="107">
        <v>1496327.9999999995</v>
      </c>
      <c r="AC9" s="107">
        <v>1498355.9999999995</v>
      </c>
      <c r="AD9" s="107">
        <v>1498213.9999999995</v>
      </c>
      <c r="AE9" s="107">
        <v>1510042.9999999993</v>
      </c>
      <c r="AF9" s="107">
        <v>1515721.9999999993</v>
      </c>
      <c r="AG9" s="107">
        <v>1546630.9999999991</v>
      </c>
      <c r="AH9" s="107">
        <v>1551078.9999999993</v>
      </c>
      <c r="AI9" s="107">
        <v>1567125.9999999991</v>
      </c>
      <c r="AJ9" s="107">
        <v>1582536.9999999993</v>
      </c>
      <c r="AK9" s="107">
        <v>1600105.9999999993</v>
      </c>
      <c r="AL9" s="107">
        <v>1613840.9999999993</v>
      </c>
      <c r="AM9" s="107">
        <v>1619723.9999999991</v>
      </c>
      <c r="AN9" s="107">
        <v>1651410.9999999993</v>
      </c>
      <c r="AO9" s="104">
        <v>1664685.9999999995</v>
      </c>
    </row>
    <row r="10" spans="1:41" x14ac:dyDescent="0.25">
      <c r="A10" t="str">
        <f t="shared" si="0"/>
        <v>International passengers_Canada</v>
      </c>
      <c r="B10" s="102" t="s">
        <v>54</v>
      </c>
      <c r="C10" s="103" t="s">
        <v>181</v>
      </c>
      <c r="D10" s="104" t="s">
        <v>182</v>
      </c>
      <c r="E10" s="105" t="s">
        <v>34</v>
      </c>
      <c r="F10" s="106" t="s">
        <v>20</v>
      </c>
      <c r="G10" s="106" t="s">
        <v>34</v>
      </c>
      <c r="H10" s="106" t="s">
        <v>20</v>
      </c>
      <c r="I10" s="106" t="s">
        <v>20</v>
      </c>
      <c r="J10" s="106" t="s">
        <v>20</v>
      </c>
      <c r="K10" s="106" t="s">
        <v>20</v>
      </c>
      <c r="L10" s="106" t="s">
        <v>20</v>
      </c>
      <c r="M10" s="106" t="s">
        <v>20</v>
      </c>
      <c r="N10" s="106" t="s">
        <v>20</v>
      </c>
      <c r="O10" s="106" t="s">
        <v>20</v>
      </c>
      <c r="P10" s="106" t="s">
        <v>20</v>
      </c>
      <c r="Q10" s="106" t="s">
        <v>34</v>
      </c>
      <c r="R10" s="107">
        <v>63797532</v>
      </c>
      <c r="S10" s="107">
        <v>68759178.362431422</v>
      </c>
      <c r="T10" s="107">
        <v>73258856.81311816</v>
      </c>
      <c r="U10" s="107">
        <v>76116306.744059741</v>
      </c>
      <c r="V10" s="107">
        <v>79277818.939630017</v>
      </c>
      <c r="W10" s="107">
        <v>83032273.149510205</v>
      </c>
      <c r="X10" s="107">
        <v>86786727.359390393</v>
      </c>
      <c r="Y10" s="107">
        <v>90541181.569270566</v>
      </c>
      <c r="Z10" s="107">
        <v>94295635.779150859</v>
      </c>
      <c r="AA10" s="107">
        <v>98050089.989031032</v>
      </c>
      <c r="AB10" s="107">
        <v>101804544.19891101</v>
      </c>
      <c r="AC10" s="107">
        <v>105558998.4087918</v>
      </c>
      <c r="AD10" s="107">
        <v>109313452.61867157</v>
      </c>
      <c r="AE10" s="107">
        <v>113067906.82855137</v>
      </c>
      <c r="AF10" s="107">
        <v>116822361.03843215</v>
      </c>
      <c r="AG10" s="107">
        <v>120576815.24831192</v>
      </c>
      <c r="AH10" s="107">
        <v>124331269.45819271</v>
      </c>
      <c r="AI10" s="107">
        <v>128085723.66807248</v>
      </c>
      <c r="AJ10" s="107">
        <v>131840177.87795328</v>
      </c>
      <c r="AK10" s="107">
        <v>135594632.08783308</v>
      </c>
      <c r="AL10" s="107">
        <v>139349086.29771283</v>
      </c>
      <c r="AM10" s="107">
        <v>143103540.50759363</v>
      </c>
      <c r="AN10" s="107">
        <v>146857994.71747342</v>
      </c>
      <c r="AO10" s="104">
        <v>150612448.92735419</v>
      </c>
    </row>
    <row r="11" spans="1:41" x14ac:dyDescent="0.25">
      <c r="A11" t="str">
        <f t="shared" si="0"/>
        <v>Domestic passengers_Canada</v>
      </c>
      <c r="B11" s="72" t="s">
        <v>56</v>
      </c>
      <c r="C11" s="108" t="s">
        <v>181</v>
      </c>
      <c r="D11" s="92" t="s">
        <v>182</v>
      </c>
      <c r="E11" s="75" t="s">
        <v>34</v>
      </c>
      <c r="F11" s="76" t="s">
        <v>20</v>
      </c>
      <c r="G11" s="76" t="s">
        <v>34</v>
      </c>
      <c r="H11" s="76" t="s">
        <v>20</v>
      </c>
      <c r="I11" s="76" t="s">
        <v>20</v>
      </c>
      <c r="J11" s="76" t="s">
        <v>20</v>
      </c>
      <c r="K11" s="76" t="s">
        <v>20</v>
      </c>
      <c r="L11" s="76" t="s">
        <v>20</v>
      </c>
      <c r="M11" s="76" t="s">
        <v>20</v>
      </c>
      <c r="N11" s="76" t="s">
        <v>20</v>
      </c>
      <c r="O11" s="76" t="s">
        <v>20</v>
      </c>
      <c r="P11" s="76" t="s">
        <v>20</v>
      </c>
      <c r="Q11" s="76" t="s">
        <v>34</v>
      </c>
      <c r="R11" s="83">
        <v>81114831</v>
      </c>
      <c r="S11" s="83">
        <v>84197715.399216339</v>
      </c>
      <c r="T11" s="83">
        <v>88321820.779704452</v>
      </c>
      <c r="U11" s="83">
        <v>91983765.086842567</v>
      </c>
      <c r="V11" s="83">
        <v>95110899.07751666</v>
      </c>
      <c r="W11" s="83">
        <v>97453783.406177148</v>
      </c>
      <c r="X11" s="83">
        <v>99781535.933967099</v>
      </c>
      <c r="Y11" s="83">
        <v>102090242.94959077</v>
      </c>
      <c r="Z11" s="83">
        <v>104387928.47285654</v>
      </c>
      <c r="AA11" s="83">
        <v>106700911.06248242</v>
      </c>
      <c r="AB11" s="83">
        <v>109032509.72529221</v>
      </c>
      <c r="AC11" s="83">
        <v>111373797.42449115</v>
      </c>
      <c r="AD11" s="83">
        <v>113724333.61186306</v>
      </c>
      <c r="AE11" s="83">
        <v>116043470.23123464</v>
      </c>
      <c r="AF11" s="83">
        <v>118266684.12041152</v>
      </c>
      <c r="AG11" s="83">
        <v>120486160.04352742</v>
      </c>
      <c r="AH11" s="83">
        <v>122717942.77620602</v>
      </c>
      <c r="AI11" s="83">
        <v>124965134.48094359</v>
      </c>
      <c r="AJ11" s="83">
        <v>127203568.63943307</v>
      </c>
      <c r="AK11" s="83">
        <v>129387540.5508711</v>
      </c>
      <c r="AL11" s="83">
        <v>131563814.55802135</v>
      </c>
      <c r="AM11" s="83">
        <v>133733777.10612915</v>
      </c>
      <c r="AN11" s="83">
        <v>135913214.39791271</v>
      </c>
      <c r="AO11" s="92">
        <v>138103498.96908918</v>
      </c>
    </row>
    <row r="12" spans="1:41" x14ac:dyDescent="0.25">
      <c r="A12" t="str">
        <f t="shared" si="0"/>
        <v>Total passengers_United Arab Emirates</v>
      </c>
      <c r="B12" s="102" t="s">
        <v>58</v>
      </c>
      <c r="C12" s="103" t="s">
        <v>170</v>
      </c>
      <c r="D12" s="104" t="s">
        <v>171</v>
      </c>
      <c r="E12" s="105" t="s">
        <v>20</v>
      </c>
      <c r="F12" s="106" t="s">
        <v>34</v>
      </c>
      <c r="G12" s="106" t="s">
        <v>20</v>
      </c>
      <c r="H12" s="106" t="s">
        <v>20</v>
      </c>
      <c r="I12" s="106" t="s">
        <v>20</v>
      </c>
      <c r="J12" s="106" t="s">
        <v>20</v>
      </c>
      <c r="K12" s="106" t="s">
        <v>20</v>
      </c>
      <c r="L12" s="106" t="s">
        <v>20</v>
      </c>
      <c r="M12" s="106" t="s">
        <v>20</v>
      </c>
      <c r="N12" s="106" t="s">
        <v>20</v>
      </c>
      <c r="O12" s="106" t="s">
        <v>20</v>
      </c>
      <c r="P12" s="106" t="s">
        <v>34</v>
      </c>
      <c r="Q12" s="106" t="s">
        <v>20</v>
      </c>
      <c r="R12" s="107">
        <v>124438787</v>
      </c>
      <c r="S12" s="107">
        <v>121107289.05493167</v>
      </c>
      <c r="T12" s="107">
        <v>128565921.46928164</v>
      </c>
      <c r="U12" s="107">
        <v>137350890.74135101</v>
      </c>
      <c r="V12" s="107">
        <v>147557583.99807578</v>
      </c>
      <c r="W12" s="107">
        <v>159098463.32773206</v>
      </c>
      <c r="X12" s="107">
        <v>171126724.82316825</v>
      </c>
      <c r="Y12" s="107">
        <v>183638152.6135546</v>
      </c>
      <c r="Z12" s="107">
        <v>196628707.18880042</v>
      </c>
      <c r="AA12" s="107">
        <v>210091580.83383012</v>
      </c>
      <c r="AB12" s="107">
        <v>224020749.62661678</v>
      </c>
      <c r="AC12" s="107">
        <v>238409017.91841847</v>
      </c>
      <c r="AD12" s="107">
        <v>253247914.23638183</v>
      </c>
      <c r="AE12" s="107">
        <v>268528085.05782783</v>
      </c>
      <c r="AF12" s="107">
        <v>284239984.64611578</v>
      </c>
      <c r="AG12" s="107">
        <v>300373956.71226758</v>
      </c>
      <c r="AH12" s="107">
        <v>316919024.16004628</v>
      </c>
      <c r="AI12" s="107">
        <v>333863655.19031477</v>
      </c>
      <c r="AJ12" s="107">
        <v>351195751.01311916</v>
      </c>
      <c r="AK12" s="107">
        <v>368903201.50132316</v>
      </c>
      <c r="AL12" s="107">
        <v>386974355.25117862</v>
      </c>
      <c r="AM12" s="107">
        <v>405395314.98111892</v>
      </c>
      <c r="AN12" s="107">
        <v>424152947.08116168</v>
      </c>
      <c r="AO12" s="104">
        <v>443233882.51153362</v>
      </c>
    </row>
    <row r="13" spans="1:41" x14ac:dyDescent="0.25">
      <c r="A13" t="str">
        <f t="shared" si="0"/>
        <v>Total aircraft movements_United Arab Emirates</v>
      </c>
      <c r="B13" s="102" t="s">
        <v>35</v>
      </c>
      <c r="C13" s="103" t="s">
        <v>170</v>
      </c>
      <c r="D13" s="104" t="s">
        <v>171</v>
      </c>
      <c r="E13" s="105" t="s">
        <v>20</v>
      </c>
      <c r="F13" s="106" t="s">
        <v>34</v>
      </c>
      <c r="G13" s="106" t="s">
        <v>20</v>
      </c>
      <c r="H13" s="106" t="s">
        <v>20</v>
      </c>
      <c r="I13" s="106" t="s">
        <v>20</v>
      </c>
      <c r="J13" s="106" t="s">
        <v>20</v>
      </c>
      <c r="K13" s="106" t="s">
        <v>20</v>
      </c>
      <c r="L13" s="106" t="s">
        <v>20</v>
      </c>
      <c r="M13" s="106" t="s">
        <v>20</v>
      </c>
      <c r="N13" s="106" t="s">
        <v>20</v>
      </c>
      <c r="O13" s="106" t="s">
        <v>20</v>
      </c>
      <c r="P13" s="106" t="s">
        <v>34</v>
      </c>
      <c r="Q13" s="106" t="s">
        <v>20</v>
      </c>
      <c r="R13" s="107">
        <v>779146</v>
      </c>
      <c r="S13" s="107">
        <v>751261.21549514728</v>
      </c>
      <c r="T13" s="107">
        <v>752728.70293949731</v>
      </c>
      <c r="U13" s="107">
        <v>764091.91885249782</v>
      </c>
      <c r="V13" s="107">
        <v>784647.02472307102</v>
      </c>
      <c r="W13" s="107">
        <v>814476.41251602594</v>
      </c>
      <c r="X13" s="107">
        <v>844305.80030897504</v>
      </c>
      <c r="Y13" s="107">
        <v>874135.18810192414</v>
      </c>
      <c r="Z13" s="107">
        <v>903964.57589488139</v>
      </c>
      <c r="AA13" s="107">
        <v>933793.96368783049</v>
      </c>
      <c r="AB13" s="107">
        <v>963623.35148078774</v>
      </c>
      <c r="AC13" s="107">
        <v>993452.73927373695</v>
      </c>
      <c r="AD13" s="107">
        <v>1023282.1270666862</v>
      </c>
      <c r="AE13" s="107">
        <v>1053111.5148596433</v>
      </c>
      <c r="AF13" s="107">
        <v>1082940.9026525926</v>
      </c>
      <c r="AG13" s="107">
        <v>1112770.2904455417</v>
      </c>
      <c r="AH13" s="107">
        <v>1142599.678238499</v>
      </c>
      <c r="AI13" s="107">
        <v>1172429.0660314481</v>
      </c>
      <c r="AJ13" s="107">
        <v>1202258.4538243972</v>
      </c>
      <c r="AK13" s="107">
        <v>1232087.8416173544</v>
      </c>
      <c r="AL13" s="107">
        <v>1261917.2294103035</v>
      </c>
      <c r="AM13" s="107">
        <v>1291746.6172032608</v>
      </c>
      <c r="AN13" s="107">
        <v>1321576.0049962099</v>
      </c>
      <c r="AO13" s="104">
        <v>1351405.392789159</v>
      </c>
    </row>
    <row r="14" spans="1:41" x14ac:dyDescent="0.25">
      <c r="A14" t="str">
        <f t="shared" si="0"/>
        <v>Total Cargo_United Arab Emirates</v>
      </c>
      <c r="B14" s="102" t="s">
        <v>207</v>
      </c>
      <c r="C14" s="108" t="s">
        <v>170</v>
      </c>
      <c r="D14" s="92" t="s">
        <v>171</v>
      </c>
      <c r="E14" s="75" t="s">
        <v>20</v>
      </c>
      <c r="F14" s="76" t="s">
        <v>34</v>
      </c>
      <c r="G14" s="76" t="s">
        <v>20</v>
      </c>
      <c r="H14" s="76" t="s">
        <v>20</v>
      </c>
      <c r="I14" s="76" t="s">
        <v>20</v>
      </c>
      <c r="J14" s="76" t="s">
        <v>20</v>
      </c>
      <c r="K14" s="76" t="s">
        <v>20</v>
      </c>
      <c r="L14" s="76" t="s">
        <v>20</v>
      </c>
      <c r="M14" s="76" t="s">
        <v>20</v>
      </c>
      <c r="N14" s="76" t="s">
        <v>20</v>
      </c>
      <c r="O14" s="76" t="s">
        <v>20</v>
      </c>
      <c r="P14" s="76" t="s">
        <v>34</v>
      </c>
      <c r="Q14" s="76" t="s">
        <v>20</v>
      </c>
      <c r="R14" s="83">
        <v>4504455</v>
      </c>
      <c r="S14" s="83">
        <v>4357079.4253217969</v>
      </c>
      <c r="T14" s="83">
        <v>4446967.8719053548</v>
      </c>
      <c r="U14" s="83">
        <v>4592997.8249942334</v>
      </c>
      <c r="V14" s="83">
        <v>4786685.5372943571</v>
      </c>
      <c r="W14" s="83">
        <v>5026849.4525040528</v>
      </c>
      <c r="X14" s="83">
        <v>5276690.5989084104</v>
      </c>
      <c r="Y14" s="83">
        <v>5539402.3007040014</v>
      </c>
      <c r="Z14" s="83">
        <v>5802600.2955244426</v>
      </c>
      <c r="AA14" s="83">
        <v>6080030.4662057292</v>
      </c>
      <c r="AB14" s="83">
        <v>6361642.7569007855</v>
      </c>
      <c r="AC14" s="83">
        <v>6641439.5536363786</v>
      </c>
      <c r="AD14" s="83">
        <v>6921706.4336293275</v>
      </c>
      <c r="AE14" s="83">
        <v>7208684.1573653175</v>
      </c>
      <c r="AF14" s="83">
        <v>7503458.7792665232</v>
      </c>
      <c r="AG14" s="83">
        <v>7790501.3420724887</v>
      </c>
      <c r="AH14" s="83">
        <v>8071497.6616027253</v>
      </c>
      <c r="AI14" s="83">
        <v>8349900.4183337241</v>
      </c>
      <c r="AJ14" s="83">
        <v>8633571.3495006803</v>
      </c>
      <c r="AK14" s="83">
        <v>8922753.6016160082</v>
      </c>
      <c r="AL14" s="83">
        <v>9186940.3922536392</v>
      </c>
      <c r="AM14" s="83">
        <v>9454985.1075552423</v>
      </c>
      <c r="AN14" s="83">
        <v>9726903.9572881218</v>
      </c>
      <c r="AO14" s="92">
        <v>10002632.102382364</v>
      </c>
    </row>
    <row r="15" spans="1:41" x14ac:dyDescent="0.25">
      <c r="A15" t="str">
        <f t="shared" si="0"/>
        <v>International passengers_United Arab Emirates</v>
      </c>
      <c r="B15" s="72" t="s">
        <v>54</v>
      </c>
      <c r="C15" s="108" t="s">
        <v>170</v>
      </c>
      <c r="D15" s="92" t="s">
        <v>171</v>
      </c>
      <c r="E15" s="75" t="s">
        <v>20</v>
      </c>
      <c r="F15" s="76" t="s">
        <v>34</v>
      </c>
      <c r="G15" s="76" t="s">
        <v>20</v>
      </c>
      <c r="H15" s="76" t="s">
        <v>20</v>
      </c>
      <c r="I15" s="76" t="s">
        <v>20</v>
      </c>
      <c r="J15" s="76" t="s">
        <v>20</v>
      </c>
      <c r="K15" s="76" t="s">
        <v>20</v>
      </c>
      <c r="L15" s="76" t="s">
        <v>20</v>
      </c>
      <c r="M15" s="76" t="s">
        <v>20</v>
      </c>
      <c r="N15" s="76" t="s">
        <v>20</v>
      </c>
      <c r="O15" s="76" t="s">
        <v>20</v>
      </c>
      <c r="P15" s="76" t="s">
        <v>34</v>
      </c>
      <c r="Q15" s="76" t="s">
        <v>20</v>
      </c>
      <c r="R15" s="83">
        <v>123705816</v>
      </c>
      <c r="S15" s="83">
        <v>120643320.91578899</v>
      </c>
      <c r="T15" s="83">
        <v>128116585.543896</v>
      </c>
      <c r="U15" s="83">
        <v>136958849.0526436</v>
      </c>
      <c r="V15" s="83">
        <v>147194599.43390292</v>
      </c>
      <c r="W15" s="83">
        <v>158758905.27703562</v>
      </c>
      <c r="X15" s="83">
        <v>170810335.88537744</v>
      </c>
      <c r="Y15" s="83">
        <v>183344827.89135909</v>
      </c>
      <c r="Z15" s="83">
        <v>196357373.5999327</v>
      </c>
      <c r="AA15" s="83">
        <v>209842067.96407717</v>
      </c>
      <c r="AB15" s="83">
        <v>223792156.82650885</v>
      </c>
      <c r="AC15" s="83">
        <v>238200086.06182</v>
      </c>
      <c r="AD15" s="83">
        <v>253057551.2830067</v>
      </c>
      <c r="AE15" s="83">
        <v>268355547.80529261</v>
      </c>
      <c r="AF15" s="83">
        <v>284084420.58815074</v>
      </c>
      <c r="AG15" s="83">
        <v>300233913.90335333</v>
      </c>
      <c r="AH15" s="83">
        <v>316793220.50260735</v>
      </c>
      <c r="AI15" s="83">
        <v>333751030.08285773</v>
      </c>
      <c r="AJ15" s="83">
        <v>351095576.87051857</v>
      </c>
      <c r="AK15" s="83">
        <v>368814686.16779405</v>
      </c>
      <c r="AL15" s="83">
        <v>386895819.72478241</v>
      </c>
      <c r="AM15" s="83">
        <v>405326119.82030308</v>
      </c>
      <c r="AN15" s="83">
        <v>424092451.95226347</v>
      </c>
      <c r="AO15" s="92">
        <v>443181446.05501878</v>
      </c>
    </row>
    <row r="16" spans="1:41" x14ac:dyDescent="0.25">
      <c r="A16" t="str">
        <f t="shared" si="0"/>
        <v>Domestic passengers_United Arab Emirates</v>
      </c>
      <c r="B16" s="102" t="s">
        <v>56</v>
      </c>
      <c r="C16" s="103" t="s">
        <v>170</v>
      </c>
      <c r="D16" s="104" t="s">
        <v>171</v>
      </c>
      <c r="E16" s="105" t="s">
        <v>20</v>
      </c>
      <c r="F16" s="106" t="s">
        <v>34</v>
      </c>
      <c r="G16" s="106" t="s">
        <v>20</v>
      </c>
      <c r="H16" s="106" t="s">
        <v>20</v>
      </c>
      <c r="I16" s="106" t="s">
        <v>20</v>
      </c>
      <c r="J16" s="106" t="s">
        <v>20</v>
      </c>
      <c r="K16" s="106" t="s">
        <v>20</v>
      </c>
      <c r="L16" s="106" t="s">
        <v>20</v>
      </c>
      <c r="M16" s="106" t="s">
        <v>20</v>
      </c>
      <c r="N16" s="106" t="s">
        <v>20</v>
      </c>
      <c r="O16" s="106" t="s">
        <v>20</v>
      </c>
      <c r="P16" s="106" t="s">
        <v>34</v>
      </c>
      <c r="Q16" s="106" t="s">
        <v>20</v>
      </c>
      <c r="R16" s="107" t="s">
        <v>218</v>
      </c>
      <c r="S16" s="107" t="s">
        <v>218</v>
      </c>
      <c r="T16" s="107" t="s">
        <v>218</v>
      </c>
      <c r="U16" s="107" t="s">
        <v>218</v>
      </c>
      <c r="V16" s="107" t="s">
        <v>218</v>
      </c>
      <c r="W16" s="107" t="s">
        <v>218</v>
      </c>
      <c r="X16" s="107" t="s">
        <v>218</v>
      </c>
      <c r="Y16" s="107" t="s">
        <v>218</v>
      </c>
      <c r="Z16" s="107" t="s">
        <v>218</v>
      </c>
      <c r="AA16" s="107" t="s">
        <v>218</v>
      </c>
      <c r="AB16" s="107" t="s">
        <v>218</v>
      </c>
      <c r="AC16" s="107" t="s">
        <v>218</v>
      </c>
      <c r="AD16" s="107" t="s">
        <v>218</v>
      </c>
      <c r="AE16" s="107" t="s">
        <v>218</v>
      </c>
      <c r="AF16" s="107" t="s">
        <v>218</v>
      </c>
      <c r="AG16" s="107" t="s">
        <v>218</v>
      </c>
      <c r="AH16" s="107" t="s">
        <v>218</v>
      </c>
      <c r="AI16" s="107" t="s">
        <v>218</v>
      </c>
      <c r="AJ16" s="107" t="s">
        <v>218</v>
      </c>
      <c r="AK16" s="107" t="s">
        <v>218</v>
      </c>
      <c r="AL16" s="107" t="s">
        <v>218</v>
      </c>
      <c r="AM16" s="107" t="s">
        <v>218</v>
      </c>
      <c r="AN16" s="107" t="s">
        <v>218</v>
      </c>
      <c r="AO16" s="104" t="s">
        <v>218</v>
      </c>
    </row>
    <row r="17" spans="1:41" x14ac:dyDescent="0.25">
      <c r="A17" t="str">
        <f t="shared" si="0"/>
        <v>Total passengers_Saudi Arabia</v>
      </c>
      <c r="B17" s="72" t="s">
        <v>58</v>
      </c>
      <c r="C17" s="108" t="s">
        <v>170</v>
      </c>
      <c r="D17" s="92" t="s">
        <v>180</v>
      </c>
      <c r="E17" s="75" t="s">
        <v>20</v>
      </c>
      <c r="F17" s="76" t="s">
        <v>34</v>
      </c>
      <c r="G17" s="76" t="s">
        <v>20</v>
      </c>
      <c r="H17" s="76" t="s">
        <v>20</v>
      </c>
      <c r="I17" s="76" t="s">
        <v>20</v>
      </c>
      <c r="J17" s="76" t="s">
        <v>20</v>
      </c>
      <c r="K17" s="76" t="s">
        <v>20</v>
      </c>
      <c r="L17" s="76" t="s">
        <v>20</v>
      </c>
      <c r="M17" s="76" t="s">
        <v>20</v>
      </c>
      <c r="N17" s="76" t="s">
        <v>20</v>
      </c>
      <c r="O17" s="76" t="s">
        <v>20</v>
      </c>
      <c r="P17" s="76" t="s">
        <v>34</v>
      </c>
      <c r="Q17" s="76" t="s">
        <v>20</v>
      </c>
      <c r="R17" s="83">
        <v>91724973</v>
      </c>
      <c r="S17" s="83">
        <v>99807156.949910775</v>
      </c>
      <c r="T17" s="83">
        <v>107488410.50868109</v>
      </c>
      <c r="U17" s="83">
        <v>115790019.54060894</v>
      </c>
      <c r="V17" s="83">
        <v>123556995.09947766</v>
      </c>
      <c r="W17" s="83">
        <v>131306366.2624131</v>
      </c>
      <c r="X17" s="83">
        <v>139158832.86826482</v>
      </c>
      <c r="Y17" s="83">
        <v>147509420.09701505</v>
      </c>
      <c r="Z17" s="83">
        <v>156127496.54609486</v>
      </c>
      <c r="AA17" s="83">
        <v>165240330.38927689</v>
      </c>
      <c r="AB17" s="83">
        <v>174753748.84782737</v>
      </c>
      <c r="AC17" s="83">
        <v>184809759.73499513</v>
      </c>
      <c r="AD17" s="83">
        <v>195388101.65186998</v>
      </c>
      <c r="AE17" s="83">
        <v>206588747.93193948</v>
      </c>
      <c r="AF17" s="83">
        <v>218442893.78758034</v>
      </c>
      <c r="AG17" s="83">
        <v>231033853.13962215</v>
      </c>
      <c r="AH17" s="83">
        <v>244415410.44762626</v>
      </c>
      <c r="AI17" s="83">
        <v>258678430.33997282</v>
      </c>
      <c r="AJ17" s="83">
        <v>273897863.3940708</v>
      </c>
      <c r="AK17" s="83">
        <v>290178337.07400066</v>
      </c>
      <c r="AL17" s="83">
        <v>307607174.88895077</v>
      </c>
      <c r="AM17" s="83">
        <v>326304440.91967869</v>
      </c>
      <c r="AN17" s="83">
        <v>346390616.70558554</v>
      </c>
      <c r="AO17" s="92">
        <v>368002532.06700629</v>
      </c>
    </row>
    <row r="18" spans="1:41" x14ac:dyDescent="0.25">
      <c r="A18" t="str">
        <f t="shared" si="0"/>
        <v>Total aircraft movements_Saudi Arabia</v>
      </c>
      <c r="B18" s="72" t="s">
        <v>35</v>
      </c>
      <c r="C18" s="108" t="s">
        <v>170</v>
      </c>
      <c r="D18" s="92" t="s">
        <v>180</v>
      </c>
      <c r="E18" s="75" t="s">
        <v>20</v>
      </c>
      <c r="F18" s="76" t="s">
        <v>34</v>
      </c>
      <c r="G18" s="76" t="s">
        <v>20</v>
      </c>
      <c r="H18" s="76" t="s">
        <v>20</v>
      </c>
      <c r="I18" s="76" t="s">
        <v>20</v>
      </c>
      <c r="J18" s="76" t="s">
        <v>20</v>
      </c>
      <c r="K18" s="76" t="s">
        <v>20</v>
      </c>
      <c r="L18" s="76" t="s">
        <v>20</v>
      </c>
      <c r="M18" s="76" t="s">
        <v>20</v>
      </c>
      <c r="N18" s="76" t="s">
        <v>20</v>
      </c>
      <c r="O18" s="76" t="s">
        <v>20</v>
      </c>
      <c r="P18" s="76" t="s">
        <v>34</v>
      </c>
      <c r="Q18" s="76" t="s">
        <v>20</v>
      </c>
      <c r="R18" s="83">
        <v>742725</v>
      </c>
      <c r="S18" s="83">
        <v>780316.51088434004</v>
      </c>
      <c r="T18" s="83">
        <v>818866.46850848803</v>
      </c>
      <c r="U18" s="83">
        <v>854088.6606061036</v>
      </c>
      <c r="V18" s="83">
        <v>882017.97207882011</v>
      </c>
      <c r="W18" s="83">
        <v>904916.93368949287</v>
      </c>
      <c r="X18" s="83">
        <v>927690.99796719034</v>
      </c>
      <c r="Y18" s="83">
        <v>950308.4707647746</v>
      </c>
      <c r="Z18" s="83">
        <v>973266.74939789204</v>
      </c>
      <c r="AA18" s="83">
        <v>992749.33333540859</v>
      </c>
      <c r="AB18" s="83">
        <v>1012325.6823798346</v>
      </c>
      <c r="AC18" s="83">
        <v>1031833.6878983985</v>
      </c>
      <c r="AD18" s="83">
        <v>1051302.0873305483</v>
      </c>
      <c r="AE18" s="83">
        <v>1071065.9573107867</v>
      </c>
      <c r="AF18" s="83">
        <v>1087086.1509932959</v>
      </c>
      <c r="AG18" s="83">
        <v>1103215.3995742148</v>
      </c>
      <c r="AH18" s="83">
        <v>1119284.5942752666</v>
      </c>
      <c r="AI18" s="83">
        <v>1135236.4444319117</v>
      </c>
      <c r="AJ18" s="83">
        <v>1151127.8722799874</v>
      </c>
      <c r="AK18" s="83">
        <v>1163068.8094687362</v>
      </c>
      <c r="AL18" s="83">
        <v>1175514.8716980526</v>
      </c>
      <c r="AM18" s="83">
        <v>1187929.6174869561</v>
      </c>
      <c r="AN18" s="83">
        <v>1200292.4055496098</v>
      </c>
      <c r="AO18" s="92">
        <v>1212545.0427057415</v>
      </c>
    </row>
    <row r="19" spans="1:41" x14ac:dyDescent="0.25">
      <c r="A19" t="str">
        <f t="shared" si="0"/>
        <v>Total Cargo_Saudi Arabia</v>
      </c>
      <c r="B19" s="102" t="s">
        <v>207</v>
      </c>
      <c r="C19" s="103" t="s">
        <v>170</v>
      </c>
      <c r="D19" s="92" t="s">
        <v>180</v>
      </c>
      <c r="E19" s="105" t="s">
        <v>20</v>
      </c>
      <c r="F19" s="106" t="s">
        <v>34</v>
      </c>
      <c r="G19" s="106" t="s">
        <v>20</v>
      </c>
      <c r="H19" s="106" t="s">
        <v>20</v>
      </c>
      <c r="I19" s="106" t="s">
        <v>20</v>
      </c>
      <c r="J19" s="106" t="s">
        <v>20</v>
      </c>
      <c r="K19" s="106" t="s">
        <v>20</v>
      </c>
      <c r="L19" s="106" t="s">
        <v>20</v>
      </c>
      <c r="M19" s="106" t="s">
        <v>20</v>
      </c>
      <c r="N19" s="106" t="s">
        <v>20</v>
      </c>
      <c r="O19" s="106" t="s">
        <v>20</v>
      </c>
      <c r="P19" s="106" t="s">
        <v>34</v>
      </c>
      <c r="Q19" s="106" t="s">
        <v>20</v>
      </c>
      <c r="R19" s="107">
        <v>937518</v>
      </c>
      <c r="S19" s="107">
        <v>950467.16569231404</v>
      </c>
      <c r="T19" s="107">
        <v>986086.96219085599</v>
      </c>
      <c r="U19" s="107">
        <v>1029397.596265229</v>
      </c>
      <c r="V19" s="107">
        <v>1088597.6459799134</v>
      </c>
      <c r="W19" s="107">
        <v>1152507.3470087182</v>
      </c>
      <c r="X19" s="107">
        <v>1224536.0148353244</v>
      </c>
      <c r="Y19" s="107">
        <v>1293331.19107996</v>
      </c>
      <c r="Z19" s="107">
        <v>1367715.7604016811</v>
      </c>
      <c r="AA19" s="107">
        <v>1449116.0164406924</v>
      </c>
      <c r="AB19" s="107">
        <v>1523395.7112300454</v>
      </c>
      <c r="AC19" s="107">
        <v>1606550.3084465088</v>
      </c>
      <c r="AD19" s="107">
        <v>1679722.528174056</v>
      </c>
      <c r="AE19" s="107">
        <v>1775589.5967060397</v>
      </c>
      <c r="AF19" s="107">
        <v>1853999.6700781742</v>
      </c>
      <c r="AG19" s="107">
        <v>1955886.5367680814</v>
      </c>
      <c r="AH19" s="107">
        <v>2034707.7183070988</v>
      </c>
      <c r="AI19" s="107">
        <v>2129534.4314779919</v>
      </c>
      <c r="AJ19" s="107">
        <v>2219994.169121081</v>
      </c>
      <c r="AK19" s="107">
        <v>2320337.2826945311</v>
      </c>
      <c r="AL19" s="107">
        <v>2431851.6314558219</v>
      </c>
      <c r="AM19" s="107">
        <v>2518080.3109650565</v>
      </c>
      <c r="AN19" s="107">
        <v>2624444.9006889481</v>
      </c>
      <c r="AO19" s="104">
        <v>2730317.8386050989</v>
      </c>
    </row>
    <row r="20" spans="1:41" x14ac:dyDescent="0.25">
      <c r="A20" t="str">
        <f t="shared" si="0"/>
        <v>International passengers_Saudi Arabia</v>
      </c>
      <c r="B20" s="102" t="s">
        <v>54</v>
      </c>
      <c r="C20" s="103" t="s">
        <v>170</v>
      </c>
      <c r="D20" s="92" t="s">
        <v>180</v>
      </c>
      <c r="E20" s="105" t="s">
        <v>20</v>
      </c>
      <c r="F20" s="106" t="s">
        <v>34</v>
      </c>
      <c r="G20" s="106" t="s">
        <v>20</v>
      </c>
      <c r="H20" s="106" t="s">
        <v>20</v>
      </c>
      <c r="I20" s="106" t="s">
        <v>20</v>
      </c>
      <c r="J20" s="106" t="s">
        <v>20</v>
      </c>
      <c r="K20" s="106" t="s">
        <v>20</v>
      </c>
      <c r="L20" s="106" t="s">
        <v>20</v>
      </c>
      <c r="M20" s="106" t="s">
        <v>20</v>
      </c>
      <c r="N20" s="106" t="s">
        <v>20</v>
      </c>
      <c r="O20" s="106" t="s">
        <v>20</v>
      </c>
      <c r="P20" s="106" t="s">
        <v>34</v>
      </c>
      <c r="Q20" s="106" t="s">
        <v>20</v>
      </c>
      <c r="R20" s="107">
        <v>46128894</v>
      </c>
      <c r="S20" s="107">
        <v>50420943.315643698</v>
      </c>
      <c r="T20" s="107">
        <v>53911296.4518549</v>
      </c>
      <c r="U20" s="107">
        <v>58215250.722522698</v>
      </c>
      <c r="V20" s="107">
        <v>62370727.17638091</v>
      </c>
      <c r="W20" s="107">
        <v>67109691.728152409</v>
      </c>
      <c r="X20" s="107">
        <v>71953528.179920807</v>
      </c>
      <c r="Y20" s="107">
        <v>77296109.88267976</v>
      </c>
      <c r="Z20" s="107">
        <v>82910629.247042671</v>
      </c>
      <c r="AA20" s="107">
        <v>89020708.014286846</v>
      </c>
      <c r="AB20" s="107">
        <v>95532909.654382408</v>
      </c>
      <c r="AC20" s="107">
        <v>102587617.48344851</v>
      </c>
      <c r="AD20" s="107">
        <v>110164671.9061095</v>
      </c>
      <c r="AE20" s="107">
        <v>118366825.42348905</v>
      </c>
      <c r="AF20" s="107">
        <v>127217253.88931355</v>
      </c>
      <c r="AG20" s="107">
        <v>136805575.38682005</v>
      </c>
      <c r="AH20" s="107">
        <v>147184061.68640268</v>
      </c>
      <c r="AI20" s="107">
        <v>158443051.13045228</v>
      </c>
      <c r="AJ20" s="107">
        <v>170657972.11537582</v>
      </c>
      <c r="AK20" s="107">
        <v>183928529.2961899</v>
      </c>
      <c r="AL20" s="107">
        <v>198351918.57070696</v>
      </c>
      <c r="AM20" s="107">
        <v>214043479.00959098</v>
      </c>
      <c r="AN20" s="107">
        <v>231123468.81969097</v>
      </c>
      <c r="AO20" s="104">
        <v>249728283.91420349</v>
      </c>
    </row>
    <row r="21" spans="1:41" x14ac:dyDescent="0.25">
      <c r="A21" t="str">
        <f t="shared" si="0"/>
        <v>Domestic passengers_Saudi Arabia</v>
      </c>
      <c r="B21" s="72" t="s">
        <v>56</v>
      </c>
      <c r="C21" s="108" t="s">
        <v>170</v>
      </c>
      <c r="D21" s="92" t="s">
        <v>180</v>
      </c>
      <c r="E21" s="75" t="s">
        <v>20</v>
      </c>
      <c r="F21" s="76" t="s">
        <v>34</v>
      </c>
      <c r="G21" s="76" t="s">
        <v>20</v>
      </c>
      <c r="H21" s="76" t="s">
        <v>20</v>
      </c>
      <c r="I21" s="76" t="s">
        <v>20</v>
      </c>
      <c r="J21" s="76" t="s">
        <v>20</v>
      </c>
      <c r="K21" s="76" t="s">
        <v>20</v>
      </c>
      <c r="L21" s="76" t="s">
        <v>20</v>
      </c>
      <c r="M21" s="76" t="s">
        <v>20</v>
      </c>
      <c r="N21" s="76" t="s">
        <v>20</v>
      </c>
      <c r="O21" s="76" t="s">
        <v>20</v>
      </c>
      <c r="P21" s="76" t="s">
        <v>34</v>
      </c>
      <c r="Q21" s="76" t="s">
        <v>20</v>
      </c>
      <c r="R21" s="83">
        <v>44993268</v>
      </c>
      <c r="S21" s="83">
        <v>48713073.1375563</v>
      </c>
      <c r="T21" s="83">
        <v>52854455.507797502</v>
      </c>
      <c r="U21" s="83">
        <v>56821969.272278301</v>
      </c>
      <c r="V21" s="83">
        <v>60412627.395199105</v>
      </c>
      <c r="W21" s="83">
        <v>63414037.424468972</v>
      </c>
      <c r="X21" s="83">
        <v>66415447.453738779</v>
      </c>
      <c r="Y21" s="83">
        <v>69416857.483008698</v>
      </c>
      <c r="Z21" s="83">
        <v>72418267.512278557</v>
      </c>
      <c r="AA21" s="83">
        <v>75419677.541548416</v>
      </c>
      <c r="AB21" s="83">
        <v>78421087.570818275</v>
      </c>
      <c r="AC21" s="83">
        <v>81422497.600088134</v>
      </c>
      <c r="AD21" s="83">
        <v>84423907.629358068</v>
      </c>
      <c r="AE21" s="83">
        <v>87425317.658627883</v>
      </c>
      <c r="AF21" s="83">
        <v>90426727.687897742</v>
      </c>
      <c r="AG21" s="83">
        <v>93428137.717167437</v>
      </c>
      <c r="AH21" s="83">
        <v>96429547.746437594</v>
      </c>
      <c r="AI21" s="83">
        <v>99430957.775707155</v>
      </c>
      <c r="AJ21" s="83">
        <v>102432367.80497737</v>
      </c>
      <c r="AK21" s="83">
        <v>105433777.83424693</v>
      </c>
      <c r="AL21" s="83">
        <v>108435187.86351709</v>
      </c>
      <c r="AM21" s="83">
        <v>111436597.89278671</v>
      </c>
      <c r="AN21" s="83">
        <v>114438007.9220569</v>
      </c>
      <c r="AO21" s="92">
        <v>117439417.95132644</v>
      </c>
    </row>
    <row r="22" spans="1:41" x14ac:dyDescent="0.25">
      <c r="A22" t="str">
        <f t="shared" si="0"/>
        <v>Total passengers_Qatar</v>
      </c>
      <c r="B22" s="72" t="s">
        <v>58</v>
      </c>
      <c r="C22" s="108" t="s">
        <v>170</v>
      </c>
      <c r="D22" s="92" t="s">
        <v>179</v>
      </c>
      <c r="E22" s="75" t="s">
        <v>20</v>
      </c>
      <c r="F22" s="76" t="s">
        <v>34</v>
      </c>
      <c r="G22" s="76" t="s">
        <v>20</v>
      </c>
      <c r="H22" s="76" t="s">
        <v>20</v>
      </c>
      <c r="I22" s="76" t="s">
        <v>20</v>
      </c>
      <c r="J22" s="76" t="s">
        <v>20</v>
      </c>
      <c r="K22" s="76" t="s">
        <v>20</v>
      </c>
      <c r="L22" s="76" t="s">
        <v>20</v>
      </c>
      <c r="M22" s="76" t="s">
        <v>20</v>
      </c>
      <c r="N22" s="76" t="s">
        <v>20</v>
      </c>
      <c r="O22" s="76" t="s">
        <v>20</v>
      </c>
      <c r="P22" s="76" t="s">
        <v>34</v>
      </c>
      <c r="Q22" s="76" t="s">
        <v>20</v>
      </c>
      <c r="R22" s="83">
        <v>35270410</v>
      </c>
      <c r="S22" s="83">
        <v>35829851.549999997</v>
      </c>
      <c r="T22" s="83">
        <v>37930738.004411802</v>
      </c>
      <c r="U22" s="83">
        <v>40474842.573375158</v>
      </c>
      <c r="V22" s="83">
        <v>43853232.567987442</v>
      </c>
      <c r="W22" s="83">
        <v>47791600.370077752</v>
      </c>
      <c r="X22" s="83">
        <v>52114715.836447969</v>
      </c>
      <c r="Y22" s="83">
        <v>56285562.864859402</v>
      </c>
      <c r="Z22" s="83">
        <v>61309774.445415132</v>
      </c>
      <c r="AA22" s="83">
        <v>66460864.505329542</v>
      </c>
      <c r="AB22" s="83">
        <v>71347290.023838252</v>
      </c>
      <c r="AC22" s="83">
        <v>77353961.874984279</v>
      </c>
      <c r="AD22" s="83">
        <v>82921288.76911521</v>
      </c>
      <c r="AE22" s="83">
        <v>89600023.962716058</v>
      </c>
      <c r="AF22" s="83">
        <v>95629868.371389508</v>
      </c>
      <c r="AG22" s="83">
        <v>103082074.62852176</v>
      </c>
      <c r="AH22" s="83">
        <v>109496495.25363131</v>
      </c>
      <c r="AI22" s="83">
        <v>116919780.77691755</v>
      </c>
      <c r="AJ22" s="83">
        <v>124522339.36803509</v>
      </c>
      <c r="AK22" s="83">
        <v>132599354.49650051</v>
      </c>
      <c r="AL22" s="83">
        <v>141723613.43931133</v>
      </c>
      <c r="AM22" s="83">
        <v>149974721.44393957</v>
      </c>
      <c r="AN22" s="83">
        <v>159229139.63902348</v>
      </c>
      <c r="AO22" s="92">
        <v>168045059.57505614</v>
      </c>
    </row>
    <row r="23" spans="1:41" x14ac:dyDescent="0.25">
      <c r="A23" t="str">
        <f t="shared" si="0"/>
        <v>Total aircraft movements_Qatar</v>
      </c>
      <c r="B23" s="72" t="s">
        <v>35</v>
      </c>
      <c r="C23" s="108" t="s">
        <v>170</v>
      </c>
      <c r="D23" s="92" t="s">
        <v>179</v>
      </c>
      <c r="E23" s="75" t="s">
        <v>20</v>
      </c>
      <c r="F23" s="76" t="s">
        <v>34</v>
      </c>
      <c r="G23" s="76" t="s">
        <v>20</v>
      </c>
      <c r="H23" s="76" t="s">
        <v>20</v>
      </c>
      <c r="I23" s="76" t="s">
        <v>20</v>
      </c>
      <c r="J23" s="76" t="s">
        <v>20</v>
      </c>
      <c r="K23" s="76" t="s">
        <v>20</v>
      </c>
      <c r="L23" s="76" t="s">
        <v>20</v>
      </c>
      <c r="M23" s="76" t="s">
        <v>20</v>
      </c>
      <c r="N23" s="76" t="s">
        <v>20</v>
      </c>
      <c r="O23" s="76" t="s">
        <v>20</v>
      </c>
      <c r="P23" s="76" t="s">
        <v>34</v>
      </c>
      <c r="Q23" s="76" t="s">
        <v>20</v>
      </c>
      <c r="R23" s="83">
        <v>249389</v>
      </c>
      <c r="S23" s="83">
        <v>241497.38139346201</v>
      </c>
      <c r="T23" s="83">
        <v>249972.72180187399</v>
      </c>
      <c r="U23" s="83">
        <v>260738.5516207584</v>
      </c>
      <c r="V23" s="83">
        <v>272759.3102250204</v>
      </c>
      <c r="W23" s="83">
        <v>285750.97937985772</v>
      </c>
      <c r="X23" s="83">
        <v>298742.64853469585</v>
      </c>
      <c r="Y23" s="83">
        <v>311734.31768953317</v>
      </c>
      <c r="Z23" s="83">
        <v>324725.98684437131</v>
      </c>
      <c r="AA23" s="83">
        <v>337717.65599920863</v>
      </c>
      <c r="AB23" s="83">
        <v>350709.32515404595</v>
      </c>
      <c r="AC23" s="83">
        <v>363700.99430888408</v>
      </c>
      <c r="AD23" s="83">
        <v>376692.66346372134</v>
      </c>
      <c r="AE23" s="83">
        <v>389684.33261855954</v>
      </c>
      <c r="AF23" s="83">
        <v>402676.00177339686</v>
      </c>
      <c r="AG23" s="83">
        <v>415667.67092823412</v>
      </c>
      <c r="AH23" s="83">
        <v>428659.34008307231</v>
      </c>
      <c r="AI23" s="83">
        <v>441651.00923790969</v>
      </c>
      <c r="AJ23" s="83">
        <v>454642.67839274782</v>
      </c>
      <c r="AK23" s="83">
        <v>467634.3475475852</v>
      </c>
      <c r="AL23" s="83">
        <v>480626.01670242334</v>
      </c>
      <c r="AM23" s="83">
        <v>493617.68585726066</v>
      </c>
      <c r="AN23" s="83">
        <v>506609.35501209798</v>
      </c>
      <c r="AO23" s="92">
        <v>519601.02416693611</v>
      </c>
    </row>
    <row r="24" spans="1:41" x14ac:dyDescent="0.25">
      <c r="A24" t="str">
        <f t="shared" si="0"/>
        <v>Total Cargo_Qatar</v>
      </c>
      <c r="B24" s="102" t="s">
        <v>207</v>
      </c>
      <c r="C24" s="103" t="s">
        <v>170</v>
      </c>
      <c r="D24" s="104" t="s">
        <v>179</v>
      </c>
      <c r="E24" s="105" t="s">
        <v>20</v>
      </c>
      <c r="F24" s="106" t="s">
        <v>34</v>
      </c>
      <c r="G24" s="106" t="s">
        <v>20</v>
      </c>
      <c r="H24" s="106" t="s">
        <v>20</v>
      </c>
      <c r="I24" s="106" t="s">
        <v>20</v>
      </c>
      <c r="J24" s="106" t="s">
        <v>20</v>
      </c>
      <c r="K24" s="106" t="s">
        <v>20</v>
      </c>
      <c r="L24" s="106" t="s">
        <v>20</v>
      </c>
      <c r="M24" s="106" t="s">
        <v>20</v>
      </c>
      <c r="N24" s="106" t="s">
        <v>20</v>
      </c>
      <c r="O24" s="106" t="s">
        <v>20</v>
      </c>
      <c r="P24" s="106" t="s">
        <v>34</v>
      </c>
      <c r="Q24" s="106" t="s">
        <v>20</v>
      </c>
      <c r="R24" s="107">
        <v>2020942</v>
      </c>
      <c r="S24" s="107">
        <v>2183097.4826746001</v>
      </c>
      <c r="T24" s="107">
        <v>2294524.0960366996</v>
      </c>
      <c r="U24" s="107">
        <v>2402643.6649664929</v>
      </c>
      <c r="V24" s="107">
        <v>2527639.3282087352</v>
      </c>
      <c r="W24" s="107">
        <v>2689229.4073639838</v>
      </c>
      <c r="X24" s="107">
        <v>2856314.8892257083</v>
      </c>
      <c r="Y24" s="107">
        <v>3033770.1302657691</v>
      </c>
      <c r="Z24" s="107">
        <v>3216800.6691827341</v>
      </c>
      <c r="AA24" s="107">
        <v>3410895.4771207534</v>
      </c>
      <c r="AB24" s="107">
        <v>3616681.8242274201</v>
      </c>
      <c r="AC24" s="107">
        <v>3834869.3771789824</v>
      </c>
      <c r="AD24" s="107">
        <v>4066257.980291904</v>
      </c>
      <c r="AE24" s="107">
        <v>4307934.3231663816</v>
      </c>
      <c r="AF24" s="107">
        <v>4563939.5956418384</v>
      </c>
      <c r="AG24" s="107">
        <v>4870784.0933525721</v>
      </c>
      <c r="AH24" s="107">
        <v>5113819.0937890057</v>
      </c>
      <c r="AI24" s="107">
        <v>5364197.2862885846</v>
      </c>
      <c r="AJ24" s="107">
        <v>5622086.6854120083</v>
      </c>
      <c r="AK24" s="107">
        <v>5887595.9181604693</v>
      </c>
      <c r="AL24" s="107">
        <v>6141713.2933903709</v>
      </c>
      <c r="AM24" s="107">
        <v>6401572.5086702863</v>
      </c>
      <c r="AN24" s="107">
        <v>6667207.0933573907</v>
      </c>
      <c r="AO24" s="104">
        <v>6938476.439591757</v>
      </c>
    </row>
    <row r="25" spans="1:41" x14ac:dyDescent="0.25">
      <c r="A25" t="str">
        <f t="shared" si="0"/>
        <v>International passengers_Qatar</v>
      </c>
      <c r="B25" s="102" t="s">
        <v>54</v>
      </c>
      <c r="C25" s="103" t="s">
        <v>170</v>
      </c>
      <c r="D25" s="104" t="s">
        <v>179</v>
      </c>
      <c r="E25" s="105" t="s">
        <v>20</v>
      </c>
      <c r="F25" s="106" t="s">
        <v>34</v>
      </c>
      <c r="G25" s="106" t="s">
        <v>20</v>
      </c>
      <c r="H25" s="106" t="s">
        <v>20</v>
      </c>
      <c r="I25" s="106" t="s">
        <v>20</v>
      </c>
      <c r="J25" s="106" t="s">
        <v>20</v>
      </c>
      <c r="K25" s="106" t="s">
        <v>20</v>
      </c>
      <c r="L25" s="106" t="s">
        <v>20</v>
      </c>
      <c r="M25" s="106" t="s">
        <v>20</v>
      </c>
      <c r="N25" s="106" t="s">
        <v>20</v>
      </c>
      <c r="O25" s="106" t="s">
        <v>20</v>
      </c>
      <c r="P25" s="106" t="s">
        <v>34</v>
      </c>
      <c r="Q25" s="106" t="s">
        <v>20</v>
      </c>
      <c r="R25" s="107">
        <v>35262164</v>
      </c>
      <c r="S25" s="107">
        <v>35821605.549999997</v>
      </c>
      <c r="T25" s="107">
        <v>37922492.004411802</v>
      </c>
      <c r="U25" s="107">
        <v>40465290.842983894</v>
      </c>
      <c r="V25" s="107">
        <v>43841297.039230466</v>
      </c>
      <c r="W25" s="107">
        <v>47776261.180181548</v>
      </c>
      <c r="X25" s="107">
        <v>52095941.21605245</v>
      </c>
      <c r="Y25" s="107">
        <v>56263198.536057308</v>
      </c>
      <c r="Z25" s="107">
        <v>61283795.282668509</v>
      </c>
      <c r="AA25" s="107">
        <v>66430974.324243084</v>
      </c>
      <c r="AB25" s="107">
        <v>71313327.48589699</v>
      </c>
      <c r="AC25" s="107">
        <v>77315759.826922804</v>
      </c>
      <c r="AD25" s="107">
        <v>82878673.62223874</v>
      </c>
      <c r="AE25" s="107">
        <v>89552897.294301182</v>
      </c>
      <c r="AF25" s="107">
        <v>95577914.903645113</v>
      </c>
      <c r="AG25" s="107">
        <v>103024367.44364756</v>
      </c>
      <c r="AH25" s="107">
        <v>109434501.76308498</v>
      </c>
      <c r="AI25" s="107">
        <v>116853455.71530193</v>
      </c>
      <c r="AJ25" s="107">
        <v>124451636.01570299</v>
      </c>
      <c r="AK25" s="107">
        <v>132524074.0070713</v>
      </c>
      <c r="AL25" s="107">
        <v>141644068.73134965</v>
      </c>
      <c r="AM25" s="107">
        <v>149890891.12947926</v>
      </c>
      <c r="AN25" s="107">
        <v>159141002.53849113</v>
      </c>
      <c r="AO25" s="104">
        <v>167952597.83191431</v>
      </c>
    </row>
    <row r="26" spans="1:41" x14ac:dyDescent="0.25">
      <c r="A26" t="str">
        <f t="shared" si="0"/>
        <v>Domestic passengers_Qatar</v>
      </c>
      <c r="B26" s="72" t="s">
        <v>56</v>
      </c>
      <c r="C26" s="108" t="s">
        <v>170</v>
      </c>
      <c r="D26" s="92" t="s">
        <v>179</v>
      </c>
      <c r="E26" s="75" t="s">
        <v>20</v>
      </c>
      <c r="F26" s="76" t="s">
        <v>34</v>
      </c>
      <c r="G26" s="76" t="s">
        <v>20</v>
      </c>
      <c r="H26" s="76" t="s">
        <v>20</v>
      </c>
      <c r="I26" s="76" t="s">
        <v>20</v>
      </c>
      <c r="J26" s="76" t="s">
        <v>20</v>
      </c>
      <c r="K26" s="76" t="s">
        <v>20</v>
      </c>
      <c r="L26" s="76" t="s">
        <v>20</v>
      </c>
      <c r="M26" s="76" t="s">
        <v>20</v>
      </c>
      <c r="N26" s="76" t="s">
        <v>20</v>
      </c>
      <c r="O26" s="76" t="s">
        <v>20</v>
      </c>
      <c r="P26" s="76" t="s">
        <v>34</v>
      </c>
      <c r="Q26" s="76" t="s">
        <v>20</v>
      </c>
      <c r="R26" s="83" t="s">
        <v>218</v>
      </c>
      <c r="S26" s="83" t="s">
        <v>218</v>
      </c>
      <c r="T26" s="83" t="s">
        <v>218</v>
      </c>
      <c r="U26" s="83" t="s">
        <v>218</v>
      </c>
      <c r="V26" s="83" t="s">
        <v>218</v>
      </c>
      <c r="W26" s="83" t="s">
        <v>218</v>
      </c>
      <c r="X26" s="83" t="s">
        <v>218</v>
      </c>
      <c r="Y26" s="83" t="s">
        <v>218</v>
      </c>
      <c r="Z26" s="83" t="s">
        <v>218</v>
      </c>
      <c r="AA26" s="83" t="s">
        <v>218</v>
      </c>
      <c r="AB26" s="83" t="s">
        <v>218</v>
      </c>
      <c r="AC26" s="83" t="s">
        <v>218</v>
      </c>
      <c r="AD26" s="83" t="s">
        <v>218</v>
      </c>
      <c r="AE26" s="83" t="s">
        <v>218</v>
      </c>
      <c r="AF26" s="83" t="s">
        <v>218</v>
      </c>
      <c r="AG26" s="83" t="s">
        <v>218</v>
      </c>
      <c r="AH26" s="83" t="s">
        <v>218</v>
      </c>
      <c r="AI26" s="83" t="s">
        <v>218</v>
      </c>
      <c r="AJ26" s="83" t="s">
        <v>218</v>
      </c>
      <c r="AK26" s="83" t="s">
        <v>218</v>
      </c>
      <c r="AL26" s="83" t="s">
        <v>218</v>
      </c>
      <c r="AM26" s="83" t="s">
        <v>218</v>
      </c>
      <c r="AN26" s="83" t="s">
        <v>218</v>
      </c>
      <c r="AO26" s="92" t="s">
        <v>218</v>
      </c>
    </row>
    <row r="27" spans="1:41" x14ac:dyDescent="0.25">
      <c r="A27" t="str">
        <f t="shared" si="0"/>
        <v>Total passengers_Oman</v>
      </c>
      <c r="B27" s="72" t="s">
        <v>58</v>
      </c>
      <c r="C27" s="108" t="s">
        <v>170</v>
      </c>
      <c r="D27" s="92" t="s">
        <v>178</v>
      </c>
      <c r="E27" s="75" t="s">
        <v>20</v>
      </c>
      <c r="F27" s="76" t="s">
        <v>34</v>
      </c>
      <c r="G27" s="76" t="s">
        <v>20</v>
      </c>
      <c r="H27" s="76" t="s">
        <v>20</v>
      </c>
      <c r="I27" s="76" t="s">
        <v>20</v>
      </c>
      <c r="J27" s="76" t="s">
        <v>20</v>
      </c>
      <c r="K27" s="76" t="s">
        <v>20</v>
      </c>
      <c r="L27" s="76" t="s">
        <v>20</v>
      </c>
      <c r="M27" s="76" t="s">
        <v>20</v>
      </c>
      <c r="N27" s="76" t="s">
        <v>20</v>
      </c>
      <c r="O27" s="76" t="s">
        <v>20</v>
      </c>
      <c r="P27" s="76" t="s">
        <v>20</v>
      </c>
      <c r="Q27" s="76" t="s">
        <v>20</v>
      </c>
      <c r="R27" s="83">
        <v>15548950</v>
      </c>
      <c r="S27" s="83">
        <v>16655851.816636689</v>
      </c>
      <c r="T27" s="83">
        <v>17788662.501433443</v>
      </c>
      <c r="U27" s="83">
        <v>19175830.585058976</v>
      </c>
      <c r="V27" s="83">
        <v>20523356.696835015</v>
      </c>
      <c r="W27" s="83">
        <v>21780451.317405589</v>
      </c>
      <c r="X27" s="83">
        <v>23083312.036859706</v>
      </c>
      <c r="Y27" s="83">
        <v>24405149.650729038</v>
      </c>
      <c r="Z27" s="83">
        <v>25733978.461632945</v>
      </c>
      <c r="AA27" s="83">
        <v>27169251.20571287</v>
      </c>
      <c r="AB27" s="83">
        <v>28630170.751691926</v>
      </c>
      <c r="AC27" s="83">
        <v>30155925.646406747</v>
      </c>
      <c r="AD27" s="83">
        <v>31700039.020476602</v>
      </c>
      <c r="AE27" s="83">
        <v>33311025.333669655</v>
      </c>
      <c r="AF27" s="83">
        <v>35146343.73941505</v>
      </c>
      <c r="AG27" s="83">
        <v>36913330.283594318</v>
      </c>
      <c r="AH27" s="83">
        <v>38697681.896638684</v>
      </c>
      <c r="AI27" s="83">
        <v>40576872.239654414</v>
      </c>
      <c r="AJ27" s="83">
        <v>42506718.172131032</v>
      </c>
      <c r="AK27" s="83">
        <v>44526147.397313215</v>
      </c>
      <c r="AL27" s="83">
        <v>46397594.820362039</v>
      </c>
      <c r="AM27" s="83">
        <v>48274950.065228291</v>
      </c>
      <c r="AN27" s="83">
        <v>50246967.114091389</v>
      </c>
      <c r="AO27" s="92">
        <v>52261320.009015597</v>
      </c>
    </row>
    <row r="28" spans="1:41" x14ac:dyDescent="0.25">
      <c r="A28" t="str">
        <f t="shared" si="0"/>
        <v>Total aircraft movements_Oman</v>
      </c>
      <c r="B28" s="72" t="s">
        <v>35</v>
      </c>
      <c r="C28" s="108" t="s">
        <v>170</v>
      </c>
      <c r="D28" s="92" t="s">
        <v>178</v>
      </c>
      <c r="E28" s="75" t="s">
        <v>20</v>
      </c>
      <c r="F28" s="76" t="s">
        <v>34</v>
      </c>
      <c r="G28" s="76" t="s">
        <v>20</v>
      </c>
      <c r="H28" s="76" t="s">
        <v>20</v>
      </c>
      <c r="I28" s="76" t="s">
        <v>20</v>
      </c>
      <c r="J28" s="76" t="s">
        <v>20</v>
      </c>
      <c r="K28" s="76" t="s">
        <v>20</v>
      </c>
      <c r="L28" s="76" t="s">
        <v>20</v>
      </c>
      <c r="M28" s="76" t="s">
        <v>20</v>
      </c>
      <c r="N28" s="76" t="s">
        <v>20</v>
      </c>
      <c r="O28" s="76" t="s">
        <v>20</v>
      </c>
      <c r="P28" s="76" t="s">
        <v>20</v>
      </c>
      <c r="Q28" s="76" t="s">
        <v>20</v>
      </c>
      <c r="R28" s="83">
        <v>129067</v>
      </c>
      <c r="S28" s="83">
        <v>131854.95043461901</v>
      </c>
      <c r="T28" s="83">
        <v>140518.73460960799</v>
      </c>
      <c r="U28" s="83">
        <v>148546.67726998797</v>
      </c>
      <c r="V28" s="83">
        <v>154300.74077059177</v>
      </c>
      <c r="W28" s="83">
        <v>159241.97218656819</v>
      </c>
      <c r="X28" s="83">
        <v>164359.53579104622</v>
      </c>
      <c r="Y28" s="83">
        <v>169529.23922540736</v>
      </c>
      <c r="Z28" s="83">
        <v>174399.46614943046</v>
      </c>
      <c r="AA28" s="83">
        <v>179984.19214930039</v>
      </c>
      <c r="AB28" s="83">
        <v>185548.21942273271</v>
      </c>
      <c r="AC28" s="83">
        <v>191186.13328926684</v>
      </c>
      <c r="AD28" s="83">
        <v>196871.47082016815</v>
      </c>
      <c r="AE28" s="83">
        <v>202627.81284302162</v>
      </c>
      <c r="AF28" s="83">
        <v>209872.36709572488</v>
      </c>
      <c r="AG28" s="83">
        <v>216176.30833695742</v>
      </c>
      <c r="AH28" s="83">
        <v>222624.35463565664</v>
      </c>
      <c r="AI28" s="83">
        <v>229208.6457159619</v>
      </c>
      <c r="AJ28" s="83">
        <v>235926.56148591862</v>
      </c>
      <c r="AK28" s="83">
        <v>242770.24166966631</v>
      </c>
      <c r="AL28" s="83">
        <v>248636.6275545863</v>
      </c>
      <c r="AM28" s="83">
        <v>254615.67739352628</v>
      </c>
      <c r="AN28" s="83">
        <v>260707.39118648742</v>
      </c>
      <c r="AO28" s="92">
        <v>266909.1488415139</v>
      </c>
    </row>
    <row r="29" spans="1:41" x14ac:dyDescent="0.25">
      <c r="A29" t="str">
        <f t="shared" si="0"/>
        <v>Total Cargo_Oman</v>
      </c>
      <c r="B29" s="102" t="s">
        <v>207</v>
      </c>
      <c r="C29" s="103" t="s">
        <v>170</v>
      </c>
      <c r="D29" s="104" t="s">
        <v>178</v>
      </c>
      <c r="E29" s="105" t="s">
        <v>20</v>
      </c>
      <c r="F29" s="106" t="s">
        <v>34</v>
      </c>
      <c r="G29" s="106" t="s">
        <v>20</v>
      </c>
      <c r="H29" s="106" t="s">
        <v>20</v>
      </c>
      <c r="I29" s="106" t="s">
        <v>20</v>
      </c>
      <c r="J29" s="106" t="s">
        <v>20</v>
      </c>
      <c r="K29" s="106" t="s">
        <v>20</v>
      </c>
      <c r="L29" s="106" t="s">
        <v>20</v>
      </c>
      <c r="M29" s="106" t="s">
        <v>20</v>
      </c>
      <c r="N29" s="106" t="s">
        <v>20</v>
      </c>
      <c r="O29" s="106" t="s">
        <v>20</v>
      </c>
      <c r="P29" s="106" t="s">
        <v>20</v>
      </c>
      <c r="Q29" s="106" t="s">
        <v>20</v>
      </c>
      <c r="R29" s="107">
        <v>201942</v>
      </c>
      <c r="S29" s="107">
        <v>211715.48096844216</v>
      </c>
      <c r="T29" s="107">
        <v>222867.20135202969</v>
      </c>
      <c r="U29" s="107">
        <v>235844.77911235476</v>
      </c>
      <c r="V29" s="107">
        <v>249974.47843291485</v>
      </c>
      <c r="W29" s="107">
        <v>264723.94880936958</v>
      </c>
      <c r="X29" s="107">
        <v>279473.4191858244</v>
      </c>
      <c r="Y29" s="107">
        <v>294222.88956228021</v>
      </c>
      <c r="Z29" s="107">
        <v>308972.35993873503</v>
      </c>
      <c r="AA29" s="107">
        <v>323721.83031519089</v>
      </c>
      <c r="AB29" s="107">
        <v>338471.30069164559</v>
      </c>
      <c r="AC29" s="107">
        <v>353220.77106810146</v>
      </c>
      <c r="AD29" s="107">
        <v>367970.24144455622</v>
      </c>
      <c r="AE29" s="107">
        <v>382719.71182101202</v>
      </c>
      <c r="AF29" s="107">
        <v>397469.18219746678</v>
      </c>
      <c r="AG29" s="107">
        <v>412218.65257392154</v>
      </c>
      <c r="AH29" s="107">
        <v>426968.12295037747</v>
      </c>
      <c r="AI29" s="107">
        <v>441717.59332683211</v>
      </c>
      <c r="AJ29" s="107">
        <v>456467.06370328809</v>
      </c>
      <c r="AK29" s="107">
        <v>471216.53407974285</v>
      </c>
      <c r="AL29" s="107">
        <v>485966.00445619866</v>
      </c>
      <c r="AM29" s="107">
        <v>500715.47483265348</v>
      </c>
      <c r="AN29" s="107">
        <v>515464.9452091094</v>
      </c>
      <c r="AO29" s="104">
        <v>530214.4155855641</v>
      </c>
    </row>
    <row r="30" spans="1:41" x14ac:dyDescent="0.25">
      <c r="A30" t="str">
        <f t="shared" si="0"/>
        <v>International passengers_Oman</v>
      </c>
      <c r="B30" s="102" t="s">
        <v>54</v>
      </c>
      <c r="C30" s="103" t="s">
        <v>170</v>
      </c>
      <c r="D30" s="104" t="s">
        <v>178</v>
      </c>
      <c r="E30" s="105" t="s">
        <v>20</v>
      </c>
      <c r="F30" s="106" t="s">
        <v>34</v>
      </c>
      <c r="G30" s="106" t="s">
        <v>20</v>
      </c>
      <c r="H30" s="106" t="s">
        <v>20</v>
      </c>
      <c r="I30" s="106" t="s">
        <v>20</v>
      </c>
      <c r="J30" s="106" t="s">
        <v>20</v>
      </c>
      <c r="K30" s="106" t="s">
        <v>20</v>
      </c>
      <c r="L30" s="106" t="s">
        <v>20</v>
      </c>
      <c r="M30" s="106" t="s">
        <v>20</v>
      </c>
      <c r="N30" s="106" t="s">
        <v>20</v>
      </c>
      <c r="O30" s="106" t="s">
        <v>20</v>
      </c>
      <c r="P30" s="106" t="s">
        <v>20</v>
      </c>
      <c r="Q30" s="106" t="s">
        <v>20</v>
      </c>
      <c r="R30" s="107">
        <v>13569428</v>
      </c>
      <c r="S30" s="107">
        <v>14533031.825684898</v>
      </c>
      <c r="T30" s="107">
        <v>15547203.730317473</v>
      </c>
      <c r="U30" s="107">
        <v>16824468.440219987</v>
      </c>
      <c r="V30" s="107">
        <v>18090457.937191207</v>
      </c>
      <c r="W30" s="107">
        <v>19252905.469372585</v>
      </c>
      <c r="X30" s="107">
        <v>20453748.893883333</v>
      </c>
      <c r="Y30" s="107">
        <v>21681249.95304279</v>
      </c>
      <c r="Z30" s="107">
        <v>22894827.684181262</v>
      </c>
      <c r="AA30" s="107">
        <v>24215076.510199461</v>
      </c>
      <c r="AB30" s="107">
        <v>25558462.133211736</v>
      </c>
      <c r="AC30" s="107">
        <v>26937560.955377638</v>
      </c>
      <c r="AD30" s="107">
        <v>28350204.930599384</v>
      </c>
      <c r="AE30" s="107">
        <v>29800837.438128494</v>
      </c>
      <c r="AF30" s="107">
        <v>31500167.412952907</v>
      </c>
      <c r="AG30" s="107">
        <v>33101126.113509659</v>
      </c>
      <c r="AH30" s="107">
        <v>34761094.365354165</v>
      </c>
      <c r="AI30" s="107">
        <v>36481885.346540108</v>
      </c>
      <c r="AJ30" s="107">
        <v>38266147.184320658</v>
      </c>
      <c r="AK30" s="107">
        <v>40115646.624194033</v>
      </c>
      <c r="AL30" s="107">
        <v>41829474.546609044</v>
      </c>
      <c r="AM30" s="107">
        <v>43598258.145733044</v>
      </c>
      <c r="AN30" s="107">
        <v>45424420.036964998</v>
      </c>
      <c r="AO30" s="104">
        <v>47309937.554441832</v>
      </c>
    </row>
    <row r="31" spans="1:41" x14ac:dyDescent="0.25">
      <c r="A31" t="str">
        <f t="shared" si="0"/>
        <v>Domestic passengers_Oman</v>
      </c>
      <c r="B31" s="72" t="s">
        <v>56</v>
      </c>
      <c r="C31" s="108" t="s">
        <v>170</v>
      </c>
      <c r="D31" s="92" t="s">
        <v>178</v>
      </c>
      <c r="E31" s="75" t="s">
        <v>20</v>
      </c>
      <c r="F31" s="76" t="s">
        <v>34</v>
      </c>
      <c r="G31" s="76" t="s">
        <v>20</v>
      </c>
      <c r="H31" s="76" t="s">
        <v>20</v>
      </c>
      <c r="I31" s="76" t="s">
        <v>20</v>
      </c>
      <c r="J31" s="76" t="s">
        <v>20</v>
      </c>
      <c r="K31" s="76" t="s">
        <v>20</v>
      </c>
      <c r="L31" s="76" t="s">
        <v>20</v>
      </c>
      <c r="M31" s="76" t="s">
        <v>20</v>
      </c>
      <c r="N31" s="76" t="s">
        <v>20</v>
      </c>
      <c r="O31" s="76" t="s">
        <v>20</v>
      </c>
      <c r="P31" s="76" t="s">
        <v>20</v>
      </c>
      <c r="Q31" s="76" t="s">
        <v>20</v>
      </c>
      <c r="R31" s="83">
        <v>1948349</v>
      </c>
      <c r="S31" s="83">
        <v>2091646.9909517909</v>
      </c>
      <c r="T31" s="83">
        <v>2210285.7711159699</v>
      </c>
      <c r="U31" s="83">
        <v>2319871.8140294575</v>
      </c>
      <c r="V31" s="83">
        <v>2400773.8747766488</v>
      </c>
      <c r="W31" s="83">
        <v>2494712.3209050987</v>
      </c>
      <c r="X31" s="83">
        <v>2595996.076193064</v>
      </c>
      <c r="Y31" s="83">
        <v>2689591.7293135999</v>
      </c>
      <c r="Z31" s="83">
        <v>2804144.1923665106</v>
      </c>
      <c r="AA31" s="83">
        <v>2918371.1298411945</v>
      </c>
      <c r="AB31" s="83">
        <v>3035110.9935004925</v>
      </c>
      <c r="AC31" s="83">
        <v>3180962.5755498656</v>
      </c>
      <c r="AD31" s="83">
        <v>3311620.78657084</v>
      </c>
      <c r="AE31" s="83">
        <v>3471153.3801566567</v>
      </c>
      <c r="AF31" s="83">
        <v>3606112.9121108204</v>
      </c>
      <c r="AG31" s="83">
        <v>3771244.6688316828</v>
      </c>
      <c r="AH31" s="83">
        <v>3894711.596076299</v>
      </c>
      <c r="AI31" s="83">
        <v>4052175.2854393292</v>
      </c>
      <c r="AJ31" s="83">
        <v>4196804.8416979862</v>
      </c>
      <c r="AK31" s="83">
        <v>4365762.7501458889</v>
      </c>
      <c r="AL31" s="83">
        <v>4522548.3652339615</v>
      </c>
      <c r="AM31" s="83">
        <v>4630270.2164367931</v>
      </c>
      <c r="AN31" s="83">
        <v>4775259.6731293192</v>
      </c>
      <c r="AO31" s="92">
        <v>4903213.8105908446</v>
      </c>
    </row>
    <row r="32" spans="1:41" x14ac:dyDescent="0.25">
      <c r="A32" t="str">
        <f t="shared" si="0"/>
        <v>Total passengers_Lebanon</v>
      </c>
      <c r="B32" s="102" t="s">
        <v>58</v>
      </c>
      <c r="C32" s="103" t="s">
        <v>170</v>
      </c>
      <c r="D32" s="104" t="s">
        <v>177</v>
      </c>
      <c r="E32" s="105" t="s">
        <v>20</v>
      </c>
      <c r="F32" s="106" t="s">
        <v>34</v>
      </c>
      <c r="G32" s="106" t="s">
        <v>20</v>
      </c>
      <c r="H32" s="106" t="s">
        <v>20</v>
      </c>
      <c r="I32" s="106" t="s">
        <v>20</v>
      </c>
      <c r="J32" s="106" t="s">
        <v>20</v>
      </c>
      <c r="K32" s="106" t="s">
        <v>20</v>
      </c>
      <c r="L32" s="106" t="s">
        <v>20</v>
      </c>
      <c r="M32" s="106" t="s">
        <v>20</v>
      </c>
      <c r="N32" s="106" t="s">
        <v>20</v>
      </c>
      <c r="O32" s="106" t="s">
        <v>20</v>
      </c>
      <c r="P32" s="106" t="s">
        <v>20</v>
      </c>
      <c r="Q32" s="106" t="s">
        <v>20</v>
      </c>
      <c r="R32" s="107">
        <v>8235930</v>
      </c>
      <c r="S32" s="107">
        <v>8910184.0971079469</v>
      </c>
      <c r="T32" s="107">
        <v>9593649.2121168245</v>
      </c>
      <c r="U32" s="107">
        <v>10269246.605533317</v>
      </c>
      <c r="V32" s="107">
        <v>10988014.731919494</v>
      </c>
      <c r="W32" s="107">
        <v>11665088.377699139</v>
      </c>
      <c r="X32" s="107">
        <v>12342185.32776279</v>
      </c>
      <c r="Y32" s="107">
        <v>13019307.688886214</v>
      </c>
      <c r="Z32" s="107">
        <v>13696457.791513514</v>
      </c>
      <c r="AA32" s="107">
        <v>14373460.350520588</v>
      </c>
      <c r="AB32" s="107">
        <v>15050473.821846029</v>
      </c>
      <c r="AC32" s="107">
        <v>15727498.789562123</v>
      </c>
      <c r="AD32" s="107">
        <v>16404535.816290261</v>
      </c>
      <c r="AE32" s="107">
        <v>17081585.669768408</v>
      </c>
      <c r="AF32" s="107">
        <v>17758400.452461656</v>
      </c>
      <c r="AG32" s="107">
        <v>18435216.167537976</v>
      </c>
      <c r="AH32" s="107">
        <v>19112032.964528743</v>
      </c>
      <c r="AI32" s="107">
        <v>19788850.752884053</v>
      </c>
      <c r="AJ32" s="107">
        <v>20465669.68369434</v>
      </c>
      <c r="AK32" s="107">
        <v>21142379.859701402</v>
      </c>
      <c r="AL32" s="107">
        <v>21819091.669144813</v>
      </c>
      <c r="AM32" s="107">
        <v>22495805.130281102</v>
      </c>
      <c r="AN32" s="107">
        <v>23172520.261512641</v>
      </c>
      <c r="AO32" s="104">
        <v>23849237.081385262</v>
      </c>
    </row>
    <row r="33" spans="1:41" x14ac:dyDescent="0.25">
      <c r="A33" t="str">
        <f t="shared" si="0"/>
        <v>Total aircraft movements_Lebanon</v>
      </c>
      <c r="B33" s="102" t="s">
        <v>35</v>
      </c>
      <c r="C33" s="103" t="s">
        <v>170</v>
      </c>
      <c r="D33" s="104" t="s">
        <v>177</v>
      </c>
      <c r="E33" s="105" t="s">
        <v>20</v>
      </c>
      <c r="F33" s="106" t="s">
        <v>34</v>
      </c>
      <c r="G33" s="106" t="s">
        <v>20</v>
      </c>
      <c r="H33" s="106" t="s">
        <v>20</v>
      </c>
      <c r="I33" s="106" t="s">
        <v>20</v>
      </c>
      <c r="J33" s="106" t="s">
        <v>20</v>
      </c>
      <c r="K33" s="106" t="s">
        <v>20</v>
      </c>
      <c r="L33" s="106" t="s">
        <v>20</v>
      </c>
      <c r="M33" s="106" t="s">
        <v>20</v>
      </c>
      <c r="N33" s="106" t="s">
        <v>20</v>
      </c>
      <c r="O33" s="106" t="s">
        <v>20</v>
      </c>
      <c r="P33" s="106" t="s">
        <v>20</v>
      </c>
      <c r="Q33" s="106" t="s">
        <v>20</v>
      </c>
      <c r="R33" s="107">
        <v>71169</v>
      </c>
      <c r="S33" s="107">
        <v>73465.830377048507</v>
      </c>
      <c r="T33" s="107">
        <v>75298.053589526098</v>
      </c>
      <c r="U33" s="107">
        <v>77060.361693839674</v>
      </c>
      <c r="V33" s="107">
        <v>79206.920729121877</v>
      </c>
      <c r="W33" s="107">
        <v>81682.811299819688</v>
      </c>
      <c r="X33" s="107">
        <v>84179.568575539131</v>
      </c>
      <c r="Y33" s="107">
        <v>86509.129736808958</v>
      </c>
      <c r="Z33" s="107">
        <v>88469.783301754025</v>
      </c>
      <c r="AA33" s="107">
        <v>90289.69393551792</v>
      </c>
      <c r="AB33" s="107">
        <v>91781.642960169353</v>
      </c>
      <c r="AC33" s="107">
        <v>93282.778584515661</v>
      </c>
      <c r="AD33" s="107">
        <v>94750.690030664278</v>
      </c>
      <c r="AE33" s="107">
        <v>96175.57687754184</v>
      </c>
      <c r="AF33" s="107">
        <v>97662.998819536617</v>
      </c>
      <c r="AG33" s="107">
        <v>100499.12365174342</v>
      </c>
      <c r="AH33" s="107">
        <v>102674.75314803471</v>
      </c>
      <c r="AI33" s="107">
        <v>104889.07641802655</v>
      </c>
      <c r="AJ33" s="107">
        <v>107150.27252862016</v>
      </c>
      <c r="AK33" s="107">
        <v>109432.13499434499</v>
      </c>
      <c r="AL33" s="107">
        <v>112451.6814155826</v>
      </c>
      <c r="AM33" s="107">
        <v>115557.84434822934</v>
      </c>
      <c r="AN33" s="107">
        <v>118753.24853505655</v>
      </c>
      <c r="AO33" s="104">
        <v>122040.78119311115</v>
      </c>
    </row>
    <row r="34" spans="1:41" x14ac:dyDescent="0.25">
      <c r="A34" t="str">
        <f t="shared" si="0"/>
        <v>Total Cargo_Lebanon</v>
      </c>
      <c r="B34" s="102" t="s">
        <v>207</v>
      </c>
      <c r="C34" s="108" t="s">
        <v>170</v>
      </c>
      <c r="D34" s="92" t="s">
        <v>177</v>
      </c>
      <c r="E34" s="75" t="s">
        <v>20</v>
      </c>
      <c r="F34" s="76" t="s">
        <v>34</v>
      </c>
      <c r="G34" s="76" t="s">
        <v>20</v>
      </c>
      <c r="H34" s="76" t="s">
        <v>20</v>
      </c>
      <c r="I34" s="76" t="s">
        <v>20</v>
      </c>
      <c r="J34" s="76" t="s">
        <v>20</v>
      </c>
      <c r="K34" s="76" t="s">
        <v>20</v>
      </c>
      <c r="L34" s="76" t="s">
        <v>20</v>
      </c>
      <c r="M34" s="76" t="s">
        <v>20</v>
      </c>
      <c r="N34" s="76" t="s">
        <v>20</v>
      </c>
      <c r="O34" s="76" t="s">
        <v>20</v>
      </c>
      <c r="P34" s="76" t="s">
        <v>20</v>
      </c>
      <c r="Q34" s="76" t="s">
        <v>20</v>
      </c>
      <c r="R34" s="83">
        <v>97507</v>
      </c>
      <c r="S34" s="83">
        <v>104963.83539694101</v>
      </c>
      <c r="T34" s="83">
        <v>110755.46988292332</v>
      </c>
      <c r="U34" s="83">
        <v>115538.02017588676</v>
      </c>
      <c r="V34" s="83">
        <v>120351.30937809132</v>
      </c>
      <c r="W34" s="83">
        <v>124513.78167429419</v>
      </c>
      <c r="X34" s="83">
        <v>129323.89098933587</v>
      </c>
      <c r="Y34" s="83">
        <v>133565.86046461063</v>
      </c>
      <c r="Z34" s="83">
        <v>138162.91733973971</v>
      </c>
      <c r="AA34" s="83">
        <v>143231.65747736185</v>
      </c>
      <c r="AB34" s="83">
        <v>147371.8705634246</v>
      </c>
      <c r="AC34" s="83">
        <v>152153.36089400042</v>
      </c>
      <c r="AD34" s="83">
        <v>155785.85199639088</v>
      </c>
      <c r="AE34" s="83">
        <v>161304.016186366</v>
      </c>
      <c r="AF34" s="83">
        <v>165020.24431737882</v>
      </c>
      <c r="AG34" s="83">
        <v>170607.30606254953</v>
      </c>
      <c r="AH34" s="83">
        <v>173973.74660564613</v>
      </c>
      <c r="AI34" s="83">
        <v>178522.04521094449</v>
      </c>
      <c r="AJ34" s="83">
        <v>182506.4438260264</v>
      </c>
      <c r="AK34" s="83">
        <v>187106.68058831838</v>
      </c>
      <c r="AL34" s="83">
        <v>192385.29327869025</v>
      </c>
      <c r="AM34" s="83">
        <v>195474.02367622915</v>
      </c>
      <c r="AN34" s="83">
        <v>199950.244839169</v>
      </c>
      <c r="AO34" s="92">
        <v>204194.334239219</v>
      </c>
    </row>
    <row r="35" spans="1:41" x14ac:dyDescent="0.25">
      <c r="A35" t="str">
        <f t="shared" si="0"/>
        <v>International passengers_Lebanon</v>
      </c>
      <c r="B35" s="72" t="s">
        <v>54</v>
      </c>
      <c r="C35" s="108" t="s">
        <v>170</v>
      </c>
      <c r="D35" s="92" t="s">
        <v>177</v>
      </c>
      <c r="E35" s="75" t="s">
        <v>20</v>
      </c>
      <c r="F35" s="76" t="s">
        <v>34</v>
      </c>
      <c r="G35" s="76" t="s">
        <v>20</v>
      </c>
      <c r="H35" s="76" t="s">
        <v>20</v>
      </c>
      <c r="I35" s="76" t="s">
        <v>20</v>
      </c>
      <c r="J35" s="76" t="s">
        <v>20</v>
      </c>
      <c r="K35" s="76" t="s">
        <v>20</v>
      </c>
      <c r="L35" s="76" t="s">
        <v>20</v>
      </c>
      <c r="M35" s="76" t="s">
        <v>20</v>
      </c>
      <c r="N35" s="76" t="s">
        <v>20</v>
      </c>
      <c r="O35" s="76" t="s">
        <v>20</v>
      </c>
      <c r="P35" s="76" t="s">
        <v>20</v>
      </c>
      <c r="Q35" s="76" t="s">
        <v>20</v>
      </c>
      <c r="R35" s="83">
        <v>8230990</v>
      </c>
      <c r="S35" s="83">
        <v>8905244.0971079469</v>
      </c>
      <c r="T35" s="83">
        <v>9588709.2121168245</v>
      </c>
      <c r="U35" s="83">
        <v>10264344.249718733</v>
      </c>
      <c r="V35" s="83">
        <v>10982920.347528778</v>
      </c>
      <c r="W35" s="83">
        <v>11659690.344987534</v>
      </c>
      <c r="X35" s="83">
        <v>12336460.833348518</v>
      </c>
      <c r="Y35" s="83">
        <v>13013231.84058124</v>
      </c>
      <c r="Z35" s="83">
        <v>13690003.394655308</v>
      </c>
      <c r="AA35" s="83">
        <v>14366775.523540437</v>
      </c>
      <c r="AB35" s="83">
        <v>15043548.255206339</v>
      </c>
      <c r="AC35" s="83">
        <v>15720321.617622623</v>
      </c>
      <c r="AD35" s="83">
        <v>16397095.638759105</v>
      </c>
      <c r="AE35" s="83">
        <v>17073870.346585501</v>
      </c>
      <c r="AF35" s="83">
        <v>17750645.769071613</v>
      </c>
      <c r="AG35" s="83">
        <v>18427421.934187166</v>
      </c>
      <c r="AH35" s="83">
        <v>19104198.869902179</v>
      </c>
      <c r="AI35" s="83">
        <v>19780976.604186356</v>
      </c>
      <c r="AJ35" s="83">
        <v>20457755.165009819</v>
      </c>
      <c r="AK35" s="83">
        <v>21134534.580342293</v>
      </c>
      <c r="AL35" s="83">
        <v>21811314.878153883</v>
      </c>
      <c r="AM35" s="83">
        <v>22488096.08641462</v>
      </c>
      <c r="AN35" s="83">
        <v>23164878.23309451</v>
      </c>
      <c r="AO35" s="92">
        <v>23841661.346163679</v>
      </c>
    </row>
    <row r="36" spans="1:41" x14ac:dyDescent="0.25">
      <c r="A36" t="str">
        <f t="shared" si="0"/>
        <v>Domestic passengers_Lebanon</v>
      </c>
      <c r="B36" s="102" t="s">
        <v>56</v>
      </c>
      <c r="C36" s="103" t="s">
        <v>170</v>
      </c>
      <c r="D36" s="104" t="s">
        <v>177</v>
      </c>
      <c r="E36" s="105" t="s">
        <v>20</v>
      </c>
      <c r="F36" s="106" t="s">
        <v>34</v>
      </c>
      <c r="G36" s="106" t="s">
        <v>20</v>
      </c>
      <c r="H36" s="106" t="s">
        <v>20</v>
      </c>
      <c r="I36" s="106" t="s">
        <v>20</v>
      </c>
      <c r="J36" s="106" t="s">
        <v>20</v>
      </c>
      <c r="K36" s="106" t="s">
        <v>20</v>
      </c>
      <c r="L36" s="106" t="s">
        <v>20</v>
      </c>
      <c r="M36" s="106" t="s">
        <v>20</v>
      </c>
      <c r="N36" s="106" t="s">
        <v>20</v>
      </c>
      <c r="O36" s="106" t="s">
        <v>20</v>
      </c>
      <c r="P36" s="106" t="s">
        <v>20</v>
      </c>
      <c r="Q36" s="106" t="s">
        <v>20</v>
      </c>
      <c r="R36" s="107" t="s">
        <v>218</v>
      </c>
      <c r="S36" s="107" t="s">
        <v>218</v>
      </c>
      <c r="T36" s="107" t="s">
        <v>218</v>
      </c>
      <c r="U36" s="107" t="s">
        <v>218</v>
      </c>
      <c r="V36" s="107" t="s">
        <v>218</v>
      </c>
      <c r="W36" s="107" t="s">
        <v>218</v>
      </c>
      <c r="X36" s="107" t="s">
        <v>218</v>
      </c>
      <c r="Y36" s="107" t="s">
        <v>218</v>
      </c>
      <c r="Z36" s="107" t="s">
        <v>218</v>
      </c>
      <c r="AA36" s="107" t="s">
        <v>218</v>
      </c>
      <c r="AB36" s="107" t="s">
        <v>218</v>
      </c>
      <c r="AC36" s="107" t="s">
        <v>218</v>
      </c>
      <c r="AD36" s="107" t="s">
        <v>218</v>
      </c>
      <c r="AE36" s="107" t="s">
        <v>218</v>
      </c>
      <c r="AF36" s="107" t="s">
        <v>218</v>
      </c>
      <c r="AG36" s="107" t="s">
        <v>218</v>
      </c>
      <c r="AH36" s="107" t="s">
        <v>218</v>
      </c>
      <c r="AI36" s="107" t="s">
        <v>218</v>
      </c>
      <c r="AJ36" s="107" t="s">
        <v>218</v>
      </c>
      <c r="AK36" s="107" t="s">
        <v>218</v>
      </c>
      <c r="AL36" s="107" t="s">
        <v>218</v>
      </c>
      <c r="AM36" s="107" t="s">
        <v>218</v>
      </c>
      <c r="AN36" s="107" t="s">
        <v>218</v>
      </c>
      <c r="AO36" s="104" t="s">
        <v>218</v>
      </c>
    </row>
    <row r="37" spans="1:41" x14ac:dyDescent="0.25">
      <c r="A37" t="str">
        <f t="shared" si="0"/>
        <v>Total passengers_Kuwait</v>
      </c>
      <c r="B37" s="102" t="s">
        <v>58</v>
      </c>
      <c r="C37" s="103" t="s">
        <v>170</v>
      </c>
      <c r="D37" s="104" t="s">
        <v>176</v>
      </c>
      <c r="E37" s="105" t="s">
        <v>20</v>
      </c>
      <c r="F37" s="106" t="s">
        <v>34</v>
      </c>
      <c r="G37" s="106" t="s">
        <v>20</v>
      </c>
      <c r="H37" s="106" t="s">
        <v>20</v>
      </c>
      <c r="I37" s="106" t="s">
        <v>20</v>
      </c>
      <c r="J37" s="106" t="s">
        <v>20</v>
      </c>
      <c r="K37" s="106" t="s">
        <v>20</v>
      </c>
      <c r="L37" s="106" t="s">
        <v>20</v>
      </c>
      <c r="M37" s="106" t="s">
        <v>20</v>
      </c>
      <c r="N37" s="106" t="s">
        <v>20</v>
      </c>
      <c r="O37" s="106" t="s">
        <v>20</v>
      </c>
      <c r="P37" s="106" t="s">
        <v>20</v>
      </c>
      <c r="Q37" s="106" t="s">
        <v>20</v>
      </c>
      <c r="R37" s="107">
        <v>13810720</v>
      </c>
      <c r="S37" s="107">
        <v>15806415.169600468</v>
      </c>
      <c r="T37" s="107">
        <v>17785540.574703757</v>
      </c>
      <c r="U37" s="107">
        <v>19639673.747912243</v>
      </c>
      <c r="V37" s="107">
        <v>21155145.218901597</v>
      </c>
      <c r="W37" s="107">
        <v>22182234.253101587</v>
      </c>
      <c r="X37" s="107">
        <v>23209144.606752038</v>
      </c>
      <c r="Y37" s="107">
        <v>24236013.035357218</v>
      </c>
      <c r="Z37" s="107">
        <v>25263038.860969659</v>
      </c>
      <c r="AA37" s="107">
        <v>26290130.757702023</v>
      </c>
      <c r="AB37" s="107">
        <v>27317521.798022583</v>
      </c>
      <c r="AC37" s="107">
        <v>28344827.990037624</v>
      </c>
      <c r="AD37" s="107">
        <v>29372074.289131038</v>
      </c>
      <c r="AE37" s="107">
        <v>30399316.59536301</v>
      </c>
      <c r="AF37" s="107">
        <v>31426253.552437801</v>
      </c>
      <c r="AG37" s="107">
        <v>32453870.294173241</v>
      </c>
      <c r="AH37" s="107">
        <v>33481451.100155707</v>
      </c>
      <c r="AI37" s="107">
        <v>34509012.940046191</v>
      </c>
      <c r="AJ37" s="107">
        <v>35536558.808491036</v>
      </c>
      <c r="AK37" s="107">
        <v>36564011.082605101</v>
      </c>
      <c r="AL37" s="107">
        <v>37592166.100332983</v>
      </c>
      <c r="AM37" s="107">
        <v>38620341.082367949</v>
      </c>
      <c r="AN37" s="107">
        <v>39648588.934124358</v>
      </c>
      <c r="AO37" s="104">
        <v>40676846.768034376</v>
      </c>
    </row>
    <row r="38" spans="1:41" x14ac:dyDescent="0.25">
      <c r="A38" t="str">
        <f t="shared" si="0"/>
        <v>Total aircraft movements_Kuwait</v>
      </c>
      <c r="B38" s="102" t="s">
        <v>35</v>
      </c>
      <c r="C38" s="103" t="s">
        <v>170</v>
      </c>
      <c r="D38" s="104" t="s">
        <v>176</v>
      </c>
      <c r="E38" s="105" t="s">
        <v>20</v>
      </c>
      <c r="F38" s="106" t="s">
        <v>34</v>
      </c>
      <c r="G38" s="106" t="s">
        <v>20</v>
      </c>
      <c r="H38" s="106" t="s">
        <v>20</v>
      </c>
      <c r="I38" s="106" t="s">
        <v>20</v>
      </c>
      <c r="J38" s="106" t="s">
        <v>20</v>
      </c>
      <c r="K38" s="106" t="s">
        <v>20</v>
      </c>
      <c r="L38" s="106" t="s">
        <v>20</v>
      </c>
      <c r="M38" s="106" t="s">
        <v>20</v>
      </c>
      <c r="N38" s="106" t="s">
        <v>20</v>
      </c>
      <c r="O38" s="106" t="s">
        <v>20</v>
      </c>
      <c r="P38" s="106" t="s">
        <v>20</v>
      </c>
      <c r="Q38" s="106" t="s">
        <v>20</v>
      </c>
      <c r="R38" s="107">
        <v>111641</v>
      </c>
      <c r="S38" s="107">
        <v>114524.11492638499</v>
      </c>
      <c r="T38" s="107">
        <v>117336.414410446</v>
      </c>
      <c r="U38" s="107">
        <v>120570.67907825197</v>
      </c>
      <c r="V38" s="107">
        <v>124277.85854664636</v>
      </c>
      <c r="W38" s="107">
        <v>128019.77898262181</v>
      </c>
      <c r="X38" s="107">
        <v>131894.88401638338</v>
      </c>
      <c r="Y38" s="107">
        <v>135801.23906750241</v>
      </c>
      <c r="Z38" s="107">
        <v>139589.97140281351</v>
      </c>
      <c r="AA38" s="107">
        <v>143152.84954480559</v>
      </c>
      <c r="AB38" s="107">
        <v>146492.45015040017</v>
      </c>
      <c r="AC38" s="107">
        <v>149895.294838742</v>
      </c>
      <c r="AD38" s="107">
        <v>153342.78240902332</v>
      </c>
      <c r="AE38" s="107">
        <v>156793.24617143429</v>
      </c>
      <c r="AF38" s="107">
        <v>160271.11652510331</v>
      </c>
      <c r="AG38" s="107">
        <v>163242.29016875746</v>
      </c>
      <c r="AH38" s="107">
        <v>166240.24954157576</v>
      </c>
      <c r="AI38" s="107">
        <v>169252.34582700743</v>
      </c>
      <c r="AJ38" s="107">
        <v>172276.34688095743</v>
      </c>
      <c r="AK38" s="107">
        <v>175217.99993834333</v>
      </c>
      <c r="AL38" s="107">
        <v>177635.84318097236</v>
      </c>
      <c r="AM38" s="107">
        <v>180038.80546295457</v>
      </c>
      <c r="AN38" s="107">
        <v>182387.45223857611</v>
      </c>
      <c r="AO38" s="104">
        <v>184728.65853387478</v>
      </c>
    </row>
    <row r="39" spans="1:41" x14ac:dyDescent="0.25">
      <c r="A39" t="str">
        <f t="shared" si="0"/>
        <v>Total Cargo_Kuwait</v>
      </c>
      <c r="B39" s="102" t="s">
        <v>207</v>
      </c>
      <c r="C39" s="108" t="s">
        <v>170</v>
      </c>
      <c r="D39" s="104" t="s">
        <v>176</v>
      </c>
      <c r="E39" s="75" t="s">
        <v>20</v>
      </c>
      <c r="F39" s="76" t="s">
        <v>34</v>
      </c>
      <c r="G39" s="76" t="s">
        <v>20</v>
      </c>
      <c r="H39" s="76" t="s">
        <v>20</v>
      </c>
      <c r="I39" s="76" t="s">
        <v>20</v>
      </c>
      <c r="J39" s="76" t="s">
        <v>20</v>
      </c>
      <c r="K39" s="76" t="s">
        <v>20</v>
      </c>
      <c r="L39" s="76" t="s">
        <v>20</v>
      </c>
      <c r="M39" s="76" t="s">
        <v>20</v>
      </c>
      <c r="N39" s="76" t="s">
        <v>20</v>
      </c>
      <c r="O39" s="76" t="s">
        <v>20</v>
      </c>
      <c r="P39" s="76" t="s">
        <v>20</v>
      </c>
      <c r="Q39" s="76" t="s">
        <v>20</v>
      </c>
      <c r="R39" s="83">
        <v>241663</v>
      </c>
      <c r="S39" s="83">
        <v>275586.92206221586</v>
      </c>
      <c r="T39" s="83">
        <v>298413.44884259842</v>
      </c>
      <c r="U39" s="83">
        <v>310866.78034904279</v>
      </c>
      <c r="V39" s="83">
        <v>320140.01032441092</v>
      </c>
      <c r="W39" s="83">
        <v>329844.46002743539</v>
      </c>
      <c r="X39" s="83">
        <v>339548.90973045985</v>
      </c>
      <c r="Y39" s="83">
        <v>349253.35943348426</v>
      </c>
      <c r="Z39" s="83">
        <v>358957.80913650873</v>
      </c>
      <c r="AA39" s="83">
        <v>368662.25883953314</v>
      </c>
      <c r="AB39" s="83">
        <v>378366.70854255761</v>
      </c>
      <c r="AC39" s="83">
        <v>388071.15824558202</v>
      </c>
      <c r="AD39" s="83">
        <v>397775.60794860648</v>
      </c>
      <c r="AE39" s="83">
        <v>407480.05765163089</v>
      </c>
      <c r="AF39" s="83">
        <v>417184.5073546553</v>
      </c>
      <c r="AG39" s="83">
        <v>426888.95705767971</v>
      </c>
      <c r="AH39" s="83">
        <v>436593.40676070412</v>
      </c>
      <c r="AI39" s="83">
        <v>446297.85646372853</v>
      </c>
      <c r="AJ39" s="83">
        <v>456002.30616675294</v>
      </c>
      <c r="AK39" s="83">
        <v>465706.75586977741</v>
      </c>
      <c r="AL39" s="83">
        <v>475411.20557280176</v>
      </c>
      <c r="AM39" s="83">
        <v>485115.65527582617</v>
      </c>
      <c r="AN39" s="83">
        <v>494820.10497885058</v>
      </c>
      <c r="AO39" s="92">
        <v>504524.55468187504</v>
      </c>
    </row>
    <row r="40" spans="1:41" x14ac:dyDescent="0.25">
      <c r="A40" t="str">
        <f t="shared" si="0"/>
        <v>International passengers_Kuwait</v>
      </c>
      <c r="B40" s="72" t="s">
        <v>54</v>
      </c>
      <c r="C40" s="108" t="s">
        <v>170</v>
      </c>
      <c r="D40" s="104" t="s">
        <v>176</v>
      </c>
      <c r="E40" s="75" t="s">
        <v>20</v>
      </c>
      <c r="F40" s="76" t="s">
        <v>34</v>
      </c>
      <c r="G40" s="76" t="s">
        <v>20</v>
      </c>
      <c r="H40" s="76" t="s">
        <v>20</v>
      </c>
      <c r="I40" s="76" t="s">
        <v>20</v>
      </c>
      <c r="J40" s="76" t="s">
        <v>20</v>
      </c>
      <c r="K40" s="76" t="s">
        <v>20</v>
      </c>
      <c r="L40" s="76" t="s">
        <v>20</v>
      </c>
      <c r="M40" s="76" t="s">
        <v>20</v>
      </c>
      <c r="N40" s="76" t="s">
        <v>20</v>
      </c>
      <c r="O40" s="76" t="s">
        <v>20</v>
      </c>
      <c r="P40" s="76" t="s">
        <v>20</v>
      </c>
      <c r="Q40" s="76" t="s">
        <v>20</v>
      </c>
      <c r="R40" s="83">
        <v>13735580</v>
      </c>
      <c r="S40" s="83">
        <v>15728837.726522071</v>
      </c>
      <c r="T40" s="83">
        <v>17706605.372126404</v>
      </c>
      <c r="U40" s="83">
        <v>19561064.463249929</v>
      </c>
      <c r="V40" s="83">
        <v>21078494.242261682</v>
      </c>
      <c r="W40" s="83">
        <v>22108168.76988183</v>
      </c>
      <c r="X40" s="83">
        <v>23137843.29750197</v>
      </c>
      <c r="Y40" s="83">
        <v>24167517.825121984</v>
      </c>
      <c r="Z40" s="83">
        <v>25197192.352742128</v>
      </c>
      <c r="AA40" s="83">
        <v>26226866.880362272</v>
      </c>
      <c r="AB40" s="83">
        <v>27256541.407982286</v>
      </c>
      <c r="AC40" s="83">
        <v>28286215.935602427</v>
      </c>
      <c r="AD40" s="83">
        <v>29315890.463222571</v>
      </c>
      <c r="AE40" s="83">
        <v>30345564.990842715</v>
      </c>
      <c r="AF40" s="83">
        <v>31375239.518462732</v>
      </c>
      <c r="AG40" s="83">
        <v>32404914.046082873</v>
      </c>
      <c r="AH40" s="83">
        <v>33434588.573703021</v>
      </c>
      <c r="AI40" s="83">
        <v>34464263.101323038</v>
      </c>
      <c r="AJ40" s="83">
        <v>35493937.628943183</v>
      </c>
      <c r="AK40" s="83">
        <v>36523612.156563327</v>
      </c>
      <c r="AL40" s="83">
        <v>37553286.684183471</v>
      </c>
      <c r="AM40" s="83">
        <v>38582961.211803488</v>
      </c>
      <c r="AN40" s="83">
        <v>39612635.739423633</v>
      </c>
      <c r="AO40" s="92">
        <v>40642310.267043777</v>
      </c>
    </row>
    <row r="41" spans="1:41" x14ac:dyDescent="0.25">
      <c r="A41" t="str">
        <f t="shared" si="0"/>
        <v>Domestic passengers_Kuwait</v>
      </c>
      <c r="B41" s="102" t="s">
        <v>56</v>
      </c>
      <c r="C41" s="103" t="s">
        <v>170</v>
      </c>
      <c r="D41" s="104" t="s">
        <v>176</v>
      </c>
      <c r="E41" s="105" t="s">
        <v>20</v>
      </c>
      <c r="F41" s="106" t="s">
        <v>34</v>
      </c>
      <c r="G41" s="106" t="s">
        <v>20</v>
      </c>
      <c r="H41" s="106" t="s">
        <v>20</v>
      </c>
      <c r="I41" s="106" t="s">
        <v>20</v>
      </c>
      <c r="J41" s="106" t="s">
        <v>20</v>
      </c>
      <c r="K41" s="106" t="s">
        <v>20</v>
      </c>
      <c r="L41" s="106" t="s">
        <v>20</v>
      </c>
      <c r="M41" s="106" t="s">
        <v>20</v>
      </c>
      <c r="N41" s="106" t="s">
        <v>20</v>
      </c>
      <c r="O41" s="106" t="s">
        <v>20</v>
      </c>
      <c r="P41" s="106" t="s">
        <v>20</v>
      </c>
      <c r="Q41" s="106" t="s">
        <v>20</v>
      </c>
      <c r="R41" s="107" t="s">
        <v>218</v>
      </c>
      <c r="S41" s="107" t="s">
        <v>218</v>
      </c>
      <c r="T41" s="107" t="s">
        <v>218</v>
      </c>
      <c r="U41" s="107" t="s">
        <v>218</v>
      </c>
      <c r="V41" s="107" t="s">
        <v>218</v>
      </c>
      <c r="W41" s="107" t="s">
        <v>218</v>
      </c>
      <c r="X41" s="107" t="s">
        <v>218</v>
      </c>
      <c r="Y41" s="107" t="s">
        <v>218</v>
      </c>
      <c r="Z41" s="107" t="s">
        <v>218</v>
      </c>
      <c r="AA41" s="107" t="s">
        <v>218</v>
      </c>
      <c r="AB41" s="107" t="s">
        <v>218</v>
      </c>
      <c r="AC41" s="107" t="s">
        <v>218</v>
      </c>
      <c r="AD41" s="107" t="s">
        <v>218</v>
      </c>
      <c r="AE41" s="107" t="s">
        <v>218</v>
      </c>
      <c r="AF41" s="107" t="s">
        <v>218</v>
      </c>
      <c r="AG41" s="107" t="s">
        <v>218</v>
      </c>
      <c r="AH41" s="107" t="s">
        <v>218</v>
      </c>
      <c r="AI41" s="107" t="s">
        <v>218</v>
      </c>
      <c r="AJ41" s="107" t="s">
        <v>218</v>
      </c>
      <c r="AK41" s="107" t="s">
        <v>218</v>
      </c>
      <c r="AL41" s="107" t="s">
        <v>218</v>
      </c>
      <c r="AM41" s="107" t="s">
        <v>218</v>
      </c>
      <c r="AN41" s="107" t="s">
        <v>218</v>
      </c>
      <c r="AO41" s="104" t="s">
        <v>218</v>
      </c>
    </row>
    <row r="42" spans="1:41" x14ac:dyDescent="0.25">
      <c r="A42" t="str">
        <f t="shared" si="0"/>
        <v>Total passengers_Jordan</v>
      </c>
      <c r="B42" s="72" t="s">
        <v>58</v>
      </c>
      <c r="C42" s="108" t="s">
        <v>170</v>
      </c>
      <c r="D42" s="92" t="s">
        <v>175</v>
      </c>
      <c r="E42" s="75" t="s">
        <v>20</v>
      </c>
      <c r="F42" s="76" t="s">
        <v>34</v>
      </c>
      <c r="G42" s="76" t="s">
        <v>20</v>
      </c>
      <c r="H42" s="76" t="s">
        <v>20</v>
      </c>
      <c r="I42" s="76" t="s">
        <v>20</v>
      </c>
      <c r="J42" s="76" t="s">
        <v>20</v>
      </c>
      <c r="K42" s="76" t="s">
        <v>20</v>
      </c>
      <c r="L42" s="76" t="s">
        <v>20</v>
      </c>
      <c r="M42" s="76" t="s">
        <v>20</v>
      </c>
      <c r="N42" s="76" t="s">
        <v>20</v>
      </c>
      <c r="O42" s="76" t="s">
        <v>20</v>
      </c>
      <c r="P42" s="76" t="s">
        <v>20</v>
      </c>
      <c r="Q42" s="76" t="s">
        <v>20</v>
      </c>
      <c r="R42" s="83">
        <v>8005366</v>
      </c>
      <c r="S42" s="83">
        <v>8596181.2322513331</v>
      </c>
      <c r="T42" s="83">
        <v>9060004.5121376291</v>
      </c>
      <c r="U42" s="83">
        <v>9511271.0362355877</v>
      </c>
      <c r="V42" s="83">
        <v>9961934.1118646711</v>
      </c>
      <c r="W42" s="83">
        <v>10474603.88964075</v>
      </c>
      <c r="X42" s="83">
        <v>11013602.311169658</v>
      </c>
      <c r="Y42" s="83">
        <v>11580317.001887636</v>
      </c>
      <c r="Z42" s="83">
        <v>12176191.590992695</v>
      </c>
      <c r="AA42" s="83">
        <v>12928655.120547019</v>
      </c>
      <c r="AB42" s="83">
        <v>13718305.525738126</v>
      </c>
      <c r="AC42" s="83">
        <v>14547956.871591294</v>
      </c>
      <c r="AD42" s="83">
        <v>15421205.222574987</v>
      </c>
      <c r="AE42" s="83">
        <v>16337407.162554314</v>
      </c>
      <c r="AF42" s="83">
        <v>16997979.98696724</v>
      </c>
      <c r="AG42" s="83">
        <v>17683799.651602205</v>
      </c>
      <c r="AH42" s="83">
        <v>18394149.554246895</v>
      </c>
      <c r="AI42" s="83">
        <v>19130551.501709934</v>
      </c>
      <c r="AJ42" s="83">
        <v>19894716.118485026</v>
      </c>
      <c r="AK42" s="83">
        <v>20701019.24450447</v>
      </c>
      <c r="AL42" s="83">
        <v>21538290.433662541</v>
      </c>
      <c r="AM42" s="83">
        <v>22407531.72737756</v>
      </c>
      <c r="AN42" s="83">
        <v>23310426.895057682</v>
      </c>
      <c r="AO42" s="92">
        <v>24248524.223588403</v>
      </c>
    </row>
    <row r="43" spans="1:41" x14ac:dyDescent="0.25">
      <c r="A43" t="str">
        <f t="shared" si="0"/>
        <v>Total aircraft movements_Jordan</v>
      </c>
      <c r="B43" s="72" t="s">
        <v>35</v>
      </c>
      <c r="C43" s="108" t="s">
        <v>170</v>
      </c>
      <c r="D43" s="92" t="s">
        <v>175</v>
      </c>
      <c r="E43" s="75" t="s">
        <v>20</v>
      </c>
      <c r="F43" s="76" t="s">
        <v>34</v>
      </c>
      <c r="G43" s="76" t="s">
        <v>20</v>
      </c>
      <c r="H43" s="76" t="s">
        <v>20</v>
      </c>
      <c r="I43" s="76" t="s">
        <v>20</v>
      </c>
      <c r="J43" s="76" t="s">
        <v>20</v>
      </c>
      <c r="K43" s="76" t="s">
        <v>20</v>
      </c>
      <c r="L43" s="76" t="s">
        <v>20</v>
      </c>
      <c r="M43" s="76" t="s">
        <v>20</v>
      </c>
      <c r="N43" s="76" t="s">
        <v>20</v>
      </c>
      <c r="O43" s="76" t="s">
        <v>20</v>
      </c>
      <c r="P43" s="76" t="s">
        <v>20</v>
      </c>
      <c r="Q43" s="76" t="s">
        <v>20</v>
      </c>
      <c r="R43" s="83">
        <v>111970</v>
      </c>
      <c r="S43" s="83">
        <v>117050.117647035</v>
      </c>
      <c r="T43" s="83">
        <v>122130.235294071</v>
      </c>
      <c r="U43" s="83">
        <v>127715.98060296656</v>
      </c>
      <c r="V43" s="83">
        <v>131474.82421962306</v>
      </c>
      <c r="W43" s="83">
        <v>134127.0907881578</v>
      </c>
      <c r="X43" s="83">
        <v>136484.93508812162</v>
      </c>
      <c r="Y43" s="83">
        <v>138655.86133330301</v>
      </c>
      <c r="Z43" s="83">
        <v>140708.68508433184</v>
      </c>
      <c r="AA43" s="83">
        <v>143183.78655931083</v>
      </c>
      <c r="AB43" s="83">
        <v>145612.98597067871</v>
      </c>
      <c r="AC43" s="83">
        <v>148012.479241272</v>
      </c>
      <c r="AD43" s="83">
        <v>150398.48265523999</v>
      </c>
      <c r="AE43" s="83">
        <v>152775.83670109595</v>
      </c>
      <c r="AF43" s="83">
        <v>155971.45057693459</v>
      </c>
      <c r="AG43" s="83">
        <v>159164.49866238059</v>
      </c>
      <c r="AH43" s="83">
        <v>162358.79430247686</v>
      </c>
      <c r="AI43" s="83">
        <v>165551.49148826464</v>
      </c>
      <c r="AJ43" s="83">
        <v>168747.82830547309</v>
      </c>
      <c r="AK43" s="83">
        <v>172458.94257728316</v>
      </c>
      <c r="AL43" s="83">
        <v>176172.64795328485</v>
      </c>
      <c r="AM43" s="83">
        <v>179889.19450695327</v>
      </c>
      <c r="AN43" s="83">
        <v>183608.86704425316</v>
      </c>
      <c r="AO43" s="92">
        <v>187331.87006131219</v>
      </c>
    </row>
    <row r="44" spans="1:41" x14ac:dyDescent="0.25">
      <c r="A44" t="str">
        <f t="shared" si="0"/>
        <v>Total Cargo_Jordan</v>
      </c>
      <c r="B44" s="102" t="s">
        <v>207</v>
      </c>
      <c r="C44" s="103" t="s">
        <v>170</v>
      </c>
      <c r="D44" s="104" t="s">
        <v>175</v>
      </c>
      <c r="E44" s="105" t="s">
        <v>20</v>
      </c>
      <c r="F44" s="106" t="s">
        <v>34</v>
      </c>
      <c r="G44" s="106" t="s">
        <v>20</v>
      </c>
      <c r="H44" s="106" t="s">
        <v>20</v>
      </c>
      <c r="I44" s="106" t="s">
        <v>20</v>
      </c>
      <c r="J44" s="106" t="s">
        <v>20</v>
      </c>
      <c r="K44" s="106" t="s">
        <v>20</v>
      </c>
      <c r="L44" s="106" t="s">
        <v>20</v>
      </c>
      <c r="M44" s="106" t="s">
        <v>20</v>
      </c>
      <c r="N44" s="106" t="s">
        <v>20</v>
      </c>
      <c r="O44" s="106" t="s">
        <v>20</v>
      </c>
      <c r="P44" s="106" t="s">
        <v>20</v>
      </c>
      <c r="Q44" s="106" t="s">
        <v>20</v>
      </c>
      <c r="R44" s="107">
        <v>116370</v>
      </c>
      <c r="S44" s="107">
        <v>105025.569294612</v>
      </c>
      <c r="T44" s="107">
        <v>105956.02229723</v>
      </c>
      <c r="U44" s="107">
        <v>107638.13710066935</v>
      </c>
      <c r="V44" s="107">
        <v>109958.37445002285</v>
      </c>
      <c r="W44" s="107">
        <v>113400.27219395235</v>
      </c>
      <c r="X44" s="107">
        <v>117024.77262667559</v>
      </c>
      <c r="Y44" s="107">
        <v>120845.7262265045</v>
      </c>
      <c r="Z44" s="107">
        <v>124878.36523833247</v>
      </c>
      <c r="AA44" s="107">
        <v>129139.47621042134</v>
      </c>
      <c r="AB44" s="107">
        <v>133647.59862652444</v>
      </c>
      <c r="AC44" s="107">
        <v>138423.25430414575</v>
      </c>
      <c r="AD44" s="107">
        <v>143489.21320221419</v>
      </c>
      <c r="AE44" s="107">
        <v>148870.80248635783</v>
      </c>
      <c r="AF44" s="107">
        <v>154596.26720044925</v>
      </c>
      <c r="AG44" s="107">
        <v>160697.19277147675</v>
      </c>
      <c r="AH44" s="107">
        <v>167209.00193935138</v>
      </c>
      <c r="AI44" s="107">
        <v>174171.54169772024</v>
      </c>
      <c r="AJ44" s="107">
        <v>181629.77964672406</v>
      </c>
      <c r="AK44" s="107">
        <v>189634.63405112352</v>
      </c>
      <c r="AL44" s="107">
        <v>198243.96821426725</v>
      </c>
      <c r="AM44" s="107">
        <v>207523.7879953403</v>
      </c>
      <c r="AN44" s="107">
        <v>217549.6920669715</v>
      </c>
      <c r="AO44" s="104">
        <v>228408.63874237731</v>
      </c>
    </row>
    <row r="45" spans="1:41" x14ac:dyDescent="0.25">
      <c r="A45" t="str">
        <f t="shared" si="0"/>
        <v>International passengers_Jordan</v>
      </c>
      <c r="B45" s="102" t="s">
        <v>54</v>
      </c>
      <c r="C45" s="103" t="s">
        <v>170</v>
      </c>
      <c r="D45" s="104" t="s">
        <v>175</v>
      </c>
      <c r="E45" s="105" t="s">
        <v>20</v>
      </c>
      <c r="F45" s="106" t="s">
        <v>34</v>
      </c>
      <c r="G45" s="106" t="s">
        <v>20</v>
      </c>
      <c r="H45" s="106" t="s">
        <v>20</v>
      </c>
      <c r="I45" s="106" t="s">
        <v>20</v>
      </c>
      <c r="J45" s="106" t="s">
        <v>20</v>
      </c>
      <c r="K45" s="106" t="s">
        <v>20</v>
      </c>
      <c r="L45" s="106" t="s">
        <v>20</v>
      </c>
      <c r="M45" s="106" t="s">
        <v>20</v>
      </c>
      <c r="N45" s="106" t="s">
        <v>20</v>
      </c>
      <c r="O45" s="106" t="s">
        <v>20</v>
      </c>
      <c r="P45" s="106" t="s">
        <v>20</v>
      </c>
      <c r="Q45" s="106" t="s">
        <v>20</v>
      </c>
      <c r="R45" s="107">
        <v>7932497</v>
      </c>
      <c r="S45" s="107">
        <v>8534674.1943592597</v>
      </c>
      <c r="T45" s="107">
        <v>8999352.1032306794</v>
      </c>
      <c r="U45" s="107">
        <v>9450438.8937763888</v>
      </c>
      <c r="V45" s="107">
        <v>9899773.3309862446</v>
      </c>
      <c r="W45" s="107">
        <v>10409685.841411397</v>
      </c>
      <c r="X45" s="107">
        <v>10945844.811689792</v>
      </c>
      <c r="Y45" s="107">
        <v>11509635.152474198</v>
      </c>
      <c r="Z45" s="107">
        <v>12102497.778179158</v>
      </c>
      <c r="AA45" s="107">
        <v>12851234.843035512</v>
      </c>
      <c r="AB45" s="107">
        <v>13637067.961681657</v>
      </c>
      <c r="AC45" s="107">
        <v>14462803.676902918</v>
      </c>
      <c r="AD45" s="107">
        <v>15332027.430603946</v>
      </c>
      <c r="AE45" s="107">
        <v>16244104.819909221</v>
      </c>
      <c r="AF45" s="107">
        <v>16901668.608472109</v>
      </c>
      <c r="AG45" s="107">
        <v>17584416.303640235</v>
      </c>
      <c r="AH45" s="107">
        <v>18291636.60425476</v>
      </c>
      <c r="AI45" s="107">
        <v>19024847.625375282</v>
      </c>
      <c r="AJ45" s="107">
        <v>19785755.29209562</v>
      </c>
      <c r="AK45" s="107">
        <v>20588650.927557848</v>
      </c>
      <c r="AL45" s="107">
        <v>21422443.054594494</v>
      </c>
      <c r="AM45" s="107">
        <v>22288132.727429897</v>
      </c>
      <c r="AN45" s="107">
        <v>23187400.260293245</v>
      </c>
      <c r="AO45" s="104">
        <v>24121791.225286566</v>
      </c>
    </row>
    <row r="46" spans="1:41" x14ac:dyDescent="0.25">
      <c r="A46" t="str">
        <f t="shared" si="0"/>
        <v>Domestic passengers_Jordan</v>
      </c>
      <c r="B46" s="72" t="s">
        <v>56</v>
      </c>
      <c r="C46" s="108" t="s">
        <v>170</v>
      </c>
      <c r="D46" s="92" t="s">
        <v>175</v>
      </c>
      <c r="E46" s="75" t="s">
        <v>20</v>
      </c>
      <c r="F46" s="76" t="s">
        <v>34</v>
      </c>
      <c r="G46" s="76" t="s">
        <v>20</v>
      </c>
      <c r="H46" s="76" t="s">
        <v>20</v>
      </c>
      <c r="I46" s="76" t="s">
        <v>20</v>
      </c>
      <c r="J46" s="76" t="s">
        <v>20</v>
      </c>
      <c r="K46" s="76" t="s">
        <v>20</v>
      </c>
      <c r="L46" s="76" t="s">
        <v>20</v>
      </c>
      <c r="M46" s="76" t="s">
        <v>20</v>
      </c>
      <c r="N46" s="76" t="s">
        <v>20</v>
      </c>
      <c r="O46" s="76" t="s">
        <v>20</v>
      </c>
      <c r="P46" s="76" t="s">
        <v>20</v>
      </c>
      <c r="Q46" s="76" t="s">
        <v>20</v>
      </c>
      <c r="R46" s="83">
        <v>72521</v>
      </c>
      <c r="S46" s="83">
        <v>61281.293706818069</v>
      </c>
      <c r="T46" s="83">
        <v>60505.97086908434</v>
      </c>
      <c r="U46" s="83">
        <v>60716.933133617829</v>
      </c>
      <c r="V46" s="83">
        <v>62045.973237332604</v>
      </c>
      <c r="W46" s="83">
        <v>64783.460955954186</v>
      </c>
      <c r="X46" s="83">
        <v>67602.351097489096</v>
      </c>
      <c r="Y46" s="83">
        <v>70505.332630862627</v>
      </c>
      <c r="Z46" s="83">
        <v>73495.094524999469</v>
      </c>
      <c r="AA46" s="83">
        <v>77194.335708380546</v>
      </c>
      <c r="AB46" s="83">
        <v>80983.535124891147</v>
      </c>
      <c r="AC46" s="83">
        <v>84870.13546788173</v>
      </c>
      <c r="AD46" s="83">
        <v>88864.674329579124</v>
      </c>
      <c r="AE46" s="83">
        <v>92958.21613806297</v>
      </c>
      <c r="AF46" s="83">
        <v>95950.16207337282</v>
      </c>
      <c r="AG46" s="83">
        <v>99004.443197400367</v>
      </c>
      <c r="AH46" s="83">
        <v>102115.81688227861</v>
      </c>
      <c r="AI46" s="83">
        <v>105287.92373556743</v>
      </c>
      <c r="AJ46" s="83">
        <v>108525.43450820354</v>
      </c>
      <c r="AK46" s="83">
        <v>111913.97876131472</v>
      </c>
      <c r="AL46" s="83">
        <v>115373.41401335943</v>
      </c>
      <c r="AM46" s="83">
        <v>118904.71807121916</v>
      </c>
      <c r="AN46" s="83">
        <v>122511.31325898066</v>
      </c>
      <c r="AO46" s="92">
        <v>126195.88854556973</v>
      </c>
    </row>
    <row r="47" spans="1:41" x14ac:dyDescent="0.25">
      <c r="A47" t="str">
        <f t="shared" si="0"/>
        <v>Total passengers_Israel</v>
      </c>
      <c r="B47" s="102" t="s">
        <v>58</v>
      </c>
      <c r="C47" s="103" t="s">
        <v>170</v>
      </c>
      <c r="D47" s="104" t="s">
        <v>173</v>
      </c>
      <c r="E47" s="105" t="s">
        <v>34</v>
      </c>
      <c r="F47" s="106" t="s">
        <v>20</v>
      </c>
      <c r="G47" s="106" t="s">
        <v>20</v>
      </c>
      <c r="H47" s="106" t="s">
        <v>20</v>
      </c>
      <c r="I47" s="106" t="s">
        <v>20</v>
      </c>
      <c r="J47" s="106" t="s">
        <v>20</v>
      </c>
      <c r="K47" s="106" t="s">
        <v>20</v>
      </c>
      <c r="L47" s="106" t="s">
        <v>20</v>
      </c>
      <c r="M47" s="106" t="s">
        <v>20</v>
      </c>
      <c r="N47" s="106" t="s">
        <v>20</v>
      </c>
      <c r="O47" s="106" t="s">
        <v>20</v>
      </c>
      <c r="P47" s="106" t="s">
        <v>20</v>
      </c>
      <c r="Q47" s="106" t="s">
        <v>20</v>
      </c>
      <c r="R47" s="107">
        <v>23354812</v>
      </c>
      <c r="S47" s="107">
        <v>25834935.341513406</v>
      </c>
      <c r="T47" s="107">
        <v>28485506.638104986</v>
      </c>
      <c r="U47" s="107">
        <v>31265942.992839172</v>
      </c>
      <c r="V47" s="107">
        <v>33359367.996592529</v>
      </c>
      <c r="W47" s="107">
        <v>34969438.341200173</v>
      </c>
      <c r="X47" s="107">
        <v>36674876.729858026</v>
      </c>
      <c r="Y47" s="107">
        <v>38449495.48875355</v>
      </c>
      <c r="Z47" s="107">
        <v>40310281.913279042</v>
      </c>
      <c r="AA47" s="107">
        <v>42298066.904877663</v>
      </c>
      <c r="AB47" s="107">
        <v>44365029.318328455</v>
      </c>
      <c r="AC47" s="107">
        <v>46525409.347407266</v>
      </c>
      <c r="AD47" s="107">
        <v>48777201.725488439</v>
      </c>
      <c r="AE47" s="107">
        <v>51114578.79998792</v>
      </c>
      <c r="AF47" s="107">
        <v>53488690.728345253</v>
      </c>
      <c r="AG47" s="107">
        <v>55954744.093996838</v>
      </c>
      <c r="AH47" s="107">
        <v>58514348.927560128</v>
      </c>
      <c r="AI47" s="107">
        <v>61168625.039978921</v>
      </c>
      <c r="AJ47" s="107">
        <v>63922111.946519189</v>
      </c>
      <c r="AK47" s="107">
        <v>66626570.219068147</v>
      </c>
      <c r="AL47" s="107">
        <v>69425042.326902106</v>
      </c>
      <c r="AM47" s="107">
        <v>72319948.373743325</v>
      </c>
      <c r="AN47" s="107">
        <v>75313750.555891603</v>
      </c>
      <c r="AO47" s="104">
        <v>78409206.79056257</v>
      </c>
    </row>
    <row r="48" spans="1:41" x14ac:dyDescent="0.25">
      <c r="A48" t="str">
        <f t="shared" si="0"/>
        <v>Total aircraft movements_Israel</v>
      </c>
      <c r="B48" s="102" t="s">
        <v>35</v>
      </c>
      <c r="C48" s="103" t="s">
        <v>170</v>
      </c>
      <c r="D48" s="104" t="s">
        <v>173</v>
      </c>
      <c r="E48" s="105" t="s">
        <v>34</v>
      </c>
      <c r="F48" s="106" t="s">
        <v>20</v>
      </c>
      <c r="G48" s="106" t="s">
        <v>20</v>
      </c>
      <c r="H48" s="106" t="s">
        <v>20</v>
      </c>
      <c r="I48" s="106" t="s">
        <v>20</v>
      </c>
      <c r="J48" s="106" t="s">
        <v>20</v>
      </c>
      <c r="K48" s="106" t="s">
        <v>20</v>
      </c>
      <c r="L48" s="106" t="s">
        <v>20</v>
      </c>
      <c r="M48" s="106" t="s">
        <v>20</v>
      </c>
      <c r="N48" s="106" t="s">
        <v>20</v>
      </c>
      <c r="O48" s="106" t="s">
        <v>20</v>
      </c>
      <c r="P48" s="106" t="s">
        <v>20</v>
      </c>
      <c r="Q48" s="106" t="s">
        <v>20</v>
      </c>
      <c r="R48" s="107">
        <v>258000</v>
      </c>
      <c r="S48" s="107">
        <v>286508.918432915</v>
      </c>
      <c r="T48" s="107">
        <v>322100.63866621401</v>
      </c>
      <c r="U48" s="107">
        <v>356905.6575436524</v>
      </c>
      <c r="V48" s="107">
        <v>385826.57681086863</v>
      </c>
      <c r="W48" s="107">
        <v>400274.80491308391</v>
      </c>
      <c r="X48" s="107">
        <v>414723.0330152979</v>
      </c>
      <c r="Y48" s="107">
        <v>429171.26111751318</v>
      </c>
      <c r="Z48" s="107">
        <v>443619.48921972711</v>
      </c>
      <c r="AA48" s="107">
        <v>458067.7173219425</v>
      </c>
      <c r="AB48" s="107">
        <v>472515.94542415655</v>
      </c>
      <c r="AC48" s="107">
        <v>486964.17352637183</v>
      </c>
      <c r="AD48" s="107">
        <v>501412.40162858577</v>
      </c>
      <c r="AE48" s="107">
        <v>515860.62973080104</v>
      </c>
      <c r="AF48" s="107">
        <v>530308.85783301503</v>
      </c>
      <c r="AG48" s="107">
        <v>544757.08593523025</v>
      </c>
      <c r="AH48" s="107">
        <v>559205.3140374443</v>
      </c>
      <c r="AI48" s="107">
        <v>573653.54213965964</v>
      </c>
      <c r="AJ48" s="107">
        <v>588101.77024187357</v>
      </c>
      <c r="AK48" s="107">
        <v>602549.9983440889</v>
      </c>
      <c r="AL48" s="107">
        <v>616998.22644630424</v>
      </c>
      <c r="AM48" s="107">
        <v>631446.45454851829</v>
      </c>
      <c r="AN48" s="107">
        <v>645894.68265073362</v>
      </c>
      <c r="AO48" s="104">
        <v>660342.91075294768</v>
      </c>
    </row>
    <row r="49" spans="1:41" x14ac:dyDescent="0.25">
      <c r="A49" t="str">
        <f t="shared" si="0"/>
        <v>Total Cargo_Israel</v>
      </c>
      <c r="B49" s="102" t="s">
        <v>207</v>
      </c>
      <c r="C49" s="108" t="s">
        <v>170</v>
      </c>
      <c r="D49" s="92" t="s">
        <v>173</v>
      </c>
      <c r="E49" s="75" t="s">
        <v>34</v>
      </c>
      <c r="F49" s="76" t="s">
        <v>20</v>
      </c>
      <c r="G49" s="76" t="s">
        <v>20</v>
      </c>
      <c r="H49" s="76" t="s">
        <v>20</v>
      </c>
      <c r="I49" s="76" t="s">
        <v>20</v>
      </c>
      <c r="J49" s="76" t="s">
        <v>20</v>
      </c>
      <c r="K49" s="76" t="s">
        <v>20</v>
      </c>
      <c r="L49" s="76" t="s">
        <v>20</v>
      </c>
      <c r="M49" s="76" t="s">
        <v>20</v>
      </c>
      <c r="N49" s="76" t="s">
        <v>20</v>
      </c>
      <c r="O49" s="76" t="s">
        <v>20</v>
      </c>
      <c r="P49" s="76" t="s">
        <v>20</v>
      </c>
      <c r="Q49" s="76" t="s">
        <v>20</v>
      </c>
      <c r="R49" s="83">
        <v>341193</v>
      </c>
      <c r="S49" s="83">
        <v>355217.67994267074</v>
      </c>
      <c r="T49" s="83">
        <v>373131.87395904609</v>
      </c>
      <c r="U49" s="83">
        <v>386842.45380774158</v>
      </c>
      <c r="V49" s="83">
        <v>397428.33846285747</v>
      </c>
      <c r="W49" s="83">
        <v>405434.94604552479</v>
      </c>
      <c r="X49" s="83">
        <v>414500.02272354427</v>
      </c>
      <c r="Y49" s="83">
        <v>424050.65735647274</v>
      </c>
      <c r="Z49" s="83">
        <v>434314.47492681188</v>
      </c>
      <c r="AA49" s="83">
        <v>445878.47099198803</v>
      </c>
      <c r="AB49" s="83">
        <v>457825.69750398229</v>
      </c>
      <c r="AC49" s="83">
        <v>470309.88183665072</v>
      </c>
      <c r="AD49" s="83">
        <v>483227.5688400541</v>
      </c>
      <c r="AE49" s="83">
        <v>496438.71128533973</v>
      </c>
      <c r="AF49" s="83">
        <v>508991.98580908176</v>
      </c>
      <c r="AG49" s="83">
        <v>521889.30200106272</v>
      </c>
      <c r="AH49" s="83">
        <v>535106.65369939501</v>
      </c>
      <c r="AI49" s="83">
        <v>548624.35698772862</v>
      </c>
      <c r="AJ49" s="83">
        <v>562423.11182987364</v>
      </c>
      <c r="AK49" s="83">
        <v>574681.60597732081</v>
      </c>
      <c r="AL49" s="83">
        <v>587225.56222192396</v>
      </c>
      <c r="AM49" s="83">
        <v>600043.15426595509</v>
      </c>
      <c r="AN49" s="83">
        <v>613123.16759458557</v>
      </c>
      <c r="AO49" s="92">
        <v>626457.31235234754</v>
      </c>
    </row>
    <row r="50" spans="1:41" x14ac:dyDescent="0.25">
      <c r="A50" t="str">
        <f t="shared" si="0"/>
        <v>International passengers_Israel</v>
      </c>
      <c r="B50" s="72" t="s">
        <v>54</v>
      </c>
      <c r="C50" s="108" t="s">
        <v>170</v>
      </c>
      <c r="D50" s="92" t="s">
        <v>173</v>
      </c>
      <c r="E50" s="75" t="s">
        <v>34</v>
      </c>
      <c r="F50" s="76" t="s">
        <v>20</v>
      </c>
      <c r="G50" s="76" t="s">
        <v>20</v>
      </c>
      <c r="H50" s="76" t="s">
        <v>20</v>
      </c>
      <c r="I50" s="76" t="s">
        <v>20</v>
      </c>
      <c r="J50" s="76" t="s">
        <v>20</v>
      </c>
      <c r="K50" s="76" t="s">
        <v>20</v>
      </c>
      <c r="L50" s="76" t="s">
        <v>20</v>
      </c>
      <c r="M50" s="76" t="s">
        <v>20</v>
      </c>
      <c r="N50" s="76" t="s">
        <v>20</v>
      </c>
      <c r="O50" s="76" t="s">
        <v>20</v>
      </c>
      <c r="P50" s="76" t="s">
        <v>20</v>
      </c>
      <c r="Q50" s="76" t="s">
        <v>20</v>
      </c>
      <c r="R50" s="83">
        <v>20439447</v>
      </c>
      <c r="S50" s="83">
        <v>22917201.458625518</v>
      </c>
      <c r="T50" s="83">
        <v>25545276.916545335</v>
      </c>
      <c r="U50" s="83">
        <v>28287474.486601777</v>
      </c>
      <c r="V50" s="83">
        <v>30302841.81758571</v>
      </c>
      <c r="W50" s="83">
        <v>31794435.779857211</v>
      </c>
      <c r="X50" s="83">
        <v>33368984.107121438</v>
      </c>
      <c r="Y50" s="83">
        <v>35007233.560508728</v>
      </c>
      <c r="Z50" s="83">
        <v>36722475.197638981</v>
      </c>
      <c r="AA50" s="83">
        <v>38546122.361398034</v>
      </c>
      <c r="AB50" s="83">
        <v>40442563.211386047</v>
      </c>
      <c r="AC50" s="83">
        <v>42423135.503295638</v>
      </c>
      <c r="AD50" s="83">
        <v>44486760.248788483</v>
      </c>
      <c r="AE50" s="83">
        <v>46629342.997695111</v>
      </c>
      <c r="AF50" s="83">
        <v>48818739.372625194</v>
      </c>
      <c r="AG50" s="83">
        <v>51092978.49614054</v>
      </c>
      <c r="AH50" s="83">
        <v>53453628.771081857</v>
      </c>
      <c r="AI50" s="83">
        <v>55901688.222191103</v>
      </c>
      <c r="AJ50" s="83">
        <v>58441708.193348058</v>
      </c>
      <c r="AK50" s="83">
        <v>60962726.568639442</v>
      </c>
      <c r="AL50" s="83">
        <v>63571704.599207625</v>
      </c>
      <c r="AM50" s="83">
        <v>66270951.054762051</v>
      </c>
      <c r="AN50" s="83">
        <v>69062814.875442058</v>
      </c>
      <c r="AO50" s="92">
        <v>71949887.288499579</v>
      </c>
    </row>
    <row r="51" spans="1:41" x14ac:dyDescent="0.25">
      <c r="A51" t="str">
        <f t="shared" si="0"/>
        <v>Domestic passengers_Israel</v>
      </c>
      <c r="B51" s="102" t="s">
        <v>56</v>
      </c>
      <c r="C51" s="103" t="s">
        <v>170</v>
      </c>
      <c r="D51" s="104" t="s">
        <v>173</v>
      </c>
      <c r="E51" s="105" t="s">
        <v>34</v>
      </c>
      <c r="F51" s="106" t="s">
        <v>20</v>
      </c>
      <c r="G51" s="106" t="s">
        <v>20</v>
      </c>
      <c r="H51" s="106" t="s">
        <v>20</v>
      </c>
      <c r="I51" s="106" t="s">
        <v>20</v>
      </c>
      <c r="J51" s="106" t="s">
        <v>20</v>
      </c>
      <c r="K51" s="106" t="s">
        <v>20</v>
      </c>
      <c r="L51" s="106" t="s">
        <v>20</v>
      </c>
      <c r="M51" s="106" t="s">
        <v>20</v>
      </c>
      <c r="N51" s="106" t="s">
        <v>20</v>
      </c>
      <c r="O51" s="106" t="s">
        <v>20</v>
      </c>
      <c r="P51" s="106" t="s">
        <v>20</v>
      </c>
      <c r="Q51" s="106" t="s">
        <v>20</v>
      </c>
      <c r="R51" s="107">
        <v>2915365</v>
      </c>
      <c r="S51" s="107">
        <v>2917733.8828878901</v>
      </c>
      <c r="T51" s="107">
        <v>2940229.7215596526</v>
      </c>
      <c r="U51" s="107">
        <v>2978468.5062373965</v>
      </c>
      <c r="V51" s="107">
        <v>3056526.1790068205</v>
      </c>
      <c r="W51" s="107">
        <v>3175002.5613429653</v>
      </c>
      <c r="X51" s="107">
        <v>3305892.6227365891</v>
      </c>
      <c r="Y51" s="107">
        <v>3442261.9282448199</v>
      </c>
      <c r="Z51" s="107">
        <v>3587806.7156400634</v>
      </c>
      <c r="AA51" s="107">
        <v>3751944.5434796261</v>
      </c>
      <c r="AB51" s="107">
        <v>3922466.1069424101</v>
      </c>
      <c r="AC51" s="107">
        <v>4102273.8441116265</v>
      </c>
      <c r="AD51" s="107">
        <v>4290441.4766999576</v>
      </c>
      <c r="AE51" s="107">
        <v>4485235.802292807</v>
      </c>
      <c r="AF51" s="107">
        <v>4669951.355720059</v>
      </c>
      <c r="AG51" s="107">
        <v>4861765.5978563009</v>
      </c>
      <c r="AH51" s="107">
        <v>5060720.1564782718</v>
      </c>
      <c r="AI51" s="107">
        <v>5266936.8177878177</v>
      </c>
      <c r="AJ51" s="107">
        <v>5480403.7531711282</v>
      </c>
      <c r="AK51" s="107">
        <v>5663843.6504287068</v>
      </c>
      <c r="AL51" s="107">
        <v>5853337.7276944779</v>
      </c>
      <c r="AM51" s="107">
        <v>6048997.3189812684</v>
      </c>
      <c r="AN51" s="107">
        <v>6250935.6804495472</v>
      </c>
      <c r="AO51" s="104">
        <v>6459319.5020629894</v>
      </c>
    </row>
    <row r="52" spans="1:41" x14ac:dyDescent="0.25">
      <c r="A52" t="str">
        <f t="shared" si="0"/>
        <v>Total passengers_Iran</v>
      </c>
      <c r="B52" s="102" t="s">
        <v>58</v>
      </c>
      <c r="C52" s="103" t="s">
        <v>170</v>
      </c>
      <c r="D52" s="104" t="s">
        <v>174</v>
      </c>
      <c r="E52" s="105" t="s">
        <v>20</v>
      </c>
      <c r="F52" s="106" t="s">
        <v>34</v>
      </c>
      <c r="G52" s="106" t="s">
        <v>20</v>
      </c>
      <c r="H52" s="106" t="s">
        <v>20</v>
      </c>
      <c r="I52" s="106" t="s">
        <v>20</v>
      </c>
      <c r="J52" s="106" t="s">
        <v>20</v>
      </c>
      <c r="K52" s="106" t="s">
        <v>20</v>
      </c>
      <c r="L52" s="106" t="s">
        <v>20</v>
      </c>
      <c r="M52" s="106" t="s">
        <v>20</v>
      </c>
      <c r="N52" s="106" t="s">
        <v>34</v>
      </c>
      <c r="O52" s="106" t="s">
        <v>20</v>
      </c>
      <c r="P52" s="106" t="s">
        <v>34</v>
      </c>
      <c r="Q52" s="106" t="s">
        <v>20</v>
      </c>
      <c r="R52" s="107">
        <v>61288934</v>
      </c>
      <c r="S52" s="107">
        <v>65213852.933655605</v>
      </c>
      <c r="T52" s="107">
        <v>67997492.541396946</v>
      </c>
      <c r="U52" s="107">
        <v>71629666.594957069</v>
      </c>
      <c r="V52" s="107">
        <v>76257436.334205851</v>
      </c>
      <c r="W52" s="107">
        <v>82126407.540199474</v>
      </c>
      <c r="X52" s="107">
        <v>88157853.738879055</v>
      </c>
      <c r="Y52" s="107">
        <v>94552198.894226983</v>
      </c>
      <c r="Z52" s="107">
        <v>101004896.68918493</v>
      </c>
      <c r="AA52" s="107">
        <v>107292672.66760407</v>
      </c>
      <c r="AB52" s="107">
        <v>115412678.37574959</v>
      </c>
      <c r="AC52" s="107">
        <v>120310263.3956231</v>
      </c>
      <c r="AD52" s="107">
        <v>125290611.49862567</v>
      </c>
      <c r="AE52" s="107">
        <v>130336178.4367204</v>
      </c>
      <c r="AF52" s="107">
        <v>135476852.58481711</v>
      </c>
      <c r="AG52" s="107">
        <v>140706773.55988231</v>
      </c>
      <c r="AH52" s="107">
        <v>145380236.75483286</v>
      </c>
      <c r="AI52" s="107">
        <v>150124830.43367076</v>
      </c>
      <c r="AJ52" s="107">
        <v>154941126.69143975</v>
      </c>
      <c r="AK52" s="107">
        <v>159835067.20928225</v>
      </c>
      <c r="AL52" s="107">
        <v>164805287.06641367</v>
      </c>
      <c r="AM52" s="107">
        <v>168963703.00021398</v>
      </c>
      <c r="AN52" s="107">
        <v>173175515.52646264</v>
      </c>
      <c r="AO52" s="104">
        <v>177441676.02700856</v>
      </c>
    </row>
    <row r="53" spans="1:41" x14ac:dyDescent="0.25">
      <c r="A53" t="str">
        <f t="shared" si="0"/>
        <v>Total aircraft movements_Iran</v>
      </c>
      <c r="B53" s="102" t="s">
        <v>35</v>
      </c>
      <c r="C53" s="103" t="s">
        <v>170</v>
      </c>
      <c r="D53" s="104" t="s">
        <v>174</v>
      </c>
      <c r="E53" s="105" t="s">
        <v>20</v>
      </c>
      <c r="F53" s="106" t="s">
        <v>34</v>
      </c>
      <c r="G53" s="106" t="s">
        <v>20</v>
      </c>
      <c r="H53" s="106" t="s">
        <v>20</v>
      </c>
      <c r="I53" s="106" t="s">
        <v>20</v>
      </c>
      <c r="J53" s="106" t="s">
        <v>20</v>
      </c>
      <c r="K53" s="106" t="s">
        <v>20</v>
      </c>
      <c r="L53" s="106" t="s">
        <v>20</v>
      </c>
      <c r="M53" s="106" t="s">
        <v>20</v>
      </c>
      <c r="N53" s="106" t="s">
        <v>34</v>
      </c>
      <c r="O53" s="106" t="s">
        <v>20</v>
      </c>
      <c r="P53" s="106" t="s">
        <v>34</v>
      </c>
      <c r="Q53" s="106" t="s">
        <v>20</v>
      </c>
      <c r="R53" s="107">
        <v>538673</v>
      </c>
      <c r="S53" s="107">
        <v>577149.64285679895</v>
      </c>
      <c r="T53" s="107">
        <v>615626.28571359802</v>
      </c>
      <c r="U53" s="107">
        <v>652882.90257389599</v>
      </c>
      <c r="V53" s="107">
        <v>683009.96997978503</v>
      </c>
      <c r="W53" s="107">
        <v>709152.416513048</v>
      </c>
      <c r="X53" s="107">
        <v>735294.86304631305</v>
      </c>
      <c r="Y53" s="107">
        <v>761437.30957957706</v>
      </c>
      <c r="Z53" s="107">
        <v>787583.91561109724</v>
      </c>
      <c r="AA53" s="107">
        <v>805332.49466558208</v>
      </c>
      <c r="AB53" s="107">
        <v>823081.07372006692</v>
      </c>
      <c r="AC53" s="107">
        <v>840829.65277455153</v>
      </c>
      <c r="AD53" s="107">
        <v>858578.23182903754</v>
      </c>
      <c r="AE53" s="107">
        <v>876326.8108835225</v>
      </c>
      <c r="AF53" s="107">
        <v>889766.14974573057</v>
      </c>
      <c r="AG53" s="107">
        <v>903205.48860793875</v>
      </c>
      <c r="AH53" s="107">
        <v>916644.82747014705</v>
      </c>
      <c r="AI53" s="107">
        <v>930084.16633235512</v>
      </c>
      <c r="AJ53" s="107">
        <v>943523.50519456225</v>
      </c>
      <c r="AK53" s="107">
        <v>955340.63973728393</v>
      </c>
      <c r="AL53" s="107">
        <v>967157.77428000537</v>
      </c>
      <c r="AM53" s="107">
        <v>978979.06832098193</v>
      </c>
      <c r="AN53" s="107">
        <v>990796.20286370348</v>
      </c>
      <c r="AO53" s="104">
        <v>1002617.4969046799</v>
      </c>
    </row>
    <row r="54" spans="1:41" x14ac:dyDescent="0.25">
      <c r="A54" t="str">
        <f t="shared" si="0"/>
        <v>Total Cargo_Iran</v>
      </c>
      <c r="B54" s="102" t="s">
        <v>207</v>
      </c>
      <c r="C54" s="108" t="s">
        <v>170</v>
      </c>
      <c r="D54" s="104" t="s">
        <v>174</v>
      </c>
      <c r="E54" s="75" t="s">
        <v>20</v>
      </c>
      <c r="F54" s="76" t="s">
        <v>34</v>
      </c>
      <c r="G54" s="76" t="s">
        <v>20</v>
      </c>
      <c r="H54" s="76" t="s">
        <v>20</v>
      </c>
      <c r="I54" s="76" t="s">
        <v>20</v>
      </c>
      <c r="J54" s="76" t="s">
        <v>20</v>
      </c>
      <c r="K54" s="76" t="s">
        <v>20</v>
      </c>
      <c r="L54" s="76" t="s">
        <v>20</v>
      </c>
      <c r="M54" s="76" t="s">
        <v>20</v>
      </c>
      <c r="N54" s="76" t="s">
        <v>34</v>
      </c>
      <c r="O54" s="76" t="s">
        <v>20</v>
      </c>
      <c r="P54" s="76" t="s">
        <v>34</v>
      </c>
      <c r="Q54" s="76" t="s">
        <v>20</v>
      </c>
      <c r="R54" s="83">
        <v>595190</v>
      </c>
      <c r="S54" s="83">
        <v>637703.57142840105</v>
      </c>
      <c r="T54" s="83">
        <v>680217.14285680198</v>
      </c>
      <c r="U54" s="83">
        <v>722314.14468813525</v>
      </c>
      <c r="V54" s="83">
        <v>764018.17553128186</v>
      </c>
      <c r="W54" s="83">
        <v>805350.92303922528</v>
      </c>
      <c r="X54" s="83">
        <v>846683.67054716777</v>
      </c>
      <c r="Y54" s="83">
        <v>888016.41805511015</v>
      </c>
      <c r="Z54" s="83">
        <v>929349.16556305368</v>
      </c>
      <c r="AA54" s="83">
        <v>970681.91307099606</v>
      </c>
      <c r="AB54" s="83">
        <v>1012014.6605789375</v>
      </c>
      <c r="AC54" s="83">
        <v>1053347.4080868792</v>
      </c>
      <c r="AD54" s="83">
        <v>1094680.1555948206</v>
      </c>
      <c r="AE54" s="83">
        <v>1136012.9031027718</v>
      </c>
      <c r="AF54" s="83">
        <v>1177345.6506107133</v>
      </c>
      <c r="AG54" s="83">
        <v>1218678.398118655</v>
      </c>
      <c r="AH54" s="83">
        <v>1260011.1456265964</v>
      </c>
      <c r="AI54" s="83">
        <v>1301343.8931345379</v>
      </c>
      <c r="AJ54" s="83">
        <v>1342676.6406424793</v>
      </c>
      <c r="AK54" s="83">
        <v>1384009.388150421</v>
      </c>
      <c r="AL54" s="83">
        <v>1425342.1356583624</v>
      </c>
      <c r="AM54" s="83">
        <v>1466674.8831663136</v>
      </c>
      <c r="AN54" s="83">
        <v>1508007.6306742553</v>
      </c>
      <c r="AO54" s="92">
        <v>1549340.378182197</v>
      </c>
    </row>
    <row r="55" spans="1:41" x14ac:dyDescent="0.25">
      <c r="A55" t="str">
        <f t="shared" si="0"/>
        <v>International passengers_Iran</v>
      </c>
      <c r="B55" s="72" t="s">
        <v>54</v>
      </c>
      <c r="C55" s="108" t="s">
        <v>170</v>
      </c>
      <c r="D55" s="104" t="s">
        <v>174</v>
      </c>
      <c r="E55" s="75" t="s">
        <v>20</v>
      </c>
      <c r="F55" s="76" t="s">
        <v>34</v>
      </c>
      <c r="G55" s="76" t="s">
        <v>20</v>
      </c>
      <c r="H55" s="76" t="s">
        <v>20</v>
      </c>
      <c r="I55" s="76" t="s">
        <v>20</v>
      </c>
      <c r="J55" s="76" t="s">
        <v>20</v>
      </c>
      <c r="K55" s="76" t="s">
        <v>20</v>
      </c>
      <c r="L55" s="76" t="s">
        <v>20</v>
      </c>
      <c r="M55" s="76" t="s">
        <v>20</v>
      </c>
      <c r="N55" s="76" t="s">
        <v>34</v>
      </c>
      <c r="O55" s="76" t="s">
        <v>20</v>
      </c>
      <c r="P55" s="76" t="s">
        <v>34</v>
      </c>
      <c r="Q55" s="76" t="s">
        <v>20</v>
      </c>
      <c r="R55" s="83">
        <v>12551365</v>
      </c>
      <c r="S55" s="83">
        <v>13768073.1338288</v>
      </c>
      <c r="T55" s="83">
        <v>14710644.6638689</v>
      </c>
      <c r="U55" s="83">
        <v>15738886.27340916</v>
      </c>
      <c r="V55" s="83">
        <v>16978297.181987483</v>
      </c>
      <c r="W55" s="83">
        <v>18481980.050509021</v>
      </c>
      <c r="X55" s="83">
        <v>20041956.872980013</v>
      </c>
      <c r="Y55" s="83">
        <v>21727670.073814448</v>
      </c>
      <c r="Z55" s="83">
        <v>23433601.525715273</v>
      </c>
      <c r="AA55" s="83">
        <v>25081653.278485022</v>
      </c>
      <c r="AB55" s="83">
        <v>27364531.685651161</v>
      </c>
      <c r="AC55" s="83">
        <v>28530913.33948772</v>
      </c>
      <c r="AD55" s="83">
        <v>29725970.552026138</v>
      </c>
      <c r="AE55" s="83">
        <v>30943624.633403387</v>
      </c>
      <c r="AF55" s="83">
        <v>32193852.563720938</v>
      </c>
      <c r="AG55" s="83">
        <v>33475002.525081001</v>
      </c>
      <c r="AH55" s="83">
        <v>34563352.301435985</v>
      </c>
      <c r="AI55" s="83">
        <v>35676347.200822882</v>
      </c>
      <c r="AJ55" s="83">
        <v>36814185.44138927</v>
      </c>
      <c r="AK55" s="83">
        <v>37978783.131896377</v>
      </c>
      <c r="AL55" s="83">
        <v>39169809.908764765</v>
      </c>
      <c r="AM55" s="83">
        <v>40079565.134033822</v>
      </c>
      <c r="AN55" s="83">
        <v>41007820.719755694</v>
      </c>
      <c r="AO55" s="92">
        <v>41954907.029509999</v>
      </c>
    </row>
    <row r="56" spans="1:41" x14ac:dyDescent="0.25">
      <c r="A56" t="str">
        <f t="shared" si="0"/>
        <v>Domestic passengers_Iran</v>
      </c>
      <c r="B56" s="102" t="s">
        <v>56</v>
      </c>
      <c r="C56" s="103" t="s">
        <v>170</v>
      </c>
      <c r="D56" s="104" t="s">
        <v>174</v>
      </c>
      <c r="E56" s="105" t="s">
        <v>20</v>
      </c>
      <c r="F56" s="106" t="s">
        <v>34</v>
      </c>
      <c r="G56" s="106" t="s">
        <v>20</v>
      </c>
      <c r="H56" s="106" t="s">
        <v>20</v>
      </c>
      <c r="I56" s="106" t="s">
        <v>20</v>
      </c>
      <c r="J56" s="106" t="s">
        <v>20</v>
      </c>
      <c r="K56" s="106" t="s">
        <v>20</v>
      </c>
      <c r="L56" s="106" t="s">
        <v>20</v>
      </c>
      <c r="M56" s="106" t="s">
        <v>20</v>
      </c>
      <c r="N56" s="106" t="s">
        <v>34</v>
      </c>
      <c r="O56" s="106" t="s">
        <v>20</v>
      </c>
      <c r="P56" s="106" t="s">
        <v>34</v>
      </c>
      <c r="Q56" s="106" t="s">
        <v>20</v>
      </c>
      <c r="R56" s="107">
        <v>48631118</v>
      </c>
      <c r="S56" s="107">
        <v>51339328.799826801</v>
      </c>
      <c r="T56" s="107">
        <v>53180396.877528049</v>
      </c>
      <c r="U56" s="107">
        <v>55776220.202467285</v>
      </c>
      <c r="V56" s="107">
        <v>59145294.130325854</v>
      </c>
      <c r="W56" s="107">
        <v>63480410.677139476</v>
      </c>
      <c r="X56" s="107">
        <v>67920330.487270504</v>
      </c>
      <c r="Y56" s="107">
        <v>72594335.520515651</v>
      </c>
      <c r="Z56" s="107">
        <v>77305981.162417069</v>
      </c>
      <c r="AA56" s="107">
        <v>81909871.336400494</v>
      </c>
      <c r="AB56" s="107">
        <v>87695627.418781132</v>
      </c>
      <c r="AC56" s="107">
        <v>91402785.445364818</v>
      </c>
      <c r="AD56" s="107">
        <v>95163329.171807766</v>
      </c>
      <c r="AE56" s="107">
        <v>98965941.813807651</v>
      </c>
      <c r="AF56" s="107">
        <v>102829197.65864235</v>
      </c>
      <c r="AG56" s="107">
        <v>106750021.49318692</v>
      </c>
      <c r="AH56" s="107">
        <v>110311906.45172159</v>
      </c>
      <c r="AI56" s="107">
        <v>113919673.59008902</v>
      </c>
      <c r="AJ56" s="107">
        <v>117573691.93386348</v>
      </c>
      <c r="AK56" s="107">
        <v>121277528.730272</v>
      </c>
      <c r="AL56" s="107">
        <v>125030568.93668835</v>
      </c>
      <c r="AM56" s="107">
        <v>128259961.85209282</v>
      </c>
      <c r="AN56" s="107">
        <v>131523797.15450269</v>
      </c>
      <c r="AO56" s="104">
        <v>134822689.88654336</v>
      </c>
    </row>
    <row r="57" spans="1:41" x14ac:dyDescent="0.25">
      <c r="A57" t="str">
        <f t="shared" si="0"/>
        <v>Total passengers_Bahrain</v>
      </c>
      <c r="B57" s="72" t="s">
        <v>58</v>
      </c>
      <c r="C57" s="108" t="s">
        <v>170</v>
      </c>
      <c r="D57" s="92" t="s">
        <v>172</v>
      </c>
      <c r="E57" s="75" t="s">
        <v>20</v>
      </c>
      <c r="F57" s="76" t="s">
        <v>34</v>
      </c>
      <c r="G57" s="76" t="s">
        <v>20</v>
      </c>
      <c r="H57" s="76" t="s">
        <v>20</v>
      </c>
      <c r="I57" s="76" t="s">
        <v>20</v>
      </c>
      <c r="J57" s="76" t="s">
        <v>20</v>
      </c>
      <c r="K57" s="76" t="s">
        <v>20</v>
      </c>
      <c r="L57" s="76" t="s">
        <v>20</v>
      </c>
      <c r="M57" s="76" t="s">
        <v>20</v>
      </c>
      <c r="N57" s="76" t="s">
        <v>20</v>
      </c>
      <c r="O57" s="76" t="s">
        <v>20</v>
      </c>
      <c r="P57" s="76" t="s">
        <v>20</v>
      </c>
      <c r="Q57" s="76" t="s">
        <v>20</v>
      </c>
      <c r="R57" s="83">
        <v>8510025</v>
      </c>
      <c r="S57" s="83">
        <v>8944594.8576427996</v>
      </c>
      <c r="T57" s="83">
        <v>9405363.5228334833</v>
      </c>
      <c r="U57" s="83">
        <v>9915700.6771911718</v>
      </c>
      <c r="V57" s="83">
        <v>10604208.922303902</v>
      </c>
      <c r="W57" s="83">
        <v>11326260.641199546</v>
      </c>
      <c r="X57" s="83">
        <v>12133434.622834409</v>
      </c>
      <c r="Y57" s="83">
        <v>12907799.261736346</v>
      </c>
      <c r="Z57" s="83">
        <v>13749425.211235849</v>
      </c>
      <c r="AA57" s="83">
        <v>14634632.39211308</v>
      </c>
      <c r="AB57" s="83">
        <v>15443216.05962497</v>
      </c>
      <c r="AC57" s="83">
        <v>16474731.991784679</v>
      </c>
      <c r="AD57" s="83">
        <v>17392345.319752209</v>
      </c>
      <c r="AE57" s="83">
        <v>18527627.871271886</v>
      </c>
      <c r="AF57" s="83">
        <v>19434474.289119799</v>
      </c>
      <c r="AG57" s="83">
        <v>20604942.466276485</v>
      </c>
      <c r="AH57" s="83">
        <v>21543149.385011338</v>
      </c>
      <c r="AI57" s="83">
        <v>22657036.095693592</v>
      </c>
      <c r="AJ57" s="83">
        <v>23781377.908715118</v>
      </c>
      <c r="AK57" s="83">
        <v>24879727.487205405</v>
      </c>
      <c r="AL57" s="83">
        <v>26142396.972236529</v>
      </c>
      <c r="AM57" s="83">
        <v>27213109.254171431</v>
      </c>
      <c r="AN57" s="83">
        <v>28436960.447827872</v>
      </c>
      <c r="AO57" s="92">
        <v>29553658.345703971</v>
      </c>
    </row>
    <row r="58" spans="1:41" x14ac:dyDescent="0.25">
      <c r="A58" t="str">
        <f t="shared" si="0"/>
        <v>Total aircraft movements_Bahrain</v>
      </c>
      <c r="B58" s="72" t="s">
        <v>35</v>
      </c>
      <c r="C58" s="108" t="s">
        <v>170</v>
      </c>
      <c r="D58" s="92" t="s">
        <v>172</v>
      </c>
      <c r="E58" s="75" t="s">
        <v>20</v>
      </c>
      <c r="F58" s="76" t="s">
        <v>34</v>
      </c>
      <c r="G58" s="76" t="s">
        <v>20</v>
      </c>
      <c r="H58" s="76" t="s">
        <v>20</v>
      </c>
      <c r="I58" s="76" t="s">
        <v>20</v>
      </c>
      <c r="J58" s="76" t="s">
        <v>20</v>
      </c>
      <c r="K58" s="76" t="s">
        <v>20</v>
      </c>
      <c r="L58" s="76" t="s">
        <v>20</v>
      </c>
      <c r="M58" s="76" t="s">
        <v>20</v>
      </c>
      <c r="N58" s="76" t="s">
        <v>20</v>
      </c>
      <c r="O58" s="76" t="s">
        <v>20</v>
      </c>
      <c r="P58" s="76" t="s">
        <v>20</v>
      </c>
      <c r="Q58" s="76" t="s">
        <v>20</v>
      </c>
      <c r="R58" s="83">
        <v>95966</v>
      </c>
      <c r="S58" s="83">
        <v>96790.103730872303</v>
      </c>
      <c r="T58" s="83">
        <v>97529.754471766195</v>
      </c>
      <c r="U58" s="83">
        <v>98655.989417618694</v>
      </c>
      <c r="V58" s="83">
        <v>100496.96880948936</v>
      </c>
      <c r="W58" s="83">
        <v>103254.45226992729</v>
      </c>
      <c r="X58" s="83">
        <v>106122.06118648392</v>
      </c>
      <c r="Y58" s="83">
        <v>109145.54316405019</v>
      </c>
      <c r="Z58" s="83">
        <v>112110.23636429016</v>
      </c>
      <c r="AA58" s="83">
        <v>114933.13268964009</v>
      </c>
      <c r="AB58" s="83">
        <v>117809.84972662786</v>
      </c>
      <c r="AC58" s="83">
        <v>120757.98270790279</v>
      </c>
      <c r="AD58" s="83">
        <v>123779.18765536128</v>
      </c>
      <c r="AE58" s="83">
        <v>126904.30797682647</v>
      </c>
      <c r="AF58" s="83">
        <v>129472.79793832386</v>
      </c>
      <c r="AG58" s="83">
        <v>132092.4175758776</v>
      </c>
      <c r="AH58" s="83">
        <v>134763.58089495977</v>
      </c>
      <c r="AI58" s="83">
        <v>137487.7369147299</v>
      </c>
      <c r="AJ58" s="83">
        <v>140269.2326926676</v>
      </c>
      <c r="AK58" s="83">
        <v>142773.5518056757</v>
      </c>
      <c r="AL58" s="83">
        <v>145322.7905126274</v>
      </c>
      <c r="AM58" s="83">
        <v>147918.19082994369</v>
      </c>
      <c r="AN58" s="83">
        <v>150560.37376583682</v>
      </c>
      <c r="AO58" s="92">
        <v>153251.82335315141</v>
      </c>
    </row>
    <row r="59" spans="1:41" x14ac:dyDescent="0.25">
      <c r="A59" t="str">
        <f t="shared" si="0"/>
        <v>Total Cargo_Bahrain</v>
      </c>
      <c r="B59" s="102" t="s">
        <v>207</v>
      </c>
      <c r="C59" s="103" t="s">
        <v>170</v>
      </c>
      <c r="D59" s="92" t="s">
        <v>172</v>
      </c>
      <c r="E59" s="105" t="s">
        <v>20</v>
      </c>
      <c r="F59" s="106" t="s">
        <v>34</v>
      </c>
      <c r="G59" s="106" t="s">
        <v>20</v>
      </c>
      <c r="H59" s="106" t="s">
        <v>20</v>
      </c>
      <c r="I59" s="106" t="s">
        <v>20</v>
      </c>
      <c r="J59" s="106" t="s">
        <v>20</v>
      </c>
      <c r="K59" s="106" t="s">
        <v>20</v>
      </c>
      <c r="L59" s="106" t="s">
        <v>20</v>
      </c>
      <c r="M59" s="106" t="s">
        <v>20</v>
      </c>
      <c r="N59" s="106" t="s">
        <v>20</v>
      </c>
      <c r="O59" s="106" t="s">
        <v>20</v>
      </c>
      <c r="P59" s="106" t="s">
        <v>20</v>
      </c>
      <c r="Q59" s="106" t="s">
        <v>20</v>
      </c>
      <c r="R59" s="107">
        <v>236345</v>
      </c>
      <c r="S59" s="107">
        <v>237450.24270458601</v>
      </c>
      <c r="T59" s="107">
        <v>244718.21344345566</v>
      </c>
      <c r="U59" s="107">
        <v>250797.67698374068</v>
      </c>
      <c r="V59" s="107">
        <v>258143.38809173999</v>
      </c>
      <c r="W59" s="107">
        <v>266282.42279927887</v>
      </c>
      <c r="X59" s="107">
        <v>274331.18470900285</v>
      </c>
      <c r="Y59" s="107">
        <v>282316.31364229653</v>
      </c>
      <c r="Z59" s="107">
        <v>290149.18452938757</v>
      </c>
      <c r="AA59" s="107">
        <v>297804.80380920524</v>
      </c>
      <c r="AB59" s="107">
        <v>305375.07130386127</v>
      </c>
      <c r="AC59" s="107">
        <v>312871.96517995</v>
      </c>
      <c r="AD59" s="107">
        <v>320300.04751718009</v>
      </c>
      <c r="AE59" s="107">
        <v>327674.69738482143</v>
      </c>
      <c r="AF59" s="107">
        <v>334748.03569056082</v>
      </c>
      <c r="AG59" s="107">
        <v>341762.55628645659</v>
      </c>
      <c r="AH59" s="107">
        <v>348721.11043972929</v>
      </c>
      <c r="AI59" s="107">
        <v>355626.67487485736</v>
      </c>
      <c r="AJ59" s="107">
        <v>362483.00958090083</v>
      </c>
      <c r="AK59" s="107">
        <v>369175.48901611776</v>
      </c>
      <c r="AL59" s="107">
        <v>375821.97000973299</v>
      </c>
      <c r="AM59" s="107">
        <v>382424.62857050309</v>
      </c>
      <c r="AN59" s="107">
        <v>388985.27811037202</v>
      </c>
      <c r="AO59" s="104">
        <v>395506.21563093161</v>
      </c>
    </row>
    <row r="60" spans="1:41" x14ac:dyDescent="0.25">
      <c r="A60" t="str">
        <f t="shared" si="0"/>
        <v>International passengers_Bahrain</v>
      </c>
      <c r="B60" s="102" t="s">
        <v>54</v>
      </c>
      <c r="C60" s="103" t="s">
        <v>170</v>
      </c>
      <c r="D60" s="92" t="s">
        <v>172</v>
      </c>
      <c r="E60" s="105" t="s">
        <v>20</v>
      </c>
      <c r="F60" s="106" t="s">
        <v>34</v>
      </c>
      <c r="G60" s="106" t="s">
        <v>20</v>
      </c>
      <c r="H60" s="106" t="s">
        <v>20</v>
      </c>
      <c r="I60" s="106" t="s">
        <v>20</v>
      </c>
      <c r="J60" s="106" t="s">
        <v>20</v>
      </c>
      <c r="K60" s="106" t="s">
        <v>20</v>
      </c>
      <c r="L60" s="106" t="s">
        <v>20</v>
      </c>
      <c r="M60" s="106" t="s">
        <v>20</v>
      </c>
      <c r="N60" s="106" t="s">
        <v>20</v>
      </c>
      <c r="O60" s="106" t="s">
        <v>20</v>
      </c>
      <c r="P60" s="106" t="s">
        <v>20</v>
      </c>
      <c r="Q60" s="106" t="s">
        <v>20</v>
      </c>
      <c r="R60" s="107">
        <v>8477331</v>
      </c>
      <c r="S60" s="107">
        <v>8909950.4257569332</v>
      </c>
      <c r="T60" s="107">
        <v>9387109.3241871856</v>
      </c>
      <c r="U60" s="107">
        <v>9907126.0374330822</v>
      </c>
      <c r="V60" s="107">
        <v>10601503.483302228</v>
      </c>
      <c r="W60" s="107">
        <v>11324157.004995923</v>
      </c>
      <c r="X60" s="107">
        <v>12131817.566173598</v>
      </c>
      <c r="Y60" s="107">
        <v>12906564.35279079</v>
      </c>
      <c r="Z60" s="107">
        <v>13748465.51169068</v>
      </c>
      <c r="AA60" s="107">
        <v>14633871.252252078</v>
      </c>
      <c r="AB60" s="107">
        <v>15442613.245641146</v>
      </c>
      <c r="AC60" s="107">
        <v>16474253.921180137</v>
      </c>
      <c r="AD60" s="107">
        <v>17391965.665692445</v>
      </c>
      <c r="AE60" s="107">
        <v>18527326.818498321</v>
      </c>
      <c r="AF60" s="107">
        <v>19434222.338641271</v>
      </c>
      <c r="AG60" s="107">
        <v>20604731.465009004</v>
      </c>
      <c r="AH60" s="107">
        <v>21542973.301238928</v>
      </c>
      <c r="AI60" s="107">
        <v>22656888.426338118</v>
      </c>
      <c r="AJ60" s="107">
        <v>23781254.542764302</v>
      </c>
      <c r="AK60" s="107">
        <v>24879621.583114468</v>
      </c>
      <c r="AL60" s="107">
        <v>26142306.39855041</v>
      </c>
      <c r="AM60" s="107">
        <v>27213031.765261598</v>
      </c>
      <c r="AN60" s="107">
        <v>28436894.400774546</v>
      </c>
      <c r="AO60" s="104">
        <v>29553602.036843527</v>
      </c>
    </row>
    <row r="61" spans="1:41" x14ac:dyDescent="0.25">
      <c r="A61" t="str">
        <f t="shared" si="0"/>
        <v>Domestic passengers_Bahrain</v>
      </c>
      <c r="B61" s="72" t="s">
        <v>56</v>
      </c>
      <c r="C61" s="108" t="s">
        <v>170</v>
      </c>
      <c r="D61" s="92" t="s">
        <v>172</v>
      </c>
      <c r="E61" s="75" t="s">
        <v>20</v>
      </c>
      <c r="F61" s="76" t="s">
        <v>34</v>
      </c>
      <c r="G61" s="76" t="s">
        <v>20</v>
      </c>
      <c r="H61" s="76" t="s">
        <v>20</v>
      </c>
      <c r="I61" s="76" t="s">
        <v>20</v>
      </c>
      <c r="J61" s="76" t="s">
        <v>20</v>
      </c>
      <c r="K61" s="76" t="s">
        <v>20</v>
      </c>
      <c r="L61" s="76" t="s">
        <v>20</v>
      </c>
      <c r="M61" s="76" t="s">
        <v>20</v>
      </c>
      <c r="N61" s="76" t="s">
        <v>20</v>
      </c>
      <c r="O61" s="76" t="s">
        <v>20</v>
      </c>
      <c r="P61" s="76" t="s">
        <v>20</v>
      </c>
      <c r="Q61" s="76" t="s">
        <v>20</v>
      </c>
      <c r="R61" s="83" t="s">
        <v>218</v>
      </c>
      <c r="S61" s="83" t="s">
        <v>218</v>
      </c>
      <c r="T61" s="83" t="s">
        <v>218</v>
      </c>
      <c r="U61" s="83" t="s">
        <v>218</v>
      </c>
      <c r="V61" s="83" t="s">
        <v>218</v>
      </c>
      <c r="W61" s="83" t="s">
        <v>218</v>
      </c>
      <c r="X61" s="83" t="s">
        <v>218</v>
      </c>
      <c r="Y61" s="83" t="s">
        <v>218</v>
      </c>
      <c r="Z61" s="83" t="s">
        <v>218</v>
      </c>
      <c r="AA61" s="83" t="s">
        <v>218</v>
      </c>
      <c r="AB61" s="83" t="s">
        <v>218</v>
      </c>
      <c r="AC61" s="83" t="s">
        <v>218</v>
      </c>
      <c r="AD61" s="83" t="s">
        <v>218</v>
      </c>
      <c r="AE61" s="83" t="s">
        <v>218</v>
      </c>
      <c r="AF61" s="83" t="s">
        <v>218</v>
      </c>
      <c r="AG61" s="83" t="s">
        <v>218</v>
      </c>
      <c r="AH61" s="83" t="s">
        <v>218</v>
      </c>
      <c r="AI61" s="83" t="s">
        <v>218</v>
      </c>
      <c r="AJ61" s="83" t="s">
        <v>218</v>
      </c>
      <c r="AK61" s="83" t="s">
        <v>218</v>
      </c>
      <c r="AL61" s="83" t="s">
        <v>218</v>
      </c>
      <c r="AM61" s="83" t="s">
        <v>218</v>
      </c>
      <c r="AN61" s="83" t="s">
        <v>218</v>
      </c>
      <c r="AO61" s="92" t="s">
        <v>218</v>
      </c>
    </row>
    <row r="62" spans="1:41" x14ac:dyDescent="0.25">
      <c r="A62" t="str">
        <f t="shared" si="0"/>
        <v>Total passengers_Uruguay</v>
      </c>
      <c r="B62" s="102" t="s">
        <v>58</v>
      </c>
      <c r="C62" s="103" t="s">
        <v>141</v>
      </c>
      <c r="D62" s="104" t="s">
        <v>169</v>
      </c>
      <c r="E62" s="105" t="s">
        <v>20</v>
      </c>
      <c r="F62" s="106" t="s">
        <v>34</v>
      </c>
      <c r="G62" s="106" t="s">
        <v>20</v>
      </c>
      <c r="H62" s="106" t="s">
        <v>20</v>
      </c>
      <c r="I62" s="106" t="s">
        <v>20</v>
      </c>
      <c r="J62" s="106" t="s">
        <v>20</v>
      </c>
      <c r="K62" s="106" t="s">
        <v>20</v>
      </c>
      <c r="L62" s="106" t="s">
        <v>20</v>
      </c>
      <c r="M62" s="106" t="s">
        <v>20</v>
      </c>
      <c r="N62" s="106" t="s">
        <v>20</v>
      </c>
      <c r="O62" s="106" t="s">
        <v>20</v>
      </c>
      <c r="P62" s="106" t="s">
        <v>20</v>
      </c>
      <c r="Q62" s="106" t="s">
        <v>20</v>
      </c>
      <c r="R62" s="107">
        <v>2285599</v>
      </c>
      <c r="S62" s="107">
        <v>2331503.4675744884</v>
      </c>
      <c r="T62" s="107">
        <v>2442369.6637930903</v>
      </c>
      <c r="U62" s="107">
        <v>2565964.2305511399</v>
      </c>
      <c r="V62" s="107">
        <v>2703973.6908861608</v>
      </c>
      <c r="W62" s="107">
        <v>2854643.1983106094</v>
      </c>
      <c r="X62" s="107">
        <v>3005312.7057350669</v>
      </c>
      <c r="Y62" s="107">
        <v>3155982.2131595155</v>
      </c>
      <c r="Z62" s="107">
        <v>3306651.7205839735</v>
      </c>
      <c r="AA62" s="107">
        <v>3457321.2280084314</v>
      </c>
      <c r="AB62" s="107">
        <v>3607990.73543288</v>
      </c>
      <c r="AC62" s="107">
        <v>3758660.2428573379</v>
      </c>
      <c r="AD62" s="107">
        <v>3909329.750281787</v>
      </c>
      <c r="AE62" s="107">
        <v>4059999.2577062449</v>
      </c>
      <c r="AF62" s="107">
        <v>4210668.765130694</v>
      </c>
      <c r="AG62" s="107">
        <v>4361338.272555152</v>
      </c>
      <c r="AH62" s="107">
        <v>4512007.7799796108</v>
      </c>
      <c r="AI62" s="107">
        <v>4662677.2874040594</v>
      </c>
      <c r="AJ62" s="107">
        <v>4813346.7948285183</v>
      </c>
      <c r="AK62" s="107">
        <v>4964016.3022529669</v>
      </c>
      <c r="AL62" s="107">
        <v>5114685.8096774239</v>
      </c>
      <c r="AM62" s="107">
        <v>5265355.3171018725</v>
      </c>
      <c r="AN62" s="107">
        <v>5416024.8245263305</v>
      </c>
      <c r="AO62" s="104">
        <v>5566694.3319507884</v>
      </c>
    </row>
    <row r="63" spans="1:41" x14ac:dyDescent="0.25">
      <c r="A63" t="str">
        <f t="shared" si="0"/>
        <v>Total aircraft movements_Uruguay</v>
      </c>
      <c r="B63" s="102" t="s">
        <v>35</v>
      </c>
      <c r="C63" s="103" t="s">
        <v>141</v>
      </c>
      <c r="D63" s="104" t="s">
        <v>169</v>
      </c>
      <c r="E63" s="105" t="s">
        <v>20</v>
      </c>
      <c r="F63" s="106" t="s">
        <v>34</v>
      </c>
      <c r="G63" s="106" t="s">
        <v>20</v>
      </c>
      <c r="H63" s="106" t="s">
        <v>20</v>
      </c>
      <c r="I63" s="106" t="s">
        <v>20</v>
      </c>
      <c r="J63" s="106" t="s">
        <v>20</v>
      </c>
      <c r="K63" s="106" t="s">
        <v>20</v>
      </c>
      <c r="L63" s="106" t="s">
        <v>20</v>
      </c>
      <c r="M63" s="106" t="s">
        <v>20</v>
      </c>
      <c r="N63" s="106" t="s">
        <v>20</v>
      </c>
      <c r="O63" s="106" t="s">
        <v>20</v>
      </c>
      <c r="P63" s="106" t="s">
        <v>20</v>
      </c>
      <c r="Q63" s="106" t="s">
        <v>20</v>
      </c>
      <c r="R63" s="107">
        <v>33689</v>
      </c>
      <c r="S63" s="107">
        <v>35524.76264100393</v>
      </c>
      <c r="T63" s="107">
        <v>36523.863614674519</v>
      </c>
      <c r="U63" s="107">
        <v>37464.513529147327</v>
      </c>
      <c r="V63" s="107">
        <v>38203.097165686355</v>
      </c>
      <c r="W63" s="107">
        <v>38948.946038204223</v>
      </c>
      <c r="X63" s="107">
        <v>39703.733187473983</v>
      </c>
      <c r="Y63" s="107">
        <v>40467.749230358037</v>
      </c>
      <c r="Z63" s="107">
        <v>41241.093842824986</v>
      </c>
      <c r="AA63" s="107">
        <v>42026.847217645889</v>
      </c>
      <c r="AB63" s="107">
        <v>42822.214016162448</v>
      </c>
      <c r="AC63" s="107">
        <v>43601.323450092656</v>
      </c>
      <c r="AD63" s="107">
        <v>44389.917258352842</v>
      </c>
      <c r="AE63" s="107">
        <v>45188.155871013856</v>
      </c>
      <c r="AF63" s="107">
        <v>45952.564705193101</v>
      </c>
      <c r="AG63" s="107">
        <v>46709.477031585113</v>
      </c>
      <c r="AH63" s="107">
        <v>47485.171037590793</v>
      </c>
      <c r="AI63" s="107">
        <v>48267.638574585108</v>
      </c>
      <c r="AJ63" s="107">
        <v>49057.092021400793</v>
      </c>
      <c r="AK63" s="107">
        <v>49857.000022918946</v>
      </c>
      <c r="AL63" s="107">
        <v>50604.35586051963</v>
      </c>
      <c r="AM63" s="107">
        <v>51357.298942359062</v>
      </c>
      <c r="AN63" s="107">
        <v>52115.877968648652</v>
      </c>
      <c r="AO63" s="104">
        <v>52880.137054136663</v>
      </c>
    </row>
    <row r="64" spans="1:41" x14ac:dyDescent="0.25">
      <c r="A64" t="str">
        <f t="shared" si="0"/>
        <v>Total Cargo_Uruguay</v>
      </c>
      <c r="B64" s="102" t="s">
        <v>207</v>
      </c>
      <c r="C64" s="108" t="s">
        <v>141</v>
      </c>
      <c r="D64" s="92" t="s">
        <v>169</v>
      </c>
      <c r="E64" s="75" t="s">
        <v>20</v>
      </c>
      <c r="F64" s="76" t="s">
        <v>34</v>
      </c>
      <c r="G64" s="76" t="s">
        <v>20</v>
      </c>
      <c r="H64" s="76" t="s">
        <v>20</v>
      </c>
      <c r="I64" s="76" t="s">
        <v>20</v>
      </c>
      <c r="J64" s="76" t="s">
        <v>20</v>
      </c>
      <c r="K64" s="76" t="s">
        <v>20</v>
      </c>
      <c r="L64" s="76" t="s">
        <v>20</v>
      </c>
      <c r="M64" s="76" t="s">
        <v>20</v>
      </c>
      <c r="N64" s="76" t="s">
        <v>20</v>
      </c>
      <c r="O64" s="76" t="s">
        <v>20</v>
      </c>
      <c r="P64" s="76" t="s">
        <v>20</v>
      </c>
      <c r="Q64" s="76" t="s">
        <v>20</v>
      </c>
      <c r="R64" s="83">
        <v>28232</v>
      </c>
      <c r="S64" s="83">
        <v>28131.365509374777</v>
      </c>
      <c r="T64" s="83">
        <v>28366.850217437797</v>
      </c>
      <c r="U64" s="83">
        <v>29060.28975437233</v>
      </c>
      <c r="V64" s="83">
        <v>29982.208706934416</v>
      </c>
      <c r="W64" s="83">
        <v>31070.449946361427</v>
      </c>
      <c r="X64" s="83">
        <v>32158.69118578851</v>
      </c>
      <c r="Y64" s="83">
        <v>33246.93242521552</v>
      </c>
      <c r="Z64" s="83">
        <v>34335.173664642607</v>
      </c>
      <c r="AA64" s="83">
        <v>35423.414904069614</v>
      </c>
      <c r="AB64" s="83">
        <v>36511.656143496628</v>
      </c>
      <c r="AC64" s="83">
        <v>37599.897382923707</v>
      </c>
      <c r="AD64" s="83">
        <v>38688.138622350722</v>
      </c>
      <c r="AE64" s="83">
        <v>39776.379861777736</v>
      </c>
      <c r="AF64" s="83">
        <v>40864.621101204815</v>
      </c>
      <c r="AG64" s="83">
        <v>41952.862340631829</v>
      </c>
      <c r="AH64" s="83">
        <v>43041.103580058909</v>
      </c>
      <c r="AI64" s="83">
        <v>44129.344819485923</v>
      </c>
      <c r="AJ64" s="83">
        <v>45217.58605891293</v>
      </c>
      <c r="AK64" s="83">
        <v>46305.827298340009</v>
      </c>
      <c r="AL64" s="83">
        <v>47394.068537767016</v>
      </c>
      <c r="AM64" s="83">
        <v>48482.309777194023</v>
      </c>
      <c r="AN64" s="83">
        <v>49570.551016621117</v>
      </c>
      <c r="AO64" s="92">
        <v>50658.792256048124</v>
      </c>
    </row>
    <row r="65" spans="1:41" x14ac:dyDescent="0.25">
      <c r="A65" t="str">
        <f t="shared" si="0"/>
        <v>International passengers_Uruguay</v>
      </c>
      <c r="B65" s="72" t="s">
        <v>54</v>
      </c>
      <c r="C65" s="108" t="s">
        <v>141</v>
      </c>
      <c r="D65" s="92" t="s">
        <v>169</v>
      </c>
      <c r="E65" s="75" t="s">
        <v>20</v>
      </c>
      <c r="F65" s="76" t="s">
        <v>34</v>
      </c>
      <c r="G65" s="76" t="s">
        <v>20</v>
      </c>
      <c r="H65" s="76" t="s">
        <v>20</v>
      </c>
      <c r="I65" s="76" t="s">
        <v>20</v>
      </c>
      <c r="J65" s="76" t="s">
        <v>20</v>
      </c>
      <c r="K65" s="76" t="s">
        <v>20</v>
      </c>
      <c r="L65" s="76" t="s">
        <v>20</v>
      </c>
      <c r="M65" s="76" t="s">
        <v>20</v>
      </c>
      <c r="N65" s="76" t="s">
        <v>20</v>
      </c>
      <c r="O65" s="76" t="s">
        <v>20</v>
      </c>
      <c r="P65" s="76" t="s">
        <v>20</v>
      </c>
      <c r="Q65" s="76" t="s">
        <v>20</v>
      </c>
      <c r="R65" s="83">
        <v>2266960</v>
      </c>
      <c r="S65" s="83">
        <v>2318611.6962053748</v>
      </c>
      <c r="T65" s="83">
        <v>2428916.7356300401</v>
      </c>
      <c r="U65" s="83">
        <v>2552510.9172324487</v>
      </c>
      <c r="V65" s="83">
        <v>2690520.1849841359</v>
      </c>
      <c r="W65" s="83">
        <v>2841189.6924085845</v>
      </c>
      <c r="X65" s="83">
        <v>2991859.199833042</v>
      </c>
      <c r="Y65" s="83">
        <v>3142528.7072574906</v>
      </c>
      <c r="Z65" s="83">
        <v>3293198.2146819485</v>
      </c>
      <c r="AA65" s="83">
        <v>3443867.7221064065</v>
      </c>
      <c r="AB65" s="83">
        <v>3594537.2295308551</v>
      </c>
      <c r="AC65" s="83">
        <v>3745206.736955313</v>
      </c>
      <c r="AD65" s="83">
        <v>3895876.2443797621</v>
      </c>
      <c r="AE65" s="83">
        <v>4046545.75180422</v>
      </c>
      <c r="AF65" s="83">
        <v>4197215.2592286691</v>
      </c>
      <c r="AG65" s="83">
        <v>4347884.766653127</v>
      </c>
      <c r="AH65" s="83">
        <v>4498554.2740775859</v>
      </c>
      <c r="AI65" s="83">
        <v>4649223.7815020345</v>
      </c>
      <c r="AJ65" s="83">
        <v>4799893.2889264934</v>
      </c>
      <c r="AK65" s="83">
        <v>4950562.796350942</v>
      </c>
      <c r="AL65" s="83">
        <v>5101232.303775399</v>
      </c>
      <c r="AM65" s="83">
        <v>5251901.8111998476</v>
      </c>
      <c r="AN65" s="83">
        <v>5402571.3186243055</v>
      </c>
      <c r="AO65" s="92">
        <v>5553240.8260487635</v>
      </c>
    </row>
    <row r="66" spans="1:41" x14ac:dyDescent="0.25">
      <c r="A66" t="str">
        <f t="shared" ref="A66:A129" si="1">B66&amp;"_"&amp;D66</f>
        <v>Domestic passengers_Uruguay</v>
      </c>
      <c r="B66" s="102" t="s">
        <v>56</v>
      </c>
      <c r="C66" s="103" t="s">
        <v>141</v>
      </c>
      <c r="D66" s="104" t="s">
        <v>169</v>
      </c>
      <c r="E66" s="105" t="s">
        <v>20</v>
      </c>
      <c r="F66" s="106" t="s">
        <v>34</v>
      </c>
      <c r="G66" s="106" t="s">
        <v>20</v>
      </c>
      <c r="H66" s="106" t="s">
        <v>20</v>
      </c>
      <c r="I66" s="106" t="s">
        <v>20</v>
      </c>
      <c r="J66" s="106" t="s">
        <v>20</v>
      </c>
      <c r="K66" s="106" t="s">
        <v>20</v>
      </c>
      <c r="L66" s="106" t="s">
        <v>20</v>
      </c>
      <c r="M66" s="106" t="s">
        <v>20</v>
      </c>
      <c r="N66" s="106" t="s">
        <v>20</v>
      </c>
      <c r="O66" s="106" t="s">
        <v>20</v>
      </c>
      <c r="P66" s="106" t="s">
        <v>20</v>
      </c>
      <c r="Q66" s="106" t="s">
        <v>20</v>
      </c>
      <c r="R66" s="107" t="s">
        <v>218</v>
      </c>
      <c r="S66" s="107" t="s">
        <v>218</v>
      </c>
      <c r="T66" s="107" t="s">
        <v>218</v>
      </c>
      <c r="U66" s="107" t="s">
        <v>218</v>
      </c>
      <c r="V66" s="107" t="s">
        <v>218</v>
      </c>
      <c r="W66" s="107" t="s">
        <v>218</v>
      </c>
      <c r="X66" s="107" t="s">
        <v>218</v>
      </c>
      <c r="Y66" s="107" t="s">
        <v>218</v>
      </c>
      <c r="Z66" s="107" t="s">
        <v>218</v>
      </c>
      <c r="AA66" s="107" t="s">
        <v>218</v>
      </c>
      <c r="AB66" s="107" t="s">
        <v>218</v>
      </c>
      <c r="AC66" s="107" t="s">
        <v>218</v>
      </c>
      <c r="AD66" s="107" t="s">
        <v>218</v>
      </c>
      <c r="AE66" s="107" t="s">
        <v>218</v>
      </c>
      <c r="AF66" s="107" t="s">
        <v>218</v>
      </c>
      <c r="AG66" s="107" t="s">
        <v>218</v>
      </c>
      <c r="AH66" s="107" t="s">
        <v>218</v>
      </c>
      <c r="AI66" s="107" t="s">
        <v>218</v>
      </c>
      <c r="AJ66" s="107" t="s">
        <v>218</v>
      </c>
      <c r="AK66" s="107" t="s">
        <v>218</v>
      </c>
      <c r="AL66" s="107" t="s">
        <v>218</v>
      </c>
      <c r="AM66" s="107" t="s">
        <v>218</v>
      </c>
      <c r="AN66" s="107" t="s">
        <v>218</v>
      </c>
      <c r="AO66" s="104" t="s">
        <v>218</v>
      </c>
    </row>
    <row r="67" spans="1:41" x14ac:dyDescent="0.25">
      <c r="A67" t="str">
        <f t="shared" si="1"/>
        <v>Total passengers_Trinidad And Tobago</v>
      </c>
      <c r="B67" s="102" t="s">
        <v>58</v>
      </c>
      <c r="C67" s="103" t="s">
        <v>141</v>
      </c>
      <c r="D67" s="104" t="s">
        <v>168</v>
      </c>
      <c r="E67" s="105" t="s">
        <v>20</v>
      </c>
      <c r="F67" s="106" t="s">
        <v>34</v>
      </c>
      <c r="G67" s="106" t="s">
        <v>20</v>
      </c>
      <c r="H67" s="106" t="s">
        <v>20</v>
      </c>
      <c r="I67" s="106" t="s">
        <v>20</v>
      </c>
      <c r="J67" s="106" t="s">
        <v>20</v>
      </c>
      <c r="K67" s="106" t="s">
        <v>20</v>
      </c>
      <c r="L67" s="106" t="s">
        <v>20</v>
      </c>
      <c r="M67" s="106" t="s">
        <v>20</v>
      </c>
      <c r="N67" s="106" t="s">
        <v>20</v>
      </c>
      <c r="O67" s="106" t="s">
        <v>20</v>
      </c>
      <c r="P67" s="106" t="s">
        <v>20</v>
      </c>
      <c r="Q67" s="106" t="s">
        <v>20</v>
      </c>
      <c r="R67" s="107">
        <v>4117667</v>
      </c>
      <c r="S67" s="107">
        <v>4100940.5947207175</v>
      </c>
      <c r="T67" s="107">
        <v>4216042.688869914</v>
      </c>
      <c r="U67" s="107">
        <v>4319499.0657950919</v>
      </c>
      <c r="V67" s="107">
        <v>4436219.0492858524</v>
      </c>
      <c r="W67" s="107">
        <v>4582472.2964639813</v>
      </c>
      <c r="X67" s="107">
        <v>4732638.9505952382</v>
      </c>
      <c r="Y67" s="107">
        <v>4887090.6962025855</v>
      </c>
      <c r="Z67" s="107">
        <v>5046234.9827844147</v>
      </c>
      <c r="AA67" s="107">
        <v>5209782.7358730398</v>
      </c>
      <c r="AB67" s="107">
        <v>5379017.8218456274</v>
      </c>
      <c r="AC67" s="107">
        <v>5554546.641390048</v>
      </c>
      <c r="AD67" s="107">
        <v>5736707.5235754969</v>
      </c>
      <c r="AE67" s="107">
        <v>5926099.5802301206</v>
      </c>
      <c r="AF67" s="107">
        <v>6123393.0526601085</v>
      </c>
      <c r="AG67" s="107">
        <v>6330468.016015905</v>
      </c>
      <c r="AH67" s="107">
        <v>6548600.4457194721</v>
      </c>
      <c r="AI67" s="107">
        <v>6779277.8387772646</v>
      </c>
      <c r="AJ67" s="107">
        <v>7024286.0162595427</v>
      </c>
      <c r="AK67" s="107">
        <v>7285457.6875617374</v>
      </c>
      <c r="AL67" s="107">
        <v>7565675.3640072215</v>
      </c>
      <c r="AM67" s="107">
        <v>7868087.033395268</v>
      </c>
      <c r="AN67" s="107">
        <v>8196573.0922637163</v>
      </c>
      <c r="AO67" s="104">
        <v>8555971.87374782</v>
      </c>
    </row>
    <row r="68" spans="1:41" x14ac:dyDescent="0.25">
      <c r="A68" t="str">
        <f t="shared" si="1"/>
        <v>Total aircraft movements_Trinidad And Tobago</v>
      </c>
      <c r="B68" s="102" t="s">
        <v>35</v>
      </c>
      <c r="C68" s="103" t="s">
        <v>141</v>
      </c>
      <c r="D68" s="104" t="s">
        <v>168</v>
      </c>
      <c r="E68" s="105" t="s">
        <v>20</v>
      </c>
      <c r="F68" s="106" t="s">
        <v>34</v>
      </c>
      <c r="G68" s="106" t="s">
        <v>20</v>
      </c>
      <c r="H68" s="106" t="s">
        <v>20</v>
      </c>
      <c r="I68" s="106" t="s">
        <v>20</v>
      </c>
      <c r="J68" s="106" t="s">
        <v>20</v>
      </c>
      <c r="K68" s="106" t="s">
        <v>20</v>
      </c>
      <c r="L68" s="106" t="s">
        <v>20</v>
      </c>
      <c r="M68" s="106" t="s">
        <v>20</v>
      </c>
      <c r="N68" s="106" t="s">
        <v>20</v>
      </c>
      <c r="O68" s="106" t="s">
        <v>20</v>
      </c>
      <c r="P68" s="106" t="s">
        <v>20</v>
      </c>
      <c r="Q68" s="106" t="s">
        <v>20</v>
      </c>
      <c r="R68" s="107" t="s">
        <v>218</v>
      </c>
      <c r="S68" s="107" t="s">
        <v>218</v>
      </c>
      <c r="T68" s="107" t="s">
        <v>218</v>
      </c>
      <c r="U68" s="107" t="s">
        <v>218</v>
      </c>
      <c r="V68" s="107" t="s">
        <v>218</v>
      </c>
      <c r="W68" s="107" t="s">
        <v>218</v>
      </c>
      <c r="X68" s="107" t="s">
        <v>218</v>
      </c>
      <c r="Y68" s="107" t="s">
        <v>218</v>
      </c>
      <c r="Z68" s="107" t="s">
        <v>218</v>
      </c>
      <c r="AA68" s="107" t="s">
        <v>218</v>
      </c>
      <c r="AB68" s="107" t="s">
        <v>218</v>
      </c>
      <c r="AC68" s="107" t="s">
        <v>218</v>
      </c>
      <c r="AD68" s="107" t="s">
        <v>218</v>
      </c>
      <c r="AE68" s="107" t="s">
        <v>218</v>
      </c>
      <c r="AF68" s="107" t="s">
        <v>218</v>
      </c>
      <c r="AG68" s="107" t="s">
        <v>218</v>
      </c>
      <c r="AH68" s="107" t="s">
        <v>218</v>
      </c>
      <c r="AI68" s="107" t="s">
        <v>218</v>
      </c>
      <c r="AJ68" s="107" t="s">
        <v>218</v>
      </c>
      <c r="AK68" s="107" t="s">
        <v>218</v>
      </c>
      <c r="AL68" s="107" t="s">
        <v>218</v>
      </c>
      <c r="AM68" s="107" t="s">
        <v>218</v>
      </c>
      <c r="AN68" s="107" t="s">
        <v>218</v>
      </c>
      <c r="AO68" s="104" t="s">
        <v>218</v>
      </c>
    </row>
    <row r="69" spans="1:41" x14ac:dyDescent="0.25">
      <c r="A69" t="str">
        <f t="shared" si="1"/>
        <v>Total Cargo_Trinidad And Tobago</v>
      </c>
      <c r="B69" s="102" t="s">
        <v>207</v>
      </c>
      <c r="C69" s="108" t="s">
        <v>141</v>
      </c>
      <c r="D69" s="92" t="s">
        <v>168</v>
      </c>
      <c r="E69" s="75" t="s">
        <v>20</v>
      </c>
      <c r="F69" s="76" t="s">
        <v>34</v>
      </c>
      <c r="G69" s="76" t="s">
        <v>20</v>
      </c>
      <c r="H69" s="76" t="s">
        <v>20</v>
      </c>
      <c r="I69" s="76" t="s">
        <v>20</v>
      </c>
      <c r="J69" s="76" t="s">
        <v>20</v>
      </c>
      <c r="K69" s="76" t="s">
        <v>20</v>
      </c>
      <c r="L69" s="76" t="s">
        <v>20</v>
      </c>
      <c r="M69" s="76" t="s">
        <v>20</v>
      </c>
      <c r="N69" s="76" t="s">
        <v>20</v>
      </c>
      <c r="O69" s="76" t="s">
        <v>20</v>
      </c>
      <c r="P69" s="76" t="s">
        <v>20</v>
      </c>
      <c r="Q69" s="76" t="s">
        <v>20</v>
      </c>
      <c r="R69" s="83" t="s">
        <v>218</v>
      </c>
      <c r="S69" s="83" t="s">
        <v>218</v>
      </c>
      <c r="T69" s="83" t="s">
        <v>218</v>
      </c>
      <c r="U69" s="83" t="s">
        <v>218</v>
      </c>
      <c r="V69" s="83" t="s">
        <v>218</v>
      </c>
      <c r="W69" s="83" t="s">
        <v>218</v>
      </c>
      <c r="X69" s="83" t="s">
        <v>218</v>
      </c>
      <c r="Y69" s="83" t="s">
        <v>218</v>
      </c>
      <c r="Z69" s="83" t="s">
        <v>218</v>
      </c>
      <c r="AA69" s="83" t="s">
        <v>218</v>
      </c>
      <c r="AB69" s="83" t="s">
        <v>218</v>
      </c>
      <c r="AC69" s="83" t="s">
        <v>218</v>
      </c>
      <c r="AD69" s="83" t="s">
        <v>218</v>
      </c>
      <c r="AE69" s="83" t="s">
        <v>218</v>
      </c>
      <c r="AF69" s="83" t="s">
        <v>218</v>
      </c>
      <c r="AG69" s="83" t="s">
        <v>218</v>
      </c>
      <c r="AH69" s="83" t="s">
        <v>218</v>
      </c>
      <c r="AI69" s="83" t="s">
        <v>218</v>
      </c>
      <c r="AJ69" s="83" t="s">
        <v>218</v>
      </c>
      <c r="AK69" s="83" t="s">
        <v>218</v>
      </c>
      <c r="AL69" s="83" t="s">
        <v>218</v>
      </c>
      <c r="AM69" s="83" t="s">
        <v>218</v>
      </c>
      <c r="AN69" s="83" t="s">
        <v>218</v>
      </c>
      <c r="AO69" s="92" t="s">
        <v>218</v>
      </c>
    </row>
    <row r="70" spans="1:41" x14ac:dyDescent="0.25">
      <c r="A70" t="str">
        <f t="shared" si="1"/>
        <v>International passengers_Trinidad And Tobago</v>
      </c>
      <c r="B70" s="72" t="s">
        <v>54</v>
      </c>
      <c r="C70" s="108" t="s">
        <v>141</v>
      </c>
      <c r="D70" s="92" t="s">
        <v>168</v>
      </c>
      <c r="E70" s="75" t="s">
        <v>20</v>
      </c>
      <c r="F70" s="76" t="s">
        <v>34</v>
      </c>
      <c r="G70" s="76" t="s">
        <v>20</v>
      </c>
      <c r="H70" s="76" t="s">
        <v>20</v>
      </c>
      <c r="I70" s="76" t="s">
        <v>20</v>
      </c>
      <c r="J70" s="76" t="s">
        <v>20</v>
      </c>
      <c r="K70" s="76" t="s">
        <v>20</v>
      </c>
      <c r="L70" s="76" t="s">
        <v>20</v>
      </c>
      <c r="M70" s="76" t="s">
        <v>20</v>
      </c>
      <c r="N70" s="76" t="s">
        <v>20</v>
      </c>
      <c r="O70" s="76" t="s">
        <v>20</v>
      </c>
      <c r="P70" s="76" t="s">
        <v>20</v>
      </c>
      <c r="Q70" s="76" t="s">
        <v>20</v>
      </c>
      <c r="R70" s="83">
        <v>1938204</v>
      </c>
      <c r="S70" s="83">
        <v>1932669.6784421701</v>
      </c>
      <c r="T70" s="83">
        <v>1977004.71827494</v>
      </c>
      <c r="U70" s="83">
        <v>2006903.0884140655</v>
      </c>
      <c r="V70" s="83">
        <v>2056284.8172614935</v>
      </c>
      <c r="W70" s="83">
        <v>2119084.3482799041</v>
      </c>
      <c r="X70" s="83">
        <v>2185739.3195193107</v>
      </c>
      <c r="Y70" s="83">
        <v>2256612.7191706323</v>
      </c>
      <c r="Z70" s="83">
        <v>2332114.3561249478</v>
      </c>
      <c r="AA70" s="83">
        <v>2412708.6416635341</v>
      </c>
      <c r="AB70" s="83">
        <v>2498923.9676412391</v>
      </c>
      <c r="AC70" s="83">
        <v>2591364.0830481397</v>
      </c>
      <c r="AD70" s="83">
        <v>2690721.9815333444</v>
      </c>
      <c r="AE70" s="83">
        <v>2797796.9781084298</v>
      </c>
      <c r="AF70" s="83">
        <v>2913515.8459084877</v>
      </c>
      <c r="AG70" s="83">
        <v>3038959.1931317891</v>
      </c>
      <c r="AH70" s="83">
        <v>3175394.6694875839</v>
      </c>
      <c r="AI70" s="83">
        <v>3324319.1312388158</v>
      </c>
      <c r="AJ70" s="83">
        <v>3487512.7254408309</v>
      </c>
      <c r="AK70" s="83">
        <v>3667109.0254490906</v>
      </c>
      <c r="AL70" s="83">
        <v>3865687.026929142</v>
      </c>
      <c r="AM70" s="83">
        <v>4086393.3918313608</v>
      </c>
      <c r="AN70" s="83">
        <v>4333107.1908446886</v>
      </c>
      <c r="AO70" s="92">
        <v>4610665.4312554831</v>
      </c>
    </row>
    <row r="71" spans="1:41" x14ac:dyDescent="0.25">
      <c r="A71" t="str">
        <f t="shared" si="1"/>
        <v>Domestic passengers_Trinidad And Tobago</v>
      </c>
      <c r="B71" s="102" t="s">
        <v>56</v>
      </c>
      <c r="C71" s="103" t="s">
        <v>141</v>
      </c>
      <c r="D71" s="104" t="s">
        <v>168</v>
      </c>
      <c r="E71" s="105" t="s">
        <v>20</v>
      </c>
      <c r="F71" s="106" t="s">
        <v>34</v>
      </c>
      <c r="G71" s="106" t="s">
        <v>20</v>
      </c>
      <c r="H71" s="106" t="s">
        <v>20</v>
      </c>
      <c r="I71" s="106" t="s">
        <v>20</v>
      </c>
      <c r="J71" s="106" t="s">
        <v>20</v>
      </c>
      <c r="K71" s="106" t="s">
        <v>20</v>
      </c>
      <c r="L71" s="106" t="s">
        <v>20</v>
      </c>
      <c r="M71" s="106" t="s">
        <v>20</v>
      </c>
      <c r="N71" s="106" t="s">
        <v>20</v>
      </c>
      <c r="O71" s="106" t="s">
        <v>20</v>
      </c>
      <c r="P71" s="106" t="s">
        <v>20</v>
      </c>
      <c r="Q71" s="106" t="s">
        <v>20</v>
      </c>
      <c r="R71" s="107">
        <v>1917672</v>
      </c>
      <c r="S71" s="107">
        <v>1880006.2747199701</v>
      </c>
      <c r="T71" s="107">
        <v>1950036.3201369201</v>
      </c>
      <c r="U71" s="107">
        <v>2022077.4448954428</v>
      </c>
      <c r="V71" s="107">
        <v>2087235.3810499671</v>
      </c>
      <c r="W71" s="107">
        <v>2167366.0809068959</v>
      </c>
      <c r="X71" s="107">
        <v>2247496.7807638249</v>
      </c>
      <c r="Y71" s="107">
        <v>2327627.480620754</v>
      </c>
      <c r="Z71" s="107">
        <v>2407758.1804776737</v>
      </c>
      <c r="AA71" s="107">
        <v>2487888.8803346022</v>
      </c>
      <c r="AB71" s="107">
        <v>2568019.5801915308</v>
      </c>
      <c r="AC71" s="107">
        <v>2648150.2800484598</v>
      </c>
      <c r="AD71" s="107">
        <v>2728280.9799053888</v>
      </c>
      <c r="AE71" s="107">
        <v>2808411.6797623173</v>
      </c>
      <c r="AF71" s="107">
        <v>2888542.3796192459</v>
      </c>
      <c r="AG71" s="107">
        <v>2968673.0794761744</v>
      </c>
      <c r="AH71" s="107">
        <v>3048803.7793331039</v>
      </c>
      <c r="AI71" s="107">
        <v>3128934.4791900329</v>
      </c>
      <c r="AJ71" s="107">
        <v>3209065.1790469619</v>
      </c>
      <c r="AK71" s="107">
        <v>3289195.878903891</v>
      </c>
      <c r="AL71" s="107">
        <v>3369326.5787608195</v>
      </c>
      <c r="AM71" s="107">
        <v>3449457.2786177481</v>
      </c>
      <c r="AN71" s="107">
        <v>3529587.9784746771</v>
      </c>
      <c r="AO71" s="104">
        <v>3609718.6783316061</v>
      </c>
    </row>
    <row r="72" spans="1:41" x14ac:dyDescent="0.25">
      <c r="A72" t="str">
        <f t="shared" si="1"/>
        <v>Total passengers_Puerto Rico</v>
      </c>
      <c r="B72" s="102" t="s">
        <v>58</v>
      </c>
      <c r="C72" s="103" t="s">
        <v>141</v>
      </c>
      <c r="D72" s="104" t="s">
        <v>165</v>
      </c>
      <c r="E72" s="105" t="s">
        <v>34</v>
      </c>
      <c r="F72" s="106" t="s">
        <v>20</v>
      </c>
      <c r="G72" s="106" t="s">
        <v>20</v>
      </c>
      <c r="H72" s="106" t="s">
        <v>20</v>
      </c>
      <c r="I72" s="106" t="s">
        <v>20</v>
      </c>
      <c r="J72" s="106" t="s">
        <v>20</v>
      </c>
      <c r="K72" s="106" t="s">
        <v>20</v>
      </c>
      <c r="L72" s="106" t="s">
        <v>20</v>
      </c>
      <c r="M72" s="106" t="s">
        <v>20</v>
      </c>
      <c r="N72" s="106" t="s">
        <v>20</v>
      </c>
      <c r="O72" s="106" t="s">
        <v>20</v>
      </c>
      <c r="P72" s="106" t="s">
        <v>20</v>
      </c>
      <c r="Q72" s="106" t="s">
        <v>20</v>
      </c>
      <c r="R72" s="107">
        <v>9512936</v>
      </c>
      <c r="S72" s="107">
        <v>8727751.0127551965</v>
      </c>
      <c r="T72" s="107">
        <v>9025337.2397295907</v>
      </c>
      <c r="U72" s="107">
        <v>9277650.0817272961</v>
      </c>
      <c r="V72" s="107">
        <v>9555287.944019476</v>
      </c>
      <c r="W72" s="107">
        <v>9933345.0204651989</v>
      </c>
      <c r="X72" s="107">
        <v>10292967.824828012</v>
      </c>
      <c r="Y72" s="107">
        <v>10676884.16261824</v>
      </c>
      <c r="Z72" s="107">
        <v>10970096.203254795</v>
      </c>
      <c r="AA72" s="107">
        <v>11306541.787771687</v>
      </c>
      <c r="AB72" s="107">
        <v>11550023.052716753</v>
      </c>
      <c r="AC72" s="107">
        <v>11833760.735078458</v>
      </c>
      <c r="AD72" s="107">
        <v>12146411.080344653</v>
      </c>
      <c r="AE72" s="107">
        <v>12534755.983790614</v>
      </c>
      <c r="AF72" s="107">
        <v>12882560.438905131</v>
      </c>
      <c r="AG72" s="107">
        <v>13234116.122172436</v>
      </c>
      <c r="AH72" s="107">
        <v>13609686.057547649</v>
      </c>
      <c r="AI72" s="107">
        <v>13937719.312152529</v>
      </c>
      <c r="AJ72" s="107">
        <v>14355453.16251976</v>
      </c>
      <c r="AK72" s="107">
        <v>14739162.888530103</v>
      </c>
      <c r="AL72" s="107">
        <v>15196373.230229974</v>
      </c>
      <c r="AM72" s="107">
        <v>15647283.461374596</v>
      </c>
      <c r="AN72" s="107">
        <v>16021262.361769516</v>
      </c>
      <c r="AO72" s="104">
        <v>16457633.993601928</v>
      </c>
    </row>
    <row r="73" spans="1:41" x14ac:dyDescent="0.25">
      <c r="A73" t="str">
        <f t="shared" si="1"/>
        <v>Total aircraft movements_Puerto Rico</v>
      </c>
      <c r="B73" s="102" t="s">
        <v>35</v>
      </c>
      <c r="C73" s="103" t="s">
        <v>141</v>
      </c>
      <c r="D73" s="104" t="s">
        <v>165</v>
      </c>
      <c r="E73" s="105" t="s">
        <v>34</v>
      </c>
      <c r="F73" s="106" t="s">
        <v>20</v>
      </c>
      <c r="G73" s="106" t="s">
        <v>20</v>
      </c>
      <c r="H73" s="106" t="s">
        <v>20</v>
      </c>
      <c r="I73" s="106" t="s">
        <v>20</v>
      </c>
      <c r="J73" s="106" t="s">
        <v>20</v>
      </c>
      <c r="K73" s="106" t="s">
        <v>20</v>
      </c>
      <c r="L73" s="106" t="s">
        <v>20</v>
      </c>
      <c r="M73" s="106" t="s">
        <v>20</v>
      </c>
      <c r="N73" s="106" t="s">
        <v>20</v>
      </c>
      <c r="O73" s="106" t="s">
        <v>20</v>
      </c>
      <c r="P73" s="106" t="s">
        <v>20</v>
      </c>
      <c r="Q73" s="106" t="s">
        <v>20</v>
      </c>
      <c r="R73" s="107">
        <v>398742</v>
      </c>
      <c r="S73" s="107">
        <v>350417.666583104</v>
      </c>
      <c r="T73" s="107">
        <v>358746.06075929198</v>
      </c>
      <c r="U73" s="107">
        <v>365403.42412037379</v>
      </c>
      <c r="V73" s="107">
        <v>372599.97182973527</v>
      </c>
      <c r="W73" s="107">
        <v>379498.0175431036</v>
      </c>
      <c r="X73" s="107">
        <v>387051.06364270888</v>
      </c>
      <c r="Y73" s="107">
        <v>394608.67691912287</v>
      </c>
      <c r="Z73" s="107">
        <v>402166.01843304659</v>
      </c>
      <c r="AA73" s="107">
        <v>410038.76690921799</v>
      </c>
      <c r="AB73" s="107">
        <v>417915.81079970731</v>
      </c>
      <c r="AC73" s="107">
        <v>425788.55927587871</v>
      </c>
      <c r="AD73" s="107">
        <v>433659.89615407982</v>
      </c>
      <c r="AE73" s="107">
        <v>441439.1583337175</v>
      </c>
      <c r="AF73" s="107">
        <v>450492.09415434254</v>
      </c>
      <c r="AG73" s="107">
        <v>459960.87937007227</v>
      </c>
      <c r="AH73" s="107">
        <v>469412.27178644668</v>
      </c>
      <c r="AI73" s="107">
        <v>478845.1315679854</v>
      </c>
      <c r="AJ73" s="107">
        <v>488257.11842332099</v>
      </c>
      <c r="AK73" s="107">
        <v>499520.01234181679</v>
      </c>
      <c r="AL73" s="107">
        <v>510950.85547908494</v>
      </c>
      <c r="AM73" s="107">
        <v>522372.7304541865</v>
      </c>
      <c r="AN73" s="107">
        <v>533786.99607956957</v>
      </c>
      <c r="AO73" s="104">
        <v>545194.46764270449</v>
      </c>
    </row>
    <row r="74" spans="1:41" x14ac:dyDescent="0.25">
      <c r="A74" t="str">
        <f t="shared" si="1"/>
        <v>Total Cargo_Puerto Rico</v>
      </c>
      <c r="B74" s="102" t="s">
        <v>207</v>
      </c>
      <c r="C74" s="108" t="s">
        <v>141</v>
      </c>
      <c r="D74" s="92" t="s">
        <v>165</v>
      </c>
      <c r="E74" s="75" t="s">
        <v>34</v>
      </c>
      <c r="F74" s="76" t="s">
        <v>20</v>
      </c>
      <c r="G74" s="76" t="s">
        <v>20</v>
      </c>
      <c r="H74" s="76" t="s">
        <v>20</v>
      </c>
      <c r="I74" s="76" t="s">
        <v>20</v>
      </c>
      <c r="J74" s="76" t="s">
        <v>20</v>
      </c>
      <c r="K74" s="76" t="s">
        <v>20</v>
      </c>
      <c r="L74" s="76" t="s">
        <v>20</v>
      </c>
      <c r="M74" s="76" t="s">
        <v>20</v>
      </c>
      <c r="N74" s="76" t="s">
        <v>20</v>
      </c>
      <c r="O74" s="76" t="s">
        <v>20</v>
      </c>
      <c r="P74" s="76" t="s">
        <v>20</v>
      </c>
      <c r="Q74" s="76" t="s">
        <v>20</v>
      </c>
      <c r="R74" s="83">
        <v>266638</v>
      </c>
      <c r="S74" s="83">
        <v>313369.94139426714</v>
      </c>
      <c r="T74" s="83">
        <v>323909.84220628359</v>
      </c>
      <c r="U74" s="83">
        <v>323886.70133172622</v>
      </c>
      <c r="V74" s="83">
        <v>325632.31137009687</v>
      </c>
      <c r="W74" s="83">
        <v>328243.72694834805</v>
      </c>
      <c r="X74" s="83">
        <v>330855.14252659911</v>
      </c>
      <c r="Y74" s="83">
        <v>333466.55810485018</v>
      </c>
      <c r="Z74" s="83">
        <v>336077.97368310124</v>
      </c>
      <c r="AA74" s="83">
        <v>338689.38926135399</v>
      </c>
      <c r="AB74" s="83">
        <v>341300.80483960512</v>
      </c>
      <c r="AC74" s="83">
        <v>343912.22041785618</v>
      </c>
      <c r="AD74" s="83">
        <v>346523.63599610736</v>
      </c>
      <c r="AE74" s="83">
        <v>349135.05157435848</v>
      </c>
      <c r="AF74" s="83">
        <v>351746.46715261118</v>
      </c>
      <c r="AG74" s="83">
        <v>354357.88273086236</v>
      </c>
      <c r="AH74" s="83">
        <v>356969.29830911348</v>
      </c>
      <c r="AI74" s="83">
        <v>359580.71388736455</v>
      </c>
      <c r="AJ74" s="83">
        <v>362192.1294656173</v>
      </c>
      <c r="AK74" s="83">
        <v>364803.54504386842</v>
      </c>
      <c r="AL74" s="83">
        <v>367414.96062211954</v>
      </c>
      <c r="AM74" s="83">
        <v>370026.37620037072</v>
      </c>
      <c r="AN74" s="83">
        <v>372637.79177862179</v>
      </c>
      <c r="AO74" s="92">
        <v>375249.20735687454</v>
      </c>
    </row>
    <row r="75" spans="1:41" x14ac:dyDescent="0.25">
      <c r="A75" t="str">
        <f t="shared" si="1"/>
        <v>International passengers_Puerto Rico</v>
      </c>
      <c r="B75" s="72" t="s">
        <v>54</v>
      </c>
      <c r="C75" s="108" t="s">
        <v>141</v>
      </c>
      <c r="D75" s="92" t="s">
        <v>165</v>
      </c>
      <c r="E75" s="75" t="s">
        <v>34</v>
      </c>
      <c r="F75" s="76" t="s">
        <v>20</v>
      </c>
      <c r="G75" s="76" t="s">
        <v>20</v>
      </c>
      <c r="H75" s="76" t="s">
        <v>20</v>
      </c>
      <c r="I75" s="76" t="s">
        <v>20</v>
      </c>
      <c r="J75" s="76" t="s">
        <v>20</v>
      </c>
      <c r="K75" s="76" t="s">
        <v>20</v>
      </c>
      <c r="L75" s="76" t="s">
        <v>20</v>
      </c>
      <c r="M75" s="76" t="s">
        <v>20</v>
      </c>
      <c r="N75" s="76" t="s">
        <v>20</v>
      </c>
      <c r="O75" s="76" t="s">
        <v>20</v>
      </c>
      <c r="P75" s="76" t="s">
        <v>20</v>
      </c>
      <c r="Q75" s="76" t="s">
        <v>20</v>
      </c>
      <c r="R75" s="83">
        <v>1000167</v>
      </c>
      <c r="S75" s="83">
        <v>794094.75124582555</v>
      </c>
      <c r="T75" s="83">
        <v>876974.13257078</v>
      </c>
      <c r="U75" s="83">
        <v>937625.39012714033</v>
      </c>
      <c r="V75" s="83">
        <v>1006958.7640878953</v>
      </c>
      <c r="W75" s="83">
        <v>1105885.7486915598</v>
      </c>
      <c r="X75" s="83">
        <v>1206326.0193834144</v>
      </c>
      <c r="Y75" s="83">
        <v>1319869.4015636048</v>
      </c>
      <c r="Z75" s="83">
        <v>1383804.007735743</v>
      </c>
      <c r="AA75" s="83">
        <v>1460753.927155725</v>
      </c>
      <c r="AB75" s="83">
        <v>1524032.7677389451</v>
      </c>
      <c r="AC75" s="83">
        <v>1597245.9126137029</v>
      </c>
      <c r="AD75" s="83">
        <v>1678814.5072028621</v>
      </c>
      <c r="AE75" s="83">
        <v>1778447.2854500641</v>
      </c>
      <c r="AF75" s="83">
        <v>1882674.5903103671</v>
      </c>
      <c r="AG75" s="83">
        <v>1968041.3261602204</v>
      </c>
      <c r="AH75" s="83">
        <v>2060865.4716738767</v>
      </c>
      <c r="AI75" s="83">
        <v>2148206.2170129451</v>
      </c>
      <c r="AJ75" s="83">
        <v>2255576.3362642904</v>
      </c>
      <c r="AK75" s="83">
        <v>2364006.5609133425</v>
      </c>
      <c r="AL75" s="83">
        <v>2478930.5600221036</v>
      </c>
      <c r="AM75" s="83">
        <v>2596371.0777284782</v>
      </c>
      <c r="AN75" s="83">
        <v>2699150.3249138109</v>
      </c>
      <c r="AO75" s="92">
        <v>2811789.7960452046</v>
      </c>
    </row>
    <row r="76" spans="1:41" x14ac:dyDescent="0.25">
      <c r="A76" t="str">
        <f t="shared" si="1"/>
        <v>Domestic passengers_Puerto Rico</v>
      </c>
      <c r="B76" s="102" t="s">
        <v>56</v>
      </c>
      <c r="C76" s="103" t="s">
        <v>141</v>
      </c>
      <c r="D76" s="104" t="s">
        <v>165</v>
      </c>
      <c r="E76" s="105" t="s">
        <v>34</v>
      </c>
      <c r="F76" s="106" t="s">
        <v>20</v>
      </c>
      <c r="G76" s="106" t="s">
        <v>20</v>
      </c>
      <c r="H76" s="106" t="s">
        <v>20</v>
      </c>
      <c r="I76" s="106" t="s">
        <v>20</v>
      </c>
      <c r="J76" s="106" t="s">
        <v>20</v>
      </c>
      <c r="K76" s="106" t="s">
        <v>20</v>
      </c>
      <c r="L76" s="106" t="s">
        <v>20</v>
      </c>
      <c r="M76" s="106" t="s">
        <v>20</v>
      </c>
      <c r="N76" s="106" t="s">
        <v>20</v>
      </c>
      <c r="O76" s="106" t="s">
        <v>20</v>
      </c>
      <c r="P76" s="106" t="s">
        <v>20</v>
      </c>
      <c r="Q76" s="106" t="s">
        <v>20</v>
      </c>
      <c r="R76" s="107">
        <v>8512769</v>
      </c>
      <c r="S76" s="107">
        <v>7933656.2615093701</v>
      </c>
      <c r="T76" s="107">
        <v>8148363.1071588099</v>
      </c>
      <c r="U76" s="107">
        <v>8340024.691600156</v>
      </c>
      <c r="V76" s="107">
        <v>8548329.179931581</v>
      </c>
      <c r="W76" s="107">
        <v>8827459.2717736401</v>
      </c>
      <c r="X76" s="107">
        <v>9086641.8054445982</v>
      </c>
      <c r="Y76" s="107">
        <v>9357014.761054635</v>
      </c>
      <c r="Z76" s="107">
        <v>9586292.1955190524</v>
      </c>
      <c r="AA76" s="107">
        <v>9845787.8606159613</v>
      </c>
      <c r="AB76" s="107">
        <v>10025990.284977807</v>
      </c>
      <c r="AC76" s="107">
        <v>10236514.822464755</v>
      </c>
      <c r="AD76" s="107">
        <v>10467596.573141791</v>
      </c>
      <c r="AE76" s="107">
        <v>10756308.69834055</v>
      </c>
      <c r="AF76" s="107">
        <v>10999885.848594764</v>
      </c>
      <c r="AG76" s="107">
        <v>11266074.796012215</v>
      </c>
      <c r="AH76" s="107">
        <v>11548820.585873773</v>
      </c>
      <c r="AI76" s="107">
        <v>11789513.095139584</v>
      </c>
      <c r="AJ76" s="107">
        <v>12099876.826255471</v>
      </c>
      <c r="AK76" s="107">
        <v>12375156.327616761</v>
      </c>
      <c r="AL76" s="107">
        <v>12717442.670207869</v>
      </c>
      <c r="AM76" s="107">
        <v>13050912.383646118</v>
      </c>
      <c r="AN76" s="107">
        <v>13322112.036855705</v>
      </c>
      <c r="AO76" s="104">
        <v>13645844.197556723</v>
      </c>
    </row>
    <row r="77" spans="1:41" x14ac:dyDescent="0.25">
      <c r="A77" t="str">
        <f t="shared" si="1"/>
        <v>Total passengers_Peru</v>
      </c>
      <c r="B77" s="102" t="s">
        <v>58</v>
      </c>
      <c r="C77" s="103" t="s">
        <v>141</v>
      </c>
      <c r="D77" s="104" t="s">
        <v>164</v>
      </c>
      <c r="E77" s="105" t="s">
        <v>20</v>
      </c>
      <c r="F77" s="106" t="s">
        <v>34</v>
      </c>
      <c r="G77" s="106" t="s">
        <v>20</v>
      </c>
      <c r="H77" s="106" t="s">
        <v>20</v>
      </c>
      <c r="I77" s="106" t="s">
        <v>20</v>
      </c>
      <c r="J77" s="106" t="s">
        <v>20</v>
      </c>
      <c r="K77" s="106" t="s">
        <v>20</v>
      </c>
      <c r="L77" s="106" t="s">
        <v>20</v>
      </c>
      <c r="M77" s="106" t="s">
        <v>20</v>
      </c>
      <c r="N77" s="106" t="s">
        <v>20</v>
      </c>
      <c r="O77" s="106" t="s">
        <v>20</v>
      </c>
      <c r="P77" s="106" t="s">
        <v>34</v>
      </c>
      <c r="Q77" s="106" t="s">
        <v>20</v>
      </c>
      <c r="R77" s="107">
        <v>32519077</v>
      </c>
      <c r="S77" s="107">
        <v>35591145.844074577</v>
      </c>
      <c r="T77" s="107">
        <v>38322919.185297318</v>
      </c>
      <c r="U77" s="107">
        <v>41325430.191915549</v>
      </c>
      <c r="V77" s="107">
        <v>44401430.672312379</v>
      </c>
      <c r="W77" s="107">
        <v>47510965.382511124</v>
      </c>
      <c r="X77" s="107">
        <v>50784843.76616098</v>
      </c>
      <c r="Y77" s="107">
        <v>54093287.710311398</v>
      </c>
      <c r="Z77" s="107">
        <v>57485736.889739744</v>
      </c>
      <c r="AA77" s="107">
        <v>60919972.157855816</v>
      </c>
      <c r="AB77" s="107">
        <v>64471635.391369432</v>
      </c>
      <c r="AC77" s="107">
        <v>68203265.471418709</v>
      </c>
      <c r="AD77" s="107">
        <v>72096302.585245728</v>
      </c>
      <c r="AE77" s="107">
        <v>76169658.253837317</v>
      </c>
      <c r="AF77" s="107">
        <v>80264253.458036348</v>
      </c>
      <c r="AG77" s="107">
        <v>84278559.701325223</v>
      </c>
      <c r="AH77" s="107">
        <v>88485381.868418917</v>
      </c>
      <c r="AI77" s="107">
        <v>92883838.665533468</v>
      </c>
      <c r="AJ77" s="107">
        <v>97478688.851695284</v>
      </c>
      <c r="AK77" s="107">
        <v>102081656.36001322</v>
      </c>
      <c r="AL77" s="107">
        <v>106675990.39435206</v>
      </c>
      <c r="AM77" s="107">
        <v>111460569.26706405</v>
      </c>
      <c r="AN77" s="107">
        <v>116438248.032506</v>
      </c>
      <c r="AO77" s="104">
        <v>121616976.4425578</v>
      </c>
    </row>
    <row r="78" spans="1:41" x14ac:dyDescent="0.25">
      <c r="A78" t="str">
        <f t="shared" si="1"/>
        <v>Total aircraft movements_Peru</v>
      </c>
      <c r="B78" s="102" t="s">
        <v>35</v>
      </c>
      <c r="C78" s="103" t="s">
        <v>141</v>
      </c>
      <c r="D78" s="104" t="s">
        <v>164</v>
      </c>
      <c r="E78" s="105" t="s">
        <v>20</v>
      </c>
      <c r="F78" s="106" t="s">
        <v>34</v>
      </c>
      <c r="G78" s="106" t="s">
        <v>20</v>
      </c>
      <c r="H78" s="106" t="s">
        <v>20</v>
      </c>
      <c r="I78" s="106" t="s">
        <v>20</v>
      </c>
      <c r="J78" s="106" t="s">
        <v>20</v>
      </c>
      <c r="K78" s="106" t="s">
        <v>20</v>
      </c>
      <c r="L78" s="106" t="s">
        <v>20</v>
      </c>
      <c r="M78" s="106" t="s">
        <v>20</v>
      </c>
      <c r="N78" s="106" t="s">
        <v>20</v>
      </c>
      <c r="O78" s="106" t="s">
        <v>20</v>
      </c>
      <c r="P78" s="106" t="s">
        <v>34</v>
      </c>
      <c r="Q78" s="106" t="s">
        <v>20</v>
      </c>
      <c r="R78" s="107">
        <v>395191</v>
      </c>
      <c r="S78" s="107">
        <v>437476.78462762461</v>
      </c>
      <c r="T78" s="107">
        <v>477508.47131660028</v>
      </c>
      <c r="U78" s="107">
        <v>514362.18338614434</v>
      </c>
      <c r="V78" s="107">
        <v>545460.02163758117</v>
      </c>
      <c r="W78" s="107">
        <v>569767.18733897491</v>
      </c>
      <c r="X78" s="107">
        <v>594074.35304036853</v>
      </c>
      <c r="Y78" s="107">
        <v>618381.51874176227</v>
      </c>
      <c r="Z78" s="107">
        <v>642688.684443156</v>
      </c>
      <c r="AA78" s="107">
        <v>666995.85014454951</v>
      </c>
      <c r="AB78" s="107">
        <v>691303.01584594313</v>
      </c>
      <c r="AC78" s="107">
        <v>715610.18154733686</v>
      </c>
      <c r="AD78" s="107">
        <v>739917.3472487306</v>
      </c>
      <c r="AE78" s="107">
        <v>764224.51295012445</v>
      </c>
      <c r="AF78" s="107">
        <v>788531.67865151924</v>
      </c>
      <c r="AG78" s="107">
        <v>812838.84435291286</v>
      </c>
      <c r="AH78" s="107">
        <v>837146.01005430659</v>
      </c>
      <c r="AI78" s="107">
        <v>861453.1757557001</v>
      </c>
      <c r="AJ78" s="107">
        <v>885760.34145709383</v>
      </c>
      <c r="AK78" s="107">
        <v>910067.50715848757</v>
      </c>
      <c r="AL78" s="107">
        <v>934374.67285988131</v>
      </c>
      <c r="AM78" s="107">
        <v>958681.83856127504</v>
      </c>
      <c r="AN78" s="107">
        <v>982989.00426266866</v>
      </c>
      <c r="AO78" s="104">
        <v>1007296.1699640622</v>
      </c>
    </row>
    <row r="79" spans="1:41" x14ac:dyDescent="0.25">
      <c r="A79" t="str">
        <f t="shared" si="1"/>
        <v>Total Cargo_Peru</v>
      </c>
      <c r="B79" s="102" t="s">
        <v>207</v>
      </c>
      <c r="C79" s="108" t="s">
        <v>141</v>
      </c>
      <c r="D79" s="92" t="s">
        <v>164</v>
      </c>
      <c r="E79" s="75" t="s">
        <v>20</v>
      </c>
      <c r="F79" s="76" t="s">
        <v>34</v>
      </c>
      <c r="G79" s="76" t="s">
        <v>20</v>
      </c>
      <c r="H79" s="76" t="s">
        <v>20</v>
      </c>
      <c r="I79" s="76" t="s">
        <v>20</v>
      </c>
      <c r="J79" s="76" t="s">
        <v>20</v>
      </c>
      <c r="K79" s="76" t="s">
        <v>20</v>
      </c>
      <c r="L79" s="76" t="s">
        <v>20</v>
      </c>
      <c r="M79" s="76" t="s">
        <v>20</v>
      </c>
      <c r="N79" s="76" t="s">
        <v>20</v>
      </c>
      <c r="O79" s="76" t="s">
        <v>20</v>
      </c>
      <c r="P79" s="76" t="s">
        <v>34</v>
      </c>
      <c r="Q79" s="76" t="s">
        <v>20</v>
      </c>
      <c r="R79" s="83">
        <v>308759</v>
      </c>
      <c r="S79" s="83">
        <v>323861.04913449206</v>
      </c>
      <c r="T79" s="83">
        <v>332373.54216048779</v>
      </c>
      <c r="U79" s="83">
        <v>340580.22435493144</v>
      </c>
      <c r="V79" s="83">
        <v>348086.40631985932</v>
      </c>
      <c r="W79" s="83">
        <v>355008.29239196551</v>
      </c>
      <c r="X79" s="83">
        <v>362199.37076488696</v>
      </c>
      <c r="Y79" s="83">
        <v>369675.59475510492</v>
      </c>
      <c r="Z79" s="83">
        <v>377454.21043044719</v>
      </c>
      <c r="AA79" s="83">
        <v>385553.89130358351</v>
      </c>
      <c r="AB79" s="83">
        <v>393994.89043143613</v>
      </c>
      <c r="AC79" s="83">
        <v>402799.21250208764</v>
      </c>
      <c r="AD79" s="83">
        <v>411990.80919330253</v>
      </c>
      <c r="AE79" s="83">
        <v>421595.80147144076</v>
      </c>
      <c r="AF79" s="83">
        <v>431642.73341685807</v>
      </c>
      <c r="AG79" s="83">
        <v>442162.86287278851</v>
      </c>
      <c r="AH79" s="83">
        <v>453190.49544037279</v>
      </c>
      <c r="AI79" s="83">
        <v>464763.36958124512</v>
      </c>
      <c r="AJ79" s="83">
        <v>476923.10229453194</v>
      </c>
      <c r="AK79" s="83">
        <v>489715.70693756122</v>
      </c>
      <c r="AL79" s="83">
        <v>503192.19725135731</v>
      </c>
      <c r="AM79" s="83">
        <v>517409.29513626249</v>
      </c>
      <c r="AN79" s="83">
        <v>532430.26363399962</v>
      </c>
      <c r="AO79" s="92">
        <v>548325.89225878089</v>
      </c>
    </row>
    <row r="80" spans="1:41" x14ac:dyDescent="0.25">
      <c r="A80" t="str">
        <f t="shared" si="1"/>
        <v>International passengers_Peru</v>
      </c>
      <c r="B80" s="72" t="s">
        <v>54</v>
      </c>
      <c r="C80" s="108" t="s">
        <v>141</v>
      </c>
      <c r="D80" s="92" t="s">
        <v>164</v>
      </c>
      <c r="E80" s="75" t="s">
        <v>20</v>
      </c>
      <c r="F80" s="76" t="s">
        <v>34</v>
      </c>
      <c r="G80" s="76" t="s">
        <v>20</v>
      </c>
      <c r="H80" s="76" t="s">
        <v>20</v>
      </c>
      <c r="I80" s="76" t="s">
        <v>20</v>
      </c>
      <c r="J80" s="76" t="s">
        <v>20</v>
      </c>
      <c r="K80" s="76" t="s">
        <v>20</v>
      </c>
      <c r="L80" s="76" t="s">
        <v>20</v>
      </c>
      <c r="M80" s="76" t="s">
        <v>20</v>
      </c>
      <c r="N80" s="76" t="s">
        <v>20</v>
      </c>
      <c r="O80" s="76" t="s">
        <v>20</v>
      </c>
      <c r="P80" s="76" t="s">
        <v>34</v>
      </c>
      <c r="Q80" s="76" t="s">
        <v>20</v>
      </c>
      <c r="R80" s="83">
        <v>9288173</v>
      </c>
      <c r="S80" s="83">
        <v>9857400.1466961559</v>
      </c>
      <c r="T80" s="83">
        <v>10366999.677647538</v>
      </c>
      <c r="U80" s="83">
        <v>10946662.539290981</v>
      </c>
      <c r="V80" s="83">
        <v>11670971.494862281</v>
      </c>
      <c r="W80" s="83">
        <v>12630190.671049502</v>
      </c>
      <c r="X80" s="83">
        <v>13656777.801815566</v>
      </c>
      <c r="Y80" s="83">
        <v>14754676.278295936</v>
      </c>
      <c r="Z80" s="83">
        <v>15928015.182974378</v>
      </c>
      <c r="AA80" s="83">
        <v>17079937.835590757</v>
      </c>
      <c r="AB80" s="83">
        <v>18303518.12313186</v>
      </c>
      <c r="AC80" s="83">
        <v>19601708.185336314</v>
      </c>
      <c r="AD80" s="83">
        <v>20978696.335612562</v>
      </c>
      <c r="AE80" s="83">
        <v>22438474.753582392</v>
      </c>
      <c r="AF80" s="83">
        <v>23811010.837285858</v>
      </c>
      <c r="AG80" s="83">
        <v>25255490.498821791</v>
      </c>
      <c r="AH80" s="83">
        <v>26775065.341938205</v>
      </c>
      <c r="AI80" s="83">
        <v>28372998.334341589</v>
      </c>
      <c r="AJ80" s="83">
        <v>30052666.814561382</v>
      </c>
      <c r="AK80" s="83">
        <v>31594579.563631758</v>
      </c>
      <c r="AL80" s="83">
        <v>33203744.136025183</v>
      </c>
      <c r="AM80" s="83">
        <v>34883891.645891488</v>
      </c>
      <c r="AN80" s="83">
        <v>36636310.06705185</v>
      </c>
      <c r="AO80" s="92">
        <v>38464990.549934618</v>
      </c>
    </row>
    <row r="81" spans="1:41" x14ac:dyDescent="0.25">
      <c r="A81" t="str">
        <f t="shared" si="1"/>
        <v>Domestic passengers_Peru</v>
      </c>
      <c r="B81" s="102" t="s">
        <v>56</v>
      </c>
      <c r="C81" s="103" t="s">
        <v>141</v>
      </c>
      <c r="D81" s="104" t="s">
        <v>164</v>
      </c>
      <c r="E81" s="105" t="s">
        <v>20</v>
      </c>
      <c r="F81" s="106" t="s">
        <v>34</v>
      </c>
      <c r="G81" s="106" t="s">
        <v>20</v>
      </c>
      <c r="H81" s="106" t="s">
        <v>20</v>
      </c>
      <c r="I81" s="106" t="s">
        <v>20</v>
      </c>
      <c r="J81" s="106" t="s">
        <v>20</v>
      </c>
      <c r="K81" s="106" t="s">
        <v>20</v>
      </c>
      <c r="L81" s="106" t="s">
        <v>20</v>
      </c>
      <c r="M81" s="106" t="s">
        <v>20</v>
      </c>
      <c r="N81" s="106" t="s">
        <v>20</v>
      </c>
      <c r="O81" s="106" t="s">
        <v>20</v>
      </c>
      <c r="P81" s="106" t="s">
        <v>34</v>
      </c>
      <c r="Q81" s="106" t="s">
        <v>20</v>
      </c>
      <c r="R81" s="107">
        <v>23064232</v>
      </c>
      <c r="S81" s="107">
        <v>25531891.343590386</v>
      </c>
      <c r="T81" s="107">
        <v>27758114.35826648</v>
      </c>
      <c r="U81" s="107">
        <v>30180962.504028149</v>
      </c>
      <c r="V81" s="107">
        <v>32532654.028853677</v>
      </c>
      <c r="W81" s="107">
        <v>34682969.562865205</v>
      </c>
      <c r="X81" s="107">
        <v>36930260.81574899</v>
      </c>
      <c r="Y81" s="107">
        <v>39140806.283419043</v>
      </c>
      <c r="Z81" s="107">
        <v>41359916.558168948</v>
      </c>
      <c r="AA81" s="107">
        <v>43642229.173668638</v>
      </c>
      <c r="AB81" s="107">
        <v>45970312.119641148</v>
      </c>
      <c r="AC81" s="107">
        <v>48403752.137485974</v>
      </c>
      <c r="AD81" s="107">
        <v>50919801.101036742</v>
      </c>
      <c r="AE81" s="107">
        <v>53533378.351658508</v>
      </c>
      <c r="AF81" s="107">
        <v>56255437.472154073</v>
      </c>
      <c r="AG81" s="107">
        <v>58825264.053907014</v>
      </c>
      <c r="AH81" s="107">
        <v>61512511.377884284</v>
      </c>
      <c r="AI81" s="107">
        <v>64313035.182595462</v>
      </c>
      <c r="AJ81" s="107">
        <v>67228216.888537481</v>
      </c>
      <c r="AK81" s="107">
        <v>70289271.647785038</v>
      </c>
      <c r="AL81" s="107">
        <v>73274441.109730452</v>
      </c>
      <c r="AM81" s="107">
        <v>76378872.472576141</v>
      </c>
      <c r="AN81" s="107">
        <v>79604132.81685774</v>
      </c>
      <c r="AO81" s="104">
        <v>82954180.74402675</v>
      </c>
    </row>
    <row r="82" spans="1:41" x14ac:dyDescent="0.25">
      <c r="A82" t="str">
        <f t="shared" si="1"/>
        <v>Total passengers_Panama</v>
      </c>
      <c r="B82" s="102" t="s">
        <v>58</v>
      </c>
      <c r="C82" s="103" t="s">
        <v>141</v>
      </c>
      <c r="D82" s="104" t="s">
        <v>163</v>
      </c>
      <c r="E82" s="105" t="s">
        <v>20</v>
      </c>
      <c r="F82" s="106" t="s">
        <v>34</v>
      </c>
      <c r="G82" s="106" t="s">
        <v>20</v>
      </c>
      <c r="H82" s="106" t="s">
        <v>20</v>
      </c>
      <c r="I82" s="106" t="s">
        <v>20</v>
      </c>
      <c r="J82" s="106" t="s">
        <v>20</v>
      </c>
      <c r="K82" s="106" t="s">
        <v>20</v>
      </c>
      <c r="L82" s="106" t="s">
        <v>20</v>
      </c>
      <c r="M82" s="106" t="s">
        <v>20</v>
      </c>
      <c r="N82" s="106" t="s">
        <v>20</v>
      </c>
      <c r="O82" s="106" t="s">
        <v>20</v>
      </c>
      <c r="P82" s="106" t="s">
        <v>20</v>
      </c>
      <c r="Q82" s="106" t="s">
        <v>20</v>
      </c>
      <c r="R82" s="107">
        <v>15511706</v>
      </c>
      <c r="S82" s="107">
        <v>16247082.649999633</v>
      </c>
      <c r="T82" s="107">
        <v>16973839.802827165</v>
      </c>
      <c r="U82" s="107">
        <v>17799046.350976564</v>
      </c>
      <c r="V82" s="107">
        <v>18919545.564017821</v>
      </c>
      <c r="W82" s="107">
        <v>20405649.973069094</v>
      </c>
      <c r="X82" s="107">
        <v>21968377.679387476</v>
      </c>
      <c r="Y82" s="107">
        <v>23609034.716322981</v>
      </c>
      <c r="Z82" s="107">
        <v>25328856.097039104</v>
      </c>
      <c r="AA82" s="107">
        <v>27155240.071918018</v>
      </c>
      <c r="AB82" s="107">
        <v>29062693.3914527</v>
      </c>
      <c r="AC82" s="107">
        <v>31052089.834385861</v>
      </c>
      <c r="AD82" s="107">
        <v>33124170.408615671</v>
      </c>
      <c r="AE82" s="107">
        <v>35279490.87006557</v>
      </c>
      <c r="AF82" s="107">
        <v>37565833.735580154</v>
      </c>
      <c r="AG82" s="107">
        <v>39885768.959142029</v>
      </c>
      <c r="AH82" s="107">
        <v>42306172.503554985</v>
      </c>
      <c r="AI82" s="107">
        <v>44827970.628691629</v>
      </c>
      <c r="AJ82" s="107">
        <v>47454744.872726046</v>
      </c>
      <c r="AK82" s="107">
        <v>50213766.987276196</v>
      </c>
      <c r="AL82" s="107">
        <v>52971625.108849354</v>
      </c>
      <c r="AM82" s="107">
        <v>55833224.336156778</v>
      </c>
      <c r="AN82" s="107">
        <v>58799728.662175633</v>
      </c>
      <c r="AO82" s="104">
        <v>61873132.647024103</v>
      </c>
    </row>
    <row r="83" spans="1:41" x14ac:dyDescent="0.25">
      <c r="A83" t="str">
        <f t="shared" si="1"/>
        <v>Total aircraft movements_Panama</v>
      </c>
      <c r="B83" s="102" t="s">
        <v>35</v>
      </c>
      <c r="C83" s="103" t="s">
        <v>141</v>
      </c>
      <c r="D83" s="104" t="s">
        <v>163</v>
      </c>
      <c r="E83" s="105" t="s">
        <v>20</v>
      </c>
      <c r="F83" s="106" t="s">
        <v>34</v>
      </c>
      <c r="G83" s="106" t="s">
        <v>20</v>
      </c>
      <c r="H83" s="106" t="s">
        <v>20</v>
      </c>
      <c r="I83" s="106" t="s">
        <v>20</v>
      </c>
      <c r="J83" s="106" t="s">
        <v>20</v>
      </c>
      <c r="K83" s="106" t="s">
        <v>20</v>
      </c>
      <c r="L83" s="106" t="s">
        <v>20</v>
      </c>
      <c r="M83" s="106" t="s">
        <v>20</v>
      </c>
      <c r="N83" s="106" t="s">
        <v>20</v>
      </c>
      <c r="O83" s="106" t="s">
        <v>20</v>
      </c>
      <c r="P83" s="106" t="s">
        <v>20</v>
      </c>
      <c r="Q83" s="106" t="s">
        <v>20</v>
      </c>
      <c r="R83" s="107">
        <v>145914</v>
      </c>
      <c r="S83" s="107">
        <v>148251.53594065376</v>
      </c>
      <c r="T83" s="107">
        <v>151395.13898172925</v>
      </c>
      <c r="U83" s="107">
        <v>156012.85673448615</v>
      </c>
      <c r="V83" s="107">
        <v>162429.42138696098</v>
      </c>
      <c r="W83" s="107">
        <v>170719.96484056552</v>
      </c>
      <c r="X83" s="107">
        <v>179214.39293846861</v>
      </c>
      <c r="Y83" s="107">
        <v>187912.26614126097</v>
      </c>
      <c r="Z83" s="107">
        <v>196813.10641209313</v>
      </c>
      <c r="AA83" s="107">
        <v>205954.17490484079</v>
      </c>
      <c r="AB83" s="107">
        <v>215294.03322915887</v>
      </c>
      <c r="AC83" s="107">
        <v>224830.84801750246</v>
      </c>
      <c r="AD83" s="107">
        <v>234562.57343006541</v>
      </c>
      <c r="AE83" s="107">
        <v>244486.56074199482</v>
      </c>
      <c r="AF83" s="107">
        <v>254709.27463736679</v>
      </c>
      <c r="AG83" s="107">
        <v>264916.27069265867</v>
      </c>
      <c r="AH83" s="107">
        <v>275371.73656772787</v>
      </c>
      <c r="AI83" s="107">
        <v>286072.43553665554</v>
      </c>
      <c r="AJ83" s="107">
        <v>297025.38054486603</v>
      </c>
      <c r="AK83" s="107">
        <v>308258.2389689078</v>
      </c>
      <c r="AL83" s="107">
        <v>319338.6603407088</v>
      </c>
      <c r="AM83" s="107">
        <v>330657.11567944131</v>
      </c>
      <c r="AN83" s="107">
        <v>342212.14060882555</v>
      </c>
      <c r="AO83" s="104">
        <v>354004.81510216597</v>
      </c>
    </row>
    <row r="84" spans="1:41" x14ac:dyDescent="0.25">
      <c r="A84" t="str">
        <f t="shared" si="1"/>
        <v>Total Cargo_Panama</v>
      </c>
      <c r="B84" s="102" t="s">
        <v>207</v>
      </c>
      <c r="C84" s="108" t="s">
        <v>141</v>
      </c>
      <c r="D84" s="92" t="s">
        <v>163</v>
      </c>
      <c r="E84" s="75" t="s">
        <v>20</v>
      </c>
      <c r="F84" s="76" t="s">
        <v>34</v>
      </c>
      <c r="G84" s="76" t="s">
        <v>20</v>
      </c>
      <c r="H84" s="76" t="s">
        <v>20</v>
      </c>
      <c r="I84" s="76" t="s">
        <v>20</v>
      </c>
      <c r="J84" s="76" t="s">
        <v>20</v>
      </c>
      <c r="K84" s="76" t="s">
        <v>20</v>
      </c>
      <c r="L84" s="76" t="s">
        <v>20</v>
      </c>
      <c r="M84" s="76" t="s">
        <v>20</v>
      </c>
      <c r="N84" s="76" t="s">
        <v>20</v>
      </c>
      <c r="O84" s="76" t="s">
        <v>20</v>
      </c>
      <c r="P84" s="76" t="s">
        <v>20</v>
      </c>
      <c r="Q84" s="76" t="s">
        <v>20</v>
      </c>
      <c r="R84" s="83">
        <v>114094</v>
      </c>
      <c r="S84" s="83">
        <v>109528.07573325516</v>
      </c>
      <c r="T84" s="83">
        <v>111390.95623105826</v>
      </c>
      <c r="U84" s="83">
        <v>112584.61146426559</v>
      </c>
      <c r="V84" s="83">
        <v>114452.69952236189</v>
      </c>
      <c r="W84" s="83">
        <v>117056.39998434641</v>
      </c>
      <c r="X84" s="83">
        <v>119764.01085967864</v>
      </c>
      <c r="Y84" s="83">
        <v>122577.20542393561</v>
      </c>
      <c r="Z84" s="83">
        <v>125497.65695269429</v>
      </c>
      <c r="AA84" s="83">
        <v>128526.78773019511</v>
      </c>
      <c r="AB84" s="83">
        <v>131665.85271312197</v>
      </c>
      <c r="AC84" s="83">
        <v>134915.93953059954</v>
      </c>
      <c r="AD84" s="83">
        <v>138278.05214797417</v>
      </c>
      <c r="AE84" s="83">
        <v>141752.94353925571</v>
      </c>
      <c r="AF84" s="83">
        <v>145364.45788141995</v>
      </c>
      <c r="AG84" s="83">
        <v>149021.48531928568</v>
      </c>
      <c r="AH84" s="83">
        <v>152814.63372536097</v>
      </c>
      <c r="AI84" s="83">
        <v>156745.15805632871</v>
      </c>
      <c r="AJ84" s="83">
        <v>160817.91081136264</v>
      </c>
      <c r="AK84" s="83">
        <v>165032.8919904636</v>
      </c>
      <c r="AL84" s="83">
        <v>169246.1998939866</v>
      </c>
      <c r="AM84" s="83">
        <v>173600.06294599874</v>
      </c>
      <c r="AN84" s="83">
        <v>178096.1544220779</v>
      </c>
      <c r="AO84" s="92">
        <v>182736.98423559012</v>
      </c>
    </row>
    <row r="85" spans="1:41" x14ac:dyDescent="0.25">
      <c r="A85" t="str">
        <f t="shared" si="1"/>
        <v>International passengers_Panama</v>
      </c>
      <c r="B85" s="72" t="s">
        <v>54</v>
      </c>
      <c r="C85" s="108" t="s">
        <v>141</v>
      </c>
      <c r="D85" s="92" t="s">
        <v>163</v>
      </c>
      <c r="E85" s="75" t="s">
        <v>20</v>
      </c>
      <c r="F85" s="76" t="s">
        <v>34</v>
      </c>
      <c r="G85" s="76" t="s">
        <v>20</v>
      </c>
      <c r="H85" s="76" t="s">
        <v>20</v>
      </c>
      <c r="I85" s="76" t="s">
        <v>20</v>
      </c>
      <c r="J85" s="76" t="s">
        <v>20</v>
      </c>
      <c r="K85" s="76" t="s">
        <v>20</v>
      </c>
      <c r="L85" s="76" t="s">
        <v>20</v>
      </c>
      <c r="M85" s="76" t="s">
        <v>20</v>
      </c>
      <c r="N85" s="76" t="s">
        <v>20</v>
      </c>
      <c r="O85" s="76" t="s">
        <v>20</v>
      </c>
      <c r="P85" s="76" t="s">
        <v>20</v>
      </c>
      <c r="Q85" s="76" t="s">
        <v>20</v>
      </c>
      <c r="R85" s="83">
        <v>15511706</v>
      </c>
      <c r="S85" s="83">
        <v>16247082.649999633</v>
      </c>
      <c r="T85" s="83">
        <v>16973839.802827165</v>
      </c>
      <c r="U85" s="83">
        <v>17799046.350976564</v>
      </c>
      <c r="V85" s="83">
        <v>18919545.564017821</v>
      </c>
      <c r="W85" s="83">
        <v>20405649.973069094</v>
      </c>
      <c r="X85" s="83">
        <v>21968377.679387476</v>
      </c>
      <c r="Y85" s="83">
        <v>23609034.716322981</v>
      </c>
      <c r="Z85" s="83">
        <v>25328856.097039104</v>
      </c>
      <c r="AA85" s="83">
        <v>27155240.071918018</v>
      </c>
      <c r="AB85" s="83">
        <v>29062693.3914527</v>
      </c>
      <c r="AC85" s="83">
        <v>31052089.834385861</v>
      </c>
      <c r="AD85" s="83">
        <v>33124170.408615671</v>
      </c>
      <c r="AE85" s="83">
        <v>35279490.87006557</v>
      </c>
      <c r="AF85" s="83">
        <v>37565833.735580154</v>
      </c>
      <c r="AG85" s="83">
        <v>39885768.959142029</v>
      </c>
      <c r="AH85" s="83">
        <v>42306172.503554985</v>
      </c>
      <c r="AI85" s="83">
        <v>44827970.628691629</v>
      </c>
      <c r="AJ85" s="83">
        <v>47454744.872726046</v>
      </c>
      <c r="AK85" s="83">
        <v>50213766.987276196</v>
      </c>
      <c r="AL85" s="83">
        <v>52971625.108849354</v>
      </c>
      <c r="AM85" s="83">
        <v>55833224.336156778</v>
      </c>
      <c r="AN85" s="83">
        <v>58799728.662175633</v>
      </c>
      <c r="AO85" s="92">
        <v>61873132.647024103</v>
      </c>
    </row>
    <row r="86" spans="1:41" x14ac:dyDescent="0.25">
      <c r="A86" t="str">
        <f t="shared" si="1"/>
        <v>Domestic passengers_Panama</v>
      </c>
      <c r="B86" s="102" t="s">
        <v>56</v>
      </c>
      <c r="C86" s="103" t="s">
        <v>141</v>
      </c>
      <c r="D86" s="104" t="s">
        <v>163</v>
      </c>
      <c r="E86" s="105" t="s">
        <v>20</v>
      </c>
      <c r="F86" s="106" t="s">
        <v>34</v>
      </c>
      <c r="G86" s="106" t="s">
        <v>20</v>
      </c>
      <c r="H86" s="106" t="s">
        <v>20</v>
      </c>
      <c r="I86" s="106" t="s">
        <v>20</v>
      </c>
      <c r="J86" s="106" t="s">
        <v>20</v>
      </c>
      <c r="K86" s="106" t="s">
        <v>20</v>
      </c>
      <c r="L86" s="106" t="s">
        <v>20</v>
      </c>
      <c r="M86" s="106" t="s">
        <v>20</v>
      </c>
      <c r="N86" s="106" t="s">
        <v>20</v>
      </c>
      <c r="O86" s="106" t="s">
        <v>20</v>
      </c>
      <c r="P86" s="106" t="s">
        <v>20</v>
      </c>
      <c r="Q86" s="106" t="s">
        <v>20</v>
      </c>
      <c r="R86" s="107" t="s">
        <v>218</v>
      </c>
      <c r="S86" s="107" t="s">
        <v>218</v>
      </c>
      <c r="T86" s="107" t="s">
        <v>218</v>
      </c>
      <c r="U86" s="107" t="s">
        <v>218</v>
      </c>
      <c r="V86" s="107" t="s">
        <v>218</v>
      </c>
      <c r="W86" s="107" t="s">
        <v>218</v>
      </c>
      <c r="X86" s="107" t="s">
        <v>218</v>
      </c>
      <c r="Y86" s="107" t="s">
        <v>218</v>
      </c>
      <c r="Z86" s="107" t="s">
        <v>218</v>
      </c>
      <c r="AA86" s="107" t="s">
        <v>218</v>
      </c>
      <c r="AB86" s="107" t="s">
        <v>218</v>
      </c>
      <c r="AC86" s="107" t="s">
        <v>218</v>
      </c>
      <c r="AD86" s="107" t="s">
        <v>218</v>
      </c>
      <c r="AE86" s="107" t="s">
        <v>218</v>
      </c>
      <c r="AF86" s="107" t="s">
        <v>218</v>
      </c>
      <c r="AG86" s="107" t="s">
        <v>218</v>
      </c>
      <c r="AH86" s="107" t="s">
        <v>218</v>
      </c>
      <c r="AI86" s="107" t="s">
        <v>218</v>
      </c>
      <c r="AJ86" s="107" t="s">
        <v>218</v>
      </c>
      <c r="AK86" s="107" t="s">
        <v>218</v>
      </c>
      <c r="AL86" s="107" t="s">
        <v>218</v>
      </c>
      <c r="AM86" s="107" t="s">
        <v>218</v>
      </c>
      <c r="AN86" s="107" t="s">
        <v>218</v>
      </c>
      <c r="AO86" s="104" t="s">
        <v>218</v>
      </c>
    </row>
    <row r="87" spans="1:41" x14ac:dyDescent="0.25">
      <c r="A87" t="str">
        <f t="shared" si="1"/>
        <v>Total passengers_Nicaragua</v>
      </c>
      <c r="B87" s="72" t="s">
        <v>58</v>
      </c>
      <c r="C87" s="108" t="s">
        <v>141</v>
      </c>
      <c r="D87" s="92" t="s">
        <v>162</v>
      </c>
      <c r="E87" s="75" t="s">
        <v>20</v>
      </c>
      <c r="F87" s="76" t="s">
        <v>34</v>
      </c>
      <c r="G87" s="76" t="s">
        <v>20</v>
      </c>
      <c r="H87" s="76" t="s">
        <v>20</v>
      </c>
      <c r="I87" s="76" t="s">
        <v>20</v>
      </c>
      <c r="J87" s="76" t="s">
        <v>20</v>
      </c>
      <c r="K87" s="76" t="s">
        <v>20</v>
      </c>
      <c r="L87" s="76" t="s">
        <v>20</v>
      </c>
      <c r="M87" s="76" t="s">
        <v>20</v>
      </c>
      <c r="N87" s="76" t="s">
        <v>20</v>
      </c>
      <c r="O87" s="76" t="s">
        <v>20</v>
      </c>
      <c r="P87" s="76" t="s">
        <v>20</v>
      </c>
      <c r="Q87" s="76" t="s">
        <v>20</v>
      </c>
      <c r="R87" s="83">
        <v>1627527</v>
      </c>
      <c r="S87" s="83">
        <v>1458066.5949230921</v>
      </c>
      <c r="T87" s="83">
        <v>1559713.1186176194</v>
      </c>
      <c r="U87" s="83">
        <v>1645033.5615333626</v>
      </c>
      <c r="V87" s="83">
        <v>1738538.5096825918</v>
      </c>
      <c r="W87" s="83">
        <v>1838097.4905667841</v>
      </c>
      <c r="X87" s="83">
        <v>1944610.2148501095</v>
      </c>
      <c r="Y87" s="83">
        <v>2058957.2301923896</v>
      </c>
      <c r="Z87" s="83">
        <v>2182011.0164588708</v>
      </c>
      <c r="AA87" s="83">
        <v>2314387.588861526</v>
      </c>
      <c r="AB87" s="83">
        <v>2457072.7896056571</v>
      </c>
      <c r="AC87" s="83">
        <v>2611026.6197801111</v>
      </c>
      <c r="AD87" s="83">
        <v>2777318.7114622802</v>
      </c>
      <c r="AE87" s="83">
        <v>2957084.5821736963</v>
      </c>
      <c r="AF87" s="83">
        <v>3147934.3873389186</v>
      </c>
      <c r="AG87" s="83">
        <v>3345657.5845839409</v>
      </c>
      <c r="AH87" s="83">
        <v>3559972.5009755827</v>
      </c>
      <c r="AI87" s="83">
        <v>3792719.7269805749</v>
      </c>
      <c r="AJ87" s="83">
        <v>4045945.4981838581</v>
      </c>
      <c r="AK87" s="83">
        <v>4313617.9596612556</v>
      </c>
      <c r="AL87" s="83">
        <v>4584428.5004931847</v>
      </c>
      <c r="AM87" s="83">
        <v>4878398.2606830755</v>
      </c>
      <c r="AN87" s="83">
        <v>5198003.7283050185</v>
      </c>
      <c r="AO87" s="92">
        <v>5545978.6660075048</v>
      </c>
    </row>
    <row r="88" spans="1:41" x14ac:dyDescent="0.25">
      <c r="A88" t="str">
        <f t="shared" si="1"/>
        <v>Total aircraft movements_Nicaragua</v>
      </c>
      <c r="B88" s="72" t="s">
        <v>35</v>
      </c>
      <c r="C88" s="108" t="s">
        <v>141</v>
      </c>
      <c r="D88" s="92" t="s">
        <v>162</v>
      </c>
      <c r="E88" s="75" t="s">
        <v>20</v>
      </c>
      <c r="F88" s="76" t="s">
        <v>34</v>
      </c>
      <c r="G88" s="76" t="s">
        <v>20</v>
      </c>
      <c r="H88" s="76" t="s">
        <v>20</v>
      </c>
      <c r="I88" s="76" t="s">
        <v>20</v>
      </c>
      <c r="J88" s="76" t="s">
        <v>20</v>
      </c>
      <c r="K88" s="76" t="s">
        <v>20</v>
      </c>
      <c r="L88" s="76" t="s">
        <v>20</v>
      </c>
      <c r="M88" s="76" t="s">
        <v>20</v>
      </c>
      <c r="N88" s="76" t="s">
        <v>20</v>
      </c>
      <c r="O88" s="76" t="s">
        <v>20</v>
      </c>
      <c r="P88" s="76" t="s">
        <v>20</v>
      </c>
      <c r="Q88" s="76" t="s">
        <v>20</v>
      </c>
      <c r="R88" s="83">
        <v>21164</v>
      </c>
      <c r="S88" s="83">
        <v>19339.591008312549</v>
      </c>
      <c r="T88" s="83">
        <v>19974.111659679198</v>
      </c>
      <c r="U88" s="83">
        <v>20525.904699275467</v>
      </c>
      <c r="V88" s="83">
        <v>21119.659281435117</v>
      </c>
      <c r="W88" s="83">
        <v>21657.858333686472</v>
      </c>
      <c r="X88" s="83">
        <v>22196.057385937915</v>
      </c>
      <c r="Y88" s="83">
        <v>22734.25643818927</v>
      </c>
      <c r="Z88" s="83">
        <v>23272.455490440716</v>
      </c>
      <c r="AA88" s="83">
        <v>23810.654542692151</v>
      </c>
      <c r="AB88" s="83">
        <v>24348.853594943506</v>
      </c>
      <c r="AC88" s="83">
        <v>24887.052647194952</v>
      </c>
      <c r="AD88" s="83">
        <v>25425.251699446308</v>
      </c>
      <c r="AE88" s="83">
        <v>25963.45075169775</v>
      </c>
      <c r="AF88" s="83">
        <v>26501.649803949193</v>
      </c>
      <c r="AG88" s="83">
        <v>27039.848856200548</v>
      </c>
      <c r="AH88" s="83">
        <v>27578.04790845199</v>
      </c>
      <c r="AI88" s="83">
        <v>28116.246960703345</v>
      </c>
      <c r="AJ88" s="83">
        <v>28654.446012954784</v>
      </c>
      <c r="AK88" s="83">
        <v>29192.645065206234</v>
      </c>
      <c r="AL88" s="83">
        <v>29730.844117457589</v>
      </c>
      <c r="AM88" s="83">
        <v>30269.043169709028</v>
      </c>
      <c r="AN88" s="83">
        <v>30807.242221960383</v>
      </c>
      <c r="AO88" s="92">
        <v>31345.441274211833</v>
      </c>
    </row>
    <row r="89" spans="1:41" x14ac:dyDescent="0.25">
      <c r="A89" t="str">
        <f t="shared" si="1"/>
        <v>Total Cargo_Nicaragua</v>
      </c>
      <c r="B89" s="102" t="s">
        <v>207</v>
      </c>
      <c r="C89" s="103" t="s">
        <v>141</v>
      </c>
      <c r="D89" s="104" t="s">
        <v>162</v>
      </c>
      <c r="E89" s="105" t="s">
        <v>20</v>
      </c>
      <c r="F89" s="106" t="s">
        <v>34</v>
      </c>
      <c r="G89" s="106" t="s">
        <v>20</v>
      </c>
      <c r="H89" s="106" t="s">
        <v>20</v>
      </c>
      <c r="I89" s="106" t="s">
        <v>20</v>
      </c>
      <c r="J89" s="106" t="s">
        <v>20</v>
      </c>
      <c r="K89" s="106" t="s">
        <v>20</v>
      </c>
      <c r="L89" s="106" t="s">
        <v>20</v>
      </c>
      <c r="M89" s="106" t="s">
        <v>20</v>
      </c>
      <c r="N89" s="106" t="s">
        <v>20</v>
      </c>
      <c r="O89" s="106" t="s">
        <v>20</v>
      </c>
      <c r="P89" s="106" t="s">
        <v>20</v>
      </c>
      <c r="Q89" s="106" t="s">
        <v>20</v>
      </c>
      <c r="R89" s="107" t="s">
        <v>218</v>
      </c>
      <c r="S89" s="107" t="s">
        <v>218</v>
      </c>
      <c r="T89" s="107" t="s">
        <v>218</v>
      </c>
      <c r="U89" s="107" t="s">
        <v>218</v>
      </c>
      <c r="V89" s="107" t="s">
        <v>218</v>
      </c>
      <c r="W89" s="107" t="s">
        <v>218</v>
      </c>
      <c r="X89" s="107" t="s">
        <v>218</v>
      </c>
      <c r="Y89" s="107" t="s">
        <v>218</v>
      </c>
      <c r="Z89" s="107" t="s">
        <v>218</v>
      </c>
      <c r="AA89" s="107" t="s">
        <v>218</v>
      </c>
      <c r="AB89" s="107" t="s">
        <v>218</v>
      </c>
      <c r="AC89" s="107" t="s">
        <v>218</v>
      </c>
      <c r="AD89" s="107" t="s">
        <v>218</v>
      </c>
      <c r="AE89" s="107" t="s">
        <v>218</v>
      </c>
      <c r="AF89" s="107" t="s">
        <v>218</v>
      </c>
      <c r="AG89" s="107" t="s">
        <v>218</v>
      </c>
      <c r="AH89" s="107" t="s">
        <v>218</v>
      </c>
      <c r="AI89" s="107" t="s">
        <v>218</v>
      </c>
      <c r="AJ89" s="107" t="s">
        <v>218</v>
      </c>
      <c r="AK89" s="107" t="s">
        <v>218</v>
      </c>
      <c r="AL89" s="107" t="s">
        <v>218</v>
      </c>
      <c r="AM89" s="107" t="s">
        <v>218</v>
      </c>
      <c r="AN89" s="107" t="s">
        <v>218</v>
      </c>
      <c r="AO89" s="104" t="s">
        <v>218</v>
      </c>
    </row>
    <row r="90" spans="1:41" x14ac:dyDescent="0.25">
      <c r="A90" t="str">
        <f t="shared" si="1"/>
        <v>International passengers_Nicaragua</v>
      </c>
      <c r="B90" s="102" t="s">
        <v>54</v>
      </c>
      <c r="C90" s="103" t="s">
        <v>141</v>
      </c>
      <c r="D90" s="104" t="s">
        <v>162</v>
      </c>
      <c r="E90" s="105" t="s">
        <v>20</v>
      </c>
      <c r="F90" s="106" t="s">
        <v>34</v>
      </c>
      <c r="G90" s="106" t="s">
        <v>20</v>
      </c>
      <c r="H90" s="106" t="s">
        <v>20</v>
      </c>
      <c r="I90" s="106" t="s">
        <v>20</v>
      </c>
      <c r="J90" s="106" t="s">
        <v>20</v>
      </c>
      <c r="K90" s="106" t="s">
        <v>20</v>
      </c>
      <c r="L90" s="106" t="s">
        <v>20</v>
      </c>
      <c r="M90" s="106" t="s">
        <v>20</v>
      </c>
      <c r="N90" s="106" t="s">
        <v>20</v>
      </c>
      <c r="O90" s="106" t="s">
        <v>20</v>
      </c>
      <c r="P90" s="106" t="s">
        <v>20</v>
      </c>
      <c r="Q90" s="106" t="s">
        <v>20</v>
      </c>
      <c r="R90" s="107">
        <v>1446045</v>
      </c>
      <c r="S90" s="107">
        <v>1284825.4671748672</v>
      </c>
      <c r="T90" s="107">
        <v>1383601.8846161684</v>
      </c>
      <c r="U90" s="107">
        <v>1464461.4313746598</v>
      </c>
      <c r="V90" s="107">
        <v>1551604.1693385972</v>
      </c>
      <c r="W90" s="107">
        <v>1642792.3276783091</v>
      </c>
      <c r="X90" s="107">
        <v>1740416.2311826197</v>
      </c>
      <c r="Y90" s="107">
        <v>1845279.7325251335</v>
      </c>
      <c r="Z90" s="107">
        <v>1958192.7290870657</v>
      </c>
      <c r="AA90" s="107">
        <v>2079709.4613329493</v>
      </c>
      <c r="AB90" s="107">
        <v>2210822.3488517762</v>
      </c>
      <c r="AC90" s="107">
        <v>2352463.931881364</v>
      </c>
      <c r="AD90" s="107">
        <v>2505668.33878943</v>
      </c>
      <c r="AE90" s="107">
        <v>2671544.0083231516</v>
      </c>
      <c r="AF90" s="107">
        <v>2846421.4696558085</v>
      </c>
      <c r="AG90" s="107">
        <v>3028483.5379350018</v>
      </c>
      <c r="AH90" s="107">
        <v>3226203.2986839283</v>
      </c>
      <c r="AI90" s="107">
        <v>3441363.3012221335</v>
      </c>
      <c r="AJ90" s="107">
        <v>3675950.7001723312</v>
      </c>
      <c r="AK90" s="107">
        <v>3922985.9626949201</v>
      </c>
      <c r="AL90" s="107">
        <v>4174241.4157311688</v>
      </c>
      <c r="AM90" s="107">
        <v>4447609.8627526006</v>
      </c>
      <c r="AN90" s="107">
        <v>4745516.0959913544</v>
      </c>
      <c r="AO90" s="104">
        <v>5070644.643960733</v>
      </c>
    </row>
    <row r="91" spans="1:41" x14ac:dyDescent="0.25">
      <c r="A91" t="str">
        <f t="shared" si="1"/>
        <v>Domestic passengers_Nicaragua</v>
      </c>
      <c r="B91" s="72" t="s">
        <v>56</v>
      </c>
      <c r="C91" s="108" t="s">
        <v>141</v>
      </c>
      <c r="D91" s="92" t="s">
        <v>162</v>
      </c>
      <c r="E91" s="75" t="s">
        <v>20</v>
      </c>
      <c r="F91" s="76" t="s">
        <v>34</v>
      </c>
      <c r="G91" s="76" t="s">
        <v>20</v>
      </c>
      <c r="H91" s="76" t="s">
        <v>20</v>
      </c>
      <c r="I91" s="76" t="s">
        <v>20</v>
      </c>
      <c r="J91" s="76" t="s">
        <v>20</v>
      </c>
      <c r="K91" s="76" t="s">
        <v>20</v>
      </c>
      <c r="L91" s="76" t="s">
        <v>20</v>
      </c>
      <c r="M91" s="76" t="s">
        <v>20</v>
      </c>
      <c r="N91" s="76" t="s">
        <v>20</v>
      </c>
      <c r="O91" s="76" t="s">
        <v>20</v>
      </c>
      <c r="P91" s="76" t="s">
        <v>20</v>
      </c>
      <c r="Q91" s="76" t="s">
        <v>20</v>
      </c>
      <c r="R91" s="83">
        <v>181482</v>
      </c>
      <c r="S91" s="83">
        <v>173241.127748225</v>
      </c>
      <c r="T91" s="83">
        <v>176111.234001451</v>
      </c>
      <c r="U91" s="83">
        <v>180572.13015870278</v>
      </c>
      <c r="V91" s="83">
        <v>186934.34034399461</v>
      </c>
      <c r="W91" s="83">
        <v>195305.16288847494</v>
      </c>
      <c r="X91" s="83">
        <v>204193.98366748975</v>
      </c>
      <c r="Y91" s="83">
        <v>213677.49766725602</v>
      </c>
      <c r="Z91" s="83">
        <v>223818.28737180503</v>
      </c>
      <c r="AA91" s="83">
        <v>234678.1275285765</v>
      </c>
      <c r="AB91" s="83">
        <v>246250.44075388077</v>
      </c>
      <c r="AC91" s="83">
        <v>258562.68789874724</v>
      </c>
      <c r="AD91" s="83">
        <v>271650.37267285044</v>
      </c>
      <c r="AE91" s="83">
        <v>285540.57385054464</v>
      </c>
      <c r="AF91" s="83">
        <v>301512.91768311028</v>
      </c>
      <c r="AG91" s="83">
        <v>317174.04664893908</v>
      </c>
      <c r="AH91" s="83">
        <v>333769.20229165419</v>
      </c>
      <c r="AI91" s="83">
        <v>351356.4257584415</v>
      </c>
      <c r="AJ91" s="83">
        <v>369994.79801152699</v>
      </c>
      <c r="AK91" s="83">
        <v>390631.99696633575</v>
      </c>
      <c r="AL91" s="83">
        <v>410187.08476201573</v>
      </c>
      <c r="AM91" s="83">
        <v>430788.39793047507</v>
      </c>
      <c r="AN91" s="83">
        <v>452487.63231366442</v>
      </c>
      <c r="AO91" s="92">
        <v>475334.02204677201</v>
      </c>
    </row>
    <row r="92" spans="1:41" x14ac:dyDescent="0.25">
      <c r="A92" t="str">
        <f t="shared" si="1"/>
        <v>Total passengers_Mexico</v>
      </c>
      <c r="B92" s="72" t="s">
        <v>58</v>
      </c>
      <c r="C92" s="108" t="s">
        <v>141</v>
      </c>
      <c r="D92" s="92" t="s">
        <v>161</v>
      </c>
      <c r="E92" s="75" t="s">
        <v>20</v>
      </c>
      <c r="F92" s="76" t="s">
        <v>34</v>
      </c>
      <c r="G92" s="76" t="s">
        <v>20</v>
      </c>
      <c r="H92" s="76" t="s">
        <v>20</v>
      </c>
      <c r="I92" s="76" t="s">
        <v>20</v>
      </c>
      <c r="J92" s="76" t="s">
        <v>20</v>
      </c>
      <c r="K92" s="76" t="s">
        <v>20</v>
      </c>
      <c r="L92" s="76" t="s">
        <v>20</v>
      </c>
      <c r="M92" s="76" t="s">
        <v>20</v>
      </c>
      <c r="N92" s="76" t="s">
        <v>34</v>
      </c>
      <c r="O92" s="76" t="s">
        <v>34</v>
      </c>
      <c r="P92" s="76" t="s">
        <v>34</v>
      </c>
      <c r="Q92" s="76" t="s">
        <v>34</v>
      </c>
      <c r="R92" s="83">
        <v>136299625</v>
      </c>
      <c r="S92" s="83">
        <v>146913722.30330837</v>
      </c>
      <c r="T92" s="83">
        <v>156808619.7696017</v>
      </c>
      <c r="U92" s="83">
        <v>167413061.24350196</v>
      </c>
      <c r="V92" s="83">
        <v>177628585.93049255</v>
      </c>
      <c r="W92" s="83">
        <v>187762913.95245126</v>
      </c>
      <c r="X92" s="83">
        <v>198329736.92037198</v>
      </c>
      <c r="Y92" s="83">
        <v>209339530.90828291</v>
      </c>
      <c r="Z92" s="83">
        <v>220802734.81113213</v>
      </c>
      <c r="AA92" s="83">
        <v>232730531.29636028</v>
      </c>
      <c r="AB92" s="83">
        <v>245134407.37194738</v>
      </c>
      <c r="AC92" s="83">
        <v>258026036.47057405</v>
      </c>
      <c r="AD92" s="83">
        <v>271417263.14414591</v>
      </c>
      <c r="AE92" s="83">
        <v>285320103.10262132</v>
      </c>
      <c r="AF92" s="83">
        <v>299746696.35265875</v>
      </c>
      <c r="AG92" s="83">
        <v>314709468.125337</v>
      </c>
      <c r="AH92" s="83">
        <v>330220943.77783775</v>
      </c>
      <c r="AI92" s="83">
        <v>346293760.15240371</v>
      </c>
      <c r="AJ92" s="83">
        <v>362940709.30079573</v>
      </c>
      <c r="AK92" s="83">
        <v>380174739.52703345</v>
      </c>
      <c r="AL92" s="83">
        <v>398008947.94643164</v>
      </c>
      <c r="AM92" s="83">
        <v>416456582.51818657</v>
      </c>
      <c r="AN92" s="83">
        <v>435531036.59026915</v>
      </c>
      <c r="AO92" s="92">
        <v>455245848.07346839</v>
      </c>
    </row>
    <row r="93" spans="1:41" x14ac:dyDescent="0.25">
      <c r="A93" t="str">
        <f t="shared" si="1"/>
        <v>Total aircraft movements_Mexico</v>
      </c>
      <c r="B93" s="72" t="s">
        <v>35</v>
      </c>
      <c r="C93" s="108" t="s">
        <v>141</v>
      </c>
      <c r="D93" s="92" t="s">
        <v>161</v>
      </c>
      <c r="E93" s="75" t="s">
        <v>20</v>
      </c>
      <c r="F93" s="76" t="s">
        <v>34</v>
      </c>
      <c r="G93" s="76" t="s">
        <v>20</v>
      </c>
      <c r="H93" s="76" t="s">
        <v>20</v>
      </c>
      <c r="I93" s="76" t="s">
        <v>20</v>
      </c>
      <c r="J93" s="76" t="s">
        <v>20</v>
      </c>
      <c r="K93" s="76" t="s">
        <v>20</v>
      </c>
      <c r="L93" s="76" t="s">
        <v>20</v>
      </c>
      <c r="M93" s="76" t="s">
        <v>20</v>
      </c>
      <c r="N93" s="76" t="s">
        <v>34</v>
      </c>
      <c r="O93" s="76" t="s">
        <v>34</v>
      </c>
      <c r="P93" s="76" t="s">
        <v>34</v>
      </c>
      <c r="Q93" s="76" t="s">
        <v>34</v>
      </c>
      <c r="R93" s="83">
        <v>1749848</v>
      </c>
      <c r="S93" s="83">
        <v>1814008.7645565099</v>
      </c>
      <c r="T93" s="83">
        <v>1871168.8484974999</v>
      </c>
      <c r="U93" s="83">
        <v>1928251.7238427415</v>
      </c>
      <c r="V93" s="83">
        <v>1979096.3833685024</v>
      </c>
      <c r="W93" s="83">
        <v>2026656.9059724354</v>
      </c>
      <c r="X93" s="83">
        <v>2074484.8059897237</v>
      </c>
      <c r="Y93" s="83">
        <v>2122142.3111997284</v>
      </c>
      <c r="Z93" s="83">
        <v>2169777.406377573</v>
      </c>
      <c r="AA93" s="83">
        <v>2217433.0460505513</v>
      </c>
      <c r="AB93" s="83">
        <v>2265090.0813376331</v>
      </c>
      <c r="AC93" s="83">
        <v>2312744.6799191218</v>
      </c>
      <c r="AD93" s="83">
        <v>2360399.2520436128</v>
      </c>
      <c r="AE93" s="83">
        <v>2408054.1045274669</v>
      </c>
      <c r="AF93" s="83">
        <v>2455708.9445269033</v>
      </c>
      <c r="AG93" s="83">
        <v>2503363.7530971742</v>
      </c>
      <c r="AH93" s="83">
        <v>2551018.5648316029</v>
      </c>
      <c r="AI93" s="83">
        <v>2598673.3799910261</v>
      </c>
      <c r="AJ93" s="83">
        <v>2646328.1945988857</v>
      </c>
      <c r="AK93" s="83">
        <v>2693983.0088448934</v>
      </c>
      <c r="AL93" s="83">
        <v>2741637.8231740603</v>
      </c>
      <c r="AM93" s="83">
        <v>2789292.637540082</v>
      </c>
      <c r="AN93" s="83">
        <v>2836947.4518945436</v>
      </c>
      <c r="AO93" s="92">
        <v>2884602.2662454252</v>
      </c>
    </row>
    <row r="94" spans="1:41" x14ac:dyDescent="0.25">
      <c r="A94" t="str">
        <f t="shared" si="1"/>
        <v>Total Cargo_Mexico</v>
      </c>
      <c r="B94" s="102" t="s">
        <v>207</v>
      </c>
      <c r="C94" s="103" t="s">
        <v>141</v>
      </c>
      <c r="D94" s="104" t="s">
        <v>161</v>
      </c>
      <c r="E94" s="105" t="s">
        <v>20</v>
      </c>
      <c r="F94" s="106" t="s">
        <v>34</v>
      </c>
      <c r="G94" s="106" t="s">
        <v>20</v>
      </c>
      <c r="H94" s="106" t="s">
        <v>20</v>
      </c>
      <c r="I94" s="106" t="s">
        <v>20</v>
      </c>
      <c r="J94" s="106" t="s">
        <v>20</v>
      </c>
      <c r="K94" s="106" t="s">
        <v>20</v>
      </c>
      <c r="L94" s="106" t="s">
        <v>20</v>
      </c>
      <c r="M94" s="106" t="s">
        <v>20</v>
      </c>
      <c r="N94" s="106" t="s">
        <v>34</v>
      </c>
      <c r="O94" s="106" t="s">
        <v>34</v>
      </c>
      <c r="P94" s="106" t="s">
        <v>34</v>
      </c>
      <c r="Q94" s="106" t="s">
        <v>34</v>
      </c>
      <c r="R94" s="107">
        <v>906732</v>
      </c>
      <c r="S94" s="107">
        <v>970854.449736626</v>
      </c>
      <c r="T94" s="107">
        <v>1012669.15749871</v>
      </c>
      <c r="U94" s="107">
        <v>1046455.8992405239</v>
      </c>
      <c r="V94" s="107">
        <v>1079081.1979130474</v>
      </c>
      <c r="W94" s="107">
        <v>1112514.6460762627</v>
      </c>
      <c r="X94" s="107">
        <v>1145948.094239464</v>
      </c>
      <c r="Y94" s="107">
        <v>1179381.5424026763</v>
      </c>
      <c r="Z94" s="107">
        <v>1212814.9905658884</v>
      </c>
      <c r="AA94" s="107">
        <v>1246248.4387291006</v>
      </c>
      <c r="AB94" s="107">
        <v>1279681.8868923129</v>
      </c>
      <c r="AC94" s="107">
        <v>1313115.3350555142</v>
      </c>
      <c r="AD94" s="107">
        <v>1346548.7832187263</v>
      </c>
      <c r="AE94" s="107">
        <v>1379982.2313819386</v>
      </c>
      <c r="AF94" s="107">
        <v>1413415.6795451506</v>
      </c>
      <c r="AG94" s="107">
        <v>1446849.1277083631</v>
      </c>
      <c r="AH94" s="107">
        <v>1480282.5758715749</v>
      </c>
      <c r="AI94" s="107">
        <v>1513716.024034776</v>
      </c>
      <c r="AJ94" s="107">
        <v>1547149.4721979883</v>
      </c>
      <c r="AK94" s="107">
        <v>1580582.9203612003</v>
      </c>
      <c r="AL94" s="107">
        <v>1614016.3685244126</v>
      </c>
      <c r="AM94" s="107">
        <v>1647449.8166876249</v>
      </c>
      <c r="AN94" s="107">
        <v>1680883.2648508372</v>
      </c>
      <c r="AO94" s="104">
        <v>1714316.713014038</v>
      </c>
    </row>
    <row r="95" spans="1:41" x14ac:dyDescent="0.25">
      <c r="A95" t="str">
        <f t="shared" si="1"/>
        <v>International passengers_Mexico</v>
      </c>
      <c r="B95" s="102" t="s">
        <v>54</v>
      </c>
      <c r="C95" s="103" t="s">
        <v>141</v>
      </c>
      <c r="D95" s="104" t="s">
        <v>161</v>
      </c>
      <c r="E95" s="105" t="s">
        <v>20</v>
      </c>
      <c r="F95" s="106" t="s">
        <v>34</v>
      </c>
      <c r="G95" s="106" t="s">
        <v>20</v>
      </c>
      <c r="H95" s="106" t="s">
        <v>20</v>
      </c>
      <c r="I95" s="106" t="s">
        <v>20</v>
      </c>
      <c r="J95" s="106" t="s">
        <v>20</v>
      </c>
      <c r="K95" s="106" t="s">
        <v>20</v>
      </c>
      <c r="L95" s="106" t="s">
        <v>20</v>
      </c>
      <c r="M95" s="106" t="s">
        <v>20</v>
      </c>
      <c r="N95" s="106" t="s">
        <v>34</v>
      </c>
      <c r="O95" s="106" t="s">
        <v>34</v>
      </c>
      <c r="P95" s="106" t="s">
        <v>34</v>
      </c>
      <c r="Q95" s="106" t="s">
        <v>34</v>
      </c>
      <c r="R95" s="107">
        <v>46739627</v>
      </c>
      <c r="S95" s="107">
        <v>49693362.178811707</v>
      </c>
      <c r="T95" s="107">
        <v>52624787.657930329</v>
      </c>
      <c r="U95" s="107">
        <v>56272399.408723392</v>
      </c>
      <c r="V95" s="107">
        <v>60242144.421439357</v>
      </c>
      <c r="W95" s="107">
        <v>64599457.16412244</v>
      </c>
      <c r="X95" s="107">
        <v>69187442.215582997</v>
      </c>
      <c r="Y95" s="107">
        <v>74013989.621284202</v>
      </c>
      <c r="Z95" s="107">
        <v>79087116.40509665</v>
      </c>
      <c r="AA95" s="107">
        <v>84414966.388391867</v>
      </c>
      <c r="AB95" s="107">
        <v>90005810.012459099</v>
      </c>
      <c r="AC95" s="107">
        <v>95868044.164132595</v>
      </c>
      <c r="AD95" s="107">
        <v>102010192.00451677</v>
      </c>
      <c r="AE95" s="107">
        <v>108440902.80070788</v>
      </c>
      <c r="AF95" s="107">
        <v>115168951.76041076</v>
      </c>
      <c r="AG95" s="107">
        <v>122203239.86935732</v>
      </c>
      <c r="AH95" s="107">
        <v>129552793.73143321</v>
      </c>
      <c r="AI95" s="107">
        <v>137226765.4114362</v>
      </c>
      <c r="AJ95" s="107">
        <v>145234432.28037378</v>
      </c>
      <c r="AK95" s="107">
        <v>153585196.86322924</v>
      </c>
      <c r="AL95" s="107">
        <v>162288586.68911567</v>
      </c>
      <c r="AM95" s="107">
        <v>171354254.14375225</v>
      </c>
      <c r="AN95" s="107">
        <v>180791976.32419449</v>
      </c>
      <c r="AO95" s="104">
        <v>190611654.8957468</v>
      </c>
    </row>
    <row r="96" spans="1:41" x14ac:dyDescent="0.25">
      <c r="A96" t="str">
        <f t="shared" si="1"/>
        <v>Domestic passengers_Mexico</v>
      </c>
      <c r="B96" s="72" t="s">
        <v>56</v>
      </c>
      <c r="C96" s="108" t="s">
        <v>141</v>
      </c>
      <c r="D96" s="92" t="s">
        <v>161</v>
      </c>
      <c r="E96" s="75" t="s">
        <v>20</v>
      </c>
      <c r="F96" s="76" t="s">
        <v>34</v>
      </c>
      <c r="G96" s="76" t="s">
        <v>20</v>
      </c>
      <c r="H96" s="76" t="s">
        <v>20</v>
      </c>
      <c r="I96" s="76" t="s">
        <v>20</v>
      </c>
      <c r="J96" s="76" t="s">
        <v>20</v>
      </c>
      <c r="K96" s="76" t="s">
        <v>20</v>
      </c>
      <c r="L96" s="76" t="s">
        <v>20</v>
      </c>
      <c r="M96" s="76" t="s">
        <v>20</v>
      </c>
      <c r="N96" s="76" t="s">
        <v>34</v>
      </c>
      <c r="O96" s="76" t="s">
        <v>34</v>
      </c>
      <c r="P96" s="76" t="s">
        <v>34</v>
      </c>
      <c r="Q96" s="76" t="s">
        <v>34</v>
      </c>
      <c r="R96" s="83">
        <v>89180079</v>
      </c>
      <c r="S96" s="83">
        <v>96850278.322047442</v>
      </c>
      <c r="T96" s="83">
        <v>103785039.388356</v>
      </c>
      <c r="U96" s="83">
        <v>110748595.31960149</v>
      </c>
      <c r="V96" s="83">
        <v>117023416.73793079</v>
      </c>
      <c r="W96" s="83">
        <v>122842514.77885042</v>
      </c>
      <c r="X96" s="83">
        <v>128857642.50538775</v>
      </c>
      <c r="Y96" s="83">
        <v>135072353.72943151</v>
      </c>
      <c r="Z96" s="83">
        <v>141490213.02976939</v>
      </c>
      <c r="AA96" s="83">
        <v>148114795.62686795</v>
      </c>
      <c r="AB96" s="83">
        <v>154949687.26088694</v>
      </c>
      <c r="AC96" s="83">
        <v>161998484.07280245</v>
      </c>
      <c r="AD96" s="83">
        <v>169264792.48852843</v>
      </c>
      <c r="AE96" s="83">
        <v>176752229.10589853</v>
      </c>
      <c r="AF96" s="83">
        <v>184464420.58442733</v>
      </c>
      <c r="AG96" s="83">
        <v>192405003.53771636</v>
      </c>
      <c r="AH96" s="83">
        <v>200577624.42843577</v>
      </c>
      <c r="AI96" s="83">
        <v>208985939.46576643</v>
      </c>
      <c r="AJ96" s="83">
        <v>217633614.50522032</v>
      </c>
      <c r="AK96" s="83">
        <v>226524324.95076224</v>
      </c>
      <c r="AL96" s="83">
        <v>235661755.65913263</v>
      </c>
      <c r="AM96" s="83">
        <v>245049600.84632412</v>
      </c>
      <c r="AN96" s="83">
        <v>254691563.99609929</v>
      </c>
      <c r="AO96" s="92">
        <v>264591357.77052566</v>
      </c>
    </row>
    <row r="97" spans="1:41" x14ac:dyDescent="0.25">
      <c r="A97" t="str">
        <f t="shared" si="1"/>
        <v>Total passengers_Jamaica</v>
      </c>
      <c r="B97" s="72" t="s">
        <v>58</v>
      </c>
      <c r="C97" s="108" t="s">
        <v>141</v>
      </c>
      <c r="D97" s="92" t="s">
        <v>157</v>
      </c>
      <c r="E97" s="75" t="s">
        <v>20</v>
      </c>
      <c r="F97" s="76" t="s">
        <v>34</v>
      </c>
      <c r="G97" s="76" t="s">
        <v>20</v>
      </c>
      <c r="H97" s="76" t="s">
        <v>20</v>
      </c>
      <c r="I97" s="76" t="s">
        <v>20</v>
      </c>
      <c r="J97" s="76" t="s">
        <v>20</v>
      </c>
      <c r="K97" s="76" t="s">
        <v>20</v>
      </c>
      <c r="L97" s="76" t="s">
        <v>20</v>
      </c>
      <c r="M97" s="76" t="s">
        <v>20</v>
      </c>
      <c r="N97" s="76" t="s">
        <v>20</v>
      </c>
      <c r="O97" s="76" t="s">
        <v>20</v>
      </c>
      <c r="P97" s="76" t="s">
        <v>20</v>
      </c>
      <c r="Q97" s="76" t="s">
        <v>20</v>
      </c>
      <c r="R97" s="83">
        <v>5901854</v>
      </c>
      <c r="S97" s="83">
        <v>6197133.8935383987</v>
      </c>
      <c r="T97" s="83">
        <v>6510696.4722436555</v>
      </c>
      <c r="U97" s="83">
        <v>6805141.6068013115</v>
      </c>
      <c r="V97" s="83">
        <v>7099585.1545571201</v>
      </c>
      <c r="W97" s="83">
        <v>7399452.1826309711</v>
      </c>
      <c r="X97" s="83">
        <v>7705729.2583548911</v>
      </c>
      <c r="Y97" s="83">
        <v>8017871.342946833</v>
      </c>
      <c r="Z97" s="83">
        <v>8335397.0687803011</v>
      </c>
      <c r="AA97" s="83">
        <v>8658007.0180575363</v>
      </c>
      <c r="AB97" s="83">
        <v>8985412.6322432216</v>
      </c>
      <c r="AC97" s="83">
        <v>9317380.9928500634</v>
      </c>
      <c r="AD97" s="83">
        <v>9653594.3584987968</v>
      </c>
      <c r="AE97" s="83">
        <v>9993798.7127308045</v>
      </c>
      <c r="AF97" s="83">
        <v>10337843.491434224</v>
      </c>
      <c r="AG97" s="83">
        <v>10685733.629525468</v>
      </c>
      <c r="AH97" s="83">
        <v>11037284.045760125</v>
      </c>
      <c r="AI97" s="83">
        <v>11392480.636636024</v>
      </c>
      <c r="AJ97" s="83">
        <v>11751217.921966875</v>
      </c>
      <c r="AK97" s="83">
        <v>12113444.799922567</v>
      </c>
      <c r="AL97" s="83">
        <v>12479060.227938401</v>
      </c>
      <c r="AM97" s="83">
        <v>12848023.963802895</v>
      </c>
      <c r="AN97" s="83">
        <v>13220245.166966451</v>
      </c>
      <c r="AO97" s="92">
        <v>13595708.195970515</v>
      </c>
    </row>
    <row r="98" spans="1:41" x14ac:dyDescent="0.25">
      <c r="A98" t="str">
        <f t="shared" si="1"/>
        <v>Total aircraft movements_Jamaica</v>
      </c>
      <c r="B98" s="72" t="s">
        <v>35</v>
      </c>
      <c r="C98" s="108" t="s">
        <v>141</v>
      </c>
      <c r="D98" s="92" t="s">
        <v>157</v>
      </c>
      <c r="E98" s="75" t="s">
        <v>20</v>
      </c>
      <c r="F98" s="76" t="s">
        <v>34</v>
      </c>
      <c r="G98" s="76" t="s">
        <v>20</v>
      </c>
      <c r="H98" s="76" t="s">
        <v>20</v>
      </c>
      <c r="I98" s="76" t="s">
        <v>20</v>
      </c>
      <c r="J98" s="76" t="s">
        <v>20</v>
      </c>
      <c r="K98" s="76" t="s">
        <v>20</v>
      </c>
      <c r="L98" s="76" t="s">
        <v>20</v>
      </c>
      <c r="M98" s="76" t="s">
        <v>20</v>
      </c>
      <c r="N98" s="76" t="s">
        <v>20</v>
      </c>
      <c r="O98" s="76" t="s">
        <v>20</v>
      </c>
      <c r="P98" s="76" t="s">
        <v>20</v>
      </c>
      <c r="Q98" s="76" t="s">
        <v>20</v>
      </c>
      <c r="R98" s="83">
        <v>61887</v>
      </c>
      <c r="S98" s="83">
        <v>62070.319964234543</v>
      </c>
      <c r="T98" s="83">
        <v>62636.521396027718</v>
      </c>
      <c r="U98" s="83">
        <v>62687.362216773719</v>
      </c>
      <c r="V98" s="83">
        <v>62974.23556250699</v>
      </c>
      <c r="W98" s="83">
        <v>63348.083418252674</v>
      </c>
      <c r="X98" s="83">
        <v>63682.442451673123</v>
      </c>
      <c r="Y98" s="83">
        <v>63976.259999017879</v>
      </c>
      <c r="Z98" s="83">
        <v>64230.44592399172</v>
      </c>
      <c r="AA98" s="83">
        <v>64837.226058583859</v>
      </c>
      <c r="AB98" s="83">
        <v>65395.936870558224</v>
      </c>
      <c r="AC98" s="83">
        <v>65903.397217439298</v>
      </c>
      <c r="AD98" s="83">
        <v>66377.219651173815</v>
      </c>
      <c r="AE98" s="83">
        <v>66833.399620756012</v>
      </c>
      <c r="AF98" s="83">
        <v>67684.016876687732</v>
      </c>
      <c r="AG98" s="83">
        <v>68510.200983378527</v>
      </c>
      <c r="AH98" s="83">
        <v>69328.090189868453</v>
      </c>
      <c r="AI98" s="83">
        <v>70127.569868547303</v>
      </c>
      <c r="AJ98" s="83">
        <v>70916.93491961596</v>
      </c>
      <c r="AK98" s="83">
        <v>72133.859901707459</v>
      </c>
      <c r="AL98" s="83">
        <v>73349.107956435444</v>
      </c>
      <c r="AM98" s="83">
        <v>74559.753629210696</v>
      </c>
      <c r="AN98" s="83">
        <v>75777.445674960982</v>
      </c>
      <c r="AO98" s="92">
        <v>76997.296111641772</v>
      </c>
    </row>
    <row r="99" spans="1:41" x14ac:dyDescent="0.25">
      <c r="A99" t="str">
        <f t="shared" si="1"/>
        <v>Total Cargo_Jamaica</v>
      </c>
      <c r="B99" s="102" t="s">
        <v>207</v>
      </c>
      <c r="C99" s="103" t="s">
        <v>141</v>
      </c>
      <c r="D99" s="104" t="s">
        <v>157</v>
      </c>
      <c r="E99" s="105" t="s">
        <v>20</v>
      </c>
      <c r="F99" s="106" t="s">
        <v>34</v>
      </c>
      <c r="G99" s="106" t="s">
        <v>20</v>
      </c>
      <c r="H99" s="106" t="s">
        <v>20</v>
      </c>
      <c r="I99" s="106" t="s">
        <v>20</v>
      </c>
      <c r="J99" s="106" t="s">
        <v>20</v>
      </c>
      <c r="K99" s="106" t="s">
        <v>20</v>
      </c>
      <c r="L99" s="106" t="s">
        <v>20</v>
      </c>
      <c r="M99" s="106" t="s">
        <v>20</v>
      </c>
      <c r="N99" s="106" t="s">
        <v>20</v>
      </c>
      <c r="O99" s="106" t="s">
        <v>20</v>
      </c>
      <c r="P99" s="106" t="s">
        <v>20</v>
      </c>
      <c r="Q99" s="106" t="s">
        <v>20</v>
      </c>
      <c r="R99" s="107">
        <v>20873</v>
      </c>
      <c r="S99" s="107">
        <v>21074.905037605626</v>
      </c>
      <c r="T99" s="107">
        <v>21393.204664395613</v>
      </c>
      <c r="U99" s="107">
        <v>21827.029102972127</v>
      </c>
      <c r="V99" s="107">
        <v>22369.868164194464</v>
      </c>
      <c r="W99" s="107">
        <v>22989.791308091095</v>
      </c>
      <c r="X99" s="107">
        <v>23567.801409239997</v>
      </c>
      <c r="Y99" s="107">
        <v>24219.890376640698</v>
      </c>
      <c r="Z99" s="107">
        <v>24829.091579369306</v>
      </c>
      <c r="AA99" s="107">
        <v>25648.832717760921</v>
      </c>
      <c r="AB99" s="107">
        <v>26226.842818909819</v>
      </c>
      <c r="AC99" s="107">
        <v>26790.232091193237</v>
      </c>
      <c r="AD99" s="107">
        <v>27375.065245812701</v>
      </c>
      <c r="AE99" s="107">
        <v>28284.480801245962</v>
      </c>
      <c r="AF99" s="107">
        <v>28797.184533462358</v>
      </c>
      <c r="AG99" s="107">
        <v>29582.810404501168</v>
      </c>
      <c r="AH99" s="107">
        <v>30278.761858498332</v>
      </c>
      <c r="AI99" s="107">
        <v>30966.915537100565</v>
      </c>
      <c r="AJ99" s="107">
        <v>31748.642520441914</v>
      </c>
      <c r="AK99" s="107">
        <v>32462.13896907766</v>
      </c>
      <c r="AL99" s="107">
        <v>33388.124797225144</v>
      </c>
      <c r="AM99" s="107">
        <v>34135.736513213691</v>
      </c>
      <c r="AN99" s="107">
        <v>34891.146004597169</v>
      </c>
      <c r="AO99" s="104">
        <v>35814.207666971553</v>
      </c>
    </row>
    <row r="100" spans="1:41" x14ac:dyDescent="0.25">
      <c r="A100" t="str">
        <f t="shared" si="1"/>
        <v>International passengers_Jamaica</v>
      </c>
      <c r="B100" s="102" t="s">
        <v>54</v>
      </c>
      <c r="C100" s="103" t="s">
        <v>141</v>
      </c>
      <c r="D100" s="104" t="s">
        <v>157</v>
      </c>
      <c r="E100" s="105" t="s">
        <v>20</v>
      </c>
      <c r="F100" s="106" t="s">
        <v>34</v>
      </c>
      <c r="G100" s="106" t="s">
        <v>20</v>
      </c>
      <c r="H100" s="106" t="s">
        <v>20</v>
      </c>
      <c r="I100" s="106" t="s">
        <v>20</v>
      </c>
      <c r="J100" s="106" t="s">
        <v>20</v>
      </c>
      <c r="K100" s="106" t="s">
        <v>20</v>
      </c>
      <c r="L100" s="106" t="s">
        <v>20</v>
      </c>
      <c r="M100" s="106" t="s">
        <v>20</v>
      </c>
      <c r="N100" s="106" t="s">
        <v>20</v>
      </c>
      <c r="O100" s="106" t="s">
        <v>20</v>
      </c>
      <c r="P100" s="106" t="s">
        <v>20</v>
      </c>
      <c r="Q100" s="106" t="s">
        <v>20</v>
      </c>
      <c r="R100" s="107">
        <v>5803339</v>
      </c>
      <c r="S100" s="107">
        <v>6082291.5197388493</v>
      </c>
      <c r="T100" s="107">
        <v>6398273.6303531313</v>
      </c>
      <c r="U100" s="107">
        <v>6698347.8464621054</v>
      </c>
      <c r="V100" s="107">
        <v>7003361.8087354684</v>
      </c>
      <c r="W100" s="107">
        <v>7315877.657384634</v>
      </c>
      <c r="X100" s="107">
        <v>7632434.8538686382</v>
      </c>
      <c r="Y100" s="107">
        <v>7952963.4900185596</v>
      </c>
      <c r="Z100" s="107">
        <v>8277396.8851756612</v>
      </c>
      <c r="AA100" s="107">
        <v>8605671.3481155094</v>
      </c>
      <c r="AB100" s="107">
        <v>8937725.9628186431</v>
      </c>
      <c r="AC100" s="107">
        <v>9273502.3950966075</v>
      </c>
      <c r="AD100" s="107">
        <v>9612944.717529906</v>
      </c>
      <c r="AE100" s="107">
        <v>9955999.2505445965</v>
      </c>
      <c r="AF100" s="107">
        <v>10302614.417761957</v>
      </c>
      <c r="AG100" s="107">
        <v>10652740.614013612</v>
      </c>
      <c r="AH100" s="107">
        <v>11006330.08463018</v>
      </c>
      <c r="AI100" s="107">
        <v>11363336.814795645</v>
      </c>
      <c r="AJ100" s="107">
        <v>11723716.427912202</v>
      </c>
      <c r="AK100" s="107">
        <v>12087426.092055352</v>
      </c>
      <c r="AL100" s="107">
        <v>12454424.433708794</v>
      </c>
      <c r="AM100" s="107">
        <v>12824671.45806838</v>
      </c>
      <c r="AN100" s="107">
        <v>13198128.475284668</v>
      </c>
      <c r="AO100" s="104">
        <v>13574758.032088878</v>
      </c>
    </row>
    <row r="101" spans="1:41" x14ac:dyDescent="0.25">
      <c r="A101" t="str">
        <f t="shared" si="1"/>
        <v>Domestic passengers_Jamaica</v>
      </c>
      <c r="B101" s="72" t="s">
        <v>56</v>
      </c>
      <c r="C101" s="108" t="s">
        <v>141</v>
      </c>
      <c r="D101" s="92" t="s">
        <v>157</v>
      </c>
      <c r="E101" s="75" t="s">
        <v>20</v>
      </c>
      <c r="F101" s="76" t="s">
        <v>34</v>
      </c>
      <c r="G101" s="76" t="s">
        <v>20</v>
      </c>
      <c r="H101" s="76" t="s">
        <v>20</v>
      </c>
      <c r="I101" s="76" t="s">
        <v>20</v>
      </c>
      <c r="J101" s="76" t="s">
        <v>20</v>
      </c>
      <c r="K101" s="76" t="s">
        <v>20</v>
      </c>
      <c r="L101" s="76" t="s">
        <v>20</v>
      </c>
      <c r="M101" s="76" t="s">
        <v>20</v>
      </c>
      <c r="N101" s="76" t="s">
        <v>20</v>
      </c>
      <c r="O101" s="76" t="s">
        <v>20</v>
      </c>
      <c r="P101" s="76" t="s">
        <v>20</v>
      </c>
      <c r="Q101" s="76" t="s">
        <v>20</v>
      </c>
      <c r="R101" s="83" t="s">
        <v>218</v>
      </c>
      <c r="S101" s="83" t="s">
        <v>218</v>
      </c>
      <c r="T101" s="83" t="s">
        <v>218</v>
      </c>
      <c r="U101" s="83" t="s">
        <v>218</v>
      </c>
      <c r="V101" s="83" t="s">
        <v>218</v>
      </c>
      <c r="W101" s="83" t="s">
        <v>218</v>
      </c>
      <c r="X101" s="83" t="s">
        <v>218</v>
      </c>
      <c r="Y101" s="83" t="s">
        <v>218</v>
      </c>
      <c r="Z101" s="83" t="s">
        <v>218</v>
      </c>
      <c r="AA101" s="83" t="s">
        <v>218</v>
      </c>
      <c r="AB101" s="83" t="s">
        <v>218</v>
      </c>
      <c r="AC101" s="83" t="s">
        <v>218</v>
      </c>
      <c r="AD101" s="83" t="s">
        <v>218</v>
      </c>
      <c r="AE101" s="83" t="s">
        <v>218</v>
      </c>
      <c r="AF101" s="83" t="s">
        <v>218</v>
      </c>
      <c r="AG101" s="83" t="s">
        <v>218</v>
      </c>
      <c r="AH101" s="83" t="s">
        <v>218</v>
      </c>
      <c r="AI101" s="83" t="s">
        <v>218</v>
      </c>
      <c r="AJ101" s="83" t="s">
        <v>218</v>
      </c>
      <c r="AK101" s="83" t="s">
        <v>218</v>
      </c>
      <c r="AL101" s="83" t="s">
        <v>218</v>
      </c>
      <c r="AM101" s="83" t="s">
        <v>218</v>
      </c>
      <c r="AN101" s="83" t="s">
        <v>218</v>
      </c>
      <c r="AO101" s="92" t="s">
        <v>218</v>
      </c>
    </row>
    <row r="102" spans="1:41" x14ac:dyDescent="0.25">
      <c r="A102" t="str">
        <f t="shared" si="1"/>
        <v>Total passengers_Honduras</v>
      </c>
      <c r="B102" s="72" t="s">
        <v>58</v>
      </c>
      <c r="C102" s="108" t="s">
        <v>141</v>
      </c>
      <c r="D102" s="92" t="s">
        <v>156</v>
      </c>
      <c r="E102" s="75" t="s">
        <v>20</v>
      </c>
      <c r="F102" s="76" t="s">
        <v>34</v>
      </c>
      <c r="G102" s="76" t="s">
        <v>20</v>
      </c>
      <c r="H102" s="76" t="s">
        <v>20</v>
      </c>
      <c r="I102" s="76" t="s">
        <v>20</v>
      </c>
      <c r="J102" s="76" t="s">
        <v>20</v>
      </c>
      <c r="K102" s="76" t="s">
        <v>20</v>
      </c>
      <c r="L102" s="76" t="s">
        <v>20</v>
      </c>
      <c r="M102" s="76" t="s">
        <v>20</v>
      </c>
      <c r="N102" s="76" t="s">
        <v>20</v>
      </c>
      <c r="O102" s="76" t="s">
        <v>20</v>
      </c>
      <c r="P102" s="76" t="s">
        <v>20</v>
      </c>
      <c r="Q102" s="76" t="s">
        <v>20</v>
      </c>
      <c r="R102" s="83">
        <v>2217144</v>
      </c>
      <c r="S102" s="83">
        <v>2327557.8987430651</v>
      </c>
      <c r="T102" s="83">
        <v>2399419.4623944229</v>
      </c>
      <c r="U102" s="83">
        <v>2482091.6836693119</v>
      </c>
      <c r="V102" s="83">
        <v>2577578.8130039992</v>
      </c>
      <c r="W102" s="83">
        <v>2697390.2598496722</v>
      </c>
      <c r="X102" s="83">
        <v>2827303.1751626702</v>
      </c>
      <c r="Y102" s="83">
        <v>2967766.9285688773</v>
      </c>
      <c r="Z102" s="83">
        <v>3119359.9651392107</v>
      </c>
      <c r="AA102" s="83">
        <v>3288370.6195913181</v>
      </c>
      <c r="AB102" s="83">
        <v>3469482.3449266455</v>
      </c>
      <c r="AC102" s="83">
        <v>3663296.7240189426</v>
      </c>
      <c r="AD102" s="83">
        <v>3869674.9300511875</v>
      </c>
      <c r="AE102" s="83">
        <v>4088778.9276432334</v>
      </c>
      <c r="AF102" s="83">
        <v>4334905.9573465828</v>
      </c>
      <c r="AG102" s="83">
        <v>4601394.2535456177</v>
      </c>
      <c r="AH102" s="83">
        <v>4884588.0433922401</v>
      </c>
      <c r="AI102" s="83">
        <v>5185410.3577454817</v>
      </c>
      <c r="AJ102" s="83">
        <v>5504814.8090304416</v>
      </c>
      <c r="AK102" s="83">
        <v>5853668.4122419702</v>
      </c>
      <c r="AL102" s="83">
        <v>6204630.036765974</v>
      </c>
      <c r="AM102" s="83">
        <v>6575904.1709255818</v>
      </c>
      <c r="AN102" s="83">
        <v>6968398.1515402077</v>
      </c>
      <c r="AO102" s="92">
        <v>7383240.7684400007</v>
      </c>
    </row>
    <row r="103" spans="1:41" x14ac:dyDescent="0.25">
      <c r="A103" t="str">
        <f t="shared" si="1"/>
        <v>Total aircraft movements_Honduras</v>
      </c>
      <c r="B103" s="72" t="s">
        <v>35</v>
      </c>
      <c r="C103" s="108" t="s">
        <v>141</v>
      </c>
      <c r="D103" s="92" t="s">
        <v>156</v>
      </c>
      <c r="E103" s="75" t="s">
        <v>20</v>
      </c>
      <c r="F103" s="76" t="s">
        <v>34</v>
      </c>
      <c r="G103" s="76" t="s">
        <v>20</v>
      </c>
      <c r="H103" s="76" t="s">
        <v>20</v>
      </c>
      <c r="I103" s="76" t="s">
        <v>20</v>
      </c>
      <c r="J103" s="76" t="s">
        <v>20</v>
      </c>
      <c r="K103" s="76" t="s">
        <v>20</v>
      </c>
      <c r="L103" s="76" t="s">
        <v>20</v>
      </c>
      <c r="M103" s="76" t="s">
        <v>20</v>
      </c>
      <c r="N103" s="76" t="s">
        <v>20</v>
      </c>
      <c r="O103" s="76" t="s">
        <v>20</v>
      </c>
      <c r="P103" s="76" t="s">
        <v>20</v>
      </c>
      <c r="Q103" s="76" t="s">
        <v>20</v>
      </c>
      <c r="R103" s="83" t="s">
        <v>218</v>
      </c>
      <c r="S103" s="83" t="s">
        <v>218</v>
      </c>
      <c r="T103" s="83" t="s">
        <v>218</v>
      </c>
      <c r="U103" s="83" t="s">
        <v>218</v>
      </c>
      <c r="V103" s="83" t="s">
        <v>218</v>
      </c>
      <c r="W103" s="83" t="s">
        <v>218</v>
      </c>
      <c r="X103" s="83" t="s">
        <v>218</v>
      </c>
      <c r="Y103" s="83" t="s">
        <v>218</v>
      </c>
      <c r="Z103" s="83" t="s">
        <v>218</v>
      </c>
      <c r="AA103" s="83" t="s">
        <v>218</v>
      </c>
      <c r="AB103" s="83" t="s">
        <v>218</v>
      </c>
      <c r="AC103" s="83" t="s">
        <v>218</v>
      </c>
      <c r="AD103" s="83" t="s">
        <v>218</v>
      </c>
      <c r="AE103" s="83" t="s">
        <v>218</v>
      </c>
      <c r="AF103" s="83" t="s">
        <v>218</v>
      </c>
      <c r="AG103" s="83" t="s">
        <v>218</v>
      </c>
      <c r="AH103" s="83" t="s">
        <v>218</v>
      </c>
      <c r="AI103" s="83" t="s">
        <v>218</v>
      </c>
      <c r="AJ103" s="83" t="s">
        <v>218</v>
      </c>
      <c r="AK103" s="83" t="s">
        <v>218</v>
      </c>
      <c r="AL103" s="83" t="s">
        <v>218</v>
      </c>
      <c r="AM103" s="83" t="s">
        <v>218</v>
      </c>
      <c r="AN103" s="83" t="s">
        <v>218</v>
      </c>
      <c r="AO103" s="92" t="s">
        <v>218</v>
      </c>
    </row>
    <row r="104" spans="1:41" x14ac:dyDescent="0.25">
      <c r="A104" t="str">
        <f t="shared" si="1"/>
        <v>Total Cargo_Honduras</v>
      </c>
      <c r="B104" s="102" t="s">
        <v>207</v>
      </c>
      <c r="C104" s="103" t="s">
        <v>141</v>
      </c>
      <c r="D104" s="104" t="s">
        <v>156</v>
      </c>
      <c r="E104" s="105" t="s">
        <v>20</v>
      </c>
      <c r="F104" s="106" t="s">
        <v>34</v>
      </c>
      <c r="G104" s="106" t="s">
        <v>20</v>
      </c>
      <c r="H104" s="106" t="s">
        <v>20</v>
      </c>
      <c r="I104" s="106" t="s">
        <v>20</v>
      </c>
      <c r="J104" s="106" t="s">
        <v>20</v>
      </c>
      <c r="K104" s="106" t="s">
        <v>20</v>
      </c>
      <c r="L104" s="106" t="s">
        <v>20</v>
      </c>
      <c r="M104" s="106" t="s">
        <v>20</v>
      </c>
      <c r="N104" s="106" t="s">
        <v>20</v>
      </c>
      <c r="O104" s="106" t="s">
        <v>20</v>
      </c>
      <c r="P104" s="106" t="s">
        <v>20</v>
      </c>
      <c r="Q104" s="106" t="s">
        <v>20</v>
      </c>
      <c r="R104" s="107">
        <v>30228</v>
      </c>
      <c r="S104" s="107">
        <v>37622.926119652555</v>
      </c>
      <c r="T104" s="107">
        <v>39377.641522436294</v>
      </c>
      <c r="U104" s="107">
        <v>41439.1920443989</v>
      </c>
      <c r="V104" s="107">
        <v>43552.443105886756</v>
      </c>
      <c r="W104" s="107">
        <v>45714.95748632335</v>
      </c>
      <c r="X104" s="107">
        <v>47877.47186675985</v>
      </c>
      <c r="Y104" s="107">
        <v>50039.986247196444</v>
      </c>
      <c r="Z104" s="107">
        <v>52202.500627632937</v>
      </c>
      <c r="AA104" s="107">
        <v>54365.015008069422</v>
      </c>
      <c r="AB104" s="107">
        <v>56527.529388506031</v>
      </c>
      <c r="AC104" s="107">
        <v>58690.043768942516</v>
      </c>
      <c r="AD104" s="107">
        <v>60852.558149379118</v>
      </c>
      <c r="AE104" s="107">
        <v>63015.072529815618</v>
      </c>
      <c r="AF104" s="107">
        <v>65177.586910252205</v>
      </c>
      <c r="AG104" s="107">
        <v>67340.10129068869</v>
      </c>
      <c r="AH104" s="107">
        <v>69502.615671125299</v>
      </c>
      <c r="AI104" s="107">
        <v>71665.130051561791</v>
      </c>
      <c r="AJ104" s="107">
        <v>73827.6444319984</v>
      </c>
      <c r="AK104" s="107">
        <v>75990.158812434878</v>
      </c>
      <c r="AL104" s="107">
        <v>78152.673192871487</v>
      </c>
      <c r="AM104" s="107">
        <v>80315.18757330798</v>
      </c>
      <c r="AN104" s="107">
        <v>82477.701953744603</v>
      </c>
      <c r="AO104" s="104">
        <v>84640.216334181081</v>
      </c>
    </row>
    <row r="105" spans="1:41" x14ac:dyDescent="0.25">
      <c r="A105" t="str">
        <f t="shared" si="1"/>
        <v>International passengers_Honduras</v>
      </c>
      <c r="B105" s="102" t="s">
        <v>54</v>
      </c>
      <c r="C105" s="103" t="s">
        <v>141</v>
      </c>
      <c r="D105" s="104" t="s">
        <v>156</v>
      </c>
      <c r="E105" s="105" t="s">
        <v>20</v>
      </c>
      <c r="F105" s="106" t="s">
        <v>34</v>
      </c>
      <c r="G105" s="106" t="s">
        <v>20</v>
      </c>
      <c r="H105" s="106" t="s">
        <v>20</v>
      </c>
      <c r="I105" s="106" t="s">
        <v>20</v>
      </c>
      <c r="J105" s="106" t="s">
        <v>20</v>
      </c>
      <c r="K105" s="106" t="s">
        <v>20</v>
      </c>
      <c r="L105" s="106" t="s">
        <v>20</v>
      </c>
      <c r="M105" s="106" t="s">
        <v>20</v>
      </c>
      <c r="N105" s="106" t="s">
        <v>20</v>
      </c>
      <c r="O105" s="106" t="s">
        <v>20</v>
      </c>
      <c r="P105" s="106" t="s">
        <v>20</v>
      </c>
      <c r="Q105" s="106" t="s">
        <v>20</v>
      </c>
      <c r="R105" s="107">
        <v>1679092</v>
      </c>
      <c r="S105" s="107">
        <v>1726609.17647016</v>
      </c>
      <c r="T105" s="107">
        <v>1774126.35294033</v>
      </c>
      <c r="U105" s="107">
        <v>1838566.6304287082</v>
      </c>
      <c r="V105" s="107">
        <v>1924061.443916233</v>
      </c>
      <c r="W105" s="107">
        <v>2033993.5688402569</v>
      </c>
      <c r="X105" s="107">
        <v>2150962.6266009239</v>
      </c>
      <c r="Y105" s="107">
        <v>2275285.4114355459</v>
      </c>
      <c r="Z105" s="107">
        <v>2407365.0882056523</v>
      </c>
      <c r="AA105" s="107">
        <v>2550039.7588914325</v>
      </c>
      <c r="AB105" s="107">
        <v>2701148.6384800184</v>
      </c>
      <c r="AC105" s="107">
        <v>2861111.0184273939</v>
      </c>
      <c r="AD105" s="107">
        <v>3029830.1391667947</v>
      </c>
      <c r="AE105" s="107">
        <v>3207418.8868594393</v>
      </c>
      <c r="AF105" s="107">
        <v>3401650.7766830288</v>
      </c>
      <c r="AG105" s="107">
        <v>3610074.0696318154</v>
      </c>
      <c r="AH105" s="107">
        <v>3830140.7637810418</v>
      </c>
      <c r="AI105" s="107">
        <v>4062476.2313851351</v>
      </c>
      <c r="AJ105" s="107">
        <v>4307781.0458649583</v>
      </c>
      <c r="AK105" s="107">
        <v>4571060.7176031927</v>
      </c>
      <c r="AL105" s="107">
        <v>4835827.6009613089</v>
      </c>
      <c r="AM105" s="107">
        <v>5114733.9427317111</v>
      </c>
      <c r="AN105" s="107">
        <v>5408448.0631463248</v>
      </c>
      <c r="AO105" s="104">
        <v>5717720.7822857508</v>
      </c>
    </row>
    <row r="106" spans="1:41" x14ac:dyDescent="0.25">
      <c r="A106" t="str">
        <f t="shared" si="1"/>
        <v>Domestic passengers_Honduras</v>
      </c>
      <c r="B106" s="72" t="s">
        <v>56</v>
      </c>
      <c r="C106" s="108" t="s">
        <v>141</v>
      </c>
      <c r="D106" s="92" t="s">
        <v>156</v>
      </c>
      <c r="E106" s="75" t="s">
        <v>20</v>
      </c>
      <c r="F106" s="76" t="s">
        <v>34</v>
      </c>
      <c r="G106" s="76" t="s">
        <v>20</v>
      </c>
      <c r="H106" s="76" t="s">
        <v>20</v>
      </c>
      <c r="I106" s="76" t="s">
        <v>20</v>
      </c>
      <c r="J106" s="76" t="s">
        <v>20</v>
      </c>
      <c r="K106" s="76" t="s">
        <v>20</v>
      </c>
      <c r="L106" s="76" t="s">
        <v>20</v>
      </c>
      <c r="M106" s="76" t="s">
        <v>20</v>
      </c>
      <c r="N106" s="76" t="s">
        <v>20</v>
      </c>
      <c r="O106" s="76" t="s">
        <v>20</v>
      </c>
      <c r="P106" s="76" t="s">
        <v>20</v>
      </c>
      <c r="Q106" s="76" t="s">
        <v>20</v>
      </c>
      <c r="R106" s="83">
        <v>538052</v>
      </c>
      <c r="S106" s="83">
        <v>600948.72227290506</v>
      </c>
      <c r="T106" s="83">
        <v>625293.10945409304</v>
      </c>
      <c r="U106" s="83">
        <v>643525.05324060353</v>
      </c>
      <c r="V106" s="83">
        <v>653517.36908776604</v>
      </c>
      <c r="W106" s="83">
        <v>663396.69100941531</v>
      </c>
      <c r="X106" s="83">
        <v>676340.54856174625</v>
      </c>
      <c r="Y106" s="83">
        <v>692481.51713333162</v>
      </c>
      <c r="Z106" s="83">
        <v>711994.87693355826</v>
      </c>
      <c r="AA106" s="83">
        <v>738330.86069988529</v>
      </c>
      <c r="AB106" s="83">
        <v>768333.70644662727</v>
      </c>
      <c r="AC106" s="83">
        <v>802185.7055915487</v>
      </c>
      <c r="AD106" s="83">
        <v>839844.79088439292</v>
      </c>
      <c r="AE106" s="83">
        <v>881360.04078379401</v>
      </c>
      <c r="AF106" s="83">
        <v>933255.18066355435</v>
      </c>
      <c r="AG106" s="83">
        <v>991320.18391380203</v>
      </c>
      <c r="AH106" s="83">
        <v>1054447.2796111985</v>
      </c>
      <c r="AI106" s="83">
        <v>1122934.126360347</v>
      </c>
      <c r="AJ106" s="83">
        <v>1197033.7631654837</v>
      </c>
      <c r="AK106" s="83">
        <v>1282607.6946387773</v>
      </c>
      <c r="AL106" s="83">
        <v>1368802.4358046653</v>
      </c>
      <c r="AM106" s="83">
        <v>1461170.2281938712</v>
      </c>
      <c r="AN106" s="83">
        <v>1559950.0883938831</v>
      </c>
      <c r="AO106" s="92">
        <v>1665519.9861542496</v>
      </c>
    </row>
    <row r="107" spans="1:41" x14ac:dyDescent="0.25">
      <c r="A107" t="str">
        <f t="shared" si="1"/>
        <v>Total passengers_Ecuador</v>
      </c>
      <c r="B107" s="72" t="s">
        <v>58</v>
      </c>
      <c r="C107" s="108" t="s">
        <v>141</v>
      </c>
      <c r="D107" s="92" t="s">
        <v>153</v>
      </c>
      <c r="E107" s="75" t="s">
        <v>20</v>
      </c>
      <c r="F107" s="76" t="s">
        <v>34</v>
      </c>
      <c r="G107" s="76" t="s">
        <v>20</v>
      </c>
      <c r="H107" s="76" t="s">
        <v>20</v>
      </c>
      <c r="I107" s="76" t="s">
        <v>20</v>
      </c>
      <c r="J107" s="76" t="s">
        <v>20</v>
      </c>
      <c r="K107" s="76" t="s">
        <v>20</v>
      </c>
      <c r="L107" s="76" t="s">
        <v>20</v>
      </c>
      <c r="M107" s="76" t="s">
        <v>20</v>
      </c>
      <c r="N107" s="76" t="s">
        <v>20</v>
      </c>
      <c r="O107" s="76" t="s">
        <v>20</v>
      </c>
      <c r="P107" s="76" t="s">
        <v>20</v>
      </c>
      <c r="Q107" s="76" t="s">
        <v>20</v>
      </c>
      <c r="R107" s="83">
        <v>9463604</v>
      </c>
      <c r="S107" s="83">
        <v>10022750.707336009</v>
      </c>
      <c r="T107" s="83">
        <v>10408384.74655501</v>
      </c>
      <c r="U107" s="83">
        <v>10778036.422965795</v>
      </c>
      <c r="V107" s="83">
        <v>11191236.45350006</v>
      </c>
      <c r="W107" s="83">
        <v>11679342.357021417</v>
      </c>
      <c r="X107" s="83">
        <v>12193615.964962166</v>
      </c>
      <c r="Y107" s="83">
        <v>12735531.196438443</v>
      </c>
      <c r="Z107" s="83">
        <v>13265606.587014198</v>
      </c>
      <c r="AA107" s="83">
        <v>13831049.156127114</v>
      </c>
      <c r="AB107" s="83">
        <v>14415235.860329924</v>
      </c>
      <c r="AC107" s="83">
        <v>15027157.311871357</v>
      </c>
      <c r="AD107" s="83">
        <v>15668253.22477979</v>
      </c>
      <c r="AE107" s="83">
        <v>16335604.222076092</v>
      </c>
      <c r="AF107" s="83">
        <v>17061976.915296618</v>
      </c>
      <c r="AG107" s="83">
        <v>17797880.726600379</v>
      </c>
      <c r="AH107" s="83">
        <v>18568239.147360835</v>
      </c>
      <c r="AI107" s="83">
        <v>19374762.173857298</v>
      </c>
      <c r="AJ107" s="83">
        <v>20219731.091405645</v>
      </c>
      <c r="AK107" s="83">
        <v>21108107.262011532</v>
      </c>
      <c r="AL107" s="83">
        <v>22004616.698224705</v>
      </c>
      <c r="AM107" s="83">
        <v>22943208.800921828</v>
      </c>
      <c r="AN107" s="83">
        <v>23925797.929908264</v>
      </c>
      <c r="AO107" s="92">
        <v>24954705.621684376</v>
      </c>
    </row>
    <row r="108" spans="1:41" x14ac:dyDescent="0.25">
      <c r="A108" t="str">
        <f t="shared" si="1"/>
        <v>Total aircraft movements_Ecuador</v>
      </c>
      <c r="B108" s="72" t="s">
        <v>35</v>
      </c>
      <c r="C108" s="108" t="s">
        <v>141</v>
      </c>
      <c r="D108" s="92" t="s">
        <v>153</v>
      </c>
      <c r="E108" s="75" t="s">
        <v>20</v>
      </c>
      <c r="F108" s="76" t="s">
        <v>34</v>
      </c>
      <c r="G108" s="76" t="s">
        <v>20</v>
      </c>
      <c r="H108" s="76" t="s">
        <v>20</v>
      </c>
      <c r="I108" s="76" t="s">
        <v>20</v>
      </c>
      <c r="J108" s="76" t="s">
        <v>20</v>
      </c>
      <c r="K108" s="76" t="s">
        <v>20</v>
      </c>
      <c r="L108" s="76" t="s">
        <v>20</v>
      </c>
      <c r="M108" s="76" t="s">
        <v>20</v>
      </c>
      <c r="N108" s="76" t="s">
        <v>20</v>
      </c>
      <c r="O108" s="76" t="s">
        <v>20</v>
      </c>
      <c r="P108" s="76" t="s">
        <v>20</v>
      </c>
      <c r="Q108" s="76" t="s">
        <v>20</v>
      </c>
      <c r="R108" s="83">
        <v>167197</v>
      </c>
      <c r="S108" s="83">
        <v>168929.3974777071</v>
      </c>
      <c r="T108" s="83">
        <v>170045.14814285602</v>
      </c>
      <c r="U108" s="83">
        <v>173563.30057335287</v>
      </c>
      <c r="V108" s="83">
        <v>176510.17668717724</v>
      </c>
      <c r="W108" s="83">
        <v>180628.00319379475</v>
      </c>
      <c r="X108" s="83">
        <v>184826.54507160871</v>
      </c>
      <c r="Y108" s="83">
        <v>189105.44484080566</v>
      </c>
      <c r="Z108" s="83">
        <v>193320.54763619552</v>
      </c>
      <c r="AA108" s="83">
        <v>197453.49372438053</v>
      </c>
      <c r="AB108" s="83">
        <v>201627.96146056414</v>
      </c>
      <c r="AC108" s="83">
        <v>205873.67228445041</v>
      </c>
      <c r="AD108" s="83">
        <v>210192.54766068215</v>
      </c>
      <c r="AE108" s="83">
        <v>214571.64698483591</v>
      </c>
      <c r="AF108" s="83">
        <v>218885.21943731233</v>
      </c>
      <c r="AG108" s="83">
        <v>223193.7272868928</v>
      </c>
      <c r="AH108" s="83">
        <v>227573.54036915241</v>
      </c>
      <c r="AI108" s="83">
        <v>232029.11713167917</v>
      </c>
      <c r="AJ108" s="83">
        <v>236561.81659028868</v>
      </c>
      <c r="AK108" s="83">
        <v>240896.33216567518</v>
      </c>
      <c r="AL108" s="83">
        <v>245207.43884750589</v>
      </c>
      <c r="AM108" s="83">
        <v>249592.21236466491</v>
      </c>
      <c r="AN108" s="83">
        <v>254051.39411217443</v>
      </c>
      <c r="AO108" s="92">
        <v>258586.52372912475</v>
      </c>
    </row>
    <row r="109" spans="1:41" x14ac:dyDescent="0.25">
      <c r="A109" t="str">
        <f t="shared" si="1"/>
        <v>Total Cargo_Ecuador</v>
      </c>
      <c r="B109" s="102" t="s">
        <v>207</v>
      </c>
      <c r="C109" s="103" t="s">
        <v>141</v>
      </c>
      <c r="D109" s="104" t="s">
        <v>153</v>
      </c>
      <c r="E109" s="105" t="s">
        <v>20</v>
      </c>
      <c r="F109" s="106" t="s">
        <v>34</v>
      </c>
      <c r="G109" s="106" t="s">
        <v>20</v>
      </c>
      <c r="H109" s="106" t="s">
        <v>20</v>
      </c>
      <c r="I109" s="106" t="s">
        <v>20</v>
      </c>
      <c r="J109" s="106" t="s">
        <v>20</v>
      </c>
      <c r="K109" s="106" t="s">
        <v>20</v>
      </c>
      <c r="L109" s="106" t="s">
        <v>20</v>
      </c>
      <c r="M109" s="106" t="s">
        <v>20</v>
      </c>
      <c r="N109" s="106" t="s">
        <v>20</v>
      </c>
      <c r="O109" s="106" t="s">
        <v>20</v>
      </c>
      <c r="P109" s="106" t="s">
        <v>20</v>
      </c>
      <c r="Q109" s="106" t="s">
        <v>20</v>
      </c>
      <c r="R109" s="107">
        <v>250782</v>
      </c>
      <c r="S109" s="107">
        <v>267413.33322160301</v>
      </c>
      <c r="T109" s="107">
        <v>273919.79306783999</v>
      </c>
      <c r="U109" s="107">
        <v>279833.98768060299</v>
      </c>
      <c r="V109" s="107">
        <v>285282.31950337125</v>
      </c>
      <c r="W109" s="107">
        <v>290630.81109065237</v>
      </c>
      <c r="X109" s="107">
        <v>296135.36519553559</v>
      </c>
      <c r="Y109" s="107">
        <v>301802.35863309097</v>
      </c>
      <c r="Z109" s="107">
        <v>307184.2679078455</v>
      </c>
      <c r="AA109" s="107">
        <v>312674.03943033313</v>
      </c>
      <c r="AB109" s="107">
        <v>318215.69360716455</v>
      </c>
      <c r="AC109" s="107">
        <v>323901.46626828297</v>
      </c>
      <c r="AD109" s="107">
        <v>329738.56333790201</v>
      </c>
      <c r="AE109" s="107">
        <v>335688.07282526657</v>
      </c>
      <c r="AF109" s="107">
        <v>341924.25486330345</v>
      </c>
      <c r="AG109" s="107">
        <v>348082.01864500664</v>
      </c>
      <c r="AH109" s="107">
        <v>354408.99532814452</v>
      </c>
      <c r="AI109" s="107">
        <v>360914.08465698024</v>
      </c>
      <c r="AJ109" s="107">
        <v>367607.96920023178</v>
      </c>
      <c r="AK109" s="107">
        <v>374344.90580733662</v>
      </c>
      <c r="AL109" s="107">
        <v>380965.10644216952</v>
      </c>
      <c r="AM109" s="107">
        <v>387784.19058531738</v>
      </c>
      <c r="AN109" s="107">
        <v>394807.92297615396</v>
      </c>
      <c r="AO109" s="104">
        <v>402044.95072373608</v>
      </c>
    </row>
    <row r="110" spans="1:41" x14ac:dyDescent="0.25">
      <c r="A110" t="str">
        <f t="shared" si="1"/>
        <v>International passengers_Ecuador</v>
      </c>
      <c r="B110" s="102" t="s">
        <v>54</v>
      </c>
      <c r="C110" s="103" t="s">
        <v>141</v>
      </c>
      <c r="D110" s="104" t="s">
        <v>153</v>
      </c>
      <c r="E110" s="105" t="s">
        <v>20</v>
      </c>
      <c r="F110" s="106" t="s">
        <v>34</v>
      </c>
      <c r="G110" s="106" t="s">
        <v>20</v>
      </c>
      <c r="H110" s="106" t="s">
        <v>20</v>
      </c>
      <c r="I110" s="106" t="s">
        <v>20</v>
      </c>
      <c r="J110" s="106" t="s">
        <v>20</v>
      </c>
      <c r="K110" s="106" t="s">
        <v>20</v>
      </c>
      <c r="L110" s="106" t="s">
        <v>20</v>
      </c>
      <c r="M110" s="106" t="s">
        <v>20</v>
      </c>
      <c r="N110" s="106" t="s">
        <v>20</v>
      </c>
      <c r="O110" s="106" t="s">
        <v>20</v>
      </c>
      <c r="P110" s="106" t="s">
        <v>20</v>
      </c>
      <c r="Q110" s="106" t="s">
        <v>20</v>
      </c>
      <c r="R110" s="107">
        <v>4122217</v>
      </c>
      <c r="S110" s="107">
        <v>4390372.6124269199</v>
      </c>
      <c r="T110" s="107">
        <v>4590460.1227470636</v>
      </c>
      <c r="U110" s="107">
        <v>4778304.7802338181</v>
      </c>
      <c r="V110" s="107">
        <v>4986798.7148727421</v>
      </c>
      <c r="W110" s="107">
        <v>5220758.5204660846</v>
      </c>
      <c r="X110" s="107">
        <v>5463135.9915321292</v>
      </c>
      <c r="Y110" s="107">
        <v>5714143.7725658752</v>
      </c>
      <c r="Z110" s="107">
        <v>5973997.6461202102</v>
      </c>
      <c r="AA110" s="107">
        <v>6242916.546801107</v>
      </c>
      <c r="AB110" s="107">
        <v>6521122.5751840835</v>
      </c>
      <c r="AC110" s="107">
        <v>6808841.0116529185</v>
      </c>
      <c r="AD110" s="107">
        <v>7106300.3301619384</v>
      </c>
      <c r="AE110" s="107">
        <v>7413732.211922938</v>
      </c>
      <c r="AF110" s="107">
        <v>7731371.5590180662</v>
      </c>
      <c r="AG110" s="107">
        <v>8059456.5079394989</v>
      </c>
      <c r="AH110" s="107">
        <v>8398228.443057321</v>
      </c>
      <c r="AI110" s="107">
        <v>8747932.0100162756</v>
      </c>
      <c r="AJ110" s="107">
        <v>9108815.1290628407</v>
      </c>
      <c r="AK110" s="107">
        <v>9481129.0083032455</v>
      </c>
      <c r="AL110" s="107">
        <v>9865128.1568937302</v>
      </c>
      <c r="AM110" s="107">
        <v>10261070.39816365</v>
      </c>
      <c r="AN110" s="107">
        <v>10669216.882673046</v>
      </c>
      <c r="AO110" s="104">
        <v>11089832.101204446</v>
      </c>
    </row>
    <row r="111" spans="1:41" x14ac:dyDescent="0.25">
      <c r="A111" t="str">
        <f t="shared" si="1"/>
        <v>Domestic passengers_Ecuador</v>
      </c>
      <c r="B111" s="72" t="s">
        <v>56</v>
      </c>
      <c r="C111" s="108" t="s">
        <v>141</v>
      </c>
      <c r="D111" s="92" t="s">
        <v>153</v>
      </c>
      <c r="E111" s="75" t="s">
        <v>20</v>
      </c>
      <c r="F111" s="76" t="s">
        <v>34</v>
      </c>
      <c r="G111" s="76" t="s">
        <v>20</v>
      </c>
      <c r="H111" s="76" t="s">
        <v>20</v>
      </c>
      <c r="I111" s="76" t="s">
        <v>20</v>
      </c>
      <c r="J111" s="76" t="s">
        <v>20</v>
      </c>
      <c r="K111" s="76" t="s">
        <v>20</v>
      </c>
      <c r="L111" s="76" t="s">
        <v>20</v>
      </c>
      <c r="M111" s="76" t="s">
        <v>20</v>
      </c>
      <c r="N111" s="76" t="s">
        <v>20</v>
      </c>
      <c r="O111" s="76" t="s">
        <v>20</v>
      </c>
      <c r="P111" s="76" t="s">
        <v>20</v>
      </c>
      <c r="Q111" s="76" t="s">
        <v>20</v>
      </c>
      <c r="R111" s="83">
        <v>5259862</v>
      </c>
      <c r="S111" s="83">
        <v>5531197.1865101969</v>
      </c>
      <c r="T111" s="83">
        <v>5712772.6212369148</v>
      </c>
      <c r="U111" s="83">
        <v>5896563.6016881038</v>
      </c>
      <c r="V111" s="83">
        <v>6105152.2752318019</v>
      </c>
      <c r="W111" s="83">
        <v>6364927.1723356424</v>
      </c>
      <c r="X111" s="83">
        <v>6642069.3936392041</v>
      </c>
      <c r="Y111" s="83">
        <v>6937866.3487577001</v>
      </c>
      <c r="Z111" s="83">
        <v>7212653.0173262274</v>
      </c>
      <c r="AA111" s="83">
        <v>7513200.4609073345</v>
      </c>
      <c r="AB111" s="83">
        <v>7822957.2460394921</v>
      </c>
      <c r="AC111" s="83">
        <v>8150706.5129965888</v>
      </c>
      <c r="AD111" s="83">
        <v>8497675.8493910637</v>
      </c>
      <c r="AE111" s="83">
        <v>8860729.2180135883</v>
      </c>
      <c r="AF111" s="83">
        <v>9272205.6856140941</v>
      </c>
      <c r="AG111" s="83">
        <v>9682620.0952709112</v>
      </c>
      <c r="AH111" s="83">
        <v>10116661.407493563</v>
      </c>
      <c r="AI111" s="83">
        <v>10575806.201068955</v>
      </c>
      <c r="AJ111" s="83">
        <v>11062094.722568644</v>
      </c>
      <c r="AK111" s="83">
        <v>11580057.145128256</v>
      </c>
      <c r="AL111" s="83">
        <v>12094378.008401977</v>
      </c>
      <c r="AM111" s="83">
        <v>12638753.833711289</v>
      </c>
      <c r="AN111" s="83">
        <v>13214842.461927351</v>
      </c>
      <c r="AO111" s="92">
        <v>13824705.280390337</v>
      </c>
    </row>
    <row r="112" spans="1:41" x14ac:dyDescent="0.25">
      <c r="A112" t="str">
        <f t="shared" si="1"/>
        <v>Total passengers_Dominican Republic</v>
      </c>
      <c r="B112" s="72" t="s">
        <v>58</v>
      </c>
      <c r="C112" s="108" t="s">
        <v>141</v>
      </c>
      <c r="D112" s="92" t="s">
        <v>152</v>
      </c>
      <c r="E112" s="75" t="s">
        <v>20</v>
      </c>
      <c r="F112" s="76" t="s">
        <v>34</v>
      </c>
      <c r="G112" s="76" t="s">
        <v>20</v>
      </c>
      <c r="H112" s="76" t="s">
        <v>20</v>
      </c>
      <c r="I112" s="76" t="s">
        <v>20</v>
      </c>
      <c r="J112" s="76" t="s">
        <v>20</v>
      </c>
      <c r="K112" s="76" t="s">
        <v>20</v>
      </c>
      <c r="L112" s="76" t="s">
        <v>20</v>
      </c>
      <c r="M112" s="76" t="s">
        <v>20</v>
      </c>
      <c r="N112" s="76" t="s">
        <v>20</v>
      </c>
      <c r="O112" s="76" t="s">
        <v>20</v>
      </c>
      <c r="P112" s="76" t="s">
        <v>20</v>
      </c>
      <c r="Q112" s="76" t="s">
        <v>20</v>
      </c>
      <c r="R112" s="83">
        <v>14055684</v>
      </c>
      <c r="S112" s="83">
        <v>14404515.88595782</v>
      </c>
      <c r="T112" s="83">
        <v>14812351.133711427</v>
      </c>
      <c r="U112" s="83">
        <v>15312094.446417563</v>
      </c>
      <c r="V112" s="83">
        <v>15901473.150008854</v>
      </c>
      <c r="W112" s="83">
        <v>16590464.345642209</v>
      </c>
      <c r="X112" s="83">
        <v>17312753.592126202</v>
      </c>
      <c r="Y112" s="83">
        <v>18053807.793771304</v>
      </c>
      <c r="Z112" s="83">
        <v>18829100.492565859</v>
      </c>
      <c r="AA112" s="83">
        <v>19638321.846673224</v>
      </c>
      <c r="AB112" s="83">
        <v>20467120.493712135</v>
      </c>
      <c r="AC112" s="83">
        <v>21296241.604471341</v>
      </c>
      <c r="AD112" s="83">
        <v>22161477.536094707</v>
      </c>
      <c r="AE112" s="83">
        <v>23063921.376568839</v>
      </c>
      <c r="AF112" s="83">
        <v>23988989.600804195</v>
      </c>
      <c r="AG112" s="83">
        <v>24918627.5671493</v>
      </c>
      <c r="AH112" s="83">
        <v>25884379.313925091</v>
      </c>
      <c r="AI112" s="83">
        <v>26886108.616089642</v>
      </c>
      <c r="AJ112" s="83">
        <v>27923967.27520027</v>
      </c>
      <c r="AK112" s="83">
        <v>28996096.421111979</v>
      </c>
      <c r="AL112" s="83">
        <v>30060316.171703245</v>
      </c>
      <c r="AM112" s="83">
        <v>31161288.080792245</v>
      </c>
      <c r="AN112" s="83">
        <v>32299755.58181705</v>
      </c>
      <c r="AO112" s="92">
        <v>33476462.108233016</v>
      </c>
    </row>
    <row r="113" spans="1:41" x14ac:dyDescent="0.25">
      <c r="A113" t="str">
        <f t="shared" si="1"/>
        <v>Total aircraft movements_Dominican Republic</v>
      </c>
      <c r="B113" s="72" t="s">
        <v>35</v>
      </c>
      <c r="C113" s="108" t="s">
        <v>141</v>
      </c>
      <c r="D113" s="92" t="s">
        <v>152</v>
      </c>
      <c r="E113" s="75" t="s">
        <v>20</v>
      </c>
      <c r="F113" s="76" t="s">
        <v>34</v>
      </c>
      <c r="G113" s="76" t="s">
        <v>20</v>
      </c>
      <c r="H113" s="76" t="s">
        <v>20</v>
      </c>
      <c r="I113" s="76" t="s">
        <v>20</v>
      </c>
      <c r="J113" s="76" t="s">
        <v>20</v>
      </c>
      <c r="K113" s="76" t="s">
        <v>20</v>
      </c>
      <c r="L113" s="76" t="s">
        <v>20</v>
      </c>
      <c r="M113" s="76" t="s">
        <v>20</v>
      </c>
      <c r="N113" s="76" t="s">
        <v>20</v>
      </c>
      <c r="O113" s="76" t="s">
        <v>20</v>
      </c>
      <c r="P113" s="76" t="s">
        <v>20</v>
      </c>
      <c r="Q113" s="76" t="s">
        <v>20</v>
      </c>
      <c r="R113" s="83">
        <v>130909</v>
      </c>
      <c r="S113" s="83">
        <v>129116.43437630973</v>
      </c>
      <c r="T113" s="83">
        <v>130535.22273025298</v>
      </c>
      <c r="U113" s="83">
        <v>130709.27150087946</v>
      </c>
      <c r="V113" s="83">
        <v>131453.40486905686</v>
      </c>
      <c r="W113" s="83">
        <v>132354.48957060211</v>
      </c>
      <c r="X113" s="83">
        <v>133298.81838301496</v>
      </c>
      <c r="Y113" s="83">
        <v>134267.80303527051</v>
      </c>
      <c r="Z113" s="83">
        <v>135282.44665019758</v>
      </c>
      <c r="AA113" s="83">
        <v>136344.77851502685</v>
      </c>
      <c r="AB113" s="83">
        <v>137433.28818512091</v>
      </c>
      <c r="AC113" s="83">
        <v>138522.20371266059</v>
      </c>
      <c r="AD113" s="83">
        <v>139659.41627627128</v>
      </c>
      <c r="AE113" s="83">
        <v>140846.34637701299</v>
      </c>
      <c r="AF113" s="83">
        <v>142066.35385960195</v>
      </c>
      <c r="AG113" s="83">
        <v>143292.44920388021</v>
      </c>
      <c r="AH113" s="83">
        <v>144566.84158422955</v>
      </c>
      <c r="AI113" s="83">
        <v>145889.3280719257</v>
      </c>
      <c r="AJ113" s="83">
        <v>147260.11159569197</v>
      </c>
      <c r="AK113" s="83">
        <v>148679.39508425255</v>
      </c>
      <c r="AL113" s="83">
        <v>150088.12627921771</v>
      </c>
      <c r="AM113" s="83">
        <v>151545.96622514597</v>
      </c>
      <c r="AN113" s="83">
        <v>153053.92956565088</v>
      </c>
      <c r="AO113" s="92">
        <v>154613.03094434776</v>
      </c>
    </row>
    <row r="114" spans="1:41" x14ac:dyDescent="0.25">
      <c r="A114" t="str">
        <f t="shared" si="1"/>
        <v>Total Cargo_Dominican Republic</v>
      </c>
      <c r="B114" s="102" t="s">
        <v>207</v>
      </c>
      <c r="C114" s="103" t="s">
        <v>141</v>
      </c>
      <c r="D114" s="104" t="s">
        <v>152</v>
      </c>
      <c r="E114" s="105" t="s">
        <v>20</v>
      </c>
      <c r="F114" s="106" t="s">
        <v>34</v>
      </c>
      <c r="G114" s="106" t="s">
        <v>20</v>
      </c>
      <c r="H114" s="106" t="s">
        <v>20</v>
      </c>
      <c r="I114" s="106" t="s">
        <v>20</v>
      </c>
      <c r="J114" s="106" t="s">
        <v>20</v>
      </c>
      <c r="K114" s="106" t="s">
        <v>20</v>
      </c>
      <c r="L114" s="106" t="s">
        <v>20</v>
      </c>
      <c r="M114" s="106" t="s">
        <v>20</v>
      </c>
      <c r="N114" s="106" t="s">
        <v>20</v>
      </c>
      <c r="O114" s="106" t="s">
        <v>20</v>
      </c>
      <c r="P114" s="106" t="s">
        <v>20</v>
      </c>
      <c r="Q114" s="106" t="s">
        <v>20</v>
      </c>
      <c r="R114" s="107">
        <v>102725</v>
      </c>
      <c r="S114" s="107">
        <v>99068.010559341506</v>
      </c>
      <c r="T114" s="107">
        <v>103631.065681205</v>
      </c>
      <c r="U114" s="107">
        <v>108332.73108992599</v>
      </c>
      <c r="V114" s="107">
        <v>113170.76752400398</v>
      </c>
      <c r="W114" s="107">
        <v>118142.37590656399</v>
      </c>
      <c r="X114" s="107">
        <v>123352.57760196198</v>
      </c>
      <c r="Y114" s="107">
        <v>128698.814433491</v>
      </c>
      <c r="Z114" s="107">
        <v>134296.96818378399</v>
      </c>
      <c r="AA114" s="107">
        <v>140158.23516034</v>
      </c>
      <c r="AB114" s="107">
        <v>146163.93450365504</v>
      </c>
      <c r="AC114" s="107">
        <v>152171.87310846904</v>
      </c>
      <c r="AD114" s="107">
        <v>158446.28383179702</v>
      </c>
      <c r="AE114" s="107">
        <v>164995.00408888902</v>
      </c>
      <c r="AF114" s="107">
        <v>171726.22415824104</v>
      </c>
      <c r="AG114" s="107">
        <v>178491.03315009503</v>
      </c>
      <c r="AH114" s="107">
        <v>185522.31426046303</v>
      </c>
      <c r="AI114" s="107">
        <v>192818.94785859404</v>
      </c>
      <c r="AJ114" s="107">
        <v>200382.05357523999</v>
      </c>
      <c r="AK114" s="107">
        <v>208212.75104114899</v>
      </c>
      <c r="AL114" s="107">
        <v>215985.22770805599</v>
      </c>
      <c r="AM114" s="107">
        <v>224028.65501647699</v>
      </c>
      <c r="AN114" s="107">
        <v>232348.631120162</v>
      </c>
      <c r="AO114" s="104">
        <v>240950.75417286201</v>
      </c>
    </row>
    <row r="115" spans="1:41" x14ac:dyDescent="0.25">
      <c r="A115" t="str">
        <f t="shared" si="1"/>
        <v>International passengers_Dominican Republic</v>
      </c>
      <c r="B115" s="102" t="s">
        <v>54</v>
      </c>
      <c r="C115" s="103" t="s">
        <v>141</v>
      </c>
      <c r="D115" s="104" t="s">
        <v>152</v>
      </c>
      <c r="E115" s="105" t="s">
        <v>20</v>
      </c>
      <c r="F115" s="106" t="s">
        <v>34</v>
      </c>
      <c r="G115" s="106" t="s">
        <v>20</v>
      </c>
      <c r="H115" s="106" t="s">
        <v>20</v>
      </c>
      <c r="I115" s="106" t="s">
        <v>20</v>
      </c>
      <c r="J115" s="106" t="s">
        <v>20</v>
      </c>
      <c r="K115" s="106" t="s">
        <v>20</v>
      </c>
      <c r="L115" s="106" t="s">
        <v>20</v>
      </c>
      <c r="M115" s="106" t="s">
        <v>20</v>
      </c>
      <c r="N115" s="106" t="s">
        <v>20</v>
      </c>
      <c r="O115" s="106" t="s">
        <v>20</v>
      </c>
      <c r="P115" s="106" t="s">
        <v>20</v>
      </c>
      <c r="Q115" s="106" t="s">
        <v>20</v>
      </c>
      <c r="R115" s="107">
        <v>13849040</v>
      </c>
      <c r="S115" s="107">
        <v>14271812.9411727</v>
      </c>
      <c r="T115" s="107">
        <v>14694585.882345499</v>
      </c>
      <c r="U115" s="107">
        <v>15198452.622681944</v>
      </c>
      <c r="V115" s="107">
        <v>15790692.034838138</v>
      </c>
      <c r="W115" s="107">
        <v>16481081.773156542</v>
      </c>
      <c r="X115" s="107">
        <v>17203820.947259683</v>
      </c>
      <c r="Y115" s="107">
        <v>17945019.895907957</v>
      </c>
      <c r="Z115" s="107">
        <v>18720359.161514677</v>
      </c>
      <c r="AA115" s="107">
        <v>19529595.496712822</v>
      </c>
      <c r="AB115" s="107">
        <v>20358398.963344716</v>
      </c>
      <c r="AC115" s="107">
        <v>21187521.62462363</v>
      </c>
      <c r="AD115" s="107">
        <v>22052758.055067409</v>
      </c>
      <c r="AE115" s="107">
        <v>22955202.056017932</v>
      </c>
      <c r="AF115" s="107">
        <v>23880270.331880428</v>
      </c>
      <c r="AG115" s="107">
        <v>24809908.314834591</v>
      </c>
      <c r="AH115" s="107">
        <v>25775660.066953711</v>
      </c>
      <c r="AI115" s="107">
        <v>26777389.370837271</v>
      </c>
      <c r="AJ115" s="107">
        <v>27815248.030500926</v>
      </c>
      <c r="AK115" s="107">
        <v>28887377.176590551</v>
      </c>
      <c r="AL115" s="107">
        <v>29951596.927239057</v>
      </c>
      <c r="AM115" s="107">
        <v>31052568.83634647</v>
      </c>
      <c r="AN115" s="107">
        <v>32191036.337377198</v>
      </c>
      <c r="AO115" s="104">
        <v>33367742.863795068</v>
      </c>
    </row>
    <row r="116" spans="1:41" x14ac:dyDescent="0.25">
      <c r="A116" t="str">
        <f t="shared" si="1"/>
        <v>Domestic passengers_Dominican Republic</v>
      </c>
      <c r="B116" s="72" t="s">
        <v>56</v>
      </c>
      <c r="C116" s="108" t="s">
        <v>141</v>
      </c>
      <c r="D116" s="92" t="s">
        <v>152</v>
      </c>
      <c r="E116" s="75" t="s">
        <v>20</v>
      </c>
      <c r="F116" s="76" t="s">
        <v>34</v>
      </c>
      <c r="G116" s="76" t="s">
        <v>20</v>
      </c>
      <c r="H116" s="76" t="s">
        <v>20</v>
      </c>
      <c r="I116" s="76" t="s">
        <v>20</v>
      </c>
      <c r="J116" s="76" t="s">
        <v>20</v>
      </c>
      <c r="K116" s="76" t="s">
        <v>20</v>
      </c>
      <c r="L116" s="76" t="s">
        <v>20</v>
      </c>
      <c r="M116" s="76" t="s">
        <v>20</v>
      </c>
      <c r="N116" s="76" t="s">
        <v>20</v>
      </c>
      <c r="O116" s="76" t="s">
        <v>20</v>
      </c>
      <c r="P116" s="76" t="s">
        <v>20</v>
      </c>
      <c r="Q116" s="76" t="s">
        <v>20</v>
      </c>
      <c r="R116" s="83" t="s">
        <v>218</v>
      </c>
      <c r="S116" s="83" t="s">
        <v>218</v>
      </c>
      <c r="T116" s="83" t="s">
        <v>218</v>
      </c>
      <c r="U116" s="83" t="s">
        <v>218</v>
      </c>
      <c r="V116" s="83" t="s">
        <v>218</v>
      </c>
      <c r="W116" s="83" t="s">
        <v>218</v>
      </c>
      <c r="X116" s="83" t="s">
        <v>218</v>
      </c>
      <c r="Y116" s="83" t="s">
        <v>218</v>
      </c>
      <c r="Z116" s="83" t="s">
        <v>218</v>
      </c>
      <c r="AA116" s="83" t="s">
        <v>218</v>
      </c>
      <c r="AB116" s="83" t="s">
        <v>218</v>
      </c>
      <c r="AC116" s="83" t="s">
        <v>218</v>
      </c>
      <c r="AD116" s="83" t="s">
        <v>218</v>
      </c>
      <c r="AE116" s="83" t="s">
        <v>218</v>
      </c>
      <c r="AF116" s="83" t="s">
        <v>218</v>
      </c>
      <c r="AG116" s="83" t="s">
        <v>218</v>
      </c>
      <c r="AH116" s="83" t="s">
        <v>218</v>
      </c>
      <c r="AI116" s="83" t="s">
        <v>218</v>
      </c>
      <c r="AJ116" s="83" t="s">
        <v>218</v>
      </c>
      <c r="AK116" s="83" t="s">
        <v>218</v>
      </c>
      <c r="AL116" s="83" t="s">
        <v>218</v>
      </c>
      <c r="AM116" s="83" t="s">
        <v>218</v>
      </c>
      <c r="AN116" s="83" t="s">
        <v>218</v>
      </c>
      <c r="AO116" s="92" t="s">
        <v>218</v>
      </c>
    </row>
    <row r="117" spans="1:41" x14ac:dyDescent="0.25">
      <c r="A117" t="str">
        <f t="shared" si="1"/>
        <v>Total passengers_Costa Rica</v>
      </c>
      <c r="B117" s="102" t="s">
        <v>58</v>
      </c>
      <c r="C117" s="103" t="s">
        <v>141</v>
      </c>
      <c r="D117" s="104" t="s">
        <v>150</v>
      </c>
      <c r="E117" s="105" t="s">
        <v>20</v>
      </c>
      <c r="F117" s="106" t="s">
        <v>34</v>
      </c>
      <c r="G117" s="106" t="s">
        <v>20</v>
      </c>
      <c r="H117" s="106" t="s">
        <v>20</v>
      </c>
      <c r="I117" s="106" t="s">
        <v>20</v>
      </c>
      <c r="J117" s="106" t="s">
        <v>20</v>
      </c>
      <c r="K117" s="106" t="s">
        <v>20</v>
      </c>
      <c r="L117" s="106" t="s">
        <v>20</v>
      </c>
      <c r="M117" s="106" t="s">
        <v>20</v>
      </c>
      <c r="N117" s="106" t="s">
        <v>20</v>
      </c>
      <c r="O117" s="106" t="s">
        <v>20</v>
      </c>
      <c r="P117" s="106" t="s">
        <v>20</v>
      </c>
      <c r="Q117" s="106" t="s">
        <v>20</v>
      </c>
      <c r="R117" s="107">
        <v>5842728</v>
      </c>
      <c r="S117" s="107">
        <v>6033629.064198399</v>
      </c>
      <c r="T117" s="107">
        <v>6190610.8902508654</v>
      </c>
      <c r="U117" s="107">
        <v>6491581.1089291768</v>
      </c>
      <c r="V117" s="107">
        <v>6815787.197382737</v>
      </c>
      <c r="W117" s="107">
        <v>7168202.8533411538</v>
      </c>
      <c r="X117" s="107">
        <v>7529484.7668362837</v>
      </c>
      <c r="Y117" s="107">
        <v>7899632.1472766092</v>
      </c>
      <c r="Z117" s="107">
        <v>8278644.2231477499</v>
      </c>
      <c r="AA117" s="107">
        <v>8666520.2411148343</v>
      </c>
      <c r="AB117" s="107">
        <v>9063259.4651868921</v>
      </c>
      <c r="AC117" s="107">
        <v>9468861.1759373974</v>
      </c>
      <c r="AD117" s="107">
        <v>9883324.6697762981</v>
      </c>
      <c r="AE117" s="107">
        <v>10306649.258268889</v>
      </c>
      <c r="AF117" s="107">
        <v>10738834.267497674</v>
      </c>
      <c r="AG117" s="107">
        <v>11179879.037463915</v>
      </c>
      <c r="AH117" s="107">
        <v>11629782.921524936</v>
      </c>
      <c r="AI117" s="107">
        <v>12088545.285865432</v>
      </c>
      <c r="AJ117" s="107">
        <v>12556165.508999161</v>
      </c>
      <c r="AK117" s="107">
        <v>13032642.981299121</v>
      </c>
      <c r="AL117" s="107">
        <v>13517977.104554493</v>
      </c>
      <c r="AM117" s="107">
        <v>14012167.291551104</v>
      </c>
      <c r="AN117" s="107">
        <v>14515212.965675468</v>
      </c>
      <c r="AO117" s="104">
        <v>15027113.56053957</v>
      </c>
    </row>
    <row r="118" spans="1:41" x14ac:dyDescent="0.25">
      <c r="A118" t="str">
        <f t="shared" si="1"/>
        <v>Total aircraft movements_Costa Rica</v>
      </c>
      <c r="B118" s="102" t="s">
        <v>35</v>
      </c>
      <c r="C118" s="103" t="s">
        <v>141</v>
      </c>
      <c r="D118" s="104" t="s">
        <v>150</v>
      </c>
      <c r="E118" s="105" t="s">
        <v>20</v>
      </c>
      <c r="F118" s="106" t="s">
        <v>34</v>
      </c>
      <c r="G118" s="106" t="s">
        <v>20</v>
      </c>
      <c r="H118" s="106" t="s">
        <v>20</v>
      </c>
      <c r="I118" s="106" t="s">
        <v>20</v>
      </c>
      <c r="J118" s="106" t="s">
        <v>20</v>
      </c>
      <c r="K118" s="106" t="s">
        <v>20</v>
      </c>
      <c r="L118" s="106" t="s">
        <v>20</v>
      </c>
      <c r="M118" s="106" t="s">
        <v>20</v>
      </c>
      <c r="N118" s="106" t="s">
        <v>20</v>
      </c>
      <c r="O118" s="106" t="s">
        <v>20</v>
      </c>
      <c r="P118" s="106" t="s">
        <v>20</v>
      </c>
      <c r="Q118" s="106" t="s">
        <v>20</v>
      </c>
      <c r="R118" s="107">
        <v>110414</v>
      </c>
      <c r="S118" s="107">
        <v>95243.28408061355</v>
      </c>
      <c r="T118" s="107">
        <v>99117.964354150303</v>
      </c>
      <c r="U118" s="107">
        <v>102775.87213731953</v>
      </c>
      <c r="V118" s="107">
        <v>106256.4030699565</v>
      </c>
      <c r="W118" s="107">
        <v>109016.08577344948</v>
      </c>
      <c r="X118" s="107">
        <v>112064.47828524809</v>
      </c>
      <c r="Y118" s="107">
        <v>115364.67500020553</v>
      </c>
      <c r="Z118" s="107">
        <v>118889.80281997719</v>
      </c>
      <c r="AA118" s="107">
        <v>122502.8542169853</v>
      </c>
      <c r="AB118" s="107">
        <v>126111.02768183645</v>
      </c>
      <c r="AC118" s="107">
        <v>129816.41749551392</v>
      </c>
      <c r="AD118" s="107">
        <v>133539.09666178445</v>
      </c>
      <c r="AE118" s="107">
        <v>137126.11336828163</v>
      </c>
      <c r="AF118" s="107">
        <v>140944.75912555627</v>
      </c>
      <c r="AG118" s="107">
        <v>144724.67620477808</v>
      </c>
      <c r="AH118" s="107">
        <v>148584.45626729756</v>
      </c>
      <c r="AI118" s="107">
        <v>152528.88452284929</v>
      </c>
      <c r="AJ118" s="107">
        <v>156580.43866142663</v>
      </c>
      <c r="AK118" s="107">
        <v>160803.81400742306</v>
      </c>
      <c r="AL118" s="107">
        <v>165085.9737028355</v>
      </c>
      <c r="AM118" s="107">
        <v>169478.26226821172</v>
      </c>
      <c r="AN118" s="107">
        <v>173989.64387357066</v>
      </c>
      <c r="AO118" s="104">
        <v>178628.28398732311</v>
      </c>
    </row>
    <row r="119" spans="1:41" x14ac:dyDescent="0.25">
      <c r="A119" t="str">
        <f t="shared" si="1"/>
        <v>Total Cargo_Costa Rica</v>
      </c>
      <c r="B119" s="102" t="s">
        <v>207</v>
      </c>
      <c r="C119" s="108" t="s">
        <v>141</v>
      </c>
      <c r="D119" s="92" t="s">
        <v>150</v>
      </c>
      <c r="E119" s="75" t="s">
        <v>20</v>
      </c>
      <c r="F119" s="76" t="s">
        <v>34</v>
      </c>
      <c r="G119" s="76" t="s">
        <v>20</v>
      </c>
      <c r="H119" s="76" t="s">
        <v>20</v>
      </c>
      <c r="I119" s="76" t="s">
        <v>20</v>
      </c>
      <c r="J119" s="76" t="s">
        <v>20</v>
      </c>
      <c r="K119" s="76" t="s">
        <v>20</v>
      </c>
      <c r="L119" s="76" t="s">
        <v>20</v>
      </c>
      <c r="M119" s="76" t="s">
        <v>20</v>
      </c>
      <c r="N119" s="76" t="s">
        <v>20</v>
      </c>
      <c r="O119" s="76" t="s">
        <v>20</v>
      </c>
      <c r="P119" s="76" t="s">
        <v>20</v>
      </c>
      <c r="Q119" s="76" t="s">
        <v>20</v>
      </c>
      <c r="R119" s="83">
        <v>78755</v>
      </c>
      <c r="S119" s="83">
        <v>88443.889274891204</v>
      </c>
      <c r="T119" s="83">
        <v>93438.878212443218</v>
      </c>
      <c r="U119" s="83">
        <v>96847.29936975069</v>
      </c>
      <c r="V119" s="83">
        <v>98063.158698890795</v>
      </c>
      <c r="W119" s="83">
        <v>98336.600554891047</v>
      </c>
      <c r="X119" s="83">
        <v>98677.212920581806</v>
      </c>
      <c r="Y119" s="83">
        <v>99086.804281274672</v>
      </c>
      <c r="Z119" s="83">
        <v>99568.710206581789</v>
      </c>
      <c r="AA119" s="83">
        <v>100341.80315470234</v>
      </c>
      <c r="AB119" s="83">
        <v>101078.43705408163</v>
      </c>
      <c r="AC119" s="83">
        <v>101844.91387520423</v>
      </c>
      <c r="AD119" s="83">
        <v>102601.52257470289</v>
      </c>
      <c r="AE119" s="83">
        <v>103264.38411877345</v>
      </c>
      <c r="AF119" s="83">
        <v>104338.08154705507</v>
      </c>
      <c r="AG119" s="83">
        <v>105380.05827467577</v>
      </c>
      <c r="AH119" s="83">
        <v>106461.94175839568</v>
      </c>
      <c r="AI119" s="83">
        <v>107587.6711006948</v>
      </c>
      <c r="AJ119" s="83">
        <v>108771.05352567758</v>
      </c>
      <c r="AK119" s="83">
        <v>110323.30004029656</v>
      </c>
      <c r="AL119" s="83">
        <v>111907.28153695616</v>
      </c>
      <c r="AM119" s="83">
        <v>113553.27520700319</v>
      </c>
      <c r="AN119" s="83">
        <v>115266.88793772351</v>
      </c>
      <c r="AO119" s="92">
        <v>117053.16592767522</v>
      </c>
    </row>
    <row r="120" spans="1:41" x14ac:dyDescent="0.25">
      <c r="A120" t="str">
        <f t="shared" si="1"/>
        <v>International passengers_Costa Rica</v>
      </c>
      <c r="B120" s="72" t="s">
        <v>54</v>
      </c>
      <c r="C120" s="108" t="s">
        <v>141</v>
      </c>
      <c r="D120" s="92" t="s">
        <v>150</v>
      </c>
      <c r="E120" s="75" t="s">
        <v>20</v>
      </c>
      <c r="F120" s="76" t="s">
        <v>34</v>
      </c>
      <c r="G120" s="76" t="s">
        <v>20</v>
      </c>
      <c r="H120" s="76" t="s">
        <v>20</v>
      </c>
      <c r="I120" s="76" t="s">
        <v>20</v>
      </c>
      <c r="J120" s="76" t="s">
        <v>20</v>
      </c>
      <c r="K120" s="76" t="s">
        <v>20</v>
      </c>
      <c r="L120" s="76" t="s">
        <v>20</v>
      </c>
      <c r="M120" s="76" t="s">
        <v>20</v>
      </c>
      <c r="N120" s="76" t="s">
        <v>20</v>
      </c>
      <c r="O120" s="76" t="s">
        <v>20</v>
      </c>
      <c r="P120" s="76" t="s">
        <v>20</v>
      </c>
      <c r="Q120" s="76" t="s">
        <v>20</v>
      </c>
      <c r="R120" s="83">
        <v>5835670</v>
      </c>
      <c r="S120" s="83">
        <v>6033629.064198399</v>
      </c>
      <c r="T120" s="83">
        <v>6190610.8902508654</v>
      </c>
      <c r="U120" s="83">
        <v>6491581.1089291768</v>
      </c>
      <c r="V120" s="83">
        <v>6815787.197382737</v>
      </c>
      <c r="W120" s="83">
        <v>7168202.8533411538</v>
      </c>
      <c r="X120" s="83">
        <v>7529484.7668362837</v>
      </c>
      <c r="Y120" s="83">
        <v>7899632.1472766092</v>
      </c>
      <c r="Z120" s="83">
        <v>8278644.2231477499</v>
      </c>
      <c r="AA120" s="83">
        <v>8666520.2411148343</v>
      </c>
      <c r="AB120" s="83">
        <v>9063259.4651868921</v>
      </c>
      <c r="AC120" s="83">
        <v>9468861.1759373974</v>
      </c>
      <c r="AD120" s="83">
        <v>9883324.6697762981</v>
      </c>
      <c r="AE120" s="83">
        <v>10306649.258268889</v>
      </c>
      <c r="AF120" s="83">
        <v>10738834.267497674</v>
      </c>
      <c r="AG120" s="83">
        <v>11179879.037463915</v>
      </c>
      <c r="AH120" s="83">
        <v>11629782.921524936</v>
      </c>
      <c r="AI120" s="83">
        <v>12088545.285865432</v>
      </c>
      <c r="AJ120" s="83">
        <v>12556165.508999161</v>
      </c>
      <c r="AK120" s="83">
        <v>13032642.981299121</v>
      </c>
      <c r="AL120" s="83">
        <v>13517977.104554493</v>
      </c>
      <c r="AM120" s="83">
        <v>14012167.291551104</v>
      </c>
      <c r="AN120" s="83">
        <v>14515212.965675468</v>
      </c>
      <c r="AO120" s="92">
        <v>15027113.56053957</v>
      </c>
    </row>
    <row r="121" spans="1:41" x14ac:dyDescent="0.25">
      <c r="A121" t="str">
        <f t="shared" si="1"/>
        <v>Domestic passengers_Costa Rica</v>
      </c>
      <c r="B121" s="102" t="s">
        <v>56</v>
      </c>
      <c r="C121" s="103" t="s">
        <v>141</v>
      </c>
      <c r="D121" s="104" t="s">
        <v>150</v>
      </c>
      <c r="E121" s="105" t="s">
        <v>20</v>
      </c>
      <c r="F121" s="106" t="s">
        <v>34</v>
      </c>
      <c r="G121" s="106" t="s">
        <v>20</v>
      </c>
      <c r="H121" s="106" t="s">
        <v>20</v>
      </c>
      <c r="I121" s="106" t="s">
        <v>20</v>
      </c>
      <c r="J121" s="106" t="s">
        <v>20</v>
      </c>
      <c r="K121" s="106" t="s">
        <v>20</v>
      </c>
      <c r="L121" s="106" t="s">
        <v>20</v>
      </c>
      <c r="M121" s="106" t="s">
        <v>20</v>
      </c>
      <c r="N121" s="106" t="s">
        <v>20</v>
      </c>
      <c r="O121" s="106" t="s">
        <v>20</v>
      </c>
      <c r="P121" s="106" t="s">
        <v>20</v>
      </c>
      <c r="Q121" s="106" t="s">
        <v>20</v>
      </c>
      <c r="R121" s="107" t="s">
        <v>218</v>
      </c>
      <c r="S121" s="107" t="s">
        <v>218</v>
      </c>
      <c r="T121" s="107" t="s">
        <v>218</v>
      </c>
      <c r="U121" s="107" t="s">
        <v>218</v>
      </c>
      <c r="V121" s="107" t="s">
        <v>218</v>
      </c>
      <c r="W121" s="107" t="s">
        <v>218</v>
      </c>
      <c r="X121" s="107" t="s">
        <v>218</v>
      </c>
      <c r="Y121" s="107" t="s">
        <v>218</v>
      </c>
      <c r="Z121" s="107" t="s">
        <v>218</v>
      </c>
      <c r="AA121" s="107" t="s">
        <v>218</v>
      </c>
      <c r="AB121" s="107" t="s">
        <v>218</v>
      </c>
      <c r="AC121" s="107" t="s">
        <v>218</v>
      </c>
      <c r="AD121" s="107" t="s">
        <v>218</v>
      </c>
      <c r="AE121" s="107" t="s">
        <v>218</v>
      </c>
      <c r="AF121" s="107" t="s">
        <v>218</v>
      </c>
      <c r="AG121" s="107" t="s">
        <v>218</v>
      </c>
      <c r="AH121" s="107" t="s">
        <v>218</v>
      </c>
      <c r="AI121" s="107" t="s">
        <v>218</v>
      </c>
      <c r="AJ121" s="107" t="s">
        <v>218</v>
      </c>
      <c r="AK121" s="107" t="s">
        <v>218</v>
      </c>
      <c r="AL121" s="107" t="s">
        <v>218</v>
      </c>
      <c r="AM121" s="107" t="s">
        <v>218</v>
      </c>
      <c r="AN121" s="107" t="s">
        <v>218</v>
      </c>
      <c r="AO121" s="104" t="s">
        <v>218</v>
      </c>
    </row>
    <row r="122" spans="1:41" x14ac:dyDescent="0.25">
      <c r="A122" t="str">
        <f t="shared" si="1"/>
        <v>Total passengers_Colombia</v>
      </c>
      <c r="B122" s="102" t="s">
        <v>58</v>
      </c>
      <c r="C122" s="103" t="s">
        <v>141</v>
      </c>
      <c r="D122" s="104" t="s">
        <v>149</v>
      </c>
      <c r="E122" s="105" t="s">
        <v>20</v>
      </c>
      <c r="F122" s="106" t="s">
        <v>34</v>
      </c>
      <c r="G122" s="106" t="s">
        <v>20</v>
      </c>
      <c r="H122" s="106" t="s">
        <v>20</v>
      </c>
      <c r="I122" s="106" t="s">
        <v>20</v>
      </c>
      <c r="J122" s="106" t="s">
        <v>20</v>
      </c>
      <c r="K122" s="106" t="s">
        <v>20</v>
      </c>
      <c r="L122" s="106" t="s">
        <v>20</v>
      </c>
      <c r="M122" s="106" t="s">
        <v>20</v>
      </c>
      <c r="N122" s="106" t="s">
        <v>20</v>
      </c>
      <c r="O122" s="106" t="s">
        <v>20</v>
      </c>
      <c r="P122" s="106" t="s">
        <v>34</v>
      </c>
      <c r="Q122" s="106" t="s">
        <v>20</v>
      </c>
      <c r="R122" s="107">
        <v>65720690</v>
      </c>
      <c r="S122" s="107">
        <v>66655041.0043182</v>
      </c>
      <c r="T122" s="107">
        <v>67405967.639718056</v>
      </c>
      <c r="U122" s="107">
        <v>69817981.07701309</v>
      </c>
      <c r="V122" s="107">
        <v>73322645.914553046</v>
      </c>
      <c r="W122" s="107">
        <v>78069560.303569645</v>
      </c>
      <c r="X122" s="107">
        <v>83077298.190790415</v>
      </c>
      <c r="Y122" s="107">
        <v>88357307.458445519</v>
      </c>
      <c r="Z122" s="107">
        <v>93921582.52738221</v>
      </c>
      <c r="AA122" s="107">
        <v>99782650.516301662</v>
      </c>
      <c r="AB122" s="107">
        <v>105953648.79667023</v>
      </c>
      <c r="AC122" s="107">
        <v>112448343.40448536</v>
      </c>
      <c r="AD122" s="107">
        <v>119281164.44459872</v>
      </c>
      <c r="AE122" s="107">
        <v>126467236.38395335</v>
      </c>
      <c r="AF122" s="107">
        <v>134022396.65924254</v>
      </c>
      <c r="AG122" s="107">
        <v>141963502.54332587</v>
      </c>
      <c r="AH122" s="107">
        <v>150307767.23973629</v>
      </c>
      <c r="AI122" s="107">
        <v>159073491.69700348</v>
      </c>
      <c r="AJ122" s="107">
        <v>168279873.21557349</v>
      </c>
      <c r="AK122" s="107">
        <v>177947055.70134392</v>
      </c>
      <c r="AL122" s="107">
        <v>188096224.41252738</v>
      </c>
      <c r="AM122" s="107">
        <v>198749533.53880113</v>
      </c>
      <c r="AN122" s="107">
        <v>209930275.27885106</v>
      </c>
      <c r="AO122" s="104">
        <v>221662902.66352078</v>
      </c>
    </row>
    <row r="123" spans="1:41" x14ac:dyDescent="0.25">
      <c r="A123" t="str">
        <f t="shared" si="1"/>
        <v>Total aircraft movements_Colombia</v>
      </c>
      <c r="B123" s="102" t="s">
        <v>35</v>
      </c>
      <c r="C123" s="103" t="s">
        <v>141</v>
      </c>
      <c r="D123" s="104" t="s">
        <v>149</v>
      </c>
      <c r="E123" s="105" t="s">
        <v>20</v>
      </c>
      <c r="F123" s="106" t="s">
        <v>34</v>
      </c>
      <c r="G123" s="106" t="s">
        <v>20</v>
      </c>
      <c r="H123" s="106" t="s">
        <v>20</v>
      </c>
      <c r="I123" s="106" t="s">
        <v>20</v>
      </c>
      <c r="J123" s="106" t="s">
        <v>20</v>
      </c>
      <c r="K123" s="106" t="s">
        <v>20</v>
      </c>
      <c r="L123" s="106" t="s">
        <v>20</v>
      </c>
      <c r="M123" s="106" t="s">
        <v>20</v>
      </c>
      <c r="N123" s="106" t="s">
        <v>20</v>
      </c>
      <c r="O123" s="106" t="s">
        <v>20</v>
      </c>
      <c r="P123" s="106" t="s">
        <v>34</v>
      </c>
      <c r="Q123" s="106" t="s">
        <v>20</v>
      </c>
      <c r="R123" s="107">
        <v>1181472</v>
      </c>
      <c r="S123" s="107">
        <v>1164749.5816154082</v>
      </c>
      <c r="T123" s="107">
        <v>1157965.3976444351</v>
      </c>
      <c r="U123" s="107">
        <v>1176423.0849357892</v>
      </c>
      <c r="V123" s="107">
        <v>1212087.3316732689</v>
      </c>
      <c r="W123" s="107">
        <v>1264628.3732253483</v>
      </c>
      <c r="X123" s="107">
        <v>1316998.3267507234</v>
      </c>
      <c r="Y123" s="107">
        <v>1369205.0452625952</v>
      </c>
      <c r="Z123" s="107">
        <v>1421255.7137378773</v>
      </c>
      <c r="AA123" s="107">
        <v>1473156.9300597846</v>
      </c>
      <c r="AB123" s="107">
        <v>1524914.7734515932</v>
      </c>
      <c r="AC123" s="107">
        <v>1576534.8627218718</v>
      </c>
      <c r="AD123" s="107">
        <v>1628022.4061441596</v>
      </c>
      <c r="AE123" s="107">
        <v>1679382.2444169789</v>
      </c>
      <c r="AF123" s="107">
        <v>1730618.8878606188</v>
      </c>
      <c r="AG123" s="107">
        <v>1781736.548783012</v>
      </c>
      <c r="AH123" s="107">
        <v>1832739.1697723593</v>
      </c>
      <c r="AI123" s="107">
        <v>1883630.448535688</v>
      </c>
      <c r="AJ123" s="107">
        <v>1934413.8597934938</v>
      </c>
      <c r="AK123" s="107">
        <v>1985092.6746528235</v>
      </c>
      <c r="AL123" s="107">
        <v>2035669.9778104769</v>
      </c>
      <c r="AM123" s="107">
        <v>2086148.6828811173</v>
      </c>
      <c r="AN123" s="107">
        <v>2136531.5460981745</v>
      </c>
      <c r="AO123" s="104">
        <v>2186821.178597182</v>
      </c>
    </row>
    <row r="124" spans="1:41" x14ac:dyDescent="0.25">
      <c r="A124" t="str">
        <f t="shared" si="1"/>
        <v>Total Cargo_Colombia</v>
      </c>
      <c r="B124" s="102" t="s">
        <v>207</v>
      </c>
      <c r="C124" s="108" t="s">
        <v>141</v>
      </c>
      <c r="D124" s="92" t="s">
        <v>149</v>
      </c>
      <c r="E124" s="75" t="s">
        <v>20</v>
      </c>
      <c r="F124" s="76" t="s">
        <v>34</v>
      </c>
      <c r="G124" s="76" t="s">
        <v>20</v>
      </c>
      <c r="H124" s="76" t="s">
        <v>20</v>
      </c>
      <c r="I124" s="76" t="s">
        <v>20</v>
      </c>
      <c r="J124" s="76" t="s">
        <v>20</v>
      </c>
      <c r="K124" s="76" t="s">
        <v>20</v>
      </c>
      <c r="L124" s="76" t="s">
        <v>20</v>
      </c>
      <c r="M124" s="76" t="s">
        <v>20</v>
      </c>
      <c r="N124" s="76" t="s">
        <v>20</v>
      </c>
      <c r="O124" s="76" t="s">
        <v>20</v>
      </c>
      <c r="P124" s="76" t="s">
        <v>34</v>
      </c>
      <c r="Q124" s="76" t="s">
        <v>20</v>
      </c>
      <c r="R124" s="83">
        <v>1014681</v>
      </c>
      <c r="S124" s="83">
        <v>1042747.8121739464</v>
      </c>
      <c r="T124" s="83">
        <v>1076457.8652142582</v>
      </c>
      <c r="U124" s="83">
        <v>1112172.7717788727</v>
      </c>
      <c r="V124" s="83">
        <v>1142002.0922269835</v>
      </c>
      <c r="W124" s="83">
        <v>1170419.5952125578</v>
      </c>
      <c r="X124" s="83">
        <v>1198845.7938844729</v>
      </c>
      <c r="Y124" s="83">
        <v>1227263.296870047</v>
      </c>
      <c r="Z124" s="83">
        <v>1255680.799855612</v>
      </c>
      <c r="AA124" s="83">
        <v>1277933.0612203891</v>
      </c>
      <c r="AB124" s="83">
        <v>1300185.3225851569</v>
      </c>
      <c r="AC124" s="83">
        <v>1322446.279636275</v>
      </c>
      <c r="AD124" s="83">
        <v>1344698.5410010521</v>
      </c>
      <c r="AE124" s="83">
        <v>1366950.8023658199</v>
      </c>
      <c r="AF124" s="83">
        <v>1382959.5609326665</v>
      </c>
      <c r="AG124" s="83">
        <v>1398968.3194995038</v>
      </c>
      <c r="AH124" s="83">
        <v>1414977.07806635</v>
      </c>
      <c r="AI124" s="83">
        <v>1430985.836633187</v>
      </c>
      <c r="AJ124" s="83">
        <v>1446994.5952000241</v>
      </c>
      <c r="AK124" s="83">
        <v>1456742.459596239</v>
      </c>
      <c r="AL124" s="83">
        <v>1466490.323992454</v>
      </c>
      <c r="AM124" s="83">
        <v>1476238.1883886689</v>
      </c>
      <c r="AN124" s="83">
        <v>1485986.0527848748</v>
      </c>
      <c r="AO124" s="92">
        <v>1495733.9171810898</v>
      </c>
    </row>
    <row r="125" spans="1:41" x14ac:dyDescent="0.25">
      <c r="A125" t="str">
        <f t="shared" si="1"/>
        <v>International passengers_Colombia</v>
      </c>
      <c r="B125" s="72" t="s">
        <v>54</v>
      </c>
      <c r="C125" s="108" t="s">
        <v>141</v>
      </c>
      <c r="D125" s="92" t="s">
        <v>149</v>
      </c>
      <c r="E125" s="75" t="s">
        <v>20</v>
      </c>
      <c r="F125" s="76" t="s">
        <v>34</v>
      </c>
      <c r="G125" s="76" t="s">
        <v>20</v>
      </c>
      <c r="H125" s="76" t="s">
        <v>20</v>
      </c>
      <c r="I125" s="76" t="s">
        <v>20</v>
      </c>
      <c r="J125" s="76" t="s">
        <v>20</v>
      </c>
      <c r="K125" s="76" t="s">
        <v>20</v>
      </c>
      <c r="L125" s="76" t="s">
        <v>20</v>
      </c>
      <c r="M125" s="76" t="s">
        <v>20</v>
      </c>
      <c r="N125" s="76" t="s">
        <v>20</v>
      </c>
      <c r="O125" s="76" t="s">
        <v>20</v>
      </c>
      <c r="P125" s="76" t="s">
        <v>34</v>
      </c>
      <c r="Q125" s="76" t="s">
        <v>20</v>
      </c>
      <c r="R125" s="83">
        <v>13710985</v>
      </c>
      <c r="S125" s="83">
        <v>14706371.5363892</v>
      </c>
      <c r="T125" s="83">
        <v>15590373.406735551</v>
      </c>
      <c r="U125" s="83">
        <v>16646869.988322878</v>
      </c>
      <c r="V125" s="83">
        <v>17960401.886713143</v>
      </c>
      <c r="W125" s="83">
        <v>19491798.518128812</v>
      </c>
      <c r="X125" s="83">
        <v>21100459.744401142</v>
      </c>
      <c r="Y125" s="83">
        <v>22787755.689887088</v>
      </c>
      <c r="Z125" s="83">
        <v>24555038.561529707</v>
      </c>
      <c r="AA125" s="83">
        <v>26403643.403838765</v>
      </c>
      <c r="AB125" s="83">
        <v>28334888.801333319</v>
      </c>
      <c r="AC125" s="83">
        <v>30350077.533467129</v>
      </c>
      <c r="AD125" s="83">
        <v>32450497.18645357</v>
      </c>
      <c r="AE125" s="83">
        <v>34637420.725891642</v>
      </c>
      <c r="AF125" s="83">
        <v>36912107.033647686</v>
      </c>
      <c r="AG125" s="83">
        <v>39275801.412066244</v>
      </c>
      <c r="AH125" s="83">
        <v>41729736.05824808</v>
      </c>
      <c r="AI125" s="83">
        <v>44275130.510845989</v>
      </c>
      <c r="AJ125" s="83">
        <v>46913192.071573846</v>
      </c>
      <c r="AK125" s="83">
        <v>49645116.203404948</v>
      </c>
      <c r="AL125" s="83">
        <v>52472086.907238089</v>
      </c>
      <c r="AM125" s="83">
        <v>55395277.078640878</v>
      </c>
      <c r="AN125" s="83">
        <v>58415848.846126363</v>
      </c>
      <c r="AO125" s="92">
        <v>61534953.892283373</v>
      </c>
    </row>
    <row r="126" spans="1:41" x14ac:dyDescent="0.25">
      <c r="A126" t="str">
        <f t="shared" si="1"/>
        <v>Domestic passengers_Colombia</v>
      </c>
      <c r="B126" s="102" t="s">
        <v>56</v>
      </c>
      <c r="C126" s="103" t="s">
        <v>141</v>
      </c>
      <c r="D126" s="104" t="s">
        <v>149</v>
      </c>
      <c r="E126" s="105" t="s">
        <v>20</v>
      </c>
      <c r="F126" s="106" t="s">
        <v>34</v>
      </c>
      <c r="G126" s="106" t="s">
        <v>20</v>
      </c>
      <c r="H126" s="106" t="s">
        <v>20</v>
      </c>
      <c r="I126" s="106" t="s">
        <v>20</v>
      </c>
      <c r="J126" s="106" t="s">
        <v>20</v>
      </c>
      <c r="K126" s="106" t="s">
        <v>20</v>
      </c>
      <c r="L126" s="106" t="s">
        <v>20</v>
      </c>
      <c r="M126" s="106" t="s">
        <v>20</v>
      </c>
      <c r="N126" s="106" t="s">
        <v>20</v>
      </c>
      <c r="O126" s="106" t="s">
        <v>20</v>
      </c>
      <c r="P126" s="106" t="s">
        <v>34</v>
      </c>
      <c r="Q126" s="106" t="s">
        <v>20</v>
      </c>
      <c r="R126" s="107">
        <v>51913917</v>
      </c>
      <c r="S126" s="107">
        <v>51866274.378011711</v>
      </c>
      <c r="T126" s="107">
        <v>51729515.027999438</v>
      </c>
      <c r="U126" s="107">
        <v>53087071.482492767</v>
      </c>
      <c r="V126" s="107">
        <v>55282222.555984668</v>
      </c>
      <c r="W126" s="107">
        <v>58503348.341960974</v>
      </c>
      <c r="X126" s="107">
        <v>61907510.467169449</v>
      </c>
      <c r="Y126" s="107">
        <v>65504846.290621474</v>
      </c>
      <c r="Z126" s="107">
        <v>69306040.070896074</v>
      </c>
      <c r="AA126" s="107">
        <v>73322351.688509122</v>
      </c>
      <c r="AB126" s="107">
        <v>77565646.835094288</v>
      </c>
      <c r="AC126" s="107">
        <v>82048428.742850348</v>
      </c>
      <c r="AD126" s="107">
        <v>86783871.530654132</v>
      </c>
      <c r="AE126" s="107">
        <v>91785855.246909514</v>
      </c>
      <c r="AF126" s="107">
        <v>97069002.693069875</v>
      </c>
      <c r="AG126" s="107">
        <v>102648718.11578359</v>
      </c>
      <c r="AH126" s="107">
        <v>108541227.85986063</v>
      </c>
      <c r="AI126" s="107">
        <v>114763623.07864736</v>
      </c>
      <c r="AJ126" s="107">
        <v>121333904.60304303</v>
      </c>
      <c r="AK126" s="107">
        <v>128271030.07520528</v>
      </c>
      <c r="AL126" s="107">
        <v>135594963.45808998</v>
      </c>
      <c r="AM126" s="107">
        <v>143326727.03722441</v>
      </c>
      <c r="AN126" s="107">
        <v>151488456.03668416</v>
      </c>
      <c r="AO126" s="104">
        <v>160103455.97703931</v>
      </c>
    </row>
    <row r="127" spans="1:41" x14ac:dyDescent="0.25">
      <c r="A127" t="str">
        <f t="shared" si="1"/>
        <v>Total passengers_Chile</v>
      </c>
      <c r="B127" s="72" t="s">
        <v>58</v>
      </c>
      <c r="C127" s="108" t="s">
        <v>141</v>
      </c>
      <c r="D127" s="92" t="s">
        <v>148</v>
      </c>
      <c r="E127" s="75" t="s">
        <v>20</v>
      </c>
      <c r="F127" s="76" t="s">
        <v>34</v>
      </c>
      <c r="G127" s="76" t="s">
        <v>20</v>
      </c>
      <c r="H127" s="76" t="s">
        <v>20</v>
      </c>
      <c r="I127" s="76" t="s">
        <v>20</v>
      </c>
      <c r="J127" s="76" t="s">
        <v>20</v>
      </c>
      <c r="K127" s="76" t="s">
        <v>20</v>
      </c>
      <c r="L127" s="76" t="s">
        <v>20</v>
      </c>
      <c r="M127" s="76" t="s">
        <v>20</v>
      </c>
      <c r="N127" s="76" t="s">
        <v>20</v>
      </c>
      <c r="O127" s="76" t="s">
        <v>20</v>
      </c>
      <c r="P127" s="76" t="s">
        <v>34</v>
      </c>
      <c r="Q127" s="76" t="s">
        <v>20</v>
      </c>
      <c r="R127" s="83">
        <v>28169697</v>
      </c>
      <c r="S127" s="83">
        <v>30986672.879317619</v>
      </c>
      <c r="T127" s="83">
        <v>32932691.670214996</v>
      </c>
      <c r="U127" s="83">
        <v>35145588.911435083</v>
      </c>
      <c r="V127" s="83">
        <v>37420121.46852129</v>
      </c>
      <c r="W127" s="83">
        <v>39808008.77649647</v>
      </c>
      <c r="X127" s="83">
        <v>42265311.637097873</v>
      </c>
      <c r="Y127" s="83">
        <v>44788366.013727613</v>
      </c>
      <c r="Z127" s="83">
        <v>47378216.32390704</v>
      </c>
      <c r="AA127" s="83">
        <v>50034464.511625215</v>
      </c>
      <c r="AB127" s="83">
        <v>52757176.707046732</v>
      </c>
      <c r="AC127" s="83">
        <v>55546290.606251195</v>
      </c>
      <c r="AD127" s="83">
        <v>58401797.473457098</v>
      </c>
      <c r="AE127" s="83">
        <v>61323684.574118078</v>
      </c>
      <c r="AF127" s="83">
        <v>64311951.812089898</v>
      </c>
      <c r="AG127" s="83">
        <v>67366605.575183958</v>
      </c>
      <c r="AH127" s="83">
        <v>70487659.720008209</v>
      </c>
      <c r="AI127" s="83">
        <v>73675134.45050174</v>
      </c>
      <c r="AJ127" s="83">
        <v>76929055.927633345</v>
      </c>
      <c r="AK127" s="83">
        <v>80249455.726708502</v>
      </c>
      <c r="AL127" s="83">
        <v>83636370.40554741</v>
      </c>
      <c r="AM127" s="83">
        <v>87089841.095243528</v>
      </c>
      <c r="AN127" s="83">
        <v>90609913.13424249</v>
      </c>
      <c r="AO127" s="92">
        <v>94196635.733836472</v>
      </c>
    </row>
    <row r="128" spans="1:41" x14ac:dyDescent="0.25">
      <c r="A128" t="str">
        <f t="shared" si="1"/>
        <v>Total aircraft movements_Chile</v>
      </c>
      <c r="B128" s="72" t="s">
        <v>35</v>
      </c>
      <c r="C128" s="108" t="s">
        <v>141</v>
      </c>
      <c r="D128" s="92" t="s">
        <v>148</v>
      </c>
      <c r="E128" s="75" t="s">
        <v>20</v>
      </c>
      <c r="F128" s="76" t="s">
        <v>34</v>
      </c>
      <c r="G128" s="76" t="s">
        <v>20</v>
      </c>
      <c r="H128" s="76" t="s">
        <v>20</v>
      </c>
      <c r="I128" s="76" t="s">
        <v>20</v>
      </c>
      <c r="J128" s="76" t="s">
        <v>20</v>
      </c>
      <c r="K128" s="76" t="s">
        <v>20</v>
      </c>
      <c r="L128" s="76" t="s">
        <v>20</v>
      </c>
      <c r="M128" s="76" t="s">
        <v>20</v>
      </c>
      <c r="N128" s="76" t="s">
        <v>20</v>
      </c>
      <c r="O128" s="76" t="s">
        <v>20</v>
      </c>
      <c r="P128" s="76" t="s">
        <v>34</v>
      </c>
      <c r="Q128" s="76" t="s">
        <v>20</v>
      </c>
      <c r="R128" s="83">
        <v>225370</v>
      </c>
      <c r="S128" s="83">
        <v>241495.16529156934</v>
      </c>
      <c r="T128" s="83">
        <v>249741.55222908885</v>
      </c>
      <c r="U128" s="83">
        <v>259741.64145608226</v>
      </c>
      <c r="V128" s="83">
        <v>269618.70148013975</v>
      </c>
      <c r="W128" s="83">
        <v>279344.00336943264</v>
      </c>
      <c r="X128" s="83">
        <v>289447.69613228488</v>
      </c>
      <c r="Y128" s="83">
        <v>300321.24161448138</v>
      </c>
      <c r="Z128" s="83">
        <v>311007.84374334326</v>
      </c>
      <c r="AA128" s="83">
        <v>321505.82714928268</v>
      </c>
      <c r="AB128" s="83">
        <v>332101.81539539626</v>
      </c>
      <c r="AC128" s="83">
        <v>342879.40037404117</v>
      </c>
      <c r="AD128" s="83">
        <v>353875.33697484183</v>
      </c>
      <c r="AE128" s="83">
        <v>365090.36643868661</v>
      </c>
      <c r="AF128" s="83">
        <v>376454.25366021821</v>
      </c>
      <c r="AG128" s="83">
        <v>387888.48929722869</v>
      </c>
      <c r="AH128" s="83">
        <v>399407.31088510092</v>
      </c>
      <c r="AI128" s="83">
        <v>411050.45827607065</v>
      </c>
      <c r="AJ128" s="83">
        <v>422764.88745768403</v>
      </c>
      <c r="AK128" s="83">
        <v>434533.49552934518</v>
      </c>
      <c r="AL128" s="83">
        <v>446367.28590809793</v>
      </c>
      <c r="AM128" s="83">
        <v>458234.12291766313</v>
      </c>
      <c r="AN128" s="83">
        <v>470157.84272854414</v>
      </c>
      <c r="AO128" s="92">
        <v>482101.11837692722</v>
      </c>
    </row>
    <row r="129" spans="1:41" x14ac:dyDescent="0.25">
      <c r="A129" t="str">
        <f t="shared" si="1"/>
        <v>Total Cargo_Chile</v>
      </c>
      <c r="B129" s="102" t="s">
        <v>207</v>
      </c>
      <c r="C129" s="103" t="s">
        <v>141</v>
      </c>
      <c r="D129" s="104" t="s">
        <v>148</v>
      </c>
      <c r="E129" s="105" t="s">
        <v>20</v>
      </c>
      <c r="F129" s="106" t="s">
        <v>34</v>
      </c>
      <c r="G129" s="106" t="s">
        <v>20</v>
      </c>
      <c r="H129" s="106" t="s">
        <v>20</v>
      </c>
      <c r="I129" s="106" t="s">
        <v>20</v>
      </c>
      <c r="J129" s="106" t="s">
        <v>20</v>
      </c>
      <c r="K129" s="106" t="s">
        <v>20</v>
      </c>
      <c r="L129" s="106" t="s">
        <v>20</v>
      </c>
      <c r="M129" s="106" t="s">
        <v>20</v>
      </c>
      <c r="N129" s="106" t="s">
        <v>20</v>
      </c>
      <c r="O129" s="106" t="s">
        <v>20</v>
      </c>
      <c r="P129" s="106" t="s">
        <v>34</v>
      </c>
      <c r="Q129" s="106" t="s">
        <v>20</v>
      </c>
      <c r="R129" s="107">
        <v>395051</v>
      </c>
      <c r="S129" s="107">
        <v>453529.14628320665</v>
      </c>
      <c r="T129" s="107">
        <v>488600.58136365935</v>
      </c>
      <c r="U129" s="107">
        <v>509703.45456597966</v>
      </c>
      <c r="V129" s="107">
        <v>525007.65772852558</v>
      </c>
      <c r="W129" s="107">
        <v>532159.89928937121</v>
      </c>
      <c r="X129" s="107">
        <v>539123.86533249484</v>
      </c>
      <c r="Y129" s="107">
        <v>545892.31449182704</v>
      </c>
      <c r="Z129" s="107">
        <v>552460.79054209939</v>
      </c>
      <c r="AA129" s="107">
        <v>558852.68866598629</v>
      </c>
      <c r="AB129" s="107">
        <v>565069.12291980558</v>
      </c>
      <c r="AC129" s="107">
        <v>571071.10133243166</v>
      </c>
      <c r="AD129" s="107">
        <v>576820.74598905561</v>
      </c>
      <c r="AE129" s="107">
        <v>582282.40708750545</v>
      </c>
      <c r="AF129" s="107">
        <v>587452.18543066783</v>
      </c>
      <c r="AG129" s="107">
        <v>592352.36214490235</v>
      </c>
      <c r="AH129" s="107">
        <v>596997.97699049755</v>
      </c>
      <c r="AI129" s="107">
        <v>601416.32434724388</v>
      </c>
      <c r="AJ129" s="107">
        <v>605620.77289095672</v>
      </c>
      <c r="AK129" s="107">
        <v>609604.63828372629</v>
      </c>
      <c r="AL129" s="107">
        <v>613363.46430028393</v>
      </c>
      <c r="AM129" s="107">
        <v>616893.90877167357</v>
      </c>
      <c r="AN129" s="107">
        <v>620199.31386684859</v>
      </c>
      <c r="AO129" s="104">
        <v>623285.24986740085</v>
      </c>
    </row>
    <row r="130" spans="1:41" x14ac:dyDescent="0.25">
      <c r="A130" t="str">
        <f t="shared" ref="A130:A193" si="2">B130&amp;"_"&amp;D130</f>
        <v>International passengers_Chile</v>
      </c>
      <c r="B130" s="102" t="s">
        <v>54</v>
      </c>
      <c r="C130" s="103" t="s">
        <v>141</v>
      </c>
      <c r="D130" s="104" t="s">
        <v>148</v>
      </c>
      <c r="E130" s="105" t="s">
        <v>20</v>
      </c>
      <c r="F130" s="106" t="s">
        <v>34</v>
      </c>
      <c r="G130" s="106" t="s">
        <v>20</v>
      </c>
      <c r="H130" s="106" t="s">
        <v>20</v>
      </c>
      <c r="I130" s="106" t="s">
        <v>20</v>
      </c>
      <c r="J130" s="106" t="s">
        <v>20</v>
      </c>
      <c r="K130" s="106" t="s">
        <v>20</v>
      </c>
      <c r="L130" s="106" t="s">
        <v>20</v>
      </c>
      <c r="M130" s="106" t="s">
        <v>20</v>
      </c>
      <c r="N130" s="106" t="s">
        <v>20</v>
      </c>
      <c r="O130" s="106" t="s">
        <v>20</v>
      </c>
      <c r="P130" s="106" t="s">
        <v>34</v>
      </c>
      <c r="Q130" s="106" t="s">
        <v>20</v>
      </c>
      <c r="R130" s="107">
        <v>10716828</v>
      </c>
      <c r="S130" s="107">
        <v>11208739.73823221</v>
      </c>
      <c r="T130" s="107">
        <v>11671140.375948036</v>
      </c>
      <c r="U130" s="107">
        <v>12317066.066385444</v>
      </c>
      <c r="V130" s="107">
        <v>13143820.696093207</v>
      </c>
      <c r="W130" s="107">
        <v>14152202.675896225</v>
      </c>
      <c r="X130" s="107">
        <v>15205533.996169122</v>
      </c>
      <c r="Y130" s="107">
        <v>16300605.32332867</v>
      </c>
      <c r="Z130" s="107">
        <v>17438891.942655783</v>
      </c>
      <c r="AA130" s="107">
        <v>18620404.83313537</v>
      </c>
      <c r="AB130" s="107">
        <v>19845599.102206636</v>
      </c>
      <c r="AC130" s="107">
        <v>21114782.945239142</v>
      </c>
      <c r="AD130" s="107">
        <v>22428301.058946468</v>
      </c>
      <c r="AE130" s="107">
        <v>23786478.339544274</v>
      </c>
      <c r="AF130" s="107">
        <v>25189637.657724969</v>
      </c>
      <c r="AG130" s="107">
        <v>26638094.730750583</v>
      </c>
      <c r="AH130" s="107">
        <v>28132160.03615832</v>
      </c>
      <c r="AI130" s="107">
        <v>29672138.533107225</v>
      </c>
      <c r="AJ130" s="107">
        <v>31258330.038811952</v>
      </c>
      <c r="AK130" s="107">
        <v>32891029.385105744</v>
      </c>
      <c r="AL130" s="107">
        <v>34570526.625836335</v>
      </c>
      <c r="AM130" s="107">
        <v>36297107.213265397</v>
      </c>
      <c r="AN130" s="107">
        <v>38071052.169845782</v>
      </c>
      <c r="AO130" s="104">
        <v>39892638.248395458</v>
      </c>
    </row>
    <row r="131" spans="1:41" x14ac:dyDescent="0.25">
      <c r="A131" t="str">
        <f t="shared" si="2"/>
        <v>Domestic passengers_Chile</v>
      </c>
      <c r="B131" s="72" t="s">
        <v>56</v>
      </c>
      <c r="C131" s="108" t="s">
        <v>141</v>
      </c>
      <c r="D131" s="92" t="s">
        <v>148</v>
      </c>
      <c r="E131" s="75" t="s">
        <v>20</v>
      </c>
      <c r="F131" s="76" t="s">
        <v>34</v>
      </c>
      <c r="G131" s="76" t="s">
        <v>20</v>
      </c>
      <c r="H131" s="76" t="s">
        <v>20</v>
      </c>
      <c r="I131" s="76" t="s">
        <v>20</v>
      </c>
      <c r="J131" s="76" t="s">
        <v>20</v>
      </c>
      <c r="K131" s="76" t="s">
        <v>20</v>
      </c>
      <c r="L131" s="76" t="s">
        <v>20</v>
      </c>
      <c r="M131" s="76" t="s">
        <v>20</v>
      </c>
      <c r="N131" s="76" t="s">
        <v>20</v>
      </c>
      <c r="O131" s="76" t="s">
        <v>20</v>
      </c>
      <c r="P131" s="76" t="s">
        <v>34</v>
      </c>
      <c r="Q131" s="76" t="s">
        <v>20</v>
      </c>
      <c r="R131" s="83">
        <v>17452869</v>
      </c>
      <c r="S131" s="83">
        <v>19777933.141085409</v>
      </c>
      <c r="T131" s="83">
        <v>21261551.294266962</v>
      </c>
      <c r="U131" s="83">
        <v>22828522.845049635</v>
      </c>
      <c r="V131" s="83">
        <v>24276300.77242808</v>
      </c>
      <c r="W131" s="83">
        <v>25655806.100600246</v>
      </c>
      <c r="X131" s="83">
        <v>27059777.640928749</v>
      </c>
      <c r="Y131" s="83">
        <v>28487760.690398943</v>
      </c>
      <c r="Z131" s="83">
        <v>29939324.381251257</v>
      </c>
      <c r="AA131" s="83">
        <v>31414059.678489842</v>
      </c>
      <c r="AB131" s="83">
        <v>32911577.604840096</v>
      </c>
      <c r="AC131" s="83">
        <v>34431507.661012053</v>
      </c>
      <c r="AD131" s="83">
        <v>35973496.41451063</v>
      </c>
      <c r="AE131" s="83">
        <v>37537206.234573804</v>
      </c>
      <c r="AF131" s="83">
        <v>39122314.154364929</v>
      </c>
      <c r="AG131" s="83">
        <v>40728510.844433375</v>
      </c>
      <c r="AH131" s="83">
        <v>42355499.683849886</v>
      </c>
      <c r="AI131" s="83">
        <v>44002995.917394519</v>
      </c>
      <c r="AJ131" s="83">
        <v>45670725.888821401</v>
      </c>
      <c r="AK131" s="83">
        <v>47358426.341602765</v>
      </c>
      <c r="AL131" s="83">
        <v>49065843.779711075</v>
      </c>
      <c r="AM131" s="83">
        <v>50792733.881978132</v>
      </c>
      <c r="AN131" s="83">
        <v>52538860.964396708</v>
      </c>
      <c r="AO131" s="92">
        <v>54303997.485441007</v>
      </c>
    </row>
    <row r="132" spans="1:41" x14ac:dyDescent="0.25">
      <c r="A132" t="str">
        <f t="shared" si="2"/>
        <v>Total passengers_Brazil</v>
      </c>
      <c r="B132" s="102" t="s">
        <v>58</v>
      </c>
      <c r="C132" s="103" t="s">
        <v>141</v>
      </c>
      <c r="D132" s="104" t="s">
        <v>146</v>
      </c>
      <c r="E132" s="105" t="s">
        <v>20</v>
      </c>
      <c r="F132" s="106" t="s">
        <v>34</v>
      </c>
      <c r="G132" s="106" t="s">
        <v>20</v>
      </c>
      <c r="H132" s="106" t="s">
        <v>20</v>
      </c>
      <c r="I132" s="106" t="s">
        <v>20</v>
      </c>
      <c r="J132" s="106" t="s">
        <v>20</v>
      </c>
      <c r="K132" s="106" t="s">
        <v>20</v>
      </c>
      <c r="L132" s="106" t="s">
        <v>20</v>
      </c>
      <c r="M132" s="106" t="s">
        <v>34</v>
      </c>
      <c r="N132" s="106" t="s">
        <v>20</v>
      </c>
      <c r="O132" s="106" t="s">
        <v>20</v>
      </c>
      <c r="P132" s="106" t="s">
        <v>34</v>
      </c>
      <c r="Q132" s="106" t="s">
        <v>20</v>
      </c>
      <c r="R132" s="107">
        <v>204377140</v>
      </c>
      <c r="S132" s="107">
        <v>210284701.24045065</v>
      </c>
      <c r="T132" s="107">
        <v>217363520.77795845</v>
      </c>
      <c r="U132" s="107">
        <v>226141040.148056</v>
      </c>
      <c r="V132" s="107">
        <v>235976591.15692094</v>
      </c>
      <c r="W132" s="107">
        <v>246976989.94789198</v>
      </c>
      <c r="X132" s="107">
        <v>258089090.24696955</v>
      </c>
      <c r="Y132" s="107">
        <v>269325454.63033897</v>
      </c>
      <c r="Z132" s="107">
        <v>280700084.75540304</v>
      </c>
      <c r="AA132" s="107">
        <v>292228672.24224609</v>
      </c>
      <c r="AB132" s="107">
        <v>303928870.74129182</v>
      </c>
      <c r="AC132" s="107">
        <v>315820572.25553876</v>
      </c>
      <c r="AD132" s="107">
        <v>327927100.66475147</v>
      </c>
      <c r="AE132" s="107">
        <v>340275836.03708613</v>
      </c>
      <c r="AF132" s="107">
        <v>352898525.74628228</v>
      </c>
      <c r="AG132" s="107">
        <v>365831907.6203118</v>
      </c>
      <c r="AH132" s="107">
        <v>379119697.11302274</v>
      </c>
      <c r="AI132" s="107">
        <v>392813804.95607328</v>
      </c>
      <c r="AJ132" s="107">
        <v>406975989.89596933</v>
      </c>
      <c r="AK132" s="107">
        <v>421680207.05315006</v>
      </c>
      <c r="AL132" s="107">
        <v>437015620.58940774</v>
      </c>
      <c r="AM132" s="107">
        <v>453090515.85271353</v>
      </c>
      <c r="AN132" s="107">
        <v>470037436.54126155</v>
      </c>
      <c r="AO132" s="104">
        <v>488020050.2630167</v>
      </c>
    </row>
    <row r="133" spans="1:41" x14ac:dyDescent="0.25">
      <c r="A133" t="str">
        <f t="shared" si="2"/>
        <v>Total aircraft movements_Brazil</v>
      </c>
      <c r="B133" s="102" t="s">
        <v>35</v>
      </c>
      <c r="C133" s="103" t="s">
        <v>141</v>
      </c>
      <c r="D133" s="104" t="s">
        <v>146</v>
      </c>
      <c r="E133" s="105" t="s">
        <v>20</v>
      </c>
      <c r="F133" s="106" t="s">
        <v>34</v>
      </c>
      <c r="G133" s="106" t="s">
        <v>20</v>
      </c>
      <c r="H133" s="106" t="s">
        <v>20</v>
      </c>
      <c r="I133" s="106" t="s">
        <v>20</v>
      </c>
      <c r="J133" s="106" t="s">
        <v>20</v>
      </c>
      <c r="K133" s="106" t="s">
        <v>20</v>
      </c>
      <c r="L133" s="106" t="s">
        <v>20</v>
      </c>
      <c r="M133" s="106" t="s">
        <v>34</v>
      </c>
      <c r="N133" s="106" t="s">
        <v>20</v>
      </c>
      <c r="O133" s="106" t="s">
        <v>20</v>
      </c>
      <c r="P133" s="106" t="s">
        <v>34</v>
      </c>
      <c r="Q133" s="106" t="s">
        <v>20</v>
      </c>
      <c r="R133" s="107">
        <v>2488791</v>
      </c>
      <c r="S133" s="107">
        <v>2518707.39731322</v>
      </c>
      <c r="T133" s="107">
        <v>2571368.7176850699</v>
      </c>
      <c r="U133" s="107">
        <v>2632604.1440963172</v>
      </c>
      <c r="V133" s="107">
        <v>2705621.3737376253</v>
      </c>
      <c r="W133" s="107">
        <v>2793298.9481606395</v>
      </c>
      <c r="X133" s="107">
        <v>2880976.5225836602</v>
      </c>
      <c r="Y133" s="107">
        <v>2968654.0970066744</v>
      </c>
      <c r="Z133" s="107">
        <v>3056331.6714296881</v>
      </c>
      <c r="AA133" s="107">
        <v>3144009.2458527023</v>
      </c>
      <c r="AB133" s="107">
        <v>3231686.820275716</v>
      </c>
      <c r="AC133" s="107">
        <v>3319364.3946987377</v>
      </c>
      <c r="AD133" s="107">
        <v>3407041.9691217514</v>
      </c>
      <c r="AE133" s="107">
        <v>3494719.5435447656</v>
      </c>
      <c r="AF133" s="107">
        <v>3582397.1179677793</v>
      </c>
      <c r="AG133" s="107">
        <v>3670074.6923907939</v>
      </c>
      <c r="AH133" s="107">
        <v>3757752.2668138146</v>
      </c>
      <c r="AI133" s="107">
        <v>3845429.8412368293</v>
      </c>
      <c r="AJ133" s="107">
        <v>3933107.4156598425</v>
      </c>
      <c r="AK133" s="107">
        <v>4020784.9900828572</v>
      </c>
      <c r="AL133" s="107">
        <v>4108462.5645058709</v>
      </c>
      <c r="AM133" s="107">
        <v>4196140.1389288921</v>
      </c>
      <c r="AN133" s="107">
        <v>4283817.7133519063</v>
      </c>
      <c r="AO133" s="104">
        <v>4371495.2877749205</v>
      </c>
    </row>
    <row r="134" spans="1:41" x14ac:dyDescent="0.25">
      <c r="A134" t="str">
        <f t="shared" si="2"/>
        <v>Total Cargo_Brazil</v>
      </c>
      <c r="B134" s="102" t="s">
        <v>207</v>
      </c>
      <c r="C134" s="108" t="s">
        <v>141</v>
      </c>
      <c r="D134" s="92" t="s">
        <v>146</v>
      </c>
      <c r="E134" s="75" t="s">
        <v>20</v>
      </c>
      <c r="F134" s="76" t="s">
        <v>34</v>
      </c>
      <c r="G134" s="76" t="s">
        <v>20</v>
      </c>
      <c r="H134" s="76" t="s">
        <v>20</v>
      </c>
      <c r="I134" s="76" t="s">
        <v>20</v>
      </c>
      <c r="J134" s="76" t="s">
        <v>20</v>
      </c>
      <c r="K134" s="76" t="s">
        <v>20</v>
      </c>
      <c r="L134" s="76" t="s">
        <v>20</v>
      </c>
      <c r="M134" s="76" t="s">
        <v>34</v>
      </c>
      <c r="N134" s="76" t="s">
        <v>20</v>
      </c>
      <c r="O134" s="76" t="s">
        <v>20</v>
      </c>
      <c r="P134" s="76" t="s">
        <v>34</v>
      </c>
      <c r="Q134" s="76" t="s">
        <v>20</v>
      </c>
      <c r="R134" s="83">
        <v>1377911</v>
      </c>
      <c r="S134" s="83">
        <v>1548370.0253040886</v>
      </c>
      <c r="T134" s="83">
        <v>1638215.7266220634</v>
      </c>
      <c r="U134" s="83">
        <v>1703494.3238763597</v>
      </c>
      <c r="V134" s="83">
        <v>1749127.2332245603</v>
      </c>
      <c r="W134" s="83">
        <v>1775096.3382069354</v>
      </c>
      <c r="X134" s="83">
        <v>1801062.0989593957</v>
      </c>
      <c r="Y134" s="83">
        <v>1826515.7300830851</v>
      </c>
      <c r="Z134" s="83">
        <v>1851090.2158066039</v>
      </c>
      <c r="AA134" s="83">
        <v>1874629.0243642593</v>
      </c>
      <c r="AB134" s="83">
        <v>1897198.1431678382</v>
      </c>
      <c r="AC134" s="83">
        <v>1919187.2069084267</v>
      </c>
      <c r="AD134" s="83">
        <v>1940783.7607399032</v>
      </c>
      <c r="AE134" s="83">
        <v>1961924.5710185112</v>
      </c>
      <c r="AF134" s="83">
        <v>1982687.9802599282</v>
      </c>
      <c r="AG134" s="83">
        <v>2003492.2295090791</v>
      </c>
      <c r="AH134" s="83">
        <v>2024418.9929390706</v>
      </c>
      <c r="AI134" s="83">
        <v>2045414.5360648816</v>
      </c>
      <c r="AJ134" s="83">
        <v>2066437.1972611044</v>
      </c>
      <c r="AK134" s="83">
        <v>2087458.9857510913</v>
      </c>
      <c r="AL134" s="83">
        <v>2108434.6327080629</v>
      </c>
      <c r="AM134" s="83">
        <v>2129309.7168801273</v>
      </c>
      <c r="AN134" s="83">
        <v>2150032.3974165441</v>
      </c>
      <c r="AO134" s="92">
        <v>2170577.3795197359</v>
      </c>
    </row>
    <row r="135" spans="1:41" x14ac:dyDescent="0.25">
      <c r="A135" t="str">
        <f t="shared" si="2"/>
        <v>International passengers_Brazil</v>
      </c>
      <c r="B135" s="72" t="s">
        <v>54</v>
      </c>
      <c r="C135" s="108" t="s">
        <v>141</v>
      </c>
      <c r="D135" s="92" t="s">
        <v>146</v>
      </c>
      <c r="E135" s="75" t="s">
        <v>20</v>
      </c>
      <c r="F135" s="76" t="s">
        <v>34</v>
      </c>
      <c r="G135" s="76" t="s">
        <v>20</v>
      </c>
      <c r="H135" s="76" t="s">
        <v>20</v>
      </c>
      <c r="I135" s="76" t="s">
        <v>20</v>
      </c>
      <c r="J135" s="76" t="s">
        <v>20</v>
      </c>
      <c r="K135" s="76" t="s">
        <v>20</v>
      </c>
      <c r="L135" s="76" t="s">
        <v>20</v>
      </c>
      <c r="M135" s="76" t="s">
        <v>34</v>
      </c>
      <c r="N135" s="76" t="s">
        <v>20</v>
      </c>
      <c r="O135" s="76" t="s">
        <v>20</v>
      </c>
      <c r="P135" s="76" t="s">
        <v>34</v>
      </c>
      <c r="Q135" s="76" t="s">
        <v>20</v>
      </c>
      <c r="R135" s="83">
        <v>21816407</v>
      </c>
      <c r="S135" s="83">
        <v>23594369.947896734</v>
      </c>
      <c r="T135" s="83">
        <v>24497337.710385762</v>
      </c>
      <c r="U135" s="83">
        <v>25708749.818752393</v>
      </c>
      <c r="V135" s="83">
        <v>27011151.724368479</v>
      </c>
      <c r="W135" s="83">
        <v>28413836.822526418</v>
      </c>
      <c r="X135" s="83">
        <v>29927312.651242293</v>
      </c>
      <c r="Y135" s="83">
        <v>31563496.086203065</v>
      </c>
      <c r="Z135" s="83">
        <v>33335946.140125629</v>
      </c>
      <c r="AA135" s="83">
        <v>35260142.881219961</v>
      </c>
      <c r="AB135" s="83">
        <v>37353823.221288994</v>
      </c>
      <c r="AC135" s="83">
        <v>39637387.227674186</v>
      </c>
      <c r="AD135" s="83">
        <v>42134392.421767503</v>
      </c>
      <c r="AE135" s="83">
        <v>44872158.549704574</v>
      </c>
      <c r="AF135" s="83">
        <v>47882511.998574786</v>
      </c>
      <c r="AG135" s="83">
        <v>51202708.006358042</v>
      </c>
      <c r="AH135" s="83">
        <v>54876580.971730441</v>
      </c>
      <c r="AI135" s="83">
        <v>58955989.800387867</v>
      </c>
      <c r="AJ135" s="83">
        <v>63502648.209724411</v>
      </c>
      <c r="AK135" s="83">
        <v>68590462.043034852</v>
      </c>
      <c r="AL135" s="83">
        <v>74308541.087332442</v>
      </c>
      <c r="AM135" s="83">
        <v>80765118.015020341</v>
      </c>
      <c r="AN135" s="83">
        <v>88092701.690451652</v>
      </c>
      <c r="AO135" s="92">
        <v>96454931.684595078</v>
      </c>
    </row>
    <row r="136" spans="1:41" x14ac:dyDescent="0.25">
      <c r="A136" t="str">
        <f t="shared" si="2"/>
        <v>Domestic passengers_Brazil</v>
      </c>
      <c r="B136" s="102" t="s">
        <v>56</v>
      </c>
      <c r="C136" s="103" t="s">
        <v>141</v>
      </c>
      <c r="D136" s="104" t="s">
        <v>146</v>
      </c>
      <c r="E136" s="105" t="s">
        <v>20</v>
      </c>
      <c r="F136" s="106" t="s">
        <v>34</v>
      </c>
      <c r="G136" s="106" t="s">
        <v>20</v>
      </c>
      <c r="H136" s="106" t="s">
        <v>20</v>
      </c>
      <c r="I136" s="106" t="s">
        <v>20</v>
      </c>
      <c r="J136" s="106" t="s">
        <v>20</v>
      </c>
      <c r="K136" s="106" t="s">
        <v>20</v>
      </c>
      <c r="L136" s="106" t="s">
        <v>20</v>
      </c>
      <c r="M136" s="106" t="s">
        <v>34</v>
      </c>
      <c r="N136" s="106" t="s">
        <v>20</v>
      </c>
      <c r="O136" s="106" t="s">
        <v>20</v>
      </c>
      <c r="P136" s="106" t="s">
        <v>34</v>
      </c>
      <c r="Q136" s="106" t="s">
        <v>20</v>
      </c>
      <c r="R136" s="107">
        <v>181010300</v>
      </c>
      <c r="S136" s="107">
        <v>185107158.50614515</v>
      </c>
      <c r="T136" s="107">
        <v>191283010.28116393</v>
      </c>
      <c r="U136" s="107">
        <v>198868604.18080622</v>
      </c>
      <c r="V136" s="107">
        <v>207439178.33570677</v>
      </c>
      <c r="W136" s="107">
        <v>217091004.27925467</v>
      </c>
      <c r="X136" s="107">
        <v>226742830.22280353</v>
      </c>
      <c r="Y136" s="107">
        <v>236394656.16635147</v>
      </c>
      <c r="Z136" s="107">
        <v>246046482.1098994</v>
      </c>
      <c r="AA136" s="107">
        <v>255698308.05344734</v>
      </c>
      <c r="AB136" s="107">
        <v>265350133.99699619</v>
      </c>
      <c r="AC136" s="107">
        <v>275001959.94054407</v>
      </c>
      <c r="AD136" s="107">
        <v>284653785.88409197</v>
      </c>
      <c r="AE136" s="107">
        <v>294305611.82763994</v>
      </c>
      <c r="AF136" s="107">
        <v>303957437.7711888</v>
      </c>
      <c r="AG136" s="107">
        <v>313609263.7147367</v>
      </c>
      <c r="AH136" s="107">
        <v>323261089.6582846</v>
      </c>
      <c r="AI136" s="107">
        <v>332912915.60183346</v>
      </c>
      <c r="AJ136" s="107">
        <v>342564741.54538137</v>
      </c>
      <c r="AK136" s="107">
        <v>352216567.48892927</v>
      </c>
      <c r="AL136" s="107">
        <v>361868393.43247724</v>
      </c>
      <c r="AM136" s="107">
        <v>371520219.37602609</v>
      </c>
      <c r="AN136" s="107">
        <v>381172045.31957406</v>
      </c>
      <c r="AO136" s="104">
        <v>390823871.26312202</v>
      </c>
    </row>
    <row r="137" spans="1:41" x14ac:dyDescent="0.25">
      <c r="A137" t="str">
        <f t="shared" si="2"/>
        <v>Total passengers_Barbados</v>
      </c>
      <c r="B137" s="102" t="s">
        <v>58</v>
      </c>
      <c r="C137" s="103" t="s">
        <v>141</v>
      </c>
      <c r="D137" s="104" t="s">
        <v>144</v>
      </c>
      <c r="E137" s="105" t="s">
        <v>20</v>
      </c>
      <c r="F137" s="106" t="s">
        <v>34</v>
      </c>
      <c r="G137" s="106" t="s">
        <v>20</v>
      </c>
      <c r="H137" s="106" t="s">
        <v>20</v>
      </c>
      <c r="I137" s="106" t="s">
        <v>20</v>
      </c>
      <c r="J137" s="106" t="s">
        <v>20</v>
      </c>
      <c r="K137" s="106" t="s">
        <v>20</v>
      </c>
      <c r="L137" s="106" t="s">
        <v>20</v>
      </c>
      <c r="M137" s="106" t="s">
        <v>20</v>
      </c>
      <c r="N137" s="106" t="s">
        <v>20</v>
      </c>
      <c r="O137" s="106" t="s">
        <v>20</v>
      </c>
      <c r="P137" s="106" t="s">
        <v>20</v>
      </c>
      <c r="Q137" s="106" t="s">
        <v>20</v>
      </c>
      <c r="R137" s="107">
        <v>2172603</v>
      </c>
      <c r="S137" s="107">
        <v>2189947.1480150027</v>
      </c>
      <c r="T137" s="107">
        <v>2226109.0015201736</v>
      </c>
      <c r="U137" s="107">
        <v>2296606.567387471</v>
      </c>
      <c r="V137" s="107">
        <v>2375938.3558491715</v>
      </c>
      <c r="W137" s="107">
        <v>2463385.3627335508</v>
      </c>
      <c r="X137" s="107">
        <v>2550886.1813020245</v>
      </c>
      <c r="Y137" s="107">
        <v>2638391.704760747</v>
      </c>
      <c r="Z137" s="107">
        <v>2725912.0906347362</v>
      </c>
      <c r="AA137" s="107">
        <v>2813427.5958090667</v>
      </c>
      <c r="AB137" s="107">
        <v>2900939.337758786</v>
      </c>
      <c r="AC137" s="107">
        <v>2988500.8197917216</v>
      </c>
      <c r="AD137" s="107">
        <v>3076118.0026793806</v>
      </c>
      <c r="AE137" s="107">
        <v>3163785.1440827134</v>
      </c>
      <c r="AF137" s="107">
        <v>3251647.1320674741</v>
      </c>
      <c r="AG137" s="107">
        <v>3339354.6114065684</v>
      </c>
      <c r="AH137" s="107">
        <v>3427168.9498913037</v>
      </c>
      <c r="AI137" s="107">
        <v>3515087.4801601111</v>
      </c>
      <c r="AJ137" s="107">
        <v>3603106.9890640811</v>
      </c>
      <c r="AK137" s="107">
        <v>3691224.4487445801</v>
      </c>
      <c r="AL137" s="107">
        <v>3779483.7264518398</v>
      </c>
      <c r="AM137" s="107">
        <v>3867809.0419299947</v>
      </c>
      <c r="AN137" s="107">
        <v>3956196.3445418491</v>
      </c>
      <c r="AO137" s="104">
        <v>4044641.3315653061</v>
      </c>
    </row>
    <row r="138" spans="1:41" x14ac:dyDescent="0.25">
      <c r="A138" t="str">
        <f t="shared" si="2"/>
        <v>Total aircraft movements_Barbados</v>
      </c>
      <c r="B138" s="102" t="s">
        <v>35</v>
      </c>
      <c r="C138" s="103" t="s">
        <v>141</v>
      </c>
      <c r="D138" s="104" t="s">
        <v>144</v>
      </c>
      <c r="E138" s="105" t="s">
        <v>20</v>
      </c>
      <c r="F138" s="106" t="s">
        <v>34</v>
      </c>
      <c r="G138" s="106" t="s">
        <v>20</v>
      </c>
      <c r="H138" s="106" t="s">
        <v>20</v>
      </c>
      <c r="I138" s="106" t="s">
        <v>20</v>
      </c>
      <c r="J138" s="106" t="s">
        <v>20</v>
      </c>
      <c r="K138" s="106" t="s">
        <v>20</v>
      </c>
      <c r="L138" s="106" t="s">
        <v>20</v>
      </c>
      <c r="M138" s="106" t="s">
        <v>20</v>
      </c>
      <c r="N138" s="106" t="s">
        <v>20</v>
      </c>
      <c r="O138" s="106" t="s">
        <v>20</v>
      </c>
      <c r="P138" s="106" t="s">
        <v>20</v>
      </c>
      <c r="Q138" s="106" t="s">
        <v>20</v>
      </c>
      <c r="R138" s="107">
        <v>32352</v>
      </c>
      <c r="S138" s="107">
        <v>34102.481643583036</v>
      </c>
      <c r="T138" s="107">
        <v>34731.988519093153</v>
      </c>
      <c r="U138" s="107">
        <v>35533.350213240628</v>
      </c>
      <c r="V138" s="107">
        <v>36338.669723024141</v>
      </c>
      <c r="W138" s="107">
        <v>37147.896248547222</v>
      </c>
      <c r="X138" s="107">
        <v>37960.980525955223</v>
      </c>
      <c r="Y138" s="107">
        <v>38777.874754852324</v>
      </c>
      <c r="Z138" s="107">
        <v>39598.532530353885</v>
      </c>
      <c r="AA138" s="107">
        <v>40422.908779403551</v>
      </c>
      <c r="AB138" s="107">
        <v>41250.959701020693</v>
      </c>
      <c r="AC138" s="107">
        <v>42082.642710171327</v>
      </c>
      <c r="AD138" s="107">
        <v>42917.916384989367</v>
      </c>
      <c r="AE138" s="107">
        <v>43756.740417096298</v>
      </c>
      <c r="AF138" s="107">
        <v>44599.075564790888</v>
      </c>
      <c r="AG138" s="107">
        <v>45444.883608900862</v>
      </c>
      <c r="AH138" s="107">
        <v>46294.12731110747</v>
      </c>
      <c r="AI138" s="107">
        <v>47146.770374567845</v>
      </c>
      <c r="AJ138" s="107">
        <v>48002.777406676818</v>
      </c>
      <c r="AK138" s="107">
        <v>48862.113883822109</v>
      </c>
      <c r="AL138" s="107">
        <v>49724.746117999122</v>
      </c>
      <c r="AM138" s="107">
        <v>50590.641225161911</v>
      </c>
      <c r="AN138" s="107">
        <v>51459.767095196279</v>
      </c>
      <c r="AO138" s="104">
        <v>52332.092363412441</v>
      </c>
    </row>
    <row r="139" spans="1:41" x14ac:dyDescent="0.25">
      <c r="A139" t="str">
        <f t="shared" si="2"/>
        <v>Total Cargo_Barbados</v>
      </c>
      <c r="B139" s="102" t="s">
        <v>207</v>
      </c>
      <c r="C139" s="108" t="s">
        <v>141</v>
      </c>
      <c r="D139" s="92" t="s">
        <v>144</v>
      </c>
      <c r="E139" s="75" t="s">
        <v>20</v>
      </c>
      <c r="F139" s="76" t="s">
        <v>34</v>
      </c>
      <c r="G139" s="76" t="s">
        <v>20</v>
      </c>
      <c r="H139" s="76" t="s">
        <v>20</v>
      </c>
      <c r="I139" s="76" t="s">
        <v>20</v>
      </c>
      <c r="J139" s="76" t="s">
        <v>20</v>
      </c>
      <c r="K139" s="76" t="s">
        <v>20</v>
      </c>
      <c r="L139" s="76" t="s">
        <v>20</v>
      </c>
      <c r="M139" s="76" t="s">
        <v>20</v>
      </c>
      <c r="N139" s="76" t="s">
        <v>20</v>
      </c>
      <c r="O139" s="76" t="s">
        <v>20</v>
      </c>
      <c r="P139" s="76" t="s">
        <v>20</v>
      </c>
      <c r="Q139" s="76" t="s">
        <v>20</v>
      </c>
      <c r="R139" s="83" t="s">
        <v>218</v>
      </c>
      <c r="S139" s="83" t="s">
        <v>218</v>
      </c>
      <c r="T139" s="83" t="s">
        <v>218</v>
      </c>
      <c r="U139" s="83" t="s">
        <v>218</v>
      </c>
      <c r="V139" s="83" t="s">
        <v>218</v>
      </c>
      <c r="W139" s="83" t="s">
        <v>218</v>
      </c>
      <c r="X139" s="83" t="s">
        <v>218</v>
      </c>
      <c r="Y139" s="83" t="s">
        <v>218</v>
      </c>
      <c r="Z139" s="83" t="s">
        <v>218</v>
      </c>
      <c r="AA139" s="83" t="s">
        <v>218</v>
      </c>
      <c r="AB139" s="83" t="s">
        <v>218</v>
      </c>
      <c r="AC139" s="83" t="s">
        <v>218</v>
      </c>
      <c r="AD139" s="83" t="s">
        <v>218</v>
      </c>
      <c r="AE139" s="83" t="s">
        <v>218</v>
      </c>
      <c r="AF139" s="83" t="s">
        <v>218</v>
      </c>
      <c r="AG139" s="83" t="s">
        <v>218</v>
      </c>
      <c r="AH139" s="83" t="s">
        <v>218</v>
      </c>
      <c r="AI139" s="83" t="s">
        <v>218</v>
      </c>
      <c r="AJ139" s="83" t="s">
        <v>218</v>
      </c>
      <c r="AK139" s="83" t="s">
        <v>218</v>
      </c>
      <c r="AL139" s="83" t="s">
        <v>218</v>
      </c>
      <c r="AM139" s="83" t="s">
        <v>218</v>
      </c>
      <c r="AN139" s="83" t="s">
        <v>218</v>
      </c>
      <c r="AO139" s="92" t="s">
        <v>218</v>
      </c>
    </row>
    <row r="140" spans="1:41" x14ac:dyDescent="0.25">
      <c r="A140" t="str">
        <f t="shared" si="2"/>
        <v>International passengers_Barbados</v>
      </c>
      <c r="B140" s="72" t="s">
        <v>54</v>
      </c>
      <c r="C140" s="108" t="s">
        <v>141</v>
      </c>
      <c r="D140" s="92" t="s">
        <v>144</v>
      </c>
      <c r="E140" s="75" t="s">
        <v>20</v>
      </c>
      <c r="F140" s="76" t="s">
        <v>34</v>
      </c>
      <c r="G140" s="76" t="s">
        <v>20</v>
      </c>
      <c r="H140" s="76" t="s">
        <v>20</v>
      </c>
      <c r="I140" s="76" t="s">
        <v>20</v>
      </c>
      <c r="J140" s="76" t="s">
        <v>20</v>
      </c>
      <c r="K140" s="76" t="s">
        <v>20</v>
      </c>
      <c r="L140" s="76" t="s">
        <v>20</v>
      </c>
      <c r="M140" s="76" t="s">
        <v>20</v>
      </c>
      <c r="N140" s="76" t="s">
        <v>20</v>
      </c>
      <c r="O140" s="76" t="s">
        <v>20</v>
      </c>
      <c r="P140" s="76" t="s">
        <v>20</v>
      </c>
      <c r="Q140" s="76" t="s">
        <v>20</v>
      </c>
      <c r="R140" s="83">
        <v>2140929</v>
      </c>
      <c r="S140" s="83">
        <v>2155798.0211599697</v>
      </c>
      <c r="T140" s="83">
        <v>2194871.0729116281</v>
      </c>
      <c r="U140" s="83">
        <v>2266641.0199178131</v>
      </c>
      <c r="V140" s="83">
        <v>2347178.6227979101</v>
      </c>
      <c r="W140" s="83">
        <v>2436220.0556522771</v>
      </c>
      <c r="X140" s="83">
        <v>2525261.511143072</v>
      </c>
      <c r="Y140" s="83">
        <v>2614302.9896830288</v>
      </c>
      <c r="Z140" s="83">
        <v>2703344.4916848429</v>
      </c>
      <c r="AA140" s="83">
        <v>2792386.0175612387</v>
      </c>
      <c r="AB140" s="83">
        <v>2881427.5677249227</v>
      </c>
      <c r="AC140" s="83">
        <v>2970469.1425886094</v>
      </c>
      <c r="AD140" s="83">
        <v>3059510.7425650144</v>
      </c>
      <c r="AE140" s="83">
        <v>3148552.3680668427</v>
      </c>
      <c r="AF140" s="83">
        <v>3237594.0195068181</v>
      </c>
      <c r="AG140" s="83">
        <v>3326635.6972976476</v>
      </c>
      <c r="AH140" s="83">
        <v>3415677.4018520452</v>
      </c>
      <c r="AI140" s="83">
        <v>3504719.1335827275</v>
      </c>
      <c r="AJ140" s="83">
        <v>3593760.8929024073</v>
      </c>
      <c r="AK140" s="83">
        <v>3682802.6802238026</v>
      </c>
      <c r="AL140" s="83">
        <v>3771844.495959626</v>
      </c>
      <c r="AM140" s="83">
        <v>3860886.3405225845</v>
      </c>
      <c r="AN140" s="83">
        <v>3949928.2143253917</v>
      </c>
      <c r="AO140" s="92">
        <v>4038970.1177807823</v>
      </c>
    </row>
    <row r="141" spans="1:41" x14ac:dyDescent="0.25">
      <c r="A141" t="str">
        <f t="shared" si="2"/>
        <v>Domestic passengers_Barbados</v>
      </c>
      <c r="B141" s="102" t="s">
        <v>56</v>
      </c>
      <c r="C141" s="103" t="s">
        <v>141</v>
      </c>
      <c r="D141" s="104" t="s">
        <v>144</v>
      </c>
      <c r="E141" s="105" t="s">
        <v>20</v>
      </c>
      <c r="F141" s="106" t="s">
        <v>34</v>
      </c>
      <c r="G141" s="106" t="s">
        <v>20</v>
      </c>
      <c r="H141" s="106" t="s">
        <v>20</v>
      </c>
      <c r="I141" s="106" t="s">
        <v>20</v>
      </c>
      <c r="J141" s="106" t="s">
        <v>20</v>
      </c>
      <c r="K141" s="106" t="s">
        <v>20</v>
      </c>
      <c r="L141" s="106" t="s">
        <v>20</v>
      </c>
      <c r="M141" s="106" t="s">
        <v>20</v>
      </c>
      <c r="N141" s="106" t="s">
        <v>20</v>
      </c>
      <c r="O141" s="106" t="s">
        <v>20</v>
      </c>
      <c r="P141" s="106" t="s">
        <v>20</v>
      </c>
      <c r="Q141" s="106" t="s">
        <v>20</v>
      </c>
      <c r="R141" s="107" t="s">
        <v>218</v>
      </c>
      <c r="S141" s="107" t="s">
        <v>218</v>
      </c>
      <c r="T141" s="107" t="s">
        <v>218</v>
      </c>
      <c r="U141" s="107" t="s">
        <v>218</v>
      </c>
      <c r="V141" s="107" t="s">
        <v>218</v>
      </c>
      <c r="W141" s="107" t="s">
        <v>218</v>
      </c>
      <c r="X141" s="107" t="s">
        <v>218</v>
      </c>
      <c r="Y141" s="107" t="s">
        <v>218</v>
      </c>
      <c r="Z141" s="107" t="s">
        <v>218</v>
      </c>
      <c r="AA141" s="107" t="s">
        <v>218</v>
      </c>
      <c r="AB141" s="107" t="s">
        <v>218</v>
      </c>
      <c r="AC141" s="107" t="s">
        <v>218</v>
      </c>
      <c r="AD141" s="107" t="s">
        <v>218</v>
      </c>
      <c r="AE141" s="107" t="s">
        <v>218</v>
      </c>
      <c r="AF141" s="107" t="s">
        <v>218</v>
      </c>
      <c r="AG141" s="107" t="s">
        <v>218</v>
      </c>
      <c r="AH141" s="107" t="s">
        <v>218</v>
      </c>
      <c r="AI141" s="107" t="s">
        <v>218</v>
      </c>
      <c r="AJ141" s="107" t="s">
        <v>218</v>
      </c>
      <c r="AK141" s="107" t="s">
        <v>218</v>
      </c>
      <c r="AL141" s="107" t="s">
        <v>218</v>
      </c>
      <c r="AM141" s="107" t="s">
        <v>218</v>
      </c>
      <c r="AN141" s="107" t="s">
        <v>218</v>
      </c>
      <c r="AO141" s="104" t="s">
        <v>218</v>
      </c>
    </row>
    <row r="142" spans="1:41" x14ac:dyDescent="0.25">
      <c r="A142" t="str">
        <f t="shared" si="2"/>
        <v>Total passengers_Aruba</v>
      </c>
      <c r="B142" s="72" t="s">
        <v>58</v>
      </c>
      <c r="C142" s="108" t="s">
        <v>141</v>
      </c>
      <c r="D142" s="92" t="s">
        <v>143</v>
      </c>
      <c r="E142" s="75" t="s">
        <v>20</v>
      </c>
      <c r="F142" s="76" t="s">
        <v>34</v>
      </c>
      <c r="G142" s="76" t="s">
        <v>20</v>
      </c>
      <c r="H142" s="76" t="s">
        <v>20</v>
      </c>
      <c r="I142" s="76" t="s">
        <v>20</v>
      </c>
      <c r="J142" s="76" t="s">
        <v>20</v>
      </c>
      <c r="K142" s="76" t="s">
        <v>20</v>
      </c>
      <c r="L142" s="76" t="s">
        <v>20</v>
      </c>
      <c r="M142" s="76" t="s">
        <v>20</v>
      </c>
      <c r="N142" s="76" t="s">
        <v>20</v>
      </c>
      <c r="O142" s="76" t="s">
        <v>20</v>
      </c>
      <c r="P142" s="76" t="s">
        <v>20</v>
      </c>
      <c r="Q142" s="76" t="s">
        <v>20</v>
      </c>
      <c r="R142" s="83">
        <v>2504224</v>
      </c>
      <c r="S142" s="83">
        <v>2537171.91258079</v>
      </c>
      <c r="T142" s="83">
        <v>2642584.8015767173</v>
      </c>
      <c r="U142" s="83">
        <v>2698536.539531583</v>
      </c>
      <c r="V142" s="83">
        <v>2756053.2721705888</v>
      </c>
      <c r="W142" s="83">
        <v>2817212.766451654</v>
      </c>
      <c r="X142" s="83">
        <v>2878372.2607327197</v>
      </c>
      <c r="Y142" s="83">
        <v>2939531.7550137849</v>
      </c>
      <c r="Z142" s="83">
        <v>3000691.2492948598</v>
      </c>
      <c r="AA142" s="83">
        <v>3061850.7435759255</v>
      </c>
      <c r="AB142" s="83">
        <v>3123010.2378569911</v>
      </c>
      <c r="AC142" s="83">
        <v>3184169.7321380558</v>
      </c>
      <c r="AD142" s="83">
        <v>3245329.2264191215</v>
      </c>
      <c r="AE142" s="83">
        <v>3306488.7207001871</v>
      </c>
      <c r="AF142" s="83">
        <v>3367648.2149812621</v>
      </c>
      <c r="AG142" s="83">
        <v>3428807.7092623282</v>
      </c>
      <c r="AH142" s="83">
        <v>3489967.2035433939</v>
      </c>
      <c r="AI142" s="83">
        <v>3551126.6978244591</v>
      </c>
      <c r="AJ142" s="83">
        <v>3612286.1921055247</v>
      </c>
      <c r="AK142" s="83">
        <v>3673445.6863865899</v>
      </c>
      <c r="AL142" s="83">
        <v>3734605.1806676649</v>
      </c>
      <c r="AM142" s="83">
        <v>3795764.67494873</v>
      </c>
      <c r="AN142" s="83">
        <v>3856924.1692297957</v>
      </c>
      <c r="AO142" s="92">
        <v>3918083.6635108609</v>
      </c>
    </row>
    <row r="143" spans="1:41" x14ac:dyDescent="0.25">
      <c r="A143" t="str">
        <f t="shared" si="2"/>
        <v>Total aircraft movements_Aruba</v>
      </c>
      <c r="B143" s="72" t="s">
        <v>35</v>
      </c>
      <c r="C143" s="108" t="s">
        <v>141</v>
      </c>
      <c r="D143" s="92" t="s">
        <v>143</v>
      </c>
      <c r="E143" s="75" t="s">
        <v>20</v>
      </c>
      <c r="F143" s="76" t="s">
        <v>34</v>
      </c>
      <c r="G143" s="76" t="s">
        <v>20</v>
      </c>
      <c r="H143" s="76" t="s">
        <v>20</v>
      </c>
      <c r="I143" s="76" t="s">
        <v>20</v>
      </c>
      <c r="J143" s="76" t="s">
        <v>20</v>
      </c>
      <c r="K143" s="76" t="s">
        <v>20</v>
      </c>
      <c r="L143" s="76" t="s">
        <v>20</v>
      </c>
      <c r="M143" s="76" t="s">
        <v>20</v>
      </c>
      <c r="N143" s="76" t="s">
        <v>20</v>
      </c>
      <c r="O143" s="76" t="s">
        <v>20</v>
      </c>
      <c r="P143" s="76" t="s">
        <v>20</v>
      </c>
      <c r="Q143" s="76" t="s">
        <v>20</v>
      </c>
      <c r="R143" s="83">
        <v>38697</v>
      </c>
      <c r="S143" s="83">
        <v>37797.786465896199</v>
      </c>
      <c r="T143" s="83">
        <v>39399.909136796203</v>
      </c>
      <c r="U143" s="83">
        <v>39596.395836893571</v>
      </c>
      <c r="V143" s="83">
        <v>39985.494601469843</v>
      </c>
      <c r="W143" s="83">
        <v>40566.310172824975</v>
      </c>
      <c r="X143" s="83">
        <v>41147.125744180114</v>
      </c>
      <c r="Y143" s="83">
        <v>41727.941315535245</v>
      </c>
      <c r="Z143" s="83">
        <v>42308.756886890376</v>
      </c>
      <c r="AA143" s="83">
        <v>42889.572458245515</v>
      </c>
      <c r="AB143" s="83">
        <v>43470.388029600654</v>
      </c>
      <c r="AC143" s="83">
        <v>44051.203600955792</v>
      </c>
      <c r="AD143" s="83">
        <v>44632.019172310924</v>
      </c>
      <c r="AE143" s="83">
        <v>45212.834743666055</v>
      </c>
      <c r="AF143" s="83">
        <v>45793.650315021201</v>
      </c>
      <c r="AG143" s="83">
        <v>46374.465886376332</v>
      </c>
      <c r="AH143" s="83">
        <v>46955.281457731478</v>
      </c>
      <c r="AI143" s="83">
        <v>47536.09702908661</v>
      </c>
      <c r="AJ143" s="83">
        <v>48116.912600441836</v>
      </c>
      <c r="AK143" s="83">
        <v>48697.728171796974</v>
      </c>
      <c r="AL143" s="83">
        <v>49278.543743152106</v>
      </c>
      <c r="AM143" s="83">
        <v>49859.359314507245</v>
      </c>
      <c r="AN143" s="83">
        <v>50440.174885862383</v>
      </c>
      <c r="AO143" s="92">
        <v>51020.990457217515</v>
      </c>
    </row>
    <row r="144" spans="1:41" x14ac:dyDescent="0.25">
      <c r="A144" t="str">
        <f t="shared" si="2"/>
        <v>Total Cargo_Aruba</v>
      </c>
      <c r="B144" s="102" t="s">
        <v>207</v>
      </c>
      <c r="C144" s="103" t="s">
        <v>141</v>
      </c>
      <c r="D144" s="104" t="s">
        <v>143</v>
      </c>
      <c r="E144" s="105" t="s">
        <v>20</v>
      </c>
      <c r="F144" s="106" t="s">
        <v>34</v>
      </c>
      <c r="G144" s="106" t="s">
        <v>20</v>
      </c>
      <c r="H144" s="106" t="s">
        <v>20</v>
      </c>
      <c r="I144" s="106" t="s">
        <v>20</v>
      </c>
      <c r="J144" s="106" t="s">
        <v>20</v>
      </c>
      <c r="K144" s="106" t="s">
        <v>20</v>
      </c>
      <c r="L144" s="106" t="s">
        <v>20</v>
      </c>
      <c r="M144" s="106" t="s">
        <v>20</v>
      </c>
      <c r="N144" s="106" t="s">
        <v>20</v>
      </c>
      <c r="O144" s="106" t="s">
        <v>20</v>
      </c>
      <c r="P144" s="106" t="s">
        <v>20</v>
      </c>
      <c r="Q144" s="106" t="s">
        <v>20</v>
      </c>
      <c r="R144" s="107" t="s">
        <v>218</v>
      </c>
      <c r="S144" s="107" t="s">
        <v>218</v>
      </c>
      <c r="T144" s="107" t="s">
        <v>218</v>
      </c>
      <c r="U144" s="107" t="s">
        <v>218</v>
      </c>
      <c r="V144" s="107" t="s">
        <v>218</v>
      </c>
      <c r="W144" s="107" t="s">
        <v>218</v>
      </c>
      <c r="X144" s="107" t="s">
        <v>218</v>
      </c>
      <c r="Y144" s="107" t="s">
        <v>218</v>
      </c>
      <c r="Z144" s="107" t="s">
        <v>218</v>
      </c>
      <c r="AA144" s="107" t="s">
        <v>218</v>
      </c>
      <c r="AB144" s="107" t="s">
        <v>218</v>
      </c>
      <c r="AC144" s="107" t="s">
        <v>218</v>
      </c>
      <c r="AD144" s="107" t="s">
        <v>218</v>
      </c>
      <c r="AE144" s="107" t="s">
        <v>218</v>
      </c>
      <c r="AF144" s="107" t="s">
        <v>218</v>
      </c>
      <c r="AG144" s="107" t="s">
        <v>218</v>
      </c>
      <c r="AH144" s="107" t="s">
        <v>218</v>
      </c>
      <c r="AI144" s="107" t="s">
        <v>218</v>
      </c>
      <c r="AJ144" s="107" t="s">
        <v>218</v>
      </c>
      <c r="AK144" s="107" t="s">
        <v>218</v>
      </c>
      <c r="AL144" s="107" t="s">
        <v>218</v>
      </c>
      <c r="AM144" s="107" t="s">
        <v>218</v>
      </c>
      <c r="AN144" s="107" t="s">
        <v>218</v>
      </c>
      <c r="AO144" s="104" t="s">
        <v>218</v>
      </c>
    </row>
    <row r="145" spans="1:41" x14ac:dyDescent="0.25">
      <c r="A145" t="str">
        <f t="shared" si="2"/>
        <v>International passengers_Aruba</v>
      </c>
      <c r="B145" s="102" t="s">
        <v>54</v>
      </c>
      <c r="C145" s="103" t="s">
        <v>141</v>
      </c>
      <c r="D145" s="104" t="s">
        <v>143</v>
      </c>
      <c r="E145" s="105" t="s">
        <v>20</v>
      </c>
      <c r="F145" s="106" t="s">
        <v>34</v>
      </c>
      <c r="G145" s="106" t="s">
        <v>20</v>
      </c>
      <c r="H145" s="106" t="s">
        <v>20</v>
      </c>
      <c r="I145" s="106" t="s">
        <v>20</v>
      </c>
      <c r="J145" s="106" t="s">
        <v>20</v>
      </c>
      <c r="K145" s="106" t="s">
        <v>20</v>
      </c>
      <c r="L145" s="106" t="s">
        <v>20</v>
      </c>
      <c r="M145" s="106" t="s">
        <v>20</v>
      </c>
      <c r="N145" s="106" t="s">
        <v>20</v>
      </c>
      <c r="O145" s="106" t="s">
        <v>20</v>
      </c>
      <c r="P145" s="106" t="s">
        <v>20</v>
      </c>
      <c r="Q145" s="106" t="s">
        <v>20</v>
      </c>
      <c r="R145" s="107">
        <v>2393178</v>
      </c>
      <c r="S145" s="107">
        <v>2394226.16175899</v>
      </c>
      <c r="T145" s="107">
        <v>2499844.7213819204</v>
      </c>
      <c r="U145" s="107">
        <v>2554569.8363018353</v>
      </c>
      <c r="V145" s="107">
        <v>2609674.4266707166</v>
      </c>
      <c r="W145" s="107">
        <v>2667245.2757629692</v>
      </c>
      <c r="X145" s="107">
        <v>2724816.1248552217</v>
      </c>
      <c r="Y145" s="107">
        <v>2782386.9739474738</v>
      </c>
      <c r="Z145" s="107">
        <v>2839957.8230397361</v>
      </c>
      <c r="AA145" s="107">
        <v>2897528.6721319887</v>
      </c>
      <c r="AB145" s="107">
        <v>2955099.5212242412</v>
      </c>
      <c r="AC145" s="107">
        <v>3012670.3703164933</v>
      </c>
      <c r="AD145" s="107">
        <v>3070241.2194087459</v>
      </c>
      <c r="AE145" s="107">
        <v>3127812.0685009984</v>
      </c>
      <c r="AF145" s="107">
        <v>3185382.9175932608</v>
      </c>
      <c r="AG145" s="107">
        <v>3242953.7666855138</v>
      </c>
      <c r="AH145" s="107">
        <v>3300524.6157777663</v>
      </c>
      <c r="AI145" s="107">
        <v>3358095.4648700189</v>
      </c>
      <c r="AJ145" s="107">
        <v>3415666.3139622714</v>
      </c>
      <c r="AK145" s="107">
        <v>3473237.1630545235</v>
      </c>
      <c r="AL145" s="107">
        <v>3530808.0121467854</v>
      </c>
      <c r="AM145" s="107">
        <v>3588378.8612390379</v>
      </c>
      <c r="AN145" s="107">
        <v>3645949.7103312905</v>
      </c>
      <c r="AO145" s="104">
        <v>3703520.5594235426</v>
      </c>
    </row>
    <row r="146" spans="1:41" x14ac:dyDescent="0.25">
      <c r="A146" t="str">
        <f t="shared" si="2"/>
        <v>Domestic passengers_Aruba</v>
      </c>
      <c r="B146" s="72" t="s">
        <v>56</v>
      </c>
      <c r="C146" s="108" t="s">
        <v>141</v>
      </c>
      <c r="D146" s="92" t="s">
        <v>143</v>
      </c>
      <c r="E146" s="75" t="s">
        <v>20</v>
      </c>
      <c r="F146" s="76" t="s">
        <v>34</v>
      </c>
      <c r="G146" s="76" t="s">
        <v>20</v>
      </c>
      <c r="H146" s="76" t="s">
        <v>20</v>
      </c>
      <c r="I146" s="76" t="s">
        <v>20</v>
      </c>
      <c r="J146" s="76" t="s">
        <v>20</v>
      </c>
      <c r="K146" s="76" t="s">
        <v>20</v>
      </c>
      <c r="L146" s="76" t="s">
        <v>20</v>
      </c>
      <c r="M146" s="76" t="s">
        <v>20</v>
      </c>
      <c r="N146" s="76" t="s">
        <v>20</v>
      </c>
      <c r="O146" s="76" t="s">
        <v>20</v>
      </c>
      <c r="P146" s="76" t="s">
        <v>20</v>
      </c>
      <c r="Q146" s="76" t="s">
        <v>20</v>
      </c>
      <c r="R146" s="83" t="s">
        <v>218</v>
      </c>
      <c r="S146" s="83" t="s">
        <v>218</v>
      </c>
      <c r="T146" s="83" t="s">
        <v>218</v>
      </c>
      <c r="U146" s="83" t="s">
        <v>218</v>
      </c>
      <c r="V146" s="83" t="s">
        <v>218</v>
      </c>
      <c r="W146" s="83" t="s">
        <v>218</v>
      </c>
      <c r="X146" s="83" t="s">
        <v>218</v>
      </c>
      <c r="Y146" s="83" t="s">
        <v>218</v>
      </c>
      <c r="Z146" s="83" t="s">
        <v>218</v>
      </c>
      <c r="AA146" s="83" t="s">
        <v>218</v>
      </c>
      <c r="AB146" s="83" t="s">
        <v>218</v>
      </c>
      <c r="AC146" s="83" t="s">
        <v>218</v>
      </c>
      <c r="AD146" s="83" t="s">
        <v>218</v>
      </c>
      <c r="AE146" s="83" t="s">
        <v>218</v>
      </c>
      <c r="AF146" s="83" t="s">
        <v>218</v>
      </c>
      <c r="AG146" s="83" t="s">
        <v>218</v>
      </c>
      <c r="AH146" s="83" t="s">
        <v>218</v>
      </c>
      <c r="AI146" s="83" t="s">
        <v>218</v>
      </c>
      <c r="AJ146" s="83" t="s">
        <v>218</v>
      </c>
      <c r="AK146" s="83" t="s">
        <v>218</v>
      </c>
      <c r="AL146" s="83" t="s">
        <v>218</v>
      </c>
      <c r="AM146" s="83" t="s">
        <v>218</v>
      </c>
      <c r="AN146" s="83" t="s">
        <v>218</v>
      </c>
      <c r="AO146" s="92" t="s">
        <v>218</v>
      </c>
    </row>
    <row r="147" spans="1:41" x14ac:dyDescent="0.25">
      <c r="A147" t="str">
        <f t="shared" si="2"/>
        <v>Total passengers_Argentina</v>
      </c>
      <c r="B147" s="72" t="s">
        <v>58</v>
      </c>
      <c r="C147" s="108" t="s">
        <v>141</v>
      </c>
      <c r="D147" s="92" t="s">
        <v>142</v>
      </c>
      <c r="E147" s="75" t="s">
        <v>20</v>
      </c>
      <c r="F147" s="76" t="s">
        <v>34</v>
      </c>
      <c r="G147" s="76" t="s">
        <v>20</v>
      </c>
      <c r="H147" s="76" t="s">
        <v>20</v>
      </c>
      <c r="I147" s="76" t="s">
        <v>20</v>
      </c>
      <c r="J147" s="76" t="s">
        <v>20</v>
      </c>
      <c r="K147" s="76" t="s">
        <v>20</v>
      </c>
      <c r="L147" s="76" t="s">
        <v>20</v>
      </c>
      <c r="M147" s="76" t="s">
        <v>20</v>
      </c>
      <c r="N147" s="76" t="s">
        <v>20</v>
      </c>
      <c r="O147" s="76" t="s">
        <v>20</v>
      </c>
      <c r="P147" s="76" t="s">
        <v>20</v>
      </c>
      <c r="Q147" s="76" t="s">
        <v>20</v>
      </c>
      <c r="R147" s="83">
        <v>39563268</v>
      </c>
      <c r="S147" s="83">
        <v>42526158.865504764</v>
      </c>
      <c r="T147" s="83">
        <v>45279217.677983508</v>
      </c>
      <c r="U147" s="83">
        <v>48061826.919303395</v>
      </c>
      <c r="V147" s="83">
        <v>50557041.161251791</v>
      </c>
      <c r="W147" s="83">
        <v>52747874.223582745</v>
      </c>
      <c r="X147" s="83">
        <v>55014554.29918091</v>
      </c>
      <c r="Y147" s="83">
        <v>57360947.509091765</v>
      </c>
      <c r="Z147" s="83">
        <v>59791854.998288244</v>
      </c>
      <c r="AA147" s="83">
        <v>62312042.076910771</v>
      </c>
      <c r="AB147" s="83">
        <v>64925510.416897215</v>
      </c>
      <c r="AC147" s="83">
        <v>67635657.507418633</v>
      </c>
      <c r="AD147" s="83">
        <v>70446270.350437045</v>
      </c>
      <c r="AE147" s="83">
        <v>73361654.876107752</v>
      </c>
      <c r="AF147" s="83">
        <v>76388681.534669161</v>
      </c>
      <c r="AG147" s="83">
        <v>79536259.65798007</v>
      </c>
      <c r="AH147" s="83">
        <v>82811546.47049059</v>
      </c>
      <c r="AI147" s="83">
        <v>86223765.774702698</v>
      </c>
      <c r="AJ147" s="83">
        <v>89783952.637414619</v>
      </c>
      <c r="AK147" s="83">
        <v>93505730.111037433</v>
      </c>
      <c r="AL147" s="83">
        <v>97405513.066317782</v>
      </c>
      <c r="AM147" s="83">
        <v>101499246.75656</v>
      </c>
      <c r="AN147" s="83">
        <v>105806948.20661931</v>
      </c>
      <c r="AO147" s="92">
        <v>110351776.62139119</v>
      </c>
    </row>
    <row r="148" spans="1:41" x14ac:dyDescent="0.25">
      <c r="A148" t="str">
        <f t="shared" si="2"/>
        <v>Total aircraft movements_Argentina</v>
      </c>
      <c r="B148" s="72" t="s">
        <v>35</v>
      </c>
      <c r="C148" s="108" t="s">
        <v>141</v>
      </c>
      <c r="D148" s="92" t="s">
        <v>142</v>
      </c>
      <c r="E148" s="75" t="s">
        <v>20</v>
      </c>
      <c r="F148" s="76" t="s">
        <v>34</v>
      </c>
      <c r="G148" s="76" t="s">
        <v>20</v>
      </c>
      <c r="H148" s="76" t="s">
        <v>20</v>
      </c>
      <c r="I148" s="76" t="s">
        <v>20</v>
      </c>
      <c r="J148" s="76" t="s">
        <v>20</v>
      </c>
      <c r="K148" s="76" t="s">
        <v>20</v>
      </c>
      <c r="L148" s="76" t="s">
        <v>20</v>
      </c>
      <c r="M148" s="76" t="s">
        <v>20</v>
      </c>
      <c r="N148" s="76" t="s">
        <v>20</v>
      </c>
      <c r="O148" s="76" t="s">
        <v>20</v>
      </c>
      <c r="P148" s="76" t="s">
        <v>20</v>
      </c>
      <c r="Q148" s="76" t="s">
        <v>20</v>
      </c>
      <c r="R148" s="83">
        <v>459912</v>
      </c>
      <c r="S148" s="83">
        <v>471897.5393609365</v>
      </c>
      <c r="T148" s="83">
        <v>478967.39008773793</v>
      </c>
      <c r="U148" s="83">
        <v>485469.78911290644</v>
      </c>
      <c r="V148" s="83">
        <v>491315.2638582447</v>
      </c>
      <c r="W148" s="83">
        <v>497593.85652720905</v>
      </c>
      <c r="X148" s="83">
        <v>503793.5899328292</v>
      </c>
      <c r="Y148" s="83">
        <v>509917.38583138055</v>
      </c>
      <c r="Z148" s="83">
        <v>515967.98854149925</v>
      </c>
      <c r="AA148" s="83">
        <v>521947.97977947077</v>
      </c>
      <c r="AB148" s="83">
        <v>527859.79192929703</v>
      </c>
      <c r="AC148" s="83">
        <v>533705.71994275611</v>
      </c>
      <c r="AD148" s="83">
        <v>539487.93203957344</v>
      </c>
      <c r="AE148" s="83">
        <v>545208.47935321042</v>
      </c>
      <c r="AF148" s="83">
        <v>550869.3046472905</v>
      </c>
      <c r="AG148" s="83">
        <v>556472.25021041313</v>
      </c>
      <c r="AH148" s="83">
        <v>562019.06502258603</v>
      </c>
      <c r="AI148" s="83">
        <v>567511.41127418587</v>
      </c>
      <c r="AJ148" s="83">
        <v>572950.87030787987</v>
      </c>
      <c r="AK148" s="83">
        <v>578338.94804505236</v>
      </c>
      <c r="AL148" s="83">
        <v>583677.07995059434</v>
      </c>
      <c r="AM148" s="83">
        <v>588966.63558339316</v>
      </c>
      <c r="AN148" s="83">
        <v>594208.9227741824</v>
      </c>
      <c r="AO148" s="92">
        <v>599405.1914675344</v>
      </c>
    </row>
    <row r="149" spans="1:41" x14ac:dyDescent="0.25">
      <c r="A149" t="str">
        <f t="shared" si="2"/>
        <v>Total Cargo_Argentina</v>
      </c>
      <c r="B149" s="102" t="s">
        <v>207</v>
      </c>
      <c r="C149" s="103" t="s">
        <v>141</v>
      </c>
      <c r="D149" s="104" t="s">
        <v>142</v>
      </c>
      <c r="E149" s="105" t="s">
        <v>20</v>
      </c>
      <c r="F149" s="106" t="s">
        <v>34</v>
      </c>
      <c r="G149" s="106" t="s">
        <v>20</v>
      </c>
      <c r="H149" s="106" t="s">
        <v>20</v>
      </c>
      <c r="I149" s="106" t="s">
        <v>20</v>
      </c>
      <c r="J149" s="106" t="s">
        <v>20</v>
      </c>
      <c r="K149" s="106" t="s">
        <v>20</v>
      </c>
      <c r="L149" s="106" t="s">
        <v>20</v>
      </c>
      <c r="M149" s="106" t="s">
        <v>20</v>
      </c>
      <c r="N149" s="106" t="s">
        <v>20</v>
      </c>
      <c r="O149" s="106" t="s">
        <v>20</v>
      </c>
      <c r="P149" s="106" t="s">
        <v>20</v>
      </c>
      <c r="Q149" s="106" t="s">
        <v>20</v>
      </c>
      <c r="R149" s="107">
        <v>233356</v>
      </c>
      <c r="S149" s="107">
        <v>260665.11350346441</v>
      </c>
      <c r="T149" s="107">
        <v>279641.87517742341</v>
      </c>
      <c r="U149" s="107">
        <v>293739.55024756951</v>
      </c>
      <c r="V149" s="107">
        <v>302364.78670210612</v>
      </c>
      <c r="W149" s="107">
        <v>305466.89481161244</v>
      </c>
      <c r="X149" s="107">
        <v>308265.82640849304</v>
      </c>
      <c r="Y149" s="107">
        <v>310869.79174186476</v>
      </c>
      <c r="Z149" s="107">
        <v>313430.9679766625</v>
      </c>
      <c r="AA149" s="107">
        <v>315965.89079004631</v>
      </c>
      <c r="AB149" s="107">
        <v>318474.56611271459</v>
      </c>
      <c r="AC149" s="107">
        <v>320955.62605474272</v>
      </c>
      <c r="AD149" s="107">
        <v>323404.93804297008</v>
      </c>
      <c r="AE149" s="107">
        <v>325824.3934396822</v>
      </c>
      <c r="AF149" s="107">
        <v>328208.86849177093</v>
      </c>
      <c r="AG149" s="107">
        <v>330567.58966648666</v>
      </c>
      <c r="AH149" s="107">
        <v>332903.89677025372</v>
      </c>
      <c r="AI149" s="107">
        <v>335217.4287971232</v>
      </c>
      <c r="AJ149" s="107">
        <v>337534.27010185539</v>
      </c>
      <c r="AK149" s="107">
        <v>339856.20764085598</v>
      </c>
      <c r="AL149" s="107">
        <v>342187.71346619184</v>
      </c>
      <c r="AM149" s="107">
        <v>344529.15999211627</v>
      </c>
      <c r="AN149" s="107">
        <v>346876.58578543563</v>
      </c>
      <c r="AO149" s="104">
        <v>349233.48225711798</v>
      </c>
    </row>
    <row r="150" spans="1:41" x14ac:dyDescent="0.25">
      <c r="A150" t="str">
        <f t="shared" si="2"/>
        <v>International passengers_Argentina</v>
      </c>
      <c r="B150" s="102" t="s">
        <v>54</v>
      </c>
      <c r="C150" s="103" t="s">
        <v>141</v>
      </c>
      <c r="D150" s="104" t="s">
        <v>142</v>
      </c>
      <c r="E150" s="105" t="s">
        <v>20</v>
      </c>
      <c r="F150" s="106" t="s">
        <v>34</v>
      </c>
      <c r="G150" s="106" t="s">
        <v>20</v>
      </c>
      <c r="H150" s="106" t="s">
        <v>20</v>
      </c>
      <c r="I150" s="106" t="s">
        <v>20</v>
      </c>
      <c r="J150" s="106" t="s">
        <v>20</v>
      </c>
      <c r="K150" s="106" t="s">
        <v>20</v>
      </c>
      <c r="L150" s="106" t="s">
        <v>20</v>
      </c>
      <c r="M150" s="106" t="s">
        <v>20</v>
      </c>
      <c r="N150" s="106" t="s">
        <v>20</v>
      </c>
      <c r="O150" s="106" t="s">
        <v>20</v>
      </c>
      <c r="P150" s="106" t="s">
        <v>20</v>
      </c>
      <c r="Q150" s="106" t="s">
        <v>20</v>
      </c>
      <c r="R150" s="107">
        <v>14083282</v>
      </c>
      <c r="S150" s="107">
        <v>14514449.882347699</v>
      </c>
      <c r="T150" s="107">
        <v>14945617.7646953</v>
      </c>
      <c r="U150" s="107">
        <v>15432275.614171222</v>
      </c>
      <c r="V150" s="107">
        <v>15996074.496300386</v>
      </c>
      <c r="W150" s="107">
        <v>16661604.211321114</v>
      </c>
      <c r="X150" s="107">
        <v>17369145.219684556</v>
      </c>
      <c r="Y150" s="107">
        <v>18122294.887860235</v>
      </c>
      <c r="Z150" s="107">
        <v>18925043.383001141</v>
      </c>
      <c r="AA150" s="107">
        <v>19781826.266492151</v>
      </c>
      <c r="AB150" s="107">
        <v>20697585.493326273</v>
      </c>
      <c r="AC150" s="107">
        <v>21677840.38993964</v>
      </c>
      <c r="AD150" s="107">
        <v>22728770.52253627</v>
      </c>
      <c r="AE150" s="107">
        <v>23857312.790745419</v>
      </c>
      <c r="AF150" s="107">
        <v>25071275.611098725</v>
      </c>
      <c r="AG150" s="107">
        <v>26379473.721563138</v>
      </c>
      <c r="AH150" s="107">
        <v>27791887.982552312</v>
      </c>
      <c r="AI150" s="107">
        <v>29319855.624903534</v>
      </c>
      <c r="AJ150" s="107">
        <v>30976297.772748962</v>
      </c>
      <c r="AK150" s="107">
        <v>32775992.845894903</v>
      </c>
      <c r="AL150" s="107">
        <v>34735906.753136702</v>
      </c>
      <c r="AM150" s="107">
        <v>36875593.805571817</v>
      </c>
      <c r="AN150" s="107">
        <v>39217686.256279774</v>
      </c>
      <c r="AO150" s="104">
        <v>41788495.658126891</v>
      </c>
    </row>
    <row r="151" spans="1:41" x14ac:dyDescent="0.25">
      <c r="A151" t="str">
        <f t="shared" si="2"/>
        <v>Domestic passengers_Argentina</v>
      </c>
      <c r="B151" s="72" t="s">
        <v>56</v>
      </c>
      <c r="C151" s="108" t="s">
        <v>141</v>
      </c>
      <c r="D151" s="92" t="s">
        <v>142</v>
      </c>
      <c r="E151" s="75" t="s">
        <v>20</v>
      </c>
      <c r="F151" s="76" t="s">
        <v>34</v>
      </c>
      <c r="G151" s="76" t="s">
        <v>20</v>
      </c>
      <c r="H151" s="76" t="s">
        <v>20</v>
      </c>
      <c r="I151" s="76" t="s">
        <v>20</v>
      </c>
      <c r="J151" s="76" t="s">
        <v>20</v>
      </c>
      <c r="K151" s="76" t="s">
        <v>20</v>
      </c>
      <c r="L151" s="76" t="s">
        <v>20</v>
      </c>
      <c r="M151" s="76" t="s">
        <v>20</v>
      </c>
      <c r="N151" s="76" t="s">
        <v>20</v>
      </c>
      <c r="O151" s="76" t="s">
        <v>20</v>
      </c>
      <c r="P151" s="76" t="s">
        <v>20</v>
      </c>
      <c r="Q151" s="76" t="s">
        <v>20</v>
      </c>
      <c r="R151" s="83">
        <v>24198243</v>
      </c>
      <c r="S151" s="83">
        <v>26781209.501222178</v>
      </c>
      <c r="T151" s="83">
        <v>29255148.73338861</v>
      </c>
      <c r="U151" s="83">
        <v>31560355.307146948</v>
      </c>
      <c r="V151" s="83">
        <v>33512616.493870731</v>
      </c>
      <c r="W151" s="83">
        <v>35067332.776936367</v>
      </c>
      <c r="X151" s="83">
        <v>36652899.651871443</v>
      </c>
      <c r="Y151" s="83">
        <v>38270714.611099459</v>
      </c>
      <c r="Z151" s="83">
        <v>39923265.301281855</v>
      </c>
      <c r="AA151" s="83">
        <v>41611056.809092239</v>
      </c>
      <c r="AB151" s="83">
        <v>43333142.276303552</v>
      </c>
      <c r="AC151" s="83">
        <v>45087380.140134931</v>
      </c>
      <c r="AD151" s="83">
        <v>46871325.23496896</v>
      </c>
      <c r="AE151" s="83">
        <v>48682364.125123501</v>
      </c>
      <c r="AF151" s="83">
        <v>50519488.709138073</v>
      </c>
      <c r="AG151" s="83">
        <v>52382892.208483443</v>
      </c>
      <c r="AH151" s="83">
        <v>54269788.246503681</v>
      </c>
      <c r="AI151" s="83">
        <v>56178054.627967544</v>
      </c>
      <c r="AJ151" s="83">
        <v>58106120.903793648</v>
      </c>
      <c r="AK151" s="83">
        <v>60052853.623826489</v>
      </c>
      <c r="AL151" s="83">
        <v>62017756.543116771</v>
      </c>
      <c r="AM151" s="83">
        <v>63997231.562491246</v>
      </c>
      <c r="AN151" s="83">
        <v>65988617.427522145</v>
      </c>
      <c r="AO151" s="92">
        <v>67988810.00816606</v>
      </c>
    </row>
    <row r="152" spans="1:41" x14ac:dyDescent="0.25">
      <c r="A152" t="str">
        <f t="shared" si="2"/>
        <v>Total passengers_United Kingdom</v>
      </c>
      <c r="B152" s="102" t="s">
        <v>58</v>
      </c>
      <c r="C152" s="103" t="s">
        <v>96</v>
      </c>
      <c r="D152" s="104" t="s">
        <v>114</v>
      </c>
      <c r="E152" s="105" t="s">
        <v>34</v>
      </c>
      <c r="F152" s="106" t="s">
        <v>20</v>
      </c>
      <c r="G152" s="106" t="s">
        <v>34</v>
      </c>
      <c r="H152" s="106" t="s">
        <v>20</v>
      </c>
      <c r="I152" s="106" t="s">
        <v>34</v>
      </c>
      <c r="J152" s="106" t="s">
        <v>20</v>
      </c>
      <c r="K152" s="106" t="s">
        <v>20</v>
      </c>
      <c r="L152" s="106" t="s">
        <v>20</v>
      </c>
      <c r="M152" s="106" t="s">
        <v>20</v>
      </c>
      <c r="N152" s="106" t="s">
        <v>20</v>
      </c>
      <c r="O152" s="106" t="s">
        <v>20</v>
      </c>
      <c r="P152" s="106" t="s">
        <v>20</v>
      </c>
      <c r="Q152" s="106" t="s">
        <v>34</v>
      </c>
      <c r="R152" s="107">
        <v>288525842</v>
      </c>
      <c r="S152" s="107">
        <v>296021129.89337027</v>
      </c>
      <c r="T152" s="107">
        <v>304704540.7926628</v>
      </c>
      <c r="U152" s="107">
        <v>313433017.61240005</v>
      </c>
      <c r="V152" s="107">
        <v>322938160.05945688</v>
      </c>
      <c r="W152" s="107">
        <v>333319127.43014175</v>
      </c>
      <c r="X152" s="107">
        <v>343365718.94602555</v>
      </c>
      <c r="Y152" s="107">
        <v>352853967.21591455</v>
      </c>
      <c r="Z152" s="107">
        <v>361897144.86019933</v>
      </c>
      <c r="AA152" s="107">
        <v>370680431.61775684</v>
      </c>
      <c r="AB152" s="107">
        <v>379326318.89967102</v>
      </c>
      <c r="AC152" s="107">
        <v>388008709.34160697</v>
      </c>
      <c r="AD152" s="107">
        <v>396723863.82278734</v>
      </c>
      <c r="AE152" s="107">
        <v>405467789.29612756</v>
      </c>
      <c r="AF152" s="107">
        <v>413975023.40766317</v>
      </c>
      <c r="AG152" s="107">
        <v>422328216.83026457</v>
      </c>
      <c r="AH152" s="107">
        <v>430672209.45518023</v>
      </c>
      <c r="AI152" s="107">
        <v>438999774.28054965</v>
      </c>
      <c r="AJ152" s="107">
        <v>447305209.60658014</v>
      </c>
      <c r="AK152" s="107">
        <v>455591944.90827584</v>
      </c>
      <c r="AL152" s="107">
        <v>463878073.65730762</v>
      </c>
      <c r="AM152" s="107">
        <v>472169703.54077435</v>
      </c>
      <c r="AN152" s="107">
        <v>480486576.51166105</v>
      </c>
      <c r="AO152" s="104">
        <v>488838028.45649666</v>
      </c>
    </row>
    <row r="153" spans="1:41" x14ac:dyDescent="0.25">
      <c r="A153" t="str">
        <f t="shared" si="2"/>
        <v>Total aircraft movements_United Kingdom</v>
      </c>
      <c r="B153" s="102" t="s">
        <v>35</v>
      </c>
      <c r="C153" s="103" t="s">
        <v>96</v>
      </c>
      <c r="D153" s="104" t="s">
        <v>114</v>
      </c>
      <c r="E153" s="105" t="s">
        <v>34</v>
      </c>
      <c r="F153" s="106" t="s">
        <v>20</v>
      </c>
      <c r="G153" s="106" t="s">
        <v>34</v>
      </c>
      <c r="H153" s="106" t="s">
        <v>20</v>
      </c>
      <c r="I153" s="106" t="s">
        <v>34</v>
      </c>
      <c r="J153" s="106" t="s">
        <v>20</v>
      </c>
      <c r="K153" s="106" t="s">
        <v>20</v>
      </c>
      <c r="L153" s="106" t="s">
        <v>20</v>
      </c>
      <c r="M153" s="106" t="s">
        <v>20</v>
      </c>
      <c r="N153" s="106" t="s">
        <v>20</v>
      </c>
      <c r="O153" s="106" t="s">
        <v>20</v>
      </c>
      <c r="P153" s="106" t="s">
        <v>20</v>
      </c>
      <c r="Q153" s="106" t="s">
        <v>34</v>
      </c>
      <c r="R153" s="107">
        <v>3231592</v>
      </c>
      <c r="S153" s="107">
        <v>3198017.1012603519</v>
      </c>
      <c r="T153" s="107">
        <v>3335776.7315917816</v>
      </c>
      <c r="U153" s="107">
        <v>3397866.8480117111</v>
      </c>
      <c r="V153" s="107">
        <v>3453407.2954159565</v>
      </c>
      <c r="W153" s="107">
        <v>3504251.2841061112</v>
      </c>
      <c r="X153" s="107">
        <v>3553099.4365403093</v>
      </c>
      <c r="Y153" s="107">
        <v>3599289.7714728294</v>
      </c>
      <c r="Z153" s="107">
        <v>3643318.1810427313</v>
      </c>
      <c r="AA153" s="107">
        <v>3685980.7392649129</v>
      </c>
      <c r="AB153" s="107">
        <v>3727794.9425220555</v>
      </c>
      <c r="AC153" s="107">
        <v>3769516.6546265995</v>
      </c>
      <c r="AD153" s="107">
        <v>3811125.5941585498</v>
      </c>
      <c r="AE153" s="107">
        <v>3852608.9143404621</v>
      </c>
      <c r="AF153" s="107">
        <v>3892790.2009922033</v>
      </c>
      <c r="AG153" s="107">
        <v>3932054.9032308152</v>
      </c>
      <c r="AH153" s="107">
        <v>3971072.2724393881</v>
      </c>
      <c r="AI153" s="107">
        <v>4009838.3844431578</v>
      </c>
      <c r="AJ153" s="107">
        <v>4048359.6789713823</v>
      </c>
      <c r="AK153" s="107">
        <v>4086686.0272181476</v>
      </c>
      <c r="AL153" s="107">
        <v>4124929.5528249764</v>
      </c>
      <c r="AM153" s="107">
        <v>4163153.8968578377</v>
      </c>
      <c r="AN153" s="107">
        <v>4201476.8292530207</v>
      </c>
      <c r="AO153" s="104">
        <v>4239958.5328586875</v>
      </c>
    </row>
    <row r="154" spans="1:41" x14ac:dyDescent="0.25">
      <c r="A154" t="str">
        <f t="shared" si="2"/>
        <v>Total Cargo_United Kingdom</v>
      </c>
      <c r="B154" s="102" t="s">
        <v>207</v>
      </c>
      <c r="C154" s="108" t="s">
        <v>96</v>
      </c>
      <c r="D154" s="92" t="s">
        <v>114</v>
      </c>
      <c r="E154" s="75" t="s">
        <v>34</v>
      </c>
      <c r="F154" s="76" t="s">
        <v>20</v>
      </c>
      <c r="G154" s="76" t="s">
        <v>34</v>
      </c>
      <c r="H154" s="76" t="s">
        <v>20</v>
      </c>
      <c r="I154" s="76" t="s">
        <v>34</v>
      </c>
      <c r="J154" s="76" t="s">
        <v>20</v>
      </c>
      <c r="K154" s="76" t="s">
        <v>20</v>
      </c>
      <c r="L154" s="76" t="s">
        <v>20</v>
      </c>
      <c r="M154" s="76" t="s">
        <v>20</v>
      </c>
      <c r="N154" s="76" t="s">
        <v>20</v>
      </c>
      <c r="O154" s="76" t="s">
        <v>20</v>
      </c>
      <c r="P154" s="76" t="s">
        <v>20</v>
      </c>
      <c r="Q154" s="76" t="s">
        <v>34</v>
      </c>
      <c r="R154" s="83">
        <v>2859641</v>
      </c>
      <c r="S154" s="83">
        <v>2864037.9505238435</v>
      </c>
      <c r="T154" s="83">
        <v>2928464.0967235765</v>
      </c>
      <c r="U154" s="83">
        <v>2987716.3255677028</v>
      </c>
      <c r="V154" s="83">
        <v>3038523.3030013754</v>
      </c>
      <c r="W154" s="83">
        <v>3081050.575826352</v>
      </c>
      <c r="X154" s="83">
        <v>3123577.8486513193</v>
      </c>
      <c r="Y154" s="83">
        <v>3166105.1214762861</v>
      </c>
      <c r="Z154" s="83">
        <v>3208632.3943012529</v>
      </c>
      <c r="AA154" s="83">
        <v>3251159.6671262193</v>
      </c>
      <c r="AB154" s="83">
        <v>3293686.9399511977</v>
      </c>
      <c r="AC154" s="83">
        <v>3336214.2127761641</v>
      </c>
      <c r="AD154" s="83">
        <v>3378741.4856011309</v>
      </c>
      <c r="AE154" s="83">
        <v>3421268.7584260982</v>
      </c>
      <c r="AF154" s="83">
        <v>3463796.0312510757</v>
      </c>
      <c r="AG154" s="83">
        <v>3506323.3040760425</v>
      </c>
      <c r="AH154" s="83">
        <v>3548850.5769010093</v>
      </c>
      <c r="AI154" s="83">
        <v>3591377.8497259766</v>
      </c>
      <c r="AJ154" s="83">
        <v>3633905.1225509541</v>
      </c>
      <c r="AK154" s="83">
        <v>3676432.3953759214</v>
      </c>
      <c r="AL154" s="83">
        <v>3718959.6682008882</v>
      </c>
      <c r="AM154" s="83">
        <v>3761486.9410258555</v>
      </c>
      <c r="AN154" s="83">
        <v>3804014.213850833</v>
      </c>
      <c r="AO154" s="92">
        <v>3846541.4866758003</v>
      </c>
    </row>
    <row r="155" spans="1:41" x14ac:dyDescent="0.25">
      <c r="A155" t="str">
        <f t="shared" si="2"/>
        <v>International passengers_United Kingdom</v>
      </c>
      <c r="B155" s="72" t="s">
        <v>54</v>
      </c>
      <c r="C155" s="108" t="s">
        <v>96</v>
      </c>
      <c r="D155" s="92" t="s">
        <v>114</v>
      </c>
      <c r="E155" s="75" t="s">
        <v>34</v>
      </c>
      <c r="F155" s="76" t="s">
        <v>20</v>
      </c>
      <c r="G155" s="76" t="s">
        <v>34</v>
      </c>
      <c r="H155" s="76" t="s">
        <v>20</v>
      </c>
      <c r="I155" s="76" t="s">
        <v>34</v>
      </c>
      <c r="J155" s="76" t="s">
        <v>20</v>
      </c>
      <c r="K155" s="76" t="s">
        <v>20</v>
      </c>
      <c r="L155" s="76" t="s">
        <v>20</v>
      </c>
      <c r="M155" s="76" t="s">
        <v>20</v>
      </c>
      <c r="N155" s="76" t="s">
        <v>20</v>
      </c>
      <c r="O155" s="76" t="s">
        <v>20</v>
      </c>
      <c r="P155" s="76" t="s">
        <v>20</v>
      </c>
      <c r="Q155" s="76" t="s">
        <v>34</v>
      </c>
      <c r="R155" s="83">
        <v>241836241</v>
      </c>
      <c r="S155" s="83">
        <v>249117303.64638993</v>
      </c>
      <c r="T155" s="83">
        <v>256296733.59523684</v>
      </c>
      <c r="U155" s="83">
        <v>264150734.30965751</v>
      </c>
      <c r="V155" s="83">
        <v>272834423.27260971</v>
      </c>
      <c r="W155" s="83">
        <v>282438326.09663373</v>
      </c>
      <c r="X155" s="83">
        <v>291715878.48255932</v>
      </c>
      <c r="Y155" s="83">
        <v>300442977.43667102</v>
      </c>
      <c r="Z155" s="83">
        <v>308732622.49742836</v>
      </c>
      <c r="AA155" s="83">
        <v>316769729.65604311</v>
      </c>
      <c r="AB155" s="83">
        <v>324676543.15308177</v>
      </c>
      <c r="AC155" s="83">
        <v>332626735.5671193</v>
      </c>
      <c r="AD155" s="83">
        <v>340616355.00878334</v>
      </c>
      <c r="AE155" s="83">
        <v>348641208.59991336</v>
      </c>
      <c r="AF155" s="83">
        <v>356435644.58532941</v>
      </c>
      <c r="AG155" s="83">
        <v>364082134.95637506</v>
      </c>
      <c r="AH155" s="83">
        <v>371725350.33755761</v>
      </c>
      <c r="AI155" s="83">
        <v>379357903.05634886</v>
      </c>
      <c r="AJ155" s="83">
        <v>386973938.31406909</v>
      </c>
      <c r="AK155" s="83">
        <v>394576739.42551053</v>
      </c>
      <c r="AL155" s="83">
        <v>402184259.07750124</v>
      </c>
      <c r="AM155" s="83">
        <v>409802470.94359732</v>
      </c>
      <c r="AN155" s="83">
        <v>417450987.08819842</v>
      </c>
      <c r="AO155" s="92">
        <v>425139016.7730602</v>
      </c>
    </row>
    <row r="156" spans="1:41" x14ac:dyDescent="0.25">
      <c r="A156" t="str">
        <f t="shared" si="2"/>
        <v>Domestic passengers_United Kingdom</v>
      </c>
      <c r="B156" s="102" t="s">
        <v>56</v>
      </c>
      <c r="C156" s="103" t="s">
        <v>96</v>
      </c>
      <c r="D156" s="104" t="s">
        <v>114</v>
      </c>
      <c r="E156" s="105" t="s">
        <v>34</v>
      </c>
      <c r="F156" s="106" t="s">
        <v>20</v>
      </c>
      <c r="G156" s="106" t="s">
        <v>34</v>
      </c>
      <c r="H156" s="106" t="s">
        <v>20</v>
      </c>
      <c r="I156" s="106" t="s">
        <v>34</v>
      </c>
      <c r="J156" s="106" t="s">
        <v>20</v>
      </c>
      <c r="K156" s="106" t="s">
        <v>20</v>
      </c>
      <c r="L156" s="106" t="s">
        <v>20</v>
      </c>
      <c r="M156" s="106" t="s">
        <v>20</v>
      </c>
      <c r="N156" s="106" t="s">
        <v>20</v>
      </c>
      <c r="O156" s="106" t="s">
        <v>20</v>
      </c>
      <c r="P156" s="106" t="s">
        <v>20</v>
      </c>
      <c r="Q156" s="106" t="s">
        <v>34</v>
      </c>
      <c r="R156" s="107">
        <v>46425657</v>
      </c>
      <c r="S156" s="107">
        <v>46705405.188156798</v>
      </c>
      <c r="T156" s="107">
        <v>48274909.07977891</v>
      </c>
      <c r="U156" s="107">
        <v>49196569.951491266</v>
      </c>
      <c r="V156" s="107">
        <v>50049942.698000923</v>
      </c>
      <c r="W156" s="107">
        <v>50830457.657312647</v>
      </c>
      <c r="X156" s="107">
        <v>51602502.964180343</v>
      </c>
      <c r="Y156" s="107">
        <v>52366395.106276289</v>
      </c>
      <c r="Z156" s="107">
        <v>53122430.340867877</v>
      </c>
      <c r="AA156" s="107">
        <v>53870886.523178682</v>
      </c>
      <c r="AB156" s="107">
        <v>54612024.721703582</v>
      </c>
      <c r="AC156" s="107">
        <v>55346090.650757164</v>
      </c>
      <c r="AD156" s="107">
        <v>56073315.945479847</v>
      </c>
      <c r="AE156" s="107">
        <v>56793919.300431855</v>
      </c>
      <c r="AF156" s="107">
        <v>57508107.489579812</v>
      </c>
      <c r="AG156" s="107">
        <v>58216076.282741882</v>
      </c>
      <c r="AH156" s="107">
        <v>58918011.271314487</v>
      </c>
      <c r="AI156" s="107">
        <v>59614088.614230216</v>
      </c>
      <c r="AJ156" s="107">
        <v>60304475.713546835</v>
      </c>
      <c r="AK156" s="107">
        <v>60989331.827760689</v>
      </c>
      <c r="AL156" s="107">
        <v>61668808.629847109</v>
      </c>
      <c r="AM156" s="107">
        <v>62343050.716099918</v>
      </c>
      <c r="AN156" s="107">
        <v>63012196.071060278</v>
      </c>
      <c r="AO156" s="104">
        <v>63676376.493155584</v>
      </c>
    </row>
    <row r="157" spans="1:41" x14ac:dyDescent="0.25">
      <c r="A157" t="str">
        <f t="shared" si="2"/>
        <v>Total passengers_Ukraine</v>
      </c>
      <c r="B157" s="102" t="s">
        <v>58</v>
      </c>
      <c r="C157" s="103" t="s">
        <v>96</v>
      </c>
      <c r="D157" s="104" t="s">
        <v>187</v>
      </c>
      <c r="E157" s="105" t="s">
        <v>20</v>
      </c>
      <c r="F157" s="106" t="s">
        <v>34</v>
      </c>
      <c r="G157" s="106" t="s">
        <v>20</v>
      </c>
      <c r="H157" s="106" t="s">
        <v>20</v>
      </c>
      <c r="I157" s="106" t="s">
        <v>20</v>
      </c>
      <c r="J157" s="106" t="s">
        <v>20</v>
      </c>
      <c r="K157" s="106" t="s">
        <v>20</v>
      </c>
      <c r="L157" s="106" t="s">
        <v>20</v>
      </c>
      <c r="M157" s="106" t="s">
        <v>20</v>
      </c>
      <c r="N157" s="106" t="s">
        <v>20</v>
      </c>
      <c r="O157" s="106" t="s">
        <v>20</v>
      </c>
      <c r="P157" s="106" t="s">
        <v>20</v>
      </c>
      <c r="Q157" s="106" t="s">
        <v>20</v>
      </c>
      <c r="R157" s="107">
        <v>16499553</v>
      </c>
      <c r="S157" s="107">
        <v>18734154.654578116</v>
      </c>
      <c r="T157" s="107">
        <v>20708966.631001782</v>
      </c>
      <c r="U157" s="107">
        <v>22410083.305155627</v>
      </c>
      <c r="V157" s="107">
        <v>23795579.315668352</v>
      </c>
      <c r="W157" s="107">
        <v>24809309.382520884</v>
      </c>
      <c r="X157" s="107">
        <v>25820453.990787186</v>
      </c>
      <c r="Y157" s="107">
        <v>26829266.035450716</v>
      </c>
      <c r="Z157" s="107">
        <v>27835939.927434549</v>
      </c>
      <c r="AA157" s="107">
        <v>28840766.443177082</v>
      </c>
      <c r="AB157" s="107">
        <v>29843786.844549149</v>
      </c>
      <c r="AC157" s="107">
        <v>30845078.184295855</v>
      </c>
      <c r="AD157" s="107">
        <v>31844737.532883067</v>
      </c>
      <c r="AE157" s="107">
        <v>32842861.802789945</v>
      </c>
      <c r="AF157" s="107">
        <v>33839506.382648923</v>
      </c>
      <c r="AG157" s="107">
        <v>34834734.376203068</v>
      </c>
      <c r="AH157" s="107">
        <v>35828655.34817946</v>
      </c>
      <c r="AI157" s="107">
        <v>36821356.135088116</v>
      </c>
      <c r="AJ157" s="107">
        <v>37812909.70257508</v>
      </c>
      <c r="AK157" s="107">
        <v>38803378.746761627</v>
      </c>
      <c r="AL157" s="107">
        <v>39792847.121977292</v>
      </c>
      <c r="AM157" s="107">
        <v>40781348.926490538</v>
      </c>
      <c r="AN157" s="107">
        <v>41768923.019243293</v>
      </c>
      <c r="AO157" s="104">
        <v>42755608.213409491</v>
      </c>
    </row>
    <row r="158" spans="1:41" x14ac:dyDescent="0.25">
      <c r="A158" t="str">
        <f t="shared" si="2"/>
        <v>Total aircraft movements_Ukraine</v>
      </c>
      <c r="B158" s="102" t="s">
        <v>35</v>
      </c>
      <c r="C158" s="103" t="s">
        <v>96</v>
      </c>
      <c r="D158" s="104" t="s">
        <v>187</v>
      </c>
      <c r="E158" s="105" t="s">
        <v>20</v>
      </c>
      <c r="F158" s="106" t="s">
        <v>34</v>
      </c>
      <c r="G158" s="106" t="s">
        <v>20</v>
      </c>
      <c r="H158" s="106" t="s">
        <v>20</v>
      </c>
      <c r="I158" s="106" t="s">
        <v>20</v>
      </c>
      <c r="J158" s="106" t="s">
        <v>20</v>
      </c>
      <c r="K158" s="106" t="s">
        <v>20</v>
      </c>
      <c r="L158" s="106" t="s">
        <v>20</v>
      </c>
      <c r="M158" s="106" t="s">
        <v>20</v>
      </c>
      <c r="N158" s="106" t="s">
        <v>20</v>
      </c>
      <c r="O158" s="106" t="s">
        <v>20</v>
      </c>
      <c r="P158" s="106" t="s">
        <v>20</v>
      </c>
      <c r="Q158" s="106" t="s">
        <v>20</v>
      </c>
      <c r="R158" s="107">
        <v>147466</v>
      </c>
      <c r="S158" s="107">
        <v>164311.87385874402</v>
      </c>
      <c r="T158" s="107">
        <v>176671.93120625534</v>
      </c>
      <c r="U158" s="107">
        <v>186095.45246018737</v>
      </c>
      <c r="V158" s="107">
        <v>194567.67259042079</v>
      </c>
      <c r="W158" s="107">
        <v>201722.44889183735</v>
      </c>
      <c r="X158" s="107">
        <v>208877.225193255</v>
      </c>
      <c r="Y158" s="107">
        <v>216032.00149467264</v>
      </c>
      <c r="Z158" s="107">
        <v>223186.77779608918</v>
      </c>
      <c r="AA158" s="107">
        <v>230341.55409750683</v>
      </c>
      <c r="AB158" s="107">
        <v>237496.33039892447</v>
      </c>
      <c r="AC158" s="107">
        <v>244651.10670034209</v>
      </c>
      <c r="AD158" s="107">
        <v>251805.8830017586</v>
      </c>
      <c r="AE158" s="107">
        <v>258960.65930317625</v>
      </c>
      <c r="AF158" s="107">
        <v>266115.43560459389</v>
      </c>
      <c r="AG158" s="107">
        <v>273270.21190601046</v>
      </c>
      <c r="AH158" s="107">
        <v>280424.98820742808</v>
      </c>
      <c r="AI158" s="107">
        <v>287579.76450884569</v>
      </c>
      <c r="AJ158" s="107">
        <v>294734.5408102622</v>
      </c>
      <c r="AK158" s="107">
        <v>301889.31711167982</v>
      </c>
      <c r="AL158" s="107">
        <v>309044.09341309749</v>
      </c>
      <c r="AM158" s="107">
        <v>316198.86971451517</v>
      </c>
      <c r="AN158" s="107">
        <v>323353.64601593168</v>
      </c>
      <c r="AO158" s="104">
        <v>330508.42231734935</v>
      </c>
    </row>
    <row r="159" spans="1:41" x14ac:dyDescent="0.25">
      <c r="A159" t="str">
        <f t="shared" si="2"/>
        <v>Total Cargo_Ukraine</v>
      </c>
      <c r="B159" s="102" t="s">
        <v>207</v>
      </c>
      <c r="C159" s="108" t="s">
        <v>96</v>
      </c>
      <c r="D159" s="92" t="s">
        <v>187</v>
      </c>
      <c r="E159" s="75" t="s">
        <v>20</v>
      </c>
      <c r="F159" s="76" t="s">
        <v>34</v>
      </c>
      <c r="G159" s="76" t="s">
        <v>20</v>
      </c>
      <c r="H159" s="76" t="s">
        <v>20</v>
      </c>
      <c r="I159" s="76" t="s">
        <v>20</v>
      </c>
      <c r="J159" s="76" t="s">
        <v>20</v>
      </c>
      <c r="K159" s="76" t="s">
        <v>20</v>
      </c>
      <c r="L159" s="76" t="s">
        <v>20</v>
      </c>
      <c r="M159" s="76" t="s">
        <v>20</v>
      </c>
      <c r="N159" s="76" t="s">
        <v>20</v>
      </c>
      <c r="O159" s="76" t="s">
        <v>20</v>
      </c>
      <c r="P159" s="76" t="s">
        <v>20</v>
      </c>
      <c r="Q159" s="76" t="s">
        <v>20</v>
      </c>
      <c r="R159" s="83">
        <v>47387</v>
      </c>
      <c r="S159" s="83">
        <v>52870.656961430781</v>
      </c>
      <c r="T159" s="83">
        <v>56409.218982478029</v>
      </c>
      <c r="U159" s="83">
        <v>58802.426138972405</v>
      </c>
      <c r="V159" s="83">
        <v>60846.305172742934</v>
      </c>
      <c r="W159" s="83">
        <v>62607.654750107569</v>
      </c>
      <c r="X159" s="83">
        <v>64369.00432747219</v>
      </c>
      <c r="Y159" s="83">
        <v>66130.353904836826</v>
      </c>
      <c r="Z159" s="83">
        <v>67891.703482201454</v>
      </c>
      <c r="AA159" s="83">
        <v>69653.053059566198</v>
      </c>
      <c r="AB159" s="83">
        <v>71414.402636930827</v>
      </c>
      <c r="AC159" s="83">
        <v>73175.752214295455</v>
      </c>
      <c r="AD159" s="83">
        <v>74937.101791660069</v>
      </c>
      <c r="AE159" s="83">
        <v>76698.451369024828</v>
      </c>
      <c r="AF159" s="83">
        <v>78459.800946389441</v>
      </c>
      <c r="AG159" s="83">
        <v>80221.150523754084</v>
      </c>
      <c r="AH159" s="83">
        <v>81982.500101118712</v>
      </c>
      <c r="AI159" s="83">
        <v>83743.849678483326</v>
      </c>
      <c r="AJ159" s="83">
        <v>85505.199255848085</v>
      </c>
      <c r="AK159" s="83">
        <v>87266.548833212713</v>
      </c>
      <c r="AL159" s="83">
        <v>89027.898410577356</v>
      </c>
      <c r="AM159" s="83">
        <v>90789.24798794197</v>
      </c>
      <c r="AN159" s="83">
        <v>92550.597565306613</v>
      </c>
      <c r="AO159" s="92">
        <v>94311.947142671372</v>
      </c>
    </row>
    <row r="160" spans="1:41" x14ac:dyDescent="0.25">
      <c r="A160" t="str">
        <f t="shared" si="2"/>
        <v>International passengers_Ukraine</v>
      </c>
      <c r="B160" s="72" t="s">
        <v>54</v>
      </c>
      <c r="C160" s="108" t="s">
        <v>96</v>
      </c>
      <c r="D160" s="92" t="s">
        <v>187</v>
      </c>
      <c r="E160" s="75" t="s">
        <v>20</v>
      </c>
      <c r="F160" s="76" t="s">
        <v>34</v>
      </c>
      <c r="G160" s="76" t="s">
        <v>20</v>
      </c>
      <c r="H160" s="76" t="s">
        <v>20</v>
      </c>
      <c r="I160" s="76" t="s">
        <v>20</v>
      </c>
      <c r="J160" s="76" t="s">
        <v>20</v>
      </c>
      <c r="K160" s="76" t="s">
        <v>20</v>
      </c>
      <c r="L160" s="76" t="s">
        <v>20</v>
      </c>
      <c r="M160" s="76" t="s">
        <v>20</v>
      </c>
      <c r="N160" s="76" t="s">
        <v>20</v>
      </c>
      <c r="O160" s="76" t="s">
        <v>20</v>
      </c>
      <c r="P160" s="76" t="s">
        <v>20</v>
      </c>
      <c r="Q160" s="76" t="s">
        <v>20</v>
      </c>
      <c r="R160" s="83">
        <v>14247344</v>
      </c>
      <c r="S160" s="83">
        <v>16557368.612578951</v>
      </c>
      <c r="T160" s="83">
        <v>18287735.474315062</v>
      </c>
      <c r="U160" s="83">
        <v>19830133.509163149</v>
      </c>
      <c r="V160" s="83">
        <v>21088393.003494125</v>
      </c>
      <c r="W160" s="83">
        <v>22016158.347673886</v>
      </c>
      <c r="X160" s="83">
        <v>22943923.69185352</v>
      </c>
      <c r="Y160" s="83">
        <v>23871689.036033276</v>
      </c>
      <c r="Z160" s="83">
        <v>24799454.38021303</v>
      </c>
      <c r="AA160" s="83">
        <v>25727219.724392667</v>
      </c>
      <c r="AB160" s="83">
        <v>26654985.068572424</v>
      </c>
      <c r="AC160" s="83">
        <v>27582750.412752181</v>
      </c>
      <c r="AD160" s="83">
        <v>28510515.756931815</v>
      </c>
      <c r="AE160" s="83">
        <v>29438281.101111576</v>
      </c>
      <c r="AF160" s="83">
        <v>30366046.445291325</v>
      </c>
      <c r="AG160" s="83">
        <v>31293811.789471082</v>
      </c>
      <c r="AH160" s="83">
        <v>32221577.13365072</v>
      </c>
      <c r="AI160" s="83">
        <v>33149342.477830477</v>
      </c>
      <c r="AJ160" s="83">
        <v>34077107.822010234</v>
      </c>
      <c r="AK160" s="83">
        <v>35004873.166189864</v>
      </c>
      <c r="AL160" s="83">
        <v>35932638.510369621</v>
      </c>
      <c r="AM160" s="83">
        <v>36860403.854549378</v>
      </c>
      <c r="AN160" s="83">
        <v>37788169.198729135</v>
      </c>
      <c r="AO160" s="92">
        <v>38715934.542908773</v>
      </c>
    </row>
    <row r="161" spans="1:41" x14ac:dyDescent="0.25">
      <c r="A161" t="str">
        <f t="shared" si="2"/>
        <v>Domestic passengers_Ukraine</v>
      </c>
      <c r="B161" s="102" t="s">
        <v>56</v>
      </c>
      <c r="C161" s="103" t="s">
        <v>96</v>
      </c>
      <c r="D161" s="104" t="s">
        <v>187</v>
      </c>
      <c r="E161" s="105" t="s">
        <v>20</v>
      </c>
      <c r="F161" s="106" t="s">
        <v>34</v>
      </c>
      <c r="G161" s="106" t="s">
        <v>20</v>
      </c>
      <c r="H161" s="106" t="s">
        <v>20</v>
      </c>
      <c r="I161" s="106" t="s">
        <v>20</v>
      </c>
      <c r="J161" s="106" t="s">
        <v>20</v>
      </c>
      <c r="K161" s="106" t="s">
        <v>20</v>
      </c>
      <c r="L161" s="106" t="s">
        <v>20</v>
      </c>
      <c r="M161" s="106" t="s">
        <v>20</v>
      </c>
      <c r="N161" s="106" t="s">
        <v>20</v>
      </c>
      <c r="O161" s="106" t="s">
        <v>20</v>
      </c>
      <c r="P161" s="106" t="s">
        <v>20</v>
      </c>
      <c r="Q161" s="106" t="s">
        <v>20</v>
      </c>
      <c r="R161" s="107">
        <v>1812863</v>
      </c>
      <c r="S161" s="107">
        <v>2161482.5402202066</v>
      </c>
      <c r="T161" s="107">
        <v>2407290.1383643397</v>
      </c>
      <c r="U161" s="107">
        <v>2567143.4524773606</v>
      </c>
      <c r="V161" s="107">
        <v>2695422.5031085606</v>
      </c>
      <c r="W161" s="107">
        <v>2782192.5907165855</v>
      </c>
      <c r="X161" s="107">
        <v>2866293.3510408429</v>
      </c>
      <c r="Y161" s="107">
        <v>2947960.4225659668</v>
      </c>
      <c r="Z161" s="107">
        <v>3027396.2565909051</v>
      </c>
      <c r="AA161" s="107">
        <v>3104776.3862888711</v>
      </c>
      <c r="AB161" s="107">
        <v>3180254.2358917273</v>
      </c>
      <c r="AC161" s="107">
        <v>3253964.8687332976</v>
      </c>
      <c r="AD161" s="107">
        <v>3326027.9492672463</v>
      </c>
      <c r="AE161" s="107">
        <v>3396550.1130677988</v>
      </c>
      <c r="AF161" s="107">
        <v>3465626.884282311</v>
      </c>
      <c r="AG161" s="107">
        <v>3533344.2425291054</v>
      </c>
      <c r="AH161" s="107">
        <v>3599779.9149795505</v>
      </c>
      <c r="AI161" s="107">
        <v>3665004.4506516908</v>
      </c>
      <c r="AJ161" s="107">
        <v>3729082.1203947631</v>
      </c>
      <c r="AK161" s="107">
        <v>3792071.676096817</v>
      </c>
      <c r="AL161" s="107">
        <v>3854026.9952471498</v>
      </c>
      <c r="AM161" s="107">
        <v>3914997.631416712</v>
      </c>
      <c r="AN161" s="107">
        <v>3975029.2869805186</v>
      </c>
      <c r="AO161" s="104">
        <v>4034164.2211490306</v>
      </c>
    </row>
    <row r="162" spans="1:41" x14ac:dyDescent="0.25">
      <c r="A162" t="str">
        <f t="shared" si="2"/>
        <v>Total passengers_Turkey</v>
      </c>
      <c r="B162" s="72" t="s">
        <v>58</v>
      </c>
      <c r="C162" s="108" t="s">
        <v>96</v>
      </c>
      <c r="D162" s="92" t="s">
        <v>139</v>
      </c>
      <c r="E162" s="75" t="s">
        <v>20</v>
      </c>
      <c r="F162" s="76" t="s">
        <v>34</v>
      </c>
      <c r="G162" s="76" t="s">
        <v>20</v>
      </c>
      <c r="H162" s="76" t="s">
        <v>20</v>
      </c>
      <c r="I162" s="76" t="s">
        <v>20</v>
      </c>
      <c r="J162" s="76" t="s">
        <v>20</v>
      </c>
      <c r="K162" s="76" t="s">
        <v>20</v>
      </c>
      <c r="L162" s="76" t="s">
        <v>20</v>
      </c>
      <c r="M162" s="76" t="s">
        <v>20</v>
      </c>
      <c r="N162" s="76" t="s">
        <v>34</v>
      </c>
      <c r="O162" s="76" t="s">
        <v>34</v>
      </c>
      <c r="P162" s="76" t="s">
        <v>34</v>
      </c>
      <c r="Q162" s="76" t="s">
        <v>20</v>
      </c>
      <c r="R162" s="83">
        <v>193477775</v>
      </c>
      <c r="S162" s="83">
        <v>214524742.1016905</v>
      </c>
      <c r="T162" s="83">
        <v>232033000.62341478</v>
      </c>
      <c r="U162" s="83">
        <v>247131773.00627095</v>
      </c>
      <c r="V162" s="83">
        <v>261205416.01538381</v>
      </c>
      <c r="W162" s="83">
        <v>274370234.33060676</v>
      </c>
      <c r="X162" s="83">
        <v>287851091.13149393</v>
      </c>
      <c r="Y162" s="83">
        <v>301651958.47174942</v>
      </c>
      <c r="Z162" s="83">
        <v>315787650.83796364</v>
      </c>
      <c r="AA162" s="83">
        <v>330274443.04887772</v>
      </c>
      <c r="AB162" s="83">
        <v>345130994.51969218</v>
      </c>
      <c r="AC162" s="83">
        <v>360375653.89672935</v>
      </c>
      <c r="AD162" s="83">
        <v>376027981.73211688</v>
      </c>
      <c r="AE162" s="83">
        <v>392107425.40828896</v>
      </c>
      <c r="AF162" s="83">
        <v>407914670.99422747</v>
      </c>
      <c r="AG162" s="83">
        <v>424032174.3587696</v>
      </c>
      <c r="AH162" s="83">
        <v>440491266.28733051</v>
      </c>
      <c r="AI162" s="83">
        <v>457301327.74441284</v>
      </c>
      <c r="AJ162" s="83">
        <v>474471636.45443767</v>
      </c>
      <c r="AK162" s="83">
        <v>492011620.62918442</v>
      </c>
      <c r="AL162" s="83">
        <v>509929821.11872929</v>
      </c>
      <c r="AM162" s="83">
        <v>528235975.31969267</v>
      </c>
      <c r="AN162" s="83">
        <v>546938955.6083138</v>
      </c>
      <c r="AO162" s="92">
        <v>566047924.09539354</v>
      </c>
    </row>
    <row r="163" spans="1:41" x14ac:dyDescent="0.25">
      <c r="A163" t="str">
        <f t="shared" si="2"/>
        <v>Total aircraft movements_Turkey</v>
      </c>
      <c r="B163" s="72" t="s">
        <v>35</v>
      </c>
      <c r="C163" s="108" t="s">
        <v>96</v>
      </c>
      <c r="D163" s="92" t="s">
        <v>139</v>
      </c>
      <c r="E163" s="75" t="s">
        <v>20</v>
      </c>
      <c r="F163" s="76" t="s">
        <v>34</v>
      </c>
      <c r="G163" s="76" t="s">
        <v>20</v>
      </c>
      <c r="H163" s="76" t="s">
        <v>20</v>
      </c>
      <c r="I163" s="76" t="s">
        <v>20</v>
      </c>
      <c r="J163" s="76" t="s">
        <v>20</v>
      </c>
      <c r="K163" s="76" t="s">
        <v>20</v>
      </c>
      <c r="L163" s="76" t="s">
        <v>20</v>
      </c>
      <c r="M163" s="76" t="s">
        <v>20</v>
      </c>
      <c r="N163" s="76" t="s">
        <v>34</v>
      </c>
      <c r="O163" s="76" t="s">
        <v>34</v>
      </c>
      <c r="P163" s="76" t="s">
        <v>34</v>
      </c>
      <c r="Q163" s="76" t="s">
        <v>20</v>
      </c>
      <c r="R163" s="83">
        <v>1499952</v>
      </c>
      <c r="S163" s="83">
        <v>1593395.83719887</v>
      </c>
      <c r="T163" s="83">
        <v>1689011.1908635199</v>
      </c>
      <c r="U163" s="83">
        <v>1778140.6643888918</v>
      </c>
      <c r="V163" s="83">
        <v>1852120.2956000336</v>
      </c>
      <c r="W163" s="83">
        <v>1906920.7856861139</v>
      </c>
      <c r="X163" s="83">
        <v>1958913.2287831528</v>
      </c>
      <c r="Y163" s="83">
        <v>2011251.2134814358</v>
      </c>
      <c r="Z163" s="83">
        <v>2066592.161850529</v>
      </c>
      <c r="AA163" s="83">
        <v>2124580.7985596461</v>
      </c>
      <c r="AB163" s="83">
        <v>2183613.3621113948</v>
      </c>
      <c r="AC163" s="83">
        <v>2243889.1415757597</v>
      </c>
      <c r="AD163" s="83">
        <v>2305657.5382110225</v>
      </c>
      <c r="AE163" s="83">
        <v>2369199.3312422344</v>
      </c>
      <c r="AF163" s="83">
        <v>2431391.3419012688</v>
      </c>
      <c r="AG163" s="83">
        <v>2494947.2719620368</v>
      </c>
      <c r="AH163" s="83">
        <v>2559396.4140026807</v>
      </c>
      <c r="AI163" s="83">
        <v>2624140.8166931379</v>
      </c>
      <c r="AJ163" s="83">
        <v>2688683.6421972597</v>
      </c>
      <c r="AK163" s="83">
        <v>2753122.672895784</v>
      </c>
      <c r="AL163" s="83">
        <v>2817785.7153131193</v>
      </c>
      <c r="AM163" s="83">
        <v>2882641.7632857505</v>
      </c>
      <c r="AN163" s="83">
        <v>2947641.9647418126</v>
      </c>
      <c r="AO163" s="92">
        <v>3012751.2097526039</v>
      </c>
    </row>
    <row r="164" spans="1:41" x14ac:dyDescent="0.25">
      <c r="A164" t="str">
        <f t="shared" si="2"/>
        <v>Total Cargo_Turkey</v>
      </c>
      <c r="B164" s="102" t="s">
        <v>207</v>
      </c>
      <c r="C164" s="103" t="s">
        <v>96</v>
      </c>
      <c r="D164" s="104" t="s">
        <v>139</v>
      </c>
      <c r="E164" s="105" t="s">
        <v>20</v>
      </c>
      <c r="F164" s="106" t="s">
        <v>34</v>
      </c>
      <c r="G164" s="106" t="s">
        <v>20</v>
      </c>
      <c r="H164" s="106" t="s">
        <v>20</v>
      </c>
      <c r="I164" s="106" t="s">
        <v>20</v>
      </c>
      <c r="J164" s="106" t="s">
        <v>20</v>
      </c>
      <c r="K164" s="106" t="s">
        <v>20</v>
      </c>
      <c r="L164" s="106" t="s">
        <v>20</v>
      </c>
      <c r="M164" s="106" t="s">
        <v>20</v>
      </c>
      <c r="N164" s="106" t="s">
        <v>34</v>
      </c>
      <c r="O164" s="106" t="s">
        <v>34</v>
      </c>
      <c r="P164" s="106" t="s">
        <v>34</v>
      </c>
      <c r="Q164" s="106" t="s">
        <v>20</v>
      </c>
      <c r="R164" s="107">
        <v>1276103</v>
      </c>
      <c r="S164" s="107">
        <v>1397215.0281640633</v>
      </c>
      <c r="T164" s="107">
        <v>1484042.5850439537</v>
      </c>
      <c r="U164" s="107">
        <v>1581154.4576920394</v>
      </c>
      <c r="V164" s="107">
        <v>1655206.6911851768</v>
      </c>
      <c r="W164" s="107">
        <v>1717128.9433045569</v>
      </c>
      <c r="X164" s="107">
        <v>1782386.4095519749</v>
      </c>
      <c r="Y164" s="107">
        <v>1840804.669998327</v>
      </c>
      <c r="Z164" s="107">
        <v>1908088.5282796163</v>
      </c>
      <c r="AA164" s="107">
        <v>1967608.6194913737</v>
      </c>
      <c r="AB164" s="107">
        <v>2038701.1182218676</v>
      </c>
      <c r="AC164" s="107">
        <v>2096414.5466564384</v>
      </c>
      <c r="AD164" s="107">
        <v>2166369.1238257429</v>
      </c>
      <c r="AE164" s="107">
        <v>2239347.8973829467</v>
      </c>
      <c r="AF164" s="107">
        <v>2294238.8132884107</v>
      </c>
      <c r="AG164" s="107">
        <v>2367033.9483847138</v>
      </c>
      <c r="AH164" s="107">
        <v>2417588.6613261313</v>
      </c>
      <c r="AI164" s="107">
        <v>2498688.9254287262</v>
      </c>
      <c r="AJ164" s="107">
        <v>2553682.8062515738</v>
      </c>
      <c r="AK164" s="107">
        <v>2622910.2600352303</v>
      </c>
      <c r="AL164" s="107">
        <v>2688121.0205469276</v>
      </c>
      <c r="AM164" s="107">
        <v>2734778.9890376679</v>
      </c>
      <c r="AN164" s="107">
        <v>2804831.223654388</v>
      </c>
      <c r="AO164" s="104">
        <v>2862890.6991308876</v>
      </c>
    </row>
    <row r="165" spans="1:41" x14ac:dyDescent="0.25">
      <c r="A165" t="str">
        <f t="shared" si="2"/>
        <v>International passengers_Turkey</v>
      </c>
      <c r="B165" s="102" t="s">
        <v>54</v>
      </c>
      <c r="C165" s="103" t="s">
        <v>96</v>
      </c>
      <c r="D165" s="104" t="s">
        <v>139</v>
      </c>
      <c r="E165" s="105" t="s">
        <v>20</v>
      </c>
      <c r="F165" s="106" t="s">
        <v>34</v>
      </c>
      <c r="G165" s="106" t="s">
        <v>20</v>
      </c>
      <c r="H165" s="106" t="s">
        <v>20</v>
      </c>
      <c r="I165" s="106" t="s">
        <v>20</v>
      </c>
      <c r="J165" s="106" t="s">
        <v>20</v>
      </c>
      <c r="K165" s="106" t="s">
        <v>20</v>
      </c>
      <c r="L165" s="106" t="s">
        <v>20</v>
      </c>
      <c r="M165" s="106" t="s">
        <v>20</v>
      </c>
      <c r="N165" s="106" t="s">
        <v>34</v>
      </c>
      <c r="O165" s="106" t="s">
        <v>34</v>
      </c>
      <c r="P165" s="106" t="s">
        <v>34</v>
      </c>
      <c r="Q165" s="106" t="s">
        <v>20</v>
      </c>
      <c r="R165" s="107">
        <v>83535278</v>
      </c>
      <c r="S165" s="107">
        <v>97791617.039731175</v>
      </c>
      <c r="T165" s="107">
        <v>108338267.9954477</v>
      </c>
      <c r="U165" s="107">
        <v>116445887.25274131</v>
      </c>
      <c r="V165" s="107">
        <v>123500888.04841186</v>
      </c>
      <c r="W165" s="107">
        <v>129623060.63821171</v>
      </c>
      <c r="X165" s="107">
        <v>136058965.55128384</v>
      </c>
      <c r="Y165" s="107">
        <v>142814283.26522139</v>
      </c>
      <c r="Z165" s="107">
        <v>149905039.53174663</v>
      </c>
      <c r="AA165" s="107">
        <v>157347226.62106049</v>
      </c>
      <c r="AB165" s="107">
        <v>165158743.06702369</v>
      </c>
      <c r="AC165" s="107">
        <v>173358016.96267062</v>
      </c>
      <c r="AD165" s="107">
        <v>181964696.29538113</v>
      </c>
      <c r="AE165" s="107">
        <v>190998315.79994071</v>
      </c>
      <c r="AF165" s="107">
        <v>199759584.35858399</v>
      </c>
      <c r="AG165" s="107">
        <v>208830950.3515985</v>
      </c>
      <c r="AH165" s="107">
        <v>218243554.19350338</v>
      </c>
      <c r="AI165" s="107">
        <v>228006615.69720846</v>
      </c>
      <c r="AJ165" s="107">
        <v>238129312.33050293</v>
      </c>
      <c r="AK165" s="107">
        <v>248621152.12527916</v>
      </c>
      <c r="AL165" s="107">
        <v>259490805.79750884</v>
      </c>
      <c r="AM165" s="107">
        <v>270748032.52912182</v>
      </c>
      <c r="AN165" s="107">
        <v>282401721.66567719</v>
      </c>
      <c r="AO165" s="104">
        <v>294461054.20811343</v>
      </c>
    </row>
    <row r="166" spans="1:41" x14ac:dyDescent="0.25">
      <c r="A166" t="str">
        <f t="shared" si="2"/>
        <v>Domestic passengers_Turkey</v>
      </c>
      <c r="B166" s="72" t="s">
        <v>56</v>
      </c>
      <c r="C166" s="108" t="s">
        <v>96</v>
      </c>
      <c r="D166" s="92" t="s">
        <v>139</v>
      </c>
      <c r="E166" s="75" t="s">
        <v>20</v>
      </c>
      <c r="F166" s="76" t="s">
        <v>34</v>
      </c>
      <c r="G166" s="76" t="s">
        <v>20</v>
      </c>
      <c r="H166" s="76" t="s">
        <v>20</v>
      </c>
      <c r="I166" s="76" t="s">
        <v>20</v>
      </c>
      <c r="J166" s="76" t="s">
        <v>20</v>
      </c>
      <c r="K166" s="76" t="s">
        <v>20</v>
      </c>
      <c r="L166" s="76" t="s">
        <v>20</v>
      </c>
      <c r="M166" s="76" t="s">
        <v>20</v>
      </c>
      <c r="N166" s="76" t="s">
        <v>34</v>
      </c>
      <c r="O166" s="76" t="s">
        <v>34</v>
      </c>
      <c r="P166" s="76" t="s">
        <v>34</v>
      </c>
      <c r="Q166" s="76" t="s">
        <v>20</v>
      </c>
      <c r="R166" s="83">
        <v>109412850</v>
      </c>
      <c r="S166" s="83">
        <v>116404275</v>
      </c>
      <c r="T166" s="83">
        <v>123395700</v>
      </c>
      <c r="U166" s="83">
        <v>130409019.42772728</v>
      </c>
      <c r="V166" s="83">
        <v>137443045.38227403</v>
      </c>
      <c r="W166" s="83">
        <v>144496721.78796712</v>
      </c>
      <c r="X166" s="83">
        <v>151550398.1936602</v>
      </c>
      <c r="Y166" s="83">
        <v>158604074.59935322</v>
      </c>
      <c r="Z166" s="83">
        <v>165657751.00504628</v>
      </c>
      <c r="AA166" s="83">
        <v>172711427.41073933</v>
      </c>
      <c r="AB166" s="83">
        <v>179765103.81643242</v>
      </c>
      <c r="AC166" s="83">
        <v>186818780.22212544</v>
      </c>
      <c r="AD166" s="83">
        <v>193872456.62781852</v>
      </c>
      <c r="AE166" s="83">
        <v>200926133.03351161</v>
      </c>
      <c r="AF166" s="83">
        <v>207979809.43920469</v>
      </c>
      <c r="AG166" s="83">
        <v>215033485.84489775</v>
      </c>
      <c r="AH166" s="83">
        <v>222087162.25059083</v>
      </c>
      <c r="AI166" s="83">
        <v>229140838.65628392</v>
      </c>
      <c r="AJ166" s="83">
        <v>236194515.061977</v>
      </c>
      <c r="AK166" s="83">
        <v>243248191.46767002</v>
      </c>
      <c r="AL166" s="83">
        <v>250301867.87336308</v>
      </c>
      <c r="AM166" s="83">
        <v>257355544.27905619</v>
      </c>
      <c r="AN166" s="83">
        <v>264409220.68474922</v>
      </c>
      <c r="AO166" s="92">
        <v>271462897.0904423</v>
      </c>
    </row>
    <row r="167" spans="1:41" x14ac:dyDescent="0.25">
      <c r="A167" t="str">
        <f t="shared" si="2"/>
        <v>Total passengers_Switzerland</v>
      </c>
      <c r="B167" s="102" t="s">
        <v>58</v>
      </c>
      <c r="C167" s="103" t="s">
        <v>96</v>
      </c>
      <c r="D167" s="104" t="s">
        <v>105</v>
      </c>
      <c r="E167" s="105" t="s">
        <v>34</v>
      </c>
      <c r="F167" s="106" t="s">
        <v>20</v>
      </c>
      <c r="G167" s="106" t="s">
        <v>20</v>
      </c>
      <c r="H167" s="106" t="s">
        <v>20</v>
      </c>
      <c r="I167" s="106" t="s">
        <v>20</v>
      </c>
      <c r="J167" s="106" t="s">
        <v>20</v>
      </c>
      <c r="K167" s="106" t="s">
        <v>20</v>
      </c>
      <c r="L167" s="106" t="s">
        <v>20</v>
      </c>
      <c r="M167" s="106" t="s">
        <v>20</v>
      </c>
      <c r="N167" s="106" t="s">
        <v>20</v>
      </c>
      <c r="O167" s="106" t="s">
        <v>20</v>
      </c>
      <c r="P167" s="106" t="s">
        <v>20</v>
      </c>
      <c r="Q167" s="106" t="s">
        <v>34</v>
      </c>
      <c r="R167" s="107">
        <v>54970568</v>
      </c>
      <c r="S167" s="107">
        <v>57359571.291574836</v>
      </c>
      <c r="T167" s="107">
        <v>59460705.133141898</v>
      </c>
      <c r="U167" s="107">
        <v>61231647.752077349</v>
      </c>
      <c r="V167" s="107">
        <v>63129823.44286</v>
      </c>
      <c r="W167" s="107">
        <v>65451509.38015756</v>
      </c>
      <c r="X167" s="107">
        <v>67773439.185273156</v>
      </c>
      <c r="Y167" s="107">
        <v>70095645.858588666</v>
      </c>
      <c r="Z167" s="107">
        <v>72418115.124857977</v>
      </c>
      <c r="AA167" s="107">
        <v>74740823.413236856</v>
      </c>
      <c r="AB167" s="107">
        <v>77063750.610949382</v>
      </c>
      <c r="AC167" s="107">
        <v>79386877.815792441</v>
      </c>
      <c r="AD167" s="107">
        <v>81710186.293778911</v>
      </c>
      <c r="AE167" s="107">
        <v>84033658.839496881</v>
      </c>
      <c r="AF167" s="107">
        <v>86357301.600301862</v>
      </c>
      <c r="AG167" s="107">
        <v>88681117.908267632</v>
      </c>
      <c r="AH167" s="107">
        <v>91005106.001005605</v>
      </c>
      <c r="AI167" s="107">
        <v>93329283.670548677</v>
      </c>
      <c r="AJ167" s="107">
        <v>95653612.321803048</v>
      </c>
      <c r="AK167" s="107">
        <v>97978074.006880134</v>
      </c>
      <c r="AL167" s="107">
        <v>100302671.15520106</v>
      </c>
      <c r="AM167" s="107">
        <v>102627361.92146672</v>
      </c>
      <c r="AN167" s="107">
        <v>104952122.42359099</v>
      </c>
      <c r="AO167" s="104">
        <v>107276933.54272716</v>
      </c>
    </row>
    <row r="168" spans="1:41" x14ac:dyDescent="0.25">
      <c r="A168" t="str">
        <f t="shared" si="2"/>
        <v>Total aircraft movements_Switzerland</v>
      </c>
      <c r="B168" s="102" t="s">
        <v>35</v>
      </c>
      <c r="C168" s="103" t="s">
        <v>96</v>
      </c>
      <c r="D168" s="104" t="s">
        <v>105</v>
      </c>
      <c r="E168" s="105" t="s">
        <v>34</v>
      </c>
      <c r="F168" s="106" t="s">
        <v>20</v>
      </c>
      <c r="G168" s="106" t="s">
        <v>20</v>
      </c>
      <c r="H168" s="106" t="s">
        <v>20</v>
      </c>
      <c r="I168" s="106" t="s">
        <v>20</v>
      </c>
      <c r="J168" s="106" t="s">
        <v>20</v>
      </c>
      <c r="K168" s="106" t="s">
        <v>20</v>
      </c>
      <c r="L168" s="106" t="s">
        <v>20</v>
      </c>
      <c r="M168" s="106" t="s">
        <v>20</v>
      </c>
      <c r="N168" s="106" t="s">
        <v>20</v>
      </c>
      <c r="O168" s="106" t="s">
        <v>20</v>
      </c>
      <c r="P168" s="106" t="s">
        <v>20</v>
      </c>
      <c r="Q168" s="106" t="s">
        <v>34</v>
      </c>
      <c r="R168" s="107">
        <v>693528</v>
      </c>
      <c r="S168" s="107">
        <v>698095.34957897174</v>
      </c>
      <c r="T168" s="107">
        <v>706047.90733553842</v>
      </c>
      <c r="U168" s="107">
        <v>716467.74230876728</v>
      </c>
      <c r="V168" s="107">
        <v>729787.86438574351</v>
      </c>
      <c r="W168" s="107">
        <v>744509.32688150869</v>
      </c>
      <c r="X168" s="107">
        <v>759230.78937727388</v>
      </c>
      <c r="Y168" s="107">
        <v>773952.25187303894</v>
      </c>
      <c r="Z168" s="107">
        <v>788673.71436880413</v>
      </c>
      <c r="AA168" s="107">
        <v>803395.17686456919</v>
      </c>
      <c r="AB168" s="107">
        <v>818116.63936033437</v>
      </c>
      <c r="AC168" s="107">
        <v>832838.10185609933</v>
      </c>
      <c r="AD168" s="107">
        <v>847559.56435186439</v>
      </c>
      <c r="AE168" s="107">
        <v>862281.02684762946</v>
      </c>
      <c r="AF168" s="107">
        <v>877002.48934339453</v>
      </c>
      <c r="AG168" s="107">
        <v>891723.95183915971</v>
      </c>
      <c r="AH168" s="107">
        <v>906445.41433492466</v>
      </c>
      <c r="AI168" s="107">
        <v>921166.87683068984</v>
      </c>
      <c r="AJ168" s="107">
        <v>935888.33932645503</v>
      </c>
      <c r="AK168" s="107">
        <v>950609.80182222021</v>
      </c>
      <c r="AL168" s="107">
        <v>965331.26431798516</v>
      </c>
      <c r="AM168" s="107">
        <v>980052.72681375046</v>
      </c>
      <c r="AN168" s="107">
        <v>994774.18930951762</v>
      </c>
      <c r="AO168" s="104">
        <v>1009495.6518052807</v>
      </c>
    </row>
    <row r="169" spans="1:41" x14ac:dyDescent="0.25">
      <c r="A169" t="str">
        <f t="shared" si="2"/>
        <v>Total Cargo_Switzerland</v>
      </c>
      <c r="B169" s="102" t="s">
        <v>207</v>
      </c>
      <c r="C169" s="108" t="s">
        <v>96</v>
      </c>
      <c r="D169" s="92" t="s">
        <v>105</v>
      </c>
      <c r="E169" s="75" t="s">
        <v>34</v>
      </c>
      <c r="F169" s="76" t="s">
        <v>20</v>
      </c>
      <c r="G169" s="76" t="s">
        <v>20</v>
      </c>
      <c r="H169" s="76" t="s">
        <v>20</v>
      </c>
      <c r="I169" s="76" t="s">
        <v>20</v>
      </c>
      <c r="J169" s="76" t="s">
        <v>20</v>
      </c>
      <c r="K169" s="76" t="s">
        <v>20</v>
      </c>
      <c r="L169" s="76" t="s">
        <v>20</v>
      </c>
      <c r="M169" s="76" t="s">
        <v>20</v>
      </c>
      <c r="N169" s="76" t="s">
        <v>20</v>
      </c>
      <c r="O169" s="76" t="s">
        <v>20</v>
      </c>
      <c r="P169" s="76" t="s">
        <v>20</v>
      </c>
      <c r="Q169" s="76" t="s">
        <v>34</v>
      </c>
      <c r="R169" s="83">
        <v>488620</v>
      </c>
      <c r="S169" s="83">
        <v>501300.94353329891</v>
      </c>
      <c r="T169" s="83">
        <v>511795.95518418908</v>
      </c>
      <c r="U169" s="83">
        <v>525721.87903614854</v>
      </c>
      <c r="V169" s="83">
        <v>537491.91662103659</v>
      </c>
      <c r="W169" s="83">
        <v>549586.68395138171</v>
      </c>
      <c r="X169" s="83">
        <v>562389.27233979548</v>
      </c>
      <c r="Y169" s="83">
        <v>573138.23190786364</v>
      </c>
      <c r="Z169" s="83">
        <v>585049.9334677282</v>
      </c>
      <c r="AA169" s="83">
        <v>595645.25745730079</v>
      </c>
      <c r="AB169" s="83">
        <v>608666.32760993915</v>
      </c>
      <c r="AC169" s="83">
        <v>619109.01365464285</v>
      </c>
      <c r="AD169" s="83">
        <v>631515.54149329837</v>
      </c>
      <c r="AE169" s="83">
        <v>644965.59410537209</v>
      </c>
      <c r="AF169" s="83">
        <v>656384.96347051219</v>
      </c>
      <c r="AG169" s="83">
        <v>670355.28201885556</v>
      </c>
      <c r="AH169" s="83">
        <v>680976.54448271962</v>
      </c>
      <c r="AI169" s="83">
        <v>696193.40624749288</v>
      </c>
      <c r="AJ169" s="83">
        <v>708205.86880364351</v>
      </c>
      <c r="AK169" s="83">
        <v>721816.04161278554</v>
      </c>
      <c r="AL169" s="83">
        <v>734838.10939905071</v>
      </c>
      <c r="AM169" s="83">
        <v>745247.87353407661</v>
      </c>
      <c r="AN169" s="83">
        <v>759139.87784273189</v>
      </c>
      <c r="AO169" s="92">
        <v>772007.31241687434</v>
      </c>
    </row>
    <row r="170" spans="1:41" x14ac:dyDescent="0.25">
      <c r="A170" t="str">
        <f t="shared" si="2"/>
        <v>International passengers_Switzerland</v>
      </c>
      <c r="B170" s="72" t="s">
        <v>54</v>
      </c>
      <c r="C170" s="108" t="s">
        <v>96</v>
      </c>
      <c r="D170" s="92" t="s">
        <v>105</v>
      </c>
      <c r="E170" s="75" t="s">
        <v>34</v>
      </c>
      <c r="F170" s="76" t="s">
        <v>20</v>
      </c>
      <c r="G170" s="76" t="s">
        <v>20</v>
      </c>
      <c r="H170" s="76" t="s">
        <v>20</v>
      </c>
      <c r="I170" s="76" t="s">
        <v>20</v>
      </c>
      <c r="J170" s="76" t="s">
        <v>20</v>
      </c>
      <c r="K170" s="76" t="s">
        <v>20</v>
      </c>
      <c r="L170" s="76" t="s">
        <v>20</v>
      </c>
      <c r="M170" s="76" t="s">
        <v>20</v>
      </c>
      <c r="N170" s="76" t="s">
        <v>20</v>
      </c>
      <c r="O170" s="76" t="s">
        <v>20</v>
      </c>
      <c r="P170" s="76" t="s">
        <v>20</v>
      </c>
      <c r="Q170" s="76" t="s">
        <v>34</v>
      </c>
      <c r="R170" s="83">
        <v>53203405</v>
      </c>
      <c r="S170" s="83">
        <v>55567415.70255883</v>
      </c>
      <c r="T170" s="83">
        <v>57658302.522908866</v>
      </c>
      <c r="U170" s="83">
        <v>59405262.161734469</v>
      </c>
      <c r="V170" s="83">
        <v>61267526.682994165</v>
      </c>
      <c r="W170" s="83">
        <v>63541597.86101827</v>
      </c>
      <c r="X170" s="83">
        <v>65815605.000613362</v>
      </c>
      <c r="Y170" s="83">
        <v>68089605.271336868</v>
      </c>
      <c r="Z170" s="83">
        <v>70363604.805293456</v>
      </c>
      <c r="AA170" s="83">
        <v>72637604.26022324</v>
      </c>
      <c r="AB170" s="83">
        <v>74911603.706676334</v>
      </c>
      <c r="AC170" s="83">
        <v>77185603.152220249</v>
      </c>
      <c r="AD170" s="83">
        <v>79459602.597666606</v>
      </c>
      <c r="AE170" s="83">
        <v>81733602.043102562</v>
      </c>
      <c r="AF170" s="83">
        <v>84007601.488537371</v>
      </c>
      <c r="AG170" s="83">
        <v>86281600.93397209</v>
      </c>
      <c r="AH170" s="83">
        <v>88555600.37940678</v>
      </c>
      <c r="AI170" s="83">
        <v>90829599.824841484</v>
      </c>
      <c r="AJ170" s="83">
        <v>93103599.270276204</v>
      </c>
      <c r="AK170" s="83">
        <v>95377598.715710804</v>
      </c>
      <c r="AL170" s="83">
        <v>97651598.16114521</v>
      </c>
      <c r="AM170" s="83">
        <v>99925597.606580704</v>
      </c>
      <c r="AN170" s="83">
        <v>102199597.05201523</v>
      </c>
      <c r="AO170" s="92">
        <v>104473596.49744973</v>
      </c>
    </row>
    <row r="171" spans="1:41" x14ac:dyDescent="0.25">
      <c r="A171" t="str">
        <f t="shared" si="2"/>
        <v>Domestic passengers_Switzerland</v>
      </c>
      <c r="B171" s="102" t="s">
        <v>56</v>
      </c>
      <c r="C171" s="103" t="s">
        <v>96</v>
      </c>
      <c r="D171" s="104" t="s">
        <v>105</v>
      </c>
      <c r="E171" s="105" t="s">
        <v>34</v>
      </c>
      <c r="F171" s="106" t="s">
        <v>20</v>
      </c>
      <c r="G171" s="106" t="s">
        <v>20</v>
      </c>
      <c r="H171" s="106" t="s">
        <v>20</v>
      </c>
      <c r="I171" s="106" t="s">
        <v>20</v>
      </c>
      <c r="J171" s="106" t="s">
        <v>20</v>
      </c>
      <c r="K171" s="106" t="s">
        <v>20</v>
      </c>
      <c r="L171" s="106" t="s">
        <v>20</v>
      </c>
      <c r="M171" s="106" t="s">
        <v>20</v>
      </c>
      <c r="N171" s="106" t="s">
        <v>20</v>
      </c>
      <c r="O171" s="106" t="s">
        <v>20</v>
      </c>
      <c r="P171" s="106" t="s">
        <v>20</v>
      </c>
      <c r="Q171" s="106" t="s">
        <v>34</v>
      </c>
      <c r="R171" s="107">
        <v>1713621</v>
      </c>
      <c r="S171" s="107">
        <v>1729000.3465714499</v>
      </c>
      <c r="T171" s="107">
        <v>1744372.87236445</v>
      </c>
      <c r="U171" s="107">
        <v>1772059.881788848</v>
      </c>
      <c r="V171" s="107">
        <v>1811619.1357698173</v>
      </c>
      <c r="W171" s="107">
        <v>1862877.3170107121</v>
      </c>
      <c r="X171" s="107">
        <v>1914135.4982516069</v>
      </c>
      <c r="Y171" s="107">
        <v>1965393.679492502</v>
      </c>
      <c r="Z171" s="107">
        <v>2016651.8607333973</v>
      </c>
      <c r="AA171" s="107">
        <v>2067910.0419742924</v>
      </c>
      <c r="AB171" s="107">
        <v>2119168.2232151879</v>
      </c>
      <c r="AC171" s="107">
        <v>2170426.4044560823</v>
      </c>
      <c r="AD171" s="107">
        <v>2221684.5856969771</v>
      </c>
      <c r="AE171" s="107">
        <v>2272942.7669378724</v>
      </c>
      <c r="AF171" s="107">
        <v>2324200.9481787677</v>
      </c>
      <c r="AG171" s="107">
        <v>2375459.129419663</v>
      </c>
      <c r="AH171" s="107">
        <v>2426717.3106605578</v>
      </c>
      <c r="AI171" s="107">
        <v>2477975.4919014536</v>
      </c>
      <c r="AJ171" s="107">
        <v>2529233.6731423484</v>
      </c>
      <c r="AK171" s="107">
        <v>2580491.8543832432</v>
      </c>
      <c r="AL171" s="107">
        <v>2631750.035624139</v>
      </c>
      <c r="AM171" s="107">
        <v>2683008.2168650334</v>
      </c>
      <c r="AN171" s="107">
        <v>2734266.3981059287</v>
      </c>
      <c r="AO171" s="104">
        <v>2785524.579346823</v>
      </c>
    </row>
    <row r="172" spans="1:41" x14ac:dyDescent="0.25">
      <c r="A172" t="str">
        <f t="shared" si="2"/>
        <v>Total passengers_Sweden</v>
      </c>
      <c r="B172" s="102" t="s">
        <v>58</v>
      </c>
      <c r="C172" s="103" t="s">
        <v>96</v>
      </c>
      <c r="D172" s="104" t="s">
        <v>136</v>
      </c>
      <c r="E172" s="105" t="s">
        <v>34</v>
      </c>
      <c r="F172" s="106" t="s">
        <v>20</v>
      </c>
      <c r="G172" s="106" t="s">
        <v>20</v>
      </c>
      <c r="H172" s="106" t="s">
        <v>20</v>
      </c>
      <c r="I172" s="106" t="s">
        <v>34</v>
      </c>
      <c r="J172" s="106" t="s">
        <v>20</v>
      </c>
      <c r="K172" s="106" t="s">
        <v>20</v>
      </c>
      <c r="L172" s="106" t="s">
        <v>20</v>
      </c>
      <c r="M172" s="106" t="s">
        <v>20</v>
      </c>
      <c r="N172" s="106" t="s">
        <v>20</v>
      </c>
      <c r="O172" s="106" t="s">
        <v>20</v>
      </c>
      <c r="P172" s="106" t="s">
        <v>20</v>
      </c>
      <c r="Q172" s="106" t="s">
        <v>34</v>
      </c>
      <c r="R172" s="107">
        <v>47016257</v>
      </c>
      <c r="S172" s="107">
        <v>47667906.969650783</v>
      </c>
      <c r="T172" s="107">
        <v>48565466.80557391</v>
      </c>
      <c r="U172" s="107">
        <v>49527917.537209488</v>
      </c>
      <c r="V172" s="107">
        <v>50737661.380207725</v>
      </c>
      <c r="W172" s="107">
        <v>52282152.645445623</v>
      </c>
      <c r="X172" s="107">
        <v>53827526.460824728</v>
      </c>
      <c r="Y172" s="107">
        <v>55373553.773087859</v>
      </c>
      <c r="Z172" s="107">
        <v>56920258.596815467</v>
      </c>
      <c r="AA172" s="107">
        <v>58467583.929402731</v>
      </c>
      <c r="AB172" s="107">
        <v>60015502.933563776</v>
      </c>
      <c r="AC172" s="107">
        <v>61563953.398861706</v>
      </c>
      <c r="AD172" s="107">
        <v>63112928.89906875</v>
      </c>
      <c r="AE172" s="107">
        <v>64662310.881994858</v>
      </c>
      <c r="AF172" s="107">
        <v>66212022.335698165</v>
      </c>
      <c r="AG172" s="107">
        <v>67762022.385440454</v>
      </c>
      <c r="AH172" s="107">
        <v>69312240.027377516</v>
      </c>
      <c r="AI172" s="107">
        <v>70862612.715361461</v>
      </c>
      <c r="AJ172" s="107">
        <v>72413129.399271443</v>
      </c>
      <c r="AK172" s="107">
        <v>73963769.964766368</v>
      </c>
      <c r="AL172" s="107">
        <v>75514490.38863796</v>
      </c>
      <c r="AM172" s="107">
        <v>77065262.853445813</v>
      </c>
      <c r="AN172" s="107">
        <v>78616089.939591646</v>
      </c>
      <c r="AO172" s="104">
        <v>80166946.346728265</v>
      </c>
    </row>
    <row r="173" spans="1:41" x14ac:dyDescent="0.25">
      <c r="A173" t="str">
        <f t="shared" si="2"/>
        <v>Total aircraft movements_Sweden</v>
      </c>
      <c r="B173" s="102" t="s">
        <v>35</v>
      </c>
      <c r="C173" s="103" t="s">
        <v>96</v>
      </c>
      <c r="D173" s="104" t="s">
        <v>136</v>
      </c>
      <c r="E173" s="105" t="s">
        <v>34</v>
      </c>
      <c r="F173" s="106" t="s">
        <v>20</v>
      </c>
      <c r="G173" s="106" t="s">
        <v>20</v>
      </c>
      <c r="H173" s="106" t="s">
        <v>20</v>
      </c>
      <c r="I173" s="106" t="s">
        <v>34</v>
      </c>
      <c r="J173" s="106" t="s">
        <v>20</v>
      </c>
      <c r="K173" s="106" t="s">
        <v>20</v>
      </c>
      <c r="L173" s="106" t="s">
        <v>20</v>
      </c>
      <c r="M173" s="106" t="s">
        <v>20</v>
      </c>
      <c r="N173" s="106" t="s">
        <v>20</v>
      </c>
      <c r="O173" s="106" t="s">
        <v>20</v>
      </c>
      <c r="P173" s="106" t="s">
        <v>20</v>
      </c>
      <c r="Q173" s="106" t="s">
        <v>34</v>
      </c>
      <c r="R173" s="107">
        <v>734652</v>
      </c>
      <c r="S173" s="107">
        <v>738245.98162168404</v>
      </c>
      <c r="T173" s="107">
        <v>742882.441477246</v>
      </c>
      <c r="U173" s="107">
        <v>751372.00381401135</v>
      </c>
      <c r="V173" s="107">
        <v>763687.36409806379</v>
      </c>
      <c r="W173" s="107">
        <v>779928.25370962848</v>
      </c>
      <c r="X173" s="107">
        <v>796169.14332119317</v>
      </c>
      <c r="Y173" s="107">
        <v>812410.03293275775</v>
      </c>
      <c r="Z173" s="107">
        <v>828650.92254432361</v>
      </c>
      <c r="AA173" s="107">
        <v>844891.81215588818</v>
      </c>
      <c r="AB173" s="107">
        <v>861132.70176745404</v>
      </c>
      <c r="AC173" s="107">
        <v>877373.59137901862</v>
      </c>
      <c r="AD173" s="107">
        <v>893614.48099058319</v>
      </c>
      <c r="AE173" s="107">
        <v>909855.3706021487</v>
      </c>
      <c r="AF173" s="107">
        <v>926096.26021371433</v>
      </c>
      <c r="AG173" s="107">
        <v>942337.14982527902</v>
      </c>
      <c r="AH173" s="107">
        <v>958578.03943684569</v>
      </c>
      <c r="AI173" s="107">
        <v>974818.92904841132</v>
      </c>
      <c r="AJ173" s="107">
        <v>991059.81865997694</v>
      </c>
      <c r="AK173" s="107">
        <v>1007300.7082715378</v>
      </c>
      <c r="AL173" s="107">
        <v>1023541.5978831063</v>
      </c>
      <c r="AM173" s="107">
        <v>1039782.4874946752</v>
      </c>
      <c r="AN173" s="107">
        <v>1056023.377106234</v>
      </c>
      <c r="AO173" s="104">
        <v>1072264.2667178027</v>
      </c>
    </row>
    <row r="174" spans="1:41" x14ac:dyDescent="0.25">
      <c r="A174" t="str">
        <f t="shared" si="2"/>
        <v>Total Cargo_Sweden</v>
      </c>
      <c r="B174" s="102" t="s">
        <v>207</v>
      </c>
      <c r="C174" s="108" t="s">
        <v>96</v>
      </c>
      <c r="D174" s="92" t="s">
        <v>136</v>
      </c>
      <c r="E174" s="75" t="s">
        <v>34</v>
      </c>
      <c r="F174" s="76" t="s">
        <v>20</v>
      </c>
      <c r="G174" s="76" t="s">
        <v>20</v>
      </c>
      <c r="H174" s="76" t="s">
        <v>20</v>
      </c>
      <c r="I174" s="76" t="s">
        <v>34</v>
      </c>
      <c r="J174" s="76" t="s">
        <v>20</v>
      </c>
      <c r="K174" s="76" t="s">
        <v>20</v>
      </c>
      <c r="L174" s="76" t="s">
        <v>20</v>
      </c>
      <c r="M174" s="76" t="s">
        <v>20</v>
      </c>
      <c r="N174" s="76" t="s">
        <v>20</v>
      </c>
      <c r="O174" s="76" t="s">
        <v>20</v>
      </c>
      <c r="P174" s="76" t="s">
        <v>20</v>
      </c>
      <c r="Q174" s="76" t="s">
        <v>34</v>
      </c>
      <c r="R174" s="83">
        <v>177050</v>
      </c>
      <c r="S174" s="83">
        <v>184551.81094198607</v>
      </c>
      <c r="T174" s="83">
        <v>189628.99785808689</v>
      </c>
      <c r="U174" s="83">
        <v>192888.72533381949</v>
      </c>
      <c r="V174" s="83">
        <v>194501.44322790866</v>
      </c>
      <c r="W174" s="83">
        <v>196944.2216766167</v>
      </c>
      <c r="X174" s="83">
        <v>199231.67895228547</v>
      </c>
      <c r="Y174" s="83">
        <v>200498.45423369639</v>
      </c>
      <c r="Z174" s="83">
        <v>202637.65038964592</v>
      </c>
      <c r="AA174" s="83">
        <v>203861.05677209134</v>
      </c>
      <c r="AB174" s="83">
        <v>206313.92101125646</v>
      </c>
      <c r="AC174" s="83">
        <v>207481.8555461879</v>
      </c>
      <c r="AD174" s="83">
        <v>209887.31657020465</v>
      </c>
      <c r="AE174" s="83">
        <v>212599.38562411704</v>
      </c>
      <c r="AF174" s="83">
        <v>214045.68797566424</v>
      </c>
      <c r="AG174" s="83">
        <v>217059.32216424376</v>
      </c>
      <c r="AH174" s="83">
        <v>218027.55804812472</v>
      </c>
      <c r="AI174" s="83">
        <v>221772.41204484348</v>
      </c>
      <c r="AJ174" s="83">
        <v>223253.00608394478</v>
      </c>
      <c r="AK174" s="83">
        <v>226009.45261586839</v>
      </c>
      <c r="AL174" s="83">
        <v>228408.86216561089</v>
      </c>
      <c r="AM174" s="83">
        <v>229288.34309346942</v>
      </c>
      <c r="AN174" s="83">
        <v>232189.01642892949</v>
      </c>
      <c r="AO174" s="92">
        <v>234175.91714897691</v>
      </c>
    </row>
    <row r="175" spans="1:41" x14ac:dyDescent="0.25">
      <c r="A175" t="str">
        <f t="shared" si="2"/>
        <v>International passengers_Sweden</v>
      </c>
      <c r="B175" s="72" t="s">
        <v>54</v>
      </c>
      <c r="C175" s="108" t="s">
        <v>96</v>
      </c>
      <c r="D175" s="92" t="s">
        <v>136</v>
      </c>
      <c r="E175" s="75" t="s">
        <v>34</v>
      </c>
      <c r="F175" s="76" t="s">
        <v>20</v>
      </c>
      <c r="G175" s="76" t="s">
        <v>20</v>
      </c>
      <c r="H175" s="76" t="s">
        <v>20</v>
      </c>
      <c r="I175" s="76" t="s">
        <v>34</v>
      </c>
      <c r="J175" s="76" t="s">
        <v>20</v>
      </c>
      <c r="K175" s="76" t="s">
        <v>20</v>
      </c>
      <c r="L175" s="76" t="s">
        <v>20</v>
      </c>
      <c r="M175" s="76" t="s">
        <v>20</v>
      </c>
      <c r="N175" s="76" t="s">
        <v>20</v>
      </c>
      <c r="O175" s="76" t="s">
        <v>20</v>
      </c>
      <c r="P175" s="76" t="s">
        <v>20</v>
      </c>
      <c r="Q175" s="76" t="s">
        <v>34</v>
      </c>
      <c r="R175" s="83">
        <v>30955756</v>
      </c>
      <c r="S175" s="83">
        <v>31966784.572426375</v>
      </c>
      <c r="T175" s="83">
        <v>32647775.35247596</v>
      </c>
      <c r="U175" s="83">
        <v>33417568.341851529</v>
      </c>
      <c r="V175" s="83">
        <v>34325198.438967779</v>
      </c>
      <c r="W175" s="83">
        <v>35447122.625093102</v>
      </c>
      <c r="X175" s="83">
        <v>36569243.427106723</v>
      </c>
      <c r="Y175" s="83">
        <v>37691323.989729211</v>
      </c>
      <c r="Z175" s="83">
        <v>38813412.787742041</v>
      </c>
      <c r="AA175" s="83">
        <v>39935499.900300562</v>
      </c>
      <c r="AB175" s="83">
        <v>41057587.357804142</v>
      </c>
      <c r="AC175" s="83">
        <v>42179674.74471119</v>
      </c>
      <c r="AD175" s="83">
        <v>43301762.146066561</v>
      </c>
      <c r="AE175" s="83">
        <v>44423849.544464901</v>
      </c>
      <c r="AF175" s="83">
        <v>45545936.943468377</v>
      </c>
      <c r="AG175" s="83">
        <v>46668024.342348062</v>
      </c>
      <c r="AH175" s="83">
        <v>47790111.741253063</v>
      </c>
      <c r="AI175" s="83">
        <v>48912199.140152849</v>
      </c>
      <c r="AJ175" s="83">
        <v>50034286.539053701</v>
      </c>
      <c r="AK175" s="83">
        <v>51156373.937954359</v>
      </c>
      <c r="AL175" s="83">
        <v>52278461.336855114</v>
      </c>
      <c r="AM175" s="83">
        <v>53400548.735755771</v>
      </c>
      <c r="AN175" s="83">
        <v>54522636.134656422</v>
      </c>
      <c r="AO175" s="92">
        <v>55644723.533557184</v>
      </c>
    </row>
    <row r="176" spans="1:41" x14ac:dyDescent="0.25">
      <c r="A176" t="str">
        <f t="shared" si="2"/>
        <v>Domestic passengers_Sweden</v>
      </c>
      <c r="B176" s="102" t="s">
        <v>56</v>
      </c>
      <c r="C176" s="103" t="s">
        <v>96</v>
      </c>
      <c r="D176" s="104" t="s">
        <v>136</v>
      </c>
      <c r="E176" s="105" t="s">
        <v>34</v>
      </c>
      <c r="F176" s="106" t="s">
        <v>20</v>
      </c>
      <c r="G176" s="106" t="s">
        <v>20</v>
      </c>
      <c r="H176" s="106" t="s">
        <v>20</v>
      </c>
      <c r="I176" s="106" t="s">
        <v>34</v>
      </c>
      <c r="J176" s="106" t="s">
        <v>20</v>
      </c>
      <c r="K176" s="106" t="s">
        <v>20</v>
      </c>
      <c r="L176" s="106" t="s">
        <v>20</v>
      </c>
      <c r="M176" s="106" t="s">
        <v>20</v>
      </c>
      <c r="N176" s="106" t="s">
        <v>20</v>
      </c>
      <c r="O176" s="106" t="s">
        <v>20</v>
      </c>
      <c r="P176" s="106" t="s">
        <v>20</v>
      </c>
      <c r="Q176" s="106" t="s">
        <v>34</v>
      </c>
      <c r="R176" s="107">
        <v>15863571</v>
      </c>
      <c r="S176" s="107">
        <v>15492936.336909095</v>
      </c>
      <c r="T176" s="107">
        <v>15711151.691439612</v>
      </c>
      <c r="U176" s="107">
        <v>15908008.118947763</v>
      </c>
      <c r="V176" s="107">
        <v>16216480.941090865</v>
      </c>
      <c r="W176" s="107">
        <v>16647303.606987223</v>
      </c>
      <c r="X176" s="107">
        <v>17078126.272883672</v>
      </c>
      <c r="Y176" s="107">
        <v>17508948.938780125</v>
      </c>
      <c r="Z176" s="107">
        <v>17939771.604676485</v>
      </c>
      <c r="AA176" s="107">
        <v>18370594.270572934</v>
      </c>
      <c r="AB176" s="107">
        <v>18801416.936469294</v>
      </c>
      <c r="AC176" s="107">
        <v>19232239.602365743</v>
      </c>
      <c r="AD176" s="107">
        <v>19663062.268262189</v>
      </c>
      <c r="AE176" s="107">
        <v>20093884.934158549</v>
      </c>
      <c r="AF176" s="107">
        <v>20524707.600054998</v>
      </c>
      <c r="AG176" s="107">
        <v>20955530.265951358</v>
      </c>
      <c r="AH176" s="107">
        <v>21386352.931847811</v>
      </c>
      <c r="AI176" s="107">
        <v>21817175.597744264</v>
      </c>
      <c r="AJ176" s="107">
        <v>22247998.263640627</v>
      </c>
      <c r="AK176" s="107">
        <v>22678820.929537077</v>
      </c>
      <c r="AL176" s="107">
        <v>23109643.595433522</v>
      </c>
      <c r="AM176" s="107">
        <v>23540466.261329882</v>
      </c>
      <c r="AN176" s="107">
        <v>23971288.927226335</v>
      </c>
      <c r="AO176" s="104">
        <v>24402111.593122695</v>
      </c>
    </row>
    <row r="177" spans="1:41" x14ac:dyDescent="0.25">
      <c r="A177" t="str">
        <f t="shared" si="2"/>
        <v>Total passengers_Spain</v>
      </c>
      <c r="B177" s="72" t="s">
        <v>58</v>
      </c>
      <c r="C177" s="108" t="s">
        <v>96</v>
      </c>
      <c r="D177" s="92" t="s">
        <v>111</v>
      </c>
      <c r="E177" s="75" t="s">
        <v>34</v>
      </c>
      <c r="F177" s="76" t="s">
        <v>20</v>
      </c>
      <c r="G177" s="76" t="s">
        <v>20</v>
      </c>
      <c r="H177" s="76" t="s">
        <v>34</v>
      </c>
      <c r="I177" s="76" t="s">
        <v>34</v>
      </c>
      <c r="J177" s="76" t="s">
        <v>20</v>
      </c>
      <c r="K177" s="76" t="s">
        <v>20</v>
      </c>
      <c r="L177" s="76" t="s">
        <v>20</v>
      </c>
      <c r="M177" s="76" t="s">
        <v>20</v>
      </c>
      <c r="N177" s="76" t="s">
        <v>20</v>
      </c>
      <c r="O177" s="76" t="s">
        <v>20</v>
      </c>
      <c r="P177" s="76" t="s">
        <v>20</v>
      </c>
      <c r="Q177" s="76" t="s">
        <v>34</v>
      </c>
      <c r="R177" s="83">
        <v>248922542</v>
      </c>
      <c r="S177" s="83">
        <v>263049887.51913506</v>
      </c>
      <c r="T177" s="83">
        <v>273659743.32744908</v>
      </c>
      <c r="U177" s="83">
        <v>285684660.00858217</v>
      </c>
      <c r="V177" s="83">
        <v>297963462.11954242</v>
      </c>
      <c r="W177" s="83">
        <v>309926822.18314523</v>
      </c>
      <c r="X177" s="83">
        <v>321063500.26909292</v>
      </c>
      <c r="Y177" s="83">
        <v>331895226.4454124</v>
      </c>
      <c r="Z177" s="83">
        <v>342066053.71314847</v>
      </c>
      <c r="AA177" s="83">
        <v>351524899.91554886</v>
      </c>
      <c r="AB177" s="83">
        <v>360967276.36917412</v>
      </c>
      <c r="AC177" s="83">
        <v>370235146.90603346</v>
      </c>
      <c r="AD177" s="83">
        <v>379569678.85467041</v>
      </c>
      <c r="AE177" s="83">
        <v>388803162.80185133</v>
      </c>
      <c r="AF177" s="83">
        <v>397613930.13655007</v>
      </c>
      <c r="AG177" s="83">
        <v>406724782.82635033</v>
      </c>
      <c r="AH177" s="83">
        <v>416472776.89504415</v>
      </c>
      <c r="AI177" s="83">
        <v>426294662.33954203</v>
      </c>
      <c r="AJ177" s="83">
        <v>435950657.62870502</v>
      </c>
      <c r="AK177" s="83">
        <v>445448391.75040448</v>
      </c>
      <c r="AL177" s="83">
        <v>454092264.05062711</v>
      </c>
      <c r="AM177" s="83">
        <v>462436377.65969211</v>
      </c>
      <c r="AN177" s="83">
        <v>470606040.11630332</v>
      </c>
      <c r="AO177" s="92">
        <v>478774686.18698937</v>
      </c>
    </row>
    <row r="178" spans="1:41" x14ac:dyDescent="0.25">
      <c r="A178" t="str">
        <f t="shared" si="2"/>
        <v>Total aircraft movements_Spain</v>
      </c>
      <c r="B178" s="72" t="s">
        <v>35</v>
      </c>
      <c r="C178" s="108" t="s">
        <v>96</v>
      </c>
      <c r="D178" s="92" t="s">
        <v>111</v>
      </c>
      <c r="E178" s="75" t="s">
        <v>34</v>
      </c>
      <c r="F178" s="76" t="s">
        <v>20</v>
      </c>
      <c r="G178" s="76" t="s">
        <v>20</v>
      </c>
      <c r="H178" s="76" t="s">
        <v>34</v>
      </c>
      <c r="I178" s="76" t="s">
        <v>34</v>
      </c>
      <c r="J178" s="76" t="s">
        <v>20</v>
      </c>
      <c r="K178" s="76" t="s">
        <v>20</v>
      </c>
      <c r="L178" s="76" t="s">
        <v>20</v>
      </c>
      <c r="M178" s="76" t="s">
        <v>20</v>
      </c>
      <c r="N178" s="76" t="s">
        <v>20</v>
      </c>
      <c r="O178" s="76" t="s">
        <v>20</v>
      </c>
      <c r="P178" s="76" t="s">
        <v>20</v>
      </c>
      <c r="Q178" s="76" t="s">
        <v>34</v>
      </c>
      <c r="R178" s="83">
        <v>2174263</v>
      </c>
      <c r="S178" s="83">
        <v>2306841.4679202037</v>
      </c>
      <c r="T178" s="83">
        <v>2402664.5805175724</v>
      </c>
      <c r="U178" s="83">
        <v>2495978.0325526162</v>
      </c>
      <c r="V178" s="83">
        <v>2580578.7340229959</v>
      </c>
      <c r="W178" s="83">
        <v>2652669.4209111021</v>
      </c>
      <c r="X178" s="83">
        <v>2715386.9090977609</v>
      </c>
      <c r="Y178" s="83">
        <v>2774391.108471381</v>
      </c>
      <c r="Z178" s="83">
        <v>2825561.2685845029</v>
      </c>
      <c r="AA178" s="83">
        <v>2868190.285730035</v>
      </c>
      <c r="AB178" s="83">
        <v>2909928.2639287193</v>
      </c>
      <c r="AC178" s="83">
        <v>2948927.6850439664</v>
      </c>
      <c r="AD178" s="83">
        <v>2987811.4846765068</v>
      </c>
      <c r="AE178" s="83">
        <v>3024786.6777772279</v>
      </c>
      <c r="AF178" s="83">
        <v>3056331.8759218263</v>
      </c>
      <c r="AG178" s="83">
        <v>3090524.5501655</v>
      </c>
      <c r="AH178" s="83">
        <v>3131167.2841070308</v>
      </c>
      <c r="AI178" s="83">
        <v>3172038.9595603026</v>
      </c>
      <c r="AJ178" s="83">
        <v>3210538.2670046734</v>
      </c>
      <c r="AK178" s="83">
        <v>3246976.8364679618</v>
      </c>
      <c r="AL178" s="83">
        <v>3273779.3106702436</v>
      </c>
      <c r="AM178" s="83">
        <v>3297335.43930403</v>
      </c>
      <c r="AN178" s="83">
        <v>3319347.6325877588</v>
      </c>
      <c r="AO178" s="92">
        <v>3341874.2744579073</v>
      </c>
    </row>
    <row r="179" spans="1:41" x14ac:dyDescent="0.25">
      <c r="A179" t="str">
        <f t="shared" si="2"/>
        <v>Total Cargo_Spain</v>
      </c>
      <c r="B179" s="102" t="s">
        <v>207</v>
      </c>
      <c r="C179" s="103" t="s">
        <v>96</v>
      </c>
      <c r="D179" s="104" t="s">
        <v>111</v>
      </c>
      <c r="E179" s="105" t="s">
        <v>34</v>
      </c>
      <c r="F179" s="106" t="s">
        <v>20</v>
      </c>
      <c r="G179" s="106" t="s">
        <v>20</v>
      </c>
      <c r="H179" s="106" t="s">
        <v>34</v>
      </c>
      <c r="I179" s="106" t="s">
        <v>34</v>
      </c>
      <c r="J179" s="106" t="s">
        <v>20</v>
      </c>
      <c r="K179" s="106" t="s">
        <v>20</v>
      </c>
      <c r="L179" s="106" t="s">
        <v>20</v>
      </c>
      <c r="M179" s="106" t="s">
        <v>20</v>
      </c>
      <c r="N179" s="106" t="s">
        <v>20</v>
      </c>
      <c r="O179" s="106" t="s">
        <v>20</v>
      </c>
      <c r="P179" s="106" t="s">
        <v>20</v>
      </c>
      <c r="Q179" s="106" t="s">
        <v>34</v>
      </c>
      <c r="R179" s="107">
        <v>950464</v>
      </c>
      <c r="S179" s="107">
        <v>1064402.4620062099</v>
      </c>
      <c r="T179" s="107">
        <v>1171111.7279725701</v>
      </c>
      <c r="U179" s="107">
        <v>1244957.4349383647</v>
      </c>
      <c r="V179" s="107">
        <v>1285594.5466146253</v>
      </c>
      <c r="W179" s="107">
        <v>1298108.5421582181</v>
      </c>
      <c r="X179" s="107">
        <v>1309077.7713564422</v>
      </c>
      <c r="Y179" s="107">
        <v>1319467.3809328338</v>
      </c>
      <c r="Z179" s="107">
        <v>1328653.2193167973</v>
      </c>
      <c r="AA179" s="107">
        <v>1336562.5801752333</v>
      </c>
      <c r="AB179" s="107">
        <v>1344451.1303083017</v>
      </c>
      <c r="AC179" s="107">
        <v>1352042.0919156664</v>
      </c>
      <c r="AD179" s="107">
        <v>1359768.37842081</v>
      </c>
      <c r="AE179" s="107">
        <v>1367329.1581986682</v>
      </c>
      <c r="AF179" s="107">
        <v>1374155.8806221941</v>
      </c>
      <c r="AG179" s="107">
        <v>1381524.5531424072</v>
      </c>
      <c r="AH179" s="107">
        <v>1390020.145683524</v>
      </c>
      <c r="AI179" s="107">
        <v>1398645.7102611326</v>
      </c>
      <c r="AJ179" s="107">
        <v>1406979.125820203</v>
      </c>
      <c r="AK179" s="107">
        <v>1415026.4478630158</v>
      </c>
      <c r="AL179" s="107">
        <v>1421576.1050533613</v>
      </c>
      <c r="AM179" s="107">
        <v>1427588.264565344</v>
      </c>
      <c r="AN179" s="107">
        <v>1433269.5736801522</v>
      </c>
      <c r="AO179" s="104">
        <v>1438915.6698642133</v>
      </c>
    </row>
    <row r="180" spans="1:41" x14ac:dyDescent="0.25">
      <c r="A180" t="str">
        <f t="shared" si="2"/>
        <v>International passengers_Spain</v>
      </c>
      <c r="B180" s="102" t="s">
        <v>54</v>
      </c>
      <c r="C180" s="103" t="s">
        <v>96</v>
      </c>
      <c r="D180" s="104" t="s">
        <v>111</v>
      </c>
      <c r="E180" s="105" t="s">
        <v>34</v>
      </c>
      <c r="F180" s="106" t="s">
        <v>20</v>
      </c>
      <c r="G180" s="106" t="s">
        <v>20</v>
      </c>
      <c r="H180" s="106" t="s">
        <v>34</v>
      </c>
      <c r="I180" s="106" t="s">
        <v>34</v>
      </c>
      <c r="J180" s="106" t="s">
        <v>20</v>
      </c>
      <c r="K180" s="106" t="s">
        <v>20</v>
      </c>
      <c r="L180" s="106" t="s">
        <v>20</v>
      </c>
      <c r="M180" s="106" t="s">
        <v>20</v>
      </c>
      <c r="N180" s="106" t="s">
        <v>20</v>
      </c>
      <c r="O180" s="106" t="s">
        <v>20</v>
      </c>
      <c r="P180" s="106" t="s">
        <v>20</v>
      </c>
      <c r="Q180" s="106" t="s">
        <v>34</v>
      </c>
      <c r="R180" s="107">
        <v>175300428</v>
      </c>
      <c r="S180" s="107">
        <v>182353258.08591801</v>
      </c>
      <c r="T180" s="107">
        <v>188080306.121456</v>
      </c>
      <c r="U180" s="107">
        <v>195465439.25871289</v>
      </c>
      <c r="V180" s="107">
        <v>203826217.55128437</v>
      </c>
      <c r="W180" s="107">
        <v>212828666.91786256</v>
      </c>
      <c r="X180" s="107">
        <v>221384462.8424921</v>
      </c>
      <c r="Y180" s="107">
        <v>229783925.65932357</v>
      </c>
      <c r="Z180" s="107">
        <v>237838525.24166214</v>
      </c>
      <c r="AA180" s="107">
        <v>245525467.08348456</v>
      </c>
      <c r="AB180" s="107">
        <v>253227516.19220585</v>
      </c>
      <c r="AC180" s="107">
        <v>260861571.50595093</v>
      </c>
      <c r="AD180" s="107">
        <v>268561320.37141615</v>
      </c>
      <c r="AE180" s="107">
        <v>276232769.64538485</v>
      </c>
      <c r="AF180" s="107">
        <v>283698563.44468963</v>
      </c>
      <c r="AG180" s="107">
        <v>291351647.74702317</v>
      </c>
      <c r="AH180" s="107">
        <v>299373888.07375872</v>
      </c>
      <c r="AI180" s="107">
        <v>307456569.70379269</v>
      </c>
      <c r="AJ180" s="107">
        <v>315466712.08887655</v>
      </c>
      <c r="AK180" s="107">
        <v>323400668.77062482</v>
      </c>
      <c r="AL180" s="107">
        <v>330873805.22509992</v>
      </c>
      <c r="AM180" s="107">
        <v>338180363.02179301</v>
      </c>
      <c r="AN180" s="107">
        <v>345377979.95254207</v>
      </c>
      <c r="AO180" s="104">
        <v>352556701.33130455</v>
      </c>
    </row>
    <row r="181" spans="1:41" x14ac:dyDescent="0.25">
      <c r="A181" t="str">
        <f t="shared" si="2"/>
        <v>Domestic passengers_Spain</v>
      </c>
      <c r="B181" s="72" t="s">
        <v>56</v>
      </c>
      <c r="C181" s="108" t="s">
        <v>96</v>
      </c>
      <c r="D181" s="92" t="s">
        <v>111</v>
      </c>
      <c r="E181" s="75" t="s">
        <v>34</v>
      </c>
      <c r="F181" s="76" t="s">
        <v>20</v>
      </c>
      <c r="G181" s="76" t="s">
        <v>20</v>
      </c>
      <c r="H181" s="76" t="s">
        <v>34</v>
      </c>
      <c r="I181" s="76" t="s">
        <v>34</v>
      </c>
      <c r="J181" s="76" t="s">
        <v>20</v>
      </c>
      <c r="K181" s="76" t="s">
        <v>20</v>
      </c>
      <c r="L181" s="76" t="s">
        <v>20</v>
      </c>
      <c r="M181" s="76" t="s">
        <v>20</v>
      </c>
      <c r="N181" s="76" t="s">
        <v>20</v>
      </c>
      <c r="O181" s="76" t="s">
        <v>20</v>
      </c>
      <c r="P181" s="76" t="s">
        <v>20</v>
      </c>
      <c r="Q181" s="76" t="s">
        <v>34</v>
      </c>
      <c r="R181" s="83">
        <v>73075362</v>
      </c>
      <c r="S181" s="83">
        <v>80172921.904943794</v>
      </c>
      <c r="T181" s="83">
        <v>85047441.8251701</v>
      </c>
      <c r="U181" s="83">
        <v>89699073.743272841</v>
      </c>
      <c r="V181" s="83">
        <v>93636201.297003821</v>
      </c>
      <c r="W181" s="83">
        <v>96620703.831885487</v>
      </c>
      <c r="X181" s="83">
        <v>99221175.829144567</v>
      </c>
      <c r="Y181" s="83">
        <v>101671110.23674206</v>
      </c>
      <c r="Z181" s="83">
        <v>103802283.24339403</v>
      </c>
      <c r="AA181" s="83">
        <v>105586570.13628137</v>
      </c>
      <c r="AB181" s="83">
        <v>107338818.65850283</v>
      </c>
      <c r="AC181" s="83">
        <v>108983717.14394438</v>
      </c>
      <c r="AD181" s="83">
        <v>110629405.44169484</v>
      </c>
      <c r="AE181" s="83">
        <v>112201758.98823091</v>
      </c>
      <c r="AF181" s="83">
        <v>113555760.91773848</v>
      </c>
      <c r="AG181" s="83">
        <v>115022978.17736116</v>
      </c>
      <c r="AH181" s="83">
        <v>116759258.46002197</v>
      </c>
      <c r="AI181" s="83">
        <v>118508763.50343521</v>
      </c>
      <c r="AJ181" s="83">
        <v>120164214.37464301</v>
      </c>
      <c r="AK181" s="83">
        <v>121736943.18126909</v>
      </c>
      <c r="AL181" s="83">
        <v>122914743.04366961</v>
      </c>
      <c r="AM181" s="83">
        <v>123958614.06122185</v>
      </c>
      <c r="AN181" s="83">
        <v>124936482.88249505</v>
      </c>
      <c r="AO181" s="92">
        <v>125932059.64663327</v>
      </c>
    </row>
    <row r="182" spans="1:41" x14ac:dyDescent="0.25">
      <c r="A182" t="str">
        <f t="shared" si="2"/>
        <v>Total passengers_Serbia</v>
      </c>
      <c r="B182" s="72" t="s">
        <v>58</v>
      </c>
      <c r="C182" s="108" t="s">
        <v>96</v>
      </c>
      <c r="D182" s="92" t="s">
        <v>134</v>
      </c>
      <c r="E182" s="75" t="s">
        <v>20</v>
      </c>
      <c r="F182" s="76" t="s">
        <v>34</v>
      </c>
      <c r="G182" s="76" t="s">
        <v>20</v>
      </c>
      <c r="H182" s="76" t="s">
        <v>20</v>
      </c>
      <c r="I182" s="76" t="s">
        <v>20</v>
      </c>
      <c r="J182" s="76" t="s">
        <v>20</v>
      </c>
      <c r="K182" s="76" t="s">
        <v>20</v>
      </c>
      <c r="L182" s="76" t="s">
        <v>20</v>
      </c>
      <c r="M182" s="76" t="s">
        <v>20</v>
      </c>
      <c r="N182" s="76" t="s">
        <v>20</v>
      </c>
      <c r="O182" s="76" t="s">
        <v>20</v>
      </c>
      <c r="P182" s="76" t="s">
        <v>20</v>
      </c>
      <c r="Q182" s="76" t="s">
        <v>20</v>
      </c>
      <c r="R182" s="83">
        <v>5680896</v>
      </c>
      <c r="S182" s="83">
        <v>6054347.5217900882</v>
      </c>
      <c r="T182" s="83">
        <v>6437000.0844763573</v>
      </c>
      <c r="U182" s="83">
        <v>6777504.4753262168</v>
      </c>
      <c r="V182" s="83">
        <v>7073249.0927635999</v>
      </c>
      <c r="W182" s="83">
        <v>7322172.9917244613</v>
      </c>
      <c r="X182" s="83">
        <v>7571104.6765740598</v>
      </c>
      <c r="Y182" s="83">
        <v>7820045.1015137928</v>
      </c>
      <c r="Z182" s="83">
        <v>8068968.9598859893</v>
      </c>
      <c r="AA182" s="83">
        <v>8317914.5233047511</v>
      </c>
      <c r="AB182" s="83">
        <v>8566868.2386461962</v>
      </c>
      <c r="AC182" s="83">
        <v>8815848.5053640194</v>
      </c>
      <c r="AD182" s="83">
        <v>9064827.5615550335</v>
      </c>
      <c r="AE182" s="83">
        <v>9313803.9994098414</v>
      </c>
      <c r="AF182" s="83">
        <v>9562768.4188532215</v>
      </c>
      <c r="AG182" s="83">
        <v>9811732.7093978319</v>
      </c>
      <c r="AH182" s="83">
        <v>10060655.74194381</v>
      </c>
      <c r="AI182" s="83">
        <v>10309622.941341948</v>
      </c>
      <c r="AJ182" s="83">
        <v>10558589.653676243</v>
      </c>
      <c r="AK182" s="83">
        <v>10807546.791470565</v>
      </c>
      <c r="AL182" s="83">
        <v>11056503.983383084</v>
      </c>
      <c r="AM182" s="83">
        <v>11305480.258359734</v>
      </c>
      <c r="AN182" s="83">
        <v>11554457.636362737</v>
      </c>
      <c r="AO182" s="92">
        <v>11803436.224892655</v>
      </c>
    </row>
    <row r="183" spans="1:41" x14ac:dyDescent="0.25">
      <c r="A183" t="str">
        <f t="shared" si="2"/>
        <v>Total aircraft movements_Serbia</v>
      </c>
      <c r="B183" s="72" t="s">
        <v>35</v>
      </c>
      <c r="C183" s="108" t="s">
        <v>96</v>
      </c>
      <c r="D183" s="92" t="s">
        <v>134</v>
      </c>
      <c r="E183" s="75" t="s">
        <v>20</v>
      </c>
      <c r="F183" s="76" t="s">
        <v>34</v>
      </c>
      <c r="G183" s="76" t="s">
        <v>20</v>
      </c>
      <c r="H183" s="76" t="s">
        <v>20</v>
      </c>
      <c r="I183" s="76" t="s">
        <v>20</v>
      </c>
      <c r="J183" s="76" t="s">
        <v>20</v>
      </c>
      <c r="K183" s="76" t="s">
        <v>20</v>
      </c>
      <c r="L183" s="76" t="s">
        <v>20</v>
      </c>
      <c r="M183" s="76" t="s">
        <v>20</v>
      </c>
      <c r="N183" s="76" t="s">
        <v>20</v>
      </c>
      <c r="O183" s="76" t="s">
        <v>20</v>
      </c>
      <c r="P183" s="76" t="s">
        <v>20</v>
      </c>
      <c r="Q183" s="76" t="s">
        <v>20</v>
      </c>
      <c r="R183" s="83">
        <v>67959</v>
      </c>
      <c r="S183" s="83">
        <v>70668.117647065897</v>
      </c>
      <c r="T183" s="83">
        <v>73377.235294131795</v>
      </c>
      <c r="U183" s="83">
        <v>75859.698172575401</v>
      </c>
      <c r="V183" s="83">
        <v>78098.973255241886</v>
      </c>
      <c r="W183" s="83">
        <v>80082.120865854231</v>
      </c>
      <c r="X183" s="83">
        <v>82035.762010339298</v>
      </c>
      <c r="Y183" s="83">
        <v>83961.434595826751</v>
      </c>
      <c r="Z183" s="83">
        <v>85860.54324966557</v>
      </c>
      <c r="AA183" s="83">
        <v>87734.375151407105</v>
      </c>
      <c r="AB183" s="83">
        <v>89584.113509951902</v>
      </c>
      <c r="AC183" s="83">
        <v>91410.84910203192</v>
      </c>
      <c r="AD183" s="83">
        <v>93215.590203739193</v>
      </c>
      <c r="AE183" s="83">
        <v>94999.271181568649</v>
      </c>
      <c r="AF183" s="83">
        <v>96762.759958605893</v>
      </c>
      <c r="AG183" s="83">
        <v>98506.864531540719</v>
      </c>
      <c r="AH183" s="83">
        <v>100232.3386825685</v>
      </c>
      <c r="AI183" s="83">
        <v>101939.88700501474</v>
      </c>
      <c r="AJ183" s="83">
        <v>103630.16934127515</v>
      </c>
      <c r="AK183" s="83">
        <v>105303.80471529978</v>
      </c>
      <c r="AL183" s="83">
        <v>106961.37482854536</v>
      </c>
      <c r="AM183" s="83">
        <v>108603.42717746543</v>
      </c>
      <c r="AN183" s="83">
        <v>110230.47784163953</v>
      </c>
      <c r="AO183" s="92">
        <v>111843.01398429243</v>
      </c>
    </row>
    <row r="184" spans="1:41" x14ac:dyDescent="0.25">
      <c r="A184" t="str">
        <f t="shared" si="2"/>
        <v>Total Cargo_Serbia</v>
      </c>
      <c r="B184" s="102" t="s">
        <v>207</v>
      </c>
      <c r="C184" s="103" t="s">
        <v>96</v>
      </c>
      <c r="D184" s="104" t="s">
        <v>134</v>
      </c>
      <c r="E184" s="105" t="s">
        <v>20</v>
      </c>
      <c r="F184" s="106" t="s">
        <v>34</v>
      </c>
      <c r="G184" s="106" t="s">
        <v>20</v>
      </c>
      <c r="H184" s="106" t="s">
        <v>20</v>
      </c>
      <c r="I184" s="106" t="s">
        <v>20</v>
      </c>
      <c r="J184" s="106" t="s">
        <v>20</v>
      </c>
      <c r="K184" s="106" t="s">
        <v>20</v>
      </c>
      <c r="L184" s="106" t="s">
        <v>20</v>
      </c>
      <c r="M184" s="106" t="s">
        <v>20</v>
      </c>
      <c r="N184" s="106" t="s">
        <v>20</v>
      </c>
      <c r="O184" s="106" t="s">
        <v>20</v>
      </c>
      <c r="P184" s="106" t="s">
        <v>20</v>
      </c>
      <c r="Q184" s="106" t="s">
        <v>20</v>
      </c>
      <c r="R184" s="107" t="s">
        <v>218</v>
      </c>
      <c r="S184" s="107" t="s">
        <v>218</v>
      </c>
      <c r="T184" s="107" t="s">
        <v>218</v>
      </c>
      <c r="U184" s="107" t="s">
        <v>218</v>
      </c>
      <c r="V184" s="107" t="s">
        <v>218</v>
      </c>
      <c r="W184" s="107" t="s">
        <v>218</v>
      </c>
      <c r="X184" s="107" t="s">
        <v>218</v>
      </c>
      <c r="Y184" s="107" t="s">
        <v>218</v>
      </c>
      <c r="Z184" s="107" t="s">
        <v>218</v>
      </c>
      <c r="AA184" s="107" t="s">
        <v>218</v>
      </c>
      <c r="AB184" s="107" t="s">
        <v>218</v>
      </c>
      <c r="AC184" s="107" t="s">
        <v>218</v>
      </c>
      <c r="AD184" s="107" t="s">
        <v>218</v>
      </c>
      <c r="AE184" s="107" t="s">
        <v>218</v>
      </c>
      <c r="AF184" s="107" t="s">
        <v>218</v>
      </c>
      <c r="AG184" s="107" t="s">
        <v>218</v>
      </c>
      <c r="AH184" s="107" t="s">
        <v>218</v>
      </c>
      <c r="AI184" s="107" t="s">
        <v>218</v>
      </c>
      <c r="AJ184" s="107" t="s">
        <v>218</v>
      </c>
      <c r="AK184" s="107" t="s">
        <v>218</v>
      </c>
      <c r="AL184" s="107" t="s">
        <v>218</v>
      </c>
      <c r="AM184" s="107" t="s">
        <v>218</v>
      </c>
      <c r="AN184" s="107" t="s">
        <v>218</v>
      </c>
      <c r="AO184" s="104" t="s">
        <v>218</v>
      </c>
    </row>
    <row r="185" spans="1:41" x14ac:dyDescent="0.25">
      <c r="A185" t="str">
        <f t="shared" si="2"/>
        <v>International passengers_Serbia</v>
      </c>
      <c r="B185" s="102" t="s">
        <v>54</v>
      </c>
      <c r="C185" s="103" t="s">
        <v>96</v>
      </c>
      <c r="D185" s="104" t="s">
        <v>134</v>
      </c>
      <c r="E185" s="105" t="s">
        <v>20</v>
      </c>
      <c r="F185" s="106" t="s">
        <v>34</v>
      </c>
      <c r="G185" s="106" t="s">
        <v>20</v>
      </c>
      <c r="H185" s="106" t="s">
        <v>20</v>
      </c>
      <c r="I185" s="106" t="s">
        <v>20</v>
      </c>
      <c r="J185" s="106" t="s">
        <v>20</v>
      </c>
      <c r="K185" s="106" t="s">
        <v>20</v>
      </c>
      <c r="L185" s="106" t="s">
        <v>20</v>
      </c>
      <c r="M185" s="106" t="s">
        <v>20</v>
      </c>
      <c r="N185" s="106" t="s">
        <v>20</v>
      </c>
      <c r="O185" s="106" t="s">
        <v>20</v>
      </c>
      <c r="P185" s="106" t="s">
        <v>20</v>
      </c>
      <c r="Q185" s="106" t="s">
        <v>20</v>
      </c>
      <c r="R185" s="107">
        <v>5674230</v>
      </c>
      <c r="S185" s="107">
        <v>6048462.9540262604</v>
      </c>
      <c r="T185" s="107">
        <v>6429725.8807776803</v>
      </c>
      <c r="U185" s="107">
        <v>6769801.3592866706</v>
      </c>
      <c r="V185" s="107">
        <v>7065478.195911957</v>
      </c>
      <c r="W185" s="107">
        <v>7314674.4294140683</v>
      </c>
      <c r="X185" s="107">
        <v>7563870.6629161788</v>
      </c>
      <c r="Y185" s="107">
        <v>7813066.8964182902</v>
      </c>
      <c r="Z185" s="107">
        <v>8062263.1299203914</v>
      </c>
      <c r="AA185" s="107">
        <v>8311459.3634225018</v>
      </c>
      <c r="AB185" s="107">
        <v>8560655.5969246123</v>
      </c>
      <c r="AC185" s="107">
        <v>8809851.8304267228</v>
      </c>
      <c r="AD185" s="107">
        <v>9059048.0639288351</v>
      </c>
      <c r="AE185" s="107">
        <v>9308244.2974309456</v>
      </c>
      <c r="AF185" s="107">
        <v>9557440.5309330579</v>
      </c>
      <c r="AG185" s="107">
        <v>9806636.7644351665</v>
      </c>
      <c r="AH185" s="107">
        <v>10055832.997937277</v>
      </c>
      <c r="AI185" s="107">
        <v>10305029.231439387</v>
      </c>
      <c r="AJ185" s="107">
        <v>10554225.4649415</v>
      </c>
      <c r="AK185" s="107">
        <v>10803421.69844361</v>
      </c>
      <c r="AL185" s="107">
        <v>11052617.931945711</v>
      </c>
      <c r="AM185" s="107">
        <v>11301814.165447878</v>
      </c>
      <c r="AN185" s="107">
        <v>11551010.398949936</v>
      </c>
      <c r="AO185" s="104">
        <v>11800206.632452101</v>
      </c>
    </row>
    <row r="186" spans="1:41" x14ac:dyDescent="0.25">
      <c r="A186" t="str">
        <f t="shared" si="2"/>
        <v>Domestic passengers_Serbia</v>
      </c>
      <c r="B186" s="72" t="s">
        <v>56</v>
      </c>
      <c r="C186" s="108" t="s">
        <v>96</v>
      </c>
      <c r="D186" s="92" t="s">
        <v>134</v>
      </c>
      <c r="E186" s="75" t="s">
        <v>20</v>
      </c>
      <c r="F186" s="76" t="s">
        <v>34</v>
      </c>
      <c r="G186" s="76" t="s">
        <v>20</v>
      </c>
      <c r="H186" s="76" t="s">
        <v>20</v>
      </c>
      <c r="I186" s="76" t="s">
        <v>20</v>
      </c>
      <c r="J186" s="76" t="s">
        <v>20</v>
      </c>
      <c r="K186" s="76" t="s">
        <v>20</v>
      </c>
      <c r="L186" s="76" t="s">
        <v>20</v>
      </c>
      <c r="M186" s="76" t="s">
        <v>20</v>
      </c>
      <c r="N186" s="76" t="s">
        <v>20</v>
      </c>
      <c r="O186" s="76" t="s">
        <v>20</v>
      </c>
      <c r="P186" s="76" t="s">
        <v>20</v>
      </c>
      <c r="Q186" s="76" t="s">
        <v>20</v>
      </c>
      <c r="R186" s="83" t="s">
        <v>218</v>
      </c>
      <c r="S186" s="83" t="s">
        <v>218</v>
      </c>
      <c r="T186" s="83" t="s">
        <v>218</v>
      </c>
      <c r="U186" s="83" t="s">
        <v>218</v>
      </c>
      <c r="V186" s="83" t="s">
        <v>218</v>
      </c>
      <c r="W186" s="83" t="s">
        <v>218</v>
      </c>
      <c r="X186" s="83" t="s">
        <v>218</v>
      </c>
      <c r="Y186" s="83" t="s">
        <v>218</v>
      </c>
      <c r="Z186" s="83" t="s">
        <v>218</v>
      </c>
      <c r="AA186" s="83" t="s">
        <v>218</v>
      </c>
      <c r="AB186" s="83" t="s">
        <v>218</v>
      </c>
      <c r="AC186" s="83" t="s">
        <v>218</v>
      </c>
      <c r="AD186" s="83" t="s">
        <v>218</v>
      </c>
      <c r="AE186" s="83" t="s">
        <v>218</v>
      </c>
      <c r="AF186" s="83" t="s">
        <v>218</v>
      </c>
      <c r="AG186" s="83" t="s">
        <v>218</v>
      </c>
      <c r="AH186" s="83" t="s">
        <v>218</v>
      </c>
      <c r="AI186" s="83" t="s">
        <v>218</v>
      </c>
      <c r="AJ186" s="83" t="s">
        <v>218</v>
      </c>
      <c r="AK186" s="83" t="s">
        <v>218</v>
      </c>
      <c r="AL186" s="83" t="s">
        <v>218</v>
      </c>
      <c r="AM186" s="83" t="s">
        <v>218</v>
      </c>
      <c r="AN186" s="83" t="s">
        <v>218</v>
      </c>
      <c r="AO186" s="92" t="s">
        <v>218</v>
      </c>
    </row>
    <row r="187" spans="1:41" x14ac:dyDescent="0.25">
      <c r="A187" t="str">
        <f t="shared" si="2"/>
        <v>Total passengers_Russian Federation</v>
      </c>
      <c r="B187" s="102" t="s">
        <v>58</v>
      </c>
      <c r="C187" s="103" t="s">
        <v>96</v>
      </c>
      <c r="D187" s="104" t="s">
        <v>135</v>
      </c>
      <c r="E187" s="105" t="s">
        <v>20</v>
      </c>
      <c r="F187" s="106" t="s">
        <v>34</v>
      </c>
      <c r="G187" s="106" t="s">
        <v>20</v>
      </c>
      <c r="H187" s="106" t="s">
        <v>20</v>
      </c>
      <c r="I187" s="106" t="s">
        <v>20</v>
      </c>
      <c r="J187" s="106" t="s">
        <v>20</v>
      </c>
      <c r="K187" s="106" t="s">
        <v>20</v>
      </c>
      <c r="L187" s="106" t="s">
        <v>20</v>
      </c>
      <c r="M187" s="106" t="s">
        <v>34</v>
      </c>
      <c r="N187" s="106" t="s">
        <v>20</v>
      </c>
      <c r="O187" s="106" t="s">
        <v>20</v>
      </c>
      <c r="P187" s="106" t="s">
        <v>34</v>
      </c>
      <c r="Q187" s="106" t="s">
        <v>20</v>
      </c>
      <c r="R187" s="107">
        <v>186905809</v>
      </c>
      <c r="S187" s="107">
        <v>200172083.753317</v>
      </c>
      <c r="T187" s="107">
        <v>219994722.99402031</v>
      </c>
      <c r="U187" s="107">
        <v>239088029.88335282</v>
      </c>
      <c r="V187" s="107">
        <v>254731275.66152462</v>
      </c>
      <c r="W187" s="107">
        <v>265104398.05327255</v>
      </c>
      <c r="X187" s="107">
        <v>275530986.21291685</v>
      </c>
      <c r="Y187" s="107">
        <v>286009464.64151084</v>
      </c>
      <c r="Z187" s="107">
        <v>296540192.81722832</v>
      </c>
      <c r="AA187" s="107">
        <v>307124847.33090323</v>
      </c>
      <c r="AB187" s="107">
        <v>317764788.60282779</v>
      </c>
      <c r="AC187" s="107">
        <v>328456947.64757687</v>
      </c>
      <c r="AD187" s="107">
        <v>339198789.13106853</v>
      </c>
      <c r="AE187" s="107">
        <v>349988770.44862282</v>
      </c>
      <c r="AF187" s="107">
        <v>361630750.82334</v>
      </c>
      <c r="AG187" s="107">
        <v>373992781.67965114</v>
      </c>
      <c r="AH187" s="107">
        <v>386217411.31507283</v>
      </c>
      <c r="AI187" s="107">
        <v>398076021.75747687</v>
      </c>
      <c r="AJ187" s="107">
        <v>409382661.68933666</v>
      </c>
      <c r="AK187" s="107">
        <v>420140914.15317225</v>
      </c>
      <c r="AL187" s="107">
        <v>430571408.22160572</v>
      </c>
      <c r="AM187" s="107">
        <v>440720166.22192395</v>
      </c>
      <c r="AN187" s="107">
        <v>450738023.01902586</v>
      </c>
      <c r="AO187" s="104">
        <v>460636618.71753967</v>
      </c>
    </row>
    <row r="188" spans="1:41" x14ac:dyDescent="0.25">
      <c r="A188" t="str">
        <f t="shared" si="2"/>
        <v>Total aircraft movements_Russian Federation</v>
      </c>
      <c r="B188" s="102" t="s">
        <v>35</v>
      </c>
      <c r="C188" s="103" t="s">
        <v>96</v>
      </c>
      <c r="D188" s="104" t="s">
        <v>135</v>
      </c>
      <c r="E188" s="105" t="s">
        <v>20</v>
      </c>
      <c r="F188" s="106" t="s">
        <v>34</v>
      </c>
      <c r="G188" s="106" t="s">
        <v>20</v>
      </c>
      <c r="H188" s="106" t="s">
        <v>20</v>
      </c>
      <c r="I188" s="106" t="s">
        <v>20</v>
      </c>
      <c r="J188" s="106" t="s">
        <v>20</v>
      </c>
      <c r="K188" s="106" t="s">
        <v>20</v>
      </c>
      <c r="L188" s="106" t="s">
        <v>20</v>
      </c>
      <c r="M188" s="106" t="s">
        <v>34</v>
      </c>
      <c r="N188" s="106" t="s">
        <v>20</v>
      </c>
      <c r="O188" s="106" t="s">
        <v>20</v>
      </c>
      <c r="P188" s="106" t="s">
        <v>34</v>
      </c>
      <c r="Q188" s="106" t="s">
        <v>20</v>
      </c>
      <c r="R188" s="107">
        <v>1228700</v>
      </c>
      <c r="S188" s="107">
        <v>1359720.4764892343</v>
      </c>
      <c r="T188" s="107">
        <v>1505299.2722583083</v>
      </c>
      <c r="U188" s="107">
        <v>1608013.6994516933</v>
      </c>
      <c r="V188" s="107">
        <v>1679779.474579416</v>
      </c>
      <c r="W188" s="107">
        <v>1723090.1533012087</v>
      </c>
      <c r="X188" s="107">
        <v>1767518.9679596478</v>
      </c>
      <c r="Y188" s="107">
        <v>1813090.2297919898</v>
      </c>
      <c r="Z188" s="107">
        <v>1859840.6405253324</v>
      </c>
      <c r="AA188" s="107">
        <v>1907793.8168422375</v>
      </c>
      <c r="AB188" s="107">
        <v>1956986.0053023603</v>
      </c>
      <c r="AC188" s="107">
        <v>2007446.1404137744</v>
      </c>
      <c r="AD188" s="107">
        <v>2059207.9397457684</v>
      </c>
      <c r="AE188" s="107">
        <v>2112303.7947985497</v>
      </c>
      <c r="AF188" s="107">
        <v>2176034.6038910649</v>
      </c>
      <c r="AG188" s="107">
        <v>2249353.2099600662</v>
      </c>
      <c r="AH188" s="107">
        <v>2322464.1088783704</v>
      </c>
      <c r="AI188" s="107">
        <v>2392521.0572336167</v>
      </c>
      <c r="AJ188" s="107">
        <v>2457009.8956417851</v>
      </c>
      <c r="AK188" s="107">
        <v>2515638.4286874621</v>
      </c>
      <c r="AL188" s="107">
        <v>2570921.5039816378</v>
      </c>
      <c r="AM188" s="107">
        <v>2623316.0779160359</v>
      </c>
      <c r="AN188" s="107">
        <v>2674693.3556737187</v>
      </c>
      <c r="AO188" s="104">
        <v>2725169.2710581962</v>
      </c>
    </row>
    <row r="189" spans="1:41" x14ac:dyDescent="0.25">
      <c r="A189" t="str">
        <f t="shared" si="2"/>
        <v>Total Cargo_Russian Federation</v>
      </c>
      <c r="B189" s="102" t="s">
        <v>207</v>
      </c>
      <c r="C189" s="108" t="s">
        <v>96</v>
      </c>
      <c r="D189" s="92" t="s">
        <v>135</v>
      </c>
      <c r="E189" s="75" t="s">
        <v>20</v>
      </c>
      <c r="F189" s="76" t="s">
        <v>34</v>
      </c>
      <c r="G189" s="76" t="s">
        <v>20</v>
      </c>
      <c r="H189" s="76" t="s">
        <v>20</v>
      </c>
      <c r="I189" s="76" t="s">
        <v>20</v>
      </c>
      <c r="J189" s="76" t="s">
        <v>20</v>
      </c>
      <c r="K189" s="76" t="s">
        <v>20</v>
      </c>
      <c r="L189" s="76" t="s">
        <v>20</v>
      </c>
      <c r="M189" s="76" t="s">
        <v>34</v>
      </c>
      <c r="N189" s="76" t="s">
        <v>20</v>
      </c>
      <c r="O189" s="76" t="s">
        <v>20</v>
      </c>
      <c r="P189" s="76" t="s">
        <v>34</v>
      </c>
      <c r="Q189" s="76" t="s">
        <v>20</v>
      </c>
      <c r="R189" s="83">
        <v>886632</v>
      </c>
      <c r="S189" s="83">
        <v>889014.22132911964</v>
      </c>
      <c r="T189" s="83">
        <v>910008.48167902872</v>
      </c>
      <c r="U189" s="83">
        <v>944031.39587116498</v>
      </c>
      <c r="V189" s="83">
        <v>978054.31006330124</v>
      </c>
      <c r="W189" s="83">
        <v>1012077.2242554373</v>
      </c>
      <c r="X189" s="83">
        <v>1046100.1384475735</v>
      </c>
      <c r="Y189" s="83">
        <v>1080123.0526397093</v>
      </c>
      <c r="Z189" s="83">
        <v>1114145.9668318455</v>
      </c>
      <c r="AA189" s="83">
        <v>1148168.8810239818</v>
      </c>
      <c r="AB189" s="83">
        <v>1182191.7952161178</v>
      </c>
      <c r="AC189" s="83">
        <v>1216214.7094082541</v>
      </c>
      <c r="AD189" s="83">
        <v>1250237.6236003891</v>
      </c>
      <c r="AE189" s="83">
        <v>1284260.537792525</v>
      </c>
      <c r="AF189" s="83">
        <v>1318283.4519846614</v>
      </c>
      <c r="AG189" s="83">
        <v>1352306.3661767973</v>
      </c>
      <c r="AH189" s="83">
        <v>1386329.2803689337</v>
      </c>
      <c r="AI189" s="83">
        <v>1420352.1945610726</v>
      </c>
      <c r="AJ189" s="83">
        <v>1454375.1087532032</v>
      </c>
      <c r="AK189" s="83">
        <v>1488398.0229453477</v>
      </c>
      <c r="AL189" s="83">
        <v>1522420.9371374787</v>
      </c>
      <c r="AM189" s="83">
        <v>1556443.8513296091</v>
      </c>
      <c r="AN189" s="83">
        <v>1590466.7655217538</v>
      </c>
      <c r="AO189" s="92">
        <v>1624489.6797138844</v>
      </c>
    </row>
    <row r="190" spans="1:41" x14ac:dyDescent="0.25">
      <c r="A190" t="str">
        <f t="shared" si="2"/>
        <v>International passengers_Russian Federation</v>
      </c>
      <c r="B190" s="72" t="s">
        <v>54</v>
      </c>
      <c r="C190" s="108" t="s">
        <v>96</v>
      </c>
      <c r="D190" s="92" t="s">
        <v>135</v>
      </c>
      <c r="E190" s="75" t="s">
        <v>20</v>
      </c>
      <c r="F190" s="76" t="s">
        <v>34</v>
      </c>
      <c r="G190" s="76" t="s">
        <v>20</v>
      </c>
      <c r="H190" s="76" t="s">
        <v>20</v>
      </c>
      <c r="I190" s="76" t="s">
        <v>20</v>
      </c>
      <c r="J190" s="76" t="s">
        <v>20</v>
      </c>
      <c r="K190" s="76" t="s">
        <v>20</v>
      </c>
      <c r="L190" s="76" t="s">
        <v>20</v>
      </c>
      <c r="M190" s="76" t="s">
        <v>34</v>
      </c>
      <c r="N190" s="76" t="s">
        <v>20</v>
      </c>
      <c r="O190" s="76" t="s">
        <v>20</v>
      </c>
      <c r="P190" s="76" t="s">
        <v>34</v>
      </c>
      <c r="Q190" s="76" t="s">
        <v>20</v>
      </c>
      <c r="R190" s="83">
        <v>56736131</v>
      </c>
      <c r="S190" s="83">
        <v>62140778.961838089</v>
      </c>
      <c r="T190" s="83">
        <v>68767216.038857609</v>
      </c>
      <c r="U190" s="83">
        <v>75008867.216290027</v>
      </c>
      <c r="V190" s="83">
        <v>81208747.618211612</v>
      </c>
      <c r="W190" s="83">
        <v>87179785.947727129</v>
      </c>
      <c r="X190" s="83">
        <v>93150824.277242154</v>
      </c>
      <c r="Y190" s="83">
        <v>99121862.606757641</v>
      </c>
      <c r="Z190" s="83">
        <v>105092900.93627313</v>
      </c>
      <c r="AA190" s="83">
        <v>111063939.26578818</v>
      </c>
      <c r="AB190" s="83">
        <v>117034977.59530365</v>
      </c>
      <c r="AC190" s="83">
        <v>123006015.9248192</v>
      </c>
      <c r="AD190" s="83">
        <v>128977054.25433418</v>
      </c>
      <c r="AE190" s="83">
        <v>134948092.5838497</v>
      </c>
      <c r="AF190" s="83">
        <v>140919130.91336519</v>
      </c>
      <c r="AG190" s="83">
        <v>146890169.24288014</v>
      </c>
      <c r="AH190" s="83">
        <v>152861207.57239568</v>
      </c>
      <c r="AI190" s="83">
        <v>158832245.90191126</v>
      </c>
      <c r="AJ190" s="83">
        <v>164803284.23142609</v>
      </c>
      <c r="AK190" s="83">
        <v>170774322.56094193</v>
      </c>
      <c r="AL190" s="83">
        <v>176745360.89045727</v>
      </c>
      <c r="AM190" s="83">
        <v>182716399.21997207</v>
      </c>
      <c r="AN190" s="83">
        <v>188687437.54948792</v>
      </c>
      <c r="AO190" s="92">
        <v>194658475.87900326</v>
      </c>
    </row>
    <row r="191" spans="1:41" x14ac:dyDescent="0.25">
      <c r="A191" t="str">
        <f t="shared" si="2"/>
        <v>Domestic passengers_Russian Federation</v>
      </c>
      <c r="B191" s="102" t="s">
        <v>56</v>
      </c>
      <c r="C191" s="103" t="s">
        <v>96</v>
      </c>
      <c r="D191" s="104" t="s">
        <v>135</v>
      </c>
      <c r="E191" s="105" t="s">
        <v>20</v>
      </c>
      <c r="F191" s="106" t="s">
        <v>34</v>
      </c>
      <c r="G191" s="106" t="s">
        <v>20</v>
      </c>
      <c r="H191" s="106" t="s">
        <v>20</v>
      </c>
      <c r="I191" s="106" t="s">
        <v>20</v>
      </c>
      <c r="J191" s="106" t="s">
        <v>20</v>
      </c>
      <c r="K191" s="106" t="s">
        <v>20</v>
      </c>
      <c r="L191" s="106" t="s">
        <v>20</v>
      </c>
      <c r="M191" s="106" t="s">
        <v>34</v>
      </c>
      <c r="N191" s="106" t="s">
        <v>20</v>
      </c>
      <c r="O191" s="106" t="s">
        <v>20</v>
      </c>
      <c r="P191" s="106" t="s">
        <v>34</v>
      </c>
      <c r="Q191" s="106" t="s">
        <v>20</v>
      </c>
      <c r="R191" s="107">
        <v>92435102</v>
      </c>
      <c r="S191" s="107">
        <v>100830722.87665081</v>
      </c>
      <c r="T191" s="107">
        <v>114026925.04033463</v>
      </c>
      <c r="U191" s="107">
        <v>126607285.47913493</v>
      </c>
      <c r="V191" s="107">
        <v>135493091.78423476</v>
      </c>
      <c r="W191" s="107">
        <v>139051530.66110978</v>
      </c>
      <c r="X191" s="107">
        <v>142652977.96285808</v>
      </c>
      <c r="Y191" s="107">
        <v>146297590.08375195</v>
      </c>
      <c r="Z191" s="107">
        <v>149986461.78369713</v>
      </c>
      <c r="AA191" s="107">
        <v>153719593.06269363</v>
      </c>
      <c r="AB191" s="107">
        <v>157497922.28637505</v>
      </c>
      <c r="AC191" s="107">
        <v>161321762.24328607</v>
      </c>
      <c r="AD191" s="107">
        <v>165191738.51051566</v>
      </c>
      <c r="AE191" s="107">
        <v>169108320.27088052</v>
      </c>
      <c r="AF191" s="107">
        <v>173741187.79822528</v>
      </c>
      <c r="AG191" s="107">
        <v>178983054.6217747</v>
      </c>
      <c r="AH191" s="107">
        <v>184120762.85999486</v>
      </c>
      <c r="AI191" s="107">
        <v>188964137.07781002</v>
      </c>
      <c r="AJ191" s="107">
        <v>193356626.60868126</v>
      </c>
      <c r="AK191" s="107">
        <v>197297293.08697513</v>
      </c>
      <c r="AL191" s="107">
        <v>200968805.02269873</v>
      </c>
      <c r="AM191" s="107">
        <v>204410104.58964586</v>
      </c>
      <c r="AN191" s="107">
        <v>207749435.09107625</v>
      </c>
      <c r="AO191" s="104">
        <v>210997274.94323146</v>
      </c>
    </row>
    <row r="192" spans="1:41" x14ac:dyDescent="0.25">
      <c r="A192" t="str">
        <f t="shared" si="2"/>
        <v>Total passengers_Romania</v>
      </c>
      <c r="B192" s="72" t="s">
        <v>58</v>
      </c>
      <c r="C192" s="108" t="s">
        <v>96</v>
      </c>
      <c r="D192" s="92" t="s">
        <v>133</v>
      </c>
      <c r="E192" s="75" t="s">
        <v>20</v>
      </c>
      <c r="F192" s="76" t="s">
        <v>34</v>
      </c>
      <c r="G192" s="76" t="s">
        <v>20</v>
      </c>
      <c r="H192" s="76" t="s">
        <v>20</v>
      </c>
      <c r="I192" s="76" t="s">
        <v>34</v>
      </c>
      <c r="J192" s="76" t="s">
        <v>20</v>
      </c>
      <c r="K192" s="76" t="s">
        <v>20</v>
      </c>
      <c r="L192" s="76" t="s">
        <v>20</v>
      </c>
      <c r="M192" s="76" t="s">
        <v>20</v>
      </c>
      <c r="N192" s="76" t="s">
        <v>20</v>
      </c>
      <c r="O192" s="76" t="s">
        <v>20</v>
      </c>
      <c r="P192" s="76" t="s">
        <v>20</v>
      </c>
      <c r="Q192" s="76" t="s">
        <v>20</v>
      </c>
      <c r="R192" s="83">
        <v>20308909</v>
      </c>
      <c r="S192" s="83">
        <v>21864713.048850555</v>
      </c>
      <c r="T192" s="83">
        <v>23126815.975866254</v>
      </c>
      <c r="U192" s="83">
        <v>24004316.355348103</v>
      </c>
      <c r="V192" s="83">
        <v>24800159.187197279</v>
      </c>
      <c r="W192" s="83">
        <v>25458163.582936451</v>
      </c>
      <c r="X192" s="83">
        <v>26103449.134366013</v>
      </c>
      <c r="Y192" s="83">
        <v>26735268.034500729</v>
      </c>
      <c r="Z192" s="83">
        <v>27352853.993070465</v>
      </c>
      <c r="AA192" s="83">
        <v>27955425.298816554</v>
      </c>
      <c r="AB192" s="83">
        <v>28543583.915885366</v>
      </c>
      <c r="AC192" s="83">
        <v>29125142.746206548</v>
      </c>
      <c r="AD192" s="83">
        <v>29711546.217740461</v>
      </c>
      <c r="AE192" s="83">
        <v>30284085.046036463</v>
      </c>
      <c r="AF192" s="83">
        <v>30825788.522829205</v>
      </c>
      <c r="AG192" s="83">
        <v>31369657.386285745</v>
      </c>
      <c r="AH192" s="83">
        <v>31920219.491770051</v>
      </c>
      <c r="AI192" s="83">
        <v>32478094.90392644</v>
      </c>
      <c r="AJ192" s="83">
        <v>33043368.656719588</v>
      </c>
      <c r="AK192" s="83">
        <v>33616084.224099815</v>
      </c>
      <c r="AL192" s="83">
        <v>34196449.406140894</v>
      </c>
      <c r="AM192" s="83">
        <v>34784563.892222025</v>
      </c>
      <c r="AN192" s="83">
        <v>35380511.567946933</v>
      </c>
      <c r="AO192" s="92">
        <v>35984450.25205937</v>
      </c>
    </row>
    <row r="193" spans="1:41" x14ac:dyDescent="0.25">
      <c r="A193" t="str">
        <f t="shared" si="2"/>
        <v>Total aircraft movements_Romania</v>
      </c>
      <c r="B193" s="72" t="s">
        <v>35</v>
      </c>
      <c r="C193" s="108" t="s">
        <v>96</v>
      </c>
      <c r="D193" s="92" t="s">
        <v>133</v>
      </c>
      <c r="E193" s="75" t="s">
        <v>20</v>
      </c>
      <c r="F193" s="76" t="s">
        <v>34</v>
      </c>
      <c r="G193" s="76" t="s">
        <v>20</v>
      </c>
      <c r="H193" s="76" t="s">
        <v>20</v>
      </c>
      <c r="I193" s="76" t="s">
        <v>34</v>
      </c>
      <c r="J193" s="76" t="s">
        <v>20</v>
      </c>
      <c r="K193" s="76" t="s">
        <v>20</v>
      </c>
      <c r="L193" s="76" t="s">
        <v>20</v>
      </c>
      <c r="M193" s="76" t="s">
        <v>20</v>
      </c>
      <c r="N193" s="76" t="s">
        <v>20</v>
      </c>
      <c r="O193" s="76" t="s">
        <v>20</v>
      </c>
      <c r="P193" s="76" t="s">
        <v>20</v>
      </c>
      <c r="Q193" s="76" t="s">
        <v>20</v>
      </c>
      <c r="R193" s="83">
        <v>222806</v>
      </c>
      <c r="S193" s="83">
        <v>230855.04056369312</v>
      </c>
      <c r="T193" s="83">
        <v>238024.7532957058</v>
      </c>
      <c r="U193" s="83">
        <v>244484.46403051526</v>
      </c>
      <c r="V193" s="83">
        <v>250246.46260614024</v>
      </c>
      <c r="W193" s="83">
        <v>256237.21355651508</v>
      </c>
      <c r="X193" s="83">
        <v>262151.71127045125</v>
      </c>
      <c r="Y193" s="83">
        <v>267980.37807223009</v>
      </c>
      <c r="Z193" s="83">
        <v>273713.07525868469</v>
      </c>
      <c r="AA193" s="83">
        <v>279338.1915007346</v>
      </c>
      <c r="AB193" s="83">
        <v>284857.32255807001</v>
      </c>
      <c r="AC193" s="83">
        <v>290344.56775911228</v>
      </c>
      <c r="AD193" s="83">
        <v>295917.36686496204</v>
      </c>
      <c r="AE193" s="83">
        <v>301380.29422933358</v>
      </c>
      <c r="AF193" s="83">
        <v>306551.34377372992</v>
      </c>
      <c r="AG193" s="83">
        <v>311772.69171998749</v>
      </c>
      <c r="AH193" s="83">
        <v>317090.93572005216</v>
      </c>
      <c r="AI193" s="83">
        <v>322513.7584531157</v>
      </c>
      <c r="AJ193" s="83">
        <v>328041.3918580336</v>
      </c>
      <c r="AK193" s="83">
        <v>333674.05581218039</v>
      </c>
      <c r="AL193" s="83">
        <v>339412.14565396187</v>
      </c>
      <c r="AM193" s="83">
        <v>345257.68810685148</v>
      </c>
      <c r="AN193" s="83">
        <v>351210.96922320657</v>
      </c>
      <c r="AO193" s="92">
        <v>357275.35323980433</v>
      </c>
    </row>
    <row r="194" spans="1:41" x14ac:dyDescent="0.25">
      <c r="A194" t="str">
        <f t="shared" ref="A194:A257" si="3">B194&amp;"_"&amp;D194</f>
        <v>Total Cargo_Romania</v>
      </c>
      <c r="B194" s="102" t="s">
        <v>207</v>
      </c>
      <c r="C194" s="103" t="s">
        <v>96</v>
      </c>
      <c r="D194" s="104" t="s">
        <v>133</v>
      </c>
      <c r="E194" s="105" t="s">
        <v>20</v>
      </c>
      <c r="F194" s="106" t="s">
        <v>34</v>
      </c>
      <c r="G194" s="106" t="s">
        <v>20</v>
      </c>
      <c r="H194" s="106" t="s">
        <v>20</v>
      </c>
      <c r="I194" s="106" t="s">
        <v>34</v>
      </c>
      <c r="J194" s="106" t="s">
        <v>20</v>
      </c>
      <c r="K194" s="106" t="s">
        <v>20</v>
      </c>
      <c r="L194" s="106" t="s">
        <v>20</v>
      </c>
      <c r="M194" s="106" t="s">
        <v>20</v>
      </c>
      <c r="N194" s="106" t="s">
        <v>20</v>
      </c>
      <c r="O194" s="106" t="s">
        <v>20</v>
      </c>
      <c r="P194" s="106" t="s">
        <v>20</v>
      </c>
      <c r="Q194" s="106" t="s">
        <v>20</v>
      </c>
      <c r="R194" s="107">
        <v>45272</v>
      </c>
      <c r="S194" s="107">
        <v>50961.163144992541</v>
      </c>
      <c r="T194" s="107">
        <v>56568.926386485698</v>
      </c>
      <c r="U194" s="107">
        <v>61037.147483001965</v>
      </c>
      <c r="V194" s="107">
        <v>63942.973588659392</v>
      </c>
      <c r="W194" s="107">
        <v>65380.074093518837</v>
      </c>
      <c r="X194" s="107">
        <v>66784.319992547695</v>
      </c>
      <c r="Y194" s="107">
        <v>68154.801293698576</v>
      </c>
      <c r="Z194" s="107">
        <v>69490.363697870285</v>
      </c>
      <c r="AA194" s="107">
        <v>70789.219168058597</v>
      </c>
      <c r="AB194" s="107">
        <v>72052.66073774088</v>
      </c>
      <c r="AC194" s="107">
        <v>73299.10424437531</v>
      </c>
      <c r="AD194" s="107">
        <v>74557.402888915749</v>
      </c>
      <c r="AE194" s="107">
        <v>75780.653029840832</v>
      </c>
      <c r="AF194" s="107">
        <v>76926.606249436707</v>
      </c>
      <c r="AG194" s="107">
        <v>78077.428576518272</v>
      </c>
      <c r="AH194" s="107">
        <v>79243.743573206346</v>
      </c>
      <c r="AI194" s="107">
        <v>80427.137258888775</v>
      </c>
      <c r="AJ194" s="107">
        <v>81627.175174957054</v>
      </c>
      <c r="AK194" s="107">
        <v>82843.518394966726</v>
      </c>
      <c r="AL194" s="107">
        <v>84075.689258097569</v>
      </c>
      <c r="AM194" s="107">
        <v>85323.984401355774</v>
      </c>
      <c r="AN194" s="107">
        <v>86588.115402701005</v>
      </c>
      <c r="AO194" s="104">
        <v>87868.771068310176</v>
      </c>
    </row>
    <row r="195" spans="1:41" x14ac:dyDescent="0.25">
      <c r="A195" t="str">
        <f t="shared" si="3"/>
        <v>International passengers_Romania</v>
      </c>
      <c r="B195" s="102" t="s">
        <v>54</v>
      </c>
      <c r="C195" s="103" t="s">
        <v>96</v>
      </c>
      <c r="D195" s="104" t="s">
        <v>133</v>
      </c>
      <c r="E195" s="105" t="s">
        <v>20</v>
      </c>
      <c r="F195" s="106" t="s">
        <v>34</v>
      </c>
      <c r="G195" s="106" t="s">
        <v>20</v>
      </c>
      <c r="H195" s="106" t="s">
        <v>20</v>
      </c>
      <c r="I195" s="106" t="s">
        <v>34</v>
      </c>
      <c r="J195" s="106" t="s">
        <v>20</v>
      </c>
      <c r="K195" s="106" t="s">
        <v>20</v>
      </c>
      <c r="L195" s="106" t="s">
        <v>20</v>
      </c>
      <c r="M195" s="106" t="s">
        <v>20</v>
      </c>
      <c r="N195" s="106" t="s">
        <v>20</v>
      </c>
      <c r="O195" s="106" t="s">
        <v>20</v>
      </c>
      <c r="P195" s="106" t="s">
        <v>20</v>
      </c>
      <c r="Q195" s="106" t="s">
        <v>20</v>
      </c>
      <c r="R195" s="107">
        <v>17485500</v>
      </c>
      <c r="S195" s="107">
        <v>18963837.221770145</v>
      </c>
      <c r="T195" s="107">
        <v>20165320.214356393</v>
      </c>
      <c r="U195" s="107">
        <v>20960246.775988013</v>
      </c>
      <c r="V195" s="107">
        <v>21628330.305821348</v>
      </c>
      <c r="W195" s="107">
        <v>22198626.583574738</v>
      </c>
      <c r="X195" s="107">
        <v>22758118.037682414</v>
      </c>
      <c r="Y195" s="107">
        <v>23306125.384090718</v>
      </c>
      <c r="Z195" s="107">
        <v>23841962.10435145</v>
      </c>
      <c r="AA195" s="107">
        <v>24364954.163535394</v>
      </c>
      <c r="AB195" s="107">
        <v>24875624.221146837</v>
      </c>
      <c r="AC195" s="107">
        <v>25380685.514346819</v>
      </c>
      <c r="AD195" s="107">
        <v>25889890.792846713</v>
      </c>
      <c r="AE195" s="107">
        <v>26387284.885050934</v>
      </c>
      <c r="AF195" s="107">
        <v>26858382.487776972</v>
      </c>
      <c r="AG195" s="107">
        <v>27331350.819865704</v>
      </c>
      <c r="AH195" s="107">
        <v>27810082.555644784</v>
      </c>
      <c r="AI195" s="107">
        <v>28295105.124273922</v>
      </c>
      <c r="AJ195" s="107">
        <v>28786518.940769091</v>
      </c>
      <c r="AK195" s="107">
        <v>29284380.37448661</v>
      </c>
      <c r="AL195" s="107">
        <v>29788909.653726492</v>
      </c>
      <c r="AM195" s="107">
        <v>30300189.780507345</v>
      </c>
      <c r="AN195" s="107">
        <v>30818313.775627654</v>
      </c>
      <c r="AO195" s="104">
        <v>31343403.597464748</v>
      </c>
    </row>
    <row r="196" spans="1:41" x14ac:dyDescent="0.25">
      <c r="A196" t="str">
        <f t="shared" si="3"/>
        <v>Domestic passengers_Romania</v>
      </c>
      <c r="B196" s="72" t="s">
        <v>56</v>
      </c>
      <c r="C196" s="108" t="s">
        <v>96</v>
      </c>
      <c r="D196" s="92" t="s">
        <v>133</v>
      </c>
      <c r="E196" s="75" t="s">
        <v>20</v>
      </c>
      <c r="F196" s="76" t="s">
        <v>34</v>
      </c>
      <c r="G196" s="76" t="s">
        <v>20</v>
      </c>
      <c r="H196" s="76" t="s">
        <v>20</v>
      </c>
      <c r="I196" s="76" t="s">
        <v>34</v>
      </c>
      <c r="J196" s="76" t="s">
        <v>20</v>
      </c>
      <c r="K196" s="76" t="s">
        <v>20</v>
      </c>
      <c r="L196" s="76" t="s">
        <v>20</v>
      </c>
      <c r="M196" s="76" t="s">
        <v>20</v>
      </c>
      <c r="N196" s="76" t="s">
        <v>20</v>
      </c>
      <c r="O196" s="76" t="s">
        <v>20</v>
      </c>
      <c r="P196" s="76" t="s">
        <v>20</v>
      </c>
      <c r="Q196" s="76" t="s">
        <v>20</v>
      </c>
      <c r="R196" s="83">
        <v>2754600</v>
      </c>
      <c r="S196" s="83">
        <v>2821708.5382816503</v>
      </c>
      <c r="T196" s="83">
        <v>2884786.6106774583</v>
      </c>
      <c r="U196" s="83">
        <v>2968649.6785741169</v>
      </c>
      <c r="V196" s="83">
        <v>3097489.9450768214</v>
      </c>
      <c r="W196" s="83">
        <v>3186126.9789206791</v>
      </c>
      <c r="X196" s="83">
        <v>3272838.4327679859</v>
      </c>
      <c r="Y196" s="83">
        <v>3357553.816719613</v>
      </c>
      <c r="Z196" s="83">
        <v>3440191.6228542859</v>
      </c>
      <c r="AA196" s="83">
        <v>3520643.173040939</v>
      </c>
      <c r="AB196" s="83">
        <v>3598988.6490329844</v>
      </c>
      <c r="AC196" s="83">
        <v>3676337.0413995613</v>
      </c>
      <c r="AD196" s="83">
        <v>3754391.3233306962</v>
      </c>
      <c r="AE196" s="83">
        <v>3830378.5826604813</v>
      </c>
      <c r="AF196" s="83">
        <v>3901795.9881444476</v>
      </c>
      <c r="AG196" s="83">
        <v>3973510.93164407</v>
      </c>
      <c r="AH196" s="83">
        <v>4046164.0606607818</v>
      </c>
      <c r="AI196" s="83">
        <v>4119848.593993614</v>
      </c>
      <c r="AJ196" s="83">
        <v>4194550.0520504564</v>
      </c>
      <c r="AK196" s="83">
        <v>4270256.14747662</v>
      </c>
      <c r="AL196" s="83">
        <v>4346955.9190851925</v>
      </c>
      <c r="AM196" s="83">
        <v>4424666.0955408514</v>
      </c>
      <c r="AN196" s="83">
        <v>4503378.2543219188</v>
      </c>
      <c r="AO196" s="92">
        <v>4583128.0449951226</v>
      </c>
    </row>
    <row r="197" spans="1:41" x14ac:dyDescent="0.25">
      <c r="A197" t="str">
        <f t="shared" si="3"/>
        <v>Total passengers_Portugal</v>
      </c>
      <c r="B197" s="72" t="s">
        <v>58</v>
      </c>
      <c r="C197" s="108" t="s">
        <v>96</v>
      </c>
      <c r="D197" s="92" t="s">
        <v>132</v>
      </c>
      <c r="E197" s="75" t="s">
        <v>34</v>
      </c>
      <c r="F197" s="76" t="s">
        <v>20</v>
      </c>
      <c r="G197" s="76" t="s">
        <v>20</v>
      </c>
      <c r="H197" s="76" t="s">
        <v>34</v>
      </c>
      <c r="I197" s="76" t="s">
        <v>34</v>
      </c>
      <c r="J197" s="76" t="s">
        <v>20</v>
      </c>
      <c r="K197" s="76" t="s">
        <v>20</v>
      </c>
      <c r="L197" s="76" t="s">
        <v>20</v>
      </c>
      <c r="M197" s="76" t="s">
        <v>20</v>
      </c>
      <c r="N197" s="76" t="s">
        <v>20</v>
      </c>
      <c r="O197" s="76" t="s">
        <v>20</v>
      </c>
      <c r="P197" s="76" t="s">
        <v>20</v>
      </c>
      <c r="Q197" s="76" t="s">
        <v>20</v>
      </c>
      <c r="R197" s="83">
        <v>52797222</v>
      </c>
      <c r="S197" s="83">
        <v>55939115.652721658</v>
      </c>
      <c r="T197" s="83">
        <v>59038199.110455163</v>
      </c>
      <c r="U197" s="83">
        <v>62893687.179944597</v>
      </c>
      <c r="V197" s="83">
        <v>66647845.333043642</v>
      </c>
      <c r="W197" s="83">
        <v>70206192.279313788</v>
      </c>
      <c r="X197" s="83">
        <v>73723767.938591421</v>
      </c>
      <c r="Y197" s="83">
        <v>77242844.053320482</v>
      </c>
      <c r="Z197" s="83">
        <v>80738534.874010339</v>
      </c>
      <c r="AA197" s="83">
        <v>84177708.39583154</v>
      </c>
      <c r="AB197" s="83">
        <v>87510905.592752129</v>
      </c>
      <c r="AC197" s="83">
        <v>90760940.597506747</v>
      </c>
      <c r="AD197" s="83">
        <v>93916463.193924829</v>
      </c>
      <c r="AE197" s="83">
        <v>97040491.374398187</v>
      </c>
      <c r="AF197" s="83">
        <v>100102013.34630908</v>
      </c>
      <c r="AG197" s="83">
        <v>103119807.71769479</v>
      </c>
      <c r="AH197" s="83">
        <v>106098463.86364232</v>
      </c>
      <c r="AI197" s="83">
        <v>109063440.02461509</v>
      </c>
      <c r="AJ197" s="83">
        <v>112028807.74315494</v>
      </c>
      <c r="AK197" s="83">
        <v>114982396.94309776</v>
      </c>
      <c r="AL197" s="83">
        <v>117913325.11994076</v>
      </c>
      <c r="AM197" s="83">
        <v>120813167.48318511</v>
      </c>
      <c r="AN197" s="83">
        <v>123700621.56174695</v>
      </c>
      <c r="AO197" s="92">
        <v>126607228.76920605</v>
      </c>
    </row>
    <row r="198" spans="1:41" x14ac:dyDescent="0.25">
      <c r="A198" t="str">
        <f t="shared" si="3"/>
        <v>Total aircraft movements_Portugal</v>
      </c>
      <c r="B198" s="72" t="s">
        <v>35</v>
      </c>
      <c r="C198" s="108" t="s">
        <v>96</v>
      </c>
      <c r="D198" s="92" t="s">
        <v>132</v>
      </c>
      <c r="E198" s="75" t="s">
        <v>34</v>
      </c>
      <c r="F198" s="76" t="s">
        <v>20</v>
      </c>
      <c r="G198" s="76" t="s">
        <v>20</v>
      </c>
      <c r="H198" s="76" t="s">
        <v>34</v>
      </c>
      <c r="I198" s="76" t="s">
        <v>34</v>
      </c>
      <c r="J198" s="76" t="s">
        <v>20</v>
      </c>
      <c r="K198" s="76" t="s">
        <v>20</v>
      </c>
      <c r="L198" s="76" t="s">
        <v>20</v>
      </c>
      <c r="M198" s="76" t="s">
        <v>20</v>
      </c>
      <c r="N198" s="76" t="s">
        <v>20</v>
      </c>
      <c r="O198" s="76" t="s">
        <v>20</v>
      </c>
      <c r="P198" s="76" t="s">
        <v>20</v>
      </c>
      <c r="Q198" s="76" t="s">
        <v>20</v>
      </c>
      <c r="R198" s="83">
        <v>429795</v>
      </c>
      <c r="S198" s="83">
        <v>449604.79906975297</v>
      </c>
      <c r="T198" s="83">
        <v>471328.87131945201</v>
      </c>
      <c r="U198" s="83">
        <v>490194.57459993073</v>
      </c>
      <c r="V198" s="83">
        <v>504930.54168761446</v>
      </c>
      <c r="W198" s="83">
        <v>514125.06320671528</v>
      </c>
      <c r="X198" s="83">
        <v>523501.96829575702</v>
      </c>
      <c r="Y198" s="83">
        <v>533000.10780448245</v>
      </c>
      <c r="Z198" s="83">
        <v>542592.6476995484</v>
      </c>
      <c r="AA198" s="83">
        <v>552240.21949162206</v>
      </c>
      <c r="AB198" s="83">
        <v>561871.01899392798</v>
      </c>
      <c r="AC198" s="83">
        <v>571432.2779407046</v>
      </c>
      <c r="AD198" s="83">
        <v>580974.18229873467</v>
      </c>
      <c r="AE198" s="83">
        <v>590712.78580812889</v>
      </c>
      <c r="AF198" s="83">
        <v>600713.24846175849</v>
      </c>
      <c r="AG198" s="83">
        <v>610835.50201870129</v>
      </c>
      <c r="AH198" s="83">
        <v>621140.28570923302</v>
      </c>
      <c r="AI198" s="83">
        <v>631721.08617011236</v>
      </c>
      <c r="AJ198" s="83">
        <v>642586.63644882315</v>
      </c>
      <c r="AK198" s="83">
        <v>653756.72694956057</v>
      </c>
      <c r="AL198" s="83">
        <v>665353.80929947319</v>
      </c>
      <c r="AM198" s="83">
        <v>677535.71566356614</v>
      </c>
      <c r="AN198" s="83">
        <v>690279.57011427905</v>
      </c>
      <c r="AO198" s="92">
        <v>703620.90094836545</v>
      </c>
    </row>
    <row r="199" spans="1:41" x14ac:dyDescent="0.25">
      <c r="A199" t="str">
        <f t="shared" si="3"/>
        <v>Total Cargo_Portugal</v>
      </c>
      <c r="B199" s="102" t="s">
        <v>207</v>
      </c>
      <c r="C199" s="103" t="s">
        <v>96</v>
      </c>
      <c r="D199" s="104" t="s">
        <v>132</v>
      </c>
      <c r="E199" s="105" t="s">
        <v>34</v>
      </c>
      <c r="F199" s="106" t="s">
        <v>20</v>
      </c>
      <c r="G199" s="106" t="s">
        <v>20</v>
      </c>
      <c r="H199" s="106" t="s">
        <v>34</v>
      </c>
      <c r="I199" s="106" t="s">
        <v>34</v>
      </c>
      <c r="J199" s="106" t="s">
        <v>20</v>
      </c>
      <c r="K199" s="106" t="s">
        <v>20</v>
      </c>
      <c r="L199" s="106" t="s">
        <v>20</v>
      </c>
      <c r="M199" s="106" t="s">
        <v>20</v>
      </c>
      <c r="N199" s="106" t="s">
        <v>20</v>
      </c>
      <c r="O199" s="106" t="s">
        <v>20</v>
      </c>
      <c r="P199" s="106" t="s">
        <v>20</v>
      </c>
      <c r="Q199" s="106" t="s">
        <v>20</v>
      </c>
      <c r="R199" s="107">
        <v>178520</v>
      </c>
      <c r="S199" s="107">
        <v>188923.19121738279</v>
      </c>
      <c r="T199" s="107">
        <v>195926.09581002244</v>
      </c>
      <c r="U199" s="107">
        <v>201618.1658610233</v>
      </c>
      <c r="V199" s="107">
        <v>205429.24989242107</v>
      </c>
      <c r="W199" s="107">
        <v>207075.08684513497</v>
      </c>
      <c r="X199" s="107">
        <v>208705.59200774744</v>
      </c>
      <c r="Y199" s="107">
        <v>210326.20825021039</v>
      </c>
      <c r="Z199" s="107">
        <v>211926.87449313226</v>
      </c>
      <c r="AA199" s="107">
        <v>213494.25801352036</v>
      </c>
      <c r="AB199" s="107">
        <v>215007.56255355466</v>
      </c>
      <c r="AC199" s="107">
        <v>216469.19638453875</v>
      </c>
      <c r="AD199" s="107">
        <v>217882.27094845532</v>
      </c>
      <c r="AE199" s="107">
        <v>219286.53766274735</v>
      </c>
      <c r="AF199" s="107">
        <v>220679.14112258246</v>
      </c>
      <c r="AG199" s="107">
        <v>222051.63579314176</v>
      </c>
      <c r="AH199" s="107">
        <v>223410.95868656592</v>
      </c>
      <c r="AI199" s="107">
        <v>224772.36725190646</v>
      </c>
      <c r="AJ199" s="107">
        <v>226139.78503110685</v>
      </c>
      <c r="AK199" s="107">
        <v>227510.74220234141</v>
      </c>
      <c r="AL199" s="107">
        <v>228891.73237188946</v>
      </c>
      <c r="AM199" s="107">
        <v>230292.04904762696</v>
      </c>
      <c r="AN199" s="107">
        <v>231712.75844361697</v>
      </c>
      <c r="AO199" s="104">
        <v>233163.29740141687</v>
      </c>
    </row>
    <row r="200" spans="1:41" x14ac:dyDescent="0.25">
      <c r="A200" t="str">
        <f t="shared" si="3"/>
        <v>International passengers_Portugal</v>
      </c>
      <c r="B200" s="102" t="s">
        <v>54</v>
      </c>
      <c r="C200" s="103" t="s">
        <v>96</v>
      </c>
      <c r="D200" s="104" t="s">
        <v>132</v>
      </c>
      <c r="E200" s="105" t="s">
        <v>34</v>
      </c>
      <c r="F200" s="106" t="s">
        <v>20</v>
      </c>
      <c r="G200" s="106" t="s">
        <v>20</v>
      </c>
      <c r="H200" s="106" t="s">
        <v>34</v>
      </c>
      <c r="I200" s="106" t="s">
        <v>34</v>
      </c>
      <c r="J200" s="106" t="s">
        <v>20</v>
      </c>
      <c r="K200" s="106" t="s">
        <v>20</v>
      </c>
      <c r="L200" s="106" t="s">
        <v>20</v>
      </c>
      <c r="M200" s="106" t="s">
        <v>20</v>
      </c>
      <c r="N200" s="106" t="s">
        <v>20</v>
      </c>
      <c r="O200" s="106" t="s">
        <v>20</v>
      </c>
      <c r="P200" s="106" t="s">
        <v>20</v>
      </c>
      <c r="Q200" s="106" t="s">
        <v>20</v>
      </c>
      <c r="R200" s="107">
        <v>42561363</v>
      </c>
      <c r="S200" s="107">
        <v>45424102.580061212</v>
      </c>
      <c r="T200" s="107">
        <v>48181519.896692522</v>
      </c>
      <c r="U200" s="107">
        <v>51598837.961388499</v>
      </c>
      <c r="V200" s="107">
        <v>54839634.412584648</v>
      </c>
      <c r="W200" s="107">
        <v>57829997.528758965</v>
      </c>
      <c r="X200" s="107">
        <v>60786573.660138145</v>
      </c>
      <c r="Y200" s="107">
        <v>63744687.400625072</v>
      </c>
      <c r="Z200" s="107">
        <v>66683766.17980855</v>
      </c>
      <c r="AA200" s="107">
        <v>69576424.349188223</v>
      </c>
      <c r="AB200" s="107">
        <v>72381814.805921763</v>
      </c>
      <c r="AC200" s="107">
        <v>75119020.6207598</v>
      </c>
      <c r="AD200" s="107">
        <v>77778423.697397664</v>
      </c>
      <c r="AE200" s="107">
        <v>80411659.658350348</v>
      </c>
      <c r="AF200" s="107">
        <v>82992797.410271764</v>
      </c>
      <c r="AG200" s="107">
        <v>85537867.63346003</v>
      </c>
      <c r="AH200" s="107">
        <v>88050504.939233899</v>
      </c>
      <c r="AI200" s="107">
        <v>90551592.538480163</v>
      </c>
      <c r="AJ200" s="107">
        <v>93052815.135440111</v>
      </c>
      <c r="AK200" s="107">
        <v>95544039.541173548</v>
      </c>
      <c r="AL200" s="107">
        <v>98015931.535489708</v>
      </c>
      <c r="AM200" s="107">
        <v>100461131.68417057</v>
      </c>
      <c r="AN200" s="107">
        <v>102895295.58289549</v>
      </c>
      <c r="AO200" s="104">
        <v>105344590.78191654</v>
      </c>
    </row>
    <row r="201" spans="1:41" x14ac:dyDescent="0.25">
      <c r="A201" t="str">
        <f t="shared" si="3"/>
        <v>Domestic passengers_Portugal</v>
      </c>
      <c r="B201" s="72" t="s">
        <v>56</v>
      </c>
      <c r="C201" s="108" t="s">
        <v>96</v>
      </c>
      <c r="D201" s="92" t="s">
        <v>132</v>
      </c>
      <c r="E201" s="75" t="s">
        <v>34</v>
      </c>
      <c r="F201" s="76" t="s">
        <v>20</v>
      </c>
      <c r="G201" s="76" t="s">
        <v>20</v>
      </c>
      <c r="H201" s="76" t="s">
        <v>34</v>
      </c>
      <c r="I201" s="76" t="s">
        <v>34</v>
      </c>
      <c r="J201" s="76" t="s">
        <v>20</v>
      </c>
      <c r="K201" s="76" t="s">
        <v>20</v>
      </c>
      <c r="L201" s="76" t="s">
        <v>20</v>
      </c>
      <c r="M201" s="76" t="s">
        <v>20</v>
      </c>
      <c r="N201" s="76" t="s">
        <v>20</v>
      </c>
      <c r="O201" s="76" t="s">
        <v>20</v>
      </c>
      <c r="P201" s="76" t="s">
        <v>20</v>
      </c>
      <c r="Q201" s="76" t="s">
        <v>20</v>
      </c>
      <c r="R201" s="83">
        <v>9935332</v>
      </c>
      <c r="S201" s="83">
        <v>10236367.885792028</v>
      </c>
      <c r="T201" s="83">
        <v>10590396.585513473</v>
      </c>
      <c r="U201" s="83">
        <v>11038607.46743284</v>
      </c>
      <c r="V201" s="83">
        <v>11560029.644959966</v>
      </c>
      <c r="W201" s="83">
        <v>12134565.935889617</v>
      </c>
      <c r="X201" s="83">
        <v>12701751.918362938</v>
      </c>
      <c r="Y201" s="83">
        <v>13269027.253663786</v>
      </c>
      <c r="Z201" s="83">
        <v>13831874.627250178</v>
      </c>
      <c r="AA201" s="83">
        <v>14384277.418941107</v>
      </c>
      <c r="AB201" s="83">
        <v>14917233.260535484</v>
      </c>
      <c r="AC201" s="83">
        <v>15434746.065501783</v>
      </c>
      <c r="AD201" s="83">
        <v>15934900.27957252</v>
      </c>
      <c r="AE201" s="83">
        <v>16429418.40255723</v>
      </c>
      <c r="AF201" s="83">
        <v>16912852.291351635</v>
      </c>
      <c r="AG201" s="83">
        <v>17388298.629069686</v>
      </c>
      <c r="AH201" s="83">
        <v>17856688.603271283</v>
      </c>
      <c r="AI201" s="83">
        <v>18322743.588533662</v>
      </c>
      <c r="AJ201" s="83">
        <v>18788985.842598073</v>
      </c>
      <c r="AK201" s="83">
        <v>19253250.82169779</v>
      </c>
      <c r="AL201" s="83">
        <v>19713771.155291948</v>
      </c>
      <c r="AM201" s="83">
        <v>20169260.675782476</v>
      </c>
      <c r="AN201" s="83">
        <v>20622991.040680245</v>
      </c>
      <c r="AO201" s="92">
        <v>21080630.528402612</v>
      </c>
    </row>
    <row r="202" spans="1:41" x14ac:dyDescent="0.25">
      <c r="A202" t="str">
        <f t="shared" si="3"/>
        <v>Total passengers_Poland</v>
      </c>
      <c r="B202" s="72" t="s">
        <v>58</v>
      </c>
      <c r="C202" s="108" t="s">
        <v>96</v>
      </c>
      <c r="D202" s="92" t="s">
        <v>131</v>
      </c>
      <c r="E202" s="75" t="s">
        <v>20</v>
      </c>
      <c r="F202" s="76" t="s">
        <v>34</v>
      </c>
      <c r="G202" s="76" t="s">
        <v>20</v>
      </c>
      <c r="H202" s="76" t="s">
        <v>20</v>
      </c>
      <c r="I202" s="76" t="s">
        <v>34</v>
      </c>
      <c r="J202" s="76" t="s">
        <v>20</v>
      </c>
      <c r="K202" s="76" t="s">
        <v>20</v>
      </c>
      <c r="L202" s="76" t="s">
        <v>20</v>
      </c>
      <c r="M202" s="76" t="s">
        <v>20</v>
      </c>
      <c r="N202" s="76" t="s">
        <v>20</v>
      </c>
      <c r="O202" s="76" t="s">
        <v>20</v>
      </c>
      <c r="P202" s="76" t="s">
        <v>34</v>
      </c>
      <c r="Q202" s="76" t="s">
        <v>20</v>
      </c>
      <c r="R202" s="83">
        <v>40058452</v>
      </c>
      <c r="S202" s="83">
        <v>46311163.037620924</v>
      </c>
      <c r="T202" s="83">
        <v>53566294.683649659</v>
      </c>
      <c r="U202" s="83">
        <v>59131623.271941565</v>
      </c>
      <c r="V202" s="83">
        <v>63327278.754622132</v>
      </c>
      <c r="W202" s="83">
        <v>66014383.363927394</v>
      </c>
      <c r="X202" s="83">
        <v>68295368.955239594</v>
      </c>
      <c r="Y202" s="83">
        <v>70568923.578371033</v>
      </c>
      <c r="Z202" s="83">
        <v>72822111.920895651</v>
      </c>
      <c r="AA202" s="83">
        <v>75033367.909325376</v>
      </c>
      <c r="AB202" s="83">
        <v>77239573.616713911</v>
      </c>
      <c r="AC202" s="83">
        <v>79427448.086639404</v>
      </c>
      <c r="AD202" s="83">
        <v>81619483.109797537</v>
      </c>
      <c r="AE202" s="83">
        <v>83814188.664109915</v>
      </c>
      <c r="AF202" s="83">
        <v>86018538.922155946</v>
      </c>
      <c r="AG202" s="83">
        <v>88232052.027155682</v>
      </c>
      <c r="AH202" s="83">
        <v>90584600.802242845</v>
      </c>
      <c r="AI202" s="83">
        <v>93042132.247414276</v>
      </c>
      <c r="AJ202" s="83">
        <v>95533058.986622483</v>
      </c>
      <c r="AK202" s="83">
        <v>98054768.622130275</v>
      </c>
      <c r="AL202" s="83">
        <v>100602969.43870874</v>
      </c>
      <c r="AM202" s="83">
        <v>103153829.82534936</v>
      </c>
      <c r="AN202" s="83">
        <v>105704117.5515015</v>
      </c>
      <c r="AO202" s="92">
        <v>108284891.43038841</v>
      </c>
    </row>
    <row r="203" spans="1:41" x14ac:dyDescent="0.25">
      <c r="A203" t="str">
        <f t="shared" si="3"/>
        <v>Total aircraft movements_Poland</v>
      </c>
      <c r="B203" s="72" t="s">
        <v>35</v>
      </c>
      <c r="C203" s="108" t="s">
        <v>96</v>
      </c>
      <c r="D203" s="92" t="s">
        <v>131</v>
      </c>
      <c r="E203" s="75" t="s">
        <v>20</v>
      </c>
      <c r="F203" s="76" t="s">
        <v>34</v>
      </c>
      <c r="G203" s="76" t="s">
        <v>20</v>
      </c>
      <c r="H203" s="76" t="s">
        <v>20</v>
      </c>
      <c r="I203" s="76" t="s">
        <v>34</v>
      </c>
      <c r="J203" s="76" t="s">
        <v>20</v>
      </c>
      <c r="K203" s="76" t="s">
        <v>20</v>
      </c>
      <c r="L203" s="76" t="s">
        <v>20</v>
      </c>
      <c r="M203" s="76" t="s">
        <v>20</v>
      </c>
      <c r="N203" s="76" t="s">
        <v>20</v>
      </c>
      <c r="O203" s="76" t="s">
        <v>20</v>
      </c>
      <c r="P203" s="76" t="s">
        <v>34</v>
      </c>
      <c r="Q203" s="76" t="s">
        <v>20</v>
      </c>
      <c r="R203" s="83">
        <v>406326</v>
      </c>
      <c r="S203" s="83">
        <v>452224.1184014724</v>
      </c>
      <c r="T203" s="83">
        <v>475762.49750416091</v>
      </c>
      <c r="U203" s="83">
        <v>491960.78058157075</v>
      </c>
      <c r="V203" s="83">
        <v>505869.95812413836</v>
      </c>
      <c r="W203" s="83">
        <v>520158.78795235581</v>
      </c>
      <c r="X203" s="83">
        <v>534447.61778057343</v>
      </c>
      <c r="Y203" s="83">
        <v>548736.44760879106</v>
      </c>
      <c r="Z203" s="83">
        <v>563025.27743700868</v>
      </c>
      <c r="AA203" s="83">
        <v>577314.10726522619</v>
      </c>
      <c r="AB203" s="83">
        <v>591602.9370934437</v>
      </c>
      <c r="AC203" s="83">
        <v>605891.76692166121</v>
      </c>
      <c r="AD203" s="83">
        <v>620180.59674987895</v>
      </c>
      <c r="AE203" s="83">
        <v>634469.42657809646</v>
      </c>
      <c r="AF203" s="83">
        <v>648758.25640631397</v>
      </c>
      <c r="AG203" s="83">
        <v>663047.08623453148</v>
      </c>
      <c r="AH203" s="83">
        <v>677335.91606274911</v>
      </c>
      <c r="AI203" s="83">
        <v>691624.74589096662</v>
      </c>
      <c r="AJ203" s="83">
        <v>705913.57571918413</v>
      </c>
      <c r="AK203" s="83">
        <v>720202.40554740163</v>
      </c>
      <c r="AL203" s="83">
        <v>734491.23537561926</v>
      </c>
      <c r="AM203" s="83">
        <v>748780.06520383689</v>
      </c>
      <c r="AN203" s="83">
        <v>763068.8950320544</v>
      </c>
      <c r="AO203" s="92">
        <v>777357.7248602719</v>
      </c>
    </row>
    <row r="204" spans="1:41" x14ac:dyDescent="0.25">
      <c r="A204" t="str">
        <f t="shared" si="3"/>
        <v>Total Cargo_Poland</v>
      </c>
      <c r="B204" s="102" t="s">
        <v>207</v>
      </c>
      <c r="C204" s="103" t="s">
        <v>96</v>
      </c>
      <c r="D204" s="104" t="s">
        <v>131</v>
      </c>
      <c r="E204" s="105" t="s">
        <v>20</v>
      </c>
      <c r="F204" s="106" t="s">
        <v>34</v>
      </c>
      <c r="G204" s="106" t="s">
        <v>20</v>
      </c>
      <c r="H204" s="106" t="s">
        <v>20</v>
      </c>
      <c r="I204" s="106" t="s">
        <v>34</v>
      </c>
      <c r="J204" s="106" t="s">
        <v>20</v>
      </c>
      <c r="K204" s="106" t="s">
        <v>20</v>
      </c>
      <c r="L204" s="106" t="s">
        <v>20</v>
      </c>
      <c r="M204" s="106" t="s">
        <v>20</v>
      </c>
      <c r="N204" s="106" t="s">
        <v>20</v>
      </c>
      <c r="O204" s="106" t="s">
        <v>20</v>
      </c>
      <c r="P204" s="106" t="s">
        <v>34</v>
      </c>
      <c r="Q204" s="106" t="s">
        <v>20</v>
      </c>
      <c r="R204" s="107">
        <v>125404</v>
      </c>
      <c r="S204" s="107">
        <v>138412.00643124146</v>
      </c>
      <c r="T204" s="107">
        <v>152407.11102018392</v>
      </c>
      <c r="U204" s="107">
        <v>163028.32849723203</v>
      </c>
      <c r="V204" s="107">
        <v>171016.88953538198</v>
      </c>
      <c r="W204" s="107">
        <v>176506.21576423201</v>
      </c>
      <c r="X204" s="107">
        <v>181995.54199308201</v>
      </c>
      <c r="Y204" s="107">
        <v>187484.86822193203</v>
      </c>
      <c r="Z204" s="107">
        <v>192974.19445078084</v>
      </c>
      <c r="AA204" s="107">
        <v>198463.52067963086</v>
      </c>
      <c r="AB204" s="107">
        <v>203952.84690848089</v>
      </c>
      <c r="AC204" s="107">
        <v>209442.17313733089</v>
      </c>
      <c r="AD204" s="107">
        <v>214931.49936618091</v>
      </c>
      <c r="AE204" s="107">
        <v>220420.82559502975</v>
      </c>
      <c r="AF204" s="107">
        <v>225910.15182387974</v>
      </c>
      <c r="AG204" s="107">
        <v>231399.4780527298</v>
      </c>
      <c r="AH204" s="107">
        <v>236888.8042815798</v>
      </c>
      <c r="AI204" s="107">
        <v>242378.13051042985</v>
      </c>
      <c r="AJ204" s="107">
        <v>247867.45673927866</v>
      </c>
      <c r="AK204" s="107">
        <v>253356.78296812862</v>
      </c>
      <c r="AL204" s="107">
        <v>258846.10919697865</v>
      </c>
      <c r="AM204" s="107">
        <v>264335.43542582862</v>
      </c>
      <c r="AN204" s="107">
        <v>269824.76165467862</v>
      </c>
      <c r="AO204" s="104">
        <v>275314.08788352745</v>
      </c>
    </row>
    <row r="205" spans="1:41" x14ac:dyDescent="0.25">
      <c r="A205" t="str">
        <f t="shared" si="3"/>
        <v>International passengers_Poland</v>
      </c>
      <c r="B205" s="102" t="s">
        <v>54</v>
      </c>
      <c r="C205" s="103" t="s">
        <v>96</v>
      </c>
      <c r="D205" s="104" t="s">
        <v>131</v>
      </c>
      <c r="E205" s="105" t="s">
        <v>20</v>
      </c>
      <c r="F205" s="106" t="s">
        <v>34</v>
      </c>
      <c r="G205" s="106" t="s">
        <v>20</v>
      </c>
      <c r="H205" s="106" t="s">
        <v>20</v>
      </c>
      <c r="I205" s="106" t="s">
        <v>34</v>
      </c>
      <c r="J205" s="106" t="s">
        <v>20</v>
      </c>
      <c r="K205" s="106" t="s">
        <v>20</v>
      </c>
      <c r="L205" s="106" t="s">
        <v>20</v>
      </c>
      <c r="M205" s="106" t="s">
        <v>20</v>
      </c>
      <c r="N205" s="106" t="s">
        <v>20</v>
      </c>
      <c r="O205" s="106" t="s">
        <v>20</v>
      </c>
      <c r="P205" s="106" t="s">
        <v>34</v>
      </c>
      <c r="Q205" s="106" t="s">
        <v>20</v>
      </c>
      <c r="R205" s="107">
        <v>35620733</v>
      </c>
      <c r="S205" s="107">
        <v>42630004.332505964</v>
      </c>
      <c r="T205" s="107">
        <v>49616499.339264467</v>
      </c>
      <c r="U205" s="107">
        <v>54949007.383715808</v>
      </c>
      <c r="V205" s="107">
        <v>58921120.834196374</v>
      </c>
      <c r="W205" s="107">
        <v>61424348.432611234</v>
      </c>
      <c r="X205" s="107">
        <v>63521911.152515292</v>
      </c>
      <c r="Y205" s="107">
        <v>65611969.046253122</v>
      </c>
      <c r="Z205" s="107">
        <v>67681655.163599372</v>
      </c>
      <c r="AA205" s="107">
        <v>69709455.43995592</v>
      </c>
      <c r="AB205" s="107">
        <v>71732158.78812255</v>
      </c>
      <c r="AC205" s="107">
        <v>73736530.965847909</v>
      </c>
      <c r="AD205" s="107">
        <v>75745063.696805909</v>
      </c>
      <c r="AE205" s="107">
        <v>77756267.025939927</v>
      </c>
      <c r="AF205" s="107">
        <v>79777114.924764067</v>
      </c>
      <c r="AG205" s="107">
        <v>81807125.804585427</v>
      </c>
      <c r="AH205" s="107">
        <v>83976038.847137585</v>
      </c>
      <c r="AI205" s="107">
        <v>86249834.831387103</v>
      </c>
      <c r="AJ205" s="107">
        <v>88556994.274334833</v>
      </c>
      <c r="AK205" s="107">
        <v>90894904.175047711</v>
      </c>
      <c r="AL205" s="107">
        <v>93259288.367346376</v>
      </c>
      <c r="AM205" s="107">
        <v>95626359.273522198</v>
      </c>
      <c r="AN205" s="107">
        <v>97992890.963070452</v>
      </c>
      <c r="AO205" s="104">
        <v>100389952.97269686</v>
      </c>
    </row>
    <row r="206" spans="1:41" x14ac:dyDescent="0.25">
      <c r="A206" t="str">
        <f t="shared" si="3"/>
        <v>Domestic passengers_Poland</v>
      </c>
      <c r="B206" s="72" t="s">
        <v>56</v>
      </c>
      <c r="C206" s="108" t="s">
        <v>96</v>
      </c>
      <c r="D206" s="92" t="s">
        <v>131</v>
      </c>
      <c r="E206" s="75" t="s">
        <v>20</v>
      </c>
      <c r="F206" s="76" t="s">
        <v>34</v>
      </c>
      <c r="G206" s="76" t="s">
        <v>20</v>
      </c>
      <c r="H206" s="76" t="s">
        <v>20</v>
      </c>
      <c r="I206" s="76" t="s">
        <v>34</v>
      </c>
      <c r="J206" s="76" t="s">
        <v>20</v>
      </c>
      <c r="K206" s="76" t="s">
        <v>20</v>
      </c>
      <c r="L206" s="76" t="s">
        <v>20</v>
      </c>
      <c r="M206" s="76" t="s">
        <v>20</v>
      </c>
      <c r="N206" s="76" t="s">
        <v>20</v>
      </c>
      <c r="O206" s="76" t="s">
        <v>20</v>
      </c>
      <c r="P206" s="76" t="s">
        <v>34</v>
      </c>
      <c r="Q206" s="76" t="s">
        <v>20</v>
      </c>
      <c r="R206" s="83">
        <v>4413979</v>
      </c>
      <c r="S206" s="83">
        <v>3661247.7347947299</v>
      </c>
      <c r="T206" s="83">
        <v>3927185.3153443299</v>
      </c>
      <c r="U206" s="83">
        <v>4159271.2961338009</v>
      </c>
      <c r="V206" s="83">
        <v>4381675.6314006085</v>
      </c>
      <c r="W206" s="83">
        <v>4564028.9694767054</v>
      </c>
      <c r="X206" s="83">
        <v>4746382.3075528145</v>
      </c>
      <c r="Y206" s="83">
        <v>4928735.6456289217</v>
      </c>
      <c r="Z206" s="83">
        <v>5111088.9837050308</v>
      </c>
      <c r="AA206" s="83">
        <v>5293442.3217811277</v>
      </c>
      <c r="AB206" s="83">
        <v>5475795.6598572368</v>
      </c>
      <c r="AC206" s="83">
        <v>5658148.9979333449</v>
      </c>
      <c r="AD206" s="83">
        <v>5840502.3360094531</v>
      </c>
      <c r="AE206" s="83">
        <v>6022855.6740855509</v>
      </c>
      <c r="AF206" s="83">
        <v>6205209.0121616591</v>
      </c>
      <c r="AG206" s="83">
        <v>6387562.3502377672</v>
      </c>
      <c r="AH206" s="83">
        <v>6569915.6883138763</v>
      </c>
      <c r="AI206" s="83">
        <v>6752269.0263899732</v>
      </c>
      <c r="AJ206" s="83">
        <v>6934622.3644660823</v>
      </c>
      <c r="AK206" s="83">
        <v>7116975.7025421914</v>
      </c>
      <c r="AL206" s="83">
        <v>7299329.0406182995</v>
      </c>
      <c r="AM206" s="83">
        <v>7481682.3786943974</v>
      </c>
      <c r="AN206" s="83">
        <v>7664035.7167705074</v>
      </c>
      <c r="AO206" s="92">
        <v>7846389.0548466155</v>
      </c>
    </row>
    <row r="207" spans="1:41" x14ac:dyDescent="0.25">
      <c r="A207" t="str">
        <f t="shared" si="3"/>
        <v>Total passengers_Norway</v>
      </c>
      <c r="B207" s="72" t="s">
        <v>58</v>
      </c>
      <c r="C207" s="108" t="s">
        <v>96</v>
      </c>
      <c r="D207" s="92" t="s">
        <v>130</v>
      </c>
      <c r="E207" s="75" t="s">
        <v>34</v>
      </c>
      <c r="F207" s="76" t="s">
        <v>20</v>
      </c>
      <c r="G207" s="76" t="s">
        <v>20</v>
      </c>
      <c r="H207" s="76" t="s">
        <v>20</v>
      </c>
      <c r="I207" s="76" t="s">
        <v>20</v>
      </c>
      <c r="J207" s="76" t="s">
        <v>20</v>
      </c>
      <c r="K207" s="76" t="s">
        <v>20</v>
      </c>
      <c r="L207" s="76" t="s">
        <v>20</v>
      </c>
      <c r="M207" s="76" t="s">
        <v>20</v>
      </c>
      <c r="N207" s="76" t="s">
        <v>20</v>
      </c>
      <c r="O207" s="76" t="s">
        <v>20</v>
      </c>
      <c r="P207" s="76" t="s">
        <v>20</v>
      </c>
      <c r="Q207" s="76" t="s">
        <v>20</v>
      </c>
      <c r="R207" s="83">
        <v>55231142</v>
      </c>
      <c r="S207" s="83">
        <v>56742252.954309329</v>
      </c>
      <c r="T207" s="83">
        <v>58385694.151524961</v>
      </c>
      <c r="U207" s="83">
        <v>59736235.235805668</v>
      </c>
      <c r="V207" s="83">
        <v>61165517.040592618</v>
      </c>
      <c r="W207" s="83">
        <v>62688496.801348135</v>
      </c>
      <c r="X207" s="83">
        <v>64221381.376095459</v>
      </c>
      <c r="Y207" s="83">
        <v>65767401.418812402</v>
      </c>
      <c r="Z207" s="83">
        <v>67331148.695920989</v>
      </c>
      <c r="AA207" s="83">
        <v>68901156.453317836</v>
      </c>
      <c r="AB207" s="83">
        <v>70479877.115050152</v>
      </c>
      <c r="AC207" s="83">
        <v>72077885.237533078</v>
      </c>
      <c r="AD207" s="83">
        <v>73695453.125092521</v>
      </c>
      <c r="AE207" s="83">
        <v>75340407.992436707</v>
      </c>
      <c r="AF207" s="83">
        <v>77008781.19171904</v>
      </c>
      <c r="AG207" s="83">
        <v>78700167.184613481</v>
      </c>
      <c r="AH207" s="83">
        <v>80415902.403397426</v>
      </c>
      <c r="AI207" s="83">
        <v>82158033.250873148</v>
      </c>
      <c r="AJ207" s="83">
        <v>83932158.093204483</v>
      </c>
      <c r="AK207" s="83">
        <v>85739197.642084777</v>
      </c>
      <c r="AL207" s="83">
        <v>87580610.457302183</v>
      </c>
      <c r="AM207" s="83">
        <v>89462275.16615504</v>
      </c>
      <c r="AN207" s="83">
        <v>91385415.994269505</v>
      </c>
      <c r="AO207" s="92">
        <v>93354135.625784054</v>
      </c>
    </row>
    <row r="208" spans="1:41" x14ac:dyDescent="0.25">
      <c r="A208" t="str">
        <f t="shared" si="3"/>
        <v>Total aircraft movements_Norway</v>
      </c>
      <c r="B208" s="72" t="s">
        <v>35</v>
      </c>
      <c r="C208" s="108" t="s">
        <v>96</v>
      </c>
      <c r="D208" s="92" t="s">
        <v>130</v>
      </c>
      <c r="E208" s="75" t="s">
        <v>34</v>
      </c>
      <c r="F208" s="76" t="s">
        <v>20</v>
      </c>
      <c r="G208" s="76" t="s">
        <v>20</v>
      </c>
      <c r="H208" s="76" t="s">
        <v>20</v>
      </c>
      <c r="I208" s="76" t="s">
        <v>20</v>
      </c>
      <c r="J208" s="76" t="s">
        <v>20</v>
      </c>
      <c r="K208" s="76" t="s">
        <v>20</v>
      </c>
      <c r="L208" s="76" t="s">
        <v>20</v>
      </c>
      <c r="M208" s="76" t="s">
        <v>20</v>
      </c>
      <c r="N208" s="76" t="s">
        <v>20</v>
      </c>
      <c r="O208" s="76" t="s">
        <v>20</v>
      </c>
      <c r="P208" s="76" t="s">
        <v>20</v>
      </c>
      <c r="Q208" s="76" t="s">
        <v>20</v>
      </c>
      <c r="R208" s="83">
        <v>849167</v>
      </c>
      <c r="S208" s="83">
        <v>870012.57706090272</v>
      </c>
      <c r="T208" s="83">
        <v>890542.01329525257</v>
      </c>
      <c r="U208" s="83">
        <v>900743.39870088163</v>
      </c>
      <c r="V208" s="83">
        <v>915968.21494000906</v>
      </c>
      <c r="W208" s="83">
        <v>935259.75716640952</v>
      </c>
      <c r="X208" s="83">
        <v>953747.35456774023</v>
      </c>
      <c r="Y208" s="83">
        <v>971732.60879543633</v>
      </c>
      <c r="Z208" s="83">
        <v>989533.27037124324</v>
      </c>
      <c r="AA208" s="83">
        <v>1006444.1210419438</v>
      </c>
      <c r="AB208" s="83">
        <v>1022598.5586197851</v>
      </c>
      <c r="AC208" s="83">
        <v>1038611.5259974265</v>
      </c>
      <c r="AD208" s="83">
        <v>1054469.2442117224</v>
      </c>
      <c r="AE208" s="83">
        <v>1070592.9428417466</v>
      </c>
      <c r="AF208" s="83">
        <v>1086655.4581837456</v>
      </c>
      <c r="AG208" s="83">
        <v>1102546.7573706454</v>
      </c>
      <c r="AH208" s="83">
        <v>1118252.9115865144</v>
      </c>
      <c r="AI208" s="83">
        <v>1133785.8217475493</v>
      </c>
      <c r="AJ208" s="83">
        <v>1149369.5030339751</v>
      </c>
      <c r="AK208" s="83">
        <v>1164928.6965798794</v>
      </c>
      <c r="AL208" s="83">
        <v>1180417.1861048073</v>
      </c>
      <c r="AM208" s="83">
        <v>1196043.7449163725</v>
      </c>
      <c r="AN208" s="83">
        <v>1211740.7991365239</v>
      </c>
      <c r="AO208" s="92">
        <v>1227599.2761148815</v>
      </c>
    </row>
    <row r="209" spans="1:41" x14ac:dyDescent="0.25">
      <c r="A209" t="str">
        <f t="shared" si="3"/>
        <v>Total Cargo_Norway</v>
      </c>
      <c r="B209" s="102" t="s">
        <v>207</v>
      </c>
      <c r="C209" s="103" t="s">
        <v>96</v>
      </c>
      <c r="D209" s="104" t="s">
        <v>130</v>
      </c>
      <c r="E209" s="105" t="s">
        <v>34</v>
      </c>
      <c r="F209" s="106" t="s">
        <v>20</v>
      </c>
      <c r="G209" s="106" t="s">
        <v>20</v>
      </c>
      <c r="H209" s="106" t="s">
        <v>20</v>
      </c>
      <c r="I209" s="106" t="s">
        <v>20</v>
      </c>
      <c r="J209" s="106" t="s">
        <v>20</v>
      </c>
      <c r="K209" s="106" t="s">
        <v>20</v>
      </c>
      <c r="L209" s="106" t="s">
        <v>20</v>
      </c>
      <c r="M209" s="106" t="s">
        <v>20</v>
      </c>
      <c r="N209" s="106" t="s">
        <v>20</v>
      </c>
      <c r="O209" s="106" t="s">
        <v>20</v>
      </c>
      <c r="P209" s="106" t="s">
        <v>20</v>
      </c>
      <c r="Q209" s="106" t="s">
        <v>20</v>
      </c>
      <c r="R209" s="107">
        <v>221928</v>
      </c>
      <c r="S209" s="107">
        <v>200754.81479155159</v>
      </c>
      <c r="T209" s="107">
        <v>197271.60529755455</v>
      </c>
      <c r="U209" s="107">
        <v>200686.5603979314</v>
      </c>
      <c r="V209" s="107">
        <v>207291.68037737982</v>
      </c>
      <c r="W209" s="107">
        <v>217043.98711602087</v>
      </c>
      <c r="X209" s="107">
        <v>226796.29385466289</v>
      </c>
      <c r="Y209" s="107">
        <v>236548.60059330403</v>
      </c>
      <c r="Z209" s="107">
        <v>246300.90733194508</v>
      </c>
      <c r="AA209" s="107">
        <v>256053.21407058716</v>
      </c>
      <c r="AB209" s="107">
        <v>265805.52080922818</v>
      </c>
      <c r="AC209" s="107">
        <v>275557.8275478693</v>
      </c>
      <c r="AD209" s="107">
        <v>285310.13428651035</v>
      </c>
      <c r="AE209" s="107">
        <v>295062.4410251524</v>
      </c>
      <c r="AF209" s="107">
        <v>304814.74776379351</v>
      </c>
      <c r="AG209" s="107">
        <v>314567.05450243462</v>
      </c>
      <c r="AH209" s="107">
        <v>324319.36124107568</v>
      </c>
      <c r="AI209" s="107">
        <v>334071.66797971766</v>
      </c>
      <c r="AJ209" s="107">
        <v>343823.97471835878</v>
      </c>
      <c r="AK209" s="107">
        <v>353576.28145699995</v>
      </c>
      <c r="AL209" s="107">
        <v>363328.58819564187</v>
      </c>
      <c r="AM209" s="107">
        <v>373080.89493428299</v>
      </c>
      <c r="AN209" s="107">
        <v>382833.2016729241</v>
      </c>
      <c r="AO209" s="104">
        <v>392585.50841156516</v>
      </c>
    </row>
    <row r="210" spans="1:41" x14ac:dyDescent="0.25">
      <c r="A210" t="str">
        <f t="shared" si="3"/>
        <v>International passengers_Norway</v>
      </c>
      <c r="B210" s="102" t="s">
        <v>54</v>
      </c>
      <c r="C210" s="103" t="s">
        <v>96</v>
      </c>
      <c r="D210" s="104" t="s">
        <v>130</v>
      </c>
      <c r="E210" s="105" t="s">
        <v>34</v>
      </c>
      <c r="F210" s="106" t="s">
        <v>20</v>
      </c>
      <c r="G210" s="106" t="s">
        <v>20</v>
      </c>
      <c r="H210" s="106" t="s">
        <v>20</v>
      </c>
      <c r="I210" s="106" t="s">
        <v>20</v>
      </c>
      <c r="J210" s="106" t="s">
        <v>20</v>
      </c>
      <c r="K210" s="106" t="s">
        <v>20</v>
      </c>
      <c r="L210" s="106" t="s">
        <v>20</v>
      </c>
      <c r="M210" s="106" t="s">
        <v>20</v>
      </c>
      <c r="N210" s="106" t="s">
        <v>20</v>
      </c>
      <c r="O210" s="106" t="s">
        <v>20</v>
      </c>
      <c r="P210" s="106" t="s">
        <v>20</v>
      </c>
      <c r="Q210" s="106" t="s">
        <v>20</v>
      </c>
      <c r="R210" s="107">
        <v>23142570</v>
      </c>
      <c r="S210" s="107">
        <v>23971181.999996599</v>
      </c>
      <c r="T210" s="107">
        <v>24799793.999993101</v>
      </c>
      <c r="U210" s="107">
        <v>25587967.722796421</v>
      </c>
      <c r="V210" s="107">
        <v>26364200.325512145</v>
      </c>
      <c r="W210" s="107">
        <v>27147959.299117297</v>
      </c>
      <c r="X210" s="107">
        <v>27961550.570180513</v>
      </c>
      <c r="Y210" s="107">
        <v>28804807.727142703</v>
      </c>
      <c r="Z210" s="107">
        <v>29678446.052587368</v>
      </c>
      <c r="AA210" s="107">
        <v>30583537.147866283</v>
      </c>
      <c r="AB210" s="107">
        <v>31521320.209295217</v>
      </c>
      <c r="AC210" s="107">
        <v>32493135.541635033</v>
      </c>
      <c r="AD210" s="107">
        <v>33500402.556087345</v>
      </c>
      <c r="AE210" s="107">
        <v>34544614.044880286</v>
      </c>
      <c r="AF210" s="107">
        <v>35627336.500888921</v>
      </c>
      <c r="AG210" s="107">
        <v>36750212.776075915</v>
      </c>
      <c r="AH210" s="107">
        <v>37914965.742184453</v>
      </c>
      <c r="AI210" s="107">
        <v>39123402.478298865</v>
      </c>
      <c r="AJ210" s="107">
        <v>40377418.823371068</v>
      </c>
      <c r="AK210" s="107">
        <v>41679004.246491536</v>
      </c>
      <c r="AL210" s="107">
        <v>43030247.030200936</v>
      </c>
      <c r="AM210" s="107">
        <v>44433339.778490327</v>
      </c>
      <c r="AN210" s="107">
        <v>45890585.268067628</v>
      </c>
      <c r="AO210" s="104">
        <v>47404402.665093966</v>
      </c>
    </row>
    <row r="211" spans="1:41" x14ac:dyDescent="0.25">
      <c r="A211" t="str">
        <f t="shared" si="3"/>
        <v>Domestic passengers_Norway</v>
      </c>
      <c r="B211" s="72" t="s">
        <v>56</v>
      </c>
      <c r="C211" s="108" t="s">
        <v>96</v>
      </c>
      <c r="D211" s="92" t="s">
        <v>130</v>
      </c>
      <c r="E211" s="75" t="s">
        <v>34</v>
      </c>
      <c r="F211" s="76" t="s">
        <v>20</v>
      </c>
      <c r="G211" s="76" t="s">
        <v>20</v>
      </c>
      <c r="H211" s="76" t="s">
        <v>20</v>
      </c>
      <c r="I211" s="76" t="s">
        <v>20</v>
      </c>
      <c r="J211" s="76" t="s">
        <v>20</v>
      </c>
      <c r="K211" s="76" t="s">
        <v>20</v>
      </c>
      <c r="L211" s="76" t="s">
        <v>20</v>
      </c>
      <c r="M211" s="76" t="s">
        <v>20</v>
      </c>
      <c r="N211" s="76" t="s">
        <v>20</v>
      </c>
      <c r="O211" s="76" t="s">
        <v>20</v>
      </c>
      <c r="P211" s="76" t="s">
        <v>20</v>
      </c>
      <c r="Q211" s="76" t="s">
        <v>20</v>
      </c>
      <c r="R211" s="83">
        <v>31340189</v>
      </c>
      <c r="S211" s="83">
        <v>32101240.146028683</v>
      </c>
      <c r="T211" s="83">
        <v>32911266.455310643</v>
      </c>
      <c r="U211" s="83">
        <v>33472556.417831801</v>
      </c>
      <c r="V211" s="83">
        <v>34123835.058505125</v>
      </c>
      <c r="W211" s="83">
        <v>34860041.266526505</v>
      </c>
      <c r="X211" s="83">
        <v>35576047.898029044</v>
      </c>
      <c r="Y211" s="83">
        <v>36275503.217477366</v>
      </c>
      <c r="Z211" s="83">
        <v>36962537.479983583</v>
      </c>
      <c r="AA211" s="83">
        <v>37624192.968769334</v>
      </c>
      <c r="AB211" s="83">
        <v>38261804.592898712</v>
      </c>
      <c r="AC211" s="83">
        <v>38885034.401517525</v>
      </c>
      <c r="AD211" s="83">
        <v>39492760.076315165</v>
      </c>
      <c r="AE211" s="83">
        <v>40091608.745621972</v>
      </c>
      <c r="AF211" s="83">
        <v>40675840.42261681</v>
      </c>
      <c r="AG211" s="83">
        <v>41243344.651674852</v>
      </c>
      <c r="AH211" s="83">
        <v>41793731.784876876</v>
      </c>
      <c r="AI211" s="83">
        <v>42327247.208954051</v>
      </c>
      <c r="AJ211" s="83">
        <v>42847736.911753155</v>
      </c>
      <c r="AK211" s="83">
        <v>43354077.537061408</v>
      </c>
      <c r="AL211" s="83">
        <v>43845604.860672869</v>
      </c>
      <c r="AM211" s="83">
        <v>44326129.998652712</v>
      </c>
      <c r="AN211" s="83">
        <v>44794529.724526033</v>
      </c>
      <c r="AO211" s="92">
        <v>45252539.181301177</v>
      </c>
    </row>
    <row r="212" spans="1:41" x14ac:dyDescent="0.25">
      <c r="A212" t="str">
        <f t="shared" si="3"/>
        <v>Total passengers_Netherlands</v>
      </c>
      <c r="B212" s="72" t="s">
        <v>58</v>
      </c>
      <c r="C212" s="108" t="s">
        <v>96</v>
      </c>
      <c r="D212" s="92" t="s">
        <v>129</v>
      </c>
      <c r="E212" s="75" t="s">
        <v>34</v>
      </c>
      <c r="F212" s="76" t="s">
        <v>20</v>
      </c>
      <c r="G212" s="76" t="s">
        <v>20</v>
      </c>
      <c r="H212" s="76" t="s">
        <v>34</v>
      </c>
      <c r="I212" s="76" t="s">
        <v>34</v>
      </c>
      <c r="J212" s="76" t="s">
        <v>20</v>
      </c>
      <c r="K212" s="76" t="s">
        <v>20</v>
      </c>
      <c r="L212" s="76" t="s">
        <v>20</v>
      </c>
      <c r="M212" s="76" t="s">
        <v>20</v>
      </c>
      <c r="N212" s="76" t="s">
        <v>20</v>
      </c>
      <c r="O212" s="76" t="s">
        <v>20</v>
      </c>
      <c r="P212" s="76" t="s">
        <v>20</v>
      </c>
      <c r="Q212" s="76" t="s">
        <v>34</v>
      </c>
      <c r="R212" s="83">
        <v>76312933</v>
      </c>
      <c r="S212" s="83">
        <v>78313852.152893752</v>
      </c>
      <c r="T212" s="83">
        <v>80817779.875441179</v>
      </c>
      <c r="U212" s="83">
        <v>84552269.887318775</v>
      </c>
      <c r="V212" s="83">
        <v>88218408.538961679</v>
      </c>
      <c r="W212" s="83">
        <v>91810895.818843812</v>
      </c>
      <c r="X212" s="83">
        <v>95409172.80597876</v>
      </c>
      <c r="Y212" s="83">
        <v>99012818.829600602</v>
      </c>
      <c r="Z212" s="83">
        <v>102619156.2586219</v>
      </c>
      <c r="AA212" s="83">
        <v>106228218.12263891</v>
      </c>
      <c r="AB212" s="83">
        <v>109839725.9893572</v>
      </c>
      <c r="AC212" s="83">
        <v>113453467.61907983</v>
      </c>
      <c r="AD212" s="83">
        <v>117069392.28312479</v>
      </c>
      <c r="AE212" s="83">
        <v>120687838.8639801</v>
      </c>
      <c r="AF212" s="83">
        <v>124307561.02915356</v>
      </c>
      <c r="AG212" s="83">
        <v>127929487.32822534</v>
      </c>
      <c r="AH212" s="83">
        <v>131553476.25904749</v>
      </c>
      <c r="AI212" s="83">
        <v>135178803.56386447</v>
      </c>
      <c r="AJ212" s="83">
        <v>138804867.04132801</v>
      </c>
      <c r="AK212" s="83">
        <v>142431137.2825602</v>
      </c>
      <c r="AL212" s="83">
        <v>146057961.61579859</v>
      </c>
      <c r="AM212" s="83">
        <v>149685963.1472522</v>
      </c>
      <c r="AN212" s="83">
        <v>153315160.44588947</v>
      </c>
      <c r="AO212" s="92">
        <v>156946117.21633005</v>
      </c>
    </row>
    <row r="213" spans="1:41" x14ac:dyDescent="0.25">
      <c r="A213" t="str">
        <f t="shared" si="3"/>
        <v>Total aircraft movements_Netherlands</v>
      </c>
      <c r="B213" s="72" t="s">
        <v>35</v>
      </c>
      <c r="C213" s="108" t="s">
        <v>96</v>
      </c>
      <c r="D213" s="92" t="s">
        <v>129</v>
      </c>
      <c r="E213" s="75" t="s">
        <v>34</v>
      </c>
      <c r="F213" s="76" t="s">
        <v>20</v>
      </c>
      <c r="G213" s="76" t="s">
        <v>20</v>
      </c>
      <c r="H213" s="76" t="s">
        <v>34</v>
      </c>
      <c r="I213" s="76" t="s">
        <v>34</v>
      </c>
      <c r="J213" s="76" t="s">
        <v>20</v>
      </c>
      <c r="K213" s="76" t="s">
        <v>20</v>
      </c>
      <c r="L213" s="76" t="s">
        <v>20</v>
      </c>
      <c r="M213" s="76" t="s">
        <v>20</v>
      </c>
      <c r="N213" s="76" t="s">
        <v>20</v>
      </c>
      <c r="O213" s="76" t="s">
        <v>20</v>
      </c>
      <c r="P213" s="76" t="s">
        <v>20</v>
      </c>
      <c r="Q213" s="76" t="s">
        <v>34</v>
      </c>
      <c r="R213" s="83">
        <v>608904</v>
      </c>
      <c r="S213" s="83">
        <v>617222.36409920116</v>
      </c>
      <c r="T213" s="83">
        <v>623524.54897638829</v>
      </c>
      <c r="U213" s="83">
        <v>640088.20146453998</v>
      </c>
      <c r="V213" s="83">
        <v>654398.49367252307</v>
      </c>
      <c r="W213" s="83">
        <v>672088.56191886473</v>
      </c>
      <c r="X213" s="83">
        <v>687284.3141669773</v>
      </c>
      <c r="Y213" s="83">
        <v>704141.43225962296</v>
      </c>
      <c r="Z213" s="83">
        <v>719891.97986507369</v>
      </c>
      <c r="AA213" s="83">
        <v>736379.57057705056</v>
      </c>
      <c r="AB213" s="83">
        <v>752376.24584607675</v>
      </c>
      <c r="AC213" s="83">
        <v>768699.90059566998</v>
      </c>
      <c r="AD213" s="83">
        <v>784805.76716555352</v>
      </c>
      <c r="AE213" s="83">
        <v>801056.69388153253</v>
      </c>
      <c r="AF213" s="83">
        <v>817211.00173594744</v>
      </c>
      <c r="AG213" s="83">
        <v>833429.66361633793</v>
      </c>
      <c r="AH213" s="83">
        <v>849605.46180953342</v>
      </c>
      <c r="AI213" s="83">
        <v>865809.80981996434</v>
      </c>
      <c r="AJ213" s="83">
        <v>881995.14191931754</v>
      </c>
      <c r="AK213" s="83">
        <v>898193.13976959779</v>
      </c>
      <c r="AL213" s="83">
        <v>914382.70146102668</v>
      </c>
      <c r="AM213" s="83">
        <v>930577.88214627455</v>
      </c>
      <c r="AN213" s="83">
        <v>946769.32024060166</v>
      </c>
      <c r="AO213" s="92">
        <v>962963.25112763501</v>
      </c>
    </row>
    <row r="214" spans="1:41" x14ac:dyDescent="0.25">
      <c r="A214" t="str">
        <f t="shared" si="3"/>
        <v>Total Cargo_Netherlands</v>
      </c>
      <c r="B214" s="102" t="s">
        <v>207</v>
      </c>
      <c r="C214" s="103" t="s">
        <v>96</v>
      </c>
      <c r="D214" s="104" t="s">
        <v>129</v>
      </c>
      <c r="E214" s="105" t="s">
        <v>34</v>
      </c>
      <c r="F214" s="106" t="s">
        <v>20</v>
      </c>
      <c r="G214" s="106" t="s">
        <v>20</v>
      </c>
      <c r="H214" s="106" t="s">
        <v>34</v>
      </c>
      <c r="I214" s="106" t="s">
        <v>34</v>
      </c>
      <c r="J214" s="106" t="s">
        <v>20</v>
      </c>
      <c r="K214" s="106" t="s">
        <v>20</v>
      </c>
      <c r="L214" s="106" t="s">
        <v>20</v>
      </c>
      <c r="M214" s="106" t="s">
        <v>20</v>
      </c>
      <c r="N214" s="106" t="s">
        <v>20</v>
      </c>
      <c r="O214" s="106" t="s">
        <v>20</v>
      </c>
      <c r="P214" s="106" t="s">
        <v>20</v>
      </c>
      <c r="Q214" s="106" t="s">
        <v>34</v>
      </c>
      <c r="R214" s="107">
        <v>1865167</v>
      </c>
      <c r="S214" s="107">
        <v>1801464.4331485222</v>
      </c>
      <c r="T214" s="107">
        <v>1814799.0200494798</v>
      </c>
      <c r="U214" s="107">
        <v>1833838.6510040252</v>
      </c>
      <c r="V214" s="107">
        <v>1861215.3902628387</v>
      </c>
      <c r="W214" s="107">
        <v>1897273.1729086074</v>
      </c>
      <c r="X214" s="107">
        <v>1933678.5306950156</v>
      </c>
      <c r="Y214" s="107">
        <v>1971058.9373359289</v>
      </c>
      <c r="Z214" s="107">
        <v>2005352.0492420094</v>
      </c>
      <c r="AA214" s="107">
        <v>2037688.9850656053</v>
      </c>
      <c r="AB214" s="107">
        <v>2068445.3051747873</v>
      </c>
      <c r="AC214" s="107">
        <v>2098014.5072499751</v>
      </c>
      <c r="AD214" s="107">
        <v>2127008.6741838017</v>
      </c>
      <c r="AE214" s="107">
        <v>2156752.3881013459</v>
      </c>
      <c r="AF214" s="107">
        <v>2185254.6511175265</v>
      </c>
      <c r="AG214" s="107">
        <v>2214892.3476360827</v>
      </c>
      <c r="AH214" s="107">
        <v>2245827.6398305241</v>
      </c>
      <c r="AI214" s="107">
        <v>2276961.53122433</v>
      </c>
      <c r="AJ214" s="107">
        <v>2307353.8741041496</v>
      </c>
      <c r="AK214" s="107">
        <v>2336157.5801087026</v>
      </c>
      <c r="AL214" s="107">
        <v>2364340.8471401837</v>
      </c>
      <c r="AM214" s="107">
        <v>2393440.5632707872</v>
      </c>
      <c r="AN214" s="107">
        <v>2423710.6857027165</v>
      </c>
      <c r="AO214" s="104">
        <v>2456539.8601255766</v>
      </c>
    </row>
    <row r="215" spans="1:41" x14ac:dyDescent="0.25">
      <c r="A215" t="str">
        <f t="shared" si="3"/>
        <v>International passengers_Netherlands</v>
      </c>
      <c r="B215" s="102" t="s">
        <v>54</v>
      </c>
      <c r="C215" s="103" t="s">
        <v>96</v>
      </c>
      <c r="D215" s="104" t="s">
        <v>129</v>
      </c>
      <c r="E215" s="105" t="s">
        <v>34</v>
      </c>
      <c r="F215" s="106" t="s">
        <v>20</v>
      </c>
      <c r="G215" s="106" t="s">
        <v>20</v>
      </c>
      <c r="H215" s="106" t="s">
        <v>34</v>
      </c>
      <c r="I215" s="106" t="s">
        <v>34</v>
      </c>
      <c r="J215" s="106" t="s">
        <v>20</v>
      </c>
      <c r="K215" s="106" t="s">
        <v>20</v>
      </c>
      <c r="L215" s="106" t="s">
        <v>20</v>
      </c>
      <c r="M215" s="106" t="s">
        <v>20</v>
      </c>
      <c r="N215" s="106" t="s">
        <v>20</v>
      </c>
      <c r="O215" s="106" t="s">
        <v>20</v>
      </c>
      <c r="P215" s="106" t="s">
        <v>20</v>
      </c>
      <c r="Q215" s="106" t="s">
        <v>34</v>
      </c>
      <c r="R215" s="107">
        <v>74423678</v>
      </c>
      <c r="S215" s="107">
        <v>77064984.946935564</v>
      </c>
      <c r="T215" s="107">
        <v>79571114.089608788</v>
      </c>
      <c r="U215" s="107">
        <v>83190533.116189212</v>
      </c>
      <c r="V215" s="107">
        <v>86809952.142769516</v>
      </c>
      <c r="W215" s="107">
        <v>90429371.169349939</v>
      </c>
      <c r="X215" s="107">
        <v>94048790.195930377</v>
      </c>
      <c r="Y215" s="107">
        <v>97668209.222510785</v>
      </c>
      <c r="Z215" s="107">
        <v>101287628.2490907</v>
      </c>
      <c r="AA215" s="107">
        <v>104907047.2756712</v>
      </c>
      <c r="AB215" s="107">
        <v>108526466.30225173</v>
      </c>
      <c r="AC215" s="107">
        <v>112145885.32883222</v>
      </c>
      <c r="AD215" s="107">
        <v>115765304.35541275</v>
      </c>
      <c r="AE215" s="107">
        <v>119384723.38199326</v>
      </c>
      <c r="AF215" s="107">
        <v>123004142.40857378</v>
      </c>
      <c r="AG215" s="107">
        <v>126623561.43515429</v>
      </c>
      <c r="AH215" s="107">
        <v>130242980.46173482</v>
      </c>
      <c r="AI215" s="107">
        <v>133862399.48831432</v>
      </c>
      <c r="AJ215" s="107">
        <v>137481818.51489484</v>
      </c>
      <c r="AK215" s="107">
        <v>141101237.54147536</v>
      </c>
      <c r="AL215" s="107">
        <v>144720656.56805587</v>
      </c>
      <c r="AM215" s="107">
        <v>148340075.59463638</v>
      </c>
      <c r="AN215" s="107">
        <v>151959494.62121689</v>
      </c>
      <c r="AO215" s="104">
        <v>155578913.64779741</v>
      </c>
    </row>
    <row r="216" spans="1:41" x14ac:dyDescent="0.25">
      <c r="A216" t="str">
        <f t="shared" si="3"/>
        <v>Domestic passengers_Netherlands</v>
      </c>
      <c r="B216" s="72" t="s">
        <v>56</v>
      </c>
      <c r="C216" s="108" t="s">
        <v>96</v>
      </c>
      <c r="D216" s="92" t="s">
        <v>129</v>
      </c>
      <c r="E216" s="75" t="s">
        <v>34</v>
      </c>
      <c r="F216" s="76" t="s">
        <v>20</v>
      </c>
      <c r="G216" s="76" t="s">
        <v>20</v>
      </c>
      <c r="H216" s="76" t="s">
        <v>34</v>
      </c>
      <c r="I216" s="76" t="s">
        <v>34</v>
      </c>
      <c r="J216" s="76" t="s">
        <v>20</v>
      </c>
      <c r="K216" s="76" t="s">
        <v>20</v>
      </c>
      <c r="L216" s="76" t="s">
        <v>20</v>
      </c>
      <c r="M216" s="76" t="s">
        <v>20</v>
      </c>
      <c r="N216" s="76" t="s">
        <v>20</v>
      </c>
      <c r="O216" s="76" t="s">
        <v>20</v>
      </c>
      <c r="P216" s="76" t="s">
        <v>20</v>
      </c>
      <c r="Q216" s="76" t="s">
        <v>34</v>
      </c>
      <c r="R216" s="83" t="s">
        <v>218</v>
      </c>
      <c r="S216" s="83" t="s">
        <v>218</v>
      </c>
      <c r="T216" s="83" t="s">
        <v>218</v>
      </c>
      <c r="U216" s="83" t="s">
        <v>218</v>
      </c>
      <c r="V216" s="83" t="s">
        <v>218</v>
      </c>
      <c r="W216" s="83" t="s">
        <v>218</v>
      </c>
      <c r="X216" s="83" t="s">
        <v>218</v>
      </c>
      <c r="Y216" s="83" t="s">
        <v>218</v>
      </c>
      <c r="Z216" s="83" t="s">
        <v>218</v>
      </c>
      <c r="AA216" s="83" t="s">
        <v>218</v>
      </c>
      <c r="AB216" s="83" t="s">
        <v>218</v>
      </c>
      <c r="AC216" s="83" t="s">
        <v>218</v>
      </c>
      <c r="AD216" s="83" t="s">
        <v>218</v>
      </c>
      <c r="AE216" s="83" t="s">
        <v>218</v>
      </c>
      <c r="AF216" s="83" t="s">
        <v>218</v>
      </c>
      <c r="AG216" s="83" t="s">
        <v>218</v>
      </c>
      <c r="AH216" s="83" t="s">
        <v>218</v>
      </c>
      <c r="AI216" s="83" t="s">
        <v>218</v>
      </c>
      <c r="AJ216" s="83" t="s">
        <v>218</v>
      </c>
      <c r="AK216" s="83" t="s">
        <v>218</v>
      </c>
      <c r="AL216" s="83" t="s">
        <v>218</v>
      </c>
      <c r="AM216" s="83" t="s">
        <v>218</v>
      </c>
      <c r="AN216" s="83" t="s">
        <v>218</v>
      </c>
      <c r="AO216" s="92" t="s">
        <v>218</v>
      </c>
    </row>
    <row r="217" spans="1:41" x14ac:dyDescent="0.25">
      <c r="A217" t="str">
        <f t="shared" si="3"/>
        <v>Total passengers_Montenegro</v>
      </c>
      <c r="B217" s="72" t="s">
        <v>58</v>
      </c>
      <c r="C217" s="108" t="s">
        <v>96</v>
      </c>
      <c r="D217" s="92" t="s">
        <v>126</v>
      </c>
      <c r="E217" s="75" t="s">
        <v>20</v>
      </c>
      <c r="F217" s="76" t="s">
        <v>34</v>
      </c>
      <c r="G217" s="76" t="s">
        <v>20</v>
      </c>
      <c r="H217" s="76" t="s">
        <v>20</v>
      </c>
      <c r="I217" s="76" t="s">
        <v>20</v>
      </c>
      <c r="J217" s="76" t="s">
        <v>20</v>
      </c>
      <c r="K217" s="76" t="s">
        <v>20</v>
      </c>
      <c r="L217" s="76" t="s">
        <v>20</v>
      </c>
      <c r="M217" s="76" t="s">
        <v>20</v>
      </c>
      <c r="N217" s="76" t="s">
        <v>20</v>
      </c>
      <c r="O217" s="76" t="s">
        <v>20</v>
      </c>
      <c r="P217" s="76" t="s">
        <v>20</v>
      </c>
      <c r="Q217" s="76" t="s">
        <v>20</v>
      </c>
      <c r="R217" s="83">
        <v>2184862</v>
      </c>
      <c r="S217" s="83">
        <v>2405568.8045725203</v>
      </c>
      <c r="T217" s="83">
        <v>2564179.2677139202</v>
      </c>
      <c r="U217" s="83">
        <v>2709724.2824020213</v>
      </c>
      <c r="V217" s="83">
        <v>2837688.3504528967</v>
      </c>
      <c r="W217" s="83">
        <v>2950700.9679596736</v>
      </c>
      <c r="X217" s="83">
        <v>3070503.2367730029</v>
      </c>
      <c r="Y217" s="83">
        <v>3192093.1743362988</v>
      </c>
      <c r="Z217" s="83">
        <v>3314894.5230328143</v>
      </c>
      <c r="AA217" s="83">
        <v>3434561.7076755804</v>
      </c>
      <c r="AB217" s="83">
        <v>3559297.1136780381</v>
      </c>
      <c r="AC217" s="83">
        <v>3688992.2782995375</v>
      </c>
      <c r="AD217" s="83">
        <v>3823573.4928846555</v>
      </c>
      <c r="AE217" s="83">
        <v>3962975.3480114131</v>
      </c>
      <c r="AF217" s="83">
        <v>4114390.5231730249</v>
      </c>
      <c r="AG217" s="83">
        <v>4267801.5768088633</v>
      </c>
      <c r="AH217" s="83">
        <v>4425981.4404489929</v>
      </c>
      <c r="AI217" s="83">
        <v>4588946.8512975909</v>
      </c>
      <c r="AJ217" s="83">
        <v>4756708.6845694408</v>
      </c>
      <c r="AK217" s="83">
        <v>4929312.2805683902</v>
      </c>
      <c r="AL217" s="83">
        <v>5109585.1268321397</v>
      </c>
      <c r="AM217" s="83">
        <v>5294817.5550599666</v>
      </c>
      <c r="AN217" s="83">
        <v>5485065.9244830506</v>
      </c>
      <c r="AO217" s="92">
        <v>5680411.9590481129</v>
      </c>
    </row>
    <row r="218" spans="1:41" x14ac:dyDescent="0.25">
      <c r="A218" t="str">
        <f t="shared" si="3"/>
        <v>Total aircraft movements_Montenegro</v>
      </c>
      <c r="B218" s="72" t="s">
        <v>35</v>
      </c>
      <c r="C218" s="108" t="s">
        <v>96</v>
      </c>
      <c r="D218" s="92" t="s">
        <v>126</v>
      </c>
      <c r="E218" s="75" t="s">
        <v>20</v>
      </c>
      <c r="F218" s="76" t="s">
        <v>34</v>
      </c>
      <c r="G218" s="76" t="s">
        <v>20</v>
      </c>
      <c r="H218" s="76" t="s">
        <v>20</v>
      </c>
      <c r="I218" s="76" t="s">
        <v>20</v>
      </c>
      <c r="J218" s="76" t="s">
        <v>20</v>
      </c>
      <c r="K218" s="76" t="s">
        <v>20</v>
      </c>
      <c r="L218" s="76" t="s">
        <v>20</v>
      </c>
      <c r="M218" s="76" t="s">
        <v>20</v>
      </c>
      <c r="N218" s="76" t="s">
        <v>20</v>
      </c>
      <c r="O218" s="76" t="s">
        <v>20</v>
      </c>
      <c r="P218" s="76" t="s">
        <v>20</v>
      </c>
      <c r="Q218" s="76" t="s">
        <v>20</v>
      </c>
      <c r="R218" s="83">
        <v>13851</v>
      </c>
      <c r="S218" s="83">
        <v>14679.7088683725</v>
      </c>
      <c r="T218" s="83">
        <v>15283.799214589</v>
      </c>
      <c r="U218" s="83">
        <v>15438.670921465042</v>
      </c>
      <c r="V218" s="83">
        <v>15742.322230937816</v>
      </c>
      <c r="W218" s="83">
        <v>16193.448342946169</v>
      </c>
      <c r="X218" s="83">
        <v>16644.57445495452</v>
      </c>
      <c r="Y218" s="83">
        <v>17095.700566962874</v>
      </c>
      <c r="Z218" s="83">
        <v>17546.826678971222</v>
      </c>
      <c r="AA218" s="83">
        <v>17997.952790979572</v>
      </c>
      <c r="AB218" s="83">
        <v>18449.078902988036</v>
      </c>
      <c r="AC218" s="83">
        <v>18900.205014996387</v>
      </c>
      <c r="AD218" s="83">
        <v>19351.331127004734</v>
      </c>
      <c r="AE218" s="83">
        <v>19802.457239013082</v>
      </c>
      <c r="AF218" s="83">
        <v>20253.583351021432</v>
      </c>
      <c r="AG218" s="83">
        <v>20704.709463029783</v>
      </c>
      <c r="AH218" s="83">
        <v>21155.835575038134</v>
      </c>
      <c r="AI218" s="83">
        <v>21606.961687046594</v>
      </c>
      <c r="AJ218" s="83">
        <v>22058.087799054945</v>
      </c>
      <c r="AK218" s="83">
        <v>22509.213911063296</v>
      </c>
      <c r="AL218" s="83">
        <v>22960.340023071647</v>
      </c>
      <c r="AM218" s="83">
        <v>23411.466135079998</v>
      </c>
      <c r="AN218" s="83">
        <v>23862.592247088356</v>
      </c>
      <c r="AO218" s="92">
        <v>24313.718359096707</v>
      </c>
    </row>
    <row r="219" spans="1:41" x14ac:dyDescent="0.25">
      <c r="A219" t="str">
        <f t="shared" si="3"/>
        <v>Total Cargo_Montenegro</v>
      </c>
      <c r="B219" s="102" t="s">
        <v>207</v>
      </c>
      <c r="C219" s="103" t="s">
        <v>96</v>
      </c>
      <c r="D219" s="104" t="s">
        <v>126</v>
      </c>
      <c r="E219" s="105" t="s">
        <v>20</v>
      </c>
      <c r="F219" s="106" t="s">
        <v>34</v>
      </c>
      <c r="G219" s="106" t="s">
        <v>20</v>
      </c>
      <c r="H219" s="106" t="s">
        <v>20</v>
      </c>
      <c r="I219" s="106" t="s">
        <v>20</v>
      </c>
      <c r="J219" s="106" t="s">
        <v>20</v>
      </c>
      <c r="K219" s="106" t="s">
        <v>20</v>
      </c>
      <c r="L219" s="106" t="s">
        <v>20</v>
      </c>
      <c r="M219" s="106" t="s">
        <v>20</v>
      </c>
      <c r="N219" s="106" t="s">
        <v>20</v>
      </c>
      <c r="O219" s="106" t="s">
        <v>20</v>
      </c>
      <c r="P219" s="106" t="s">
        <v>20</v>
      </c>
      <c r="Q219" s="106" t="s">
        <v>20</v>
      </c>
      <c r="R219" s="107" t="s">
        <v>218</v>
      </c>
      <c r="S219" s="107" t="s">
        <v>218</v>
      </c>
      <c r="T219" s="107" t="s">
        <v>218</v>
      </c>
      <c r="U219" s="107" t="s">
        <v>218</v>
      </c>
      <c r="V219" s="107" t="s">
        <v>218</v>
      </c>
      <c r="W219" s="107" t="s">
        <v>218</v>
      </c>
      <c r="X219" s="107" t="s">
        <v>218</v>
      </c>
      <c r="Y219" s="107" t="s">
        <v>218</v>
      </c>
      <c r="Z219" s="107" t="s">
        <v>218</v>
      </c>
      <c r="AA219" s="107" t="s">
        <v>218</v>
      </c>
      <c r="AB219" s="107" t="s">
        <v>218</v>
      </c>
      <c r="AC219" s="107" t="s">
        <v>218</v>
      </c>
      <c r="AD219" s="107" t="s">
        <v>218</v>
      </c>
      <c r="AE219" s="107" t="s">
        <v>218</v>
      </c>
      <c r="AF219" s="107" t="s">
        <v>218</v>
      </c>
      <c r="AG219" s="107" t="s">
        <v>218</v>
      </c>
      <c r="AH219" s="107" t="s">
        <v>218</v>
      </c>
      <c r="AI219" s="107" t="s">
        <v>218</v>
      </c>
      <c r="AJ219" s="107" t="s">
        <v>218</v>
      </c>
      <c r="AK219" s="107" t="s">
        <v>218</v>
      </c>
      <c r="AL219" s="107" t="s">
        <v>218</v>
      </c>
      <c r="AM219" s="107" t="s">
        <v>218</v>
      </c>
      <c r="AN219" s="107" t="s">
        <v>218</v>
      </c>
      <c r="AO219" s="104" t="s">
        <v>218</v>
      </c>
    </row>
    <row r="220" spans="1:41" x14ac:dyDescent="0.25">
      <c r="A220" t="str">
        <f t="shared" si="3"/>
        <v>International passengers_Montenegro</v>
      </c>
      <c r="B220" s="102" t="s">
        <v>54</v>
      </c>
      <c r="C220" s="103" t="s">
        <v>96</v>
      </c>
      <c r="D220" s="104" t="s">
        <v>126</v>
      </c>
      <c r="E220" s="105" t="s">
        <v>20</v>
      </c>
      <c r="F220" s="106" t="s">
        <v>34</v>
      </c>
      <c r="G220" s="106" t="s">
        <v>20</v>
      </c>
      <c r="H220" s="106" t="s">
        <v>20</v>
      </c>
      <c r="I220" s="106" t="s">
        <v>20</v>
      </c>
      <c r="J220" s="106" t="s">
        <v>20</v>
      </c>
      <c r="K220" s="106" t="s">
        <v>20</v>
      </c>
      <c r="L220" s="106" t="s">
        <v>20</v>
      </c>
      <c r="M220" s="106" t="s">
        <v>20</v>
      </c>
      <c r="N220" s="106" t="s">
        <v>20</v>
      </c>
      <c r="O220" s="106" t="s">
        <v>20</v>
      </c>
      <c r="P220" s="106" t="s">
        <v>20</v>
      </c>
      <c r="Q220" s="106" t="s">
        <v>20</v>
      </c>
      <c r="R220" s="107">
        <v>2184862</v>
      </c>
      <c r="S220" s="107">
        <v>2405568.8045725203</v>
      </c>
      <c r="T220" s="107">
        <v>2564179.2677139202</v>
      </c>
      <c r="U220" s="107">
        <v>2709724.2824020213</v>
      </c>
      <c r="V220" s="107">
        <v>2837688.3504528967</v>
      </c>
      <c r="W220" s="107">
        <v>2950700.9679596736</v>
      </c>
      <c r="X220" s="107">
        <v>3070503.2367730029</v>
      </c>
      <c r="Y220" s="107">
        <v>3192093.1743362988</v>
      </c>
      <c r="Z220" s="107">
        <v>3314894.5230328143</v>
      </c>
      <c r="AA220" s="107">
        <v>3434561.7076755804</v>
      </c>
      <c r="AB220" s="107">
        <v>3559297.1136780381</v>
      </c>
      <c r="AC220" s="107">
        <v>3688992.2782995375</v>
      </c>
      <c r="AD220" s="107">
        <v>3823573.4928846555</v>
      </c>
      <c r="AE220" s="107">
        <v>3962975.3480114131</v>
      </c>
      <c r="AF220" s="107">
        <v>4114390.5231730249</v>
      </c>
      <c r="AG220" s="107">
        <v>4267801.5768088633</v>
      </c>
      <c r="AH220" s="107">
        <v>4425981.4404489929</v>
      </c>
      <c r="AI220" s="107">
        <v>4588946.8512975909</v>
      </c>
      <c r="AJ220" s="107">
        <v>4756708.6845694408</v>
      </c>
      <c r="AK220" s="107">
        <v>4929312.2805683902</v>
      </c>
      <c r="AL220" s="107">
        <v>5109585.1268321397</v>
      </c>
      <c r="AM220" s="107">
        <v>5294817.5550599666</v>
      </c>
      <c r="AN220" s="107">
        <v>5485065.9244830506</v>
      </c>
      <c r="AO220" s="104">
        <v>5680411.9590481129</v>
      </c>
    </row>
    <row r="221" spans="1:41" x14ac:dyDescent="0.25">
      <c r="A221" t="str">
        <f t="shared" si="3"/>
        <v>Domestic passengers_Montenegro</v>
      </c>
      <c r="B221" s="72" t="s">
        <v>56</v>
      </c>
      <c r="C221" s="108" t="s">
        <v>96</v>
      </c>
      <c r="D221" s="92" t="s">
        <v>126</v>
      </c>
      <c r="E221" s="75" t="s">
        <v>20</v>
      </c>
      <c r="F221" s="76" t="s">
        <v>34</v>
      </c>
      <c r="G221" s="76" t="s">
        <v>20</v>
      </c>
      <c r="H221" s="76" t="s">
        <v>20</v>
      </c>
      <c r="I221" s="76" t="s">
        <v>20</v>
      </c>
      <c r="J221" s="76" t="s">
        <v>20</v>
      </c>
      <c r="K221" s="76" t="s">
        <v>20</v>
      </c>
      <c r="L221" s="76" t="s">
        <v>20</v>
      </c>
      <c r="M221" s="76" t="s">
        <v>20</v>
      </c>
      <c r="N221" s="76" t="s">
        <v>20</v>
      </c>
      <c r="O221" s="76" t="s">
        <v>20</v>
      </c>
      <c r="P221" s="76" t="s">
        <v>20</v>
      </c>
      <c r="Q221" s="76" t="s">
        <v>20</v>
      </c>
      <c r="R221" s="83" t="s">
        <v>218</v>
      </c>
      <c r="S221" s="83" t="s">
        <v>218</v>
      </c>
      <c r="T221" s="83" t="s">
        <v>218</v>
      </c>
      <c r="U221" s="83" t="s">
        <v>218</v>
      </c>
      <c r="V221" s="83" t="s">
        <v>218</v>
      </c>
      <c r="W221" s="83" t="s">
        <v>218</v>
      </c>
      <c r="X221" s="83" t="s">
        <v>218</v>
      </c>
      <c r="Y221" s="83" t="s">
        <v>218</v>
      </c>
      <c r="Z221" s="83" t="s">
        <v>218</v>
      </c>
      <c r="AA221" s="83" t="s">
        <v>218</v>
      </c>
      <c r="AB221" s="83" t="s">
        <v>218</v>
      </c>
      <c r="AC221" s="83" t="s">
        <v>218</v>
      </c>
      <c r="AD221" s="83" t="s">
        <v>218</v>
      </c>
      <c r="AE221" s="83" t="s">
        <v>218</v>
      </c>
      <c r="AF221" s="83" t="s">
        <v>218</v>
      </c>
      <c r="AG221" s="83" t="s">
        <v>218</v>
      </c>
      <c r="AH221" s="83" t="s">
        <v>218</v>
      </c>
      <c r="AI221" s="83" t="s">
        <v>218</v>
      </c>
      <c r="AJ221" s="83" t="s">
        <v>218</v>
      </c>
      <c r="AK221" s="83" t="s">
        <v>218</v>
      </c>
      <c r="AL221" s="83" t="s">
        <v>218</v>
      </c>
      <c r="AM221" s="83" t="s">
        <v>218</v>
      </c>
      <c r="AN221" s="83" t="s">
        <v>218</v>
      </c>
      <c r="AO221" s="92" t="s">
        <v>218</v>
      </c>
    </row>
    <row r="222" spans="1:41" x14ac:dyDescent="0.25">
      <c r="A222" t="str">
        <f t="shared" si="3"/>
        <v>Total passengers_Moldova</v>
      </c>
      <c r="B222" s="72" t="s">
        <v>58</v>
      </c>
      <c r="C222" s="108" t="s">
        <v>96</v>
      </c>
      <c r="D222" s="92" t="s">
        <v>125</v>
      </c>
      <c r="E222" s="75" t="s">
        <v>20</v>
      </c>
      <c r="F222" s="76" t="s">
        <v>34</v>
      </c>
      <c r="G222" s="76" t="s">
        <v>20</v>
      </c>
      <c r="H222" s="76" t="s">
        <v>20</v>
      </c>
      <c r="I222" s="76" t="s">
        <v>20</v>
      </c>
      <c r="J222" s="76" t="s">
        <v>20</v>
      </c>
      <c r="K222" s="76" t="s">
        <v>20</v>
      </c>
      <c r="L222" s="76" t="s">
        <v>20</v>
      </c>
      <c r="M222" s="76" t="s">
        <v>20</v>
      </c>
      <c r="N222" s="76" t="s">
        <v>20</v>
      </c>
      <c r="O222" s="76" t="s">
        <v>20</v>
      </c>
      <c r="P222" s="76" t="s">
        <v>20</v>
      </c>
      <c r="Q222" s="76" t="s">
        <v>20</v>
      </c>
      <c r="R222" s="83">
        <v>2744625</v>
      </c>
      <c r="S222" s="83">
        <v>2844468.5468184906</v>
      </c>
      <c r="T222" s="83">
        <v>2958864.6646736101</v>
      </c>
      <c r="U222" s="83">
        <v>3112747.7480423562</v>
      </c>
      <c r="V222" s="83">
        <v>3309407.9599572453</v>
      </c>
      <c r="W222" s="83">
        <v>3560596.7510716552</v>
      </c>
      <c r="X222" s="83">
        <v>3811785.5421860572</v>
      </c>
      <c r="Y222" s="83">
        <v>4062974.3333004666</v>
      </c>
      <c r="Z222" s="83">
        <v>4314163.1244148687</v>
      </c>
      <c r="AA222" s="83">
        <v>4565351.9155292781</v>
      </c>
      <c r="AB222" s="83">
        <v>4816540.7066436792</v>
      </c>
      <c r="AC222" s="83">
        <v>5067729.4977580886</v>
      </c>
      <c r="AD222" s="83">
        <v>5318918.2888724906</v>
      </c>
      <c r="AE222" s="83">
        <v>5570107.079986901</v>
      </c>
      <c r="AF222" s="83">
        <v>5821295.871101303</v>
      </c>
      <c r="AG222" s="83">
        <v>6072484.6622157143</v>
      </c>
      <c r="AH222" s="83">
        <v>6323673.4533301154</v>
      </c>
      <c r="AI222" s="83">
        <v>6574862.2444445249</v>
      </c>
      <c r="AJ222" s="83">
        <v>6826051.0355589259</v>
      </c>
      <c r="AK222" s="83">
        <v>7077239.8266733345</v>
      </c>
      <c r="AL222" s="83">
        <v>7328428.6177877458</v>
      </c>
      <c r="AM222" s="83">
        <v>7579617.4089021469</v>
      </c>
      <c r="AN222" s="83">
        <v>7830806.2000165572</v>
      </c>
      <c r="AO222" s="92">
        <v>8081994.9911309592</v>
      </c>
    </row>
    <row r="223" spans="1:41" x14ac:dyDescent="0.25">
      <c r="A223" t="str">
        <f t="shared" si="3"/>
        <v>Total aircraft movements_Moldova</v>
      </c>
      <c r="B223" s="72" t="s">
        <v>35</v>
      </c>
      <c r="C223" s="108" t="s">
        <v>96</v>
      </c>
      <c r="D223" s="92" t="s">
        <v>125</v>
      </c>
      <c r="E223" s="75" t="s">
        <v>20</v>
      </c>
      <c r="F223" s="76" t="s">
        <v>34</v>
      </c>
      <c r="G223" s="76" t="s">
        <v>20</v>
      </c>
      <c r="H223" s="76" t="s">
        <v>20</v>
      </c>
      <c r="I223" s="76" t="s">
        <v>20</v>
      </c>
      <c r="J223" s="76" t="s">
        <v>20</v>
      </c>
      <c r="K223" s="76" t="s">
        <v>20</v>
      </c>
      <c r="L223" s="76" t="s">
        <v>20</v>
      </c>
      <c r="M223" s="76" t="s">
        <v>20</v>
      </c>
      <c r="N223" s="76" t="s">
        <v>20</v>
      </c>
      <c r="O223" s="76" t="s">
        <v>20</v>
      </c>
      <c r="P223" s="76" t="s">
        <v>20</v>
      </c>
      <c r="Q223" s="76" t="s">
        <v>20</v>
      </c>
      <c r="R223" s="83">
        <v>27451</v>
      </c>
      <c r="S223" s="83">
        <v>28949.614412636605</v>
      </c>
      <c r="T223" s="83">
        <v>30084.594250439601</v>
      </c>
      <c r="U223" s="83">
        <v>32169.45041400901</v>
      </c>
      <c r="V223" s="83">
        <v>33803.710175824381</v>
      </c>
      <c r="W223" s="83">
        <v>35323.786930482296</v>
      </c>
      <c r="X223" s="83">
        <v>36843.864036173763</v>
      </c>
      <c r="Y223" s="83">
        <v>38363.941493487524</v>
      </c>
      <c r="Z223" s="83">
        <v>39884.019303012297</v>
      </c>
      <c r="AA223" s="83">
        <v>41404.097465336701</v>
      </c>
      <c r="AB223" s="83">
        <v>42924.17598104955</v>
      </c>
      <c r="AC223" s="83">
        <v>44444.254850739475</v>
      </c>
      <c r="AD223" s="83">
        <v>45964.334074995088</v>
      </c>
      <c r="AE223" s="83">
        <v>47484.413654405223</v>
      </c>
      <c r="AF223" s="83">
        <v>49004.493589558493</v>
      </c>
      <c r="AG223" s="83">
        <v>50524.573881043601</v>
      </c>
      <c r="AH223" s="83">
        <v>52044.65452944929</v>
      </c>
      <c r="AI223" s="83">
        <v>53564.735535364169</v>
      </c>
      <c r="AJ223" s="83">
        <v>55084.816899376965</v>
      </c>
      <c r="AK223" s="83">
        <v>56604.898622076405</v>
      </c>
      <c r="AL223" s="83">
        <v>58124.980704051202</v>
      </c>
      <c r="AM223" s="83">
        <v>59645.063145889966</v>
      </c>
      <c r="AN223" s="83">
        <v>61165.145948181525</v>
      </c>
      <c r="AO223" s="92">
        <v>62685.229111514403</v>
      </c>
    </row>
    <row r="224" spans="1:41" x14ac:dyDescent="0.25">
      <c r="A224" t="str">
        <f t="shared" si="3"/>
        <v>Total Cargo_Moldova</v>
      </c>
      <c r="B224" s="102" t="s">
        <v>207</v>
      </c>
      <c r="C224" s="103" t="s">
        <v>96</v>
      </c>
      <c r="D224" s="92" t="s">
        <v>125</v>
      </c>
      <c r="E224" s="105" t="s">
        <v>20</v>
      </c>
      <c r="F224" s="106" t="s">
        <v>34</v>
      </c>
      <c r="G224" s="106" t="s">
        <v>20</v>
      </c>
      <c r="H224" s="106" t="s">
        <v>20</v>
      </c>
      <c r="I224" s="106" t="s">
        <v>20</v>
      </c>
      <c r="J224" s="106" t="s">
        <v>20</v>
      </c>
      <c r="K224" s="106" t="s">
        <v>20</v>
      </c>
      <c r="L224" s="106" t="s">
        <v>20</v>
      </c>
      <c r="M224" s="106" t="s">
        <v>20</v>
      </c>
      <c r="N224" s="106" t="s">
        <v>20</v>
      </c>
      <c r="O224" s="106" t="s">
        <v>20</v>
      </c>
      <c r="P224" s="106" t="s">
        <v>20</v>
      </c>
      <c r="Q224" s="106" t="s">
        <v>20</v>
      </c>
      <c r="R224" s="107">
        <v>3220</v>
      </c>
      <c r="S224" s="107">
        <v>3995.8620612850727</v>
      </c>
      <c r="T224" s="107">
        <v>4285.8897637770706</v>
      </c>
      <c r="U224" s="107">
        <v>4401.6886614837722</v>
      </c>
      <c r="V224" s="107">
        <v>4560.97831133196</v>
      </c>
      <c r="W224" s="107">
        <v>4723.1006382819787</v>
      </c>
      <c r="X224" s="107">
        <v>4885.2229652319957</v>
      </c>
      <c r="Y224" s="107">
        <v>5047.3452921820144</v>
      </c>
      <c r="Z224" s="107">
        <v>5209.4676191320323</v>
      </c>
      <c r="AA224" s="107">
        <v>5371.5899460820501</v>
      </c>
      <c r="AB224" s="107">
        <v>5533.7122730320689</v>
      </c>
      <c r="AC224" s="107">
        <v>5695.8345999820867</v>
      </c>
      <c r="AD224" s="107">
        <v>5857.9569269320928</v>
      </c>
      <c r="AE224" s="107">
        <v>6020.0792538821115</v>
      </c>
      <c r="AF224" s="107">
        <v>6182.2015808321294</v>
      </c>
      <c r="AG224" s="107">
        <v>6344.3239077821463</v>
      </c>
      <c r="AH224" s="107">
        <v>6506.4462347321632</v>
      </c>
      <c r="AI224" s="107">
        <v>6668.5685616821802</v>
      </c>
      <c r="AJ224" s="107">
        <v>6830.6908886321999</v>
      </c>
      <c r="AK224" s="107">
        <v>6992.8132155822168</v>
      </c>
      <c r="AL224" s="107">
        <v>7154.9355425322346</v>
      </c>
      <c r="AM224" s="107">
        <v>7317.0578694822516</v>
      </c>
      <c r="AN224" s="107">
        <v>7479.1801964322694</v>
      </c>
      <c r="AO224" s="104">
        <v>7641.3025233822864</v>
      </c>
    </row>
    <row r="225" spans="1:41" x14ac:dyDescent="0.25">
      <c r="A225" t="str">
        <f t="shared" si="3"/>
        <v>International passengers_Moldova</v>
      </c>
      <c r="B225" s="102" t="s">
        <v>54</v>
      </c>
      <c r="C225" s="103" t="s">
        <v>96</v>
      </c>
      <c r="D225" s="92" t="s">
        <v>125</v>
      </c>
      <c r="E225" s="105" t="s">
        <v>20</v>
      </c>
      <c r="F225" s="106" t="s">
        <v>34</v>
      </c>
      <c r="G225" s="106" t="s">
        <v>20</v>
      </c>
      <c r="H225" s="106" t="s">
        <v>20</v>
      </c>
      <c r="I225" s="106" t="s">
        <v>20</v>
      </c>
      <c r="J225" s="106" t="s">
        <v>20</v>
      </c>
      <c r="K225" s="106" t="s">
        <v>20</v>
      </c>
      <c r="L225" s="106" t="s">
        <v>20</v>
      </c>
      <c r="M225" s="106" t="s">
        <v>20</v>
      </c>
      <c r="N225" s="106" t="s">
        <v>20</v>
      </c>
      <c r="O225" s="106" t="s">
        <v>20</v>
      </c>
      <c r="P225" s="106" t="s">
        <v>20</v>
      </c>
      <c r="Q225" s="106" t="s">
        <v>20</v>
      </c>
      <c r="R225" s="107">
        <v>2744465</v>
      </c>
      <c r="S225" s="107">
        <v>2844308.5468184906</v>
      </c>
      <c r="T225" s="107">
        <v>2958704.6646736101</v>
      </c>
      <c r="U225" s="107">
        <v>3112587.7480423562</v>
      </c>
      <c r="V225" s="107">
        <v>3309247.9599572453</v>
      </c>
      <c r="W225" s="107">
        <v>3560436.7510716552</v>
      </c>
      <c r="X225" s="107">
        <v>3811625.5421860572</v>
      </c>
      <c r="Y225" s="107">
        <v>4062814.3333004666</v>
      </c>
      <c r="Z225" s="107">
        <v>4314003.1244148687</v>
      </c>
      <c r="AA225" s="107">
        <v>4565191.9155292781</v>
      </c>
      <c r="AB225" s="107">
        <v>4816380.7066436792</v>
      </c>
      <c r="AC225" s="107">
        <v>5067569.4977580886</v>
      </c>
      <c r="AD225" s="107">
        <v>5318758.2888724906</v>
      </c>
      <c r="AE225" s="107">
        <v>5569947.079986901</v>
      </c>
      <c r="AF225" s="107">
        <v>5821135.871101303</v>
      </c>
      <c r="AG225" s="107">
        <v>6072324.6622157143</v>
      </c>
      <c r="AH225" s="107">
        <v>6323513.4533301154</v>
      </c>
      <c r="AI225" s="107">
        <v>6574702.2444445249</v>
      </c>
      <c r="AJ225" s="107">
        <v>6825891.0355589259</v>
      </c>
      <c r="AK225" s="107">
        <v>7077079.8266733345</v>
      </c>
      <c r="AL225" s="107">
        <v>7328268.6177877458</v>
      </c>
      <c r="AM225" s="107">
        <v>7579457.4089021469</v>
      </c>
      <c r="AN225" s="107">
        <v>7830646.2000165572</v>
      </c>
      <c r="AO225" s="104">
        <v>8081834.9911309592</v>
      </c>
    </row>
    <row r="226" spans="1:41" x14ac:dyDescent="0.25">
      <c r="A226" t="str">
        <f t="shared" si="3"/>
        <v>Domestic passengers_Moldova</v>
      </c>
      <c r="B226" s="72" t="s">
        <v>56</v>
      </c>
      <c r="C226" s="108" t="s">
        <v>96</v>
      </c>
      <c r="D226" s="92" t="s">
        <v>125</v>
      </c>
      <c r="E226" s="75" t="s">
        <v>20</v>
      </c>
      <c r="F226" s="76" t="s">
        <v>34</v>
      </c>
      <c r="G226" s="76" t="s">
        <v>20</v>
      </c>
      <c r="H226" s="76" t="s">
        <v>20</v>
      </c>
      <c r="I226" s="76" t="s">
        <v>20</v>
      </c>
      <c r="J226" s="76" t="s">
        <v>20</v>
      </c>
      <c r="K226" s="76" t="s">
        <v>20</v>
      </c>
      <c r="L226" s="76" t="s">
        <v>20</v>
      </c>
      <c r="M226" s="76" t="s">
        <v>20</v>
      </c>
      <c r="N226" s="76" t="s">
        <v>20</v>
      </c>
      <c r="O226" s="76" t="s">
        <v>20</v>
      </c>
      <c r="P226" s="76" t="s">
        <v>20</v>
      </c>
      <c r="Q226" s="76" t="s">
        <v>20</v>
      </c>
      <c r="R226" s="83" t="s">
        <v>218</v>
      </c>
      <c r="S226" s="83" t="s">
        <v>218</v>
      </c>
      <c r="T226" s="83" t="s">
        <v>218</v>
      </c>
      <c r="U226" s="83" t="s">
        <v>218</v>
      </c>
      <c r="V226" s="83" t="s">
        <v>218</v>
      </c>
      <c r="W226" s="83" t="s">
        <v>218</v>
      </c>
      <c r="X226" s="83" t="s">
        <v>218</v>
      </c>
      <c r="Y226" s="83" t="s">
        <v>218</v>
      </c>
      <c r="Z226" s="83" t="s">
        <v>218</v>
      </c>
      <c r="AA226" s="83" t="s">
        <v>218</v>
      </c>
      <c r="AB226" s="83" t="s">
        <v>218</v>
      </c>
      <c r="AC226" s="83" t="s">
        <v>218</v>
      </c>
      <c r="AD226" s="83" t="s">
        <v>218</v>
      </c>
      <c r="AE226" s="83" t="s">
        <v>218</v>
      </c>
      <c r="AF226" s="83" t="s">
        <v>218</v>
      </c>
      <c r="AG226" s="83" t="s">
        <v>218</v>
      </c>
      <c r="AH226" s="83" t="s">
        <v>218</v>
      </c>
      <c r="AI226" s="83" t="s">
        <v>218</v>
      </c>
      <c r="AJ226" s="83" t="s">
        <v>218</v>
      </c>
      <c r="AK226" s="83" t="s">
        <v>218</v>
      </c>
      <c r="AL226" s="83" t="s">
        <v>218</v>
      </c>
      <c r="AM226" s="83" t="s">
        <v>218</v>
      </c>
      <c r="AN226" s="83" t="s">
        <v>218</v>
      </c>
      <c r="AO226" s="92" t="s">
        <v>218</v>
      </c>
    </row>
    <row r="227" spans="1:41" x14ac:dyDescent="0.25">
      <c r="A227" t="str">
        <f t="shared" si="3"/>
        <v>Total passengers_Malta</v>
      </c>
      <c r="B227" s="102" t="s">
        <v>58</v>
      </c>
      <c r="C227" s="103" t="s">
        <v>96</v>
      </c>
      <c r="D227" s="104" t="s">
        <v>128</v>
      </c>
      <c r="E227" s="105" t="s">
        <v>34</v>
      </c>
      <c r="F227" s="106" t="s">
        <v>20</v>
      </c>
      <c r="G227" s="106" t="s">
        <v>20</v>
      </c>
      <c r="H227" s="106" t="s">
        <v>34</v>
      </c>
      <c r="I227" s="106" t="s">
        <v>34</v>
      </c>
      <c r="J227" s="106" t="s">
        <v>20</v>
      </c>
      <c r="K227" s="106" t="s">
        <v>20</v>
      </c>
      <c r="L227" s="106" t="s">
        <v>20</v>
      </c>
      <c r="M227" s="106" t="s">
        <v>20</v>
      </c>
      <c r="N227" s="106" t="s">
        <v>20</v>
      </c>
      <c r="O227" s="106" t="s">
        <v>20</v>
      </c>
      <c r="P227" s="106" t="s">
        <v>20</v>
      </c>
      <c r="Q227" s="106" t="s">
        <v>20</v>
      </c>
      <c r="R227" s="107">
        <v>6014519</v>
      </c>
      <c r="S227" s="107">
        <v>6909220.2078149049</v>
      </c>
      <c r="T227" s="107">
        <v>7471438.7189543517</v>
      </c>
      <c r="U227" s="107">
        <v>7927112.3876353353</v>
      </c>
      <c r="V227" s="107">
        <v>8279784.6720049344</v>
      </c>
      <c r="W227" s="107">
        <v>8521867.6934580635</v>
      </c>
      <c r="X227" s="107">
        <v>8763959.540389616</v>
      </c>
      <c r="Y227" s="107">
        <v>9006051.1686493773</v>
      </c>
      <c r="Z227" s="107">
        <v>9248151.5333071779</v>
      </c>
      <c r="AA227" s="107">
        <v>9490256.1064411663</v>
      </c>
      <c r="AB227" s="107">
        <v>9732365.2935597263</v>
      </c>
      <c r="AC227" s="107">
        <v>9974479.0658443607</v>
      </c>
      <c r="AD227" s="107">
        <v>10216597.217035459</v>
      </c>
      <c r="AE227" s="107">
        <v>10458719.63645299</v>
      </c>
      <c r="AF227" s="107">
        <v>10700846.398083298</v>
      </c>
      <c r="AG227" s="107">
        <v>10942970.961067801</v>
      </c>
      <c r="AH227" s="107">
        <v>11185094.077515673</v>
      </c>
      <c r="AI227" s="107">
        <v>11427221.90741111</v>
      </c>
      <c r="AJ227" s="107">
        <v>11669358.111698765</v>
      </c>
      <c r="AK227" s="107">
        <v>11911497.104035389</v>
      </c>
      <c r="AL227" s="107">
        <v>12153646.810062354</v>
      </c>
      <c r="AM227" s="107">
        <v>12395804.830093322</v>
      </c>
      <c r="AN227" s="107">
        <v>12637968.588918598</v>
      </c>
      <c r="AO227" s="104">
        <v>12880139.208519626</v>
      </c>
    </row>
    <row r="228" spans="1:41" x14ac:dyDescent="0.25">
      <c r="A228" t="str">
        <f t="shared" si="3"/>
        <v>Total aircraft movements_Malta</v>
      </c>
      <c r="B228" s="102" t="s">
        <v>35</v>
      </c>
      <c r="C228" s="103" t="s">
        <v>96</v>
      </c>
      <c r="D228" s="104" t="s">
        <v>128</v>
      </c>
      <c r="E228" s="105" t="s">
        <v>34</v>
      </c>
      <c r="F228" s="106" t="s">
        <v>20</v>
      </c>
      <c r="G228" s="106" t="s">
        <v>20</v>
      </c>
      <c r="H228" s="106" t="s">
        <v>34</v>
      </c>
      <c r="I228" s="106" t="s">
        <v>34</v>
      </c>
      <c r="J228" s="106" t="s">
        <v>20</v>
      </c>
      <c r="K228" s="106" t="s">
        <v>20</v>
      </c>
      <c r="L228" s="106" t="s">
        <v>20</v>
      </c>
      <c r="M228" s="106" t="s">
        <v>20</v>
      </c>
      <c r="N228" s="106" t="s">
        <v>20</v>
      </c>
      <c r="O228" s="106" t="s">
        <v>20</v>
      </c>
      <c r="P228" s="106" t="s">
        <v>20</v>
      </c>
      <c r="Q228" s="106" t="s">
        <v>20</v>
      </c>
      <c r="R228" s="107">
        <v>51515</v>
      </c>
      <c r="S228" s="107">
        <v>57980.68077804819</v>
      </c>
      <c r="T228" s="107">
        <v>62519.260255030567</v>
      </c>
      <c r="U228" s="107">
        <v>66212.228780667356</v>
      </c>
      <c r="V228" s="107">
        <v>68590.065378206622</v>
      </c>
      <c r="W228" s="107">
        <v>69799.184129607689</v>
      </c>
      <c r="X228" s="107">
        <v>71007.905013700059</v>
      </c>
      <c r="Y228" s="107">
        <v>72280.68253450701</v>
      </c>
      <c r="Z228" s="107">
        <v>73551.072851461184</v>
      </c>
      <c r="AA228" s="107">
        <v>74852.098951191962</v>
      </c>
      <c r="AB228" s="107">
        <v>76180.18002792004</v>
      </c>
      <c r="AC228" s="107">
        <v>77534.918214336969</v>
      </c>
      <c r="AD228" s="107">
        <v>78917.507112368883</v>
      </c>
      <c r="AE228" s="107">
        <v>80328.344589324479</v>
      </c>
      <c r="AF228" s="107">
        <v>81765.839175968795</v>
      </c>
      <c r="AG228" s="107">
        <v>83303.59632442733</v>
      </c>
      <c r="AH228" s="107">
        <v>84943.207503935031</v>
      </c>
      <c r="AI228" s="107">
        <v>86616.637404689682</v>
      </c>
      <c r="AJ228" s="107">
        <v>88272.959011166386</v>
      </c>
      <c r="AK228" s="107">
        <v>89981.401235094134</v>
      </c>
      <c r="AL228" s="107">
        <v>91624.991087689719</v>
      </c>
      <c r="AM228" s="107">
        <v>93224.417669010058</v>
      </c>
      <c r="AN228" s="107">
        <v>94809.521027214054</v>
      </c>
      <c r="AO228" s="104">
        <v>96353.644052613119</v>
      </c>
    </row>
    <row r="229" spans="1:41" x14ac:dyDescent="0.25">
      <c r="A229" t="str">
        <f t="shared" si="3"/>
        <v>Total Cargo_Malta</v>
      </c>
      <c r="B229" s="102" t="s">
        <v>207</v>
      </c>
      <c r="C229" s="108" t="s">
        <v>96</v>
      </c>
      <c r="D229" s="92" t="s">
        <v>128</v>
      </c>
      <c r="E229" s="75" t="s">
        <v>34</v>
      </c>
      <c r="F229" s="76" t="s">
        <v>20</v>
      </c>
      <c r="G229" s="76" t="s">
        <v>20</v>
      </c>
      <c r="H229" s="76" t="s">
        <v>34</v>
      </c>
      <c r="I229" s="76" t="s">
        <v>34</v>
      </c>
      <c r="J229" s="76" t="s">
        <v>20</v>
      </c>
      <c r="K229" s="76" t="s">
        <v>20</v>
      </c>
      <c r="L229" s="76" t="s">
        <v>20</v>
      </c>
      <c r="M229" s="76" t="s">
        <v>20</v>
      </c>
      <c r="N229" s="76" t="s">
        <v>20</v>
      </c>
      <c r="O229" s="76" t="s">
        <v>20</v>
      </c>
      <c r="P229" s="76" t="s">
        <v>20</v>
      </c>
      <c r="Q229" s="76" t="s">
        <v>20</v>
      </c>
      <c r="R229" s="83">
        <v>16177</v>
      </c>
      <c r="S229" s="83">
        <v>16110.8844774503</v>
      </c>
      <c r="T229" s="83">
        <v>16057.490165282799</v>
      </c>
      <c r="U229" s="83">
        <v>16068.401027152197</v>
      </c>
      <c r="V229" s="83">
        <v>16127.536869622994</v>
      </c>
      <c r="W229" s="83">
        <v>16218.063280838107</v>
      </c>
      <c r="X229" s="83">
        <v>16296.149829630904</v>
      </c>
      <c r="Y229" s="83">
        <v>16362.294991280523</v>
      </c>
      <c r="Z229" s="83">
        <v>16416.711503924245</v>
      </c>
      <c r="AA229" s="83">
        <v>16462.009469204295</v>
      </c>
      <c r="AB229" s="83">
        <v>16495.670543915054</v>
      </c>
      <c r="AC229" s="83">
        <v>16521.804019115349</v>
      </c>
      <c r="AD229" s="83">
        <v>16539.568980857464</v>
      </c>
      <c r="AE229" s="83">
        <v>16550.11282306127</v>
      </c>
      <c r="AF229" s="83">
        <v>16553.913489548948</v>
      </c>
      <c r="AG229" s="83">
        <v>16550.791477309285</v>
      </c>
      <c r="AH229" s="83">
        <v>16541.357566840466</v>
      </c>
      <c r="AI229" s="83">
        <v>16525.983089647561</v>
      </c>
      <c r="AJ229" s="83">
        <v>16506.511810508389</v>
      </c>
      <c r="AK229" s="83">
        <v>16482.925727325997</v>
      </c>
      <c r="AL229" s="83">
        <v>16456.799548827425</v>
      </c>
      <c r="AM229" s="83">
        <v>16427.95224878013</v>
      </c>
      <c r="AN229" s="83">
        <v>16398.131275524131</v>
      </c>
      <c r="AO229" s="92">
        <v>16368.094210189078</v>
      </c>
    </row>
    <row r="230" spans="1:41" x14ac:dyDescent="0.25">
      <c r="A230" t="str">
        <f t="shared" si="3"/>
        <v>International passengers_Malta</v>
      </c>
      <c r="B230" s="72" t="s">
        <v>54</v>
      </c>
      <c r="C230" s="108" t="s">
        <v>96</v>
      </c>
      <c r="D230" s="92" t="s">
        <v>128</v>
      </c>
      <c r="E230" s="75" t="s">
        <v>34</v>
      </c>
      <c r="F230" s="76" t="s">
        <v>20</v>
      </c>
      <c r="G230" s="76" t="s">
        <v>20</v>
      </c>
      <c r="H230" s="76" t="s">
        <v>34</v>
      </c>
      <c r="I230" s="76" t="s">
        <v>34</v>
      </c>
      <c r="J230" s="76" t="s">
        <v>20</v>
      </c>
      <c r="K230" s="76" t="s">
        <v>20</v>
      </c>
      <c r="L230" s="76" t="s">
        <v>20</v>
      </c>
      <c r="M230" s="76" t="s">
        <v>20</v>
      </c>
      <c r="N230" s="76" t="s">
        <v>20</v>
      </c>
      <c r="O230" s="76" t="s">
        <v>20</v>
      </c>
      <c r="P230" s="76" t="s">
        <v>20</v>
      </c>
      <c r="Q230" s="76" t="s">
        <v>20</v>
      </c>
      <c r="R230" s="83">
        <v>6007636</v>
      </c>
      <c r="S230" s="83">
        <v>6902288.188831104</v>
      </c>
      <c r="T230" s="83">
        <v>7464876.8892757623</v>
      </c>
      <c r="U230" s="83">
        <v>7920870.8729326446</v>
      </c>
      <c r="V230" s="83">
        <v>8273766.7987539694</v>
      </c>
      <c r="W230" s="83">
        <v>8516029.3422706313</v>
      </c>
      <c r="X230" s="83">
        <v>8758291.8857872952</v>
      </c>
      <c r="Y230" s="83">
        <v>9000554.4293039571</v>
      </c>
      <c r="Z230" s="83">
        <v>9242816.972820621</v>
      </c>
      <c r="AA230" s="83">
        <v>9485079.5163372848</v>
      </c>
      <c r="AB230" s="83">
        <v>9727342.0598539468</v>
      </c>
      <c r="AC230" s="83">
        <v>9969604.6033706088</v>
      </c>
      <c r="AD230" s="83">
        <v>10211867.146887271</v>
      </c>
      <c r="AE230" s="83">
        <v>10454129.690403935</v>
      </c>
      <c r="AF230" s="83">
        <v>10696392.233920598</v>
      </c>
      <c r="AG230" s="83">
        <v>10938654.77743726</v>
      </c>
      <c r="AH230" s="83">
        <v>11180917.320953924</v>
      </c>
      <c r="AI230" s="83">
        <v>11423179.864470601</v>
      </c>
      <c r="AJ230" s="83">
        <v>11665442.407987265</v>
      </c>
      <c r="AK230" s="83">
        <v>11907704.951503927</v>
      </c>
      <c r="AL230" s="83">
        <v>12149967.495020591</v>
      </c>
      <c r="AM230" s="83">
        <v>12392230.038537255</v>
      </c>
      <c r="AN230" s="83">
        <v>12634492.582053917</v>
      </c>
      <c r="AO230" s="92">
        <v>12876755.12557058</v>
      </c>
    </row>
    <row r="231" spans="1:41" x14ac:dyDescent="0.25">
      <c r="A231" t="str">
        <f t="shared" si="3"/>
        <v>Domestic passengers_Malta</v>
      </c>
      <c r="B231" s="102" t="s">
        <v>56</v>
      </c>
      <c r="C231" s="103" t="s">
        <v>96</v>
      </c>
      <c r="D231" s="104" t="s">
        <v>128</v>
      </c>
      <c r="E231" s="105" t="s">
        <v>34</v>
      </c>
      <c r="F231" s="106" t="s">
        <v>20</v>
      </c>
      <c r="G231" s="106" t="s">
        <v>20</v>
      </c>
      <c r="H231" s="106" t="s">
        <v>34</v>
      </c>
      <c r="I231" s="106" t="s">
        <v>34</v>
      </c>
      <c r="J231" s="106" t="s">
        <v>20</v>
      </c>
      <c r="K231" s="106" t="s">
        <v>20</v>
      </c>
      <c r="L231" s="106" t="s">
        <v>20</v>
      </c>
      <c r="M231" s="106" t="s">
        <v>20</v>
      </c>
      <c r="N231" s="106" t="s">
        <v>20</v>
      </c>
      <c r="O231" s="106" t="s">
        <v>20</v>
      </c>
      <c r="P231" s="106" t="s">
        <v>20</v>
      </c>
      <c r="Q231" s="106" t="s">
        <v>20</v>
      </c>
      <c r="R231" s="107" t="s">
        <v>218</v>
      </c>
      <c r="S231" s="107" t="s">
        <v>218</v>
      </c>
      <c r="T231" s="107" t="s">
        <v>218</v>
      </c>
      <c r="U231" s="107" t="s">
        <v>218</v>
      </c>
      <c r="V231" s="107" t="s">
        <v>218</v>
      </c>
      <c r="W231" s="107" t="s">
        <v>218</v>
      </c>
      <c r="X231" s="107" t="s">
        <v>218</v>
      </c>
      <c r="Y231" s="107" t="s">
        <v>218</v>
      </c>
      <c r="Z231" s="107" t="s">
        <v>218</v>
      </c>
      <c r="AA231" s="107" t="s">
        <v>218</v>
      </c>
      <c r="AB231" s="107" t="s">
        <v>218</v>
      </c>
      <c r="AC231" s="107" t="s">
        <v>218</v>
      </c>
      <c r="AD231" s="107" t="s">
        <v>218</v>
      </c>
      <c r="AE231" s="107" t="s">
        <v>218</v>
      </c>
      <c r="AF231" s="107" t="s">
        <v>218</v>
      </c>
      <c r="AG231" s="107" t="s">
        <v>218</v>
      </c>
      <c r="AH231" s="107" t="s">
        <v>218</v>
      </c>
      <c r="AI231" s="107" t="s">
        <v>218</v>
      </c>
      <c r="AJ231" s="107" t="s">
        <v>218</v>
      </c>
      <c r="AK231" s="107" t="s">
        <v>218</v>
      </c>
      <c r="AL231" s="107" t="s">
        <v>218</v>
      </c>
      <c r="AM231" s="107" t="s">
        <v>218</v>
      </c>
      <c r="AN231" s="107" t="s">
        <v>218</v>
      </c>
      <c r="AO231" s="104" t="s">
        <v>218</v>
      </c>
    </row>
    <row r="232" spans="1:41" x14ac:dyDescent="0.25">
      <c r="A232" t="str">
        <f t="shared" si="3"/>
        <v>Total passengers_Macedonia (Former Yugoslav Republic of)</v>
      </c>
      <c r="B232" s="102" t="s">
        <v>58</v>
      </c>
      <c r="C232" s="103" t="s">
        <v>96</v>
      </c>
      <c r="D232" s="104" t="s">
        <v>202</v>
      </c>
      <c r="E232" s="105" t="s">
        <v>20</v>
      </c>
      <c r="F232" s="106" t="s">
        <v>34</v>
      </c>
      <c r="G232" s="106" t="s">
        <v>20</v>
      </c>
      <c r="H232" s="106" t="s">
        <v>20</v>
      </c>
      <c r="I232" s="106" t="s">
        <v>20</v>
      </c>
      <c r="J232" s="106" t="s">
        <v>20</v>
      </c>
      <c r="K232" s="106" t="s">
        <v>20</v>
      </c>
      <c r="L232" s="106" t="s">
        <v>20</v>
      </c>
      <c r="M232" s="106" t="s">
        <v>20</v>
      </c>
      <c r="N232" s="106" t="s">
        <v>20</v>
      </c>
      <c r="O232" s="106" t="s">
        <v>20</v>
      </c>
      <c r="P232" s="106" t="s">
        <v>20</v>
      </c>
      <c r="Q232" s="106" t="s">
        <v>20</v>
      </c>
      <c r="R232" s="107">
        <v>2027345</v>
      </c>
      <c r="S232" s="107">
        <v>2378145.5350544774</v>
      </c>
      <c r="T232" s="107">
        <v>2666100.2429116103</v>
      </c>
      <c r="U232" s="107">
        <v>2909986.7735411744</v>
      </c>
      <c r="V232" s="107">
        <v>3106958.9474823675</v>
      </c>
      <c r="W232" s="107">
        <v>3258416.806131932</v>
      </c>
      <c r="X232" s="107">
        <v>3408205.6078058183</v>
      </c>
      <c r="Y232" s="107">
        <v>3559334.1014246834</v>
      </c>
      <c r="Z232" s="107">
        <v>3720055.7695511836</v>
      </c>
      <c r="AA232" s="107">
        <v>3883805.2625813019</v>
      </c>
      <c r="AB232" s="107">
        <v>4049628.5631607492</v>
      </c>
      <c r="AC232" s="107">
        <v>4219933.6130101681</v>
      </c>
      <c r="AD232" s="107">
        <v>4394936.2434688201</v>
      </c>
      <c r="AE232" s="107">
        <v>4574722.9851213843</v>
      </c>
      <c r="AF232" s="107">
        <v>4725379.9577786131</v>
      </c>
      <c r="AG232" s="107">
        <v>4883014.061132363</v>
      </c>
      <c r="AH232" s="107">
        <v>5047110.1584563339</v>
      </c>
      <c r="AI232" s="107">
        <v>5221153.285261943</v>
      </c>
      <c r="AJ232" s="107">
        <v>5395037.256638471</v>
      </c>
      <c r="AK232" s="107">
        <v>5567667.375850576</v>
      </c>
      <c r="AL232" s="107">
        <v>5745301.7737586675</v>
      </c>
      <c r="AM232" s="107">
        <v>5925016.125744543</v>
      </c>
      <c r="AN232" s="107">
        <v>6108230.3049843656</v>
      </c>
      <c r="AO232" s="104">
        <v>6293611.2264122516</v>
      </c>
    </row>
    <row r="233" spans="1:41" x14ac:dyDescent="0.25">
      <c r="A233" t="str">
        <f t="shared" si="3"/>
        <v>Total aircraft movements_Macedonia (Former Yugoslav Republic of)</v>
      </c>
      <c r="B233" s="102" t="s">
        <v>35</v>
      </c>
      <c r="C233" s="103" t="s">
        <v>96</v>
      </c>
      <c r="D233" s="104" t="s">
        <v>202</v>
      </c>
      <c r="E233" s="105" t="s">
        <v>20</v>
      </c>
      <c r="F233" s="106" t="s">
        <v>34</v>
      </c>
      <c r="G233" s="106" t="s">
        <v>20</v>
      </c>
      <c r="H233" s="106" t="s">
        <v>20</v>
      </c>
      <c r="I233" s="106" t="s">
        <v>20</v>
      </c>
      <c r="J233" s="106" t="s">
        <v>20</v>
      </c>
      <c r="K233" s="106" t="s">
        <v>20</v>
      </c>
      <c r="L233" s="106" t="s">
        <v>20</v>
      </c>
      <c r="M233" s="106" t="s">
        <v>20</v>
      </c>
      <c r="N233" s="106" t="s">
        <v>20</v>
      </c>
      <c r="O233" s="106" t="s">
        <v>20</v>
      </c>
      <c r="P233" s="106" t="s">
        <v>20</v>
      </c>
      <c r="Q233" s="106" t="s">
        <v>20</v>
      </c>
      <c r="R233" s="107">
        <v>18130</v>
      </c>
      <c r="S233" s="107">
        <v>20221.326065425201</v>
      </c>
      <c r="T233" s="107">
        <v>21907.103971252298</v>
      </c>
      <c r="U233" s="107">
        <v>23387.948455236412</v>
      </c>
      <c r="V233" s="107">
        <v>24680.101643689679</v>
      </c>
      <c r="W233" s="107">
        <v>25794.324737131607</v>
      </c>
      <c r="X233" s="107">
        <v>26908.547830573531</v>
      </c>
      <c r="Y233" s="107">
        <v>28022.770924015458</v>
      </c>
      <c r="Z233" s="107">
        <v>29136.994017457269</v>
      </c>
      <c r="AA233" s="107">
        <v>30251.217110899197</v>
      </c>
      <c r="AB233" s="107">
        <v>31365.440204341125</v>
      </c>
      <c r="AC233" s="107">
        <v>32479.663297783049</v>
      </c>
      <c r="AD233" s="107">
        <v>33593.88639122498</v>
      </c>
      <c r="AE233" s="107">
        <v>34708.109484666908</v>
      </c>
      <c r="AF233" s="107">
        <v>35822.332578108835</v>
      </c>
      <c r="AG233" s="107">
        <v>36936.555671550763</v>
      </c>
      <c r="AH233" s="107">
        <v>38050.77876499269</v>
      </c>
      <c r="AI233" s="107">
        <v>39165.001858434611</v>
      </c>
      <c r="AJ233" s="107">
        <v>40279.224951876538</v>
      </c>
      <c r="AK233" s="107">
        <v>41393.448045318466</v>
      </c>
      <c r="AL233" s="107">
        <v>42507.671138760394</v>
      </c>
      <c r="AM233" s="107">
        <v>43621.894232202321</v>
      </c>
      <c r="AN233" s="107">
        <v>44736.117325644249</v>
      </c>
      <c r="AO233" s="104">
        <v>45850.340419086177</v>
      </c>
    </row>
    <row r="234" spans="1:41" x14ac:dyDescent="0.25">
      <c r="A234" t="str">
        <f t="shared" si="3"/>
        <v>Total Cargo_Macedonia (Former Yugoslav Republic of)</v>
      </c>
      <c r="B234" s="102" t="s">
        <v>207</v>
      </c>
      <c r="C234" s="108" t="s">
        <v>96</v>
      </c>
      <c r="D234" s="92" t="s">
        <v>202</v>
      </c>
      <c r="E234" s="75" t="s">
        <v>20</v>
      </c>
      <c r="F234" s="76" t="s">
        <v>34</v>
      </c>
      <c r="G234" s="76" t="s">
        <v>20</v>
      </c>
      <c r="H234" s="76" t="s">
        <v>20</v>
      </c>
      <c r="I234" s="76" t="s">
        <v>20</v>
      </c>
      <c r="J234" s="76" t="s">
        <v>20</v>
      </c>
      <c r="K234" s="76" t="s">
        <v>20</v>
      </c>
      <c r="L234" s="76" t="s">
        <v>20</v>
      </c>
      <c r="M234" s="76" t="s">
        <v>20</v>
      </c>
      <c r="N234" s="76" t="s">
        <v>20</v>
      </c>
      <c r="O234" s="76" t="s">
        <v>20</v>
      </c>
      <c r="P234" s="76" t="s">
        <v>20</v>
      </c>
      <c r="Q234" s="76" t="s">
        <v>20</v>
      </c>
      <c r="R234" s="83">
        <v>2821</v>
      </c>
      <c r="S234" s="83">
        <v>2888.7461337706363</v>
      </c>
      <c r="T234" s="83">
        <v>2900.2135785555165</v>
      </c>
      <c r="U234" s="83">
        <v>2935.2706671011188</v>
      </c>
      <c r="V234" s="83">
        <v>3006.328834038065</v>
      </c>
      <c r="W234" s="83">
        <v>3113.7963800381631</v>
      </c>
      <c r="X234" s="83">
        <v>3222.5396859455127</v>
      </c>
      <c r="Y234" s="83">
        <v>3324.053685711769</v>
      </c>
      <c r="Z234" s="83">
        <v>3437.4747779457084</v>
      </c>
      <c r="AA234" s="83">
        <v>3545.3675772482234</v>
      </c>
      <c r="AB234" s="83">
        <v>3666.0179756232505</v>
      </c>
      <c r="AC234" s="83">
        <v>3778.1633079499375</v>
      </c>
      <c r="AD234" s="83">
        <v>3904.7672525588105</v>
      </c>
      <c r="AE234" s="83">
        <v>4038.1752500063599</v>
      </c>
      <c r="AF234" s="83">
        <v>4161.3771681958951</v>
      </c>
      <c r="AG234" s="83">
        <v>4303.7154849942062</v>
      </c>
      <c r="AH234" s="83">
        <v>4424.3658833692389</v>
      </c>
      <c r="AI234" s="83">
        <v>4578.6112926352289</v>
      </c>
      <c r="AJ234" s="83">
        <v>4710.3182768731085</v>
      </c>
      <c r="AK234" s="83">
        <v>4860.3111531149289</v>
      </c>
      <c r="AL234" s="83">
        <v>5008.6030161470799</v>
      </c>
      <c r="AM234" s="83">
        <v>5139.0342404777075</v>
      </c>
      <c r="AN234" s="83">
        <v>5298.3826893727082</v>
      </c>
      <c r="AO234" s="92">
        <v>5448.8008189169423</v>
      </c>
    </row>
    <row r="235" spans="1:41" x14ac:dyDescent="0.25">
      <c r="A235" t="str">
        <f t="shared" si="3"/>
        <v>International passengers_Macedonia (Former Yugoslav Republic of)</v>
      </c>
      <c r="B235" s="72" t="s">
        <v>54</v>
      </c>
      <c r="C235" s="108" t="s">
        <v>96</v>
      </c>
      <c r="D235" s="92" t="s">
        <v>202</v>
      </c>
      <c r="E235" s="75" t="s">
        <v>20</v>
      </c>
      <c r="F235" s="76" t="s">
        <v>34</v>
      </c>
      <c r="G235" s="76" t="s">
        <v>20</v>
      </c>
      <c r="H235" s="76" t="s">
        <v>20</v>
      </c>
      <c r="I235" s="76" t="s">
        <v>20</v>
      </c>
      <c r="J235" s="76" t="s">
        <v>20</v>
      </c>
      <c r="K235" s="76" t="s">
        <v>20</v>
      </c>
      <c r="L235" s="76" t="s">
        <v>20</v>
      </c>
      <c r="M235" s="76" t="s">
        <v>20</v>
      </c>
      <c r="N235" s="76" t="s">
        <v>20</v>
      </c>
      <c r="O235" s="76" t="s">
        <v>20</v>
      </c>
      <c r="P235" s="76" t="s">
        <v>20</v>
      </c>
      <c r="Q235" s="76" t="s">
        <v>20</v>
      </c>
      <c r="R235" s="83">
        <v>2017142</v>
      </c>
      <c r="S235" s="83">
        <v>2368765.4279116201</v>
      </c>
      <c r="T235" s="83">
        <v>2657231.9730703402</v>
      </c>
      <c r="U235" s="83">
        <v>2901065.5007252824</v>
      </c>
      <c r="V235" s="83">
        <v>3098190.7628169628</v>
      </c>
      <c r="W235" s="83">
        <v>3249989.3360798699</v>
      </c>
      <c r="X235" s="83">
        <v>3400107.9591846685</v>
      </c>
      <c r="Y235" s="83">
        <v>3551561.9272869434</v>
      </c>
      <c r="Z235" s="83">
        <v>3712621.7642421182</v>
      </c>
      <c r="AA235" s="83">
        <v>3876739.9719979977</v>
      </c>
      <c r="AB235" s="83">
        <v>4042925.8107177373</v>
      </c>
      <c r="AC235" s="83">
        <v>4213591.5165258115</v>
      </c>
      <c r="AD235" s="83">
        <v>4388952.4676476475</v>
      </c>
      <c r="AE235" s="83">
        <v>4569094.8153733993</v>
      </c>
      <c r="AF235" s="83">
        <v>4720074.9513797853</v>
      </c>
      <c r="AG235" s="83">
        <v>4878033.3418891877</v>
      </c>
      <c r="AH235" s="83">
        <v>5042453.0791606316</v>
      </c>
      <c r="AI235" s="83">
        <v>5216823.2904456053</v>
      </c>
      <c r="AJ235" s="83">
        <v>5391021.1991502717</v>
      </c>
      <c r="AK235" s="83">
        <v>5563969.9141476164</v>
      </c>
      <c r="AL235" s="83">
        <v>5741915.4039742686</v>
      </c>
      <c r="AM235" s="83">
        <v>5921928.5247647632</v>
      </c>
      <c r="AN235" s="83">
        <v>6105430.7728067664</v>
      </c>
      <c r="AO235" s="92">
        <v>6291086.8031028006</v>
      </c>
    </row>
    <row r="236" spans="1:41" x14ac:dyDescent="0.25">
      <c r="A236" t="str">
        <f t="shared" si="3"/>
        <v>Domestic passengers_Macedonia (Former Yugoslav Republic of)</v>
      </c>
      <c r="B236" s="102" t="s">
        <v>56</v>
      </c>
      <c r="C236" s="103" t="s">
        <v>96</v>
      </c>
      <c r="D236" s="104" t="s">
        <v>202</v>
      </c>
      <c r="E236" s="105" t="s">
        <v>20</v>
      </c>
      <c r="F236" s="106" t="s">
        <v>34</v>
      </c>
      <c r="G236" s="106" t="s">
        <v>20</v>
      </c>
      <c r="H236" s="106" t="s">
        <v>20</v>
      </c>
      <c r="I236" s="106" t="s">
        <v>20</v>
      </c>
      <c r="J236" s="106" t="s">
        <v>20</v>
      </c>
      <c r="K236" s="106" t="s">
        <v>20</v>
      </c>
      <c r="L236" s="106" t="s">
        <v>20</v>
      </c>
      <c r="M236" s="106" t="s">
        <v>20</v>
      </c>
      <c r="N236" s="106" t="s">
        <v>20</v>
      </c>
      <c r="O236" s="106" t="s">
        <v>20</v>
      </c>
      <c r="P236" s="106" t="s">
        <v>20</v>
      </c>
      <c r="Q236" s="106" t="s">
        <v>20</v>
      </c>
      <c r="R236" s="107" t="s">
        <v>218</v>
      </c>
      <c r="S236" s="107" t="s">
        <v>218</v>
      </c>
      <c r="T236" s="107" t="s">
        <v>218</v>
      </c>
      <c r="U236" s="107" t="s">
        <v>218</v>
      </c>
      <c r="V236" s="107" t="s">
        <v>218</v>
      </c>
      <c r="W236" s="107" t="s">
        <v>218</v>
      </c>
      <c r="X236" s="107" t="s">
        <v>218</v>
      </c>
      <c r="Y236" s="107" t="s">
        <v>218</v>
      </c>
      <c r="Z236" s="107" t="s">
        <v>218</v>
      </c>
      <c r="AA236" s="107" t="s">
        <v>218</v>
      </c>
      <c r="AB236" s="107" t="s">
        <v>218</v>
      </c>
      <c r="AC236" s="107" t="s">
        <v>218</v>
      </c>
      <c r="AD236" s="107" t="s">
        <v>218</v>
      </c>
      <c r="AE236" s="107" t="s">
        <v>218</v>
      </c>
      <c r="AF236" s="107" t="s">
        <v>218</v>
      </c>
      <c r="AG236" s="107" t="s">
        <v>218</v>
      </c>
      <c r="AH236" s="107" t="s">
        <v>218</v>
      </c>
      <c r="AI236" s="107" t="s">
        <v>218</v>
      </c>
      <c r="AJ236" s="107" t="s">
        <v>218</v>
      </c>
      <c r="AK236" s="107" t="s">
        <v>218</v>
      </c>
      <c r="AL236" s="107" t="s">
        <v>218</v>
      </c>
      <c r="AM236" s="107" t="s">
        <v>218</v>
      </c>
      <c r="AN236" s="107" t="s">
        <v>218</v>
      </c>
      <c r="AO236" s="104" t="s">
        <v>218</v>
      </c>
    </row>
    <row r="237" spans="1:41" x14ac:dyDescent="0.25">
      <c r="A237" t="str">
        <f t="shared" si="3"/>
        <v>Total passengers_Luxembourg</v>
      </c>
      <c r="B237" s="102" t="s">
        <v>58</v>
      </c>
      <c r="C237" s="103" t="s">
        <v>96</v>
      </c>
      <c r="D237" s="104" t="s">
        <v>123</v>
      </c>
      <c r="E237" s="105" t="s">
        <v>34</v>
      </c>
      <c r="F237" s="106" t="s">
        <v>20</v>
      </c>
      <c r="G237" s="106" t="s">
        <v>20</v>
      </c>
      <c r="H237" s="106" t="s">
        <v>34</v>
      </c>
      <c r="I237" s="106" t="s">
        <v>34</v>
      </c>
      <c r="J237" s="106" t="s">
        <v>20</v>
      </c>
      <c r="K237" s="106" t="s">
        <v>20</v>
      </c>
      <c r="L237" s="106" t="s">
        <v>20</v>
      </c>
      <c r="M237" s="106" t="s">
        <v>20</v>
      </c>
      <c r="N237" s="106" t="s">
        <v>20</v>
      </c>
      <c r="O237" s="106" t="s">
        <v>20</v>
      </c>
      <c r="P237" s="106" t="s">
        <v>20</v>
      </c>
      <c r="Q237" s="106" t="s">
        <v>20</v>
      </c>
      <c r="R237" s="107">
        <v>3599154</v>
      </c>
      <c r="S237" s="107">
        <v>4095870.6291978899</v>
      </c>
      <c r="T237" s="107">
        <v>4512443.8797823135</v>
      </c>
      <c r="U237" s="107">
        <v>4914424.7051955806</v>
      </c>
      <c r="V237" s="107">
        <v>5286602.7112942301</v>
      </c>
      <c r="W237" s="107">
        <v>5614738.234604558</v>
      </c>
      <c r="X237" s="107">
        <v>5942873.7579148877</v>
      </c>
      <c r="Y237" s="107">
        <v>6271009.2812252175</v>
      </c>
      <c r="Z237" s="107">
        <v>6599144.8045355463</v>
      </c>
      <c r="AA237" s="107">
        <v>6927280.3278458631</v>
      </c>
      <c r="AB237" s="107">
        <v>7255415.851156191</v>
      </c>
      <c r="AC237" s="107">
        <v>7583551.3744665207</v>
      </c>
      <c r="AD237" s="107">
        <v>7911686.8977768496</v>
      </c>
      <c r="AE237" s="107">
        <v>8239822.4210871784</v>
      </c>
      <c r="AF237" s="107">
        <v>8567957.9443975054</v>
      </c>
      <c r="AG237" s="107">
        <v>8896093.467707824</v>
      </c>
      <c r="AH237" s="107">
        <v>9224228.9910181519</v>
      </c>
      <c r="AI237" s="107">
        <v>9552364.5143284798</v>
      </c>
      <c r="AJ237" s="107">
        <v>9880500.0376388077</v>
      </c>
      <c r="AK237" s="107">
        <v>10208635.560949137</v>
      </c>
      <c r="AL237" s="107">
        <v>10536771.084259454</v>
      </c>
      <c r="AM237" s="107">
        <v>10864906.60756978</v>
      </c>
      <c r="AN237" s="107">
        <v>11193042.13088011</v>
      </c>
      <c r="AO237" s="104">
        <v>11521177.654190438</v>
      </c>
    </row>
    <row r="238" spans="1:41" x14ac:dyDescent="0.25">
      <c r="A238" t="str">
        <f t="shared" si="3"/>
        <v>Total aircraft movements_Luxembourg</v>
      </c>
      <c r="B238" s="102" t="s">
        <v>35</v>
      </c>
      <c r="C238" s="103" t="s">
        <v>96</v>
      </c>
      <c r="D238" s="104" t="s">
        <v>123</v>
      </c>
      <c r="E238" s="105" t="s">
        <v>34</v>
      </c>
      <c r="F238" s="106" t="s">
        <v>20</v>
      </c>
      <c r="G238" s="106" t="s">
        <v>20</v>
      </c>
      <c r="H238" s="106" t="s">
        <v>34</v>
      </c>
      <c r="I238" s="106" t="s">
        <v>34</v>
      </c>
      <c r="J238" s="106" t="s">
        <v>20</v>
      </c>
      <c r="K238" s="106" t="s">
        <v>20</v>
      </c>
      <c r="L238" s="106" t="s">
        <v>20</v>
      </c>
      <c r="M238" s="106" t="s">
        <v>20</v>
      </c>
      <c r="N238" s="106" t="s">
        <v>20</v>
      </c>
      <c r="O238" s="106" t="s">
        <v>20</v>
      </c>
      <c r="P238" s="106" t="s">
        <v>20</v>
      </c>
      <c r="Q238" s="106" t="s">
        <v>20</v>
      </c>
      <c r="R238" s="107">
        <v>89944</v>
      </c>
      <c r="S238" s="107">
        <v>93761.510159913436</v>
      </c>
      <c r="T238" s="107">
        <v>97386.326013531972</v>
      </c>
      <c r="U238" s="107">
        <v>100888.25009017673</v>
      </c>
      <c r="V238" s="107">
        <v>104359.69700613202</v>
      </c>
      <c r="W238" s="107">
        <v>107622.71946833975</v>
      </c>
      <c r="X238" s="107">
        <v>110871.97805152644</v>
      </c>
      <c r="Y238" s="107">
        <v>113843.0096516445</v>
      </c>
      <c r="Z238" s="107">
        <v>116845.50154666783</v>
      </c>
      <c r="AA238" s="107">
        <v>119961.05387650704</v>
      </c>
      <c r="AB238" s="107">
        <v>122824.92384710396</v>
      </c>
      <c r="AC238" s="107">
        <v>125835.28081585361</v>
      </c>
      <c r="AD238" s="107">
        <v>128830.89077136642</v>
      </c>
      <c r="AE238" s="107">
        <v>131722.28850000547</v>
      </c>
      <c r="AF238" s="107">
        <v>134855.53724572889</v>
      </c>
      <c r="AG238" s="107">
        <v>137948.47748860493</v>
      </c>
      <c r="AH238" s="107">
        <v>141007.00803392832</v>
      </c>
      <c r="AI238" s="107">
        <v>144008.51679473586</v>
      </c>
      <c r="AJ238" s="107">
        <v>147346.25745734366</v>
      </c>
      <c r="AK238" s="107">
        <v>150536.52798758293</v>
      </c>
      <c r="AL238" s="107">
        <v>153736.62985998008</v>
      </c>
      <c r="AM238" s="107">
        <v>156995.71978532468</v>
      </c>
      <c r="AN238" s="107">
        <v>160319.69656891143</v>
      </c>
      <c r="AO238" s="104">
        <v>163506.03456228753</v>
      </c>
    </row>
    <row r="239" spans="1:41" x14ac:dyDescent="0.25">
      <c r="A239" t="str">
        <f t="shared" si="3"/>
        <v>Total Cargo_Luxembourg</v>
      </c>
      <c r="B239" s="102" t="s">
        <v>207</v>
      </c>
      <c r="C239" s="108" t="s">
        <v>96</v>
      </c>
      <c r="D239" s="92" t="s">
        <v>123</v>
      </c>
      <c r="E239" s="75" t="s">
        <v>34</v>
      </c>
      <c r="F239" s="76" t="s">
        <v>20</v>
      </c>
      <c r="G239" s="76" t="s">
        <v>20</v>
      </c>
      <c r="H239" s="76" t="s">
        <v>34</v>
      </c>
      <c r="I239" s="76" t="s">
        <v>34</v>
      </c>
      <c r="J239" s="76" t="s">
        <v>20</v>
      </c>
      <c r="K239" s="76" t="s">
        <v>20</v>
      </c>
      <c r="L239" s="76" t="s">
        <v>20</v>
      </c>
      <c r="M239" s="76" t="s">
        <v>20</v>
      </c>
      <c r="N239" s="76" t="s">
        <v>20</v>
      </c>
      <c r="O239" s="76" t="s">
        <v>20</v>
      </c>
      <c r="P239" s="76" t="s">
        <v>20</v>
      </c>
      <c r="Q239" s="76" t="s">
        <v>20</v>
      </c>
      <c r="R239" s="83">
        <v>897132</v>
      </c>
      <c r="S239" s="83">
        <v>921841.94303175935</v>
      </c>
      <c r="T239" s="83">
        <v>936421.46177628671</v>
      </c>
      <c r="U239" s="83">
        <v>967053.76064950228</v>
      </c>
      <c r="V239" s="83">
        <v>1009323.4181109887</v>
      </c>
      <c r="W239" s="83">
        <v>1066357.0965511084</v>
      </c>
      <c r="X239" s="83">
        <v>1120116.5462836341</v>
      </c>
      <c r="Y239" s="83">
        <v>1171186.9705405089</v>
      </c>
      <c r="Z239" s="83">
        <v>1219070.1904405791</v>
      </c>
      <c r="AA239" s="83">
        <v>1263201.0376070605</v>
      </c>
      <c r="AB239" s="83">
        <v>1304536.382979542</v>
      </c>
      <c r="AC239" s="83">
        <v>1345786.2985627027</v>
      </c>
      <c r="AD239" s="83">
        <v>1388362.9336966355</v>
      </c>
      <c r="AE239" s="83">
        <v>1432633.1888124072</v>
      </c>
      <c r="AF239" s="83">
        <v>1478587.7130522213</v>
      </c>
      <c r="AG239" s="83">
        <v>1526048.4546689386</v>
      </c>
      <c r="AH239" s="83">
        <v>1574890.5026472025</v>
      </c>
      <c r="AI239" s="83">
        <v>1625259.3345377862</v>
      </c>
      <c r="AJ239" s="83">
        <v>1677078.3635265371</v>
      </c>
      <c r="AK239" s="83">
        <v>1730309.5809451099</v>
      </c>
      <c r="AL239" s="83">
        <v>1785055.4009543566</v>
      </c>
      <c r="AM239" s="83">
        <v>1841246.7141263571</v>
      </c>
      <c r="AN239" s="83">
        <v>1898797.7948078017</v>
      </c>
      <c r="AO239" s="92">
        <v>1957724.3087052461</v>
      </c>
    </row>
    <row r="240" spans="1:41" x14ac:dyDescent="0.25">
      <c r="A240" t="str">
        <f t="shared" si="3"/>
        <v>International passengers_Luxembourg</v>
      </c>
      <c r="B240" s="72" t="s">
        <v>54</v>
      </c>
      <c r="C240" s="108" t="s">
        <v>96</v>
      </c>
      <c r="D240" s="92" t="s">
        <v>123</v>
      </c>
      <c r="E240" s="75" t="s">
        <v>34</v>
      </c>
      <c r="F240" s="76" t="s">
        <v>20</v>
      </c>
      <c r="G240" s="76" t="s">
        <v>20</v>
      </c>
      <c r="H240" s="76" t="s">
        <v>34</v>
      </c>
      <c r="I240" s="76" t="s">
        <v>34</v>
      </c>
      <c r="J240" s="76" t="s">
        <v>20</v>
      </c>
      <c r="K240" s="76" t="s">
        <v>20</v>
      </c>
      <c r="L240" s="76" t="s">
        <v>20</v>
      </c>
      <c r="M240" s="76" t="s">
        <v>20</v>
      </c>
      <c r="N240" s="76" t="s">
        <v>20</v>
      </c>
      <c r="O240" s="76" t="s">
        <v>20</v>
      </c>
      <c r="P240" s="76" t="s">
        <v>20</v>
      </c>
      <c r="Q240" s="76" t="s">
        <v>20</v>
      </c>
      <c r="R240" s="83">
        <v>3599154</v>
      </c>
      <c r="S240" s="83">
        <v>4095870.6291978899</v>
      </c>
      <c r="T240" s="83">
        <v>4512443.8797823135</v>
      </c>
      <c r="U240" s="83">
        <v>4914424.7051955806</v>
      </c>
      <c r="V240" s="83">
        <v>5286602.7112942301</v>
      </c>
      <c r="W240" s="83">
        <v>5614738.234604558</v>
      </c>
      <c r="X240" s="83">
        <v>5942873.7579148877</v>
      </c>
      <c r="Y240" s="83">
        <v>6271009.2812252175</v>
      </c>
      <c r="Z240" s="83">
        <v>6599144.8045355463</v>
      </c>
      <c r="AA240" s="83">
        <v>6927280.3278458631</v>
      </c>
      <c r="AB240" s="83">
        <v>7255415.851156191</v>
      </c>
      <c r="AC240" s="83">
        <v>7583551.3744665207</v>
      </c>
      <c r="AD240" s="83">
        <v>7911686.8977768496</v>
      </c>
      <c r="AE240" s="83">
        <v>8239822.4210871784</v>
      </c>
      <c r="AF240" s="83">
        <v>8567957.9443975054</v>
      </c>
      <c r="AG240" s="83">
        <v>8896093.467707824</v>
      </c>
      <c r="AH240" s="83">
        <v>9224228.9910181519</v>
      </c>
      <c r="AI240" s="83">
        <v>9552364.5143284798</v>
      </c>
      <c r="AJ240" s="83">
        <v>9880500.0376388077</v>
      </c>
      <c r="AK240" s="83">
        <v>10208635.560949137</v>
      </c>
      <c r="AL240" s="83">
        <v>10536771.084259454</v>
      </c>
      <c r="AM240" s="83">
        <v>10864906.60756978</v>
      </c>
      <c r="AN240" s="83">
        <v>11193042.13088011</v>
      </c>
      <c r="AO240" s="92">
        <v>11521177.654190438</v>
      </c>
    </row>
    <row r="241" spans="1:41" x14ac:dyDescent="0.25">
      <c r="A241" t="str">
        <f t="shared" si="3"/>
        <v>Domestic passengers_Luxembourg</v>
      </c>
      <c r="B241" s="102" t="s">
        <v>56</v>
      </c>
      <c r="C241" s="103" t="s">
        <v>96</v>
      </c>
      <c r="D241" s="104" t="s">
        <v>123</v>
      </c>
      <c r="E241" s="105" t="s">
        <v>34</v>
      </c>
      <c r="F241" s="106" t="s">
        <v>20</v>
      </c>
      <c r="G241" s="106" t="s">
        <v>20</v>
      </c>
      <c r="H241" s="106" t="s">
        <v>34</v>
      </c>
      <c r="I241" s="106" t="s">
        <v>34</v>
      </c>
      <c r="J241" s="106" t="s">
        <v>20</v>
      </c>
      <c r="K241" s="106" t="s">
        <v>20</v>
      </c>
      <c r="L241" s="106" t="s">
        <v>20</v>
      </c>
      <c r="M241" s="106" t="s">
        <v>20</v>
      </c>
      <c r="N241" s="106" t="s">
        <v>20</v>
      </c>
      <c r="O241" s="106" t="s">
        <v>20</v>
      </c>
      <c r="P241" s="106" t="s">
        <v>20</v>
      </c>
      <c r="Q241" s="106" t="s">
        <v>20</v>
      </c>
      <c r="R241" s="107" t="s">
        <v>218</v>
      </c>
      <c r="S241" s="107" t="s">
        <v>218</v>
      </c>
      <c r="T241" s="107" t="s">
        <v>218</v>
      </c>
      <c r="U241" s="107" t="s">
        <v>218</v>
      </c>
      <c r="V241" s="107" t="s">
        <v>218</v>
      </c>
      <c r="W241" s="107" t="s">
        <v>218</v>
      </c>
      <c r="X241" s="107" t="s">
        <v>218</v>
      </c>
      <c r="Y241" s="107" t="s">
        <v>218</v>
      </c>
      <c r="Z241" s="107" t="s">
        <v>218</v>
      </c>
      <c r="AA241" s="107" t="s">
        <v>218</v>
      </c>
      <c r="AB241" s="107" t="s">
        <v>218</v>
      </c>
      <c r="AC241" s="107" t="s">
        <v>218</v>
      </c>
      <c r="AD241" s="107" t="s">
        <v>218</v>
      </c>
      <c r="AE241" s="107" t="s">
        <v>218</v>
      </c>
      <c r="AF241" s="107" t="s">
        <v>218</v>
      </c>
      <c r="AG241" s="107" t="s">
        <v>218</v>
      </c>
      <c r="AH241" s="107" t="s">
        <v>218</v>
      </c>
      <c r="AI241" s="107" t="s">
        <v>218</v>
      </c>
      <c r="AJ241" s="107" t="s">
        <v>218</v>
      </c>
      <c r="AK241" s="107" t="s">
        <v>218</v>
      </c>
      <c r="AL241" s="107" t="s">
        <v>218</v>
      </c>
      <c r="AM241" s="107" t="s">
        <v>218</v>
      </c>
      <c r="AN241" s="107" t="s">
        <v>218</v>
      </c>
      <c r="AO241" s="104" t="s">
        <v>218</v>
      </c>
    </row>
    <row r="242" spans="1:41" x14ac:dyDescent="0.25">
      <c r="A242" t="str">
        <f t="shared" si="3"/>
        <v>Total passengers_Lithuania</v>
      </c>
      <c r="B242" s="102" t="s">
        <v>58</v>
      </c>
      <c r="C242" s="103" t="s">
        <v>96</v>
      </c>
      <c r="D242" s="104" t="s">
        <v>122</v>
      </c>
      <c r="E242" s="105" t="s">
        <v>34</v>
      </c>
      <c r="F242" s="106" t="s">
        <v>20</v>
      </c>
      <c r="G242" s="106" t="s">
        <v>20</v>
      </c>
      <c r="H242" s="106" t="s">
        <v>34</v>
      </c>
      <c r="I242" s="106" t="s">
        <v>34</v>
      </c>
      <c r="J242" s="106" t="s">
        <v>20</v>
      </c>
      <c r="K242" s="106" t="s">
        <v>20</v>
      </c>
      <c r="L242" s="106" t="s">
        <v>20</v>
      </c>
      <c r="M242" s="106" t="s">
        <v>20</v>
      </c>
      <c r="N242" s="106" t="s">
        <v>20</v>
      </c>
      <c r="O242" s="106" t="s">
        <v>20</v>
      </c>
      <c r="P242" s="106" t="s">
        <v>20</v>
      </c>
      <c r="Q242" s="106" t="s">
        <v>20</v>
      </c>
      <c r="R242" s="107">
        <v>5245670</v>
      </c>
      <c r="S242" s="107">
        <v>6453094.4289698862</v>
      </c>
      <c r="T242" s="107">
        <v>7377750.6464718012</v>
      </c>
      <c r="U242" s="107">
        <v>8205223.5075457375</v>
      </c>
      <c r="V242" s="107">
        <v>8857301.6193458382</v>
      </c>
      <c r="W242" s="107">
        <v>9269484.3440990821</v>
      </c>
      <c r="X242" s="107">
        <v>9681673.9290268794</v>
      </c>
      <c r="Y242" s="107">
        <v>10093871.148618013</v>
      </c>
      <c r="Z242" s="107">
        <v>10506079.814221296</v>
      </c>
      <c r="AA242" s="107">
        <v>10918294.47149354</v>
      </c>
      <c r="AB242" s="107">
        <v>11330514.52520645</v>
      </c>
      <c r="AC242" s="107">
        <v>11742740.85284513</v>
      </c>
      <c r="AD242" s="107">
        <v>12154974.840906661</v>
      </c>
      <c r="AE242" s="107">
        <v>12567217.718004752</v>
      </c>
      <c r="AF242" s="107">
        <v>12979467.237043206</v>
      </c>
      <c r="AG242" s="107">
        <v>13391728.504031844</v>
      </c>
      <c r="AH242" s="107">
        <v>13803994.637683788</v>
      </c>
      <c r="AI242" s="107">
        <v>14216264.514127646</v>
      </c>
      <c r="AJ242" s="107">
        <v>14628530.358331135</v>
      </c>
      <c r="AK242" s="107">
        <v>15040787.115109537</v>
      </c>
      <c r="AL242" s="107">
        <v>15453045.367459631</v>
      </c>
      <c r="AM242" s="107">
        <v>15865305.534035757</v>
      </c>
      <c r="AN242" s="107">
        <v>16277564.893959399</v>
      </c>
      <c r="AO242" s="104">
        <v>16689821.562907854</v>
      </c>
    </row>
    <row r="243" spans="1:41" x14ac:dyDescent="0.25">
      <c r="A243" t="str">
        <f t="shared" si="3"/>
        <v>Total aircraft movements_Lithuania</v>
      </c>
      <c r="B243" s="102" t="s">
        <v>35</v>
      </c>
      <c r="C243" s="103" t="s">
        <v>96</v>
      </c>
      <c r="D243" s="104" t="s">
        <v>122</v>
      </c>
      <c r="E243" s="105" t="s">
        <v>34</v>
      </c>
      <c r="F243" s="106" t="s">
        <v>20</v>
      </c>
      <c r="G243" s="106" t="s">
        <v>20</v>
      </c>
      <c r="H243" s="106" t="s">
        <v>34</v>
      </c>
      <c r="I243" s="106" t="s">
        <v>34</v>
      </c>
      <c r="J243" s="106" t="s">
        <v>20</v>
      </c>
      <c r="K243" s="106" t="s">
        <v>20</v>
      </c>
      <c r="L243" s="106" t="s">
        <v>20</v>
      </c>
      <c r="M243" s="106" t="s">
        <v>20</v>
      </c>
      <c r="N243" s="106" t="s">
        <v>20</v>
      </c>
      <c r="O243" s="106" t="s">
        <v>20</v>
      </c>
      <c r="P243" s="106" t="s">
        <v>20</v>
      </c>
      <c r="Q243" s="106" t="s">
        <v>20</v>
      </c>
      <c r="R243" s="107">
        <v>55780</v>
      </c>
      <c r="S243" s="107">
        <v>61641.207753538431</v>
      </c>
      <c r="T243" s="107">
        <v>62939.529922397385</v>
      </c>
      <c r="U243" s="107">
        <v>64200.415669321395</v>
      </c>
      <c r="V243" s="107">
        <v>65779.180839600071</v>
      </c>
      <c r="W243" s="107">
        <v>67803.397464363414</v>
      </c>
      <c r="X243" s="107">
        <v>69827.614089126771</v>
      </c>
      <c r="Y243" s="107">
        <v>71851.830713890231</v>
      </c>
      <c r="Z243" s="107">
        <v>73876.04733865356</v>
      </c>
      <c r="AA243" s="107">
        <v>75900.263963416917</v>
      </c>
      <c r="AB243" s="107">
        <v>77924.480588180275</v>
      </c>
      <c r="AC243" s="107">
        <v>79948.697212943633</v>
      </c>
      <c r="AD243" s="107">
        <v>81972.913837707078</v>
      </c>
      <c r="AE243" s="107">
        <v>83997.130462470435</v>
      </c>
      <c r="AF243" s="107">
        <v>86021.347087233778</v>
      </c>
      <c r="AG243" s="107">
        <v>88045.563711997122</v>
      </c>
      <c r="AH243" s="107">
        <v>90069.780336760479</v>
      </c>
      <c r="AI243" s="107">
        <v>92093.996961523808</v>
      </c>
      <c r="AJ243" s="107">
        <v>94118.213586287267</v>
      </c>
      <c r="AK243" s="107">
        <v>96142.430211050611</v>
      </c>
      <c r="AL243" s="107">
        <v>98166.646835813954</v>
      </c>
      <c r="AM243" s="107">
        <v>100190.86346057728</v>
      </c>
      <c r="AN243" s="107">
        <v>102215.08008534064</v>
      </c>
      <c r="AO243" s="104">
        <v>104239.29671010432</v>
      </c>
    </row>
    <row r="244" spans="1:41" x14ac:dyDescent="0.25">
      <c r="A244" t="str">
        <f t="shared" si="3"/>
        <v>Total Cargo_Lithuania</v>
      </c>
      <c r="B244" s="102" t="s">
        <v>207</v>
      </c>
      <c r="C244" s="108" t="s">
        <v>96</v>
      </c>
      <c r="D244" s="92" t="s">
        <v>122</v>
      </c>
      <c r="E244" s="75" t="s">
        <v>34</v>
      </c>
      <c r="F244" s="76" t="s">
        <v>20</v>
      </c>
      <c r="G244" s="76" t="s">
        <v>20</v>
      </c>
      <c r="H244" s="76" t="s">
        <v>34</v>
      </c>
      <c r="I244" s="76" t="s">
        <v>34</v>
      </c>
      <c r="J244" s="76" t="s">
        <v>20</v>
      </c>
      <c r="K244" s="76" t="s">
        <v>20</v>
      </c>
      <c r="L244" s="76" t="s">
        <v>20</v>
      </c>
      <c r="M244" s="76" t="s">
        <v>20</v>
      </c>
      <c r="N244" s="76" t="s">
        <v>20</v>
      </c>
      <c r="O244" s="76" t="s">
        <v>20</v>
      </c>
      <c r="P244" s="76" t="s">
        <v>20</v>
      </c>
      <c r="Q244" s="76" t="s">
        <v>20</v>
      </c>
      <c r="R244" s="83">
        <v>15791</v>
      </c>
      <c r="S244" s="83">
        <v>13806.2355054612</v>
      </c>
      <c r="T244" s="83">
        <v>12908.7670031899</v>
      </c>
      <c r="U244" s="83">
        <v>12658.287266680705</v>
      </c>
      <c r="V244" s="83">
        <v>12635.11445771911</v>
      </c>
      <c r="W244" s="83">
        <v>12689.774306647518</v>
      </c>
      <c r="X244" s="83">
        <v>12730.21237331565</v>
      </c>
      <c r="Y244" s="83">
        <v>12757.722594551238</v>
      </c>
      <c r="Z244" s="83">
        <v>12763.099585170205</v>
      </c>
      <c r="AA244" s="83">
        <v>12763.6523510181</v>
      </c>
      <c r="AB244" s="83">
        <v>12764.398374060078</v>
      </c>
      <c r="AC244" s="83">
        <v>12766.483662376713</v>
      </c>
      <c r="AD244" s="83">
        <v>12768.466866810029</v>
      </c>
      <c r="AE244" s="83">
        <v>12771.314692517026</v>
      </c>
      <c r="AF244" s="83">
        <v>12784.75466828282</v>
      </c>
      <c r="AG244" s="83">
        <v>12798.02195456727</v>
      </c>
      <c r="AH244" s="83">
        <v>12834.493839843577</v>
      </c>
      <c r="AI244" s="83">
        <v>12901.52210285991</v>
      </c>
      <c r="AJ244" s="83">
        <v>12981.20432011782</v>
      </c>
      <c r="AK244" s="83">
        <v>13087.419897562871</v>
      </c>
      <c r="AL244" s="83">
        <v>13189.074907562548</v>
      </c>
      <c r="AM244" s="83">
        <v>13286.024315782304</v>
      </c>
      <c r="AN244" s="83">
        <v>13386.282324290854</v>
      </c>
      <c r="AO244" s="92">
        <v>13495.399103470772</v>
      </c>
    </row>
    <row r="245" spans="1:41" x14ac:dyDescent="0.25">
      <c r="A245" t="str">
        <f t="shared" si="3"/>
        <v>International passengers_Lithuania</v>
      </c>
      <c r="B245" s="72" t="s">
        <v>54</v>
      </c>
      <c r="C245" s="108" t="s">
        <v>96</v>
      </c>
      <c r="D245" s="92" t="s">
        <v>122</v>
      </c>
      <c r="E245" s="75" t="s">
        <v>34</v>
      </c>
      <c r="F245" s="76" t="s">
        <v>20</v>
      </c>
      <c r="G245" s="76" t="s">
        <v>20</v>
      </c>
      <c r="H245" s="76" t="s">
        <v>34</v>
      </c>
      <c r="I245" s="76" t="s">
        <v>34</v>
      </c>
      <c r="J245" s="76" t="s">
        <v>20</v>
      </c>
      <c r="K245" s="76" t="s">
        <v>20</v>
      </c>
      <c r="L245" s="76" t="s">
        <v>20</v>
      </c>
      <c r="M245" s="76" t="s">
        <v>20</v>
      </c>
      <c r="N245" s="76" t="s">
        <v>20</v>
      </c>
      <c r="O245" s="76" t="s">
        <v>20</v>
      </c>
      <c r="P245" s="76" t="s">
        <v>20</v>
      </c>
      <c r="Q245" s="76" t="s">
        <v>20</v>
      </c>
      <c r="R245" s="83">
        <v>5243468</v>
      </c>
      <c r="S245" s="83">
        <v>6450072.8173533203</v>
      </c>
      <c r="T245" s="83">
        <v>7375043.4232386705</v>
      </c>
      <c r="U245" s="83">
        <v>8202560.8675461663</v>
      </c>
      <c r="V245" s="83">
        <v>8854730.1479739603</v>
      </c>
      <c r="W245" s="83">
        <v>9267049.3260401059</v>
      </c>
      <c r="X245" s="83">
        <v>9679368.5041062366</v>
      </c>
      <c r="Y245" s="83">
        <v>10091687.682172382</v>
      </c>
      <c r="Z245" s="83">
        <v>10504006.860238528</v>
      </c>
      <c r="AA245" s="83">
        <v>10916326.038304674</v>
      </c>
      <c r="AB245" s="83">
        <v>11328645.216370804</v>
      </c>
      <c r="AC245" s="83">
        <v>11740964.39443695</v>
      </c>
      <c r="AD245" s="83">
        <v>12153283.572503095</v>
      </c>
      <c r="AE245" s="83">
        <v>12565602.750569241</v>
      </c>
      <c r="AF245" s="83">
        <v>12977921.928635387</v>
      </c>
      <c r="AG245" s="83">
        <v>13390241.106701517</v>
      </c>
      <c r="AH245" s="83">
        <v>13802560.284767659</v>
      </c>
      <c r="AI245" s="83">
        <v>14214879.462833805</v>
      </c>
      <c r="AJ245" s="83">
        <v>14627198.640899951</v>
      </c>
      <c r="AK245" s="83">
        <v>15039517.818966098</v>
      </c>
      <c r="AL245" s="83">
        <v>15451836.99703224</v>
      </c>
      <c r="AM245" s="83">
        <v>15864156.175098326</v>
      </c>
      <c r="AN245" s="83">
        <v>16276475.353164561</v>
      </c>
      <c r="AO245" s="92">
        <v>16688794.531230645</v>
      </c>
    </row>
    <row r="246" spans="1:41" x14ac:dyDescent="0.25">
      <c r="A246" t="str">
        <f t="shared" si="3"/>
        <v>Domestic passengers_Lithuania</v>
      </c>
      <c r="B246" s="102" t="s">
        <v>56</v>
      </c>
      <c r="C246" s="103" t="s">
        <v>96</v>
      </c>
      <c r="D246" s="104" t="s">
        <v>122</v>
      </c>
      <c r="E246" s="105" t="s">
        <v>34</v>
      </c>
      <c r="F246" s="106" t="s">
        <v>20</v>
      </c>
      <c r="G246" s="106" t="s">
        <v>20</v>
      </c>
      <c r="H246" s="106" t="s">
        <v>34</v>
      </c>
      <c r="I246" s="106" t="s">
        <v>34</v>
      </c>
      <c r="J246" s="106" t="s">
        <v>20</v>
      </c>
      <c r="K246" s="106" t="s">
        <v>20</v>
      </c>
      <c r="L246" s="106" t="s">
        <v>20</v>
      </c>
      <c r="M246" s="106" t="s">
        <v>20</v>
      </c>
      <c r="N246" s="106" t="s">
        <v>20</v>
      </c>
      <c r="O246" s="106" t="s">
        <v>20</v>
      </c>
      <c r="P246" s="106" t="s">
        <v>20</v>
      </c>
      <c r="Q246" s="106" t="s">
        <v>20</v>
      </c>
      <c r="R246" s="107" t="s">
        <v>218</v>
      </c>
      <c r="S246" s="107" t="s">
        <v>218</v>
      </c>
      <c r="T246" s="107" t="s">
        <v>218</v>
      </c>
      <c r="U246" s="107" t="s">
        <v>218</v>
      </c>
      <c r="V246" s="107" t="s">
        <v>218</v>
      </c>
      <c r="W246" s="107" t="s">
        <v>218</v>
      </c>
      <c r="X246" s="107" t="s">
        <v>218</v>
      </c>
      <c r="Y246" s="107" t="s">
        <v>218</v>
      </c>
      <c r="Z246" s="107" t="s">
        <v>218</v>
      </c>
      <c r="AA246" s="107" t="s">
        <v>218</v>
      </c>
      <c r="AB246" s="107" t="s">
        <v>218</v>
      </c>
      <c r="AC246" s="107" t="s">
        <v>218</v>
      </c>
      <c r="AD246" s="107" t="s">
        <v>218</v>
      </c>
      <c r="AE246" s="107" t="s">
        <v>218</v>
      </c>
      <c r="AF246" s="107" t="s">
        <v>218</v>
      </c>
      <c r="AG246" s="107" t="s">
        <v>218</v>
      </c>
      <c r="AH246" s="107" t="s">
        <v>218</v>
      </c>
      <c r="AI246" s="107" t="s">
        <v>218</v>
      </c>
      <c r="AJ246" s="107" t="s">
        <v>218</v>
      </c>
      <c r="AK246" s="107" t="s">
        <v>218</v>
      </c>
      <c r="AL246" s="107" t="s">
        <v>218</v>
      </c>
      <c r="AM246" s="107" t="s">
        <v>218</v>
      </c>
      <c r="AN246" s="107" t="s">
        <v>218</v>
      </c>
      <c r="AO246" s="104" t="s">
        <v>218</v>
      </c>
    </row>
    <row r="247" spans="1:41" x14ac:dyDescent="0.25">
      <c r="A247" t="str">
        <f t="shared" si="3"/>
        <v>Total passengers_Latvia</v>
      </c>
      <c r="B247" s="72" t="s">
        <v>58</v>
      </c>
      <c r="C247" s="108" t="s">
        <v>96</v>
      </c>
      <c r="D247" s="92" t="s">
        <v>124</v>
      </c>
      <c r="E247" s="75" t="s">
        <v>34</v>
      </c>
      <c r="F247" s="76" t="s">
        <v>20</v>
      </c>
      <c r="G247" s="76" t="s">
        <v>20</v>
      </c>
      <c r="H247" s="76" t="s">
        <v>34</v>
      </c>
      <c r="I247" s="76" t="s">
        <v>34</v>
      </c>
      <c r="J247" s="76" t="s">
        <v>20</v>
      </c>
      <c r="K247" s="76" t="s">
        <v>20</v>
      </c>
      <c r="L247" s="76" t="s">
        <v>20</v>
      </c>
      <c r="M247" s="76" t="s">
        <v>20</v>
      </c>
      <c r="N247" s="76" t="s">
        <v>20</v>
      </c>
      <c r="O247" s="76" t="s">
        <v>20</v>
      </c>
      <c r="P247" s="76" t="s">
        <v>20</v>
      </c>
      <c r="Q247" s="76" t="s">
        <v>20</v>
      </c>
      <c r="R247" s="83">
        <v>6090135</v>
      </c>
      <c r="S247" s="83">
        <v>7076077.7060094448</v>
      </c>
      <c r="T247" s="83">
        <v>7783176.8784107715</v>
      </c>
      <c r="U247" s="83">
        <v>8259662.3530674102</v>
      </c>
      <c r="V247" s="83">
        <v>8620387.5038746987</v>
      </c>
      <c r="W247" s="83">
        <v>8873346.94562345</v>
      </c>
      <c r="X247" s="83">
        <v>9126300.0746563021</v>
      </c>
      <c r="Y247" s="83">
        <v>9379246.4239361212</v>
      </c>
      <c r="Z247" s="83">
        <v>9632184.59695361</v>
      </c>
      <c r="AA247" s="83">
        <v>9885106.3428371195</v>
      </c>
      <c r="AB247" s="83">
        <v>10138001.335235463</v>
      </c>
      <c r="AC247" s="83">
        <v>10390878.81743383</v>
      </c>
      <c r="AD247" s="83">
        <v>10643743.267285084</v>
      </c>
      <c r="AE247" s="83">
        <v>10896587.552732613</v>
      </c>
      <c r="AF247" s="83">
        <v>11149409.325950293</v>
      </c>
      <c r="AG247" s="83">
        <v>11402250.947406439</v>
      </c>
      <c r="AH247" s="83">
        <v>11655079.457530877</v>
      </c>
      <c r="AI247" s="83">
        <v>11907908.987132013</v>
      </c>
      <c r="AJ247" s="83">
        <v>12160777.953470808</v>
      </c>
      <c r="AK247" s="83">
        <v>12413699.795972029</v>
      </c>
      <c r="AL247" s="83">
        <v>12666620.398312854</v>
      </c>
      <c r="AM247" s="83">
        <v>12919533.622405902</v>
      </c>
      <c r="AN247" s="83">
        <v>13172463.684794232</v>
      </c>
      <c r="AO247" s="92">
        <v>13425416.279636893</v>
      </c>
    </row>
    <row r="248" spans="1:41" x14ac:dyDescent="0.25">
      <c r="A248" t="str">
        <f t="shared" si="3"/>
        <v>Total aircraft movements_Latvia</v>
      </c>
      <c r="B248" s="72" t="s">
        <v>35</v>
      </c>
      <c r="C248" s="108" t="s">
        <v>96</v>
      </c>
      <c r="D248" s="92" t="s">
        <v>124</v>
      </c>
      <c r="E248" s="75" t="s">
        <v>34</v>
      </c>
      <c r="F248" s="76" t="s">
        <v>20</v>
      </c>
      <c r="G248" s="76" t="s">
        <v>20</v>
      </c>
      <c r="H248" s="76" t="s">
        <v>34</v>
      </c>
      <c r="I248" s="76" t="s">
        <v>34</v>
      </c>
      <c r="J248" s="76" t="s">
        <v>20</v>
      </c>
      <c r="K248" s="76" t="s">
        <v>20</v>
      </c>
      <c r="L248" s="76" t="s">
        <v>20</v>
      </c>
      <c r="M248" s="76" t="s">
        <v>20</v>
      </c>
      <c r="N248" s="76" t="s">
        <v>20</v>
      </c>
      <c r="O248" s="76" t="s">
        <v>20</v>
      </c>
      <c r="P248" s="76" t="s">
        <v>20</v>
      </c>
      <c r="Q248" s="76" t="s">
        <v>20</v>
      </c>
      <c r="R248" s="83">
        <v>74839</v>
      </c>
      <c r="S248" s="83">
        <v>84278.452837491903</v>
      </c>
      <c r="T248" s="83">
        <v>88001.842644231103</v>
      </c>
      <c r="U248" s="83">
        <v>90790.412507695684</v>
      </c>
      <c r="V248" s="83">
        <v>92617.186014816325</v>
      </c>
      <c r="W248" s="83">
        <v>93514.30194105531</v>
      </c>
      <c r="X248" s="83">
        <v>94411.417867294149</v>
      </c>
      <c r="Y248" s="83">
        <v>95308.533793533148</v>
      </c>
      <c r="Z248" s="83">
        <v>96205.649719772104</v>
      </c>
      <c r="AA248" s="83">
        <v>97102.765646011088</v>
      </c>
      <c r="AB248" s="83">
        <v>97999.881572249957</v>
      </c>
      <c r="AC248" s="83">
        <v>98896.997498488898</v>
      </c>
      <c r="AD248" s="83">
        <v>99794.113424727911</v>
      </c>
      <c r="AE248" s="83">
        <v>100691.22935096688</v>
      </c>
      <c r="AF248" s="83">
        <v>101588.34527720575</v>
      </c>
      <c r="AG248" s="83">
        <v>102485.46120344473</v>
      </c>
      <c r="AH248" s="83">
        <v>103382.57712968372</v>
      </c>
      <c r="AI248" s="83">
        <v>104279.69305592259</v>
      </c>
      <c r="AJ248" s="83">
        <v>105176.80898216156</v>
      </c>
      <c r="AK248" s="83">
        <v>106073.92490840056</v>
      </c>
      <c r="AL248" s="83">
        <v>106971.04083463953</v>
      </c>
      <c r="AM248" s="83">
        <v>107868.1567608784</v>
      </c>
      <c r="AN248" s="83">
        <v>108765.27268711738</v>
      </c>
      <c r="AO248" s="92">
        <v>109662.38861335636</v>
      </c>
    </row>
    <row r="249" spans="1:41" x14ac:dyDescent="0.25">
      <c r="A249" t="str">
        <f t="shared" si="3"/>
        <v>Total Cargo_Latvia</v>
      </c>
      <c r="B249" s="102" t="s">
        <v>207</v>
      </c>
      <c r="C249" s="103" t="s">
        <v>96</v>
      </c>
      <c r="D249" s="104" t="s">
        <v>124</v>
      </c>
      <c r="E249" s="105" t="s">
        <v>34</v>
      </c>
      <c r="F249" s="106" t="s">
        <v>20</v>
      </c>
      <c r="G249" s="106" t="s">
        <v>20</v>
      </c>
      <c r="H249" s="106" t="s">
        <v>34</v>
      </c>
      <c r="I249" s="106" t="s">
        <v>34</v>
      </c>
      <c r="J249" s="106" t="s">
        <v>20</v>
      </c>
      <c r="K249" s="106" t="s">
        <v>20</v>
      </c>
      <c r="L249" s="106" t="s">
        <v>20</v>
      </c>
      <c r="M249" s="106" t="s">
        <v>20</v>
      </c>
      <c r="N249" s="106" t="s">
        <v>20</v>
      </c>
      <c r="O249" s="106" t="s">
        <v>20</v>
      </c>
      <c r="P249" s="106" t="s">
        <v>20</v>
      </c>
      <c r="Q249" s="106" t="s">
        <v>20</v>
      </c>
      <c r="R249" s="107" t="s">
        <v>218</v>
      </c>
      <c r="S249" s="107" t="s">
        <v>218</v>
      </c>
      <c r="T249" s="107" t="s">
        <v>218</v>
      </c>
      <c r="U249" s="107" t="s">
        <v>218</v>
      </c>
      <c r="V249" s="107" t="s">
        <v>218</v>
      </c>
      <c r="W249" s="107" t="s">
        <v>218</v>
      </c>
      <c r="X249" s="107" t="s">
        <v>218</v>
      </c>
      <c r="Y249" s="107" t="s">
        <v>218</v>
      </c>
      <c r="Z249" s="107" t="s">
        <v>218</v>
      </c>
      <c r="AA249" s="107" t="s">
        <v>218</v>
      </c>
      <c r="AB249" s="107" t="s">
        <v>218</v>
      </c>
      <c r="AC249" s="107" t="s">
        <v>218</v>
      </c>
      <c r="AD249" s="107" t="s">
        <v>218</v>
      </c>
      <c r="AE249" s="107" t="s">
        <v>218</v>
      </c>
      <c r="AF249" s="107" t="s">
        <v>218</v>
      </c>
      <c r="AG249" s="107" t="s">
        <v>218</v>
      </c>
      <c r="AH249" s="107" t="s">
        <v>218</v>
      </c>
      <c r="AI249" s="107" t="s">
        <v>218</v>
      </c>
      <c r="AJ249" s="107" t="s">
        <v>218</v>
      </c>
      <c r="AK249" s="107" t="s">
        <v>218</v>
      </c>
      <c r="AL249" s="107" t="s">
        <v>218</v>
      </c>
      <c r="AM249" s="107" t="s">
        <v>218</v>
      </c>
      <c r="AN249" s="107" t="s">
        <v>218</v>
      </c>
      <c r="AO249" s="104" t="s">
        <v>218</v>
      </c>
    </row>
    <row r="250" spans="1:41" x14ac:dyDescent="0.25">
      <c r="A250" t="str">
        <f t="shared" si="3"/>
        <v>International passengers_Latvia</v>
      </c>
      <c r="B250" s="102" t="s">
        <v>54</v>
      </c>
      <c r="C250" s="103" t="s">
        <v>96</v>
      </c>
      <c r="D250" s="104" t="s">
        <v>124</v>
      </c>
      <c r="E250" s="105" t="s">
        <v>34</v>
      </c>
      <c r="F250" s="106" t="s">
        <v>20</v>
      </c>
      <c r="G250" s="106" t="s">
        <v>20</v>
      </c>
      <c r="H250" s="106" t="s">
        <v>34</v>
      </c>
      <c r="I250" s="106" t="s">
        <v>34</v>
      </c>
      <c r="J250" s="106" t="s">
        <v>20</v>
      </c>
      <c r="K250" s="106" t="s">
        <v>20</v>
      </c>
      <c r="L250" s="106" t="s">
        <v>20</v>
      </c>
      <c r="M250" s="106" t="s">
        <v>20</v>
      </c>
      <c r="N250" s="106" t="s">
        <v>20</v>
      </c>
      <c r="O250" s="106" t="s">
        <v>20</v>
      </c>
      <c r="P250" s="106" t="s">
        <v>20</v>
      </c>
      <c r="Q250" s="106" t="s">
        <v>20</v>
      </c>
      <c r="R250" s="107">
        <v>6069704</v>
      </c>
      <c r="S250" s="107">
        <v>7071159.4599006604</v>
      </c>
      <c r="T250" s="107">
        <v>7772267.2653919691</v>
      </c>
      <c r="U250" s="107">
        <v>8246055.5489618927</v>
      </c>
      <c r="V250" s="107">
        <v>8605876.1247823872</v>
      </c>
      <c r="W250" s="107">
        <v>8858094.1095905639</v>
      </c>
      <c r="X250" s="107">
        <v>9110312.0943987276</v>
      </c>
      <c r="Y250" s="107">
        <v>9362530.0792069063</v>
      </c>
      <c r="Z250" s="107">
        <v>9614748.064015083</v>
      </c>
      <c r="AA250" s="107">
        <v>9866966.0488232467</v>
      </c>
      <c r="AB250" s="107">
        <v>10119184.033631422</v>
      </c>
      <c r="AC250" s="107">
        <v>10371402.018439587</v>
      </c>
      <c r="AD250" s="107">
        <v>10623620.003247764</v>
      </c>
      <c r="AE250" s="107">
        <v>10875837.988055941</v>
      </c>
      <c r="AF250" s="107">
        <v>11128055.972864106</v>
      </c>
      <c r="AG250" s="107">
        <v>11380273.957672283</v>
      </c>
      <c r="AH250" s="107">
        <v>11632491.942480458</v>
      </c>
      <c r="AI250" s="107">
        <v>11884709.927288624</v>
      </c>
      <c r="AJ250" s="107">
        <v>12136927.912096798</v>
      </c>
      <c r="AK250" s="107">
        <v>12389145.896904975</v>
      </c>
      <c r="AL250" s="107">
        <v>12641363.881713141</v>
      </c>
      <c r="AM250" s="107">
        <v>12893581.866521319</v>
      </c>
      <c r="AN250" s="107">
        <v>13145799.851329481</v>
      </c>
      <c r="AO250" s="104">
        <v>13398017.836137684</v>
      </c>
    </row>
    <row r="251" spans="1:41" x14ac:dyDescent="0.25">
      <c r="A251" t="str">
        <f t="shared" si="3"/>
        <v>Domestic passengers_Latvia</v>
      </c>
      <c r="B251" s="72" t="s">
        <v>56</v>
      </c>
      <c r="C251" s="108" t="s">
        <v>96</v>
      </c>
      <c r="D251" s="92" t="s">
        <v>124</v>
      </c>
      <c r="E251" s="75" t="s">
        <v>34</v>
      </c>
      <c r="F251" s="76" t="s">
        <v>20</v>
      </c>
      <c r="G251" s="76" t="s">
        <v>20</v>
      </c>
      <c r="H251" s="76" t="s">
        <v>34</v>
      </c>
      <c r="I251" s="76" t="s">
        <v>34</v>
      </c>
      <c r="J251" s="76" t="s">
        <v>20</v>
      </c>
      <c r="K251" s="76" t="s">
        <v>20</v>
      </c>
      <c r="L251" s="76" t="s">
        <v>20</v>
      </c>
      <c r="M251" s="76" t="s">
        <v>20</v>
      </c>
      <c r="N251" s="76" t="s">
        <v>20</v>
      </c>
      <c r="O251" s="76" t="s">
        <v>20</v>
      </c>
      <c r="P251" s="76" t="s">
        <v>20</v>
      </c>
      <c r="Q251" s="76" t="s">
        <v>20</v>
      </c>
      <c r="R251" s="83" t="s">
        <v>218</v>
      </c>
      <c r="S251" s="83" t="s">
        <v>218</v>
      </c>
      <c r="T251" s="83" t="s">
        <v>218</v>
      </c>
      <c r="U251" s="83" t="s">
        <v>218</v>
      </c>
      <c r="V251" s="83" t="s">
        <v>218</v>
      </c>
      <c r="W251" s="83" t="s">
        <v>218</v>
      </c>
      <c r="X251" s="83" t="s">
        <v>218</v>
      </c>
      <c r="Y251" s="83" t="s">
        <v>218</v>
      </c>
      <c r="Z251" s="83" t="s">
        <v>218</v>
      </c>
      <c r="AA251" s="83" t="s">
        <v>218</v>
      </c>
      <c r="AB251" s="83" t="s">
        <v>218</v>
      </c>
      <c r="AC251" s="83" t="s">
        <v>218</v>
      </c>
      <c r="AD251" s="83" t="s">
        <v>218</v>
      </c>
      <c r="AE251" s="83" t="s">
        <v>218</v>
      </c>
      <c r="AF251" s="83" t="s">
        <v>218</v>
      </c>
      <c r="AG251" s="83" t="s">
        <v>218</v>
      </c>
      <c r="AH251" s="83" t="s">
        <v>218</v>
      </c>
      <c r="AI251" s="83" t="s">
        <v>218</v>
      </c>
      <c r="AJ251" s="83" t="s">
        <v>218</v>
      </c>
      <c r="AK251" s="83" t="s">
        <v>218</v>
      </c>
      <c r="AL251" s="83" t="s">
        <v>218</v>
      </c>
      <c r="AM251" s="83" t="s">
        <v>218</v>
      </c>
      <c r="AN251" s="83" t="s">
        <v>218</v>
      </c>
      <c r="AO251" s="92" t="s">
        <v>218</v>
      </c>
    </row>
    <row r="252" spans="1:41" x14ac:dyDescent="0.25">
      <c r="A252" t="str">
        <f t="shared" si="3"/>
        <v>Total passengers_Italy</v>
      </c>
      <c r="B252" s="102" t="s">
        <v>58</v>
      </c>
      <c r="C252" s="103" t="s">
        <v>96</v>
      </c>
      <c r="D252" s="104" t="s">
        <v>121</v>
      </c>
      <c r="E252" s="105" t="s">
        <v>34</v>
      </c>
      <c r="F252" s="106" t="s">
        <v>20</v>
      </c>
      <c r="G252" s="106" t="s">
        <v>34</v>
      </c>
      <c r="H252" s="106" t="s">
        <v>34</v>
      </c>
      <c r="I252" s="106" t="s">
        <v>34</v>
      </c>
      <c r="J252" s="106" t="s">
        <v>20</v>
      </c>
      <c r="K252" s="106" t="s">
        <v>20</v>
      </c>
      <c r="L252" s="106" t="s">
        <v>20</v>
      </c>
      <c r="M252" s="106" t="s">
        <v>20</v>
      </c>
      <c r="N252" s="106" t="s">
        <v>20</v>
      </c>
      <c r="O252" s="106" t="s">
        <v>20</v>
      </c>
      <c r="P252" s="106" t="s">
        <v>20</v>
      </c>
      <c r="Q252" s="106" t="s">
        <v>34</v>
      </c>
      <c r="R252" s="107">
        <v>175477233</v>
      </c>
      <c r="S252" s="107">
        <v>183494022.61597595</v>
      </c>
      <c r="T252" s="107">
        <v>191578121.85964739</v>
      </c>
      <c r="U252" s="107">
        <v>198954297.59218594</v>
      </c>
      <c r="V252" s="107">
        <v>205536912.52980971</v>
      </c>
      <c r="W252" s="107">
        <v>211257137.09663156</v>
      </c>
      <c r="X252" s="107">
        <v>216977483.57050869</v>
      </c>
      <c r="Y252" s="107">
        <v>222697841.20488968</v>
      </c>
      <c r="Z252" s="107">
        <v>228418149.90474889</v>
      </c>
      <c r="AA252" s="107">
        <v>234138537.58664432</v>
      </c>
      <c r="AB252" s="107">
        <v>239859092.67611313</v>
      </c>
      <c r="AC252" s="107">
        <v>245579744.77612495</v>
      </c>
      <c r="AD252" s="107">
        <v>251300374.55512798</v>
      </c>
      <c r="AE252" s="107">
        <v>257021127.09968451</v>
      </c>
      <c r="AF252" s="107">
        <v>262742059.92932108</v>
      </c>
      <c r="AG252" s="107">
        <v>268463207.38405418</v>
      </c>
      <c r="AH252" s="107">
        <v>274184595.21889299</v>
      </c>
      <c r="AI252" s="107">
        <v>279906197.67882711</v>
      </c>
      <c r="AJ252" s="107">
        <v>285628113.49140167</v>
      </c>
      <c r="AK252" s="107">
        <v>291350355.53412008</v>
      </c>
      <c r="AL252" s="107">
        <v>297072949.56199485</v>
      </c>
      <c r="AM252" s="107">
        <v>302795990.01006931</v>
      </c>
      <c r="AN252" s="107">
        <v>308519489.75584656</v>
      </c>
      <c r="AO252" s="104">
        <v>314243594.74439287</v>
      </c>
    </row>
    <row r="253" spans="1:41" x14ac:dyDescent="0.25">
      <c r="A253" t="str">
        <f t="shared" si="3"/>
        <v>Total aircraft movements_Italy</v>
      </c>
      <c r="B253" s="102" t="s">
        <v>35</v>
      </c>
      <c r="C253" s="103" t="s">
        <v>96</v>
      </c>
      <c r="D253" s="104" t="s">
        <v>121</v>
      </c>
      <c r="E253" s="105" t="s">
        <v>34</v>
      </c>
      <c r="F253" s="106" t="s">
        <v>20</v>
      </c>
      <c r="G253" s="106" t="s">
        <v>34</v>
      </c>
      <c r="H253" s="106" t="s">
        <v>34</v>
      </c>
      <c r="I253" s="106" t="s">
        <v>34</v>
      </c>
      <c r="J253" s="106" t="s">
        <v>20</v>
      </c>
      <c r="K253" s="106" t="s">
        <v>20</v>
      </c>
      <c r="L253" s="106" t="s">
        <v>20</v>
      </c>
      <c r="M253" s="106" t="s">
        <v>20</v>
      </c>
      <c r="N253" s="106" t="s">
        <v>20</v>
      </c>
      <c r="O253" s="106" t="s">
        <v>20</v>
      </c>
      <c r="P253" s="106" t="s">
        <v>20</v>
      </c>
      <c r="Q253" s="106" t="s">
        <v>34</v>
      </c>
      <c r="R253" s="107">
        <v>1542198</v>
      </c>
      <c r="S253" s="107">
        <v>1561512.0975281899</v>
      </c>
      <c r="T253" s="107">
        <v>1562666.45677516</v>
      </c>
      <c r="U253" s="107">
        <v>1570868.3023747888</v>
      </c>
      <c r="V253" s="107">
        <v>1586063.9514722279</v>
      </c>
      <c r="W253" s="107">
        <v>1608287.6476765119</v>
      </c>
      <c r="X253" s="107">
        <v>1630511.3438808061</v>
      </c>
      <c r="Y253" s="107">
        <v>1652735.0400850903</v>
      </c>
      <c r="Z253" s="107">
        <v>1674958.7362893743</v>
      </c>
      <c r="AA253" s="107">
        <v>1697182.4324936687</v>
      </c>
      <c r="AB253" s="107">
        <v>1719406.1286979527</v>
      </c>
      <c r="AC253" s="107">
        <v>1741629.8249022362</v>
      </c>
      <c r="AD253" s="107">
        <v>1763853.5211065307</v>
      </c>
      <c r="AE253" s="107">
        <v>1786077.2173108149</v>
      </c>
      <c r="AF253" s="107">
        <v>1808300.9135150989</v>
      </c>
      <c r="AG253" s="107">
        <v>1830524.6097193831</v>
      </c>
      <c r="AH253" s="107">
        <v>1852748.3059236775</v>
      </c>
      <c r="AI253" s="107">
        <v>1874972.0021279613</v>
      </c>
      <c r="AJ253" s="107">
        <v>1897195.6983322457</v>
      </c>
      <c r="AK253" s="107">
        <v>1919419.3945365404</v>
      </c>
      <c r="AL253" s="107">
        <v>1941643.0907408244</v>
      </c>
      <c r="AM253" s="107">
        <v>1963866.7869451086</v>
      </c>
      <c r="AN253" s="107">
        <v>1986090.483149403</v>
      </c>
      <c r="AO253" s="104">
        <v>2008314.1793536867</v>
      </c>
    </row>
    <row r="254" spans="1:41" x14ac:dyDescent="0.25">
      <c r="A254" t="str">
        <f t="shared" si="3"/>
        <v>Total Cargo_Italy</v>
      </c>
      <c r="B254" s="102" t="s">
        <v>207</v>
      </c>
      <c r="C254" s="108" t="s">
        <v>96</v>
      </c>
      <c r="D254" s="92" t="s">
        <v>121</v>
      </c>
      <c r="E254" s="75" t="s">
        <v>34</v>
      </c>
      <c r="F254" s="76" t="s">
        <v>20</v>
      </c>
      <c r="G254" s="76" t="s">
        <v>34</v>
      </c>
      <c r="H254" s="76" t="s">
        <v>34</v>
      </c>
      <c r="I254" s="76" t="s">
        <v>34</v>
      </c>
      <c r="J254" s="76" t="s">
        <v>20</v>
      </c>
      <c r="K254" s="76" t="s">
        <v>20</v>
      </c>
      <c r="L254" s="76" t="s">
        <v>20</v>
      </c>
      <c r="M254" s="76" t="s">
        <v>20</v>
      </c>
      <c r="N254" s="76" t="s">
        <v>20</v>
      </c>
      <c r="O254" s="76" t="s">
        <v>20</v>
      </c>
      <c r="P254" s="76" t="s">
        <v>20</v>
      </c>
      <c r="Q254" s="76" t="s">
        <v>34</v>
      </c>
      <c r="R254" s="83">
        <v>1099139</v>
      </c>
      <c r="S254" s="83">
        <v>1102125.4078295762</v>
      </c>
      <c r="T254" s="83">
        <v>1130257.4928130289</v>
      </c>
      <c r="U254" s="83">
        <v>1160839.5861865275</v>
      </c>
      <c r="V254" s="83">
        <v>1187230.5548432581</v>
      </c>
      <c r="W254" s="83">
        <v>1209539.0964287161</v>
      </c>
      <c r="X254" s="83">
        <v>1231847.6380141736</v>
      </c>
      <c r="Y254" s="83">
        <v>1254156.1795996204</v>
      </c>
      <c r="Z254" s="83">
        <v>1276464.7211850781</v>
      </c>
      <c r="AA254" s="83">
        <v>1298773.2627705247</v>
      </c>
      <c r="AB254" s="83">
        <v>1321081.8043559827</v>
      </c>
      <c r="AC254" s="83">
        <v>1343390.3459414295</v>
      </c>
      <c r="AD254" s="83">
        <v>1365698.8875268872</v>
      </c>
      <c r="AE254" s="83">
        <v>1388007.4291123452</v>
      </c>
      <c r="AF254" s="83">
        <v>1410315.970697792</v>
      </c>
      <c r="AG254" s="83">
        <v>1432624.51228325</v>
      </c>
      <c r="AH254" s="83">
        <v>1454933.0538686966</v>
      </c>
      <c r="AI254" s="83">
        <v>1477241.5954541543</v>
      </c>
      <c r="AJ254" s="83">
        <v>1499550.137039612</v>
      </c>
      <c r="AK254" s="83">
        <v>1521858.6786250588</v>
      </c>
      <c r="AL254" s="83">
        <v>1544167.2202105166</v>
      </c>
      <c r="AM254" s="83">
        <v>1566475.7617959634</v>
      </c>
      <c r="AN254" s="83">
        <v>1588784.3033814209</v>
      </c>
      <c r="AO254" s="92">
        <v>1611092.8449668677</v>
      </c>
    </row>
    <row r="255" spans="1:41" x14ac:dyDescent="0.25">
      <c r="A255" t="str">
        <f t="shared" si="3"/>
        <v>International passengers_Italy</v>
      </c>
      <c r="B255" s="72" t="s">
        <v>54</v>
      </c>
      <c r="C255" s="108" t="s">
        <v>96</v>
      </c>
      <c r="D255" s="92" t="s">
        <v>121</v>
      </c>
      <c r="E255" s="75" t="s">
        <v>34</v>
      </c>
      <c r="F255" s="76" t="s">
        <v>20</v>
      </c>
      <c r="G255" s="76" t="s">
        <v>34</v>
      </c>
      <c r="H255" s="76" t="s">
        <v>34</v>
      </c>
      <c r="I255" s="76" t="s">
        <v>34</v>
      </c>
      <c r="J255" s="76" t="s">
        <v>20</v>
      </c>
      <c r="K255" s="76" t="s">
        <v>20</v>
      </c>
      <c r="L255" s="76" t="s">
        <v>20</v>
      </c>
      <c r="M255" s="76" t="s">
        <v>20</v>
      </c>
      <c r="N255" s="76" t="s">
        <v>20</v>
      </c>
      <c r="O255" s="76" t="s">
        <v>20</v>
      </c>
      <c r="P255" s="76" t="s">
        <v>20</v>
      </c>
      <c r="Q255" s="76" t="s">
        <v>34</v>
      </c>
      <c r="R255" s="83">
        <v>112914034</v>
      </c>
      <c r="S255" s="83">
        <v>118643238.867658</v>
      </c>
      <c r="T255" s="83">
        <v>124499718.174343</v>
      </c>
      <c r="U255" s="83">
        <v>130172002.86732757</v>
      </c>
      <c r="V255" s="83">
        <v>135586968.75121993</v>
      </c>
      <c r="W255" s="83">
        <v>140675160.61945915</v>
      </c>
      <c r="X255" s="83">
        <v>145763352.48769945</v>
      </c>
      <c r="Y255" s="83">
        <v>150851544.35593864</v>
      </c>
      <c r="Z255" s="83">
        <v>155939736.22417784</v>
      </c>
      <c r="AA255" s="83">
        <v>161027928.09241813</v>
      </c>
      <c r="AB255" s="83">
        <v>166116119.96065733</v>
      </c>
      <c r="AC255" s="83">
        <v>171204311.82889652</v>
      </c>
      <c r="AD255" s="83">
        <v>176292503.69713685</v>
      </c>
      <c r="AE255" s="83">
        <v>181380695.56537607</v>
      </c>
      <c r="AF255" s="83">
        <v>186468887.43361527</v>
      </c>
      <c r="AG255" s="83">
        <v>191557079.30185559</v>
      </c>
      <c r="AH255" s="83">
        <v>196645271.17009482</v>
      </c>
      <c r="AI255" s="83">
        <v>201733463.03833401</v>
      </c>
      <c r="AJ255" s="83">
        <v>206821654.90657428</v>
      </c>
      <c r="AK255" s="83">
        <v>211909846.77481347</v>
      </c>
      <c r="AL255" s="83">
        <v>216998038.6430527</v>
      </c>
      <c r="AM255" s="83">
        <v>222086230.51129305</v>
      </c>
      <c r="AN255" s="83">
        <v>227174422.37953222</v>
      </c>
      <c r="AO255" s="92">
        <v>232262614.24777141</v>
      </c>
    </row>
    <row r="256" spans="1:41" x14ac:dyDescent="0.25">
      <c r="A256" t="str">
        <f t="shared" si="3"/>
        <v>Domestic passengers_Italy</v>
      </c>
      <c r="B256" s="102" t="s">
        <v>56</v>
      </c>
      <c r="C256" s="103" t="s">
        <v>96</v>
      </c>
      <c r="D256" s="104" t="s">
        <v>121</v>
      </c>
      <c r="E256" s="105" t="s">
        <v>34</v>
      </c>
      <c r="F256" s="106" t="s">
        <v>20</v>
      </c>
      <c r="G256" s="106" t="s">
        <v>34</v>
      </c>
      <c r="H256" s="106" t="s">
        <v>34</v>
      </c>
      <c r="I256" s="106" t="s">
        <v>34</v>
      </c>
      <c r="J256" s="106" t="s">
        <v>20</v>
      </c>
      <c r="K256" s="106" t="s">
        <v>20</v>
      </c>
      <c r="L256" s="106" t="s">
        <v>20</v>
      </c>
      <c r="M256" s="106" t="s">
        <v>20</v>
      </c>
      <c r="N256" s="106" t="s">
        <v>20</v>
      </c>
      <c r="O256" s="106" t="s">
        <v>20</v>
      </c>
      <c r="P256" s="106" t="s">
        <v>20</v>
      </c>
      <c r="Q256" s="106" t="s">
        <v>34</v>
      </c>
      <c r="R256" s="107">
        <v>62048754</v>
      </c>
      <c r="S256" s="107">
        <v>64254380.869194403</v>
      </c>
      <c r="T256" s="107">
        <v>66479904.348249197</v>
      </c>
      <c r="U256" s="107">
        <v>68181536.673299357</v>
      </c>
      <c r="V256" s="107">
        <v>69346750.161448404</v>
      </c>
      <c r="W256" s="107">
        <v>69976185.896376938</v>
      </c>
      <c r="X256" s="107">
        <v>70605621.631305486</v>
      </c>
      <c r="Y256" s="107">
        <v>71235057.366234019</v>
      </c>
      <c r="Z256" s="107">
        <v>71864493.101162553</v>
      </c>
      <c r="AA256" s="107">
        <v>72493928.836091086</v>
      </c>
      <c r="AB256" s="107">
        <v>73123364.571019739</v>
      </c>
      <c r="AC256" s="107">
        <v>73752800.305948272</v>
      </c>
      <c r="AD256" s="107">
        <v>74382236.040876791</v>
      </c>
      <c r="AE256" s="107">
        <v>75011671.775805354</v>
      </c>
      <c r="AF256" s="107">
        <v>75641107.510733873</v>
      </c>
      <c r="AG256" s="107">
        <v>76270543.245662391</v>
      </c>
      <c r="AH256" s="107">
        <v>76899978.980590925</v>
      </c>
      <c r="AI256" s="107">
        <v>77529414.715519458</v>
      </c>
      <c r="AJ256" s="107">
        <v>78158850.450447977</v>
      </c>
      <c r="AK256" s="107">
        <v>78788286.18537651</v>
      </c>
      <c r="AL256" s="107">
        <v>79417721.920305043</v>
      </c>
      <c r="AM256" s="107">
        <v>80047157.655233592</v>
      </c>
      <c r="AN256" s="107">
        <v>80676593.390162125</v>
      </c>
      <c r="AO256" s="104">
        <v>81306029.125090644</v>
      </c>
    </row>
    <row r="257" spans="1:41" x14ac:dyDescent="0.25">
      <c r="A257" t="str">
        <f t="shared" si="3"/>
        <v>Total passengers_Ireland</v>
      </c>
      <c r="B257" s="72" t="s">
        <v>58</v>
      </c>
      <c r="C257" s="108" t="s">
        <v>96</v>
      </c>
      <c r="D257" s="92" t="s">
        <v>119</v>
      </c>
      <c r="E257" s="75" t="s">
        <v>34</v>
      </c>
      <c r="F257" s="76" t="s">
        <v>20</v>
      </c>
      <c r="G257" s="76" t="s">
        <v>20</v>
      </c>
      <c r="H257" s="76" t="s">
        <v>34</v>
      </c>
      <c r="I257" s="76" t="s">
        <v>34</v>
      </c>
      <c r="J257" s="76" t="s">
        <v>20</v>
      </c>
      <c r="K257" s="76" t="s">
        <v>20</v>
      </c>
      <c r="L257" s="76" t="s">
        <v>20</v>
      </c>
      <c r="M257" s="76" t="s">
        <v>20</v>
      </c>
      <c r="N257" s="76" t="s">
        <v>20</v>
      </c>
      <c r="O257" s="76" t="s">
        <v>20</v>
      </c>
      <c r="P257" s="76" t="s">
        <v>20</v>
      </c>
      <c r="Q257" s="76" t="s">
        <v>34</v>
      </c>
      <c r="R257" s="83">
        <v>34280003</v>
      </c>
      <c r="S257" s="83">
        <v>36565549.69685857</v>
      </c>
      <c r="T257" s="83">
        <v>38663363.94963976</v>
      </c>
      <c r="U257" s="83">
        <v>40370599.908406623</v>
      </c>
      <c r="V257" s="83">
        <v>41693976.618810154</v>
      </c>
      <c r="W257" s="83">
        <v>42642491.452876329</v>
      </c>
      <c r="X257" s="83">
        <v>43568334.653940238</v>
      </c>
      <c r="Y257" s="83">
        <v>44454584.61400494</v>
      </c>
      <c r="Z257" s="83">
        <v>45348883.861980505</v>
      </c>
      <c r="AA257" s="83">
        <v>46248702.65520706</v>
      </c>
      <c r="AB257" s="83">
        <v>47085062.327868164</v>
      </c>
      <c r="AC257" s="83">
        <v>47989632.066135094</v>
      </c>
      <c r="AD257" s="83">
        <v>48934827.385425046</v>
      </c>
      <c r="AE257" s="83">
        <v>49888407.019443467</v>
      </c>
      <c r="AF257" s="83">
        <v>50872605.740942977</v>
      </c>
      <c r="AG257" s="83">
        <v>51887938.159444861</v>
      </c>
      <c r="AH257" s="83">
        <v>52901878.432990782</v>
      </c>
      <c r="AI257" s="83">
        <v>53916496.745868236</v>
      </c>
      <c r="AJ257" s="83">
        <v>54944989.497473277</v>
      </c>
      <c r="AK257" s="83">
        <v>55987030.087564833</v>
      </c>
      <c r="AL257" s="83">
        <v>57036351.617980592</v>
      </c>
      <c r="AM257" s="83">
        <v>58090601.242635019</v>
      </c>
      <c r="AN257" s="83">
        <v>59157935.991277322</v>
      </c>
      <c r="AO257" s="92">
        <v>60233052.747408174</v>
      </c>
    </row>
    <row r="258" spans="1:41" x14ac:dyDescent="0.25">
      <c r="A258" t="str">
        <f t="shared" ref="A258:A321" si="4">B258&amp;"_"&amp;D258</f>
        <v>Total aircraft movements_Ireland</v>
      </c>
      <c r="B258" s="72" t="s">
        <v>35</v>
      </c>
      <c r="C258" s="108" t="s">
        <v>96</v>
      </c>
      <c r="D258" s="92" t="s">
        <v>119</v>
      </c>
      <c r="E258" s="75" t="s">
        <v>34</v>
      </c>
      <c r="F258" s="76" t="s">
        <v>20</v>
      </c>
      <c r="G258" s="76" t="s">
        <v>20</v>
      </c>
      <c r="H258" s="76" t="s">
        <v>34</v>
      </c>
      <c r="I258" s="76" t="s">
        <v>34</v>
      </c>
      <c r="J258" s="76" t="s">
        <v>20</v>
      </c>
      <c r="K258" s="76" t="s">
        <v>20</v>
      </c>
      <c r="L258" s="76" t="s">
        <v>20</v>
      </c>
      <c r="M258" s="76" t="s">
        <v>20</v>
      </c>
      <c r="N258" s="76" t="s">
        <v>20</v>
      </c>
      <c r="O258" s="76" t="s">
        <v>20</v>
      </c>
      <c r="P258" s="76" t="s">
        <v>20</v>
      </c>
      <c r="Q258" s="76" t="s">
        <v>34</v>
      </c>
      <c r="R258" s="83">
        <v>310025</v>
      </c>
      <c r="S258" s="83">
        <v>317143.63579979941</v>
      </c>
      <c r="T258" s="83">
        <v>318989.88088300673</v>
      </c>
      <c r="U258" s="83">
        <v>320170.93579371093</v>
      </c>
      <c r="V258" s="83">
        <v>323590.04909378052</v>
      </c>
      <c r="W258" s="83">
        <v>330076.18139942124</v>
      </c>
      <c r="X258" s="83">
        <v>337479.83356809936</v>
      </c>
      <c r="Y258" s="83">
        <v>345180.48367959389</v>
      </c>
      <c r="Z258" s="83">
        <v>352684.13265648932</v>
      </c>
      <c r="AA258" s="83">
        <v>359723.78022594994</v>
      </c>
      <c r="AB258" s="83">
        <v>366360.9897371385</v>
      </c>
      <c r="AC258" s="83">
        <v>372592.86974796583</v>
      </c>
      <c r="AD258" s="83">
        <v>378676.21919743187</v>
      </c>
      <c r="AE258" s="83">
        <v>384932.09867580869</v>
      </c>
      <c r="AF258" s="83">
        <v>391371.65664266696</v>
      </c>
      <c r="AG258" s="83">
        <v>397930.14216880547</v>
      </c>
      <c r="AH258" s="83">
        <v>404598.79746856482</v>
      </c>
      <c r="AI258" s="83">
        <v>411307.99457573524</v>
      </c>
      <c r="AJ258" s="83">
        <v>418044.71025856974</v>
      </c>
      <c r="AK258" s="83">
        <v>424758.56549818476</v>
      </c>
      <c r="AL258" s="83">
        <v>431420.53502236865</v>
      </c>
      <c r="AM258" s="83">
        <v>438047.71271583537</v>
      </c>
      <c r="AN258" s="83">
        <v>444645.92847958044</v>
      </c>
      <c r="AO258" s="92">
        <v>451230.81513555866</v>
      </c>
    </row>
    <row r="259" spans="1:41" x14ac:dyDescent="0.25">
      <c r="A259" t="str">
        <f t="shared" si="4"/>
        <v>Total Cargo_Ireland</v>
      </c>
      <c r="B259" s="102" t="s">
        <v>207</v>
      </c>
      <c r="C259" s="103" t="s">
        <v>96</v>
      </c>
      <c r="D259" s="104" t="s">
        <v>119</v>
      </c>
      <c r="E259" s="105" t="s">
        <v>34</v>
      </c>
      <c r="F259" s="106" t="s">
        <v>20</v>
      </c>
      <c r="G259" s="106" t="s">
        <v>20</v>
      </c>
      <c r="H259" s="106" t="s">
        <v>34</v>
      </c>
      <c r="I259" s="106" t="s">
        <v>34</v>
      </c>
      <c r="J259" s="106" t="s">
        <v>20</v>
      </c>
      <c r="K259" s="106" t="s">
        <v>20</v>
      </c>
      <c r="L259" s="106" t="s">
        <v>20</v>
      </c>
      <c r="M259" s="106" t="s">
        <v>20</v>
      </c>
      <c r="N259" s="106" t="s">
        <v>20</v>
      </c>
      <c r="O259" s="106" t="s">
        <v>20</v>
      </c>
      <c r="P259" s="106" t="s">
        <v>20</v>
      </c>
      <c r="Q259" s="106" t="s">
        <v>34</v>
      </c>
      <c r="R259" s="107">
        <v>169750</v>
      </c>
      <c r="S259" s="107">
        <v>178753.64136934499</v>
      </c>
      <c r="T259" s="107">
        <v>190474.26788801499</v>
      </c>
      <c r="U259" s="107">
        <v>199198.18648370192</v>
      </c>
      <c r="V259" s="107">
        <v>204754.51066910604</v>
      </c>
      <c r="W259" s="107">
        <v>207513.43469332729</v>
      </c>
      <c r="X259" s="107">
        <v>210349.72065710524</v>
      </c>
      <c r="Y259" s="107">
        <v>213197.10075128169</v>
      </c>
      <c r="Z259" s="107">
        <v>216034.13067003243</v>
      </c>
      <c r="AA259" s="107">
        <v>218880.73464580666</v>
      </c>
      <c r="AB259" s="107">
        <v>221620.14116278957</v>
      </c>
      <c r="AC259" s="107">
        <v>224562.09624640661</v>
      </c>
      <c r="AD259" s="107">
        <v>227610.78109083485</v>
      </c>
      <c r="AE259" s="107">
        <v>230521.89300055674</v>
      </c>
      <c r="AF259" s="107">
        <v>233408.21155153055</v>
      </c>
      <c r="AG259" s="107">
        <v>236357.63441294429</v>
      </c>
      <c r="AH259" s="107">
        <v>239299.02483042586</v>
      </c>
      <c r="AI259" s="107">
        <v>242238.94607671519</v>
      </c>
      <c r="AJ259" s="107">
        <v>245131.91331354505</v>
      </c>
      <c r="AK259" s="107">
        <v>248014.82559182198</v>
      </c>
      <c r="AL259" s="107">
        <v>250925.56354000431</v>
      </c>
      <c r="AM259" s="107">
        <v>253863.29512738701</v>
      </c>
      <c r="AN259" s="107">
        <v>256846.07840854413</v>
      </c>
      <c r="AO259" s="104">
        <v>259871.85680731855</v>
      </c>
    </row>
    <row r="260" spans="1:41" x14ac:dyDescent="0.25">
      <c r="A260" t="str">
        <f t="shared" si="4"/>
        <v>International passengers_Ireland</v>
      </c>
      <c r="B260" s="102" t="s">
        <v>54</v>
      </c>
      <c r="C260" s="103" t="s">
        <v>96</v>
      </c>
      <c r="D260" s="104" t="s">
        <v>119</v>
      </c>
      <c r="E260" s="105" t="s">
        <v>34</v>
      </c>
      <c r="F260" s="106" t="s">
        <v>20</v>
      </c>
      <c r="G260" s="106" t="s">
        <v>20</v>
      </c>
      <c r="H260" s="106" t="s">
        <v>34</v>
      </c>
      <c r="I260" s="106" t="s">
        <v>34</v>
      </c>
      <c r="J260" s="106" t="s">
        <v>20</v>
      </c>
      <c r="K260" s="106" t="s">
        <v>20</v>
      </c>
      <c r="L260" s="106" t="s">
        <v>20</v>
      </c>
      <c r="M260" s="106" t="s">
        <v>20</v>
      </c>
      <c r="N260" s="106" t="s">
        <v>20</v>
      </c>
      <c r="O260" s="106" t="s">
        <v>20</v>
      </c>
      <c r="P260" s="106" t="s">
        <v>20</v>
      </c>
      <c r="Q260" s="106" t="s">
        <v>34</v>
      </c>
      <c r="R260" s="107">
        <v>33177925</v>
      </c>
      <c r="S260" s="107">
        <v>35168881.859286249</v>
      </c>
      <c r="T260" s="107">
        <v>37190806.241247453</v>
      </c>
      <c r="U260" s="107">
        <v>38850916.249818832</v>
      </c>
      <c r="V260" s="107">
        <v>40147145.369444579</v>
      </c>
      <c r="W260" s="107">
        <v>41082030.838431396</v>
      </c>
      <c r="X260" s="107">
        <v>41994773.12477652</v>
      </c>
      <c r="Y260" s="107">
        <v>42870449.665396303</v>
      </c>
      <c r="Z260" s="107">
        <v>43755138.573709205</v>
      </c>
      <c r="AA260" s="107">
        <v>44645993.306376822</v>
      </c>
      <c r="AB260" s="107">
        <v>45479482.2197446</v>
      </c>
      <c r="AC260" s="107">
        <v>46374849.683380082</v>
      </c>
      <c r="AD260" s="107">
        <v>47307712.678417899</v>
      </c>
      <c r="AE260" s="107">
        <v>48252953.478830434</v>
      </c>
      <c r="AF260" s="107">
        <v>49229368.677214362</v>
      </c>
      <c r="AG260" s="107">
        <v>50235304.666173622</v>
      </c>
      <c r="AH260" s="107">
        <v>51241236.397822693</v>
      </c>
      <c r="AI260" s="107">
        <v>52248997.415347733</v>
      </c>
      <c r="AJ260" s="107">
        <v>53272548.102997184</v>
      </c>
      <c r="AK260" s="107">
        <v>54310654.272430204</v>
      </c>
      <c r="AL260" s="107">
        <v>55356241.52009251</v>
      </c>
      <c r="AM260" s="107">
        <v>56407029.973424375</v>
      </c>
      <c r="AN260" s="107">
        <v>57470343.824995711</v>
      </c>
      <c r="AO260" s="104">
        <v>58541064.98625128</v>
      </c>
    </row>
    <row r="261" spans="1:41" x14ac:dyDescent="0.25">
      <c r="A261" t="str">
        <f t="shared" si="4"/>
        <v>Domestic passengers_Ireland</v>
      </c>
      <c r="B261" s="72" t="s">
        <v>56</v>
      </c>
      <c r="C261" s="108" t="s">
        <v>96</v>
      </c>
      <c r="D261" s="92" t="s">
        <v>119</v>
      </c>
      <c r="E261" s="75" t="s">
        <v>34</v>
      </c>
      <c r="F261" s="76" t="s">
        <v>20</v>
      </c>
      <c r="G261" s="76" t="s">
        <v>20</v>
      </c>
      <c r="H261" s="76" t="s">
        <v>34</v>
      </c>
      <c r="I261" s="76" t="s">
        <v>34</v>
      </c>
      <c r="J261" s="76" t="s">
        <v>20</v>
      </c>
      <c r="K261" s="76" t="s">
        <v>20</v>
      </c>
      <c r="L261" s="76" t="s">
        <v>20</v>
      </c>
      <c r="M261" s="76" t="s">
        <v>20</v>
      </c>
      <c r="N261" s="76" t="s">
        <v>20</v>
      </c>
      <c r="O261" s="76" t="s">
        <v>20</v>
      </c>
      <c r="P261" s="76" t="s">
        <v>20</v>
      </c>
      <c r="Q261" s="76" t="s">
        <v>34</v>
      </c>
      <c r="R261" s="83" t="s">
        <v>218</v>
      </c>
      <c r="S261" s="83" t="s">
        <v>218</v>
      </c>
      <c r="T261" s="83" t="s">
        <v>218</v>
      </c>
      <c r="U261" s="83" t="s">
        <v>218</v>
      </c>
      <c r="V261" s="83" t="s">
        <v>218</v>
      </c>
      <c r="W261" s="83" t="s">
        <v>218</v>
      </c>
      <c r="X261" s="83" t="s">
        <v>218</v>
      </c>
      <c r="Y261" s="83" t="s">
        <v>218</v>
      </c>
      <c r="Z261" s="83" t="s">
        <v>218</v>
      </c>
      <c r="AA261" s="83" t="s">
        <v>218</v>
      </c>
      <c r="AB261" s="83" t="s">
        <v>218</v>
      </c>
      <c r="AC261" s="83" t="s">
        <v>218</v>
      </c>
      <c r="AD261" s="83" t="s">
        <v>218</v>
      </c>
      <c r="AE261" s="83" t="s">
        <v>218</v>
      </c>
      <c r="AF261" s="83" t="s">
        <v>218</v>
      </c>
      <c r="AG261" s="83" t="s">
        <v>218</v>
      </c>
      <c r="AH261" s="83" t="s">
        <v>218</v>
      </c>
      <c r="AI261" s="83" t="s">
        <v>218</v>
      </c>
      <c r="AJ261" s="83" t="s">
        <v>218</v>
      </c>
      <c r="AK261" s="83" t="s">
        <v>218</v>
      </c>
      <c r="AL261" s="83" t="s">
        <v>218</v>
      </c>
      <c r="AM261" s="83" t="s">
        <v>218</v>
      </c>
      <c r="AN261" s="83" t="s">
        <v>218</v>
      </c>
      <c r="AO261" s="92" t="s">
        <v>218</v>
      </c>
    </row>
    <row r="262" spans="1:41" x14ac:dyDescent="0.25">
      <c r="A262" t="str">
        <f t="shared" si="4"/>
        <v>Total passengers_Iceland</v>
      </c>
      <c r="B262" s="72" t="s">
        <v>58</v>
      </c>
      <c r="C262" s="108" t="s">
        <v>96</v>
      </c>
      <c r="D262" s="92" t="s">
        <v>120</v>
      </c>
      <c r="E262" s="75" t="s">
        <v>34</v>
      </c>
      <c r="F262" s="76" t="s">
        <v>20</v>
      </c>
      <c r="G262" s="76" t="s">
        <v>20</v>
      </c>
      <c r="H262" s="76" t="s">
        <v>20</v>
      </c>
      <c r="I262" s="76" t="s">
        <v>20</v>
      </c>
      <c r="J262" s="76" t="s">
        <v>20</v>
      </c>
      <c r="K262" s="76" t="s">
        <v>20</v>
      </c>
      <c r="L262" s="76" t="s">
        <v>20</v>
      </c>
      <c r="M262" s="76" t="s">
        <v>20</v>
      </c>
      <c r="N262" s="76" t="s">
        <v>20</v>
      </c>
      <c r="O262" s="76" t="s">
        <v>20</v>
      </c>
      <c r="P262" s="76" t="s">
        <v>20</v>
      </c>
      <c r="Q262" s="76" t="s">
        <v>20</v>
      </c>
      <c r="R262" s="83">
        <v>8806029</v>
      </c>
      <c r="S262" s="83">
        <v>9806211.2393965404</v>
      </c>
      <c r="T262" s="83">
        <v>10642565.88116231</v>
      </c>
      <c r="U262" s="83">
        <v>11580032.430947211</v>
      </c>
      <c r="V262" s="83">
        <v>12363662.25678305</v>
      </c>
      <c r="W262" s="83">
        <v>12967156.392498244</v>
      </c>
      <c r="X262" s="83">
        <v>13570898.77422598</v>
      </c>
      <c r="Y262" s="83">
        <v>14174926.439812653</v>
      </c>
      <c r="Z262" s="83">
        <v>14779163.694033502</v>
      </c>
      <c r="AA262" s="83">
        <v>15383769.813004524</v>
      </c>
      <c r="AB262" s="83">
        <v>15988539.356575271</v>
      </c>
      <c r="AC262" s="83">
        <v>16593426.297532933</v>
      </c>
      <c r="AD262" s="83">
        <v>17198416.847154297</v>
      </c>
      <c r="AE262" s="83">
        <v>17803490.751367662</v>
      </c>
      <c r="AF262" s="83">
        <v>18408697.479927465</v>
      </c>
      <c r="AG262" s="83">
        <v>19013946.034951065</v>
      </c>
      <c r="AH262" s="83">
        <v>19619224.402897537</v>
      </c>
      <c r="AI262" s="83">
        <v>20224529.069364551</v>
      </c>
      <c r="AJ262" s="83">
        <v>20829856.109756768</v>
      </c>
      <c r="AK262" s="83">
        <v>21435236.526255336</v>
      </c>
      <c r="AL262" s="83">
        <v>22040623.695031933</v>
      </c>
      <c r="AM262" s="83">
        <v>22646019.694581419</v>
      </c>
      <c r="AN262" s="83">
        <v>23251423.447834078</v>
      </c>
      <c r="AO262" s="92">
        <v>23856834.229970396</v>
      </c>
    </row>
    <row r="263" spans="1:41" x14ac:dyDescent="0.25">
      <c r="A263" t="str">
        <f t="shared" si="4"/>
        <v>Total aircraft movements_Iceland</v>
      </c>
      <c r="B263" s="72" t="s">
        <v>35</v>
      </c>
      <c r="C263" s="108" t="s">
        <v>96</v>
      </c>
      <c r="D263" s="92" t="s">
        <v>120</v>
      </c>
      <c r="E263" s="75" t="s">
        <v>34</v>
      </c>
      <c r="F263" s="76" t="s">
        <v>20</v>
      </c>
      <c r="G263" s="76" t="s">
        <v>20</v>
      </c>
      <c r="H263" s="76" t="s">
        <v>20</v>
      </c>
      <c r="I263" s="76" t="s">
        <v>20</v>
      </c>
      <c r="J263" s="76" t="s">
        <v>20</v>
      </c>
      <c r="K263" s="76" t="s">
        <v>20</v>
      </c>
      <c r="L263" s="76" t="s">
        <v>20</v>
      </c>
      <c r="M263" s="76" t="s">
        <v>20</v>
      </c>
      <c r="N263" s="76" t="s">
        <v>20</v>
      </c>
      <c r="O263" s="76" t="s">
        <v>20</v>
      </c>
      <c r="P263" s="76" t="s">
        <v>20</v>
      </c>
      <c r="Q263" s="76" t="s">
        <v>20</v>
      </c>
      <c r="R263" s="83">
        <v>191709</v>
      </c>
      <c r="S263" s="83">
        <v>201750.82352956201</v>
      </c>
      <c r="T263" s="83">
        <v>211792.64705912399</v>
      </c>
      <c r="U263" s="83">
        <v>218390.4761761823</v>
      </c>
      <c r="V263" s="83">
        <v>220971.26821066506</v>
      </c>
      <c r="W263" s="83">
        <v>220425.35156809003</v>
      </c>
      <c r="X263" s="83">
        <v>219748.43277941115</v>
      </c>
      <c r="Y263" s="83">
        <v>219292.55342471582</v>
      </c>
      <c r="Z263" s="83">
        <v>218467.07600730719</v>
      </c>
      <c r="AA263" s="83">
        <v>217950.04266472557</v>
      </c>
      <c r="AB263" s="83">
        <v>218100.79381639615</v>
      </c>
      <c r="AC263" s="83">
        <v>218526.30571920981</v>
      </c>
      <c r="AD263" s="83">
        <v>219370.15705043179</v>
      </c>
      <c r="AE263" s="83">
        <v>220537.15584955024</v>
      </c>
      <c r="AF263" s="83">
        <v>221973.77288812996</v>
      </c>
      <c r="AG263" s="83">
        <v>223915.20448471501</v>
      </c>
      <c r="AH263" s="83">
        <v>226070.9015236166</v>
      </c>
      <c r="AI263" s="83">
        <v>228438.54586869539</v>
      </c>
      <c r="AJ263" s="83">
        <v>230989.09370684263</v>
      </c>
      <c r="AK263" s="83">
        <v>233750.1268680935</v>
      </c>
      <c r="AL263" s="83">
        <v>236425.23611129148</v>
      </c>
      <c r="AM263" s="83">
        <v>239239.24180448361</v>
      </c>
      <c r="AN263" s="83">
        <v>242182.11920727711</v>
      </c>
      <c r="AO263" s="92">
        <v>245245.70851061959</v>
      </c>
    </row>
    <row r="264" spans="1:41" x14ac:dyDescent="0.25">
      <c r="A264" t="str">
        <f t="shared" si="4"/>
        <v>Total Cargo_Iceland</v>
      </c>
      <c r="B264" s="102" t="s">
        <v>207</v>
      </c>
      <c r="C264" s="103" t="s">
        <v>96</v>
      </c>
      <c r="D264" s="104" t="s">
        <v>120</v>
      </c>
      <c r="E264" s="105" t="s">
        <v>34</v>
      </c>
      <c r="F264" s="106" t="s">
        <v>20</v>
      </c>
      <c r="G264" s="106" t="s">
        <v>20</v>
      </c>
      <c r="H264" s="106" t="s">
        <v>20</v>
      </c>
      <c r="I264" s="106" t="s">
        <v>20</v>
      </c>
      <c r="J264" s="106" t="s">
        <v>20</v>
      </c>
      <c r="K264" s="106" t="s">
        <v>20</v>
      </c>
      <c r="L264" s="106" t="s">
        <v>20</v>
      </c>
      <c r="M264" s="106" t="s">
        <v>20</v>
      </c>
      <c r="N264" s="106" t="s">
        <v>20</v>
      </c>
      <c r="O264" s="106" t="s">
        <v>20</v>
      </c>
      <c r="P264" s="106" t="s">
        <v>20</v>
      </c>
      <c r="Q264" s="106" t="s">
        <v>20</v>
      </c>
      <c r="R264" s="107">
        <v>57592</v>
      </c>
      <c r="S264" s="107">
        <v>57384.335939689699</v>
      </c>
      <c r="T264" s="107">
        <v>53667.988814099801</v>
      </c>
      <c r="U264" s="107">
        <v>51662.985663972046</v>
      </c>
      <c r="V264" s="107">
        <v>51622.610266445394</v>
      </c>
      <c r="W264" s="107">
        <v>52900.300139114064</v>
      </c>
      <c r="X264" s="107">
        <v>53725.471078840194</v>
      </c>
      <c r="Y264" s="107">
        <v>54339.904805310442</v>
      </c>
      <c r="Z264" s="107">
        <v>54466.824014707017</v>
      </c>
      <c r="AA264" s="107">
        <v>54671.731833702899</v>
      </c>
      <c r="AB264" s="107">
        <v>55022.294367689094</v>
      </c>
      <c r="AC264" s="107">
        <v>55335.520973830426</v>
      </c>
      <c r="AD264" s="107">
        <v>55713.229588163253</v>
      </c>
      <c r="AE264" s="107">
        <v>56126.642904905675</v>
      </c>
      <c r="AF264" s="107">
        <v>56758.540693950476</v>
      </c>
      <c r="AG264" s="107">
        <v>57559.183980719259</v>
      </c>
      <c r="AH264" s="107">
        <v>58384.703861341943</v>
      </c>
      <c r="AI264" s="107">
        <v>59247.127783664524</v>
      </c>
      <c r="AJ264" s="107">
        <v>60140.75353793586</v>
      </c>
      <c r="AK264" s="107">
        <v>61281.565009891157</v>
      </c>
      <c r="AL264" s="107">
        <v>62324.966378058431</v>
      </c>
      <c r="AM264" s="107">
        <v>63400.17093015655</v>
      </c>
      <c r="AN264" s="107">
        <v>64506.604621668237</v>
      </c>
      <c r="AO264" s="104">
        <v>65645.509103979304</v>
      </c>
    </row>
    <row r="265" spans="1:41" x14ac:dyDescent="0.25">
      <c r="A265" t="str">
        <f t="shared" si="4"/>
        <v>International passengers_Iceland</v>
      </c>
      <c r="B265" s="102" t="s">
        <v>54</v>
      </c>
      <c r="C265" s="103" t="s">
        <v>96</v>
      </c>
      <c r="D265" s="104" t="s">
        <v>120</v>
      </c>
      <c r="E265" s="105" t="s">
        <v>34</v>
      </c>
      <c r="F265" s="106" t="s">
        <v>20</v>
      </c>
      <c r="G265" s="106" t="s">
        <v>20</v>
      </c>
      <c r="H265" s="106" t="s">
        <v>20</v>
      </c>
      <c r="I265" s="106" t="s">
        <v>20</v>
      </c>
      <c r="J265" s="106" t="s">
        <v>20</v>
      </c>
      <c r="K265" s="106" t="s">
        <v>20</v>
      </c>
      <c r="L265" s="106" t="s">
        <v>20</v>
      </c>
      <c r="M265" s="106" t="s">
        <v>20</v>
      </c>
      <c r="N265" s="106" t="s">
        <v>20</v>
      </c>
      <c r="O265" s="106" t="s">
        <v>20</v>
      </c>
      <c r="P265" s="106" t="s">
        <v>20</v>
      </c>
      <c r="Q265" s="106" t="s">
        <v>20</v>
      </c>
      <c r="R265" s="107">
        <v>8796780</v>
      </c>
      <c r="S265" s="107">
        <v>9790282.5482011773</v>
      </c>
      <c r="T265" s="107">
        <v>10622937.425924025</v>
      </c>
      <c r="U265" s="107">
        <v>11565181.598343069</v>
      </c>
      <c r="V265" s="107">
        <v>12352149.810216924</v>
      </c>
      <c r="W265" s="107">
        <v>12957625.569528852</v>
      </c>
      <c r="X265" s="107">
        <v>13563101.328840762</v>
      </c>
      <c r="Y265" s="107">
        <v>14168577.088152688</v>
      </c>
      <c r="Z265" s="107">
        <v>14774052.847464615</v>
      </c>
      <c r="AA265" s="107">
        <v>15379528.606776524</v>
      </c>
      <c r="AB265" s="107">
        <v>15985004.36608845</v>
      </c>
      <c r="AC265" s="107">
        <v>16590480.125400377</v>
      </c>
      <c r="AD265" s="107">
        <v>17195955.884712286</v>
      </c>
      <c r="AE265" s="107">
        <v>17801431.644024212</v>
      </c>
      <c r="AF265" s="107">
        <v>18406907.403336141</v>
      </c>
      <c r="AG265" s="107">
        <v>19012383.162648086</v>
      </c>
      <c r="AH265" s="107">
        <v>19617858.92196003</v>
      </c>
      <c r="AI265" s="107">
        <v>20223334.681271978</v>
      </c>
      <c r="AJ265" s="107">
        <v>20828810.440583739</v>
      </c>
      <c r="AK265" s="107">
        <v>21434286.199895684</v>
      </c>
      <c r="AL265" s="107">
        <v>22039761.959207628</v>
      </c>
      <c r="AM265" s="107">
        <v>22645237.718519576</v>
      </c>
      <c r="AN265" s="107">
        <v>23250713.47783152</v>
      </c>
      <c r="AO265" s="104">
        <v>23856189.237143468</v>
      </c>
    </row>
    <row r="266" spans="1:41" x14ac:dyDescent="0.25">
      <c r="A266" t="str">
        <f t="shared" si="4"/>
        <v>Domestic passengers_Iceland</v>
      </c>
      <c r="B266" s="72" t="s">
        <v>56</v>
      </c>
      <c r="C266" s="108" t="s">
        <v>96</v>
      </c>
      <c r="D266" s="92" t="s">
        <v>120</v>
      </c>
      <c r="E266" s="75" t="s">
        <v>34</v>
      </c>
      <c r="F266" s="76" t="s">
        <v>20</v>
      </c>
      <c r="G266" s="76" t="s">
        <v>20</v>
      </c>
      <c r="H266" s="76" t="s">
        <v>20</v>
      </c>
      <c r="I266" s="76" t="s">
        <v>20</v>
      </c>
      <c r="J266" s="76" t="s">
        <v>20</v>
      </c>
      <c r="K266" s="76" t="s">
        <v>20</v>
      </c>
      <c r="L266" s="76" t="s">
        <v>20</v>
      </c>
      <c r="M266" s="76" t="s">
        <v>20</v>
      </c>
      <c r="N266" s="76" t="s">
        <v>20</v>
      </c>
      <c r="O266" s="76" t="s">
        <v>20</v>
      </c>
      <c r="P266" s="76" t="s">
        <v>20</v>
      </c>
      <c r="Q266" s="76" t="s">
        <v>20</v>
      </c>
      <c r="R266" s="83" t="s">
        <v>218</v>
      </c>
      <c r="S266" s="83" t="s">
        <v>218</v>
      </c>
      <c r="T266" s="83" t="s">
        <v>218</v>
      </c>
      <c r="U266" s="83" t="s">
        <v>218</v>
      </c>
      <c r="V266" s="83" t="s">
        <v>218</v>
      </c>
      <c r="W266" s="83" t="s">
        <v>218</v>
      </c>
      <c r="X266" s="83" t="s">
        <v>218</v>
      </c>
      <c r="Y266" s="83" t="s">
        <v>218</v>
      </c>
      <c r="Z266" s="83" t="s">
        <v>218</v>
      </c>
      <c r="AA266" s="83" t="s">
        <v>218</v>
      </c>
      <c r="AB266" s="83" t="s">
        <v>218</v>
      </c>
      <c r="AC266" s="83" t="s">
        <v>218</v>
      </c>
      <c r="AD266" s="83" t="s">
        <v>218</v>
      </c>
      <c r="AE266" s="83" t="s">
        <v>218</v>
      </c>
      <c r="AF266" s="83" t="s">
        <v>218</v>
      </c>
      <c r="AG266" s="83" t="s">
        <v>218</v>
      </c>
      <c r="AH266" s="83" t="s">
        <v>218</v>
      </c>
      <c r="AI266" s="83" t="s">
        <v>218</v>
      </c>
      <c r="AJ266" s="83" t="s">
        <v>218</v>
      </c>
      <c r="AK266" s="83" t="s">
        <v>218</v>
      </c>
      <c r="AL266" s="83" t="s">
        <v>218</v>
      </c>
      <c r="AM266" s="83" t="s">
        <v>218</v>
      </c>
      <c r="AN266" s="83" t="s">
        <v>218</v>
      </c>
      <c r="AO266" s="92" t="s">
        <v>218</v>
      </c>
    </row>
    <row r="267" spans="1:41" x14ac:dyDescent="0.25">
      <c r="A267" t="str">
        <f t="shared" si="4"/>
        <v>Total passengers_Hungary</v>
      </c>
      <c r="B267" s="102" t="s">
        <v>58</v>
      </c>
      <c r="C267" s="103" t="s">
        <v>96</v>
      </c>
      <c r="D267" s="104" t="s">
        <v>118</v>
      </c>
      <c r="E267" s="105" t="s">
        <v>20</v>
      </c>
      <c r="F267" s="106" t="s">
        <v>34</v>
      </c>
      <c r="G267" s="106" t="s">
        <v>20</v>
      </c>
      <c r="H267" s="106" t="s">
        <v>20</v>
      </c>
      <c r="I267" s="106" t="s">
        <v>34</v>
      </c>
      <c r="J267" s="106" t="s">
        <v>20</v>
      </c>
      <c r="K267" s="106" t="s">
        <v>20</v>
      </c>
      <c r="L267" s="106" t="s">
        <v>20</v>
      </c>
      <c r="M267" s="106" t="s">
        <v>20</v>
      </c>
      <c r="N267" s="106" t="s">
        <v>20</v>
      </c>
      <c r="O267" s="106" t="s">
        <v>20</v>
      </c>
      <c r="P267" s="106" t="s">
        <v>20</v>
      </c>
      <c r="Q267" s="106" t="s">
        <v>20</v>
      </c>
      <c r="R267" s="107">
        <v>13083105</v>
      </c>
      <c r="S267" s="107">
        <v>14821492.122798761</v>
      </c>
      <c r="T267" s="107">
        <v>16070079.673583848</v>
      </c>
      <c r="U267" s="107">
        <v>17069530.716741081</v>
      </c>
      <c r="V267" s="107">
        <v>17943992.959914953</v>
      </c>
      <c r="W267" s="107">
        <v>18700319.892347313</v>
      </c>
      <c r="X267" s="107">
        <v>19456657.182489961</v>
      </c>
      <c r="Y267" s="107">
        <v>20212996.46354261</v>
      </c>
      <c r="Z267" s="107">
        <v>20969336.127278559</v>
      </c>
      <c r="AA267" s="107">
        <v>21725675.864571974</v>
      </c>
      <c r="AB267" s="107">
        <v>22482015.616004374</v>
      </c>
      <c r="AC267" s="107">
        <v>23238355.370154493</v>
      </c>
      <c r="AD267" s="107">
        <v>23994695.124826998</v>
      </c>
      <c r="AE267" s="107">
        <v>24751034.87959991</v>
      </c>
      <c r="AF267" s="107">
        <v>25507374.63439212</v>
      </c>
      <c r="AG267" s="107">
        <v>26263714.38918804</v>
      </c>
      <c r="AH267" s="107">
        <v>27020054.143984675</v>
      </c>
      <c r="AI267" s="107">
        <v>27776393.898781449</v>
      </c>
      <c r="AJ267" s="107">
        <v>28532733.65357824</v>
      </c>
      <c r="AK267" s="107">
        <v>29289073.408374939</v>
      </c>
      <c r="AL267" s="107">
        <v>30045413.163171746</v>
      </c>
      <c r="AM267" s="107">
        <v>30801752.917968545</v>
      </c>
      <c r="AN267" s="107">
        <v>31558092.672765344</v>
      </c>
      <c r="AO267" s="104">
        <v>32314432.427562155</v>
      </c>
    </row>
    <row r="268" spans="1:41" x14ac:dyDescent="0.25">
      <c r="A268" t="str">
        <f t="shared" si="4"/>
        <v>Total aircraft movements_Hungary</v>
      </c>
      <c r="B268" s="102" t="s">
        <v>35</v>
      </c>
      <c r="C268" s="103" t="s">
        <v>96</v>
      </c>
      <c r="D268" s="104" t="s">
        <v>118</v>
      </c>
      <c r="E268" s="105" t="s">
        <v>20</v>
      </c>
      <c r="F268" s="106" t="s">
        <v>34</v>
      </c>
      <c r="G268" s="106" t="s">
        <v>20</v>
      </c>
      <c r="H268" s="106" t="s">
        <v>20</v>
      </c>
      <c r="I268" s="106" t="s">
        <v>34</v>
      </c>
      <c r="J268" s="106" t="s">
        <v>20</v>
      </c>
      <c r="K268" s="106" t="s">
        <v>20</v>
      </c>
      <c r="L268" s="106" t="s">
        <v>20</v>
      </c>
      <c r="M268" s="106" t="s">
        <v>20</v>
      </c>
      <c r="N268" s="106" t="s">
        <v>20</v>
      </c>
      <c r="O268" s="106" t="s">
        <v>20</v>
      </c>
      <c r="P268" s="106" t="s">
        <v>20</v>
      </c>
      <c r="Q268" s="106" t="s">
        <v>20</v>
      </c>
      <c r="R268" s="107">
        <v>102747</v>
      </c>
      <c r="S268" s="107">
        <v>114896.42731730049</v>
      </c>
      <c r="T268" s="107">
        <v>121060.34930510999</v>
      </c>
      <c r="U268" s="107">
        <v>125738.28029372006</v>
      </c>
      <c r="V268" s="107">
        <v>129630.72795393766</v>
      </c>
      <c r="W268" s="107">
        <v>132859.65004078028</v>
      </c>
      <c r="X268" s="107">
        <v>136088.5721276229</v>
      </c>
      <c r="Y268" s="107">
        <v>139317.49421446447</v>
      </c>
      <c r="Z268" s="107">
        <v>142546.41630130709</v>
      </c>
      <c r="AA268" s="107">
        <v>145775.33838814974</v>
      </c>
      <c r="AB268" s="107">
        <v>149004.26047499236</v>
      </c>
      <c r="AC268" s="107">
        <v>152233.18256183498</v>
      </c>
      <c r="AD268" s="107">
        <v>155462.1046486776</v>
      </c>
      <c r="AE268" s="107">
        <v>158691.02673552025</v>
      </c>
      <c r="AF268" s="107">
        <v>161919.9488223618</v>
      </c>
      <c r="AG268" s="107">
        <v>165148.87090920442</v>
      </c>
      <c r="AH268" s="107">
        <v>168377.79299604704</v>
      </c>
      <c r="AI268" s="107">
        <v>171606.71508288968</v>
      </c>
      <c r="AJ268" s="107">
        <v>174835.6371697323</v>
      </c>
      <c r="AK268" s="107">
        <v>178064.55925657495</v>
      </c>
      <c r="AL268" s="107">
        <v>181293.48134341757</v>
      </c>
      <c r="AM268" s="107">
        <v>184522.40343025915</v>
      </c>
      <c r="AN268" s="107">
        <v>187751.32551710177</v>
      </c>
      <c r="AO268" s="104">
        <v>190980.24760394439</v>
      </c>
    </row>
    <row r="269" spans="1:41" x14ac:dyDescent="0.25">
      <c r="A269" t="str">
        <f t="shared" si="4"/>
        <v>Total Cargo_Hungary</v>
      </c>
      <c r="B269" s="102" t="s">
        <v>207</v>
      </c>
      <c r="C269" s="108" t="s">
        <v>96</v>
      </c>
      <c r="D269" s="92" t="s">
        <v>118</v>
      </c>
      <c r="E269" s="75" t="s">
        <v>20</v>
      </c>
      <c r="F269" s="76" t="s">
        <v>34</v>
      </c>
      <c r="G269" s="76" t="s">
        <v>20</v>
      </c>
      <c r="H269" s="76" t="s">
        <v>20</v>
      </c>
      <c r="I269" s="76" t="s">
        <v>34</v>
      </c>
      <c r="J269" s="76" t="s">
        <v>20</v>
      </c>
      <c r="K269" s="76" t="s">
        <v>20</v>
      </c>
      <c r="L269" s="76" t="s">
        <v>20</v>
      </c>
      <c r="M269" s="76" t="s">
        <v>20</v>
      </c>
      <c r="N269" s="76" t="s">
        <v>20</v>
      </c>
      <c r="O269" s="76" t="s">
        <v>20</v>
      </c>
      <c r="P269" s="76" t="s">
        <v>20</v>
      </c>
      <c r="Q269" s="76" t="s">
        <v>20</v>
      </c>
      <c r="R269" s="83">
        <v>87341</v>
      </c>
      <c r="S269" s="83">
        <v>101416.1323284221</v>
      </c>
      <c r="T269" s="83">
        <v>108378.66851698585</v>
      </c>
      <c r="U269" s="83">
        <v>109388.61912965505</v>
      </c>
      <c r="V269" s="83">
        <v>110609.17575556708</v>
      </c>
      <c r="W269" s="83">
        <v>112497.43804422523</v>
      </c>
      <c r="X269" s="83">
        <v>114424.9700209388</v>
      </c>
      <c r="Y269" s="83">
        <v>116386.58196586597</v>
      </c>
      <c r="Z269" s="83">
        <v>118388.10986667431</v>
      </c>
      <c r="AA269" s="83">
        <v>120441.98168697162</v>
      </c>
      <c r="AB269" s="83">
        <v>122547.90909911849</v>
      </c>
      <c r="AC269" s="83">
        <v>124704.03185150413</v>
      </c>
      <c r="AD269" s="83">
        <v>126912.09431288017</v>
      </c>
      <c r="AE269" s="83">
        <v>129203.3226196202</v>
      </c>
      <c r="AF269" s="83">
        <v>131509.64112785386</v>
      </c>
      <c r="AG269" s="83">
        <v>133546.85521411474</v>
      </c>
      <c r="AH269" s="83">
        <v>135595.87605063283</v>
      </c>
      <c r="AI269" s="83">
        <v>137691.25883250413</v>
      </c>
      <c r="AJ269" s="83">
        <v>139867.51372761923</v>
      </c>
      <c r="AK269" s="83">
        <v>142089.61267504437</v>
      </c>
      <c r="AL269" s="83">
        <v>144355.84879149724</v>
      </c>
      <c r="AM269" s="83">
        <v>146639.84292145926</v>
      </c>
      <c r="AN269" s="83">
        <v>148944.23599423072</v>
      </c>
      <c r="AO269" s="92">
        <v>151298.10956696307</v>
      </c>
    </row>
    <row r="270" spans="1:41" x14ac:dyDescent="0.25">
      <c r="A270" t="str">
        <f t="shared" si="4"/>
        <v>International passengers_Hungary</v>
      </c>
      <c r="B270" s="72" t="s">
        <v>54</v>
      </c>
      <c r="C270" s="108" t="s">
        <v>96</v>
      </c>
      <c r="D270" s="92" t="s">
        <v>118</v>
      </c>
      <c r="E270" s="75" t="s">
        <v>20</v>
      </c>
      <c r="F270" s="76" t="s">
        <v>34</v>
      </c>
      <c r="G270" s="76" t="s">
        <v>20</v>
      </c>
      <c r="H270" s="76" t="s">
        <v>20</v>
      </c>
      <c r="I270" s="76" t="s">
        <v>34</v>
      </c>
      <c r="J270" s="76" t="s">
        <v>20</v>
      </c>
      <c r="K270" s="76" t="s">
        <v>20</v>
      </c>
      <c r="L270" s="76" t="s">
        <v>20</v>
      </c>
      <c r="M270" s="76" t="s">
        <v>20</v>
      </c>
      <c r="N270" s="76" t="s">
        <v>20</v>
      </c>
      <c r="O270" s="76" t="s">
        <v>20</v>
      </c>
      <c r="P270" s="76" t="s">
        <v>20</v>
      </c>
      <c r="Q270" s="76" t="s">
        <v>20</v>
      </c>
      <c r="R270" s="83">
        <v>13060687</v>
      </c>
      <c r="S270" s="83">
        <v>14800073.396019377</v>
      </c>
      <c r="T270" s="83">
        <v>16050466.589563943</v>
      </c>
      <c r="U270" s="83">
        <v>17050264.682981975</v>
      </c>
      <c r="V270" s="83">
        <v>17924793.63451305</v>
      </c>
      <c r="W270" s="83">
        <v>18681133.389309857</v>
      </c>
      <c r="X270" s="83">
        <v>19437473.14410666</v>
      </c>
      <c r="Y270" s="83">
        <v>20193812.898903459</v>
      </c>
      <c r="Z270" s="83">
        <v>20950152.653700262</v>
      </c>
      <c r="AA270" s="83">
        <v>21706492.408496965</v>
      </c>
      <c r="AB270" s="83">
        <v>22462832.163293764</v>
      </c>
      <c r="AC270" s="83">
        <v>23219171.918090571</v>
      </c>
      <c r="AD270" s="83">
        <v>23975511.672887377</v>
      </c>
      <c r="AE270" s="83">
        <v>24731851.427684184</v>
      </c>
      <c r="AF270" s="83">
        <v>25488191.182480987</v>
      </c>
      <c r="AG270" s="83">
        <v>26244530.93727779</v>
      </c>
      <c r="AH270" s="83">
        <v>27000870.692074593</v>
      </c>
      <c r="AI270" s="83">
        <v>27757210.4468714</v>
      </c>
      <c r="AJ270" s="83">
        <v>28513550.201668199</v>
      </c>
      <c r="AK270" s="83">
        <v>29269889.956464898</v>
      </c>
      <c r="AL270" s="83">
        <v>30026229.711261705</v>
      </c>
      <c r="AM270" s="83">
        <v>30782569.466058504</v>
      </c>
      <c r="AN270" s="83">
        <v>31538909.220855303</v>
      </c>
      <c r="AO270" s="92">
        <v>32295248.975652114</v>
      </c>
    </row>
    <row r="271" spans="1:41" x14ac:dyDescent="0.25">
      <c r="A271" t="str">
        <f t="shared" si="4"/>
        <v>Domestic passengers_Hungary</v>
      </c>
      <c r="B271" s="102" t="s">
        <v>56</v>
      </c>
      <c r="C271" s="103" t="s">
        <v>96</v>
      </c>
      <c r="D271" s="104" t="s">
        <v>118</v>
      </c>
      <c r="E271" s="105" t="s">
        <v>20</v>
      </c>
      <c r="F271" s="106" t="s">
        <v>34</v>
      </c>
      <c r="G271" s="106" t="s">
        <v>20</v>
      </c>
      <c r="H271" s="106" t="s">
        <v>20</v>
      </c>
      <c r="I271" s="106" t="s">
        <v>34</v>
      </c>
      <c r="J271" s="106" t="s">
        <v>20</v>
      </c>
      <c r="K271" s="106" t="s">
        <v>20</v>
      </c>
      <c r="L271" s="106" t="s">
        <v>20</v>
      </c>
      <c r="M271" s="106" t="s">
        <v>20</v>
      </c>
      <c r="N271" s="106" t="s">
        <v>20</v>
      </c>
      <c r="O271" s="106" t="s">
        <v>20</v>
      </c>
      <c r="P271" s="106" t="s">
        <v>20</v>
      </c>
      <c r="Q271" s="106" t="s">
        <v>20</v>
      </c>
      <c r="R271" s="107" t="s">
        <v>218</v>
      </c>
      <c r="S271" s="107" t="s">
        <v>218</v>
      </c>
      <c r="T271" s="107" t="s">
        <v>218</v>
      </c>
      <c r="U271" s="107" t="s">
        <v>218</v>
      </c>
      <c r="V271" s="107" t="s">
        <v>218</v>
      </c>
      <c r="W271" s="107" t="s">
        <v>218</v>
      </c>
      <c r="X271" s="107" t="s">
        <v>218</v>
      </c>
      <c r="Y271" s="107" t="s">
        <v>218</v>
      </c>
      <c r="Z271" s="107" t="s">
        <v>218</v>
      </c>
      <c r="AA271" s="107" t="s">
        <v>218</v>
      </c>
      <c r="AB271" s="107" t="s">
        <v>218</v>
      </c>
      <c r="AC271" s="107" t="s">
        <v>218</v>
      </c>
      <c r="AD271" s="107" t="s">
        <v>218</v>
      </c>
      <c r="AE271" s="107" t="s">
        <v>218</v>
      </c>
      <c r="AF271" s="107" t="s">
        <v>218</v>
      </c>
      <c r="AG271" s="107" t="s">
        <v>218</v>
      </c>
      <c r="AH271" s="107" t="s">
        <v>218</v>
      </c>
      <c r="AI271" s="107" t="s">
        <v>218</v>
      </c>
      <c r="AJ271" s="107" t="s">
        <v>218</v>
      </c>
      <c r="AK271" s="107" t="s">
        <v>218</v>
      </c>
      <c r="AL271" s="107" t="s">
        <v>218</v>
      </c>
      <c r="AM271" s="107" t="s">
        <v>218</v>
      </c>
      <c r="AN271" s="107" t="s">
        <v>218</v>
      </c>
      <c r="AO271" s="104" t="s">
        <v>218</v>
      </c>
    </row>
    <row r="272" spans="1:41" x14ac:dyDescent="0.25">
      <c r="A272" t="str">
        <f t="shared" si="4"/>
        <v>Total passengers_Greece</v>
      </c>
      <c r="B272" s="102" t="s">
        <v>58</v>
      </c>
      <c r="C272" s="103" t="s">
        <v>96</v>
      </c>
      <c r="D272" s="104" t="s">
        <v>116</v>
      </c>
      <c r="E272" s="105" t="s">
        <v>34</v>
      </c>
      <c r="F272" s="106" t="s">
        <v>20</v>
      </c>
      <c r="G272" s="106" t="s">
        <v>20</v>
      </c>
      <c r="H272" s="106" t="s">
        <v>34</v>
      </c>
      <c r="I272" s="106" t="s">
        <v>34</v>
      </c>
      <c r="J272" s="106" t="s">
        <v>20</v>
      </c>
      <c r="K272" s="106" t="s">
        <v>20</v>
      </c>
      <c r="L272" s="106" t="s">
        <v>20</v>
      </c>
      <c r="M272" s="106" t="s">
        <v>20</v>
      </c>
      <c r="N272" s="106" t="s">
        <v>20</v>
      </c>
      <c r="O272" s="106" t="s">
        <v>20</v>
      </c>
      <c r="P272" s="106" t="s">
        <v>20</v>
      </c>
      <c r="Q272" s="106" t="s">
        <v>20</v>
      </c>
      <c r="R272" s="107">
        <v>58067049</v>
      </c>
      <c r="S272" s="107">
        <v>63980446.234115556</v>
      </c>
      <c r="T272" s="107">
        <v>69093759.143268913</v>
      </c>
      <c r="U272" s="107">
        <v>73591783.542024896</v>
      </c>
      <c r="V272" s="107">
        <v>77411465.908993781</v>
      </c>
      <c r="W272" s="107">
        <v>80578126.644264683</v>
      </c>
      <c r="X272" s="107">
        <v>83745169.617296264</v>
      </c>
      <c r="Y272" s="107">
        <v>86912426.767142102</v>
      </c>
      <c r="Z272" s="107">
        <v>90079592.795462728</v>
      </c>
      <c r="AA272" s="107">
        <v>93246564.870000705</v>
      </c>
      <c r="AB272" s="107">
        <v>96413305.533191025</v>
      </c>
      <c r="AC272" s="107">
        <v>99579814.562041</v>
      </c>
      <c r="AD272" s="107">
        <v>102746111.97139047</v>
      </c>
      <c r="AE272" s="107">
        <v>105912221.42068914</v>
      </c>
      <c r="AF272" s="107">
        <v>109078098.88172634</v>
      </c>
      <c r="AG272" s="107">
        <v>112243786.25203089</v>
      </c>
      <c r="AH272" s="107">
        <v>115409339.84381345</v>
      </c>
      <c r="AI272" s="107">
        <v>118574766.1388703</v>
      </c>
      <c r="AJ272" s="107">
        <v>121740076.97151016</v>
      </c>
      <c r="AK272" s="107">
        <v>124905276.65265194</v>
      </c>
      <c r="AL272" s="107">
        <v>128070387.60607858</v>
      </c>
      <c r="AM272" s="107">
        <v>131235417.20992836</v>
      </c>
      <c r="AN272" s="107">
        <v>134400379.70665216</v>
      </c>
      <c r="AO272" s="104">
        <v>137565291.6424253</v>
      </c>
    </row>
    <row r="273" spans="1:41" x14ac:dyDescent="0.25">
      <c r="A273" t="str">
        <f t="shared" si="4"/>
        <v>Total aircraft movements_Greece</v>
      </c>
      <c r="B273" s="102" t="s">
        <v>35</v>
      </c>
      <c r="C273" s="103" t="s">
        <v>96</v>
      </c>
      <c r="D273" s="104" t="s">
        <v>116</v>
      </c>
      <c r="E273" s="105" t="s">
        <v>34</v>
      </c>
      <c r="F273" s="106" t="s">
        <v>20</v>
      </c>
      <c r="G273" s="106" t="s">
        <v>20</v>
      </c>
      <c r="H273" s="106" t="s">
        <v>34</v>
      </c>
      <c r="I273" s="106" t="s">
        <v>34</v>
      </c>
      <c r="J273" s="106" t="s">
        <v>20</v>
      </c>
      <c r="K273" s="106" t="s">
        <v>20</v>
      </c>
      <c r="L273" s="106" t="s">
        <v>20</v>
      </c>
      <c r="M273" s="106" t="s">
        <v>20</v>
      </c>
      <c r="N273" s="106" t="s">
        <v>20</v>
      </c>
      <c r="O273" s="106" t="s">
        <v>20</v>
      </c>
      <c r="P273" s="106" t="s">
        <v>20</v>
      </c>
      <c r="Q273" s="106" t="s">
        <v>20</v>
      </c>
      <c r="R273" s="107">
        <v>490863</v>
      </c>
      <c r="S273" s="107">
        <v>544678.39431069558</v>
      </c>
      <c r="T273" s="107">
        <v>579793.33706476784</v>
      </c>
      <c r="U273" s="107">
        <v>586223.44852200907</v>
      </c>
      <c r="V273" s="107">
        <v>598440.29331770865</v>
      </c>
      <c r="W273" s="107">
        <v>617149.00994352263</v>
      </c>
      <c r="X273" s="107">
        <v>637378.39895931573</v>
      </c>
      <c r="Y273" s="107">
        <v>658041.55117954814</v>
      </c>
      <c r="Z273" s="107">
        <v>678062.01335529739</v>
      </c>
      <c r="AA273" s="107">
        <v>697420.96120659739</v>
      </c>
      <c r="AB273" s="107">
        <v>715607.28626364132</v>
      </c>
      <c r="AC273" s="107">
        <v>732811.4631816484</v>
      </c>
      <c r="AD273" s="107">
        <v>749215.89595735737</v>
      </c>
      <c r="AE273" s="107">
        <v>765265.14947005967</v>
      </c>
      <c r="AF273" s="107">
        <v>780229.51143629465</v>
      </c>
      <c r="AG273" s="107">
        <v>794846.20019744546</v>
      </c>
      <c r="AH273" s="107">
        <v>809760.65437590657</v>
      </c>
      <c r="AI273" s="107">
        <v>825173.17873114115</v>
      </c>
      <c r="AJ273" s="107">
        <v>841068.57730587199</v>
      </c>
      <c r="AK273" s="107">
        <v>857456.32568534068</v>
      </c>
      <c r="AL273" s="107">
        <v>874365.10011079651</v>
      </c>
      <c r="AM273" s="107">
        <v>891873.50201221672</v>
      </c>
      <c r="AN273" s="107">
        <v>909825.2344999467</v>
      </c>
      <c r="AO273" s="104">
        <v>928308.27830730227</v>
      </c>
    </row>
    <row r="274" spans="1:41" x14ac:dyDescent="0.25">
      <c r="A274" t="str">
        <f t="shared" si="4"/>
        <v>Total Cargo_Greece</v>
      </c>
      <c r="B274" s="102" t="s">
        <v>207</v>
      </c>
      <c r="C274" s="108" t="s">
        <v>96</v>
      </c>
      <c r="D274" s="92" t="s">
        <v>116</v>
      </c>
      <c r="E274" s="75" t="s">
        <v>34</v>
      </c>
      <c r="F274" s="76" t="s">
        <v>20</v>
      </c>
      <c r="G274" s="76" t="s">
        <v>20</v>
      </c>
      <c r="H274" s="76" t="s">
        <v>34</v>
      </c>
      <c r="I274" s="76" t="s">
        <v>34</v>
      </c>
      <c r="J274" s="76" t="s">
        <v>20</v>
      </c>
      <c r="K274" s="76" t="s">
        <v>20</v>
      </c>
      <c r="L274" s="76" t="s">
        <v>20</v>
      </c>
      <c r="M274" s="76" t="s">
        <v>20</v>
      </c>
      <c r="N274" s="76" t="s">
        <v>20</v>
      </c>
      <c r="O274" s="76" t="s">
        <v>20</v>
      </c>
      <c r="P274" s="76" t="s">
        <v>20</v>
      </c>
      <c r="Q274" s="76" t="s">
        <v>20</v>
      </c>
      <c r="R274" s="83">
        <v>96469</v>
      </c>
      <c r="S274" s="83">
        <v>100993.95841862301</v>
      </c>
      <c r="T274" s="83">
        <v>104873.715577706</v>
      </c>
      <c r="U274" s="83">
        <v>109317.62951623362</v>
      </c>
      <c r="V274" s="83">
        <v>113345.64048850229</v>
      </c>
      <c r="W274" s="83">
        <v>117010.83021584278</v>
      </c>
      <c r="X274" s="83">
        <v>121128.09499509269</v>
      </c>
      <c r="Y274" s="83">
        <v>125437.79580868699</v>
      </c>
      <c r="Z274" s="83">
        <v>129633.12832210021</v>
      </c>
      <c r="AA274" s="83">
        <v>133676.17949539828</v>
      </c>
      <c r="AB274" s="83">
        <v>137440.16471649296</v>
      </c>
      <c r="AC274" s="83">
        <v>140956.48914119331</v>
      </c>
      <c r="AD274" s="83">
        <v>144261.84424769945</v>
      </c>
      <c r="AE274" s="83">
        <v>147452.81283787263</v>
      </c>
      <c r="AF274" s="83">
        <v>150348.6415483923</v>
      </c>
      <c r="AG274" s="83">
        <v>153115.33077451843</v>
      </c>
      <c r="AH274" s="83">
        <v>155907.44399278815</v>
      </c>
      <c r="AI274" s="83">
        <v>158767.37769311306</v>
      </c>
      <c r="AJ274" s="83">
        <v>161691.06112908816</v>
      </c>
      <c r="AK274" s="83">
        <v>164676.65692215128</v>
      </c>
      <c r="AL274" s="83">
        <v>167732.69616224748</v>
      </c>
      <c r="AM274" s="83">
        <v>170873.28253997734</v>
      </c>
      <c r="AN274" s="83">
        <v>174060.57115678798</v>
      </c>
      <c r="AO274" s="92">
        <v>177313.04267571701</v>
      </c>
    </row>
    <row r="275" spans="1:41" x14ac:dyDescent="0.25">
      <c r="A275" t="str">
        <f t="shared" si="4"/>
        <v>International passengers_Greece</v>
      </c>
      <c r="B275" s="72" t="s">
        <v>54</v>
      </c>
      <c r="C275" s="108" t="s">
        <v>96</v>
      </c>
      <c r="D275" s="92" t="s">
        <v>116</v>
      </c>
      <c r="E275" s="75" t="s">
        <v>34</v>
      </c>
      <c r="F275" s="76" t="s">
        <v>20</v>
      </c>
      <c r="G275" s="76" t="s">
        <v>20</v>
      </c>
      <c r="H275" s="76" t="s">
        <v>34</v>
      </c>
      <c r="I275" s="76" t="s">
        <v>34</v>
      </c>
      <c r="J275" s="76" t="s">
        <v>20</v>
      </c>
      <c r="K275" s="76" t="s">
        <v>20</v>
      </c>
      <c r="L275" s="76" t="s">
        <v>20</v>
      </c>
      <c r="M275" s="76" t="s">
        <v>20</v>
      </c>
      <c r="N275" s="76" t="s">
        <v>20</v>
      </c>
      <c r="O275" s="76" t="s">
        <v>20</v>
      </c>
      <c r="P275" s="76" t="s">
        <v>20</v>
      </c>
      <c r="Q275" s="76" t="s">
        <v>20</v>
      </c>
      <c r="R275" s="83">
        <v>41547405</v>
      </c>
      <c r="S275" s="83">
        <v>46802548.211325996</v>
      </c>
      <c r="T275" s="83">
        <v>51334366.152922601</v>
      </c>
      <c r="U275" s="83">
        <v>55268278.112936161</v>
      </c>
      <c r="V275" s="83">
        <v>58524856.09894935</v>
      </c>
      <c r="W275" s="83">
        <v>61144117.954675496</v>
      </c>
      <c r="X275" s="83">
        <v>63763379.810401633</v>
      </c>
      <c r="Y275" s="83">
        <v>66382641.666127779</v>
      </c>
      <c r="Z275" s="83">
        <v>69001903.521853924</v>
      </c>
      <c r="AA275" s="83">
        <v>71621165.377580076</v>
      </c>
      <c r="AB275" s="83">
        <v>74240427.233306095</v>
      </c>
      <c r="AC275" s="83">
        <v>76859689.089032248</v>
      </c>
      <c r="AD275" s="83">
        <v>79478950.944758385</v>
      </c>
      <c r="AE275" s="83">
        <v>82098212.800484523</v>
      </c>
      <c r="AF275" s="83">
        <v>84717474.656210661</v>
      </c>
      <c r="AG275" s="83">
        <v>87336736.511936694</v>
      </c>
      <c r="AH275" s="83">
        <v>89955998.367662847</v>
      </c>
      <c r="AI275" s="83">
        <v>92575260.22338897</v>
      </c>
      <c r="AJ275" s="83">
        <v>95194522.079115108</v>
      </c>
      <c r="AK275" s="83">
        <v>97813783.934841231</v>
      </c>
      <c r="AL275" s="83">
        <v>100433045.79056737</v>
      </c>
      <c r="AM275" s="83">
        <v>103052307.64629339</v>
      </c>
      <c r="AN275" s="83">
        <v>105671569.50201952</v>
      </c>
      <c r="AO275" s="92">
        <v>108290831.35774568</v>
      </c>
    </row>
    <row r="276" spans="1:41" x14ac:dyDescent="0.25">
      <c r="A276" t="str">
        <f t="shared" si="4"/>
        <v>Domestic passengers_Greece</v>
      </c>
      <c r="B276" s="102" t="s">
        <v>56</v>
      </c>
      <c r="C276" s="103" t="s">
        <v>96</v>
      </c>
      <c r="D276" s="104" t="s">
        <v>116</v>
      </c>
      <c r="E276" s="105" t="s">
        <v>34</v>
      </c>
      <c r="F276" s="106" t="s">
        <v>20</v>
      </c>
      <c r="G276" s="106" t="s">
        <v>20</v>
      </c>
      <c r="H276" s="106" t="s">
        <v>34</v>
      </c>
      <c r="I276" s="106" t="s">
        <v>34</v>
      </c>
      <c r="J276" s="106" t="s">
        <v>20</v>
      </c>
      <c r="K276" s="106" t="s">
        <v>20</v>
      </c>
      <c r="L276" s="106" t="s">
        <v>20</v>
      </c>
      <c r="M276" s="106" t="s">
        <v>20</v>
      </c>
      <c r="N276" s="106" t="s">
        <v>20</v>
      </c>
      <c r="O276" s="106" t="s">
        <v>20</v>
      </c>
      <c r="P276" s="106" t="s">
        <v>20</v>
      </c>
      <c r="Q276" s="106" t="s">
        <v>20</v>
      </c>
      <c r="R276" s="107">
        <v>16466889</v>
      </c>
      <c r="S276" s="107">
        <v>17070967.874920256</v>
      </c>
      <c r="T276" s="107">
        <v>17673211.16233632</v>
      </c>
      <c r="U276" s="107">
        <v>18254263.903412864</v>
      </c>
      <c r="V276" s="107">
        <v>18827280.107539237</v>
      </c>
      <c r="W276" s="107">
        <v>19375213.210822713</v>
      </c>
      <c r="X276" s="107">
        <v>19923146.314106192</v>
      </c>
      <c r="Y276" s="107">
        <v>20471079.417389669</v>
      </c>
      <c r="Z276" s="107">
        <v>21019012.520673148</v>
      </c>
      <c r="AA276" s="107">
        <v>21566945.623956624</v>
      </c>
      <c r="AB276" s="107">
        <v>22114878.727240101</v>
      </c>
      <c r="AC276" s="107">
        <v>22662811.830523685</v>
      </c>
      <c r="AD276" s="107">
        <v>23210744.933807161</v>
      </c>
      <c r="AE276" s="107">
        <v>23758678.037090641</v>
      </c>
      <c r="AF276" s="107">
        <v>24306611.140374117</v>
      </c>
      <c r="AG276" s="107">
        <v>24854544.243657596</v>
      </c>
      <c r="AH276" s="107">
        <v>25402477.346941069</v>
      </c>
      <c r="AI276" s="107">
        <v>25950410.450224549</v>
      </c>
      <c r="AJ276" s="107">
        <v>26498343.553508028</v>
      </c>
      <c r="AK276" s="107">
        <v>27046276.656791504</v>
      </c>
      <c r="AL276" s="107">
        <v>27594209.760074984</v>
      </c>
      <c r="AM276" s="107">
        <v>28142142.86335846</v>
      </c>
      <c r="AN276" s="107">
        <v>28690075.966641936</v>
      </c>
      <c r="AO276" s="104">
        <v>29238009.069925416</v>
      </c>
    </row>
    <row r="277" spans="1:41" x14ac:dyDescent="0.25">
      <c r="A277" t="str">
        <f t="shared" si="4"/>
        <v>Total passengers_Germany</v>
      </c>
      <c r="B277" s="102" t="s">
        <v>58</v>
      </c>
      <c r="C277" s="103" t="s">
        <v>96</v>
      </c>
      <c r="D277" s="104" t="s">
        <v>108</v>
      </c>
      <c r="E277" s="105" t="s">
        <v>34</v>
      </c>
      <c r="F277" s="106" t="s">
        <v>20</v>
      </c>
      <c r="G277" s="106" t="s">
        <v>34</v>
      </c>
      <c r="H277" s="106" t="s">
        <v>34</v>
      </c>
      <c r="I277" s="106" t="s">
        <v>34</v>
      </c>
      <c r="J277" s="106" t="s">
        <v>20</v>
      </c>
      <c r="K277" s="106" t="s">
        <v>20</v>
      </c>
      <c r="L277" s="106" t="s">
        <v>20</v>
      </c>
      <c r="M277" s="106" t="s">
        <v>20</v>
      </c>
      <c r="N277" s="106" t="s">
        <v>20</v>
      </c>
      <c r="O277" s="106" t="s">
        <v>20</v>
      </c>
      <c r="P277" s="106" t="s">
        <v>20</v>
      </c>
      <c r="Q277" s="106" t="s">
        <v>34</v>
      </c>
      <c r="R277" s="107">
        <v>236592992</v>
      </c>
      <c r="S277" s="107">
        <v>242916350.42062733</v>
      </c>
      <c r="T277" s="107">
        <v>248972549.43385747</v>
      </c>
      <c r="U277" s="107">
        <v>254421167.41652834</v>
      </c>
      <c r="V277" s="107">
        <v>259743672.17842731</v>
      </c>
      <c r="W277" s="107">
        <v>265305665.49411651</v>
      </c>
      <c r="X277" s="107">
        <v>270223113.84143269</v>
      </c>
      <c r="Y277" s="107">
        <v>274575812.36590195</v>
      </c>
      <c r="Z277" s="107">
        <v>278701522.28705114</v>
      </c>
      <c r="AA277" s="107">
        <v>282706053.98390955</v>
      </c>
      <c r="AB277" s="107">
        <v>286527304.18818676</v>
      </c>
      <c r="AC277" s="107">
        <v>289898452.76607019</v>
      </c>
      <c r="AD277" s="107">
        <v>292823892.43866074</v>
      </c>
      <c r="AE277" s="107">
        <v>295357948.32834536</v>
      </c>
      <c r="AF277" s="107">
        <v>297837252.37904984</v>
      </c>
      <c r="AG277" s="107">
        <v>300478481.84539616</v>
      </c>
      <c r="AH277" s="107">
        <v>303170819.5208869</v>
      </c>
      <c r="AI277" s="107">
        <v>305967386.04116738</v>
      </c>
      <c r="AJ277" s="107">
        <v>308951490.66417569</v>
      </c>
      <c r="AK277" s="107">
        <v>312256273.79827046</v>
      </c>
      <c r="AL277" s="107">
        <v>316096557.19376731</v>
      </c>
      <c r="AM277" s="107">
        <v>320364290.71985614</v>
      </c>
      <c r="AN277" s="107">
        <v>325227068.30103469</v>
      </c>
      <c r="AO277" s="104">
        <v>330772033.52274787</v>
      </c>
    </row>
    <row r="278" spans="1:41" x14ac:dyDescent="0.25">
      <c r="A278" t="str">
        <f t="shared" si="4"/>
        <v>Total aircraft movements_Germany</v>
      </c>
      <c r="B278" s="102" t="s">
        <v>35</v>
      </c>
      <c r="C278" s="103" t="s">
        <v>96</v>
      </c>
      <c r="D278" s="104" t="s">
        <v>108</v>
      </c>
      <c r="E278" s="105" t="s">
        <v>34</v>
      </c>
      <c r="F278" s="106" t="s">
        <v>20</v>
      </c>
      <c r="G278" s="106" t="s">
        <v>34</v>
      </c>
      <c r="H278" s="106" t="s">
        <v>34</v>
      </c>
      <c r="I278" s="106" t="s">
        <v>34</v>
      </c>
      <c r="J278" s="106" t="s">
        <v>20</v>
      </c>
      <c r="K278" s="106" t="s">
        <v>20</v>
      </c>
      <c r="L278" s="106" t="s">
        <v>20</v>
      </c>
      <c r="M278" s="106" t="s">
        <v>20</v>
      </c>
      <c r="N278" s="106" t="s">
        <v>20</v>
      </c>
      <c r="O278" s="106" t="s">
        <v>20</v>
      </c>
      <c r="P278" s="106" t="s">
        <v>20</v>
      </c>
      <c r="Q278" s="106" t="s">
        <v>34</v>
      </c>
      <c r="R278" s="107">
        <v>2356311</v>
      </c>
      <c r="S278" s="107">
        <v>2392113.7828721502</v>
      </c>
      <c r="T278" s="107">
        <v>2426651.3276946698</v>
      </c>
      <c r="U278" s="107">
        <v>2461716.4128163098</v>
      </c>
      <c r="V278" s="107">
        <v>2493163.37496618</v>
      </c>
      <c r="W278" s="107">
        <v>2522238.4120708406</v>
      </c>
      <c r="X278" s="107">
        <v>2549106.5338117001</v>
      </c>
      <c r="Y278" s="107">
        <v>2573880.89913732</v>
      </c>
      <c r="Z278" s="107">
        <v>2597886.1695019696</v>
      </c>
      <c r="AA278" s="107">
        <v>2621517.2071861997</v>
      </c>
      <c r="AB278" s="107">
        <v>2644500.8730380596</v>
      </c>
      <c r="AC278" s="107">
        <v>2665701.8310682396</v>
      </c>
      <c r="AD278" s="107">
        <v>2685087.5871117096</v>
      </c>
      <c r="AE278" s="107">
        <v>2702769.5444716695</v>
      </c>
      <c r="AF278" s="107">
        <v>2720175.4168002694</v>
      </c>
      <c r="AG278" s="107">
        <v>2738314.6988341189</v>
      </c>
      <c r="AH278" s="107">
        <v>2756725.7746852189</v>
      </c>
      <c r="AI278" s="107">
        <v>2775674.4182194788</v>
      </c>
      <c r="AJ278" s="107">
        <v>2795587.570623809</v>
      </c>
      <c r="AK278" s="107">
        <v>2817157.462971739</v>
      </c>
      <c r="AL278" s="107">
        <v>2841534.1501411791</v>
      </c>
      <c r="AM278" s="107">
        <v>2868347.361972949</v>
      </c>
      <c r="AN278" s="107">
        <v>2898613.7438923693</v>
      </c>
      <c r="AO278" s="104">
        <v>2933024.2115284801</v>
      </c>
    </row>
    <row r="279" spans="1:41" x14ac:dyDescent="0.25">
      <c r="A279" t="str">
        <f t="shared" si="4"/>
        <v>Total Cargo_Germany</v>
      </c>
      <c r="B279" s="102" t="s">
        <v>207</v>
      </c>
      <c r="C279" s="108" t="s">
        <v>96</v>
      </c>
      <c r="D279" s="92" t="s">
        <v>108</v>
      </c>
      <c r="E279" s="75" t="s">
        <v>34</v>
      </c>
      <c r="F279" s="76" t="s">
        <v>20</v>
      </c>
      <c r="G279" s="76" t="s">
        <v>34</v>
      </c>
      <c r="H279" s="76" t="s">
        <v>34</v>
      </c>
      <c r="I279" s="76" t="s">
        <v>34</v>
      </c>
      <c r="J279" s="76" t="s">
        <v>20</v>
      </c>
      <c r="K279" s="76" t="s">
        <v>20</v>
      </c>
      <c r="L279" s="76" t="s">
        <v>20</v>
      </c>
      <c r="M279" s="76" t="s">
        <v>20</v>
      </c>
      <c r="N279" s="76" t="s">
        <v>20</v>
      </c>
      <c r="O279" s="76" t="s">
        <v>20</v>
      </c>
      <c r="P279" s="76" t="s">
        <v>20</v>
      </c>
      <c r="Q279" s="76" t="s">
        <v>34</v>
      </c>
      <c r="R279" s="83">
        <v>4893648</v>
      </c>
      <c r="S279" s="83">
        <v>4928674.7387017496</v>
      </c>
      <c r="T279" s="83">
        <v>5091360.4149901196</v>
      </c>
      <c r="U279" s="83">
        <v>5248839.2470231028</v>
      </c>
      <c r="V279" s="83">
        <v>5385155.4283530265</v>
      </c>
      <c r="W279" s="83">
        <v>5516912.2716697128</v>
      </c>
      <c r="X279" s="83">
        <v>5648669.1149863992</v>
      </c>
      <c r="Y279" s="83">
        <v>5780425.9583030837</v>
      </c>
      <c r="Z279" s="83">
        <v>5912182.80161977</v>
      </c>
      <c r="AA279" s="83">
        <v>6043939.6449364563</v>
      </c>
      <c r="AB279" s="83">
        <v>6175696.4882531427</v>
      </c>
      <c r="AC279" s="83">
        <v>6307453.331569829</v>
      </c>
      <c r="AD279" s="83">
        <v>6439210.1748865154</v>
      </c>
      <c r="AE279" s="83">
        <v>6570967.0182032008</v>
      </c>
      <c r="AF279" s="83">
        <v>6702723.8615198862</v>
      </c>
      <c r="AG279" s="83">
        <v>6834480.7048365725</v>
      </c>
      <c r="AH279" s="83">
        <v>6966237.5481532579</v>
      </c>
      <c r="AI279" s="83">
        <v>7097994.3914699443</v>
      </c>
      <c r="AJ279" s="83">
        <v>7229751.2347866306</v>
      </c>
      <c r="AK279" s="83">
        <v>7361508.0781033169</v>
      </c>
      <c r="AL279" s="83">
        <v>7493264.9214200024</v>
      </c>
      <c r="AM279" s="83">
        <v>7625021.7647366878</v>
      </c>
      <c r="AN279" s="83">
        <v>7756778.6080533741</v>
      </c>
      <c r="AO279" s="92">
        <v>7888535.4513700604</v>
      </c>
    </row>
    <row r="280" spans="1:41" x14ac:dyDescent="0.25">
      <c r="A280" t="str">
        <f t="shared" si="4"/>
        <v>International passengers_Germany</v>
      </c>
      <c r="B280" s="72" t="s">
        <v>54</v>
      </c>
      <c r="C280" s="108" t="s">
        <v>96</v>
      </c>
      <c r="D280" s="92" t="s">
        <v>108</v>
      </c>
      <c r="E280" s="75" t="s">
        <v>34</v>
      </c>
      <c r="F280" s="76" t="s">
        <v>20</v>
      </c>
      <c r="G280" s="76" t="s">
        <v>34</v>
      </c>
      <c r="H280" s="76" t="s">
        <v>34</v>
      </c>
      <c r="I280" s="76" t="s">
        <v>34</v>
      </c>
      <c r="J280" s="76" t="s">
        <v>20</v>
      </c>
      <c r="K280" s="76" t="s">
        <v>20</v>
      </c>
      <c r="L280" s="76" t="s">
        <v>20</v>
      </c>
      <c r="M280" s="76" t="s">
        <v>20</v>
      </c>
      <c r="N280" s="76" t="s">
        <v>20</v>
      </c>
      <c r="O280" s="76" t="s">
        <v>20</v>
      </c>
      <c r="P280" s="76" t="s">
        <v>20</v>
      </c>
      <c r="Q280" s="76" t="s">
        <v>34</v>
      </c>
      <c r="R280" s="83">
        <v>188295262</v>
      </c>
      <c r="S280" s="83">
        <v>196526886.14069164</v>
      </c>
      <c r="T280" s="83">
        <v>201827456.83399034</v>
      </c>
      <c r="U280" s="83">
        <v>207163110.15216663</v>
      </c>
      <c r="V280" s="83">
        <v>212385709.26834899</v>
      </c>
      <c r="W280" s="83">
        <v>217795777.56454179</v>
      </c>
      <c r="X280" s="83">
        <v>222560023.30587268</v>
      </c>
      <c r="Y280" s="83">
        <v>226763087.50940841</v>
      </c>
      <c r="Z280" s="83">
        <v>230721504.38964865</v>
      </c>
      <c r="AA280" s="83">
        <v>234538466.41945165</v>
      </c>
      <c r="AB280" s="83">
        <v>238158319.2314344</v>
      </c>
      <c r="AC280" s="83">
        <v>241330618.17236489</v>
      </c>
      <c r="AD280" s="83">
        <v>244060001.10619217</v>
      </c>
      <c r="AE280" s="83">
        <v>246403281.86628675</v>
      </c>
      <c r="AF280" s="83">
        <v>248679313.59912518</v>
      </c>
      <c r="AG280" s="83">
        <v>251091002.85246435</v>
      </c>
      <c r="AH280" s="83">
        <v>253535157.15344498</v>
      </c>
      <c r="AI280" s="83">
        <v>256062793.00550202</v>
      </c>
      <c r="AJ280" s="83">
        <v>258752754.09576467</v>
      </c>
      <c r="AK280" s="83">
        <v>261730262.75084805</v>
      </c>
      <c r="AL280" s="83">
        <v>265195906.58653578</v>
      </c>
      <c r="AM280" s="83">
        <v>269047652.59595531</v>
      </c>
      <c r="AN280" s="83">
        <v>273440869.22138816</v>
      </c>
      <c r="AO280" s="92">
        <v>278455559.61595106</v>
      </c>
    </row>
    <row r="281" spans="1:41" x14ac:dyDescent="0.25">
      <c r="A281" t="str">
        <f t="shared" si="4"/>
        <v>Domestic passengers_Germany</v>
      </c>
      <c r="B281" s="102" t="s">
        <v>56</v>
      </c>
      <c r="C281" s="103" t="s">
        <v>96</v>
      </c>
      <c r="D281" s="104" t="s">
        <v>108</v>
      </c>
      <c r="E281" s="105" t="s">
        <v>34</v>
      </c>
      <c r="F281" s="106" t="s">
        <v>20</v>
      </c>
      <c r="G281" s="106" t="s">
        <v>34</v>
      </c>
      <c r="H281" s="106" t="s">
        <v>34</v>
      </c>
      <c r="I281" s="106" t="s">
        <v>34</v>
      </c>
      <c r="J281" s="106" t="s">
        <v>20</v>
      </c>
      <c r="K281" s="106" t="s">
        <v>20</v>
      </c>
      <c r="L281" s="106" t="s">
        <v>20</v>
      </c>
      <c r="M281" s="106" t="s">
        <v>20</v>
      </c>
      <c r="N281" s="106" t="s">
        <v>20</v>
      </c>
      <c r="O281" s="106" t="s">
        <v>20</v>
      </c>
      <c r="P281" s="106" t="s">
        <v>20</v>
      </c>
      <c r="Q281" s="106" t="s">
        <v>34</v>
      </c>
      <c r="R281" s="107">
        <v>47590508</v>
      </c>
      <c r="S281" s="107">
        <v>45628569.892951749</v>
      </c>
      <c r="T281" s="107">
        <v>46389300.335300162</v>
      </c>
      <c r="U281" s="107">
        <v>46531813.386887267</v>
      </c>
      <c r="V281" s="107">
        <v>46680938.646375217</v>
      </c>
      <c r="W281" s="107">
        <v>46892821.516832784</v>
      </c>
      <c r="X281" s="107">
        <v>47092889.072556339</v>
      </c>
      <c r="Y281" s="107">
        <v>47279817.974103265</v>
      </c>
      <c r="Z281" s="107">
        <v>47478304.575150713</v>
      </c>
      <c r="AA281" s="107">
        <v>47692631.675179899</v>
      </c>
      <c r="AB281" s="107">
        <v>47916727.785264544</v>
      </c>
      <c r="AC281" s="107">
        <v>48133358.649885811</v>
      </c>
      <c r="AD281" s="107">
        <v>48342876.283263586</v>
      </c>
      <c r="AE281" s="107">
        <v>48543771.511144772</v>
      </c>
      <c r="AF281" s="107">
        <v>48755779.753235362</v>
      </c>
      <c r="AG281" s="107">
        <v>48993708.120639443</v>
      </c>
      <c r="AH281" s="107">
        <v>49249505.170892805</v>
      </c>
      <c r="AI281" s="107">
        <v>49525606.48697155</v>
      </c>
      <c r="AJ281" s="107">
        <v>49826882.856416725</v>
      </c>
      <c r="AK281" s="107">
        <v>50161807.595608979</v>
      </c>
      <c r="AL281" s="107">
        <v>50545377.253576659</v>
      </c>
      <c r="AM281" s="107">
        <v>50971013.415433183</v>
      </c>
      <c r="AN281" s="107">
        <v>51451396.257018283</v>
      </c>
      <c r="AO281" s="104">
        <v>51993751.938496538</v>
      </c>
    </row>
    <row r="282" spans="1:41" x14ac:dyDescent="0.25">
      <c r="A282" t="str">
        <f t="shared" si="4"/>
        <v>Total passengers_Georgia</v>
      </c>
      <c r="B282" s="72" t="s">
        <v>58</v>
      </c>
      <c r="C282" s="108" t="s">
        <v>96</v>
      </c>
      <c r="D282" s="92" t="s">
        <v>115</v>
      </c>
      <c r="E282" s="75" t="s">
        <v>20</v>
      </c>
      <c r="F282" s="76" t="s">
        <v>34</v>
      </c>
      <c r="G282" s="76" t="s">
        <v>20</v>
      </c>
      <c r="H282" s="76" t="s">
        <v>20</v>
      </c>
      <c r="I282" s="76" t="s">
        <v>20</v>
      </c>
      <c r="J282" s="76" t="s">
        <v>20</v>
      </c>
      <c r="K282" s="76" t="s">
        <v>20</v>
      </c>
      <c r="L282" s="76" t="s">
        <v>20</v>
      </c>
      <c r="M282" s="76" t="s">
        <v>20</v>
      </c>
      <c r="N282" s="76" t="s">
        <v>20</v>
      </c>
      <c r="O282" s="76" t="s">
        <v>20</v>
      </c>
      <c r="P282" s="76" t="s">
        <v>20</v>
      </c>
      <c r="Q282" s="76" t="s">
        <v>20</v>
      </c>
      <c r="R282" s="83">
        <v>4015697</v>
      </c>
      <c r="S282" s="83">
        <v>4820622.5572582297</v>
      </c>
      <c r="T282" s="83">
        <v>5284735.1484067095</v>
      </c>
      <c r="U282" s="83">
        <v>5518124.8650697134</v>
      </c>
      <c r="V282" s="83">
        <v>5727606.7857259894</v>
      </c>
      <c r="W282" s="83">
        <v>6031257.6025330713</v>
      </c>
      <c r="X282" s="83">
        <v>6335219.3462452013</v>
      </c>
      <c r="Y282" s="83">
        <v>6639236.2581720073</v>
      </c>
      <c r="Z282" s="83">
        <v>6943314.7063714787</v>
      </c>
      <c r="AA282" s="83">
        <v>7247412.1631958587</v>
      </c>
      <c r="AB282" s="83">
        <v>7551524.8861156031</v>
      </c>
      <c r="AC282" s="83">
        <v>7855643.0648299521</v>
      </c>
      <c r="AD282" s="83">
        <v>8159764.8666577814</v>
      </c>
      <c r="AE282" s="83">
        <v>8463887.7045960221</v>
      </c>
      <c r="AF282" s="83">
        <v>8768010.9757692292</v>
      </c>
      <c r="AG282" s="83">
        <v>9072134.0331324805</v>
      </c>
      <c r="AH282" s="83">
        <v>9376256.7569532618</v>
      </c>
      <c r="AI282" s="83">
        <v>9680379.0426246803</v>
      </c>
      <c r="AJ282" s="83">
        <v>9984500.9201099724</v>
      </c>
      <c r="AK282" s="83">
        <v>10288622.420904299</v>
      </c>
      <c r="AL282" s="83">
        <v>10592743.60320879</v>
      </c>
      <c r="AM282" s="83">
        <v>10896864.518117851</v>
      </c>
      <c r="AN282" s="83">
        <v>11200985.215876535</v>
      </c>
      <c r="AO282" s="92">
        <v>11505105.738294719</v>
      </c>
    </row>
    <row r="283" spans="1:41" x14ac:dyDescent="0.25">
      <c r="A283" t="str">
        <f t="shared" si="4"/>
        <v>Total aircraft movements_Georgia</v>
      </c>
      <c r="B283" s="72" t="s">
        <v>35</v>
      </c>
      <c r="C283" s="108" t="s">
        <v>96</v>
      </c>
      <c r="D283" s="92" t="s">
        <v>115</v>
      </c>
      <c r="E283" s="75" t="s">
        <v>20</v>
      </c>
      <c r="F283" s="76" t="s">
        <v>34</v>
      </c>
      <c r="G283" s="76" t="s">
        <v>20</v>
      </c>
      <c r="H283" s="76" t="s">
        <v>20</v>
      </c>
      <c r="I283" s="76" t="s">
        <v>20</v>
      </c>
      <c r="J283" s="76" t="s">
        <v>20</v>
      </c>
      <c r="K283" s="76" t="s">
        <v>20</v>
      </c>
      <c r="L283" s="76" t="s">
        <v>20</v>
      </c>
      <c r="M283" s="76" t="s">
        <v>20</v>
      </c>
      <c r="N283" s="76" t="s">
        <v>20</v>
      </c>
      <c r="O283" s="76" t="s">
        <v>20</v>
      </c>
      <c r="P283" s="76" t="s">
        <v>20</v>
      </c>
      <c r="Q283" s="76" t="s">
        <v>20</v>
      </c>
      <c r="R283" s="83" t="s">
        <v>218</v>
      </c>
      <c r="S283" s="83" t="s">
        <v>218</v>
      </c>
      <c r="T283" s="83" t="s">
        <v>218</v>
      </c>
      <c r="U283" s="83" t="s">
        <v>218</v>
      </c>
      <c r="V283" s="83" t="s">
        <v>218</v>
      </c>
      <c r="W283" s="83" t="s">
        <v>218</v>
      </c>
      <c r="X283" s="83" t="s">
        <v>218</v>
      </c>
      <c r="Y283" s="83" t="s">
        <v>218</v>
      </c>
      <c r="Z283" s="83" t="s">
        <v>218</v>
      </c>
      <c r="AA283" s="83" t="s">
        <v>218</v>
      </c>
      <c r="AB283" s="83" t="s">
        <v>218</v>
      </c>
      <c r="AC283" s="83" t="s">
        <v>218</v>
      </c>
      <c r="AD283" s="83" t="s">
        <v>218</v>
      </c>
      <c r="AE283" s="83" t="s">
        <v>218</v>
      </c>
      <c r="AF283" s="83" t="s">
        <v>218</v>
      </c>
      <c r="AG283" s="83" t="s">
        <v>218</v>
      </c>
      <c r="AH283" s="83" t="s">
        <v>218</v>
      </c>
      <c r="AI283" s="83" t="s">
        <v>218</v>
      </c>
      <c r="AJ283" s="83" t="s">
        <v>218</v>
      </c>
      <c r="AK283" s="83" t="s">
        <v>218</v>
      </c>
      <c r="AL283" s="83" t="s">
        <v>218</v>
      </c>
      <c r="AM283" s="83" t="s">
        <v>218</v>
      </c>
      <c r="AN283" s="83" t="s">
        <v>218</v>
      </c>
      <c r="AO283" s="92" t="s">
        <v>218</v>
      </c>
    </row>
    <row r="284" spans="1:41" x14ac:dyDescent="0.25">
      <c r="A284" t="str">
        <f t="shared" si="4"/>
        <v>Total Cargo_Georgia</v>
      </c>
      <c r="B284" s="102" t="s">
        <v>207</v>
      </c>
      <c r="C284" s="103" t="s">
        <v>96</v>
      </c>
      <c r="D284" s="104" t="s">
        <v>115</v>
      </c>
      <c r="E284" s="105" t="s">
        <v>20</v>
      </c>
      <c r="F284" s="106" t="s">
        <v>34</v>
      </c>
      <c r="G284" s="106" t="s">
        <v>20</v>
      </c>
      <c r="H284" s="106" t="s">
        <v>20</v>
      </c>
      <c r="I284" s="106" t="s">
        <v>20</v>
      </c>
      <c r="J284" s="106" t="s">
        <v>20</v>
      </c>
      <c r="K284" s="106" t="s">
        <v>20</v>
      </c>
      <c r="L284" s="106" t="s">
        <v>20</v>
      </c>
      <c r="M284" s="106" t="s">
        <v>20</v>
      </c>
      <c r="N284" s="106" t="s">
        <v>20</v>
      </c>
      <c r="O284" s="106" t="s">
        <v>20</v>
      </c>
      <c r="P284" s="106" t="s">
        <v>20</v>
      </c>
      <c r="Q284" s="106" t="s">
        <v>20</v>
      </c>
      <c r="R284" s="107" t="s">
        <v>218</v>
      </c>
      <c r="S284" s="107" t="s">
        <v>218</v>
      </c>
      <c r="T284" s="107" t="s">
        <v>218</v>
      </c>
      <c r="U284" s="107" t="s">
        <v>218</v>
      </c>
      <c r="V284" s="107" t="s">
        <v>218</v>
      </c>
      <c r="W284" s="107" t="s">
        <v>218</v>
      </c>
      <c r="X284" s="107" t="s">
        <v>218</v>
      </c>
      <c r="Y284" s="107" t="s">
        <v>218</v>
      </c>
      <c r="Z284" s="107" t="s">
        <v>218</v>
      </c>
      <c r="AA284" s="107" t="s">
        <v>218</v>
      </c>
      <c r="AB284" s="107" t="s">
        <v>218</v>
      </c>
      <c r="AC284" s="107" t="s">
        <v>218</v>
      </c>
      <c r="AD284" s="107" t="s">
        <v>218</v>
      </c>
      <c r="AE284" s="107" t="s">
        <v>218</v>
      </c>
      <c r="AF284" s="107" t="s">
        <v>218</v>
      </c>
      <c r="AG284" s="107" t="s">
        <v>218</v>
      </c>
      <c r="AH284" s="107" t="s">
        <v>218</v>
      </c>
      <c r="AI284" s="107" t="s">
        <v>218</v>
      </c>
      <c r="AJ284" s="107" t="s">
        <v>218</v>
      </c>
      <c r="AK284" s="107" t="s">
        <v>218</v>
      </c>
      <c r="AL284" s="107" t="s">
        <v>218</v>
      </c>
      <c r="AM284" s="107" t="s">
        <v>218</v>
      </c>
      <c r="AN284" s="107" t="s">
        <v>218</v>
      </c>
      <c r="AO284" s="104" t="s">
        <v>218</v>
      </c>
    </row>
    <row r="285" spans="1:41" x14ac:dyDescent="0.25">
      <c r="A285" t="str">
        <f t="shared" si="4"/>
        <v>International passengers_Georgia</v>
      </c>
      <c r="B285" s="102" t="s">
        <v>54</v>
      </c>
      <c r="C285" s="103" t="s">
        <v>96</v>
      </c>
      <c r="D285" s="104" t="s">
        <v>115</v>
      </c>
      <c r="E285" s="105" t="s">
        <v>20</v>
      </c>
      <c r="F285" s="106" t="s">
        <v>34</v>
      </c>
      <c r="G285" s="106" t="s">
        <v>20</v>
      </c>
      <c r="H285" s="106" t="s">
        <v>20</v>
      </c>
      <c r="I285" s="106" t="s">
        <v>20</v>
      </c>
      <c r="J285" s="106" t="s">
        <v>20</v>
      </c>
      <c r="K285" s="106" t="s">
        <v>20</v>
      </c>
      <c r="L285" s="106" t="s">
        <v>20</v>
      </c>
      <c r="M285" s="106" t="s">
        <v>20</v>
      </c>
      <c r="N285" s="106" t="s">
        <v>20</v>
      </c>
      <c r="O285" s="106" t="s">
        <v>20</v>
      </c>
      <c r="P285" s="106" t="s">
        <v>20</v>
      </c>
      <c r="Q285" s="106" t="s">
        <v>20</v>
      </c>
      <c r="R285" s="107">
        <v>4013957</v>
      </c>
      <c r="S285" s="107">
        <v>4818882.5572582297</v>
      </c>
      <c r="T285" s="107">
        <v>5282995.1484067095</v>
      </c>
      <c r="U285" s="107">
        <v>5516765.4740402149</v>
      </c>
      <c r="V285" s="107">
        <v>5726552.0009002984</v>
      </c>
      <c r="W285" s="107">
        <v>6030671.8790815463</v>
      </c>
      <c r="X285" s="107">
        <v>6334791.7572627775</v>
      </c>
      <c r="Y285" s="107">
        <v>6638911.6354440097</v>
      </c>
      <c r="Z285" s="107">
        <v>6943031.5136252586</v>
      </c>
      <c r="AA285" s="107">
        <v>7247151.3918064898</v>
      </c>
      <c r="AB285" s="107">
        <v>7551271.2699877219</v>
      </c>
      <c r="AC285" s="107">
        <v>7855391.1481689699</v>
      </c>
      <c r="AD285" s="107">
        <v>8159511.026350202</v>
      </c>
      <c r="AE285" s="107">
        <v>8463630.9045314509</v>
      </c>
      <c r="AF285" s="107">
        <v>8767750.7827126831</v>
      </c>
      <c r="AG285" s="107">
        <v>9071870.6608939152</v>
      </c>
      <c r="AH285" s="107">
        <v>9375990.5390751641</v>
      </c>
      <c r="AI285" s="107">
        <v>9680110.4172563963</v>
      </c>
      <c r="AJ285" s="107">
        <v>9984230.2954376284</v>
      </c>
      <c r="AK285" s="107">
        <v>10288350.173618875</v>
      </c>
      <c r="AL285" s="107">
        <v>10592470.051800109</v>
      </c>
      <c r="AM285" s="107">
        <v>10896589.929981342</v>
      </c>
      <c r="AN285" s="107">
        <v>11200709.80816259</v>
      </c>
      <c r="AO285" s="104">
        <v>11504829.686343821</v>
      </c>
    </row>
    <row r="286" spans="1:41" x14ac:dyDescent="0.25">
      <c r="A286" t="str">
        <f t="shared" si="4"/>
        <v>Domestic passengers_Georgia</v>
      </c>
      <c r="B286" s="72" t="s">
        <v>56</v>
      </c>
      <c r="C286" s="108" t="s">
        <v>96</v>
      </c>
      <c r="D286" s="92" t="s">
        <v>115</v>
      </c>
      <c r="E286" s="75" t="s">
        <v>20</v>
      </c>
      <c r="F286" s="76" t="s">
        <v>34</v>
      </c>
      <c r="G286" s="76" t="s">
        <v>20</v>
      </c>
      <c r="H286" s="76" t="s">
        <v>20</v>
      </c>
      <c r="I286" s="76" t="s">
        <v>20</v>
      </c>
      <c r="J286" s="76" t="s">
        <v>20</v>
      </c>
      <c r="K286" s="76" t="s">
        <v>20</v>
      </c>
      <c r="L286" s="76" t="s">
        <v>20</v>
      </c>
      <c r="M286" s="76" t="s">
        <v>20</v>
      </c>
      <c r="N286" s="76" t="s">
        <v>20</v>
      </c>
      <c r="O286" s="76" t="s">
        <v>20</v>
      </c>
      <c r="P286" s="76" t="s">
        <v>20</v>
      </c>
      <c r="Q286" s="76" t="s">
        <v>20</v>
      </c>
      <c r="R286" s="83" t="s">
        <v>218</v>
      </c>
      <c r="S286" s="83" t="s">
        <v>218</v>
      </c>
      <c r="T286" s="83" t="s">
        <v>218</v>
      </c>
      <c r="U286" s="83" t="s">
        <v>218</v>
      </c>
      <c r="V286" s="83" t="s">
        <v>218</v>
      </c>
      <c r="W286" s="83" t="s">
        <v>218</v>
      </c>
      <c r="X286" s="83" t="s">
        <v>218</v>
      </c>
      <c r="Y286" s="83" t="s">
        <v>218</v>
      </c>
      <c r="Z286" s="83" t="s">
        <v>218</v>
      </c>
      <c r="AA286" s="83" t="s">
        <v>218</v>
      </c>
      <c r="AB286" s="83" t="s">
        <v>218</v>
      </c>
      <c r="AC286" s="83" t="s">
        <v>218</v>
      </c>
      <c r="AD286" s="83" t="s">
        <v>218</v>
      </c>
      <c r="AE286" s="83" t="s">
        <v>218</v>
      </c>
      <c r="AF286" s="83" t="s">
        <v>218</v>
      </c>
      <c r="AG286" s="83" t="s">
        <v>218</v>
      </c>
      <c r="AH286" s="83" t="s">
        <v>218</v>
      </c>
      <c r="AI286" s="83" t="s">
        <v>218</v>
      </c>
      <c r="AJ286" s="83" t="s">
        <v>218</v>
      </c>
      <c r="AK286" s="83" t="s">
        <v>218</v>
      </c>
      <c r="AL286" s="83" t="s">
        <v>218</v>
      </c>
      <c r="AM286" s="83" t="s">
        <v>218</v>
      </c>
      <c r="AN286" s="83" t="s">
        <v>218</v>
      </c>
      <c r="AO286" s="92" t="s">
        <v>218</v>
      </c>
    </row>
    <row r="287" spans="1:41" x14ac:dyDescent="0.25">
      <c r="A287" t="str">
        <f t="shared" si="4"/>
        <v>Total passengers_France</v>
      </c>
      <c r="B287" s="72" t="s">
        <v>58</v>
      </c>
      <c r="C287" s="108" t="s">
        <v>96</v>
      </c>
      <c r="D287" s="92" t="s">
        <v>113</v>
      </c>
      <c r="E287" s="75" t="s">
        <v>34</v>
      </c>
      <c r="F287" s="76" t="s">
        <v>20</v>
      </c>
      <c r="G287" s="76" t="s">
        <v>34</v>
      </c>
      <c r="H287" s="76" t="s">
        <v>34</v>
      </c>
      <c r="I287" s="76" t="s">
        <v>34</v>
      </c>
      <c r="J287" s="76" t="s">
        <v>20</v>
      </c>
      <c r="K287" s="76" t="s">
        <v>20</v>
      </c>
      <c r="L287" s="76" t="s">
        <v>20</v>
      </c>
      <c r="M287" s="76" t="s">
        <v>20</v>
      </c>
      <c r="N287" s="76" t="s">
        <v>20</v>
      </c>
      <c r="O287" s="76" t="s">
        <v>20</v>
      </c>
      <c r="P287" s="76" t="s">
        <v>20</v>
      </c>
      <c r="Q287" s="76" t="s">
        <v>34</v>
      </c>
      <c r="R287" s="83">
        <v>177270308</v>
      </c>
      <c r="S287" s="83">
        <v>183753205.1261045</v>
      </c>
      <c r="T287" s="83">
        <v>190335796.46374121</v>
      </c>
      <c r="U287" s="83">
        <v>196988380.45943823</v>
      </c>
      <c r="V287" s="83">
        <v>203057412.63450798</v>
      </c>
      <c r="W287" s="83">
        <v>208233957.85982808</v>
      </c>
      <c r="X287" s="83">
        <v>213412144.21505615</v>
      </c>
      <c r="Y287" s="83">
        <v>218591770.52271488</v>
      </c>
      <c r="Z287" s="83">
        <v>223772727.35700107</v>
      </c>
      <c r="AA287" s="83">
        <v>228954859.54597422</v>
      </c>
      <c r="AB287" s="83">
        <v>234138039.30649659</v>
      </c>
      <c r="AC287" s="83">
        <v>239322080.98801348</v>
      </c>
      <c r="AD287" s="83">
        <v>244507026.6313619</v>
      </c>
      <c r="AE287" s="83">
        <v>249693109.49661335</v>
      </c>
      <c r="AF287" s="83">
        <v>254880361.78436148</v>
      </c>
      <c r="AG287" s="83">
        <v>260068690.62422422</v>
      </c>
      <c r="AH287" s="83">
        <v>265258029.46051174</v>
      </c>
      <c r="AI287" s="83">
        <v>270448362.35202849</v>
      </c>
      <c r="AJ287" s="83">
        <v>275639705.30145681</v>
      </c>
      <c r="AK287" s="83">
        <v>280832011.08625448</v>
      </c>
      <c r="AL287" s="83">
        <v>286025275.36700445</v>
      </c>
      <c r="AM287" s="83">
        <v>291219555.62237138</v>
      </c>
      <c r="AN287" s="83">
        <v>296414856.22502571</v>
      </c>
      <c r="AO287" s="92">
        <v>301611058.14156008</v>
      </c>
    </row>
    <row r="288" spans="1:41" x14ac:dyDescent="0.25">
      <c r="A288" t="str">
        <f t="shared" si="4"/>
        <v>Total aircraft movements_France</v>
      </c>
      <c r="B288" s="72" t="s">
        <v>35</v>
      </c>
      <c r="C288" s="108" t="s">
        <v>96</v>
      </c>
      <c r="D288" s="92" t="s">
        <v>113</v>
      </c>
      <c r="E288" s="75" t="s">
        <v>34</v>
      </c>
      <c r="F288" s="76" t="s">
        <v>20</v>
      </c>
      <c r="G288" s="76" t="s">
        <v>34</v>
      </c>
      <c r="H288" s="76" t="s">
        <v>34</v>
      </c>
      <c r="I288" s="76" t="s">
        <v>34</v>
      </c>
      <c r="J288" s="76" t="s">
        <v>20</v>
      </c>
      <c r="K288" s="76" t="s">
        <v>20</v>
      </c>
      <c r="L288" s="76" t="s">
        <v>20</v>
      </c>
      <c r="M288" s="76" t="s">
        <v>20</v>
      </c>
      <c r="N288" s="76" t="s">
        <v>20</v>
      </c>
      <c r="O288" s="76" t="s">
        <v>20</v>
      </c>
      <c r="P288" s="76" t="s">
        <v>20</v>
      </c>
      <c r="Q288" s="76" t="s">
        <v>34</v>
      </c>
      <c r="R288" s="83">
        <v>4244659</v>
      </c>
      <c r="S288" s="83">
        <v>4239699.3691772977</v>
      </c>
      <c r="T288" s="83">
        <v>4282540.0372912409</v>
      </c>
      <c r="U288" s="83">
        <v>4346414.1817080919</v>
      </c>
      <c r="V288" s="83">
        <v>4423512.8867816804</v>
      </c>
      <c r="W288" s="83">
        <v>4509139.0440968899</v>
      </c>
      <c r="X288" s="83">
        <v>4594229.4591950094</v>
      </c>
      <c r="Y288" s="83">
        <v>4679108.2230468644</v>
      </c>
      <c r="Z288" s="83">
        <v>4763858.0119205229</v>
      </c>
      <c r="AA288" s="83">
        <v>4848783.074482495</v>
      </c>
      <c r="AB288" s="83">
        <v>4934161.2029935</v>
      </c>
      <c r="AC288" s="83">
        <v>5020600.8947865283</v>
      </c>
      <c r="AD288" s="83">
        <v>5107797.9011950782</v>
      </c>
      <c r="AE288" s="83">
        <v>5194439.3230821937</v>
      </c>
      <c r="AF288" s="83">
        <v>5279966.26887572</v>
      </c>
      <c r="AG288" s="83">
        <v>5364411.809082889</v>
      </c>
      <c r="AH288" s="83">
        <v>5447706.4956385056</v>
      </c>
      <c r="AI288" s="83">
        <v>5529499.781165964</v>
      </c>
      <c r="AJ288" s="83">
        <v>5609206.3176873364</v>
      </c>
      <c r="AK288" s="83">
        <v>5686591.3046012847</v>
      </c>
      <c r="AL288" s="83">
        <v>5761132.227893604</v>
      </c>
      <c r="AM288" s="83">
        <v>5831820.4370938474</v>
      </c>
      <c r="AN288" s="83">
        <v>5897944.9162966013</v>
      </c>
      <c r="AO288" s="92">
        <v>5959737.1590524539</v>
      </c>
    </row>
    <row r="289" spans="1:41" x14ac:dyDescent="0.25">
      <c r="A289" t="str">
        <f t="shared" si="4"/>
        <v>Total Cargo_France</v>
      </c>
      <c r="B289" s="102" t="s">
        <v>207</v>
      </c>
      <c r="C289" s="103" t="s">
        <v>96</v>
      </c>
      <c r="D289" s="104" t="s">
        <v>113</v>
      </c>
      <c r="E289" s="105" t="s">
        <v>34</v>
      </c>
      <c r="F289" s="106" t="s">
        <v>20</v>
      </c>
      <c r="G289" s="106" t="s">
        <v>34</v>
      </c>
      <c r="H289" s="106" t="s">
        <v>34</v>
      </c>
      <c r="I289" s="106" t="s">
        <v>34</v>
      </c>
      <c r="J289" s="106" t="s">
        <v>20</v>
      </c>
      <c r="K289" s="106" t="s">
        <v>20</v>
      </c>
      <c r="L289" s="106" t="s">
        <v>20</v>
      </c>
      <c r="M289" s="106" t="s">
        <v>20</v>
      </c>
      <c r="N289" s="106" t="s">
        <v>20</v>
      </c>
      <c r="O289" s="106" t="s">
        <v>20</v>
      </c>
      <c r="P289" s="106" t="s">
        <v>20</v>
      </c>
      <c r="Q289" s="106" t="s">
        <v>34</v>
      </c>
      <c r="R289" s="107">
        <v>2602952</v>
      </c>
      <c r="S289" s="107">
        <v>2618554.653172865</v>
      </c>
      <c r="T289" s="107">
        <v>2680392.3268859987</v>
      </c>
      <c r="U289" s="107">
        <v>2743872.1728205676</v>
      </c>
      <c r="V289" s="107">
        <v>2793608.9938739175</v>
      </c>
      <c r="W289" s="107">
        <v>2825532.1605408927</v>
      </c>
      <c r="X289" s="107">
        <v>2857455.3272078689</v>
      </c>
      <c r="Y289" s="107">
        <v>2889378.4938748549</v>
      </c>
      <c r="Z289" s="107">
        <v>2921301.6605418306</v>
      </c>
      <c r="AA289" s="107">
        <v>2953224.8272088058</v>
      </c>
      <c r="AB289" s="107">
        <v>2985147.9938757923</v>
      </c>
      <c r="AC289" s="107">
        <v>3017071.1605427675</v>
      </c>
      <c r="AD289" s="107">
        <v>3048994.3272097432</v>
      </c>
      <c r="AE289" s="107">
        <v>3080917.4938767194</v>
      </c>
      <c r="AF289" s="107">
        <v>3112840.6605437053</v>
      </c>
      <c r="AG289" s="107">
        <v>3144763.8272106815</v>
      </c>
      <c r="AH289" s="107">
        <v>3176686.9938776572</v>
      </c>
      <c r="AI289" s="107">
        <v>3208610.1605446432</v>
      </c>
      <c r="AJ289" s="107">
        <v>3240533.3272116194</v>
      </c>
      <c r="AK289" s="107">
        <v>3272456.4938785951</v>
      </c>
      <c r="AL289" s="107">
        <v>3304379.6605455806</v>
      </c>
      <c r="AM289" s="107">
        <v>3336302.8272125567</v>
      </c>
      <c r="AN289" s="107">
        <v>3368225.9938795324</v>
      </c>
      <c r="AO289" s="104">
        <v>3400149.1605465179</v>
      </c>
    </row>
    <row r="290" spans="1:41" x14ac:dyDescent="0.25">
      <c r="A290" t="str">
        <f t="shared" si="4"/>
        <v>International passengers_France</v>
      </c>
      <c r="B290" s="102" t="s">
        <v>54</v>
      </c>
      <c r="C290" s="103" t="s">
        <v>96</v>
      </c>
      <c r="D290" s="104" t="s">
        <v>113</v>
      </c>
      <c r="E290" s="105" t="s">
        <v>34</v>
      </c>
      <c r="F290" s="106" t="s">
        <v>20</v>
      </c>
      <c r="G290" s="106" t="s">
        <v>34</v>
      </c>
      <c r="H290" s="106" t="s">
        <v>34</v>
      </c>
      <c r="I290" s="106" t="s">
        <v>34</v>
      </c>
      <c r="J290" s="106" t="s">
        <v>20</v>
      </c>
      <c r="K290" s="106" t="s">
        <v>20</v>
      </c>
      <c r="L290" s="106" t="s">
        <v>20</v>
      </c>
      <c r="M290" s="106" t="s">
        <v>20</v>
      </c>
      <c r="N290" s="106" t="s">
        <v>20</v>
      </c>
      <c r="O290" s="106" t="s">
        <v>20</v>
      </c>
      <c r="P290" s="106" t="s">
        <v>20</v>
      </c>
      <c r="Q290" s="106" t="s">
        <v>34</v>
      </c>
      <c r="R290" s="107">
        <v>126977375</v>
      </c>
      <c r="S290" s="107">
        <v>132756395.48849005</v>
      </c>
      <c r="T290" s="107">
        <v>138441386.52837053</v>
      </c>
      <c r="U290" s="107">
        <v>144502532.40882167</v>
      </c>
      <c r="V290" s="107">
        <v>150245611.24174866</v>
      </c>
      <c r="W290" s="107">
        <v>155387581.18079519</v>
      </c>
      <c r="X290" s="107">
        <v>160529551.11984169</v>
      </c>
      <c r="Y290" s="107">
        <v>165671521.05888823</v>
      </c>
      <c r="Z290" s="107">
        <v>170813490.99793476</v>
      </c>
      <c r="AA290" s="107">
        <v>175955460.93698028</v>
      </c>
      <c r="AB290" s="107">
        <v>181097430.87602678</v>
      </c>
      <c r="AC290" s="107">
        <v>186239400.81507328</v>
      </c>
      <c r="AD290" s="107">
        <v>191381370.75411981</v>
      </c>
      <c r="AE290" s="107">
        <v>196523340.69316527</v>
      </c>
      <c r="AF290" s="107">
        <v>201665310.63221177</v>
      </c>
      <c r="AG290" s="107">
        <v>206807280.57125828</v>
      </c>
      <c r="AH290" s="107">
        <v>211949250.51030481</v>
      </c>
      <c r="AI290" s="107">
        <v>217091220.44935128</v>
      </c>
      <c r="AJ290" s="107">
        <v>222233190.3883968</v>
      </c>
      <c r="AK290" s="107">
        <v>227375160.3274433</v>
      </c>
      <c r="AL290" s="107">
        <v>232517130.26648983</v>
      </c>
      <c r="AM290" s="107">
        <v>237659100.20553634</v>
      </c>
      <c r="AN290" s="107">
        <v>242801070.14458182</v>
      </c>
      <c r="AO290" s="104">
        <v>247943040.08362833</v>
      </c>
    </row>
    <row r="291" spans="1:41" x14ac:dyDescent="0.25">
      <c r="A291" t="str">
        <f t="shared" si="4"/>
        <v>Domestic passengers_France</v>
      </c>
      <c r="B291" s="72" t="s">
        <v>56</v>
      </c>
      <c r="C291" s="108" t="s">
        <v>96</v>
      </c>
      <c r="D291" s="92" t="s">
        <v>113</v>
      </c>
      <c r="E291" s="75" t="s">
        <v>34</v>
      </c>
      <c r="F291" s="76" t="s">
        <v>20</v>
      </c>
      <c r="G291" s="76" t="s">
        <v>34</v>
      </c>
      <c r="H291" s="76" t="s">
        <v>34</v>
      </c>
      <c r="I291" s="76" t="s">
        <v>34</v>
      </c>
      <c r="J291" s="76" t="s">
        <v>20</v>
      </c>
      <c r="K291" s="76" t="s">
        <v>20</v>
      </c>
      <c r="L291" s="76" t="s">
        <v>20</v>
      </c>
      <c r="M291" s="76" t="s">
        <v>20</v>
      </c>
      <c r="N291" s="76" t="s">
        <v>20</v>
      </c>
      <c r="O291" s="76" t="s">
        <v>20</v>
      </c>
      <c r="P291" s="76" t="s">
        <v>20</v>
      </c>
      <c r="Q291" s="76" t="s">
        <v>34</v>
      </c>
      <c r="R291" s="83">
        <v>49862462</v>
      </c>
      <c r="S291" s="83">
        <v>50490747.656560965</v>
      </c>
      <c r="T291" s="83">
        <v>51347942.338220619</v>
      </c>
      <c r="U291" s="83">
        <v>51927981.967068896</v>
      </c>
      <c r="V291" s="83">
        <v>52258658.282440938</v>
      </c>
      <c r="W291" s="83">
        <v>52320911.260066636</v>
      </c>
      <c r="X291" s="83">
        <v>52383164.237692438</v>
      </c>
      <c r="Y291" s="83">
        <v>52445417.215318128</v>
      </c>
      <c r="Z291" s="83">
        <v>52507670.192943938</v>
      </c>
      <c r="AA291" s="83">
        <v>52569923.170569636</v>
      </c>
      <c r="AB291" s="83">
        <v>52632176.148195438</v>
      </c>
      <c r="AC291" s="83">
        <v>52694429.125821255</v>
      </c>
      <c r="AD291" s="83">
        <v>52756682.103446946</v>
      </c>
      <c r="AE291" s="83">
        <v>52818935.081072748</v>
      </c>
      <c r="AF291" s="83">
        <v>52881188.058698453</v>
      </c>
      <c r="AG291" s="83">
        <v>52943441.036324248</v>
      </c>
      <c r="AH291" s="83">
        <v>53005694.013949946</v>
      </c>
      <c r="AI291" s="83">
        <v>53067946.991575763</v>
      </c>
      <c r="AJ291" s="83">
        <v>53130199.969201565</v>
      </c>
      <c r="AK291" s="83">
        <v>53192452.946827255</v>
      </c>
      <c r="AL291" s="83">
        <v>53254705.924453065</v>
      </c>
      <c r="AM291" s="83">
        <v>53316958.902078763</v>
      </c>
      <c r="AN291" s="83">
        <v>53379211.879704557</v>
      </c>
      <c r="AO291" s="92">
        <v>53441464.857330248</v>
      </c>
    </row>
    <row r="292" spans="1:41" x14ac:dyDescent="0.25">
      <c r="A292" t="str">
        <f t="shared" si="4"/>
        <v>Total passengers_Finland</v>
      </c>
      <c r="B292" s="102" t="s">
        <v>58</v>
      </c>
      <c r="C292" s="103" t="s">
        <v>96</v>
      </c>
      <c r="D292" s="104" t="s">
        <v>112</v>
      </c>
      <c r="E292" s="105" t="s">
        <v>34</v>
      </c>
      <c r="F292" s="106" t="s">
        <v>20</v>
      </c>
      <c r="G292" s="106" t="s">
        <v>20</v>
      </c>
      <c r="H292" s="106" t="s">
        <v>34</v>
      </c>
      <c r="I292" s="106" t="s">
        <v>34</v>
      </c>
      <c r="J292" s="106" t="s">
        <v>20</v>
      </c>
      <c r="K292" s="106" t="s">
        <v>20</v>
      </c>
      <c r="L292" s="106" t="s">
        <v>20</v>
      </c>
      <c r="M292" s="106" t="s">
        <v>20</v>
      </c>
      <c r="N292" s="106" t="s">
        <v>20</v>
      </c>
      <c r="O292" s="106" t="s">
        <v>20</v>
      </c>
      <c r="P292" s="106" t="s">
        <v>20</v>
      </c>
      <c r="Q292" s="106" t="s">
        <v>20</v>
      </c>
      <c r="R292" s="107">
        <v>22692863</v>
      </c>
      <c r="S292" s="107">
        <v>25522134.763941575</v>
      </c>
      <c r="T292" s="107">
        <v>28189484.414320309</v>
      </c>
      <c r="U292" s="107">
        <v>30195498.153041549</v>
      </c>
      <c r="V292" s="107">
        <v>31742163.431297719</v>
      </c>
      <c r="W292" s="107">
        <v>32849194.66983005</v>
      </c>
      <c r="X292" s="107">
        <v>33939802.627107456</v>
      </c>
      <c r="Y292" s="107">
        <v>35006039.87268506</v>
      </c>
      <c r="Z292" s="107">
        <v>36040369.144388087</v>
      </c>
      <c r="AA292" s="107">
        <v>37034616.366198063</v>
      </c>
      <c r="AB292" s="107">
        <v>37981598.677436963</v>
      </c>
      <c r="AC292" s="107">
        <v>38874841.985804953</v>
      </c>
      <c r="AD292" s="107">
        <v>39710617.71283482</v>
      </c>
      <c r="AE292" s="107">
        <v>40485059.850327097</v>
      </c>
      <c r="AF292" s="107">
        <v>41196223.816960491</v>
      </c>
      <c r="AG292" s="107">
        <v>41843523.970549315</v>
      </c>
      <c r="AH292" s="107">
        <v>42427639.539537519</v>
      </c>
      <c r="AI292" s="107">
        <v>42951974.218262494</v>
      </c>
      <c r="AJ292" s="107">
        <v>43420161.002268247</v>
      </c>
      <c r="AK292" s="107">
        <v>43837808.834032312</v>
      </c>
      <c r="AL292" s="107">
        <v>44209737.264808118</v>
      </c>
      <c r="AM292" s="107">
        <v>44542690.04347562</v>
      </c>
      <c r="AN292" s="107">
        <v>44843435.375352904</v>
      </c>
      <c r="AO292" s="104">
        <v>45116579.923183545</v>
      </c>
    </row>
    <row r="293" spans="1:41" x14ac:dyDescent="0.25">
      <c r="A293" t="str">
        <f t="shared" si="4"/>
        <v>Total aircraft movements_Finland</v>
      </c>
      <c r="B293" s="102" t="s">
        <v>35</v>
      </c>
      <c r="C293" s="103" t="s">
        <v>96</v>
      </c>
      <c r="D293" s="104" t="s">
        <v>112</v>
      </c>
      <c r="E293" s="105" t="s">
        <v>34</v>
      </c>
      <c r="F293" s="106" t="s">
        <v>20</v>
      </c>
      <c r="G293" s="106" t="s">
        <v>20</v>
      </c>
      <c r="H293" s="106" t="s">
        <v>34</v>
      </c>
      <c r="I293" s="106" t="s">
        <v>34</v>
      </c>
      <c r="J293" s="106" t="s">
        <v>20</v>
      </c>
      <c r="K293" s="106" t="s">
        <v>20</v>
      </c>
      <c r="L293" s="106" t="s">
        <v>20</v>
      </c>
      <c r="M293" s="106" t="s">
        <v>20</v>
      </c>
      <c r="N293" s="106" t="s">
        <v>20</v>
      </c>
      <c r="O293" s="106" t="s">
        <v>20</v>
      </c>
      <c r="P293" s="106" t="s">
        <v>20</v>
      </c>
      <c r="Q293" s="106" t="s">
        <v>20</v>
      </c>
      <c r="R293" s="107" t="s">
        <v>218</v>
      </c>
      <c r="S293" s="107" t="s">
        <v>218</v>
      </c>
      <c r="T293" s="107" t="s">
        <v>218</v>
      </c>
      <c r="U293" s="107" t="s">
        <v>218</v>
      </c>
      <c r="V293" s="107" t="s">
        <v>218</v>
      </c>
      <c r="W293" s="107" t="s">
        <v>218</v>
      </c>
      <c r="X293" s="107" t="s">
        <v>218</v>
      </c>
      <c r="Y293" s="107" t="s">
        <v>218</v>
      </c>
      <c r="Z293" s="107" t="s">
        <v>218</v>
      </c>
      <c r="AA293" s="107" t="s">
        <v>218</v>
      </c>
      <c r="AB293" s="107" t="s">
        <v>218</v>
      </c>
      <c r="AC293" s="107" t="s">
        <v>218</v>
      </c>
      <c r="AD293" s="107" t="s">
        <v>218</v>
      </c>
      <c r="AE293" s="107" t="s">
        <v>218</v>
      </c>
      <c r="AF293" s="107" t="s">
        <v>218</v>
      </c>
      <c r="AG293" s="107" t="s">
        <v>218</v>
      </c>
      <c r="AH293" s="107" t="s">
        <v>218</v>
      </c>
      <c r="AI293" s="107" t="s">
        <v>218</v>
      </c>
      <c r="AJ293" s="107" t="s">
        <v>218</v>
      </c>
      <c r="AK293" s="107" t="s">
        <v>218</v>
      </c>
      <c r="AL293" s="107" t="s">
        <v>218</v>
      </c>
      <c r="AM293" s="107" t="s">
        <v>218</v>
      </c>
      <c r="AN293" s="107" t="s">
        <v>218</v>
      </c>
      <c r="AO293" s="104" t="s">
        <v>218</v>
      </c>
    </row>
    <row r="294" spans="1:41" x14ac:dyDescent="0.25">
      <c r="A294" t="str">
        <f t="shared" si="4"/>
        <v>Total Cargo_Finland</v>
      </c>
      <c r="B294" s="102" t="s">
        <v>207</v>
      </c>
      <c r="C294" s="108" t="s">
        <v>96</v>
      </c>
      <c r="D294" s="92" t="s">
        <v>112</v>
      </c>
      <c r="E294" s="75" t="s">
        <v>34</v>
      </c>
      <c r="F294" s="76" t="s">
        <v>20</v>
      </c>
      <c r="G294" s="76" t="s">
        <v>20</v>
      </c>
      <c r="H294" s="76" t="s">
        <v>34</v>
      </c>
      <c r="I294" s="76" t="s">
        <v>34</v>
      </c>
      <c r="J294" s="76" t="s">
        <v>20</v>
      </c>
      <c r="K294" s="76" t="s">
        <v>20</v>
      </c>
      <c r="L294" s="76" t="s">
        <v>20</v>
      </c>
      <c r="M294" s="76" t="s">
        <v>20</v>
      </c>
      <c r="N294" s="76" t="s">
        <v>20</v>
      </c>
      <c r="O294" s="76" t="s">
        <v>20</v>
      </c>
      <c r="P294" s="76" t="s">
        <v>20</v>
      </c>
      <c r="Q294" s="76" t="s">
        <v>20</v>
      </c>
      <c r="R294" s="83">
        <v>200495</v>
      </c>
      <c r="S294" s="83">
        <v>201617.01149213253</v>
      </c>
      <c r="T294" s="83">
        <v>205562.748842264</v>
      </c>
      <c r="U294" s="83">
        <v>207502.18974838429</v>
      </c>
      <c r="V294" s="83">
        <v>211309.89336097753</v>
      </c>
      <c r="W294" s="83">
        <v>216970.44852614318</v>
      </c>
      <c r="X294" s="83">
        <v>222631.00369130887</v>
      </c>
      <c r="Y294" s="83">
        <v>228291.55885647365</v>
      </c>
      <c r="Z294" s="83">
        <v>233952.11402163937</v>
      </c>
      <c r="AA294" s="83">
        <v>239612.66918680503</v>
      </c>
      <c r="AB294" s="83">
        <v>245273.22435197077</v>
      </c>
      <c r="AC294" s="83">
        <v>250933.77951713552</v>
      </c>
      <c r="AD294" s="83">
        <v>256594.33468230121</v>
      </c>
      <c r="AE294" s="83">
        <v>262254.88984746684</v>
      </c>
      <c r="AF294" s="83">
        <v>267915.44501263252</v>
      </c>
      <c r="AG294" s="83">
        <v>273576.00017779734</v>
      </c>
      <c r="AH294" s="83">
        <v>279236.55534296297</v>
      </c>
      <c r="AI294" s="83">
        <v>284897.11050812865</v>
      </c>
      <c r="AJ294" s="83">
        <v>290557.66567329428</v>
      </c>
      <c r="AK294" s="83">
        <v>296218.22083845909</v>
      </c>
      <c r="AL294" s="83">
        <v>301878.77600362478</v>
      </c>
      <c r="AM294" s="83">
        <v>307539.33116879046</v>
      </c>
      <c r="AN294" s="83">
        <v>313199.88633395621</v>
      </c>
      <c r="AO294" s="92">
        <v>318860.44149912096</v>
      </c>
    </row>
    <row r="295" spans="1:41" x14ac:dyDescent="0.25">
      <c r="A295" t="str">
        <f t="shared" si="4"/>
        <v>International passengers_Finland</v>
      </c>
      <c r="B295" s="72" t="s">
        <v>54</v>
      </c>
      <c r="C295" s="108" t="s">
        <v>96</v>
      </c>
      <c r="D295" s="92" t="s">
        <v>112</v>
      </c>
      <c r="E295" s="75" t="s">
        <v>34</v>
      </c>
      <c r="F295" s="76" t="s">
        <v>20</v>
      </c>
      <c r="G295" s="76" t="s">
        <v>20</v>
      </c>
      <c r="H295" s="76" t="s">
        <v>34</v>
      </c>
      <c r="I295" s="76" t="s">
        <v>34</v>
      </c>
      <c r="J295" s="76" t="s">
        <v>20</v>
      </c>
      <c r="K295" s="76" t="s">
        <v>20</v>
      </c>
      <c r="L295" s="76" t="s">
        <v>20</v>
      </c>
      <c r="M295" s="76" t="s">
        <v>20</v>
      </c>
      <c r="N295" s="76" t="s">
        <v>20</v>
      </c>
      <c r="O295" s="76" t="s">
        <v>20</v>
      </c>
      <c r="P295" s="76" t="s">
        <v>20</v>
      </c>
      <c r="Q295" s="76" t="s">
        <v>20</v>
      </c>
      <c r="R295" s="83">
        <v>17210832</v>
      </c>
      <c r="S295" s="83">
        <v>19301355.839889206</v>
      </c>
      <c r="T295" s="83">
        <v>21342769.87174106</v>
      </c>
      <c r="U295" s="83">
        <v>23014684.116926685</v>
      </c>
      <c r="V295" s="83">
        <v>24347584.490141392</v>
      </c>
      <c r="W295" s="83">
        <v>25355736.087192059</v>
      </c>
      <c r="X295" s="83">
        <v>26347464.402987801</v>
      </c>
      <c r="Y295" s="83">
        <v>27314822.007083736</v>
      </c>
      <c r="Z295" s="83">
        <v>28250271.637305103</v>
      </c>
      <c r="AA295" s="83">
        <v>29145639.217633415</v>
      </c>
      <c r="AB295" s="83">
        <v>29993741.887390651</v>
      </c>
      <c r="AC295" s="83">
        <v>30788105.554276977</v>
      </c>
      <c r="AD295" s="83">
        <v>31525001.639825184</v>
      </c>
      <c r="AE295" s="83">
        <v>32200564.135835789</v>
      </c>
      <c r="AF295" s="83">
        <v>32812848.460987519</v>
      </c>
      <c r="AG295" s="83">
        <v>33361268.973094679</v>
      </c>
      <c r="AH295" s="83">
        <v>33846504.900601216</v>
      </c>
      <c r="AI295" s="83">
        <v>34271959.93784453</v>
      </c>
      <c r="AJ295" s="83">
        <v>34641267.080368616</v>
      </c>
      <c r="AK295" s="83">
        <v>34960035.27065102</v>
      </c>
      <c r="AL295" s="83">
        <v>35233084.059945159</v>
      </c>
      <c r="AM295" s="83">
        <v>35467157.197131</v>
      </c>
      <c r="AN295" s="83">
        <v>35669022.887526616</v>
      </c>
      <c r="AO295" s="92">
        <v>35843287.79387559</v>
      </c>
    </row>
    <row r="296" spans="1:41" x14ac:dyDescent="0.25">
      <c r="A296" t="str">
        <f t="shared" si="4"/>
        <v>Domestic passengers_Finland</v>
      </c>
      <c r="B296" s="102" t="s">
        <v>56</v>
      </c>
      <c r="C296" s="103" t="s">
        <v>96</v>
      </c>
      <c r="D296" s="104" t="s">
        <v>112</v>
      </c>
      <c r="E296" s="105" t="s">
        <v>34</v>
      </c>
      <c r="F296" s="106" t="s">
        <v>20</v>
      </c>
      <c r="G296" s="106" t="s">
        <v>20</v>
      </c>
      <c r="H296" s="106" t="s">
        <v>34</v>
      </c>
      <c r="I296" s="106" t="s">
        <v>34</v>
      </c>
      <c r="J296" s="106" t="s">
        <v>20</v>
      </c>
      <c r="K296" s="106" t="s">
        <v>20</v>
      </c>
      <c r="L296" s="106" t="s">
        <v>20</v>
      </c>
      <c r="M296" s="106" t="s">
        <v>20</v>
      </c>
      <c r="N296" s="106" t="s">
        <v>20</v>
      </c>
      <c r="O296" s="106" t="s">
        <v>20</v>
      </c>
      <c r="P296" s="106" t="s">
        <v>20</v>
      </c>
      <c r="Q296" s="106" t="s">
        <v>20</v>
      </c>
      <c r="R296" s="107">
        <v>5482031</v>
      </c>
      <c r="S296" s="107">
        <v>6220778.9240523679</v>
      </c>
      <c r="T296" s="107">
        <v>6846714.5425792495</v>
      </c>
      <c r="U296" s="107">
        <v>7180814.036114865</v>
      </c>
      <c r="V296" s="107">
        <v>7394578.9411563268</v>
      </c>
      <c r="W296" s="107">
        <v>7493458.5826379927</v>
      </c>
      <c r="X296" s="107">
        <v>7592338.2241196521</v>
      </c>
      <c r="Y296" s="107">
        <v>7691217.8656013208</v>
      </c>
      <c r="Z296" s="107">
        <v>7790097.5070829811</v>
      </c>
      <c r="AA296" s="107">
        <v>7888977.1485646488</v>
      </c>
      <c r="AB296" s="107">
        <v>7987856.7900463082</v>
      </c>
      <c r="AC296" s="107">
        <v>8086736.4315279759</v>
      </c>
      <c r="AD296" s="107">
        <v>8185616.0730096381</v>
      </c>
      <c r="AE296" s="107">
        <v>8284495.7144913049</v>
      </c>
      <c r="AF296" s="107">
        <v>8383375.3559729727</v>
      </c>
      <c r="AG296" s="107">
        <v>8482254.9974546339</v>
      </c>
      <c r="AH296" s="107">
        <v>8581134.6389363017</v>
      </c>
      <c r="AI296" s="107">
        <v>8680014.280417962</v>
      </c>
      <c r="AJ296" s="107">
        <v>8778893.9218996298</v>
      </c>
      <c r="AK296" s="107">
        <v>8877773.5633812957</v>
      </c>
      <c r="AL296" s="107">
        <v>8976653.204862956</v>
      </c>
      <c r="AM296" s="107">
        <v>9075532.8463446219</v>
      </c>
      <c r="AN296" s="107">
        <v>9174412.487826284</v>
      </c>
      <c r="AO296" s="104">
        <v>9273292.1293079518</v>
      </c>
    </row>
    <row r="297" spans="1:41" x14ac:dyDescent="0.25">
      <c r="A297" t="str">
        <f t="shared" si="4"/>
        <v>Total passengers_Estonia</v>
      </c>
      <c r="B297" s="102" t="s">
        <v>58</v>
      </c>
      <c r="C297" s="103" t="s">
        <v>96</v>
      </c>
      <c r="D297" s="104" t="s">
        <v>110</v>
      </c>
      <c r="E297" s="105" t="s">
        <v>34</v>
      </c>
      <c r="F297" s="106" t="s">
        <v>20</v>
      </c>
      <c r="G297" s="106" t="s">
        <v>20</v>
      </c>
      <c r="H297" s="106" t="s">
        <v>34</v>
      </c>
      <c r="I297" s="106" t="s">
        <v>34</v>
      </c>
      <c r="J297" s="106" t="s">
        <v>20</v>
      </c>
      <c r="K297" s="106" t="s">
        <v>20</v>
      </c>
      <c r="L297" s="106" t="s">
        <v>20</v>
      </c>
      <c r="M297" s="106" t="s">
        <v>20</v>
      </c>
      <c r="N297" s="106" t="s">
        <v>20</v>
      </c>
      <c r="O297" s="106" t="s">
        <v>20</v>
      </c>
      <c r="P297" s="106" t="s">
        <v>20</v>
      </c>
      <c r="Q297" s="106" t="s">
        <v>20</v>
      </c>
      <c r="R297" s="107">
        <v>2613667</v>
      </c>
      <c r="S297" s="107">
        <v>3000345.5952677694</v>
      </c>
      <c r="T297" s="107">
        <v>3315902.3968696482</v>
      </c>
      <c r="U297" s="107">
        <v>3600464.667259526</v>
      </c>
      <c r="V297" s="107">
        <v>3830321.4784453446</v>
      </c>
      <c r="W297" s="107">
        <v>3997956.4440072584</v>
      </c>
      <c r="X297" s="107">
        <v>4165603.8214483145</v>
      </c>
      <c r="Y297" s="107">
        <v>4333265.5136380354</v>
      </c>
      <c r="Z297" s="107">
        <v>4500994.0156533327</v>
      </c>
      <c r="AA297" s="107">
        <v>4668756.3889283575</v>
      </c>
      <c r="AB297" s="107">
        <v>4836570.25895226</v>
      </c>
      <c r="AC297" s="107">
        <v>5004416.6729917731</v>
      </c>
      <c r="AD297" s="107">
        <v>5172259.2264033193</v>
      </c>
      <c r="AE297" s="107">
        <v>5340089.6227227673</v>
      </c>
      <c r="AF297" s="107">
        <v>5507903.1441731434</v>
      </c>
      <c r="AG297" s="107">
        <v>5675695.946535036</v>
      </c>
      <c r="AH297" s="107">
        <v>5843467.4677598849</v>
      </c>
      <c r="AI297" s="107">
        <v>6011239.6387392245</v>
      </c>
      <c r="AJ297" s="107">
        <v>6179011.4109208593</v>
      </c>
      <c r="AK297" s="107">
        <v>6346780.1458078641</v>
      </c>
      <c r="AL297" s="107">
        <v>6514547.1129238121</v>
      </c>
      <c r="AM297" s="107">
        <v>6682295.2816451443</v>
      </c>
      <c r="AN297" s="107">
        <v>6850026.5947376098</v>
      </c>
      <c r="AO297" s="104">
        <v>7017759.6549451221</v>
      </c>
    </row>
    <row r="298" spans="1:41" x14ac:dyDescent="0.25">
      <c r="A298" t="str">
        <f t="shared" si="4"/>
        <v>Total aircraft movements_Estonia</v>
      </c>
      <c r="B298" s="102" t="s">
        <v>35</v>
      </c>
      <c r="C298" s="103" t="s">
        <v>96</v>
      </c>
      <c r="D298" s="104" t="s">
        <v>110</v>
      </c>
      <c r="E298" s="105" t="s">
        <v>34</v>
      </c>
      <c r="F298" s="106" t="s">
        <v>20</v>
      </c>
      <c r="G298" s="106" t="s">
        <v>20</v>
      </c>
      <c r="H298" s="106" t="s">
        <v>34</v>
      </c>
      <c r="I298" s="106" t="s">
        <v>34</v>
      </c>
      <c r="J298" s="106" t="s">
        <v>20</v>
      </c>
      <c r="K298" s="106" t="s">
        <v>20</v>
      </c>
      <c r="L298" s="106" t="s">
        <v>20</v>
      </c>
      <c r="M298" s="106" t="s">
        <v>20</v>
      </c>
      <c r="N298" s="106" t="s">
        <v>20</v>
      </c>
      <c r="O298" s="106" t="s">
        <v>20</v>
      </c>
      <c r="P298" s="106" t="s">
        <v>20</v>
      </c>
      <c r="Q298" s="106" t="s">
        <v>20</v>
      </c>
      <c r="R298" s="107">
        <v>45325</v>
      </c>
      <c r="S298" s="107">
        <v>50116.096760705601</v>
      </c>
      <c r="T298" s="107">
        <v>53371.793477094798</v>
      </c>
      <c r="U298" s="107">
        <v>56418.148748933876</v>
      </c>
      <c r="V298" s="107">
        <v>59174.365177201355</v>
      </c>
      <c r="W298" s="107">
        <v>61038.996514500272</v>
      </c>
      <c r="X298" s="107">
        <v>62982.930408307708</v>
      </c>
      <c r="Y298" s="107">
        <v>64992.552423219597</v>
      </c>
      <c r="Z298" s="107">
        <v>66912.60333587433</v>
      </c>
      <c r="AA298" s="107">
        <v>68816.78012344279</v>
      </c>
      <c r="AB298" s="107">
        <v>70628.59823077044</v>
      </c>
      <c r="AC298" s="107">
        <v>72380.673002832176</v>
      </c>
      <c r="AD298" s="107">
        <v>74164.426363994266</v>
      </c>
      <c r="AE298" s="107">
        <v>75967.231074985932</v>
      </c>
      <c r="AF298" s="107">
        <v>77792.881926813105</v>
      </c>
      <c r="AG298" s="107">
        <v>79642.876659774425</v>
      </c>
      <c r="AH298" s="107">
        <v>81501.471656596215</v>
      </c>
      <c r="AI298" s="107">
        <v>83310.998854796562</v>
      </c>
      <c r="AJ298" s="107">
        <v>85069.910073818377</v>
      </c>
      <c r="AK298" s="107">
        <v>86793.754107555273</v>
      </c>
      <c r="AL298" s="107">
        <v>88487.8034704233</v>
      </c>
      <c r="AM298" s="107">
        <v>90183.924637248128</v>
      </c>
      <c r="AN298" s="107">
        <v>91915.757510162919</v>
      </c>
      <c r="AO298" s="104">
        <v>93642.996281664062</v>
      </c>
    </row>
    <row r="299" spans="1:41" x14ac:dyDescent="0.25">
      <c r="A299" t="str">
        <f t="shared" si="4"/>
        <v>Total Cargo_Estonia</v>
      </c>
      <c r="B299" s="102" t="s">
        <v>207</v>
      </c>
      <c r="C299" s="108" t="s">
        <v>96</v>
      </c>
      <c r="D299" s="92" t="s">
        <v>110</v>
      </c>
      <c r="E299" s="75" t="s">
        <v>34</v>
      </c>
      <c r="F299" s="76" t="s">
        <v>20</v>
      </c>
      <c r="G299" s="76" t="s">
        <v>20</v>
      </c>
      <c r="H299" s="76" t="s">
        <v>34</v>
      </c>
      <c r="I299" s="76" t="s">
        <v>34</v>
      </c>
      <c r="J299" s="76" t="s">
        <v>20</v>
      </c>
      <c r="K299" s="76" t="s">
        <v>20</v>
      </c>
      <c r="L299" s="76" t="s">
        <v>20</v>
      </c>
      <c r="M299" s="76" t="s">
        <v>20</v>
      </c>
      <c r="N299" s="76" t="s">
        <v>20</v>
      </c>
      <c r="O299" s="76" t="s">
        <v>20</v>
      </c>
      <c r="P299" s="76" t="s">
        <v>20</v>
      </c>
      <c r="Q299" s="76" t="s">
        <v>20</v>
      </c>
      <c r="R299" s="83" t="s">
        <v>218</v>
      </c>
      <c r="S299" s="83" t="s">
        <v>218</v>
      </c>
      <c r="T299" s="83" t="s">
        <v>218</v>
      </c>
      <c r="U299" s="83" t="s">
        <v>218</v>
      </c>
      <c r="V299" s="83" t="s">
        <v>218</v>
      </c>
      <c r="W299" s="83" t="s">
        <v>218</v>
      </c>
      <c r="X299" s="83" t="s">
        <v>218</v>
      </c>
      <c r="Y299" s="83" t="s">
        <v>218</v>
      </c>
      <c r="Z299" s="83" t="s">
        <v>218</v>
      </c>
      <c r="AA299" s="83" t="s">
        <v>218</v>
      </c>
      <c r="AB299" s="83" t="s">
        <v>218</v>
      </c>
      <c r="AC299" s="83" t="s">
        <v>218</v>
      </c>
      <c r="AD299" s="83" t="s">
        <v>218</v>
      </c>
      <c r="AE299" s="83" t="s">
        <v>218</v>
      </c>
      <c r="AF299" s="83" t="s">
        <v>218</v>
      </c>
      <c r="AG299" s="83" t="s">
        <v>218</v>
      </c>
      <c r="AH299" s="83" t="s">
        <v>218</v>
      </c>
      <c r="AI299" s="83" t="s">
        <v>218</v>
      </c>
      <c r="AJ299" s="83" t="s">
        <v>218</v>
      </c>
      <c r="AK299" s="83" t="s">
        <v>218</v>
      </c>
      <c r="AL299" s="83" t="s">
        <v>218</v>
      </c>
      <c r="AM299" s="83" t="s">
        <v>218</v>
      </c>
      <c r="AN299" s="83" t="s">
        <v>218</v>
      </c>
      <c r="AO299" s="92" t="s">
        <v>218</v>
      </c>
    </row>
    <row r="300" spans="1:41" x14ac:dyDescent="0.25">
      <c r="A300" t="str">
        <f t="shared" si="4"/>
        <v>International passengers_Estonia</v>
      </c>
      <c r="B300" s="72" t="s">
        <v>54</v>
      </c>
      <c r="C300" s="108" t="s">
        <v>96</v>
      </c>
      <c r="D300" s="92" t="s">
        <v>110</v>
      </c>
      <c r="E300" s="75" t="s">
        <v>34</v>
      </c>
      <c r="F300" s="76" t="s">
        <v>20</v>
      </c>
      <c r="G300" s="76" t="s">
        <v>20</v>
      </c>
      <c r="H300" s="76" t="s">
        <v>34</v>
      </c>
      <c r="I300" s="76" t="s">
        <v>34</v>
      </c>
      <c r="J300" s="76" t="s">
        <v>20</v>
      </c>
      <c r="K300" s="76" t="s">
        <v>20</v>
      </c>
      <c r="L300" s="76" t="s">
        <v>20</v>
      </c>
      <c r="M300" s="76" t="s">
        <v>20</v>
      </c>
      <c r="N300" s="76" t="s">
        <v>20</v>
      </c>
      <c r="O300" s="76" t="s">
        <v>20</v>
      </c>
      <c r="P300" s="76" t="s">
        <v>20</v>
      </c>
      <c r="Q300" s="76" t="s">
        <v>20</v>
      </c>
      <c r="R300" s="83">
        <v>2611903</v>
      </c>
      <c r="S300" s="83">
        <v>2998581.5952677694</v>
      </c>
      <c r="T300" s="83">
        <v>3314138.3968696482</v>
      </c>
      <c r="U300" s="83">
        <v>3598749.7534536687</v>
      </c>
      <c r="V300" s="83">
        <v>3828721.1785990628</v>
      </c>
      <c r="W300" s="83">
        <v>3996536.4009483652</v>
      </c>
      <c r="X300" s="83">
        <v>4164351.6232976685</v>
      </c>
      <c r="Y300" s="83">
        <v>4332166.8456469579</v>
      </c>
      <c r="Z300" s="83">
        <v>4499982.0679962598</v>
      </c>
      <c r="AA300" s="83">
        <v>4667797.2903455626</v>
      </c>
      <c r="AB300" s="83">
        <v>4835612.5126948655</v>
      </c>
      <c r="AC300" s="83">
        <v>5003427.7350441683</v>
      </c>
      <c r="AD300" s="83">
        <v>5171242.9573934702</v>
      </c>
      <c r="AE300" s="83">
        <v>5339058.1797427721</v>
      </c>
      <c r="AF300" s="83">
        <v>5506873.4020920629</v>
      </c>
      <c r="AG300" s="83">
        <v>5674688.6244413666</v>
      </c>
      <c r="AH300" s="83">
        <v>5842503.8467906695</v>
      </c>
      <c r="AI300" s="83">
        <v>6010319.0691399723</v>
      </c>
      <c r="AJ300" s="83">
        <v>6178134.2914892742</v>
      </c>
      <c r="AK300" s="83">
        <v>6345949.513838578</v>
      </c>
      <c r="AL300" s="83">
        <v>6513764.736187879</v>
      </c>
      <c r="AM300" s="83">
        <v>6681579.9585371697</v>
      </c>
      <c r="AN300" s="83">
        <v>6849395.1808864726</v>
      </c>
      <c r="AO300" s="92">
        <v>7017210.4032357745</v>
      </c>
    </row>
    <row r="301" spans="1:41" x14ac:dyDescent="0.25">
      <c r="A301" t="str">
        <f t="shared" si="4"/>
        <v>Domestic passengers_Estonia</v>
      </c>
      <c r="B301" s="102" t="s">
        <v>56</v>
      </c>
      <c r="C301" s="103" t="s">
        <v>96</v>
      </c>
      <c r="D301" s="104" t="s">
        <v>110</v>
      </c>
      <c r="E301" s="105" t="s">
        <v>34</v>
      </c>
      <c r="F301" s="106" t="s">
        <v>20</v>
      </c>
      <c r="G301" s="106" t="s">
        <v>20</v>
      </c>
      <c r="H301" s="106" t="s">
        <v>34</v>
      </c>
      <c r="I301" s="106" t="s">
        <v>34</v>
      </c>
      <c r="J301" s="106" t="s">
        <v>20</v>
      </c>
      <c r="K301" s="106" t="s">
        <v>20</v>
      </c>
      <c r="L301" s="106" t="s">
        <v>20</v>
      </c>
      <c r="M301" s="106" t="s">
        <v>20</v>
      </c>
      <c r="N301" s="106" t="s">
        <v>20</v>
      </c>
      <c r="O301" s="106" t="s">
        <v>20</v>
      </c>
      <c r="P301" s="106" t="s">
        <v>20</v>
      </c>
      <c r="Q301" s="106" t="s">
        <v>20</v>
      </c>
      <c r="R301" s="107" t="s">
        <v>218</v>
      </c>
      <c r="S301" s="107" t="s">
        <v>218</v>
      </c>
      <c r="T301" s="107" t="s">
        <v>218</v>
      </c>
      <c r="U301" s="107" t="s">
        <v>218</v>
      </c>
      <c r="V301" s="107" t="s">
        <v>218</v>
      </c>
      <c r="W301" s="107" t="s">
        <v>218</v>
      </c>
      <c r="X301" s="107" t="s">
        <v>218</v>
      </c>
      <c r="Y301" s="107" t="s">
        <v>218</v>
      </c>
      <c r="Z301" s="107" t="s">
        <v>218</v>
      </c>
      <c r="AA301" s="107" t="s">
        <v>218</v>
      </c>
      <c r="AB301" s="107" t="s">
        <v>218</v>
      </c>
      <c r="AC301" s="107" t="s">
        <v>218</v>
      </c>
      <c r="AD301" s="107" t="s">
        <v>218</v>
      </c>
      <c r="AE301" s="107" t="s">
        <v>218</v>
      </c>
      <c r="AF301" s="107" t="s">
        <v>218</v>
      </c>
      <c r="AG301" s="107" t="s">
        <v>218</v>
      </c>
      <c r="AH301" s="107" t="s">
        <v>218</v>
      </c>
      <c r="AI301" s="107" t="s">
        <v>218</v>
      </c>
      <c r="AJ301" s="107" t="s">
        <v>218</v>
      </c>
      <c r="AK301" s="107" t="s">
        <v>218</v>
      </c>
      <c r="AL301" s="107" t="s">
        <v>218</v>
      </c>
      <c r="AM301" s="107" t="s">
        <v>218</v>
      </c>
      <c r="AN301" s="107" t="s">
        <v>218</v>
      </c>
      <c r="AO301" s="104" t="s">
        <v>218</v>
      </c>
    </row>
    <row r="302" spans="1:41" x14ac:dyDescent="0.25">
      <c r="A302" t="str">
        <f t="shared" si="4"/>
        <v>Total passengers_Denmark</v>
      </c>
      <c r="B302" s="102" t="s">
        <v>58</v>
      </c>
      <c r="C302" s="103" t="s">
        <v>96</v>
      </c>
      <c r="D302" s="104" t="s">
        <v>109</v>
      </c>
      <c r="E302" s="105" t="s">
        <v>34</v>
      </c>
      <c r="F302" s="106" t="s">
        <v>20</v>
      </c>
      <c r="G302" s="106" t="s">
        <v>20</v>
      </c>
      <c r="H302" s="106" t="s">
        <v>20</v>
      </c>
      <c r="I302" s="106" t="s">
        <v>34</v>
      </c>
      <c r="J302" s="106" t="s">
        <v>20</v>
      </c>
      <c r="K302" s="106" t="s">
        <v>20</v>
      </c>
      <c r="L302" s="106" t="s">
        <v>20</v>
      </c>
      <c r="M302" s="106" t="s">
        <v>20</v>
      </c>
      <c r="N302" s="106" t="s">
        <v>20</v>
      </c>
      <c r="O302" s="106" t="s">
        <v>20</v>
      </c>
      <c r="P302" s="106" t="s">
        <v>20</v>
      </c>
      <c r="Q302" s="106" t="s">
        <v>20</v>
      </c>
      <c r="R302" s="107">
        <v>34945108</v>
      </c>
      <c r="S302" s="107">
        <v>36129155.296340719</v>
      </c>
      <c r="T302" s="107">
        <v>37226879.243480086</v>
      </c>
      <c r="U302" s="107">
        <v>38505569.167410269</v>
      </c>
      <c r="V302" s="107">
        <v>40170013.160536334</v>
      </c>
      <c r="W302" s="107">
        <v>42139737.903293438</v>
      </c>
      <c r="X302" s="107">
        <v>44023456.615565054</v>
      </c>
      <c r="Y302" s="107">
        <v>45942729.951455832</v>
      </c>
      <c r="Z302" s="107">
        <v>47878654.638030574</v>
      </c>
      <c r="AA302" s="107">
        <v>49794988.035993718</v>
      </c>
      <c r="AB302" s="107">
        <v>51575272.576311208</v>
      </c>
      <c r="AC302" s="107">
        <v>53324937.484588608</v>
      </c>
      <c r="AD302" s="107">
        <v>54967070.925323337</v>
      </c>
      <c r="AE302" s="107">
        <v>56532072.85064853</v>
      </c>
      <c r="AF302" s="107">
        <v>58057496.279534571</v>
      </c>
      <c r="AG302" s="107">
        <v>59505278.221752331</v>
      </c>
      <c r="AH302" s="107">
        <v>60852651.697025567</v>
      </c>
      <c r="AI302" s="107">
        <v>62156487.339511469</v>
      </c>
      <c r="AJ302" s="107">
        <v>63475332.877328582</v>
      </c>
      <c r="AK302" s="107">
        <v>64796010.110811159</v>
      </c>
      <c r="AL302" s="107">
        <v>66086281.515824124</v>
      </c>
      <c r="AM302" s="107">
        <v>67310275.546470881</v>
      </c>
      <c r="AN302" s="107">
        <v>68458278.434675813</v>
      </c>
      <c r="AO302" s="104">
        <v>69570045.189116254</v>
      </c>
    </row>
    <row r="303" spans="1:41" x14ac:dyDescent="0.25">
      <c r="A303" t="str">
        <f t="shared" si="4"/>
        <v>Total aircraft movements_Denmark</v>
      </c>
      <c r="B303" s="102" t="s">
        <v>35</v>
      </c>
      <c r="C303" s="103" t="s">
        <v>96</v>
      </c>
      <c r="D303" s="104" t="s">
        <v>109</v>
      </c>
      <c r="E303" s="105" t="s">
        <v>34</v>
      </c>
      <c r="F303" s="106" t="s">
        <v>20</v>
      </c>
      <c r="G303" s="106" t="s">
        <v>20</v>
      </c>
      <c r="H303" s="106" t="s">
        <v>20</v>
      </c>
      <c r="I303" s="106" t="s">
        <v>34</v>
      </c>
      <c r="J303" s="106" t="s">
        <v>20</v>
      </c>
      <c r="K303" s="106" t="s">
        <v>20</v>
      </c>
      <c r="L303" s="106" t="s">
        <v>20</v>
      </c>
      <c r="M303" s="106" t="s">
        <v>20</v>
      </c>
      <c r="N303" s="106" t="s">
        <v>20</v>
      </c>
      <c r="O303" s="106" t="s">
        <v>20</v>
      </c>
      <c r="P303" s="106" t="s">
        <v>20</v>
      </c>
      <c r="Q303" s="106" t="s">
        <v>20</v>
      </c>
      <c r="R303" s="107">
        <v>429846</v>
      </c>
      <c r="S303" s="107">
        <v>436400.47520860948</v>
      </c>
      <c r="T303" s="107">
        <v>439403.39480137703</v>
      </c>
      <c r="U303" s="107">
        <v>446170.66753690969</v>
      </c>
      <c r="V303" s="107">
        <v>458674.65634958632</v>
      </c>
      <c r="W303" s="107">
        <v>474589.13592851133</v>
      </c>
      <c r="X303" s="107">
        <v>488137.08536166511</v>
      </c>
      <c r="Y303" s="107">
        <v>501492.98888835823</v>
      </c>
      <c r="Z303" s="107">
        <v>514544.56522557721</v>
      </c>
      <c r="AA303" s="107">
        <v>526940.41887001018</v>
      </c>
      <c r="AB303" s="107">
        <v>537232.57039594708</v>
      </c>
      <c r="AC303" s="107">
        <v>547177.99731994455</v>
      </c>
      <c r="AD303" s="107">
        <v>555891.02488161193</v>
      </c>
      <c r="AE303" s="107">
        <v>563962.70175471867</v>
      </c>
      <c r="AF303" s="107">
        <v>571998.44861726288</v>
      </c>
      <c r="AG303" s="107">
        <v>579565.30884195177</v>
      </c>
      <c r="AH303" s="107">
        <v>586427.9408595952</v>
      </c>
      <c r="AI303" s="107">
        <v>593351.65389519616</v>
      </c>
      <c r="AJ303" s="107">
        <v>601058.64116108266</v>
      </c>
      <c r="AK303" s="107">
        <v>609351.28759915638</v>
      </c>
      <c r="AL303" s="107">
        <v>617811.00858634978</v>
      </c>
      <c r="AM303" s="107">
        <v>625988.67899061984</v>
      </c>
      <c r="AN303" s="107">
        <v>633760.34027552139</v>
      </c>
      <c r="AO303" s="104">
        <v>641582.3035752126</v>
      </c>
    </row>
    <row r="304" spans="1:41" x14ac:dyDescent="0.25">
      <c r="A304" t="str">
        <f t="shared" si="4"/>
        <v>Total Cargo_Denmark</v>
      </c>
      <c r="B304" s="102" t="s">
        <v>207</v>
      </c>
      <c r="C304" s="108" t="s">
        <v>96</v>
      </c>
      <c r="D304" s="92" t="s">
        <v>109</v>
      </c>
      <c r="E304" s="75" t="s">
        <v>34</v>
      </c>
      <c r="F304" s="76" t="s">
        <v>20</v>
      </c>
      <c r="G304" s="76" t="s">
        <v>20</v>
      </c>
      <c r="H304" s="76" t="s">
        <v>20</v>
      </c>
      <c r="I304" s="76" t="s">
        <v>34</v>
      </c>
      <c r="J304" s="76" t="s">
        <v>20</v>
      </c>
      <c r="K304" s="76" t="s">
        <v>20</v>
      </c>
      <c r="L304" s="76" t="s">
        <v>20</v>
      </c>
      <c r="M304" s="76" t="s">
        <v>20</v>
      </c>
      <c r="N304" s="76" t="s">
        <v>20</v>
      </c>
      <c r="O304" s="76" t="s">
        <v>20</v>
      </c>
      <c r="P304" s="76" t="s">
        <v>20</v>
      </c>
      <c r="Q304" s="76" t="s">
        <v>20</v>
      </c>
      <c r="R304" s="83">
        <v>437982</v>
      </c>
      <c r="S304" s="83">
        <v>456888.5700623283</v>
      </c>
      <c r="T304" s="83">
        <v>477196.0462215165</v>
      </c>
      <c r="U304" s="83">
        <v>495132.69300705101</v>
      </c>
      <c r="V304" s="83">
        <v>512635.82685064338</v>
      </c>
      <c r="W304" s="83">
        <v>527813.4069169549</v>
      </c>
      <c r="X304" s="83">
        <v>542990.98698326526</v>
      </c>
      <c r="Y304" s="83">
        <v>558168.5670495762</v>
      </c>
      <c r="Z304" s="83">
        <v>573346.14711588644</v>
      </c>
      <c r="AA304" s="83">
        <v>588523.72718219738</v>
      </c>
      <c r="AB304" s="83">
        <v>603701.30724850763</v>
      </c>
      <c r="AC304" s="83">
        <v>618878.88731481787</v>
      </c>
      <c r="AD304" s="83">
        <v>634056.46738112881</v>
      </c>
      <c r="AE304" s="83">
        <v>649234.04744743765</v>
      </c>
      <c r="AF304" s="83">
        <v>664411.62751374661</v>
      </c>
      <c r="AG304" s="83">
        <v>679589.20758005546</v>
      </c>
      <c r="AH304" s="83">
        <v>694766.78764637082</v>
      </c>
      <c r="AI304" s="83">
        <v>709944.36771267978</v>
      </c>
      <c r="AJ304" s="83">
        <v>725121.94777898863</v>
      </c>
      <c r="AK304" s="83">
        <v>740299.52784529771</v>
      </c>
      <c r="AL304" s="83">
        <v>755477.10791160667</v>
      </c>
      <c r="AM304" s="83">
        <v>770654.68797791563</v>
      </c>
      <c r="AN304" s="83">
        <v>785832.26804423088</v>
      </c>
      <c r="AO304" s="92">
        <v>801009.84811054007</v>
      </c>
    </row>
    <row r="305" spans="1:41" x14ac:dyDescent="0.25">
      <c r="A305" t="str">
        <f t="shared" si="4"/>
        <v>International passengers_Denmark</v>
      </c>
      <c r="B305" s="72" t="s">
        <v>54</v>
      </c>
      <c r="C305" s="108" t="s">
        <v>96</v>
      </c>
      <c r="D305" s="92" t="s">
        <v>109</v>
      </c>
      <c r="E305" s="75" t="s">
        <v>34</v>
      </c>
      <c r="F305" s="76" t="s">
        <v>20</v>
      </c>
      <c r="G305" s="76" t="s">
        <v>20</v>
      </c>
      <c r="H305" s="76" t="s">
        <v>20</v>
      </c>
      <c r="I305" s="76" t="s">
        <v>34</v>
      </c>
      <c r="J305" s="76" t="s">
        <v>20</v>
      </c>
      <c r="K305" s="76" t="s">
        <v>20</v>
      </c>
      <c r="L305" s="76" t="s">
        <v>20</v>
      </c>
      <c r="M305" s="76" t="s">
        <v>20</v>
      </c>
      <c r="N305" s="76" t="s">
        <v>20</v>
      </c>
      <c r="O305" s="76" t="s">
        <v>20</v>
      </c>
      <c r="P305" s="76" t="s">
        <v>20</v>
      </c>
      <c r="Q305" s="76" t="s">
        <v>20</v>
      </c>
      <c r="R305" s="83">
        <v>31123481</v>
      </c>
      <c r="S305" s="83">
        <v>32122498.304549199</v>
      </c>
      <c r="T305" s="83">
        <v>33102113.433887102</v>
      </c>
      <c r="U305" s="83">
        <v>34259149.212859847</v>
      </c>
      <c r="V305" s="83">
        <v>35803012.442293026</v>
      </c>
      <c r="W305" s="83">
        <v>37649505.338567138</v>
      </c>
      <c r="X305" s="83">
        <v>39407958.593699977</v>
      </c>
      <c r="Y305" s="83">
        <v>41202909.295977809</v>
      </c>
      <c r="Z305" s="83">
        <v>43016727.865032844</v>
      </c>
      <c r="AA305" s="83">
        <v>44814172.274811864</v>
      </c>
      <c r="AB305" s="83">
        <v>46479251.126963295</v>
      </c>
      <c r="AC305" s="83">
        <v>48119199.014394827</v>
      </c>
      <c r="AD305" s="83">
        <v>49657473.338002346</v>
      </c>
      <c r="AE305" s="83">
        <v>51125233.16179353</v>
      </c>
      <c r="AF305" s="83">
        <v>52560465.944884337</v>
      </c>
      <c r="AG305" s="83">
        <v>53924966.035125345</v>
      </c>
      <c r="AH305" s="83">
        <v>55195747.774484865</v>
      </c>
      <c r="AI305" s="83">
        <v>56429766.621155083</v>
      </c>
      <c r="AJ305" s="83">
        <v>57685460.836075619</v>
      </c>
      <c r="AK305" s="83">
        <v>58949180.426939659</v>
      </c>
      <c r="AL305" s="83">
        <v>60188174.364146896</v>
      </c>
      <c r="AM305" s="83">
        <v>61366059.80996947</v>
      </c>
      <c r="AN305" s="83">
        <v>62472735.601486392</v>
      </c>
      <c r="AO305" s="92">
        <v>63547707.197039388</v>
      </c>
    </row>
    <row r="306" spans="1:41" x14ac:dyDescent="0.25">
      <c r="A306" t="str">
        <f t="shared" si="4"/>
        <v>Domestic passengers_Denmark</v>
      </c>
      <c r="B306" s="102" t="s">
        <v>56</v>
      </c>
      <c r="C306" s="103" t="s">
        <v>96</v>
      </c>
      <c r="D306" s="104" t="s">
        <v>109</v>
      </c>
      <c r="E306" s="105" t="s">
        <v>34</v>
      </c>
      <c r="F306" s="106" t="s">
        <v>20</v>
      </c>
      <c r="G306" s="106" t="s">
        <v>20</v>
      </c>
      <c r="H306" s="106" t="s">
        <v>20</v>
      </c>
      <c r="I306" s="106" t="s">
        <v>34</v>
      </c>
      <c r="J306" s="106" t="s">
        <v>20</v>
      </c>
      <c r="K306" s="106" t="s">
        <v>20</v>
      </c>
      <c r="L306" s="106" t="s">
        <v>20</v>
      </c>
      <c r="M306" s="106" t="s">
        <v>20</v>
      </c>
      <c r="N306" s="106" t="s">
        <v>20</v>
      </c>
      <c r="O306" s="106" t="s">
        <v>20</v>
      </c>
      <c r="P306" s="106" t="s">
        <v>20</v>
      </c>
      <c r="Q306" s="106" t="s">
        <v>20</v>
      </c>
      <c r="R306" s="107">
        <v>3769880</v>
      </c>
      <c r="S306" s="107">
        <v>3905401.2357099899</v>
      </c>
      <c r="T306" s="107">
        <v>4032135.20967098</v>
      </c>
      <c r="U306" s="107">
        <v>4161467.5998126902</v>
      </c>
      <c r="V306" s="107">
        <v>4292237.1900864402</v>
      </c>
      <c r="W306" s="107">
        <v>4423563.9557736795</v>
      </c>
      <c r="X306" s="107">
        <v>4554354.3750348398</v>
      </c>
      <c r="Y306" s="107">
        <v>4683535.7550177602</v>
      </c>
      <c r="Z306" s="107">
        <v>4809900.0144520309</v>
      </c>
      <c r="AA306" s="107">
        <v>4932390.0822260613</v>
      </c>
      <c r="AB306" s="107">
        <v>5050021.788684221</v>
      </c>
      <c r="AC306" s="107">
        <v>5161951.5598359806</v>
      </c>
      <c r="AD306" s="107">
        <v>5267492.0390964514</v>
      </c>
      <c r="AE306" s="107">
        <v>5366190.1959892306</v>
      </c>
      <c r="AF306" s="107">
        <v>5457863.7768744007</v>
      </c>
      <c r="AG306" s="107">
        <v>5542497.1600113912</v>
      </c>
      <c r="AH306" s="107">
        <v>5620241.3555590007</v>
      </c>
      <c r="AI306" s="107">
        <v>5691278.617157151</v>
      </c>
      <c r="AJ306" s="107">
        <v>5755926.5868640123</v>
      </c>
      <c r="AK306" s="107">
        <v>5814549.771959451</v>
      </c>
      <c r="AL306" s="107">
        <v>5867507.4724764712</v>
      </c>
      <c r="AM306" s="107">
        <v>5915179.8174355021</v>
      </c>
      <c r="AN306" s="107">
        <v>5957931.3141164016</v>
      </c>
      <c r="AO306" s="104">
        <v>5996126.4697990315</v>
      </c>
    </row>
    <row r="307" spans="1:41" x14ac:dyDescent="0.25">
      <c r="A307" t="str">
        <f t="shared" si="4"/>
        <v>Total passengers_Czech Republic</v>
      </c>
      <c r="B307" s="72" t="s">
        <v>58</v>
      </c>
      <c r="C307" s="108" t="s">
        <v>96</v>
      </c>
      <c r="D307" s="92" t="s">
        <v>107</v>
      </c>
      <c r="E307" s="75" t="s">
        <v>34</v>
      </c>
      <c r="F307" s="76" t="s">
        <v>20</v>
      </c>
      <c r="G307" s="76" t="s">
        <v>20</v>
      </c>
      <c r="H307" s="76" t="s">
        <v>20</v>
      </c>
      <c r="I307" s="76" t="s">
        <v>34</v>
      </c>
      <c r="J307" s="76" t="s">
        <v>20</v>
      </c>
      <c r="K307" s="76" t="s">
        <v>20</v>
      </c>
      <c r="L307" s="76" t="s">
        <v>20</v>
      </c>
      <c r="M307" s="76" t="s">
        <v>20</v>
      </c>
      <c r="N307" s="76" t="s">
        <v>20</v>
      </c>
      <c r="O307" s="76" t="s">
        <v>20</v>
      </c>
      <c r="P307" s="76" t="s">
        <v>20</v>
      </c>
      <c r="Q307" s="76" t="s">
        <v>20</v>
      </c>
      <c r="R307" s="83">
        <v>16261991</v>
      </c>
      <c r="S307" s="83">
        <v>18106657.481358413</v>
      </c>
      <c r="T307" s="83">
        <v>19381179.374486059</v>
      </c>
      <c r="U307" s="83">
        <v>20195646.311706491</v>
      </c>
      <c r="V307" s="83">
        <v>20781294.126600407</v>
      </c>
      <c r="W307" s="83">
        <v>21297869.64372056</v>
      </c>
      <c r="X307" s="83">
        <v>21814154.542526294</v>
      </c>
      <c r="Y307" s="83">
        <v>22306648.572278667</v>
      </c>
      <c r="Z307" s="83">
        <v>22802127.580572657</v>
      </c>
      <c r="AA307" s="83">
        <v>23366221.146248952</v>
      </c>
      <c r="AB307" s="83">
        <v>23956923.170013227</v>
      </c>
      <c r="AC307" s="83">
        <v>24486625.504394766</v>
      </c>
      <c r="AD307" s="83">
        <v>24996130.139272589</v>
      </c>
      <c r="AE307" s="83">
        <v>25480979.683808025</v>
      </c>
      <c r="AF307" s="83">
        <v>25966611.197037425</v>
      </c>
      <c r="AG307" s="83">
        <v>26457673.582425855</v>
      </c>
      <c r="AH307" s="83">
        <v>26947230.357361823</v>
      </c>
      <c r="AI307" s="83">
        <v>27400359.435326826</v>
      </c>
      <c r="AJ307" s="83">
        <v>27858345.014743797</v>
      </c>
      <c r="AK307" s="83">
        <v>28330700.317792952</v>
      </c>
      <c r="AL307" s="83">
        <v>28738199.72245032</v>
      </c>
      <c r="AM307" s="83">
        <v>29098292.830416281</v>
      </c>
      <c r="AN307" s="83">
        <v>29445047.560118441</v>
      </c>
      <c r="AO307" s="92">
        <v>29782064.012867764</v>
      </c>
    </row>
    <row r="308" spans="1:41" x14ac:dyDescent="0.25">
      <c r="A308" t="str">
        <f t="shared" si="4"/>
        <v>Total aircraft movements_Czech Republic</v>
      </c>
      <c r="B308" s="72" t="s">
        <v>35</v>
      </c>
      <c r="C308" s="108" t="s">
        <v>96</v>
      </c>
      <c r="D308" s="92" t="s">
        <v>107</v>
      </c>
      <c r="E308" s="75" t="s">
        <v>34</v>
      </c>
      <c r="F308" s="76" t="s">
        <v>20</v>
      </c>
      <c r="G308" s="76" t="s">
        <v>20</v>
      </c>
      <c r="H308" s="76" t="s">
        <v>20</v>
      </c>
      <c r="I308" s="76" t="s">
        <v>34</v>
      </c>
      <c r="J308" s="76" t="s">
        <v>20</v>
      </c>
      <c r="K308" s="76" t="s">
        <v>20</v>
      </c>
      <c r="L308" s="76" t="s">
        <v>20</v>
      </c>
      <c r="M308" s="76" t="s">
        <v>20</v>
      </c>
      <c r="N308" s="76" t="s">
        <v>20</v>
      </c>
      <c r="O308" s="76" t="s">
        <v>20</v>
      </c>
      <c r="P308" s="76" t="s">
        <v>20</v>
      </c>
      <c r="Q308" s="76" t="s">
        <v>20</v>
      </c>
      <c r="R308" s="83">
        <v>220836</v>
      </c>
      <c r="S308" s="83">
        <v>231986.58958268201</v>
      </c>
      <c r="T308" s="83">
        <v>239332.42723135301</v>
      </c>
      <c r="U308" s="83">
        <v>243741.57840013047</v>
      </c>
      <c r="V308" s="83">
        <v>247176.64639191356</v>
      </c>
      <c r="W308" s="83">
        <v>250736.20108356597</v>
      </c>
      <c r="X308" s="83">
        <v>254295.75577521959</v>
      </c>
      <c r="Y308" s="83">
        <v>257855.310466872</v>
      </c>
      <c r="Z308" s="83">
        <v>261414.86515852562</v>
      </c>
      <c r="AA308" s="83">
        <v>264974.41985017806</v>
      </c>
      <c r="AB308" s="83">
        <v>268533.97454183165</v>
      </c>
      <c r="AC308" s="83">
        <v>272093.52923348412</v>
      </c>
      <c r="AD308" s="83">
        <v>275653.08392513776</v>
      </c>
      <c r="AE308" s="83">
        <v>279212.63861679024</v>
      </c>
      <c r="AF308" s="83">
        <v>282772.19330844382</v>
      </c>
      <c r="AG308" s="83">
        <v>286331.74800009636</v>
      </c>
      <c r="AH308" s="83">
        <v>289891.30269174872</v>
      </c>
      <c r="AI308" s="83">
        <v>293450.85738340236</v>
      </c>
      <c r="AJ308" s="83">
        <v>297010.41207505483</v>
      </c>
      <c r="AK308" s="83">
        <v>300569.96676670836</v>
      </c>
      <c r="AL308" s="83">
        <v>304129.52145836083</v>
      </c>
      <c r="AM308" s="83">
        <v>307689.07615001441</v>
      </c>
      <c r="AN308" s="83">
        <v>311248.63084166689</v>
      </c>
      <c r="AO308" s="92">
        <v>314808.18553332047</v>
      </c>
    </row>
    <row r="309" spans="1:41" x14ac:dyDescent="0.25">
      <c r="A309" t="str">
        <f t="shared" si="4"/>
        <v>Total Cargo_Czech Republic</v>
      </c>
      <c r="B309" s="102" t="s">
        <v>207</v>
      </c>
      <c r="C309" s="103" t="s">
        <v>96</v>
      </c>
      <c r="D309" s="104" t="s">
        <v>107</v>
      </c>
      <c r="E309" s="105" t="s">
        <v>34</v>
      </c>
      <c r="F309" s="106" t="s">
        <v>20</v>
      </c>
      <c r="G309" s="106" t="s">
        <v>20</v>
      </c>
      <c r="H309" s="106" t="s">
        <v>20</v>
      </c>
      <c r="I309" s="106" t="s">
        <v>34</v>
      </c>
      <c r="J309" s="106" t="s">
        <v>20</v>
      </c>
      <c r="K309" s="106" t="s">
        <v>20</v>
      </c>
      <c r="L309" s="106" t="s">
        <v>20</v>
      </c>
      <c r="M309" s="106" t="s">
        <v>20</v>
      </c>
      <c r="N309" s="106" t="s">
        <v>20</v>
      </c>
      <c r="O309" s="106" t="s">
        <v>20</v>
      </c>
      <c r="P309" s="106" t="s">
        <v>20</v>
      </c>
      <c r="Q309" s="106" t="s">
        <v>20</v>
      </c>
      <c r="R309" s="107">
        <v>89450</v>
      </c>
      <c r="S309" s="107">
        <v>92531.470588219701</v>
      </c>
      <c r="T309" s="107">
        <v>95612.941176439504</v>
      </c>
      <c r="U309" s="107">
        <v>98645.144767466147</v>
      </c>
      <c r="V309" s="107">
        <v>101338.7755441382</v>
      </c>
      <c r="W309" s="107">
        <v>103629.80713253746</v>
      </c>
      <c r="X309" s="107">
        <v>105935.19900039841</v>
      </c>
      <c r="Y309" s="107">
        <v>108149.10880581374</v>
      </c>
      <c r="Z309" s="107">
        <v>110390.49413134834</v>
      </c>
      <c r="AA309" s="107">
        <v>112957.75696277585</v>
      </c>
      <c r="AB309" s="107">
        <v>115663.69693996158</v>
      </c>
      <c r="AC309" s="107">
        <v>118106.8471191922</v>
      </c>
      <c r="AD309" s="107">
        <v>120470.63591606486</v>
      </c>
      <c r="AE309" s="107">
        <v>122732.5182791783</v>
      </c>
      <c r="AF309" s="107">
        <v>125009.28245840206</v>
      </c>
      <c r="AG309" s="107">
        <v>127322.20413933616</v>
      </c>
      <c r="AH309" s="107">
        <v>129638.62968770579</v>
      </c>
      <c r="AI309" s="107">
        <v>131792.93688315139</v>
      </c>
      <c r="AJ309" s="107">
        <v>133978.9010829528</v>
      </c>
      <c r="AK309" s="107">
        <v>136242.06074581607</v>
      </c>
      <c r="AL309" s="107">
        <v>138203.19525264317</v>
      </c>
      <c r="AM309" s="107">
        <v>139942.80877694645</v>
      </c>
      <c r="AN309" s="107">
        <v>141623.2645290134</v>
      </c>
      <c r="AO309" s="104">
        <v>143261.24329528652</v>
      </c>
    </row>
    <row r="310" spans="1:41" x14ac:dyDescent="0.25">
      <c r="A310" t="str">
        <f t="shared" si="4"/>
        <v>International passengers_Czech Republic</v>
      </c>
      <c r="B310" s="102" t="s">
        <v>54</v>
      </c>
      <c r="C310" s="103" t="s">
        <v>96</v>
      </c>
      <c r="D310" s="104" t="s">
        <v>107</v>
      </c>
      <c r="E310" s="105" t="s">
        <v>34</v>
      </c>
      <c r="F310" s="106" t="s">
        <v>20</v>
      </c>
      <c r="G310" s="106" t="s">
        <v>20</v>
      </c>
      <c r="H310" s="106" t="s">
        <v>20</v>
      </c>
      <c r="I310" s="106" t="s">
        <v>34</v>
      </c>
      <c r="J310" s="106" t="s">
        <v>20</v>
      </c>
      <c r="K310" s="106" t="s">
        <v>20</v>
      </c>
      <c r="L310" s="106" t="s">
        <v>20</v>
      </c>
      <c r="M310" s="106" t="s">
        <v>20</v>
      </c>
      <c r="N310" s="106" t="s">
        <v>20</v>
      </c>
      <c r="O310" s="106" t="s">
        <v>20</v>
      </c>
      <c r="P310" s="106" t="s">
        <v>20</v>
      </c>
      <c r="Q310" s="106" t="s">
        <v>20</v>
      </c>
      <c r="R310" s="107">
        <v>16202996</v>
      </c>
      <c r="S310" s="107">
        <v>18009360.657829002</v>
      </c>
      <c r="T310" s="107">
        <v>19276302.619584098</v>
      </c>
      <c r="U310" s="107">
        <v>20090992.449569147</v>
      </c>
      <c r="V310" s="107">
        <v>20676613.955624584</v>
      </c>
      <c r="W310" s="107">
        <v>21193260.096902449</v>
      </c>
      <c r="X310" s="107">
        <v>21710161.882792607</v>
      </c>
      <c r="Y310" s="107">
        <v>22203811.629171811</v>
      </c>
      <c r="Z310" s="107">
        <v>22700924.198026914</v>
      </c>
      <c r="AA310" s="107">
        <v>23267107.293045573</v>
      </c>
      <c r="AB310" s="107">
        <v>23860272.514872994</v>
      </c>
      <c r="AC310" s="107">
        <v>24392745.381695047</v>
      </c>
      <c r="AD310" s="107">
        <v>24905208.247498624</v>
      </c>
      <c r="AE310" s="107">
        <v>25393140.850729775</v>
      </c>
      <c r="AF310" s="107">
        <v>25881933.349475034</v>
      </c>
      <c r="AG310" s="107">
        <v>26376129.245707817</v>
      </c>
      <c r="AH310" s="107">
        <v>26868744.793428104</v>
      </c>
      <c r="AI310" s="107">
        <v>27324838.022216424</v>
      </c>
      <c r="AJ310" s="107">
        <v>27785660.676332492</v>
      </c>
      <c r="AK310" s="107">
        <v>28260706.467061013</v>
      </c>
      <c r="AL310" s="107">
        <v>28670702.324165184</v>
      </c>
      <c r="AM310" s="107">
        <v>29033125.042959552</v>
      </c>
      <c r="AN310" s="107">
        <v>29382114.799397714</v>
      </c>
      <c r="AO310" s="104">
        <v>29721250.618052147</v>
      </c>
    </row>
    <row r="311" spans="1:41" x14ac:dyDescent="0.25">
      <c r="A311" t="str">
        <f t="shared" si="4"/>
        <v>Domestic passengers_Czech Republic</v>
      </c>
      <c r="B311" s="72" t="s">
        <v>56</v>
      </c>
      <c r="C311" s="108" t="s">
        <v>96</v>
      </c>
      <c r="D311" s="92" t="s">
        <v>107</v>
      </c>
      <c r="E311" s="75" t="s">
        <v>34</v>
      </c>
      <c r="F311" s="76" t="s">
        <v>20</v>
      </c>
      <c r="G311" s="76" t="s">
        <v>20</v>
      </c>
      <c r="H311" s="76" t="s">
        <v>20</v>
      </c>
      <c r="I311" s="76" t="s">
        <v>34</v>
      </c>
      <c r="J311" s="76" t="s">
        <v>20</v>
      </c>
      <c r="K311" s="76" t="s">
        <v>20</v>
      </c>
      <c r="L311" s="76" t="s">
        <v>20</v>
      </c>
      <c r="M311" s="76" t="s">
        <v>20</v>
      </c>
      <c r="N311" s="76" t="s">
        <v>20</v>
      </c>
      <c r="O311" s="76" t="s">
        <v>20</v>
      </c>
      <c r="P311" s="76" t="s">
        <v>20</v>
      </c>
      <c r="Q311" s="76" t="s">
        <v>20</v>
      </c>
      <c r="R311" s="83" t="s">
        <v>218</v>
      </c>
      <c r="S311" s="83" t="s">
        <v>218</v>
      </c>
      <c r="T311" s="83" t="s">
        <v>218</v>
      </c>
      <c r="U311" s="83" t="s">
        <v>218</v>
      </c>
      <c r="V311" s="83" t="s">
        <v>218</v>
      </c>
      <c r="W311" s="83" t="s">
        <v>218</v>
      </c>
      <c r="X311" s="83" t="s">
        <v>218</v>
      </c>
      <c r="Y311" s="83" t="s">
        <v>218</v>
      </c>
      <c r="Z311" s="83" t="s">
        <v>218</v>
      </c>
      <c r="AA311" s="83" t="s">
        <v>218</v>
      </c>
      <c r="AB311" s="83" t="s">
        <v>218</v>
      </c>
      <c r="AC311" s="83" t="s">
        <v>218</v>
      </c>
      <c r="AD311" s="83" t="s">
        <v>218</v>
      </c>
      <c r="AE311" s="83" t="s">
        <v>218</v>
      </c>
      <c r="AF311" s="83" t="s">
        <v>218</v>
      </c>
      <c r="AG311" s="83" t="s">
        <v>218</v>
      </c>
      <c r="AH311" s="83" t="s">
        <v>218</v>
      </c>
      <c r="AI311" s="83" t="s">
        <v>218</v>
      </c>
      <c r="AJ311" s="83" t="s">
        <v>218</v>
      </c>
      <c r="AK311" s="83" t="s">
        <v>218</v>
      </c>
      <c r="AL311" s="83" t="s">
        <v>218</v>
      </c>
      <c r="AM311" s="83" t="s">
        <v>218</v>
      </c>
      <c r="AN311" s="83" t="s">
        <v>218</v>
      </c>
      <c r="AO311" s="92" t="s">
        <v>218</v>
      </c>
    </row>
    <row r="312" spans="1:41" x14ac:dyDescent="0.25">
      <c r="A312" t="str">
        <f t="shared" si="4"/>
        <v>Total passengers_Cyprus</v>
      </c>
      <c r="B312" s="102" t="s">
        <v>58</v>
      </c>
      <c r="C312" s="103" t="s">
        <v>96</v>
      </c>
      <c r="D312" s="104" t="s">
        <v>106</v>
      </c>
      <c r="E312" s="105" t="s">
        <v>34</v>
      </c>
      <c r="F312" s="106" t="s">
        <v>20</v>
      </c>
      <c r="G312" s="106" t="s">
        <v>20</v>
      </c>
      <c r="H312" s="106" t="s">
        <v>34</v>
      </c>
      <c r="I312" s="106" t="s">
        <v>34</v>
      </c>
      <c r="J312" s="106" t="s">
        <v>20</v>
      </c>
      <c r="K312" s="106" t="s">
        <v>20</v>
      </c>
      <c r="L312" s="106" t="s">
        <v>20</v>
      </c>
      <c r="M312" s="106" t="s">
        <v>20</v>
      </c>
      <c r="N312" s="106" t="s">
        <v>20</v>
      </c>
      <c r="O312" s="106" t="s">
        <v>20</v>
      </c>
      <c r="P312" s="106" t="s">
        <v>20</v>
      </c>
      <c r="Q312" s="106" t="s">
        <v>20</v>
      </c>
      <c r="R312" s="107">
        <v>10343653</v>
      </c>
      <c r="S312" s="107">
        <v>11052324.688060701</v>
      </c>
      <c r="T312" s="107">
        <v>11728708.702353284</v>
      </c>
      <c r="U312" s="107">
        <v>12248263.455615954</v>
      </c>
      <c r="V312" s="107">
        <v>12639342.817156421</v>
      </c>
      <c r="W312" s="107">
        <v>12817462.663328325</v>
      </c>
      <c r="X312" s="107">
        <v>12975354.221392872</v>
      </c>
      <c r="Y312" s="107">
        <v>13107370.174431464</v>
      </c>
      <c r="Z312" s="107">
        <v>13180159.398928409</v>
      </c>
      <c r="AA312" s="107">
        <v>13254926.550774159</v>
      </c>
      <c r="AB312" s="107">
        <v>13331588.427883588</v>
      </c>
      <c r="AC312" s="107">
        <v>13418457.870101247</v>
      </c>
      <c r="AD312" s="107">
        <v>13492675.367519621</v>
      </c>
      <c r="AE312" s="107">
        <v>13589914.900900839</v>
      </c>
      <c r="AF312" s="107">
        <v>13686083.404303519</v>
      </c>
      <c r="AG312" s="107">
        <v>13788206.70419528</v>
      </c>
      <c r="AH312" s="107">
        <v>13899700.257565297</v>
      </c>
      <c r="AI312" s="107">
        <v>14012477.92622282</v>
      </c>
      <c r="AJ312" s="107">
        <v>14131739.761381142</v>
      </c>
      <c r="AK312" s="107">
        <v>14250393.404034844</v>
      </c>
      <c r="AL312" s="107">
        <v>14368385.706102045</v>
      </c>
      <c r="AM312" s="107">
        <v>14473971.164641431</v>
      </c>
      <c r="AN312" s="107">
        <v>14583286.800074527</v>
      </c>
      <c r="AO312" s="104">
        <v>14705675.698362894</v>
      </c>
    </row>
    <row r="313" spans="1:41" x14ac:dyDescent="0.25">
      <c r="A313" t="str">
        <f t="shared" si="4"/>
        <v>Total aircraft movements_Cyprus</v>
      </c>
      <c r="B313" s="102" t="s">
        <v>35</v>
      </c>
      <c r="C313" s="103" t="s">
        <v>96</v>
      </c>
      <c r="D313" s="104" t="s">
        <v>106</v>
      </c>
      <c r="E313" s="105" t="s">
        <v>34</v>
      </c>
      <c r="F313" s="106" t="s">
        <v>20</v>
      </c>
      <c r="G313" s="106" t="s">
        <v>20</v>
      </c>
      <c r="H313" s="106" t="s">
        <v>34</v>
      </c>
      <c r="I313" s="106" t="s">
        <v>34</v>
      </c>
      <c r="J313" s="106" t="s">
        <v>20</v>
      </c>
      <c r="K313" s="106" t="s">
        <v>20</v>
      </c>
      <c r="L313" s="106" t="s">
        <v>20</v>
      </c>
      <c r="M313" s="106" t="s">
        <v>20</v>
      </c>
      <c r="N313" s="106" t="s">
        <v>20</v>
      </c>
      <c r="O313" s="106" t="s">
        <v>20</v>
      </c>
      <c r="P313" s="106" t="s">
        <v>20</v>
      </c>
      <c r="Q313" s="106" t="s">
        <v>20</v>
      </c>
      <c r="R313" s="107">
        <v>94305</v>
      </c>
      <c r="S313" s="107">
        <v>96440.504981933002</v>
      </c>
      <c r="T313" s="107">
        <v>98177.878733255493</v>
      </c>
      <c r="U313" s="107">
        <v>99903.970337776555</v>
      </c>
      <c r="V313" s="107">
        <v>102251.893169677</v>
      </c>
      <c r="W313" s="107">
        <v>104715.39554054367</v>
      </c>
      <c r="X313" s="107">
        <v>107178.89791141043</v>
      </c>
      <c r="Y313" s="107">
        <v>109642.40028227765</v>
      </c>
      <c r="Z313" s="107">
        <v>112105.90265314367</v>
      </c>
      <c r="AA313" s="107">
        <v>114569.40502401075</v>
      </c>
      <c r="AB313" s="107">
        <v>117032.90739487785</v>
      </c>
      <c r="AC313" s="107">
        <v>119496.40976574385</v>
      </c>
      <c r="AD313" s="107">
        <v>121959.91213661095</v>
      </c>
      <c r="AE313" s="107">
        <v>124423.41450747802</v>
      </c>
      <c r="AF313" s="107">
        <v>126886.91687834404</v>
      </c>
      <c r="AG313" s="107">
        <v>129350.41924921112</v>
      </c>
      <c r="AH313" s="107">
        <v>131813.92162007824</v>
      </c>
      <c r="AI313" s="107">
        <v>134277.42399094423</v>
      </c>
      <c r="AJ313" s="107">
        <v>136740.92636181135</v>
      </c>
      <c r="AK313" s="107">
        <v>139204.42873267844</v>
      </c>
      <c r="AL313" s="107">
        <v>141667.93110354446</v>
      </c>
      <c r="AM313" s="107">
        <v>144131.43347441155</v>
      </c>
      <c r="AN313" s="107">
        <v>146594.93584527756</v>
      </c>
      <c r="AO313" s="104">
        <v>149058.43821614463</v>
      </c>
    </row>
    <row r="314" spans="1:41" x14ac:dyDescent="0.25">
      <c r="A314" t="str">
        <f t="shared" si="4"/>
        <v>Total Cargo_Cyprus</v>
      </c>
      <c r="B314" s="102" t="s">
        <v>207</v>
      </c>
      <c r="C314" s="108" t="s">
        <v>96</v>
      </c>
      <c r="D314" s="92" t="s">
        <v>106</v>
      </c>
      <c r="E314" s="75" t="s">
        <v>34</v>
      </c>
      <c r="F314" s="76" t="s">
        <v>20</v>
      </c>
      <c r="G314" s="76" t="s">
        <v>20</v>
      </c>
      <c r="H314" s="76" t="s">
        <v>34</v>
      </c>
      <c r="I314" s="76" t="s">
        <v>34</v>
      </c>
      <c r="J314" s="76" t="s">
        <v>20</v>
      </c>
      <c r="K314" s="76" t="s">
        <v>20</v>
      </c>
      <c r="L314" s="76" t="s">
        <v>20</v>
      </c>
      <c r="M314" s="76" t="s">
        <v>20</v>
      </c>
      <c r="N314" s="76" t="s">
        <v>20</v>
      </c>
      <c r="O314" s="76" t="s">
        <v>20</v>
      </c>
      <c r="P314" s="76" t="s">
        <v>20</v>
      </c>
      <c r="Q314" s="76" t="s">
        <v>20</v>
      </c>
      <c r="R314" s="83">
        <v>30884</v>
      </c>
      <c r="S314" s="83">
        <v>31890.965067693487</v>
      </c>
      <c r="T314" s="83">
        <v>32393.483934388132</v>
      </c>
      <c r="U314" s="83">
        <v>32949.764470969167</v>
      </c>
      <c r="V314" s="83">
        <v>34040.219530502742</v>
      </c>
      <c r="W314" s="83">
        <v>35369.609959791269</v>
      </c>
      <c r="X314" s="83">
        <v>36609.429001371493</v>
      </c>
      <c r="Y314" s="83">
        <v>37744.43688279255</v>
      </c>
      <c r="Z314" s="83">
        <v>38625.587118751151</v>
      </c>
      <c r="AA314" s="83">
        <v>39533.24642530155</v>
      </c>
      <c r="AB314" s="83">
        <v>40469.087607833673</v>
      </c>
      <c r="AC314" s="83">
        <v>41463.889863446835</v>
      </c>
      <c r="AD314" s="83">
        <v>42400.857600950199</v>
      </c>
      <c r="AE314" s="83">
        <v>43445.306746931565</v>
      </c>
      <c r="AF314" s="83">
        <v>44484.746380354445</v>
      </c>
      <c r="AG314" s="83">
        <v>45550.817127768722</v>
      </c>
      <c r="AH314" s="83">
        <v>46657.162605648657</v>
      </c>
      <c r="AI314" s="83">
        <v>47765.925941150301</v>
      </c>
      <c r="AJ314" s="83">
        <v>48899.305318331091</v>
      </c>
      <c r="AK314" s="83">
        <v>50024.082161936196</v>
      </c>
      <c r="AL314" s="83">
        <v>51138.985427668296</v>
      </c>
      <c r="AM314" s="83">
        <v>52187.199824076393</v>
      </c>
      <c r="AN314" s="83">
        <v>53244.920434600317</v>
      </c>
      <c r="AO314" s="92">
        <v>54356.279058203254</v>
      </c>
    </row>
    <row r="315" spans="1:41" x14ac:dyDescent="0.25">
      <c r="A315" t="str">
        <f t="shared" si="4"/>
        <v>International passengers_Cyprus</v>
      </c>
      <c r="B315" s="72" t="s">
        <v>54</v>
      </c>
      <c r="C315" s="108" t="s">
        <v>96</v>
      </c>
      <c r="D315" s="92" t="s">
        <v>106</v>
      </c>
      <c r="E315" s="75" t="s">
        <v>34</v>
      </c>
      <c r="F315" s="76" t="s">
        <v>20</v>
      </c>
      <c r="G315" s="76" t="s">
        <v>20</v>
      </c>
      <c r="H315" s="76" t="s">
        <v>34</v>
      </c>
      <c r="I315" s="76" t="s">
        <v>34</v>
      </c>
      <c r="J315" s="76" t="s">
        <v>20</v>
      </c>
      <c r="K315" s="76" t="s">
        <v>20</v>
      </c>
      <c r="L315" s="76" t="s">
        <v>20</v>
      </c>
      <c r="M315" s="76" t="s">
        <v>20</v>
      </c>
      <c r="N315" s="76" t="s">
        <v>20</v>
      </c>
      <c r="O315" s="76" t="s">
        <v>20</v>
      </c>
      <c r="P315" s="76" t="s">
        <v>20</v>
      </c>
      <c r="Q315" s="76" t="s">
        <v>20</v>
      </c>
      <c r="R315" s="83">
        <v>10245507</v>
      </c>
      <c r="S315" s="83">
        <v>10954178.688060701</v>
      </c>
      <c r="T315" s="83">
        <v>11630562.702353284</v>
      </c>
      <c r="U315" s="83">
        <v>12150262.758215403</v>
      </c>
      <c r="V315" s="83">
        <v>12540569.262729291</v>
      </c>
      <c r="W315" s="83">
        <v>12719168.723287456</v>
      </c>
      <c r="X315" s="83">
        <v>12877757.921526998</v>
      </c>
      <c r="Y315" s="83">
        <v>13010843.018395919</v>
      </c>
      <c r="Z315" s="83">
        <v>13085969.79165435</v>
      </c>
      <c r="AA315" s="83">
        <v>13162582.944922496</v>
      </c>
      <c r="AB315" s="83">
        <v>13240606.830751913</v>
      </c>
      <c r="AC315" s="83">
        <v>13328311.748291474</v>
      </c>
      <c r="AD315" s="83">
        <v>13403693.553891666</v>
      </c>
      <c r="AE315" s="83">
        <v>13501476.211919183</v>
      </c>
      <c r="AF315" s="83">
        <v>13598234.522460386</v>
      </c>
      <c r="AG315" s="83">
        <v>13700828.877483588</v>
      </c>
      <c r="AH315" s="83">
        <v>13812639.936184417</v>
      </c>
      <c r="AI315" s="83">
        <v>13925805.235097367</v>
      </c>
      <c r="AJ315" s="83">
        <v>14045435.505192043</v>
      </c>
      <c r="AK315" s="83">
        <v>14164631.671898073</v>
      </c>
      <c r="AL315" s="83">
        <v>14283365.223509276</v>
      </c>
      <c r="AM315" s="83">
        <v>14390241.192573834</v>
      </c>
      <c r="AN315" s="83">
        <v>14500953.646551482</v>
      </c>
      <c r="AO315" s="92">
        <v>14624596.565258509</v>
      </c>
    </row>
    <row r="316" spans="1:41" x14ac:dyDescent="0.25">
      <c r="A316" t="str">
        <f t="shared" si="4"/>
        <v>Domestic passengers_Cyprus</v>
      </c>
      <c r="B316" s="102" t="s">
        <v>56</v>
      </c>
      <c r="C316" s="103" t="s">
        <v>96</v>
      </c>
      <c r="D316" s="104" t="s">
        <v>106</v>
      </c>
      <c r="E316" s="105" t="s">
        <v>34</v>
      </c>
      <c r="F316" s="106" t="s">
        <v>20</v>
      </c>
      <c r="G316" s="106" t="s">
        <v>20</v>
      </c>
      <c r="H316" s="106" t="s">
        <v>34</v>
      </c>
      <c r="I316" s="106" t="s">
        <v>34</v>
      </c>
      <c r="J316" s="106" t="s">
        <v>20</v>
      </c>
      <c r="K316" s="106" t="s">
        <v>20</v>
      </c>
      <c r="L316" s="106" t="s">
        <v>20</v>
      </c>
      <c r="M316" s="106" t="s">
        <v>20</v>
      </c>
      <c r="N316" s="106" t="s">
        <v>20</v>
      </c>
      <c r="O316" s="106" t="s">
        <v>20</v>
      </c>
      <c r="P316" s="106" t="s">
        <v>20</v>
      </c>
      <c r="Q316" s="106" t="s">
        <v>20</v>
      </c>
      <c r="R316" s="107" t="s">
        <v>218</v>
      </c>
      <c r="S316" s="107" t="s">
        <v>218</v>
      </c>
      <c r="T316" s="107" t="s">
        <v>218</v>
      </c>
      <c r="U316" s="107" t="s">
        <v>218</v>
      </c>
      <c r="V316" s="107" t="s">
        <v>218</v>
      </c>
      <c r="W316" s="107" t="s">
        <v>218</v>
      </c>
      <c r="X316" s="107" t="s">
        <v>218</v>
      </c>
      <c r="Y316" s="107" t="s">
        <v>218</v>
      </c>
      <c r="Z316" s="107" t="s">
        <v>218</v>
      </c>
      <c r="AA316" s="107" t="s">
        <v>218</v>
      </c>
      <c r="AB316" s="107" t="s">
        <v>218</v>
      </c>
      <c r="AC316" s="107" t="s">
        <v>218</v>
      </c>
      <c r="AD316" s="107" t="s">
        <v>218</v>
      </c>
      <c r="AE316" s="107" t="s">
        <v>218</v>
      </c>
      <c r="AF316" s="107" t="s">
        <v>218</v>
      </c>
      <c r="AG316" s="107" t="s">
        <v>218</v>
      </c>
      <c r="AH316" s="107" t="s">
        <v>218</v>
      </c>
      <c r="AI316" s="107" t="s">
        <v>218</v>
      </c>
      <c r="AJ316" s="107" t="s">
        <v>218</v>
      </c>
      <c r="AK316" s="107" t="s">
        <v>218</v>
      </c>
      <c r="AL316" s="107" t="s">
        <v>218</v>
      </c>
      <c r="AM316" s="107" t="s">
        <v>218</v>
      </c>
      <c r="AN316" s="107" t="s">
        <v>218</v>
      </c>
      <c r="AO316" s="104" t="s">
        <v>218</v>
      </c>
    </row>
    <row r="317" spans="1:41" x14ac:dyDescent="0.25">
      <c r="A317" t="str">
        <f t="shared" si="4"/>
        <v>Total passengers_Croatia</v>
      </c>
      <c r="B317" s="102" t="s">
        <v>58</v>
      </c>
      <c r="C317" s="103" t="s">
        <v>96</v>
      </c>
      <c r="D317" s="104" t="s">
        <v>117</v>
      </c>
      <c r="E317" s="105" t="s">
        <v>20</v>
      </c>
      <c r="F317" s="106" t="s">
        <v>34</v>
      </c>
      <c r="G317" s="106" t="s">
        <v>20</v>
      </c>
      <c r="H317" s="106" t="s">
        <v>20</v>
      </c>
      <c r="I317" s="106" t="s">
        <v>34</v>
      </c>
      <c r="J317" s="106" t="s">
        <v>20</v>
      </c>
      <c r="K317" s="106" t="s">
        <v>20</v>
      </c>
      <c r="L317" s="106" t="s">
        <v>20</v>
      </c>
      <c r="M317" s="106" t="s">
        <v>20</v>
      </c>
      <c r="N317" s="106" t="s">
        <v>20</v>
      </c>
      <c r="O317" s="106" t="s">
        <v>20</v>
      </c>
      <c r="P317" s="106" t="s">
        <v>20</v>
      </c>
      <c r="Q317" s="106" t="s">
        <v>20</v>
      </c>
      <c r="R317" s="107">
        <v>9444481</v>
      </c>
      <c r="S317" s="107">
        <v>10308617.645337062</v>
      </c>
      <c r="T317" s="107">
        <v>11174701.038994594</v>
      </c>
      <c r="U317" s="107">
        <v>11878014.568746148</v>
      </c>
      <c r="V317" s="107">
        <v>12421732.490027824</v>
      </c>
      <c r="W317" s="107">
        <v>12817101.667512028</v>
      </c>
      <c r="X317" s="107">
        <v>13213938.826001536</v>
      </c>
      <c r="Y317" s="107">
        <v>13610158.684500175</v>
      </c>
      <c r="Z317" s="107">
        <v>14006304.16310632</v>
      </c>
      <c r="AA317" s="107">
        <v>14402811.701443153</v>
      </c>
      <c r="AB317" s="107">
        <v>14800589.973882768</v>
      </c>
      <c r="AC317" s="107">
        <v>15198904.371402547</v>
      </c>
      <c r="AD317" s="107">
        <v>15597452.890614197</v>
      </c>
      <c r="AE317" s="107">
        <v>15996214.05408985</v>
      </c>
      <c r="AF317" s="107">
        <v>16395416.463694207</v>
      </c>
      <c r="AG317" s="107">
        <v>16794967.440739173</v>
      </c>
      <c r="AH317" s="107">
        <v>17195653.118499741</v>
      </c>
      <c r="AI317" s="107">
        <v>17597182.739412017</v>
      </c>
      <c r="AJ317" s="107">
        <v>17999645.631365836</v>
      </c>
      <c r="AK317" s="107">
        <v>18402279.772166625</v>
      </c>
      <c r="AL317" s="107">
        <v>18803584.42344125</v>
      </c>
      <c r="AM317" s="107">
        <v>19204199.910199612</v>
      </c>
      <c r="AN317" s="107">
        <v>19604455.933947541</v>
      </c>
      <c r="AO317" s="104">
        <v>20004290.8041844</v>
      </c>
    </row>
    <row r="318" spans="1:41" x14ac:dyDescent="0.25">
      <c r="A318" t="str">
        <f t="shared" si="4"/>
        <v>Total aircraft movements_Croatia</v>
      </c>
      <c r="B318" s="102" t="s">
        <v>35</v>
      </c>
      <c r="C318" s="103" t="s">
        <v>96</v>
      </c>
      <c r="D318" s="104" t="s">
        <v>117</v>
      </c>
      <c r="E318" s="105" t="s">
        <v>20</v>
      </c>
      <c r="F318" s="106" t="s">
        <v>34</v>
      </c>
      <c r="G318" s="106" t="s">
        <v>20</v>
      </c>
      <c r="H318" s="106" t="s">
        <v>20</v>
      </c>
      <c r="I318" s="106" t="s">
        <v>34</v>
      </c>
      <c r="J318" s="106" t="s">
        <v>20</v>
      </c>
      <c r="K318" s="106" t="s">
        <v>20</v>
      </c>
      <c r="L318" s="106" t="s">
        <v>20</v>
      </c>
      <c r="M318" s="106" t="s">
        <v>20</v>
      </c>
      <c r="N318" s="106" t="s">
        <v>20</v>
      </c>
      <c r="O318" s="106" t="s">
        <v>20</v>
      </c>
      <c r="P318" s="106" t="s">
        <v>20</v>
      </c>
      <c r="Q318" s="106" t="s">
        <v>20</v>
      </c>
      <c r="R318" s="107">
        <v>111049</v>
      </c>
      <c r="S318" s="107">
        <v>119112.960194183</v>
      </c>
      <c r="T318" s="107">
        <v>125332.264870581</v>
      </c>
      <c r="U318" s="107">
        <v>130898.88638202421</v>
      </c>
      <c r="V318" s="107">
        <v>135495.97427681839</v>
      </c>
      <c r="W318" s="107">
        <v>139254.38055101325</v>
      </c>
      <c r="X318" s="107">
        <v>143012.78682520922</v>
      </c>
      <c r="Y318" s="107">
        <v>146771.1930994041</v>
      </c>
      <c r="Z318" s="107">
        <v>150529.59937360007</v>
      </c>
      <c r="AA318" s="107">
        <v>154288.00564779493</v>
      </c>
      <c r="AB318" s="107">
        <v>158046.41192199092</v>
      </c>
      <c r="AC318" s="107">
        <v>161804.81819618578</v>
      </c>
      <c r="AD318" s="107">
        <v>165563.22447038177</v>
      </c>
      <c r="AE318" s="107">
        <v>169321.63074457663</v>
      </c>
      <c r="AF318" s="107">
        <v>173080.03701877259</v>
      </c>
      <c r="AG318" s="107">
        <v>176838.44329296742</v>
      </c>
      <c r="AH318" s="107">
        <v>180596.84956716231</v>
      </c>
      <c r="AI318" s="107">
        <v>184355.25584135827</v>
      </c>
      <c r="AJ318" s="107">
        <v>188113.66211555307</v>
      </c>
      <c r="AK318" s="107">
        <v>191872.0683897491</v>
      </c>
      <c r="AL318" s="107">
        <v>195630.4746639439</v>
      </c>
      <c r="AM318" s="107">
        <v>199388.88093813992</v>
      </c>
      <c r="AN318" s="107">
        <v>203147.28721233475</v>
      </c>
      <c r="AO318" s="104">
        <v>206905.69348653071</v>
      </c>
    </row>
    <row r="319" spans="1:41" x14ac:dyDescent="0.25">
      <c r="A319" t="str">
        <f t="shared" si="4"/>
        <v>Total Cargo_Croatia</v>
      </c>
      <c r="B319" s="102" t="s">
        <v>207</v>
      </c>
      <c r="C319" s="108" t="s">
        <v>96</v>
      </c>
      <c r="D319" s="92" t="s">
        <v>117</v>
      </c>
      <c r="E319" s="75" t="s">
        <v>20</v>
      </c>
      <c r="F319" s="76" t="s">
        <v>34</v>
      </c>
      <c r="G319" s="76" t="s">
        <v>20</v>
      </c>
      <c r="H319" s="76" t="s">
        <v>20</v>
      </c>
      <c r="I319" s="76" t="s">
        <v>34</v>
      </c>
      <c r="J319" s="76" t="s">
        <v>20</v>
      </c>
      <c r="K319" s="76" t="s">
        <v>20</v>
      </c>
      <c r="L319" s="76" t="s">
        <v>20</v>
      </c>
      <c r="M319" s="76" t="s">
        <v>20</v>
      </c>
      <c r="N319" s="76" t="s">
        <v>20</v>
      </c>
      <c r="O319" s="76" t="s">
        <v>20</v>
      </c>
      <c r="P319" s="76" t="s">
        <v>20</v>
      </c>
      <c r="Q319" s="76" t="s">
        <v>20</v>
      </c>
      <c r="R319" s="83">
        <v>10317</v>
      </c>
      <c r="S319" s="83">
        <v>12412.361910358119</v>
      </c>
      <c r="T319" s="83">
        <v>12369.990746351787</v>
      </c>
      <c r="U319" s="83">
        <v>12513.525645614538</v>
      </c>
      <c r="V319" s="83">
        <v>12899.258273810428</v>
      </c>
      <c r="W319" s="83">
        <v>13500.682093448921</v>
      </c>
      <c r="X319" s="83">
        <v>14149.136685713171</v>
      </c>
      <c r="Y319" s="83">
        <v>14770.512954344409</v>
      </c>
      <c r="Z319" s="83">
        <v>15523.005316356552</v>
      </c>
      <c r="AA319" s="83">
        <v>16245.569004879577</v>
      </c>
      <c r="AB319" s="83">
        <v>17093.548087071289</v>
      </c>
      <c r="AC319" s="83">
        <v>17891.646046781138</v>
      </c>
      <c r="AD319" s="83">
        <v>18883.567796706237</v>
      </c>
      <c r="AE319" s="83">
        <v>19903.993045192401</v>
      </c>
      <c r="AF319" s="83">
        <v>20696.390305190038</v>
      </c>
      <c r="AG319" s="83">
        <v>21642.706457417429</v>
      </c>
      <c r="AH319" s="83">
        <v>22450.780641623653</v>
      </c>
      <c r="AI319" s="83">
        <v>23596.621283778506</v>
      </c>
      <c r="AJ319" s="83">
        <v>24565.740234854751</v>
      </c>
      <c r="AK319" s="83">
        <v>25693.05360294491</v>
      </c>
      <c r="AL319" s="83">
        <v>26693.526402438325</v>
      </c>
      <c r="AM319" s="83">
        <v>27451.719464162681</v>
      </c>
      <c r="AN319" s="83">
        <v>28408.011840886444</v>
      </c>
      <c r="AO319" s="92">
        <v>29198.983925956029</v>
      </c>
    </row>
    <row r="320" spans="1:41" x14ac:dyDescent="0.25">
      <c r="A320" t="str">
        <f t="shared" si="4"/>
        <v>International passengers_Croatia</v>
      </c>
      <c r="B320" s="72" t="s">
        <v>54</v>
      </c>
      <c r="C320" s="108" t="s">
        <v>96</v>
      </c>
      <c r="D320" s="92" t="s">
        <v>117</v>
      </c>
      <c r="E320" s="75" t="s">
        <v>20</v>
      </c>
      <c r="F320" s="76" t="s">
        <v>34</v>
      </c>
      <c r="G320" s="76" t="s">
        <v>20</v>
      </c>
      <c r="H320" s="76" t="s">
        <v>20</v>
      </c>
      <c r="I320" s="76" t="s">
        <v>34</v>
      </c>
      <c r="J320" s="76" t="s">
        <v>20</v>
      </c>
      <c r="K320" s="76" t="s">
        <v>20</v>
      </c>
      <c r="L320" s="76" t="s">
        <v>20</v>
      </c>
      <c r="M320" s="76" t="s">
        <v>20</v>
      </c>
      <c r="N320" s="76" t="s">
        <v>20</v>
      </c>
      <c r="O320" s="76" t="s">
        <v>20</v>
      </c>
      <c r="P320" s="76" t="s">
        <v>20</v>
      </c>
      <c r="Q320" s="76" t="s">
        <v>20</v>
      </c>
      <c r="R320" s="83">
        <v>8404952</v>
      </c>
      <c r="S320" s="83">
        <v>9241406.7840160951</v>
      </c>
      <c r="T320" s="83">
        <v>10077912.971732266</v>
      </c>
      <c r="U320" s="83">
        <v>10755441.372125715</v>
      </c>
      <c r="V320" s="83">
        <v>11277232.919715041</v>
      </c>
      <c r="W320" s="83">
        <v>11652796.918120738</v>
      </c>
      <c r="X320" s="83">
        <v>12028360.916526539</v>
      </c>
      <c r="Y320" s="83">
        <v>12403924.914932223</v>
      </c>
      <c r="Z320" s="83">
        <v>12779488.913337909</v>
      </c>
      <c r="AA320" s="83">
        <v>13155052.911743712</v>
      </c>
      <c r="AB320" s="83">
        <v>13530616.910149397</v>
      </c>
      <c r="AC320" s="83">
        <v>13906180.908555083</v>
      </c>
      <c r="AD320" s="83">
        <v>14281744.906960886</v>
      </c>
      <c r="AE320" s="83">
        <v>14657308.905366573</v>
      </c>
      <c r="AF320" s="83">
        <v>15032872.903772257</v>
      </c>
      <c r="AG320" s="83">
        <v>15408436.902177941</v>
      </c>
      <c r="AH320" s="83">
        <v>15784000.900583744</v>
      </c>
      <c r="AI320" s="83">
        <v>16159564.898989428</v>
      </c>
      <c r="AJ320" s="83">
        <v>16535128.897395113</v>
      </c>
      <c r="AK320" s="83">
        <v>16910692.895800915</v>
      </c>
      <c r="AL320" s="83">
        <v>17286256.894206598</v>
      </c>
      <c r="AM320" s="83">
        <v>17661820.892612286</v>
      </c>
      <c r="AN320" s="83">
        <v>18037384.891018085</v>
      </c>
      <c r="AO320" s="92">
        <v>18412948.889423769</v>
      </c>
    </row>
    <row r="321" spans="1:41" x14ac:dyDescent="0.25">
      <c r="A321" t="str">
        <f t="shared" si="4"/>
        <v>Domestic passengers_Croatia</v>
      </c>
      <c r="B321" s="102" t="s">
        <v>56</v>
      </c>
      <c r="C321" s="103" t="s">
        <v>96</v>
      </c>
      <c r="D321" s="104" t="s">
        <v>117</v>
      </c>
      <c r="E321" s="105" t="s">
        <v>20</v>
      </c>
      <c r="F321" s="106" t="s">
        <v>34</v>
      </c>
      <c r="G321" s="106" t="s">
        <v>20</v>
      </c>
      <c r="H321" s="106" t="s">
        <v>20</v>
      </c>
      <c r="I321" s="106" t="s">
        <v>34</v>
      </c>
      <c r="J321" s="106" t="s">
        <v>20</v>
      </c>
      <c r="K321" s="106" t="s">
        <v>20</v>
      </c>
      <c r="L321" s="106" t="s">
        <v>20</v>
      </c>
      <c r="M321" s="106" t="s">
        <v>20</v>
      </c>
      <c r="N321" s="106" t="s">
        <v>20</v>
      </c>
      <c r="O321" s="106" t="s">
        <v>20</v>
      </c>
      <c r="P321" s="106" t="s">
        <v>20</v>
      </c>
      <c r="Q321" s="106" t="s">
        <v>20</v>
      </c>
      <c r="R321" s="107">
        <v>988262</v>
      </c>
      <c r="S321" s="107">
        <v>996159.11423692002</v>
      </c>
      <c r="T321" s="107">
        <v>1027028.67912283</v>
      </c>
      <c r="U321" s="107">
        <v>1055310.4201634333</v>
      </c>
      <c r="V321" s="107">
        <v>1080997.955349585</v>
      </c>
      <c r="W321" s="107">
        <v>1105672.0192862318</v>
      </c>
      <c r="X321" s="107">
        <v>1131462.1987724234</v>
      </c>
      <c r="Y321" s="107">
        <v>1156308.7835197037</v>
      </c>
      <c r="Z321" s="107">
        <v>1180768.468577737</v>
      </c>
      <c r="AA321" s="107">
        <v>1205299.8678610814</v>
      </c>
      <c r="AB321" s="107">
        <v>1230828.6137863155</v>
      </c>
      <c r="AC321" s="107">
        <v>1256642.8861102923</v>
      </c>
      <c r="AD321" s="107">
        <v>1282456.2239941985</v>
      </c>
      <c r="AE321" s="107">
        <v>1308269.5618780942</v>
      </c>
      <c r="AF321" s="107">
        <v>1334325.1789183051</v>
      </c>
      <c r="AG321" s="107">
        <v>1360546.6627787526</v>
      </c>
      <c r="AH321" s="107">
        <v>1387736.3096263406</v>
      </c>
      <c r="AI321" s="107">
        <v>1415611.0685217252</v>
      </c>
      <c r="AJ321" s="107">
        <v>1444273.2596811343</v>
      </c>
      <c r="AK321" s="107">
        <v>1472971.7797379692</v>
      </c>
      <c r="AL321" s="107">
        <v>1500215.552935811</v>
      </c>
      <c r="AM321" s="107">
        <v>1526656.5228726533</v>
      </c>
      <c r="AN321" s="107">
        <v>1552630.0849574304</v>
      </c>
      <c r="AO321" s="104">
        <v>1578082.1128398674</v>
      </c>
    </row>
    <row r="322" spans="1:41" x14ac:dyDescent="0.25">
      <c r="A322" t="str">
        <f t="shared" ref="A322:A385" si="5">B322&amp;"_"&amp;D322</f>
        <v>Total passengers_Bulgaria</v>
      </c>
      <c r="B322" s="72" t="s">
        <v>58</v>
      </c>
      <c r="C322" s="108" t="s">
        <v>96</v>
      </c>
      <c r="D322" s="92" t="s">
        <v>103</v>
      </c>
      <c r="E322" s="75" t="s">
        <v>20</v>
      </c>
      <c r="F322" s="76" t="s">
        <v>34</v>
      </c>
      <c r="G322" s="76" t="s">
        <v>20</v>
      </c>
      <c r="H322" s="76" t="s">
        <v>20</v>
      </c>
      <c r="I322" s="76" t="s">
        <v>34</v>
      </c>
      <c r="J322" s="76" t="s">
        <v>20</v>
      </c>
      <c r="K322" s="76" t="s">
        <v>20</v>
      </c>
      <c r="L322" s="76" t="s">
        <v>20</v>
      </c>
      <c r="M322" s="76" t="s">
        <v>20</v>
      </c>
      <c r="N322" s="76" t="s">
        <v>20</v>
      </c>
      <c r="O322" s="76" t="s">
        <v>20</v>
      </c>
      <c r="P322" s="76" t="s">
        <v>20</v>
      </c>
      <c r="Q322" s="76" t="s">
        <v>20</v>
      </c>
      <c r="R322" s="83">
        <v>11532435</v>
      </c>
      <c r="S322" s="83">
        <v>12810676.037992289</v>
      </c>
      <c r="T322" s="83">
        <v>13679476.026207959</v>
      </c>
      <c r="U322" s="83">
        <v>14406731.174467525</v>
      </c>
      <c r="V322" s="83">
        <v>14935996.561981432</v>
      </c>
      <c r="W322" s="83">
        <v>15272543.531244464</v>
      </c>
      <c r="X322" s="83">
        <v>15622131.137730129</v>
      </c>
      <c r="Y322" s="83">
        <v>16029576.339950321</v>
      </c>
      <c r="Z322" s="83">
        <v>16378290.512470856</v>
      </c>
      <c r="AA322" s="83">
        <v>16694054.80954735</v>
      </c>
      <c r="AB322" s="83">
        <v>17042616.562788531</v>
      </c>
      <c r="AC322" s="83">
        <v>17384331.916847631</v>
      </c>
      <c r="AD322" s="83">
        <v>17737973.645293649</v>
      </c>
      <c r="AE322" s="83">
        <v>18123326.20484224</v>
      </c>
      <c r="AF322" s="83">
        <v>18562592.316167928</v>
      </c>
      <c r="AG322" s="83">
        <v>19014452.308726933</v>
      </c>
      <c r="AH322" s="83">
        <v>19438289.263129771</v>
      </c>
      <c r="AI322" s="83">
        <v>19812542.566485189</v>
      </c>
      <c r="AJ322" s="83">
        <v>20195389.753691636</v>
      </c>
      <c r="AK322" s="83">
        <v>20619742.581604403</v>
      </c>
      <c r="AL322" s="83">
        <v>21063215.868495017</v>
      </c>
      <c r="AM322" s="83">
        <v>21500192.539388005</v>
      </c>
      <c r="AN322" s="83">
        <v>21882814.182376008</v>
      </c>
      <c r="AO322" s="92">
        <v>22232344.679790717</v>
      </c>
    </row>
    <row r="323" spans="1:41" x14ac:dyDescent="0.25">
      <c r="A323" t="str">
        <f t="shared" si="5"/>
        <v>Total aircraft movements_Bulgaria</v>
      </c>
      <c r="B323" s="72" t="s">
        <v>35</v>
      </c>
      <c r="C323" s="108" t="s">
        <v>96</v>
      </c>
      <c r="D323" s="92" t="s">
        <v>103</v>
      </c>
      <c r="E323" s="75" t="s">
        <v>20</v>
      </c>
      <c r="F323" s="76" t="s">
        <v>34</v>
      </c>
      <c r="G323" s="76" t="s">
        <v>20</v>
      </c>
      <c r="H323" s="76" t="s">
        <v>20</v>
      </c>
      <c r="I323" s="76" t="s">
        <v>34</v>
      </c>
      <c r="J323" s="76" t="s">
        <v>20</v>
      </c>
      <c r="K323" s="76" t="s">
        <v>20</v>
      </c>
      <c r="L323" s="76" t="s">
        <v>20</v>
      </c>
      <c r="M323" s="76" t="s">
        <v>20</v>
      </c>
      <c r="N323" s="76" t="s">
        <v>20</v>
      </c>
      <c r="O323" s="76" t="s">
        <v>20</v>
      </c>
      <c r="P323" s="76" t="s">
        <v>20</v>
      </c>
      <c r="Q323" s="76" t="s">
        <v>20</v>
      </c>
      <c r="R323" s="83">
        <v>97533</v>
      </c>
      <c r="S323" s="83">
        <v>105209.057807651</v>
      </c>
      <c r="T323" s="83">
        <v>111148.439361446</v>
      </c>
      <c r="U323" s="83">
        <v>116622.14747085127</v>
      </c>
      <c r="V323" s="83">
        <v>120509.95980278103</v>
      </c>
      <c r="W323" s="83">
        <v>122725.32010060894</v>
      </c>
      <c r="X323" s="83">
        <v>124923.49677941388</v>
      </c>
      <c r="Y323" s="83">
        <v>127646.61250372037</v>
      </c>
      <c r="Z323" s="83">
        <v>129743.64260077597</v>
      </c>
      <c r="AA323" s="83">
        <v>131461.09467851408</v>
      </c>
      <c r="AB323" s="83">
        <v>133469.98126215971</v>
      </c>
      <c r="AC323" s="83">
        <v>135325.97453661813</v>
      </c>
      <c r="AD323" s="83">
        <v>137259.62792626274</v>
      </c>
      <c r="AE323" s="83">
        <v>139739.56525788122</v>
      </c>
      <c r="AF323" s="83">
        <v>142942.44981255557</v>
      </c>
      <c r="AG323" s="83">
        <v>146265.21700849652</v>
      </c>
      <c r="AH323" s="83">
        <v>149246.16330441303</v>
      </c>
      <c r="AI323" s="83">
        <v>151644.71471745902</v>
      </c>
      <c r="AJ323" s="83">
        <v>154316.50281039588</v>
      </c>
      <c r="AK323" s="83">
        <v>157575.71001414859</v>
      </c>
      <c r="AL323" s="83">
        <v>161060.07157154212</v>
      </c>
      <c r="AM323" s="83">
        <v>164475.85920862269</v>
      </c>
      <c r="AN323" s="83">
        <v>167271.22921254777</v>
      </c>
      <c r="AO323" s="92">
        <v>169727.16029850251</v>
      </c>
    </row>
    <row r="324" spans="1:41" x14ac:dyDescent="0.25">
      <c r="A324" t="str">
        <f t="shared" si="5"/>
        <v>Total Cargo_Bulgaria</v>
      </c>
      <c r="B324" s="102" t="s">
        <v>207</v>
      </c>
      <c r="C324" s="103" t="s">
        <v>96</v>
      </c>
      <c r="D324" s="104" t="s">
        <v>103</v>
      </c>
      <c r="E324" s="105" t="s">
        <v>20</v>
      </c>
      <c r="F324" s="106" t="s">
        <v>34</v>
      </c>
      <c r="G324" s="106" t="s">
        <v>20</v>
      </c>
      <c r="H324" s="106" t="s">
        <v>20</v>
      </c>
      <c r="I324" s="106" t="s">
        <v>34</v>
      </c>
      <c r="J324" s="106" t="s">
        <v>20</v>
      </c>
      <c r="K324" s="106" t="s">
        <v>20</v>
      </c>
      <c r="L324" s="106" t="s">
        <v>20</v>
      </c>
      <c r="M324" s="106" t="s">
        <v>20</v>
      </c>
      <c r="N324" s="106" t="s">
        <v>20</v>
      </c>
      <c r="O324" s="106" t="s">
        <v>20</v>
      </c>
      <c r="P324" s="106" t="s">
        <v>20</v>
      </c>
      <c r="Q324" s="106" t="s">
        <v>20</v>
      </c>
      <c r="R324" s="107">
        <v>36033</v>
      </c>
      <c r="S324" s="107">
        <v>31063.397933659398</v>
      </c>
      <c r="T324" s="107">
        <v>32850.989644452602</v>
      </c>
      <c r="U324" s="107">
        <v>33938.481800492154</v>
      </c>
      <c r="V324" s="107">
        <v>34678.609020809701</v>
      </c>
      <c r="W324" s="107">
        <v>35362.786915996112</v>
      </c>
      <c r="X324" s="107">
        <v>36129.387765065607</v>
      </c>
      <c r="Y324" s="107">
        <v>37038.265024681154</v>
      </c>
      <c r="Z324" s="107">
        <v>37830.559236329376</v>
      </c>
      <c r="AA324" s="107">
        <v>38551.093277448861</v>
      </c>
      <c r="AB324" s="107">
        <v>39332.557309621232</v>
      </c>
      <c r="AC324" s="107">
        <v>40090.963832968984</v>
      </c>
      <c r="AD324" s="107">
        <v>40865.61313490945</v>
      </c>
      <c r="AE324" s="107">
        <v>41700.887991812153</v>
      </c>
      <c r="AF324" s="107">
        <v>42643.115975565997</v>
      </c>
      <c r="AG324" s="107">
        <v>43605.412337709415</v>
      </c>
      <c r="AH324" s="107">
        <v>44503.720527718608</v>
      </c>
      <c r="AI324" s="107">
        <v>45293.753271165653</v>
      </c>
      <c r="AJ324" s="107">
        <v>46099.669827490943</v>
      </c>
      <c r="AK324" s="107">
        <v>46990.159268282681</v>
      </c>
      <c r="AL324" s="107">
        <v>47917.830028567289</v>
      </c>
      <c r="AM324" s="107">
        <v>48829.559778050228</v>
      </c>
      <c r="AN324" s="107">
        <v>49625.64250920785</v>
      </c>
      <c r="AO324" s="104">
        <v>50351.200053165878</v>
      </c>
    </row>
    <row r="325" spans="1:41" x14ac:dyDescent="0.25">
      <c r="A325" t="str">
        <f t="shared" si="5"/>
        <v>International passengers_Bulgaria</v>
      </c>
      <c r="B325" s="102" t="s">
        <v>54</v>
      </c>
      <c r="C325" s="103" t="s">
        <v>96</v>
      </c>
      <c r="D325" s="104" t="s">
        <v>103</v>
      </c>
      <c r="E325" s="105" t="s">
        <v>20</v>
      </c>
      <c r="F325" s="106" t="s">
        <v>34</v>
      </c>
      <c r="G325" s="106" t="s">
        <v>20</v>
      </c>
      <c r="H325" s="106" t="s">
        <v>20</v>
      </c>
      <c r="I325" s="106" t="s">
        <v>34</v>
      </c>
      <c r="J325" s="106" t="s">
        <v>20</v>
      </c>
      <c r="K325" s="106" t="s">
        <v>20</v>
      </c>
      <c r="L325" s="106" t="s">
        <v>20</v>
      </c>
      <c r="M325" s="106" t="s">
        <v>20</v>
      </c>
      <c r="N325" s="106" t="s">
        <v>20</v>
      </c>
      <c r="O325" s="106" t="s">
        <v>20</v>
      </c>
      <c r="P325" s="106" t="s">
        <v>20</v>
      </c>
      <c r="Q325" s="106" t="s">
        <v>20</v>
      </c>
      <c r="R325" s="107">
        <v>10932916</v>
      </c>
      <c r="S325" s="107">
        <v>12126035.292613899</v>
      </c>
      <c r="T325" s="107">
        <v>12947784.41742483</v>
      </c>
      <c r="U325" s="107">
        <v>13616671.095575646</v>
      </c>
      <c r="V325" s="107">
        <v>14113359.984893816</v>
      </c>
      <c r="W325" s="107">
        <v>14424291.303268425</v>
      </c>
      <c r="X325" s="107">
        <v>14748367.398773383</v>
      </c>
      <c r="Y325" s="107">
        <v>15127362.587795073</v>
      </c>
      <c r="Z325" s="107">
        <v>15451999.99882403</v>
      </c>
      <c r="AA325" s="107">
        <v>15746332.953116033</v>
      </c>
      <c r="AB325" s="107">
        <v>16071855.058788277</v>
      </c>
      <c r="AC325" s="107">
        <v>16391418.977022741</v>
      </c>
      <c r="AD325" s="107">
        <v>16722521.871298099</v>
      </c>
      <c r="AE325" s="107">
        <v>17083423.045562286</v>
      </c>
      <c r="AF325" s="107">
        <v>17494938.085508067</v>
      </c>
      <c r="AG325" s="107">
        <v>17918487.562732633</v>
      </c>
      <c r="AH325" s="107">
        <v>18316029.874418538</v>
      </c>
      <c r="AI325" s="107">
        <v>18667351.159703691</v>
      </c>
      <c r="AJ325" s="107">
        <v>19026699.428272508</v>
      </c>
      <c r="AK325" s="107">
        <v>19424924.052109029</v>
      </c>
      <c r="AL325" s="107">
        <v>19841158.416053239</v>
      </c>
      <c r="AM325" s="107">
        <v>20251411.179781292</v>
      </c>
      <c r="AN325" s="107">
        <v>20610872.956340149</v>
      </c>
      <c r="AO325" s="104">
        <v>20939396.714354463</v>
      </c>
    </row>
    <row r="326" spans="1:41" x14ac:dyDescent="0.25">
      <c r="A326" t="str">
        <f t="shared" si="5"/>
        <v>Domestic passengers_Bulgaria</v>
      </c>
      <c r="B326" s="72" t="s">
        <v>56</v>
      </c>
      <c r="C326" s="108" t="s">
        <v>96</v>
      </c>
      <c r="D326" s="92" t="s">
        <v>103</v>
      </c>
      <c r="E326" s="75" t="s">
        <v>20</v>
      </c>
      <c r="F326" s="76" t="s">
        <v>34</v>
      </c>
      <c r="G326" s="76" t="s">
        <v>20</v>
      </c>
      <c r="H326" s="76" t="s">
        <v>20</v>
      </c>
      <c r="I326" s="76" t="s">
        <v>34</v>
      </c>
      <c r="J326" s="76" t="s">
        <v>20</v>
      </c>
      <c r="K326" s="76" t="s">
        <v>20</v>
      </c>
      <c r="L326" s="76" t="s">
        <v>20</v>
      </c>
      <c r="M326" s="76" t="s">
        <v>20</v>
      </c>
      <c r="N326" s="76" t="s">
        <v>20</v>
      </c>
      <c r="O326" s="76" t="s">
        <v>20</v>
      </c>
      <c r="P326" s="76" t="s">
        <v>20</v>
      </c>
      <c r="Q326" s="76" t="s">
        <v>20</v>
      </c>
      <c r="R326" s="83">
        <v>544111</v>
      </c>
      <c r="S326" s="83">
        <v>639808.08016410633</v>
      </c>
      <c r="T326" s="83">
        <v>691883.27092334686</v>
      </c>
      <c r="U326" s="83">
        <v>749909.56270939705</v>
      </c>
      <c r="V326" s="83">
        <v>782356.55106504716</v>
      </c>
      <c r="W326" s="83">
        <v>807859.31225334748</v>
      </c>
      <c r="X326" s="83">
        <v>833341.53640107857</v>
      </c>
      <c r="Y326" s="83">
        <v>861518.18679003569</v>
      </c>
      <c r="Z326" s="83">
        <v>885681.72588842839</v>
      </c>
      <c r="AA326" s="83">
        <v>907425.35714572307</v>
      </c>
      <c r="AB326" s="83">
        <v>930659.06995605968</v>
      </c>
      <c r="AC326" s="83">
        <v>953141.76794969989</v>
      </c>
      <c r="AD326" s="83">
        <v>976014.63479083625</v>
      </c>
      <c r="AE326" s="83">
        <v>1000421.1481113808</v>
      </c>
      <c r="AF326" s="83">
        <v>1027708.2015501435</v>
      </c>
      <c r="AG326" s="83">
        <v>1055537.0468780154</v>
      </c>
      <c r="AH326" s="83">
        <v>1081575.5114772981</v>
      </c>
      <c r="AI326" s="83">
        <v>1104593.4766508357</v>
      </c>
      <c r="AJ326" s="83">
        <v>1127950.9330129488</v>
      </c>
      <c r="AK326" s="83">
        <v>1153592.6295891209</v>
      </c>
      <c r="AL326" s="83">
        <v>1180256.3182342181</v>
      </c>
      <c r="AM326" s="83">
        <v>1206466.2356454683</v>
      </c>
      <c r="AN326" s="83">
        <v>1229452.4725155982</v>
      </c>
      <c r="AO326" s="92">
        <v>1250451.8197663107</v>
      </c>
    </row>
    <row r="327" spans="1:41" x14ac:dyDescent="0.25">
      <c r="A327" t="str">
        <f t="shared" si="5"/>
        <v>Total passengers_Bosnia and Herzegovina</v>
      </c>
      <c r="B327" s="72" t="s">
        <v>58</v>
      </c>
      <c r="C327" s="108" t="s">
        <v>96</v>
      </c>
      <c r="D327" s="92" t="s">
        <v>101</v>
      </c>
      <c r="E327" s="75" t="s">
        <v>20</v>
      </c>
      <c r="F327" s="76" t="s">
        <v>34</v>
      </c>
      <c r="G327" s="76" t="s">
        <v>20</v>
      </c>
      <c r="H327" s="76" t="s">
        <v>20</v>
      </c>
      <c r="I327" s="76" t="s">
        <v>20</v>
      </c>
      <c r="J327" s="76" t="s">
        <v>20</v>
      </c>
      <c r="K327" s="76" t="s">
        <v>20</v>
      </c>
      <c r="L327" s="76" t="s">
        <v>20</v>
      </c>
      <c r="M327" s="76" t="s">
        <v>20</v>
      </c>
      <c r="N327" s="76" t="s">
        <v>20</v>
      </c>
      <c r="O327" s="76" t="s">
        <v>20</v>
      </c>
      <c r="P327" s="76" t="s">
        <v>20</v>
      </c>
      <c r="Q327" s="76" t="s">
        <v>20</v>
      </c>
      <c r="R327" s="83">
        <v>1535983</v>
      </c>
      <c r="S327" s="83">
        <v>1702053.2195725534</v>
      </c>
      <c r="T327" s="83">
        <v>1839255.5349786233</v>
      </c>
      <c r="U327" s="83">
        <v>2015156.6629146058</v>
      </c>
      <c r="V327" s="83">
        <v>2152386.1785889957</v>
      </c>
      <c r="W327" s="83">
        <v>2243328.7436083588</v>
      </c>
      <c r="X327" s="83">
        <v>2334272.1497458271</v>
      </c>
      <c r="Y327" s="83">
        <v>2425214.9818501016</v>
      </c>
      <c r="Z327" s="83">
        <v>2516154.1566535183</v>
      </c>
      <c r="AA327" s="83">
        <v>2607095.7057977985</v>
      </c>
      <c r="AB327" s="83">
        <v>2698037.2071059775</v>
      </c>
      <c r="AC327" s="83">
        <v>2788979.0215096776</v>
      </c>
      <c r="AD327" s="83">
        <v>2879920.4949134649</v>
      </c>
      <c r="AE327" s="83">
        <v>2970861.7033932367</v>
      </c>
      <c r="AF327" s="83">
        <v>3061805.8662888845</v>
      </c>
      <c r="AG327" s="83">
        <v>3152754.5395625057</v>
      </c>
      <c r="AH327" s="83">
        <v>3243703.5936994567</v>
      </c>
      <c r="AI327" s="83">
        <v>3334652.9526238553</v>
      </c>
      <c r="AJ327" s="83">
        <v>3425602.6884252573</v>
      </c>
      <c r="AK327" s="83">
        <v>3516553.5768160732</v>
      </c>
      <c r="AL327" s="83">
        <v>3607504.5311492225</v>
      </c>
      <c r="AM327" s="83">
        <v>3698455.7685126341</v>
      </c>
      <c r="AN327" s="83">
        <v>3789407.2628273936</v>
      </c>
      <c r="AO327" s="92">
        <v>3880359.0184152457</v>
      </c>
    </row>
    <row r="328" spans="1:41" x14ac:dyDescent="0.25">
      <c r="A328" t="str">
        <f t="shared" si="5"/>
        <v>Total aircraft movements_Bosnia and Herzegovina</v>
      </c>
      <c r="B328" s="72" t="s">
        <v>35</v>
      </c>
      <c r="C328" s="108" t="s">
        <v>96</v>
      </c>
      <c r="D328" s="92" t="s">
        <v>101</v>
      </c>
      <c r="E328" s="75" t="s">
        <v>20</v>
      </c>
      <c r="F328" s="76" t="s">
        <v>34</v>
      </c>
      <c r="G328" s="76" t="s">
        <v>20</v>
      </c>
      <c r="H328" s="76" t="s">
        <v>20</v>
      </c>
      <c r="I328" s="76" t="s">
        <v>20</v>
      </c>
      <c r="J328" s="76" t="s">
        <v>20</v>
      </c>
      <c r="K328" s="76" t="s">
        <v>20</v>
      </c>
      <c r="L328" s="76" t="s">
        <v>20</v>
      </c>
      <c r="M328" s="76" t="s">
        <v>20</v>
      </c>
      <c r="N328" s="76" t="s">
        <v>20</v>
      </c>
      <c r="O328" s="76" t="s">
        <v>20</v>
      </c>
      <c r="P328" s="76" t="s">
        <v>20</v>
      </c>
      <c r="Q328" s="76" t="s">
        <v>20</v>
      </c>
      <c r="R328" s="83">
        <v>18849</v>
      </c>
      <c r="S328" s="83">
        <v>20575.284883094493</v>
      </c>
      <c r="T328" s="83">
        <v>21774.545145997199</v>
      </c>
      <c r="U328" s="83">
        <v>22675.259670294148</v>
      </c>
      <c r="V328" s="83">
        <v>23260.165607154402</v>
      </c>
      <c r="W328" s="83">
        <v>23803.437614481198</v>
      </c>
      <c r="X328" s="83">
        <v>24348.740545199867</v>
      </c>
      <c r="Y328" s="83">
        <v>24864.595086736339</v>
      </c>
      <c r="Z328" s="83">
        <v>25401.774323887508</v>
      </c>
      <c r="AA328" s="83">
        <v>25960.278256653371</v>
      </c>
      <c r="AB328" s="83">
        <v>26460.900872750772</v>
      </c>
      <c r="AC328" s="83">
        <v>26985.894569550688</v>
      </c>
      <c r="AD328" s="83">
        <v>27501.74911108716</v>
      </c>
      <c r="AE328" s="83">
        <v>27987.139801745496</v>
      </c>
      <c r="AF328" s="83">
        <v>28514.164421937287</v>
      </c>
      <c r="AG328" s="83">
        <v>29023.926193298135</v>
      </c>
      <c r="AH328" s="83">
        <v>29516.425115828031</v>
      </c>
      <c r="AI328" s="83">
        <v>30029.233272276688</v>
      </c>
      <c r="AJ328" s="83">
        <v>30552.196045684723</v>
      </c>
      <c r="AK328" s="83">
        <v>31039.617659734933</v>
      </c>
      <c r="AL328" s="83">
        <v>31525.008350393266</v>
      </c>
      <c r="AM328" s="83">
        <v>32018.522734619099</v>
      </c>
      <c r="AN328" s="83">
        <v>32519.145350716499</v>
      </c>
      <c r="AO328" s="92">
        <v>32987.273192543893</v>
      </c>
    </row>
    <row r="329" spans="1:41" x14ac:dyDescent="0.25">
      <c r="A329" t="str">
        <f t="shared" si="5"/>
        <v>Total Cargo_Bosnia and Herzegovina</v>
      </c>
      <c r="B329" s="102" t="s">
        <v>207</v>
      </c>
      <c r="C329" s="103" t="s">
        <v>96</v>
      </c>
      <c r="D329" s="104" t="s">
        <v>101</v>
      </c>
      <c r="E329" s="105" t="s">
        <v>20</v>
      </c>
      <c r="F329" s="106" t="s">
        <v>34</v>
      </c>
      <c r="G329" s="106" t="s">
        <v>20</v>
      </c>
      <c r="H329" s="106" t="s">
        <v>20</v>
      </c>
      <c r="I329" s="106" t="s">
        <v>20</v>
      </c>
      <c r="J329" s="106" t="s">
        <v>20</v>
      </c>
      <c r="K329" s="106" t="s">
        <v>20</v>
      </c>
      <c r="L329" s="106" t="s">
        <v>20</v>
      </c>
      <c r="M329" s="106" t="s">
        <v>20</v>
      </c>
      <c r="N329" s="106" t="s">
        <v>20</v>
      </c>
      <c r="O329" s="106" t="s">
        <v>20</v>
      </c>
      <c r="P329" s="106" t="s">
        <v>20</v>
      </c>
      <c r="Q329" s="106" t="s">
        <v>20</v>
      </c>
      <c r="R329" s="107">
        <v>3104</v>
      </c>
      <c r="S329" s="107">
        <v>2467.0305394963448</v>
      </c>
      <c r="T329" s="107">
        <v>2575.1741550976485</v>
      </c>
      <c r="U329" s="107">
        <v>2631.33484059582</v>
      </c>
      <c r="V329" s="107">
        <v>2733.954638337053</v>
      </c>
      <c r="W329" s="107">
        <v>2889.5012917561867</v>
      </c>
      <c r="X329" s="107">
        <v>3049.6066791384947</v>
      </c>
      <c r="Y329" s="107">
        <v>3206.6008926312402</v>
      </c>
      <c r="Z329" s="107">
        <v>3343.7676565329321</v>
      </c>
      <c r="AA329" s="107">
        <v>3492.7554624793538</v>
      </c>
      <c r="AB329" s="107">
        <v>3641.4840039349756</v>
      </c>
      <c r="AC329" s="107">
        <v>3791.9040485356845</v>
      </c>
      <c r="AD329" s="107">
        <v>3940.4813523716784</v>
      </c>
      <c r="AE329" s="107">
        <v>4087.6173800889574</v>
      </c>
      <c r="AF329" s="107">
        <v>4248.9422208499636</v>
      </c>
      <c r="AG329" s="107">
        <v>4434.7180612878974</v>
      </c>
      <c r="AH329" s="107">
        <v>4622.5526962329013</v>
      </c>
      <c r="AI329" s="107">
        <v>4812.0446610388954</v>
      </c>
      <c r="AJ329" s="107">
        <v>5003.573814977758</v>
      </c>
      <c r="AK329" s="107">
        <v>5199.5261528069577</v>
      </c>
      <c r="AL329" s="107">
        <v>5395.8304605788135</v>
      </c>
      <c r="AM329" s="107">
        <v>5593.6687499211821</v>
      </c>
      <c r="AN329" s="107">
        <v>5792.9051046338163</v>
      </c>
      <c r="AO329" s="104">
        <v>5993.5520926265108</v>
      </c>
    </row>
    <row r="330" spans="1:41" x14ac:dyDescent="0.25">
      <c r="A330" t="str">
        <f t="shared" si="5"/>
        <v>International passengers_Bosnia and Herzegovina</v>
      </c>
      <c r="B330" s="102" t="s">
        <v>54</v>
      </c>
      <c r="C330" s="103" t="s">
        <v>96</v>
      </c>
      <c r="D330" s="104" t="s">
        <v>101</v>
      </c>
      <c r="E330" s="105" t="s">
        <v>20</v>
      </c>
      <c r="F330" s="106" t="s">
        <v>34</v>
      </c>
      <c r="G330" s="106" t="s">
        <v>20</v>
      </c>
      <c r="H330" s="106" t="s">
        <v>20</v>
      </c>
      <c r="I330" s="106" t="s">
        <v>20</v>
      </c>
      <c r="J330" s="106" t="s">
        <v>20</v>
      </c>
      <c r="K330" s="106" t="s">
        <v>20</v>
      </c>
      <c r="L330" s="106" t="s">
        <v>20</v>
      </c>
      <c r="M330" s="106" t="s">
        <v>20</v>
      </c>
      <c r="N330" s="106" t="s">
        <v>20</v>
      </c>
      <c r="O330" s="106" t="s">
        <v>20</v>
      </c>
      <c r="P330" s="106" t="s">
        <v>20</v>
      </c>
      <c r="Q330" s="106" t="s">
        <v>20</v>
      </c>
      <c r="R330" s="107">
        <v>1535860</v>
      </c>
      <c r="S330" s="107">
        <v>1701930.2195725534</v>
      </c>
      <c r="T330" s="107">
        <v>1839132.5349786233</v>
      </c>
      <c r="U330" s="107">
        <v>2015022.1149385278</v>
      </c>
      <c r="V330" s="107">
        <v>2152231.2288062009</v>
      </c>
      <c r="W330" s="107">
        <v>2243144.2561879274</v>
      </c>
      <c r="X330" s="107">
        <v>2334057.283569654</v>
      </c>
      <c r="Y330" s="107">
        <v>2424970.3109513964</v>
      </c>
      <c r="Z330" s="107">
        <v>2515883.3383331229</v>
      </c>
      <c r="AA330" s="107">
        <v>2606796.3657148494</v>
      </c>
      <c r="AB330" s="107">
        <v>2697709.393096576</v>
      </c>
      <c r="AC330" s="107">
        <v>2788622.420478303</v>
      </c>
      <c r="AD330" s="107">
        <v>2879535.4478600295</v>
      </c>
      <c r="AE330" s="107">
        <v>2970448.4752417714</v>
      </c>
      <c r="AF330" s="107">
        <v>3061361.5026234975</v>
      </c>
      <c r="AG330" s="107">
        <v>3152274.5300052245</v>
      </c>
      <c r="AH330" s="107">
        <v>3243187.5573869511</v>
      </c>
      <c r="AI330" s="107">
        <v>3334100.5847686781</v>
      </c>
      <c r="AJ330" s="107">
        <v>3425013.6121504204</v>
      </c>
      <c r="AK330" s="107">
        <v>3515926.6395321465</v>
      </c>
      <c r="AL330" s="107">
        <v>3606839.6669138731</v>
      </c>
      <c r="AM330" s="107">
        <v>3697752.6942955991</v>
      </c>
      <c r="AN330" s="107">
        <v>3788665.7216773261</v>
      </c>
      <c r="AO330" s="104">
        <v>3879578.749059068</v>
      </c>
    </row>
    <row r="331" spans="1:41" x14ac:dyDescent="0.25">
      <c r="A331" t="str">
        <f t="shared" si="5"/>
        <v>Domestic passengers_Bosnia and Herzegovina</v>
      </c>
      <c r="B331" s="72" t="s">
        <v>56</v>
      </c>
      <c r="C331" s="108" t="s">
        <v>96</v>
      </c>
      <c r="D331" s="92" t="s">
        <v>101</v>
      </c>
      <c r="E331" s="75" t="s">
        <v>20</v>
      </c>
      <c r="F331" s="76" t="s">
        <v>34</v>
      </c>
      <c r="G331" s="76" t="s">
        <v>20</v>
      </c>
      <c r="H331" s="76" t="s">
        <v>20</v>
      </c>
      <c r="I331" s="76" t="s">
        <v>20</v>
      </c>
      <c r="J331" s="76" t="s">
        <v>20</v>
      </c>
      <c r="K331" s="76" t="s">
        <v>20</v>
      </c>
      <c r="L331" s="76" t="s">
        <v>20</v>
      </c>
      <c r="M331" s="76" t="s">
        <v>20</v>
      </c>
      <c r="N331" s="76" t="s">
        <v>20</v>
      </c>
      <c r="O331" s="76" t="s">
        <v>20</v>
      </c>
      <c r="P331" s="76" t="s">
        <v>20</v>
      </c>
      <c r="Q331" s="76" t="s">
        <v>20</v>
      </c>
      <c r="R331" s="83" t="s">
        <v>218</v>
      </c>
      <c r="S331" s="83" t="s">
        <v>218</v>
      </c>
      <c r="T331" s="83" t="s">
        <v>218</v>
      </c>
      <c r="U331" s="83" t="s">
        <v>218</v>
      </c>
      <c r="V331" s="83" t="s">
        <v>218</v>
      </c>
      <c r="W331" s="83" t="s">
        <v>218</v>
      </c>
      <c r="X331" s="83" t="s">
        <v>218</v>
      </c>
      <c r="Y331" s="83" t="s">
        <v>218</v>
      </c>
      <c r="Z331" s="83" t="s">
        <v>218</v>
      </c>
      <c r="AA331" s="83" t="s">
        <v>218</v>
      </c>
      <c r="AB331" s="83" t="s">
        <v>218</v>
      </c>
      <c r="AC331" s="83" t="s">
        <v>218</v>
      </c>
      <c r="AD331" s="83" t="s">
        <v>218</v>
      </c>
      <c r="AE331" s="83" t="s">
        <v>218</v>
      </c>
      <c r="AF331" s="83" t="s">
        <v>218</v>
      </c>
      <c r="AG331" s="83" t="s">
        <v>218</v>
      </c>
      <c r="AH331" s="83" t="s">
        <v>218</v>
      </c>
      <c r="AI331" s="83" t="s">
        <v>218</v>
      </c>
      <c r="AJ331" s="83" t="s">
        <v>218</v>
      </c>
      <c r="AK331" s="83" t="s">
        <v>218</v>
      </c>
      <c r="AL331" s="83" t="s">
        <v>218</v>
      </c>
      <c r="AM331" s="83" t="s">
        <v>218</v>
      </c>
      <c r="AN331" s="83" t="s">
        <v>218</v>
      </c>
      <c r="AO331" s="92" t="s">
        <v>218</v>
      </c>
    </row>
    <row r="332" spans="1:41" x14ac:dyDescent="0.25">
      <c r="A332" t="str">
        <f t="shared" si="5"/>
        <v>Total passengers_Belgium</v>
      </c>
      <c r="B332" s="102" t="s">
        <v>58</v>
      </c>
      <c r="C332" s="103" t="s">
        <v>96</v>
      </c>
      <c r="D332" s="104" t="s">
        <v>102</v>
      </c>
      <c r="E332" s="105" t="s">
        <v>34</v>
      </c>
      <c r="F332" s="106" t="s">
        <v>20</v>
      </c>
      <c r="G332" s="106" t="s">
        <v>20</v>
      </c>
      <c r="H332" s="106" t="s">
        <v>34</v>
      </c>
      <c r="I332" s="106" t="s">
        <v>34</v>
      </c>
      <c r="J332" s="106" t="s">
        <v>20</v>
      </c>
      <c r="K332" s="106" t="s">
        <v>20</v>
      </c>
      <c r="L332" s="106" t="s">
        <v>20</v>
      </c>
      <c r="M332" s="106" t="s">
        <v>20</v>
      </c>
      <c r="N332" s="106" t="s">
        <v>20</v>
      </c>
      <c r="O332" s="106" t="s">
        <v>20</v>
      </c>
      <c r="P332" s="106" t="s">
        <v>20</v>
      </c>
      <c r="Q332" s="106" t="s">
        <v>34</v>
      </c>
      <c r="R332" s="107">
        <v>33231089</v>
      </c>
      <c r="S332" s="107">
        <v>34540775.459084786</v>
      </c>
      <c r="T332" s="107">
        <v>35688550.364623815</v>
      </c>
      <c r="U332" s="107">
        <v>37130125.955207445</v>
      </c>
      <c r="V332" s="107">
        <v>38595386.256245472</v>
      </c>
      <c r="W332" s="107">
        <v>40083369.812055692</v>
      </c>
      <c r="X332" s="107">
        <v>41571464.372636296</v>
      </c>
      <c r="Y332" s="107">
        <v>43059619.224102035</v>
      </c>
      <c r="Z332" s="107">
        <v>44547900.319784582</v>
      </c>
      <c r="AA332" s="107">
        <v>46036231.909118026</v>
      </c>
      <c r="AB332" s="107">
        <v>47524580.568976983</v>
      </c>
      <c r="AC332" s="107">
        <v>49012959.401793115</v>
      </c>
      <c r="AD332" s="107">
        <v>50501384.004334413</v>
      </c>
      <c r="AE332" s="107">
        <v>51989782.699333169</v>
      </c>
      <c r="AF332" s="107">
        <v>53478175.215732567</v>
      </c>
      <c r="AG332" s="107">
        <v>54966567.518997088</v>
      </c>
      <c r="AH332" s="107">
        <v>56454979.817187622</v>
      </c>
      <c r="AI332" s="107">
        <v>57943420.415308736</v>
      </c>
      <c r="AJ332" s="107">
        <v>59431899.979801856</v>
      </c>
      <c r="AK332" s="107">
        <v>60920413.945547089</v>
      </c>
      <c r="AL332" s="107">
        <v>62408949.700754173</v>
      </c>
      <c r="AM332" s="107">
        <v>63897492.935342595</v>
      </c>
      <c r="AN332" s="107">
        <v>65386027.023828402</v>
      </c>
      <c r="AO332" s="104">
        <v>66874555.917843409</v>
      </c>
    </row>
    <row r="333" spans="1:41" x14ac:dyDescent="0.25">
      <c r="A333" t="str">
        <f t="shared" si="5"/>
        <v>Total aircraft movements_Belgium</v>
      </c>
      <c r="B333" s="102" t="s">
        <v>35</v>
      </c>
      <c r="C333" s="103" t="s">
        <v>96</v>
      </c>
      <c r="D333" s="104" t="s">
        <v>102</v>
      </c>
      <c r="E333" s="105" t="s">
        <v>34</v>
      </c>
      <c r="F333" s="106" t="s">
        <v>20</v>
      </c>
      <c r="G333" s="106" t="s">
        <v>20</v>
      </c>
      <c r="H333" s="106" t="s">
        <v>34</v>
      </c>
      <c r="I333" s="106" t="s">
        <v>34</v>
      </c>
      <c r="J333" s="106" t="s">
        <v>20</v>
      </c>
      <c r="K333" s="106" t="s">
        <v>20</v>
      </c>
      <c r="L333" s="106" t="s">
        <v>20</v>
      </c>
      <c r="M333" s="106" t="s">
        <v>20</v>
      </c>
      <c r="N333" s="106" t="s">
        <v>20</v>
      </c>
      <c r="O333" s="106" t="s">
        <v>20</v>
      </c>
      <c r="P333" s="106" t="s">
        <v>20</v>
      </c>
      <c r="Q333" s="106" t="s">
        <v>34</v>
      </c>
      <c r="R333" s="107">
        <v>413672</v>
      </c>
      <c r="S333" s="107">
        <v>422426.76888567221</v>
      </c>
      <c r="T333" s="107">
        <v>431777.34980851907</v>
      </c>
      <c r="U333" s="107">
        <v>441539.348361029</v>
      </c>
      <c r="V333" s="107">
        <v>452494.95372345275</v>
      </c>
      <c r="W333" s="107">
        <v>462731.8174436941</v>
      </c>
      <c r="X333" s="107">
        <v>472790.23496311781</v>
      </c>
      <c r="Y333" s="107">
        <v>482718.78330305748</v>
      </c>
      <c r="Z333" s="107">
        <v>492856.51024506683</v>
      </c>
      <c r="AA333" s="107">
        <v>503892.41639785859</v>
      </c>
      <c r="AB333" s="107">
        <v>513905.2309992956</v>
      </c>
      <c r="AC333" s="107">
        <v>524884.62918849499</v>
      </c>
      <c r="AD333" s="107">
        <v>535450.62701246678</v>
      </c>
      <c r="AE333" s="107">
        <v>545568.52659882966</v>
      </c>
      <c r="AF333" s="107">
        <v>556978.17840555613</v>
      </c>
      <c r="AG333" s="107">
        <v>567805.89732406056</v>
      </c>
      <c r="AH333" s="107">
        <v>578074.48481333617</v>
      </c>
      <c r="AI333" s="107">
        <v>588523.50123899407</v>
      </c>
      <c r="AJ333" s="107">
        <v>599291.73809055926</v>
      </c>
      <c r="AK333" s="107">
        <v>609504.80898402492</v>
      </c>
      <c r="AL333" s="107">
        <v>619819.99075906968</v>
      </c>
      <c r="AM333" s="107">
        <v>630437.53970772214</v>
      </c>
      <c r="AN333" s="107">
        <v>641406.03285131603</v>
      </c>
      <c r="AO333" s="104">
        <v>652306.12161792989</v>
      </c>
    </row>
    <row r="334" spans="1:41" x14ac:dyDescent="0.25">
      <c r="A334" t="str">
        <f t="shared" si="5"/>
        <v>Total Cargo_Belgium</v>
      </c>
      <c r="B334" s="102" t="s">
        <v>207</v>
      </c>
      <c r="C334" s="108" t="s">
        <v>96</v>
      </c>
      <c r="D334" s="92" t="s">
        <v>102</v>
      </c>
      <c r="E334" s="75" t="s">
        <v>34</v>
      </c>
      <c r="F334" s="76" t="s">
        <v>20</v>
      </c>
      <c r="G334" s="76" t="s">
        <v>20</v>
      </c>
      <c r="H334" s="76" t="s">
        <v>34</v>
      </c>
      <c r="I334" s="76" t="s">
        <v>34</v>
      </c>
      <c r="J334" s="76" t="s">
        <v>20</v>
      </c>
      <c r="K334" s="76" t="s">
        <v>20</v>
      </c>
      <c r="L334" s="76" t="s">
        <v>20</v>
      </c>
      <c r="M334" s="76" t="s">
        <v>20</v>
      </c>
      <c r="N334" s="76" t="s">
        <v>20</v>
      </c>
      <c r="O334" s="76" t="s">
        <v>20</v>
      </c>
      <c r="P334" s="76" t="s">
        <v>20</v>
      </c>
      <c r="Q334" s="76" t="s">
        <v>34</v>
      </c>
      <c r="R334" s="83">
        <v>1267568</v>
      </c>
      <c r="S334" s="83">
        <v>1426135.7532851275</v>
      </c>
      <c r="T334" s="83">
        <v>1555899.3316659848</v>
      </c>
      <c r="U334" s="83">
        <v>1648641.6717435794</v>
      </c>
      <c r="V334" s="83">
        <v>1708394.8180159233</v>
      </c>
      <c r="W334" s="83">
        <v>1736955.801046886</v>
      </c>
      <c r="X334" s="83">
        <v>1765516.7840778488</v>
      </c>
      <c r="Y334" s="83">
        <v>1794077.7671088118</v>
      </c>
      <c r="Z334" s="83">
        <v>1822638.7501397738</v>
      </c>
      <c r="AA334" s="83">
        <v>1851199.7331707363</v>
      </c>
      <c r="AB334" s="83">
        <v>1879760.7162016991</v>
      </c>
      <c r="AC334" s="83">
        <v>1908321.6992326612</v>
      </c>
      <c r="AD334" s="83">
        <v>1936882.6822636237</v>
      </c>
      <c r="AE334" s="83">
        <v>1965443.6652945867</v>
      </c>
      <c r="AF334" s="83">
        <v>1994004.6483255487</v>
      </c>
      <c r="AG334" s="83">
        <v>2022565.6313565115</v>
      </c>
      <c r="AH334" s="83">
        <v>2051126.614387474</v>
      </c>
      <c r="AI334" s="83">
        <v>2079687.5974184361</v>
      </c>
      <c r="AJ334" s="83">
        <v>2108248.580449386</v>
      </c>
      <c r="AK334" s="83">
        <v>2136809.5634803488</v>
      </c>
      <c r="AL334" s="83">
        <v>2165370.5465113115</v>
      </c>
      <c r="AM334" s="83">
        <v>2193931.5295422743</v>
      </c>
      <c r="AN334" s="83">
        <v>2222492.5125732366</v>
      </c>
      <c r="AO334" s="92">
        <v>2251053.4956041994</v>
      </c>
    </row>
    <row r="335" spans="1:41" x14ac:dyDescent="0.25">
      <c r="A335" t="str">
        <f t="shared" si="5"/>
        <v>International passengers_Belgium</v>
      </c>
      <c r="B335" s="72" t="s">
        <v>54</v>
      </c>
      <c r="C335" s="108" t="s">
        <v>96</v>
      </c>
      <c r="D335" s="92" t="s">
        <v>102</v>
      </c>
      <c r="E335" s="75" t="s">
        <v>34</v>
      </c>
      <c r="F335" s="76" t="s">
        <v>20</v>
      </c>
      <c r="G335" s="76" t="s">
        <v>20</v>
      </c>
      <c r="H335" s="76" t="s">
        <v>34</v>
      </c>
      <c r="I335" s="76" t="s">
        <v>34</v>
      </c>
      <c r="J335" s="76" t="s">
        <v>20</v>
      </c>
      <c r="K335" s="76" t="s">
        <v>20</v>
      </c>
      <c r="L335" s="76" t="s">
        <v>20</v>
      </c>
      <c r="M335" s="76" t="s">
        <v>20</v>
      </c>
      <c r="N335" s="76" t="s">
        <v>20</v>
      </c>
      <c r="O335" s="76" t="s">
        <v>20</v>
      </c>
      <c r="P335" s="76" t="s">
        <v>20</v>
      </c>
      <c r="Q335" s="76" t="s">
        <v>34</v>
      </c>
      <c r="R335" s="83">
        <v>33209660</v>
      </c>
      <c r="S335" s="83">
        <v>34500980.099497259</v>
      </c>
      <c r="T335" s="83">
        <v>35655121.586417265</v>
      </c>
      <c r="U335" s="83">
        <v>37096985.399108239</v>
      </c>
      <c r="V335" s="83">
        <v>38562830.532677405</v>
      </c>
      <c r="W335" s="83">
        <v>40051762.173828952</v>
      </c>
      <c r="X335" s="83">
        <v>41540693.81498041</v>
      </c>
      <c r="Y335" s="83">
        <v>43029625.456131965</v>
      </c>
      <c r="Z335" s="83">
        <v>44518557.09728352</v>
      </c>
      <c r="AA335" s="83">
        <v>46007488.738435075</v>
      </c>
      <c r="AB335" s="83">
        <v>47496420.379586622</v>
      </c>
      <c r="AC335" s="83">
        <v>48985352.02073817</v>
      </c>
      <c r="AD335" s="83">
        <v>50474283.661889732</v>
      </c>
      <c r="AE335" s="83">
        <v>51963215.303041287</v>
      </c>
      <c r="AF335" s="83">
        <v>53452146.944192834</v>
      </c>
      <c r="AG335" s="83">
        <v>54941078.585344389</v>
      </c>
      <c r="AH335" s="83">
        <v>56430010.226495944</v>
      </c>
      <c r="AI335" s="83">
        <v>57918941.867647387</v>
      </c>
      <c r="AJ335" s="83">
        <v>59407873.508798942</v>
      </c>
      <c r="AK335" s="83">
        <v>60896805.149950489</v>
      </c>
      <c r="AL335" s="83">
        <v>62385736.791102044</v>
      </c>
      <c r="AM335" s="83">
        <v>63874668.432253599</v>
      </c>
      <c r="AN335" s="83">
        <v>65363600.073405154</v>
      </c>
      <c r="AO335" s="92">
        <v>66852531.714556701</v>
      </c>
    </row>
    <row r="336" spans="1:41" x14ac:dyDescent="0.25">
      <c r="A336" t="str">
        <f t="shared" si="5"/>
        <v>Domestic passengers_Belgium</v>
      </c>
      <c r="B336" s="102" t="s">
        <v>56</v>
      </c>
      <c r="C336" s="103" t="s">
        <v>96</v>
      </c>
      <c r="D336" s="104" t="s">
        <v>102</v>
      </c>
      <c r="E336" s="105" t="s">
        <v>34</v>
      </c>
      <c r="F336" s="106" t="s">
        <v>20</v>
      </c>
      <c r="G336" s="106" t="s">
        <v>20</v>
      </c>
      <c r="H336" s="106" t="s">
        <v>34</v>
      </c>
      <c r="I336" s="106" t="s">
        <v>34</v>
      </c>
      <c r="J336" s="106" t="s">
        <v>20</v>
      </c>
      <c r="K336" s="106" t="s">
        <v>20</v>
      </c>
      <c r="L336" s="106" t="s">
        <v>20</v>
      </c>
      <c r="M336" s="106" t="s">
        <v>20</v>
      </c>
      <c r="N336" s="106" t="s">
        <v>20</v>
      </c>
      <c r="O336" s="106" t="s">
        <v>20</v>
      </c>
      <c r="P336" s="106" t="s">
        <v>20</v>
      </c>
      <c r="Q336" s="106" t="s">
        <v>34</v>
      </c>
      <c r="R336" s="107" t="s">
        <v>218</v>
      </c>
      <c r="S336" s="107" t="s">
        <v>218</v>
      </c>
      <c r="T336" s="107" t="s">
        <v>218</v>
      </c>
      <c r="U336" s="107" t="s">
        <v>218</v>
      </c>
      <c r="V336" s="107" t="s">
        <v>218</v>
      </c>
      <c r="W336" s="107" t="s">
        <v>218</v>
      </c>
      <c r="X336" s="107" t="s">
        <v>218</v>
      </c>
      <c r="Y336" s="107" t="s">
        <v>218</v>
      </c>
      <c r="Z336" s="107" t="s">
        <v>218</v>
      </c>
      <c r="AA336" s="107" t="s">
        <v>218</v>
      </c>
      <c r="AB336" s="107" t="s">
        <v>218</v>
      </c>
      <c r="AC336" s="107" t="s">
        <v>218</v>
      </c>
      <c r="AD336" s="107" t="s">
        <v>218</v>
      </c>
      <c r="AE336" s="107" t="s">
        <v>218</v>
      </c>
      <c r="AF336" s="107" t="s">
        <v>218</v>
      </c>
      <c r="AG336" s="107" t="s">
        <v>218</v>
      </c>
      <c r="AH336" s="107" t="s">
        <v>218</v>
      </c>
      <c r="AI336" s="107" t="s">
        <v>218</v>
      </c>
      <c r="AJ336" s="107" t="s">
        <v>218</v>
      </c>
      <c r="AK336" s="107" t="s">
        <v>218</v>
      </c>
      <c r="AL336" s="107" t="s">
        <v>218</v>
      </c>
      <c r="AM336" s="107" t="s">
        <v>218</v>
      </c>
      <c r="AN336" s="107" t="s">
        <v>218</v>
      </c>
      <c r="AO336" s="104" t="s">
        <v>218</v>
      </c>
    </row>
    <row r="337" spans="1:41" x14ac:dyDescent="0.25">
      <c r="A337" t="str">
        <f t="shared" si="5"/>
        <v>Total passengers_Austria</v>
      </c>
      <c r="B337" s="72" t="s">
        <v>58</v>
      </c>
      <c r="C337" s="108" t="s">
        <v>96</v>
      </c>
      <c r="D337" s="92" t="s">
        <v>99</v>
      </c>
      <c r="E337" s="75" t="s">
        <v>34</v>
      </c>
      <c r="F337" s="76" t="s">
        <v>20</v>
      </c>
      <c r="G337" s="76" t="s">
        <v>20</v>
      </c>
      <c r="H337" s="76" t="s">
        <v>34</v>
      </c>
      <c r="I337" s="76" t="s">
        <v>34</v>
      </c>
      <c r="J337" s="76" t="s">
        <v>20</v>
      </c>
      <c r="K337" s="76" t="s">
        <v>20</v>
      </c>
      <c r="L337" s="76" t="s">
        <v>20</v>
      </c>
      <c r="M337" s="76" t="s">
        <v>20</v>
      </c>
      <c r="N337" s="76" t="s">
        <v>20</v>
      </c>
      <c r="O337" s="76" t="s">
        <v>20</v>
      </c>
      <c r="P337" s="76" t="s">
        <v>20</v>
      </c>
      <c r="Q337" s="76" t="s">
        <v>34</v>
      </c>
      <c r="R337" s="83">
        <v>28953594</v>
      </c>
      <c r="S337" s="83">
        <v>30400052.007373061</v>
      </c>
      <c r="T337" s="83">
        <v>31634837.747801326</v>
      </c>
      <c r="U337" s="83">
        <v>32525182.345073272</v>
      </c>
      <c r="V337" s="83">
        <v>33439106.357432019</v>
      </c>
      <c r="W337" s="83">
        <v>34382527.723338105</v>
      </c>
      <c r="X337" s="83">
        <v>35327131.845446482</v>
      </c>
      <c r="Y337" s="83">
        <v>36272725.162221111</v>
      </c>
      <c r="Z337" s="83">
        <v>37219087.512112923</v>
      </c>
      <c r="AA337" s="83">
        <v>38166156.297665201</v>
      </c>
      <c r="AB337" s="83">
        <v>39113870.06284532</v>
      </c>
      <c r="AC337" s="83">
        <v>40062195.156653099</v>
      </c>
      <c r="AD337" s="83">
        <v>41011103.664176583</v>
      </c>
      <c r="AE337" s="83">
        <v>41960585.131272241</v>
      </c>
      <c r="AF337" s="83">
        <v>42910573.379940473</v>
      </c>
      <c r="AG337" s="83">
        <v>43861141.448412217</v>
      </c>
      <c r="AH337" s="83">
        <v>44812281.443139993</v>
      </c>
      <c r="AI337" s="83">
        <v>45763876.232973829</v>
      </c>
      <c r="AJ337" s="83">
        <v>46715920.992190041</v>
      </c>
      <c r="AK337" s="83">
        <v>47668400.794180609</v>
      </c>
      <c r="AL337" s="83">
        <v>48621265.746740371</v>
      </c>
      <c r="AM337" s="83">
        <v>49574467.021712124</v>
      </c>
      <c r="AN337" s="83">
        <v>50527959.406760998</v>
      </c>
      <c r="AO337" s="92">
        <v>51481711.401750684</v>
      </c>
    </row>
    <row r="338" spans="1:41" x14ac:dyDescent="0.25">
      <c r="A338" t="str">
        <f t="shared" si="5"/>
        <v>Total aircraft movements_Austria</v>
      </c>
      <c r="B338" s="72" t="s">
        <v>35</v>
      </c>
      <c r="C338" s="108" t="s">
        <v>96</v>
      </c>
      <c r="D338" s="92" t="s">
        <v>99</v>
      </c>
      <c r="E338" s="75" t="s">
        <v>34</v>
      </c>
      <c r="F338" s="76" t="s">
        <v>20</v>
      </c>
      <c r="G338" s="76" t="s">
        <v>20</v>
      </c>
      <c r="H338" s="76" t="s">
        <v>34</v>
      </c>
      <c r="I338" s="76" t="s">
        <v>34</v>
      </c>
      <c r="J338" s="76" t="s">
        <v>20</v>
      </c>
      <c r="K338" s="76" t="s">
        <v>20</v>
      </c>
      <c r="L338" s="76" t="s">
        <v>20</v>
      </c>
      <c r="M338" s="76" t="s">
        <v>20</v>
      </c>
      <c r="N338" s="76" t="s">
        <v>20</v>
      </c>
      <c r="O338" s="76" t="s">
        <v>20</v>
      </c>
      <c r="P338" s="76" t="s">
        <v>20</v>
      </c>
      <c r="Q338" s="76" t="s">
        <v>34</v>
      </c>
      <c r="R338" s="83">
        <v>442406</v>
      </c>
      <c r="S338" s="83">
        <v>452716.50615148101</v>
      </c>
      <c r="T338" s="83">
        <v>455254.00858649798</v>
      </c>
      <c r="U338" s="83">
        <v>458095.97875144251</v>
      </c>
      <c r="V338" s="83">
        <v>463238.50138690684</v>
      </c>
      <c r="W338" s="83">
        <v>470196.13440960884</v>
      </c>
      <c r="X338" s="83">
        <v>477177.62111934909</v>
      </c>
      <c r="Y338" s="83">
        <v>483848.03627771413</v>
      </c>
      <c r="Z338" s="83">
        <v>490741.89719833439</v>
      </c>
      <c r="AA338" s="83">
        <v>497863.58517066645</v>
      </c>
      <c r="AB338" s="83">
        <v>504377.73433843418</v>
      </c>
      <c r="AC338" s="83">
        <v>511152.32682386355</v>
      </c>
      <c r="AD338" s="83">
        <v>517825.66284186544</v>
      </c>
      <c r="AE338" s="83">
        <v>524191.33497806842</v>
      </c>
      <c r="AF338" s="83">
        <v>530989.2943405963</v>
      </c>
      <c r="AG338" s="83">
        <v>537599.83187639562</v>
      </c>
      <c r="AH338" s="83">
        <v>544032.19697431766</v>
      </c>
      <c r="AI338" s="83">
        <v>550678.27163570444</v>
      </c>
      <c r="AJ338" s="83">
        <v>557430.95767385361</v>
      </c>
      <c r="AK338" s="83">
        <v>563821.45711697335</v>
      </c>
      <c r="AL338" s="83">
        <v>570186.15563329728</v>
      </c>
      <c r="AM338" s="83">
        <v>576624.84926043346</v>
      </c>
      <c r="AN338" s="83">
        <v>583150.19505681016</v>
      </c>
      <c r="AO338" s="92">
        <v>589342.07604459196</v>
      </c>
    </row>
    <row r="339" spans="1:41" x14ac:dyDescent="0.25">
      <c r="A339" t="str">
        <f t="shared" si="5"/>
        <v>Total Cargo_Austria</v>
      </c>
      <c r="B339" s="102" t="s">
        <v>207</v>
      </c>
      <c r="C339" s="103" t="s">
        <v>96</v>
      </c>
      <c r="D339" s="104" t="s">
        <v>99</v>
      </c>
      <c r="E339" s="105" t="s">
        <v>34</v>
      </c>
      <c r="F339" s="106" t="s">
        <v>20</v>
      </c>
      <c r="G339" s="106" t="s">
        <v>20</v>
      </c>
      <c r="H339" s="106" t="s">
        <v>34</v>
      </c>
      <c r="I339" s="106" t="s">
        <v>34</v>
      </c>
      <c r="J339" s="106" t="s">
        <v>20</v>
      </c>
      <c r="K339" s="106" t="s">
        <v>20</v>
      </c>
      <c r="L339" s="106" t="s">
        <v>20</v>
      </c>
      <c r="M339" s="106" t="s">
        <v>20</v>
      </c>
      <c r="N339" s="106" t="s">
        <v>20</v>
      </c>
      <c r="O339" s="106" t="s">
        <v>20</v>
      </c>
      <c r="P339" s="106" t="s">
        <v>20</v>
      </c>
      <c r="Q339" s="106" t="s">
        <v>34</v>
      </c>
      <c r="R339" s="107">
        <v>227979</v>
      </c>
      <c r="S339" s="107">
        <v>237322.54461736587</v>
      </c>
      <c r="T339" s="107">
        <v>244267.0109431051</v>
      </c>
      <c r="U339" s="107">
        <v>249511.82144116811</v>
      </c>
      <c r="V339" s="107">
        <v>253916.64161260825</v>
      </c>
      <c r="W339" s="107">
        <v>257998.35482208538</v>
      </c>
      <c r="X339" s="107">
        <v>262084.06717702438</v>
      </c>
      <c r="Y339" s="107">
        <v>266199.67629950325</v>
      </c>
      <c r="Z339" s="107">
        <v>270403.21523529437</v>
      </c>
      <c r="AA339" s="107">
        <v>274707.5909308471</v>
      </c>
      <c r="AB339" s="107">
        <v>279127.30517010204</v>
      </c>
      <c r="AC339" s="107">
        <v>283669.7571691685</v>
      </c>
      <c r="AD339" s="107">
        <v>288340.8929673729</v>
      </c>
      <c r="AE339" s="107">
        <v>293135.72317788191</v>
      </c>
      <c r="AF339" s="107">
        <v>298093.85739046882</v>
      </c>
      <c r="AG339" s="107">
        <v>303133.2277533806</v>
      </c>
      <c r="AH339" s="107">
        <v>308206.17296979413</v>
      </c>
      <c r="AI339" s="107">
        <v>313384.36967400159</v>
      </c>
      <c r="AJ339" s="107">
        <v>318628.84225145326</v>
      </c>
      <c r="AK339" s="107">
        <v>323891.57250750024</v>
      </c>
      <c r="AL339" s="107">
        <v>329168.74919284048</v>
      </c>
      <c r="AM339" s="107">
        <v>334465.27873548568</v>
      </c>
      <c r="AN339" s="107">
        <v>339792.21625752345</v>
      </c>
      <c r="AO339" s="104">
        <v>345139.23832598201</v>
      </c>
    </row>
    <row r="340" spans="1:41" x14ac:dyDescent="0.25">
      <c r="A340" t="str">
        <f t="shared" si="5"/>
        <v>International passengers_Austria</v>
      </c>
      <c r="B340" s="102" t="s">
        <v>54</v>
      </c>
      <c r="C340" s="103" t="s">
        <v>96</v>
      </c>
      <c r="D340" s="104" t="s">
        <v>99</v>
      </c>
      <c r="E340" s="105" t="s">
        <v>34</v>
      </c>
      <c r="F340" s="106" t="s">
        <v>20</v>
      </c>
      <c r="G340" s="106" t="s">
        <v>20</v>
      </c>
      <c r="H340" s="106" t="s">
        <v>34</v>
      </c>
      <c r="I340" s="106" t="s">
        <v>34</v>
      </c>
      <c r="J340" s="106" t="s">
        <v>20</v>
      </c>
      <c r="K340" s="106" t="s">
        <v>20</v>
      </c>
      <c r="L340" s="106" t="s">
        <v>20</v>
      </c>
      <c r="M340" s="106" t="s">
        <v>20</v>
      </c>
      <c r="N340" s="106" t="s">
        <v>20</v>
      </c>
      <c r="O340" s="106" t="s">
        <v>20</v>
      </c>
      <c r="P340" s="106" t="s">
        <v>20</v>
      </c>
      <c r="Q340" s="106" t="s">
        <v>34</v>
      </c>
      <c r="R340" s="107">
        <v>27717830</v>
      </c>
      <c r="S340" s="107">
        <v>29111010.999647286</v>
      </c>
      <c r="T340" s="107">
        <v>30297694.283912137</v>
      </c>
      <c r="U340" s="107">
        <v>31164670.952523142</v>
      </c>
      <c r="V340" s="107">
        <v>32069612.554840885</v>
      </c>
      <c r="W340" s="107">
        <v>33015224.450401921</v>
      </c>
      <c r="X340" s="107">
        <v>33960836.345962957</v>
      </c>
      <c r="Y340" s="107">
        <v>34906448.241523996</v>
      </c>
      <c r="Z340" s="107">
        <v>35852060.137085021</v>
      </c>
      <c r="AA340" s="107">
        <v>36797672.032646008</v>
      </c>
      <c r="AB340" s="107">
        <v>37743283.928207047</v>
      </c>
      <c r="AC340" s="107">
        <v>38688895.823768087</v>
      </c>
      <c r="AD340" s="107">
        <v>39634507.719329126</v>
      </c>
      <c r="AE340" s="107">
        <v>40580119.614890113</v>
      </c>
      <c r="AF340" s="107">
        <v>41525731.510451145</v>
      </c>
      <c r="AG340" s="107">
        <v>42471343.406012177</v>
      </c>
      <c r="AH340" s="107">
        <v>43416955.301573217</v>
      </c>
      <c r="AI340" s="107">
        <v>44362567.197134204</v>
      </c>
      <c r="AJ340" s="107">
        <v>45308179.092695236</v>
      </c>
      <c r="AK340" s="107">
        <v>46253790.988256276</v>
      </c>
      <c r="AL340" s="107">
        <v>47199402.8838173</v>
      </c>
      <c r="AM340" s="107">
        <v>48145014.779378287</v>
      </c>
      <c r="AN340" s="107">
        <v>49090626.674939327</v>
      </c>
      <c r="AO340" s="104">
        <v>50036238.570500366</v>
      </c>
    </row>
    <row r="341" spans="1:41" x14ac:dyDescent="0.25">
      <c r="A341" t="str">
        <f t="shared" si="5"/>
        <v>Domestic passengers_Austria</v>
      </c>
      <c r="B341" s="72" t="s">
        <v>56</v>
      </c>
      <c r="C341" s="108" t="s">
        <v>96</v>
      </c>
      <c r="D341" s="92" t="s">
        <v>99</v>
      </c>
      <c r="E341" s="75" t="s">
        <v>34</v>
      </c>
      <c r="F341" s="76" t="s">
        <v>20</v>
      </c>
      <c r="G341" s="76" t="s">
        <v>20</v>
      </c>
      <c r="H341" s="76" t="s">
        <v>34</v>
      </c>
      <c r="I341" s="76" t="s">
        <v>34</v>
      </c>
      <c r="J341" s="76" t="s">
        <v>20</v>
      </c>
      <c r="K341" s="76" t="s">
        <v>20</v>
      </c>
      <c r="L341" s="76" t="s">
        <v>20</v>
      </c>
      <c r="M341" s="76" t="s">
        <v>20</v>
      </c>
      <c r="N341" s="76" t="s">
        <v>20</v>
      </c>
      <c r="O341" s="76" t="s">
        <v>20</v>
      </c>
      <c r="P341" s="76" t="s">
        <v>20</v>
      </c>
      <c r="Q341" s="76" t="s">
        <v>34</v>
      </c>
      <c r="R341" s="83">
        <v>1102786</v>
      </c>
      <c r="S341" s="83">
        <v>1164835.4520052799</v>
      </c>
      <c r="T341" s="83">
        <v>1204495.9157910601</v>
      </c>
      <c r="U341" s="83">
        <v>1229826.4331317456</v>
      </c>
      <c r="V341" s="83">
        <v>1246164.5591462168</v>
      </c>
      <c r="W341" s="83">
        <v>1256067.2646306178</v>
      </c>
      <c r="X341" s="83">
        <v>1265969.9701150283</v>
      </c>
      <c r="Y341" s="83">
        <v>1275872.6755994295</v>
      </c>
      <c r="Z341" s="83">
        <v>1285775.38108384</v>
      </c>
      <c r="AA341" s="83">
        <v>1295678.086568241</v>
      </c>
      <c r="AB341" s="83">
        <v>1305580.7920526515</v>
      </c>
      <c r="AC341" s="83">
        <v>1315483.4975370525</v>
      </c>
      <c r="AD341" s="83">
        <v>1325386.203021463</v>
      </c>
      <c r="AE341" s="83">
        <v>1335288.9085058637</v>
      </c>
      <c r="AF341" s="83">
        <v>1345191.6139902745</v>
      </c>
      <c r="AG341" s="83">
        <v>1355094.3194746757</v>
      </c>
      <c r="AH341" s="83">
        <v>1364997.0249590864</v>
      </c>
      <c r="AI341" s="83">
        <v>1374899.7304434874</v>
      </c>
      <c r="AJ341" s="83">
        <v>1384802.4359278982</v>
      </c>
      <c r="AK341" s="83">
        <v>1394705.1414122991</v>
      </c>
      <c r="AL341" s="83">
        <v>1404607.8468967096</v>
      </c>
      <c r="AM341" s="83">
        <v>1414510.5523811106</v>
      </c>
      <c r="AN341" s="83">
        <v>1424413.2578655211</v>
      </c>
      <c r="AO341" s="92">
        <v>1434315.9633499223</v>
      </c>
    </row>
    <row r="342" spans="1:41" x14ac:dyDescent="0.25">
      <c r="A342" t="str">
        <f t="shared" si="5"/>
        <v>Total passengers_Armenia</v>
      </c>
      <c r="B342" s="102" t="s">
        <v>58</v>
      </c>
      <c r="C342" s="103" t="s">
        <v>96</v>
      </c>
      <c r="D342" s="104" t="s">
        <v>98</v>
      </c>
      <c r="E342" s="105" t="s">
        <v>20</v>
      </c>
      <c r="F342" s="106" t="s">
        <v>34</v>
      </c>
      <c r="G342" s="106" t="s">
        <v>20</v>
      </c>
      <c r="H342" s="106" t="s">
        <v>20</v>
      </c>
      <c r="I342" s="106" t="s">
        <v>20</v>
      </c>
      <c r="J342" s="106" t="s">
        <v>20</v>
      </c>
      <c r="K342" s="106" t="s">
        <v>20</v>
      </c>
      <c r="L342" s="106" t="s">
        <v>20</v>
      </c>
      <c r="M342" s="106" t="s">
        <v>20</v>
      </c>
      <c r="N342" s="106" t="s">
        <v>20</v>
      </c>
      <c r="O342" s="106" t="s">
        <v>20</v>
      </c>
      <c r="P342" s="106" t="s">
        <v>20</v>
      </c>
      <c r="Q342" s="106" t="s">
        <v>20</v>
      </c>
      <c r="R342" s="107">
        <v>2549855</v>
      </c>
      <c r="S342" s="107">
        <v>2760253.8049264289</v>
      </c>
      <c r="T342" s="107">
        <v>2954571.6520081926</v>
      </c>
      <c r="U342" s="107">
        <v>3152573.9157846728</v>
      </c>
      <c r="V342" s="107">
        <v>3319227.7589204861</v>
      </c>
      <c r="W342" s="107">
        <v>3435100.6199856936</v>
      </c>
      <c r="X342" s="107">
        <v>3552446.2193583809</v>
      </c>
      <c r="Y342" s="107">
        <v>3671251.2110016295</v>
      </c>
      <c r="Z342" s="107">
        <v>3791502.6543717715</v>
      </c>
      <c r="AA342" s="107">
        <v>3913187.9936453272</v>
      </c>
      <c r="AB342" s="107">
        <v>4036295.0384328817</v>
      </c>
      <c r="AC342" s="107">
        <v>4160811.9458439224</v>
      </c>
      <c r="AD342" s="107">
        <v>4286727.2037818199</v>
      </c>
      <c r="AE342" s="107">
        <v>4414029.6153609976</v>
      </c>
      <c r="AF342" s="107">
        <v>4542708.2843502946</v>
      </c>
      <c r="AG342" s="107">
        <v>4672752.6015558559</v>
      </c>
      <c r="AH342" s="107">
        <v>4804152.2320662895</v>
      </c>
      <c r="AI342" s="107">
        <v>4936897.1032901779</v>
      </c>
      <c r="AJ342" s="107">
        <v>5070977.3937231516</v>
      </c>
      <c r="AK342" s="107">
        <v>5206383.5223874785</v>
      </c>
      <c r="AL342" s="107">
        <v>5343106.1388928834</v>
      </c>
      <c r="AM342" s="107">
        <v>5481136.1140717994</v>
      </c>
      <c r="AN342" s="107">
        <v>5620464.5311464788</v>
      </c>
      <c r="AO342" s="104">
        <v>5761082.6773895957</v>
      </c>
    </row>
    <row r="343" spans="1:41" x14ac:dyDescent="0.25">
      <c r="A343" t="str">
        <f t="shared" si="5"/>
        <v>Total aircraft movements_Armenia</v>
      </c>
      <c r="B343" s="102" t="s">
        <v>35</v>
      </c>
      <c r="C343" s="103" t="s">
        <v>96</v>
      </c>
      <c r="D343" s="104" t="s">
        <v>98</v>
      </c>
      <c r="E343" s="105" t="s">
        <v>20</v>
      </c>
      <c r="F343" s="106" t="s">
        <v>34</v>
      </c>
      <c r="G343" s="106" t="s">
        <v>20</v>
      </c>
      <c r="H343" s="106" t="s">
        <v>20</v>
      </c>
      <c r="I343" s="106" t="s">
        <v>20</v>
      </c>
      <c r="J343" s="106" t="s">
        <v>20</v>
      </c>
      <c r="K343" s="106" t="s">
        <v>20</v>
      </c>
      <c r="L343" s="106" t="s">
        <v>20</v>
      </c>
      <c r="M343" s="106" t="s">
        <v>20</v>
      </c>
      <c r="N343" s="106" t="s">
        <v>20</v>
      </c>
      <c r="O343" s="106" t="s">
        <v>20</v>
      </c>
      <c r="P343" s="106" t="s">
        <v>20</v>
      </c>
      <c r="Q343" s="106" t="s">
        <v>20</v>
      </c>
      <c r="R343" s="107">
        <v>21616</v>
      </c>
      <c r="S343" s="107">
        <v>23065.40821258456</v>
      </c>
      <c r="T343" s="107">
        <v>22990.542825252738</v>
      </c>
      <c r="U343" s="107">
        <v>23214.970595223022</v>
      </c>
      <c r="V343" s="107">
        <v>23655.312241654377</v>
      </c>
      <c r="W343" s="107">
        <v>24309.733711015102</v>
      </c>
      <c r="X343" s="107">
        <v>24964.155180375721</v>
      </c>
      <c r="Y343" s="107">
        <v>25618.576649736344</v>
      </c>
      <c r="Z343" s="107">
        <v>26272.998119097068</v>
      </c>
      <c r="AA343" s="107">
        <v>26927.419588457691</v>
      </c>
      <c r="AB343" s="107">
        <v>27581.841057818416</v>
      </c>
      <c r="AC343" s="107">
        <v>28236.262527179035</v>
      </c>
      <c r="AD343" s="107">
        <v>28890.683996539654</v>
      </c>
      <c r="AE343" s="107">
        <v>29545.105465900378</v>
      </c>
      <c r="AF343" s="107">
        <v>30199.526935261001</v>
      </c>
      <c r="AG343" s="107">
        <v>30853.94840462162</v>
      </c>
      <c r="AH343" s="107">
        <v>31508.369873982341</v>
      </c>
      <c r="AI343" s="107">
        <v>32162.791343342957</v>
      </c>
      <c r="AJ343" s="107">
        <v>32817.212812703678</v>
      </c>
      <c r="AK343" s="107">
        <v>33471.634282064297</v>
      </c>
      <c r="AL343" s="107">
        <v>34126.055751424923</v>
      </c>
      <c r="AM343" s="107">
        <v>34780.477220785644</v>
      </c>
      <c r="AN343" s="107">
        <v>35434.898690146263</v>
      </c>
      <c r="AO343" s="104">
        <v>36089.320159506984</v>
      </c>
    </row>
    <row r="344" spans="1:41" x14ac:dyDescent="0.25">
      <c r="A344" t="str">
        <f t="shared" si="5"/>
        <v>Total Cargo_Armenia</v>
      </c>
      <c r="B344" s="102" t="s">
        <v>207</v>
      </c>
      <c r="C344" s="108" t="s">
        <v>96</v>
      </c>
      <c r="D344" s="92" t="s">
        <v>98</v>
      </c>
      <c r="E344" s="75" t="s">
        <v>20</v>
      </c>
      <c r="F344" s="76" t="s">
        <v>34</v>
      </c>
      <c r="G344" s="76" t="s">
        <v>20</v>
      </c>
      <c r="H344" s="76" t="s">
        <v>20</v>
      </c>
      <c r="I344" s="76" t="s">
        <v>20</v>
      </c>
      <c r="J344" s="76" t="s">
        <v>20</v>
      </c>
      <c r="K344" s="76" t="s">
        <v>20</v>
      </c>
      <c r="L344" s="76" t="s">
        <v>20</v>
      </c>
      <c r="M344" s="76" t="s">
        <v>20</v>
      </c>
      <c r="N344" s="76" t="s">
        <v>20</v>
      </c>
      <c r="O344" s="76" t="s">
        <v>20</v>
      </c>
      <c r="P344" s="76" t="s">
        <v>20</v>
      </c>
      <c r="Q344" s="76" t="s">
        <v>20</v>
      </c>
      <c r="R344" s="83">
        <v>22192</v>
      </c>
      <c r="S344" s="83">
        <v>18234.263456434044</v>
      </c>
      <c r="T344" s="83">
        <v>20188.996039724625</v>
      </c>
      <c r="U344" s="83">
        <v>21585.277472783418</v>
      </c>
      <c r="V344" s="83">
        <v>22981.558905842117</v>
      </c>
      <c r="W344" s="83">
        <v>24377.840338900911</v>
      </c>
      <c r="X344" s="83">
        <v>25774.121771959708</v>
      </c>
      <c r="Y344" s="83">
        <v>27170.403205018501</v>
      </c>
      <c r="Z344" s="83">
        <v>28566.684638077291</v>
      </c>
      <c r="AA344" s="83">
        <v>29962.966071135997</v>
      </c>
      <c r="AB344" s="83">
        <v>31359.247504194795</v>
      </c>
      <c r="AC344" s="83">
        <v>32755.528937253588</v>
      </c>
      <c r="AD344" s="83">
        <v>34151.810370312385</v>
      </c>
      <c r="AE344" s="83">
        <v>35548.091803371179</v>
      </c>
      <c r="AF344" s="83">
        <v>36944.373236429972</v>
      </c>
      <c r="AG344" s="83">
        <v>38340.654669488671</v>
      </c>
      <c r="AH344" s="83">
        <v>39736.936102547465</v>
      </c>
      <c r="AI344" s="83">
        <v>41133.217535606258</v>
      </c>
      <c r="AJ344" s="83">
        <v>42529.498968665059</v>
      </c>
      <c r="AK344" s="83">
        <v>43925.780401723852</v>
      </c>
      <c r="AL344" s="83">
        <v>45322.061834782551</v>
      </c>
      <c r="AM344" s="83">
        <v>46718.343267841352</v>
      </c>
      <c r="AN344" s="83">
        <v>48114.624700900145</v>
      </c>
      <c r="AO344" s="92">
        <v>49510.906133958946</v>
      </c>
    </row>
    <row r="345" spans="1:41" x14ac:dyDescent="0.25">
      <c r="A345" t="str">
        <f t="shared" si="5"/>
        <v>International passengers_Armenia</v>
      </c>
      <c r="B345" s="72" t="s">
        <v>54</v>
      </c>
      <c r="C345" s="108" t="s">
        <v>96</v>
      </c>
      <c r="D345" s="92" t="s">
        <v>98</v>
      </c>
      <c r="E345" s="75" t="s">
        <v>20</v>
      </c>
      <c r="F345" s="76" t="s">
        <v>34</v>
      </c>
      <c r="G345" s="76" t="s">
        <v>20</v>
      </c>
      <c r="H345" s="76" t="s">
        <v>20</v>
      </c>
      <c r="I345" s="76" t="s">
        <v>20</v>
      </c>
      <c r="J345" s="76" t="s">
        <v>20</v>
      </c>
      <c r="K345" s="76" t="s">
        <v>20</v>
      </c>
      <c r="L345" s="76" t="s">
        <v>20</v>
      </c>
      <c r="M345" s="76" t="s">
        <v>20</v>
      </c>
      <c r="N345" s="76" t="s">
        <v>20</v>
      </c>
      <c r="O345" s="76" t="s">
        <v>20</v>
      </c>
      <c r="P345" s="76" t="s">
        <v>20</v>
      </c>
      <c r="Q345" s="76" t="s">
        <v>20</v>
      </c>
      <c r="R345" s="83">
        <v>2549855</v>
      </c>
      <c r="S345" s="83">
        <v>2760253.8049264289</v>
      </c>
      <c r="T345" s="83">
        <v>2954571.6520081926</v>
      </c>
      <c r="U345" s="83">
        <v>3152573.9157846728</v>
      </c>
      <c r="V345" s="83">
        <v>3319227.7589204861</v>
      </c>
      <c r="W345" s="83">
        <v>3435100.6199856936</v>
      </c>
      <c r="X345" s="83">
        <v>3552446.2193583809</v>
      </c>
      <c r="Y345" s="83">
        <v>3671251.2110016295</v>
      </c>
      <c r="Z345" s="83">
        <v>3791502.6543717715</v>
      </c>
      <c r="AA345" s="83">
        <v>3913187.9936453272</v>
      </c>
      <c r="AB345" s="83">
        <v>4036295.0384328817</v>
      </c>
      <c r="AC345" s="83">
        <v>4160811.9458439224</v>
      </c>
      <c r="AD345" s="83">
        <v>4286727.2037818199</v>
      </c>
      <c r="AE345" s="83">
        <v>4414029.6153609976</v>
      </c>
      <c r="AF345" s="83">
        <v>4542708.2843502946</v>
      </c>
      <c r="AG345" s="83">
        <v>4672752.6015558559</v>
      </c>
      <c r="AH345" s="83">
        <v>4804152.2320662895</v>
      </c>
      <c r="AI345" s="83">
        <v>4936897.1032901779</v>
      </c>
      <c r="AJ345" s="83">
        <v>5070977.3937231516</v>
      </c>
      <c r="AK345" s="83">
        <v>5206383.5223874785</v>
      </c>
      <c r="AL345" s="83">
        <v>5343106.1388928834</v>
      </c>
      <c r="AM345" s="83">
        <v>5481136.1140717994</v>
      </c>
      <c r="AN345" s="83">
        <v>5620464.5311464788</v>
      </c>
      <c r="AO345" s="92">
        <v>5761082.6773895957</v>
      </c>
    </row>
    <row r="346" spans="1:41" x14ac:dyDescent="0.25">
      <c r="A346" t="str">
        <f t="shared" si="5"/>
        <v>Domestic passengers_Armenia</v>
      </c>
      <c r="B346" s="102" t="s">
        <v>56</v>
      </c>
      <c r="C346" s="103" t="s">
        <v>96</v>
      </c>
      <c r="D346" s="104" t="s">
        <v>98</v>
      </c>
      <c r="E346" s="105" t="s">
        <v>20</v>
      </c>
      <c r="F346" s="106" t="s">
        <v>34</v>
      </c>
      <c r="G346" s="106" t="s">
        <v>20</v>
      </c>
      <c r="H346" s="106" t="s">
        <v>20</v>
      </c>
      <c r="I346" s="106" t="s">
        <v>20</v>
      </c>
      <c r="J346" s="106" t="s">
        <v>20</v>
      </c>
      <c r="K346" s="106" t="s">
        <v>20</v>
      </c>
      <c r="L346" s="106" t="s">
        <v>20</v>
      </c>
      <c r="M346" s="106" t="s">
        <v>20</v>
      </c>
      <c r="N346" s="106" t="s">
        <v>20</v>
      </c>
      <c r="O346" s="106" t="s">
        <v>20</v>
      </c>
      <c r="P346" s="106" t="s">
        <v>20</v>
      </c>
      <c r="Q346" s="106" t="s">
        <v>20</v>
      </c>
      <c r="R346" s="107" t="s">
        <v>218</v>
      </c>
      <c r="S346" s="107" t="s">
        <v>218</v>
      </c>
      <c r="T346" s="107" t="s">
        <v>218</v>
      </c>
      <c r="U346" s="107" t="s">
        <v>218</v>
      </c>
      <c r="V346" s="107" t="s">
        <v>218</v>
      </c>
      <c r="W346" s="107" t="s">
        <v>218</v>
      </c>
      <c r="X346" s="107" t="s">
        <v>218</v>
      </c>
      <c r="Y346" s="107" t="s">
        <v>218</v>
      </c>
      <c r="Z346" s="107" t="s">
        <v>218</v>
      </c>
      <c r="AA346" s="107" t="s">
        <v>218</v>
      </c>
      <c r="AB346" s="107" t="s">
        <v>218</v>
      </c>
      <c r="AC346" s="107" t="s">
        <v>218</v>
      </c>
      <c r="AD346" s="107" t="s">
        <v>218</v>
      </c>
      <c r="AE346" s="107" t="s">
        <v>218</v>
      </c>
      <c r="AF346" s="107" t="s">
        <v>218</v>
      </c>
      <c r="AG346" s="107" t="s">
        <v>218</v>
      </c>
      <c r="AH346" s="107" t="s">
        <v>218</v>
      </c>
      <c r="AI346" s="107" t="s">
        <v>218</v>
      </c>
      <c r="AJ346" s="107" t="s">
        <v>218</v>
      </c>
      <c r="AK346" s="107" t="s">
        <v>218</v>
      </c>
      <c r="AL346" s="107" t="s">
        <v>218</v>
      </c>
      <c r="AM346" s="107" t="s">
        <v>218</v>
      </c>
      <c r="AN346" s="107" t="s">
        <v>218</v>
      </c>
      <c r="AO346" s="104" t="s">
        <v>218</v>
      </c>
    </row>
    <row r="347" spans="1:41" x14ac:dyDescent="0.25">
      <c r="A347" t="str">
        <f t="shared" si="5"/>
        <v>Total passengers_Albania</v>
      </c>
      <c r="B347" s="72" t="s">
        <v>58</v>
      </c>
      <c r="C347" s="108" t="s">
        <v>96</v>
      </c>
      <c r="D347" s="92" t="s">
        <v>97</v>
      </c>
      <c r="E347" s="75" t="s">
        <v>20</v>
      </c>
      <c r="F347" s="76" t="s">
        <v>34</v>
      </c>
      <c r="G347" s="76" t="s">
        <v>20</v>
      </c>
      <c r="H347" s="76" t="s">
        <v>20</v>
      </c>
      <c r="I347" s="76" t="s">
        <v>20</v>
      </c>
      <c r="J347" s="76" t="s">
        <v>20</v>
      </c>
      <c r="K347" s="76" t="s">
        <v>20</v>
      </c>
      <c r="L347" s="76" t="s">
        <v>20</v>
      </c>
      <c r="M347" s="76" t="s">
        <v>20</v>
      </c>
      <c r="N347" s="76" t="s">
        <v>20</v>
      </c>
      <c r="O347" s="76" t="s">
        <v>20</v>
      </c>
      <c r="P347" s="76" t="s">
        <v>20</v>
      </c>
      <c r="Q347" s="76" t="s">
        <v>20</v>
      </c>
      <c r="R347" s="83">
        <v>2630338</v>
      </c>
      <c r="S347" s="83">
        <v>3035071.2880797586</v>
      </c>
      <c r="T347" s="83">
        <v>3340519.3539979849</v>
      </c>
      <c r="U347" s="83">
        <v>3523289.052778176</v>
      </c>
      <c r="V347" s="83">
        <v>3704547.5322918864</v>
      </c>
      <c r="W347" s="83">
        <v>3876077.2256224658</v>
      </c>
      <c r="X347" s="83">
        <v>4047606.9189530467</v>
      </c>
      <c r="Y347" s="83">
        <v>4219136.6122836266</v>
      </c>
      <c r="Z347" s="83">
        <v>4390666.3056142079</v>
      </c>
      <c r="AA347" s="83">
        <v>4562195.9989447873</v>
      </c>
      <c r="AB347" s="83">
        <v>4733725.6922753686</v>
      </c>
      <c r="AC347" s="83">
        <v>4905255.385605948</v>
      </c>
      <c r="AD347" s="83">
        <v>5076785.0789365284</v>
      </c>
      <c r="AE347" s="83">
        <v>5248314.7722671079</v>
      </c>
      <c r="AF347" s="83">
        <v>5419844.4655976882</v>
      </c>
      <c r="AG347" s="83">
        <v>5591374.1589282677</v>
      </c>
      <c r="AH347" s="83">
        <v>5762903.8522588359</v>
      </c>
      <c r="AI347" s="83">
        <v>5934433.5455894144</v>
      </c>
      <c r="AJ347" s="83">
        <v>6105963.2389199957</v>
      </c>
      <c r="AK347" s="83">
        <v>6277492.9322505761</v>
      </c>
      <c r="AL347" s="83">
        <v>6449022.6255811565</v>
      </c>
      <c r="AM347" s="83">
        <v>6620552.3189117359</v>
      </c>
      <c r="AN347" s="83">
        <v>6792082.0122423172</v>
      </c>
      <c r="AO347" s="92">
        <v>6963611.7055728966</v>
      </c>
    </row>
    <row r="348" spans="1:41" x14ac:dyDescent="0.25">
      <c r="A348" t="str">
        <f t="shared" si="5"/>
        <v>Total aircraft movements_Albania</v>
      </c>
      <c r="B348" s="72" t="s">
        <v>35</v>
      </c>
      <c r="C348" s="108" t="s">
        <v>96</v>
      </c>
      <c r="D348" s="92" t="s">
        <v>97</v>
      </c>
      <c r="E348" s="75" t="s">
        <v>20</v>
      </c>
      <c r="F348" s="76" t="s">
        <v>34</v>
      </c>
      <c r="G348" s="76" t="s">
        <v>20</v>
      </c>
      <c r="H348" s="76" t="s">
        <v>20</v>
      </c>
      <c r="I348" s="76" t="s">
        <v>20</v>
      </c>
      <c r="J348" s="76" t="s">
        <v>20</v>
      </c>
      <c r="K348" s="76" t="s">
        <v>20</v>
      </c>
      <c r="L348" s="76" t="s">
        <v>20</v>
      </c>
      <c r="M348" s="76" t="s">
        <v>20</v>
      </c>
      <c r="N348" s="76" t="s">
        <v>20</v>
      </c>
      <c r="O348" s="76" t="s">
        <v>20</v>
      </c>
      <c r="P348" s="76" t="s">
        <v>20</v>
      </c>
      <c r="Q348" s="76" t="s">
        <v>20</v>
      </c>
      <c r="R348" s="83">
        <v>24582</v>
      </c>
      <c r="S348" s="83">
        <v>26606.058854824347</v>
      </c>
      <c r="T348" s="83">
        <v>28366.205904153048</v>
      </c>
      <c r="U348" s="83">
        <v>29690.290027320021</v>
      </c>
      <c r="V348" s="83">
        <v>30914.048689802145</v>
      </c>
      <c r="W348" s="83">
        <v>32023.626445140348</v>
      </c>
      <c r="X348" s="83">
        <v>33133.204200478547</v>
      </c>
      <c r="Y348" s="83">
        <v>34242.781955816637</v>
      </c>
      <c r="Z348" s="83">
        <v>35352.359711154837</v>
      </c>
      <c r="AA348" s="83">
        <v>36461.937466493044</v>
      </c>
      <c r="AB348" s="83">
        <v>37571.515221831251</v>
      </c>
      <c r="AC348" s="83">
        <v>38681.09297716945</v>
      </c>
      <c r="AD348" s="83">
        <v>39790.670732507642</v>
      </c>
      <c r="AE348" s="83">
        <v>40900.248487845849</v>
      </c>
      <c r="AF348" s="83">
        <v>42009.826243183939</v>
      </c>
      <c r="AG348" s="83">
        <v>43119.403998522139</v>
      </c>
      <c r="AH348" s="83">
        <v>44228.981753860346</v>
      </c>
      <c r="AI348" s="83">
        <v>45338.559509198545</v>
      </c>
      <c r="AJ348" s="83">
        <v>46448.137264536745</v>
      </c>
      <c r="AK348" s="83">
        <v>47557.715019874944</v>
      </c>
      <c r="AL348" s="83">
        <v>48667.292775213034</v>
      </c>
      <c r="AM348" s="83">
        <v>49776.870530551234</v>
      </c>
      <c r="AN348" s="83">
        <v>50886.448285889433</v>
      </c>
      <c r="AO348" s="92">
        <v>51996.026041227633</v>
      </c>
    </row>
    <row r="349" spans="1:41" x14ac:dyDescent="0.25">
      <c r="A349" t="str">
        <f t="shared" si="5"/>
        <v>Total Cargo_Albania</v>
      </c>
      <c r="B349" s="102" t="s">
        <v>207</v>
      </c>
      <c r="C349" s="103" t="s">
        <v>96</v>
      </c>
      <c r="D349" s="104" t="s">
        <v>97</v>
      </c>
      <c r="E349" s="105" t="s">
        <v>20</v>
      </c>
      <c r="F349" s="106" t="s">
        <v>34</v>
      </c>
      <c r="G349" s="106" t="s">
        <v>20</v>
      </c>
      <c r="H349" s="106" t="s">
        <v>20</v>
      </c>
      <c r="I349" s="106" t="s">
        <v>20</v>
      </c>
      <c r="J349" s="106" t="s">
        <v>20</v>
      </c>
      <c r="K349" s="106" t="s">
        <v>20</v>
      </c>
      <c r="L349" s="106" t="s">
        <v>20</v>
      </c>
      <c r="M349" s="106" t="s">
        <v>20</v>
      </c>
      <c r="N349" s="106" t="s">
        <v>20</v>
      </c>
      <c r="O349" s="106" t="s">
        <v>20</v>
      </c>
      <c r="P349" s="106" t="s">
        <v>20</v>
      </c>
      <c r="Q349" s="106" t="s">
        <v>20</v>
      </c>
      <c r="R349" s="107">
        <v>2266</v>
      </c>
      <c r="S349" s="107">
        <v>2205.5491756696874</v>
      </c>
      <c r="T349" s="107">
        <v>2240.3681129943375</v>
      </c>
      <c r="U349" s="107">
        <v>2271.3794175908747</v>
      </c>
      <c r="V349" s="107">
        <v>2321.7764295076827</v>
      </c>
      <c r="W349" s="107">
        <v>2394.464006114039</v>
      </c>
      <c r="X349" s="107">
        <v>2467.9967870995392</v>
      </c>
      <c r="Y349" s="107">
        <v>2528.8515023978839</v>
      </c>
      <c r="Z349" s="107">
        <v>2599.8486702459527</v>
      </c>
      <c r="AA349" s="107">
        <v>2659.8581811651538</v>
      </c>
      <c r="AB349" s="107">
        <v>2735.0813709089412</v>
      </c>
      <c r="AC349" s="107">
        <v>2793.4004730698548</v>
      </c>
      <c r="AD349" s="107">
        <v>2868.6236628136421</v>
      </c>
      <c r="AE349" s="107">
        <v>2948.072874453148</v>
      </c>
      <c r="AF349" s="107">
        <v>3009.7727941306366</v>
      </c>
      <c r="AG349" s="107">
        <v>3093.4480276658605</v>
      </c>
      <c r="AH349" s="107">
        <v>3148.3863123101996</v>
      </c>
      <c r="AI349" s="107">
        <v>3243.8944071534356</v>
      </c>
      <c r="AJ349" s="107">
        <v>3305.5943268309243</v>
      </c>
      <c r="AK349" s="107">
        <v>3386.7339472287176</v>
      </c>
      <c r="AL349" s="107">
        <v>3462.8023413516485</v>
      </c>
      <c r="AM349" s="107">
        <v>3516.0502172377001</v>
      </c>
      <c r="AN349" s="107">
        <v>3599.7254507729244</v>
      </c>
      <c r="AO349" s="104">
        <v>3669.0322098627057</v>
      </c>
    </row>
    <row r="350" spans="1:41" x14ac:dyDescent="0.25">
      <c r="A350" t="str">
        <f t="shared" si="5"/>
        <v>International passengers_Albania</v>
      </c>
      <c r="B350" s="102" t="s">
        <v>54</v>
      </c>
      <c r="C350" s="103" t="s">
        <v>96</v>
      </c>
      <c r="D350" s="104" t="s">
        <v>97</v>
      </c>
      <c r="E350" s="105" t="s">
        <v>20</v>
      </c>
      <c r="F350" s="106" t="s">
        <v>34</v>
      </c>
      <c r="G350" s="106" t="s">
        <v>20</v>
      </c>
      <c r="H350" s="106" t="s">
        <v>20</v>
      </c>
      <c r="I350" s="106" t="s">
        <v>20</v>
      </c>
      <c r="J350" s="106" t="s">
        <v>20</v>
      </c>
      <c r="K350" s="106" t="s">
        <v>20</v>
      </c>
      <c r="L350" s="106" t="s">
        <v>20</v>
      </c>
      <c r="M350" s="106" t="s">
        <v>20</v>
      </c>
      <c r="N350" s="106" t="s">
        <v>20</v>
      </c>
      <c r="O350" s="106" t="s">
        <v>20</v>
      </c>
      <c r="P350" s="106" t="s">
        <v>20</v>
      </c>
      <c r="Q350" s="106" t="s">
        <v>20</v>
      </c>
      <c r="R350" s="107">
        <v>2629175</v>
      </c>
      <c r="S350" s="107">
        <v>3035071.2880797586</v>
      </c>
      <c r="T350" s="107">
        <v>3340519.3539979849</v>
      </c>
      <c r="U350" s="107">
        <v>3523289.052778176</v>
      </c>
      <c r="V350" s="107">
        <v>3704547.5322918864</v>
      </c>
      <c r="W350" s="107">
        <v>3876077.2256224658</v>
      </c>
      <c r="X350" s="107">
        <v>4047606.9189530467</v>
      </c>
      <c r="Y350" s="107">
        <v>4219136.6122836266</v>
      </c>
      <c r="Z350" s="107">
        <v>4390666.3056142079</v>
      </c>
      <c r="AA350" s="107">
        <v>4562195.9989447873</v>
      </c>
      <c r="AB350" s="107">
        <v>4733725.6922753686</v>
      </c>
      <c r="AC350" s="107">
        <v>4905255.385605948</v>
      </c>
      <c r="AD350" s="107">
        <v>5076785.0789365284</v>
      </c>
      <c r="AE350" s="107">
        <v>5248314.7722671079</v>
      </c>
      <c r="AF350" s="107">
        <v>5419844.4655976882</v>
      </c>
      <c r="AG350" s="107">
        <v>5591374.1589282677</v>
      </c>
      <c r="AH350" s="107">
        <v>5762903.8522588359</v>
      </c>
      <c r="AI350" s="107">
        <v>5934433.5455894144</v>
      </c>
      <c r="AJ350" s="107">
        <v>6105963.2389199957</v>
      </c>
      <c r="AK350" s="107">
        <v>6277492.9322505761</v>
      </c>
      <c r="AL350" s="107">
        <v>6449022.6255811565</v>
      </c>
      <c r="AM350" s="107">
        <v>6620552.3189117359</v>
      </c>
      <c r="AN350" s="107">
        <v>6792082.0122423172</v>
      </c>
      <c r="AO350" s="104">
        <v>6963611.7055728966</v>
      </c>
    </row>
    <row r="351" spans="1:41" x14ac:dyDescent="0.25">
      <c r="A351" t="str">
        <f t="shared" si="5"/>
        <v>Domestic passengers_Albania</v>
      </c>
      <c r="B351" s="72" t="s">
        <v>56</v>
      </c>
      <c r="C351" s="108" t="s">
        <v>96</v>
      </c>
      <c r="D351" s="92" t="s">
        <v>97</v>
      </c>
      <c r="E351" s="75" t="s">
        <v>20</v>
      </c>
      <c r="F351" s="76" t="s">
        <v>34</v>
      </c>
      <c r="G351" s="76" t="s">
        <v>20</v>
      </c>
      <c r="H351" s="76" t="s">
        <v>20</v>
      </c>
      <c r="I351" s="76" t="s">
        <v>20</v>
      </c>
      <c r="J351" s="76" t="s">
        <v>20</v>
      </c>
      <c r="K351" s="76" t="s">
        <v>20</v>
      </c>
      <c r="L351" s="76" t="s">
        <v>20</v>
      </c>
      <c r="M351" s="76" t="s">
        <v>20</v>
      </c>
      <c r="N351" s="76" t="s">
        <v>20</v>
      </c>
      <c r="O351" s="76" t="s">
        <v>20</v>
      </c>
      <c r="P351" s="76" t="s">
        <v>20</v>
      </c>
      <c r="Q351" s="76" t="s">
        <v>20</v>
      </c>
      <c r="R351" s="83" t="s">
        <v>218</v>
      </c>
      <c r="S351" s="83" t="s">
        <v>218</v>
      </c>
      <c r="T351" s="83" t="s">
        <v>218</v>
      </c>
      <c r="U351" s="83" t="s">
        <v>218</v>
      </c>
      <c r="V351" s="83" t="s">
        <v>218</v>
      </c>
      <c r="W351" s="83" t="s">
        <v>218</v>
      </c>
      <c r="X351" s="83" t="s">
        <v>218</v>
      </c>
      <c r="Y351" s="83" t="s">
        <v>218</v>
      </c>
      <c r="Z351" s="83" t="s">
        <v>218</v>
      </c>
      <c r="AA351" s="83" t="s">
        <v>218</v>
      </c>
      <c r="AB351" s="83" t="s">
        <v>218</v>
      </c>
      <c r="AC351" s="83" t="s">
        <v>218</v>
      </c>
      <c r="AD351" s="83" t="s">
        <v>218</v>
      </c>
      <c r="AE351" s="83" t="s">
        <v>218</v>
      </c>
      <c r="AF351" s="83" t="s">
        <v>218</v>
      </c>
      <c r="AG351" s="83" t="s">
        <v>218</v>
      </c>
      <c r="AH351" s="83" t="s">
        <v>218</v>
      </c>
      <c r="AI351" s="83" t="s">
        <v>218</v>
      </c>
      <c r="AJ351" s="83" t="s">
        <v>218</v>
      </c>
      <c r="AK351" s="83" t="s">
        <v>218</v>
      </c>
      <c r="AL351" s="83" t="s">
        <v>218</v>
      </c>
      <c r="AM351" s="83" t="s">
        <v>218</v>
      </c>
      <c r="AN351" s="83" t="s">
        <v>218</v>
      </c>
      <c r="AO351" s="92" t="s">
        <v>218</v>
      </c>
    </row>
    <row r="352" spans="1:41" x14ac:dyDescent="0.25">
      <c r="A352" t="str">
        <f t="shared" si="5"/>
        <v>Total passengers_Vietnam</v>
      </c>
      <c r="B352" s="102" t="s">
        <v>58</v>
      </c>
      <c r="C352" s="103" t="s">
        <v>69</v>
      </c>
      <c r="D352" s="104" t="s">
        <v>94</v>
      </c>
      <c r="E352" s="105" t="s">
        <v>20</v>
      </c>
      <c r="F352" s="106" t="s">
        <v>34</v>
      </c>
      <c r="G352" s="106" t="s">
        <v>20</v>
      </c>
      <c r="H352" s="106" t="s">
        <v>20</v>
      </c>
      <c r="I352" s="106" t="s">
        <v>20</v>
      </c>
      <c r="J352" s="106" t="s">
        <v>34</v>
      </c>
      <c r="K352" s="106" t="s">
        <v>34</v>
      </c>
      <c r="L352" s="106" t="s">
        <v>20</v>
      </c>
      <c r="M352" s="106" t="s">
        <v>20</v>
      </c>
      <c r="N352" s="106" t="s">
        <v>34</v>
      </c>
      <c r="O352" s="106" t="s">
        <v>20</v>
      </c>
      <c r="P352" s="106" t="s">
        <v>34</v>
      </c>
      <c r="Q352" s="106" t="s">
        <v>20</v>
      </c>
      <c r="R352" s="107">
        <v>93206171</v>
      </c>
      <c r="S352" s="107">
        <v>106597033.98419321</v>
      </c>
      <c r="T352" s="107">
        <v>120522746.32601261</v>
      </c>
      <c r="U352" s="107">
        <v>134450719.93558639</v>
      </c>
      <c r="V352" s="107">
        <v>148486586.67603654</v>
      </c>
      <c r="W352" s="107">
        <v>162673128.02797252</v>
      </c>
      <c r="X352" s="107">
        <v>177632349.57087159</v>
      </c>
      <c r="Y352" s="107">
        <v>193319477.83843631</v>
      </c>
      <c r="Z352" s="107">
        <v>209981961.70502618</v>
      </c>
      <c r="AA352" s="107">
        <v>226008802.05983013</v>
      </c>
      <c r="AB352" s="107">
        <v>243072799.5722844</v>
      </c>
      <c r="AC352" s="107">
        <v>261236777.79386744</v>
      </c>
      <c r="AD352" s="107">
        <v>280505688.40752119</v>
      </c>
      <c r="AE352" s="107">
        <v>300982324.66087937</v>
      </c>
      <c r="AF352" s="107">
        <v>319939897.12577087</v>
      </c>
      <c r="AG352" s="107">
        <v>339898032.60373241</v>
      </c>
      <c r="AH352" s="107">
        <v>360884252.63643205</v>
      </c>
      <c r="AI352" s="107">
        <v>382994748.8550356</v>
      </c>
      <c r="AJ352" s="107">
        <v>406220288.03998661</v>
      </c>
      <c r="AK352" s="107">
        <v>428294293.11675453</v>
      </c>
      <c r="AL352" s="107">
        <v>451365057.94770086</v>
      </c>
      <c r="AM352" s="107">
        <v>475493032.80542117</v>
      </c>
      <c r="AN352" s="107">
        <v>500721372.1855132</v>
      </c>
      <c r="AO352" s="104">
        <v>527094537.86200416</v>
      </c>
    </row>
    <row r="353" spans="1:41" x14ac:dyDescent="0.25">
      <c r="A353" t="str">
        <f t="shared" si="5"/>
        <v>Total aircraft movements_Vietnam</v>
      </c>
      <c r="B353" s="102" t="s">
        <v>35</v>
      </c>
      <c r="C353" s="103" t="s">
        <v>69</v>
      </c>
      <c r="D353" s="104" t="s">
        <v>94</v>
      </c>
      <c r="E353" s="105" t="s">
        <v>20</v>
      </c>
      <c r="F353" s="106" t="s">
        <v>34</v>
      </c>
      <c r="G353" s="106" t="s">
        <v>20</v>
      </c>
      <c r="H353" s="106" t="s">
        <v>20</v>
      </c>
      <c r="I353" s="106" t="s">
        <v>20</v>
      </c>
      <c r="J353" s="106" t="s">
        <v>34</v>
      </c>
      <c r="K353" s="106" t="s">
        <v>34</v>
      </c>
      <c r="L353" s="106" t="s">
        <v>20</v>
      </c>
      <c r="M353" s="106" t="s">
        <v>20</v>
      </c>
      <c r="N353" s="106" t="s">
        <v>34</v>
      </c>
      <c r="O353" s="106" t="s">
        <v>20</v>
      </c>
      <c r="P353" s="106" t="s">
        <v>34</v>
      </c>
      <c r="Q353" s="106" t="s">
        <v>20</v>
      </c>
      <c r="R353" s="107">
        <v>604207</v>
      </c>
      <c r="S353" s="107">
        <v>661890.74858604698</v>
      </c>
      <c r="T353" s="107">
        <v>720742.36546729703</v>
      </c>
      <c r="U353" s="107">
        <v>784845.37472500035</v>
      </c>
      <c r="V353" s="107">
        <v>851854.48364286032</v>
      </c>
      <c r="W353" s="107">
        <v>919585.66256689187</v>
      </c>
      <c r="X353" s="107">
        <v>987316.84149092226</v>
      </c>
      <c r="Y353" s="107">
        <v>1055048.0204149547</v>
      </c>
      <c r="Z353" s="107">
        <v>1122779.199338987</v>
      </c>
      <c r="AA353" s="107">
        <v>1190510.3782630099</v>
      </c>
      <c r="AB353" s="107">
        <v>1258241.5571870422</v>
      </c>
      <c r="AC353" s="107">
        <v>1325972.7361110747</v>
      </c>
      <c r="AD353" s="107">
        <v>1393703.9150351069</v>
      </c>
      <c r="AE353" s="107">
        <v>1461435.0939591394</v>
      </c>
      <c r="AF353" s="107">
        <v>1529166.2728831719</v>
      </c>
      <c r="AG353" s="107">
        <v>1596897.4518071949</v>
      </c>
      <c r="AH353" s="107">
        <v>1664628.6307312276</v>
      </c>
      <c r="AI353" s="107">
        <v>1732359.8096552601</v>
      </c>
      <c r="AJ353" s="107">
        <v>1800090.9885792923</v>
      </c>
      <c r="AK353" s="107">
        <v>1867822.1675033246</v>
      </c>
      <c r="AL353" s="107">
        <v>1935553.3464273568</v>
      </c>
      <c r="AM353" s="107">
        <v>2003284.5253513795</v>
      </c>
      <c r="AN353" s="107">
        <v>2071015.704275412</v>
      </c>
      <c r="AO353" s="104">
        <v>2138746.883199444</v>
      </c>
    </row>
    <row r="354" spans="1:41" x14ac:dyDescent="0.25">
      <c r="A354" t="str">
        <f t="shared" si="5"/>
        <v>Total Cargo_Vietnam</v>
      </c>
      <c r="B354" s="102" t="s">
        <v>207</v>
      </c>
      <c r="C354" s="108" t="s">
        <v>69</v>
      </c>
      <c r="D354" s="92" t="s">
        <v>94</v>
      </c>
      <c r="E354" s="75" t="s">
        <v>20</v>
      </c>
      <c r="F354" s="76" t="s">
        <v>34</v>
      </c>
      <c r="G354" s="76" t="s">
        <v>20</v>
      </c>
      <c r="H354" s="76" t="s">
        <v>20</v>
      </c>
      <c r="I354" s="76" t="s">
        <v>20</v>
      </c>
      <c r="J354" s="76" t="s">
        <v>34</v>
      </c>
      <c r="K354" s="76" t="s">
        <v>34</v>
      </c>
      <c r="L354" s="76" t="s">
        <v>20</v>
      </c>
      <c r="M354" s="76" t="s">
        <v>20</v>
      </c>
      <c r="N354" s="76" t="s">
        <v>34</v>
      </c>
      <c r="O354" s="76" t="s">
        <v>20</v>
      </c>
      <c r="P354" s="76" t="s">
        <v>34</v>
      </c>
      <c r="Q354" s="76" t="s">
        <v>20</v>
      </c>
      <c r="R354" s="83">
        <v>1369921</v>
      </c>
      <c r="S354" s="83">
        <v>1620514.25795734</v>
      </c>
      <c r="T354" s="83">
        <v>1850423.16674279</v>
      </c>
      <c r="U354" s="83">
        <v>2058845.2994500343</v>
      </c>
      <c r="V354" s="83">
        <v>2224845.5062949983</v>
      </c>
      <c r="W354" s="83">
        <v>2333233.3059883318</v>
      </c>
      <c r="X354" s="83">
        <v>2441621.1056816489</v>
      </c>
      <c r="Y354" s="83">
        <v>2550008.9053749661</v>
      </c>
      <c r="Z354" s="83">
        <v>2658396.7050682837</v>
      </c>
      <c r="AA354" s="83">
        <v>2766784.5047616009</v>
      </c>
      <c r="AB354" s="83">
        <v>2875172.3044549343</v>
      </c>
      <c r="AC354" s="83">
        <v>2983560.1041482519</v>
      </c>
      <c r="AD354" s="83">
        <v>3091947.9038415691</v>
      </c>
      <c r="AE354" s="83">
        <v>3200335.7035348862</v>
      </c>
      <c r="AF354" s="83">
        <v>3308723.5032282202</v>
      </c>
      <c r="AG354" s="83">
        <v>3417111.3029215373</v>
      </c>
      <c r="AH354" s="83">
        <v>3525499.1026148549</v>
      </c>
      <c r="AI354" s="83">
        <v>3633886.9023081721</v>
      </c>
      <c r="AJ354" s="83">
        <v>3742274.7020014892</v>
      </c>
      <c r="AK354" s="83">
        <v>3850662.5016948227</v>
      </c>
      <c r="AL354" s="83">
        <v>3959050.3013881403</v>
      </c>
      <c r="AM354" s="83">
        <v>4067438.1010814579</v>
      </c>
      <c r="AN354" s="83">
        <v>4175825.9007747751</v>
      </c>
      <c r="AO354" s="92">
        <v>4284213.7004680922</v>
      </c>
    </row>
    <row r="355" spans="1:41" x14ac:dyDescent="0.25">
      <c r="A355" t="str">
        <f t="shared" si="5"/>
        <v>International passengers_Vietnam</v>
      </c>
      <c r="B355" s="72" t="s">
        <v>54</v>
      </c>
      <c r="C355" s="108" t="s">
        <v>69</v>
      </c>
      <c r="D355" s="92" t="s">
        <v>94</v>
      </c>
      <c r="E355" s="75" t="s">
        <v>20</v>
      </c>
      <c r="F355" s="76" t="s">
        <v>34</v>
      </c>
      <c r="G355" s="76" t="s">
        <v>20</v>
      </c>
      <c r="H355" s="76" t="s">
        <v>20</v>
      </c>
      <c r="I355" s="76" t="s">
        <v>20</v>
      </c>
      <c r="J355" s="76" t="s">
        <v>34</v>
      </c>
      <c r="K355" s="76" t="s">
        <v>34</v>
      </c>
      <c r="L355" s="76" t="s">
        <v>20</v>
      </c>
      <c r="M355" s="76" t="s">
        <v>20</v>
      </c>
      <c r="N355" s="76" t="s">
        <v>34</v>
      </c>
      <c r="O355" s="76" t="s">
        <v>20</v>
      </c>
      <c r="P355" s="76" t="s">
        <v>34</v>
      </c>
      <c r="Q355" s="76" t="s">
        <v>20</v>
      </c>
      <c r="R355" s="83">
        <v>30303890</v>
      </c>
      <c r="S355" s="83">
        <v>36236014.399994403</v>
      </c>
      <c r="T355" s="83">
        <v>42703266.042366602</v>
      </c>
      <c r="U355" s="83">
        <v>49151203.890535086</v>
      </c>
      <c r="V355" s="83">
        <v>55512072.075066172</v>
      </c>
      <c r="W355" s="83">
        <v>61789219.534028202</v>
      </c>
      <c r="X355" s="83">
        <v>68701744.439195484</v>
      </c>
      <c r="Y355" s="83">
        <v>76326430.341419116</v>
      </c>
      <c r="Z355" s="83">
        <v>84720517.725529999</v>
      </c>
      <c r="AA355" s="83">
        <v>92028003.959110022</v>
      </c>
      <c r="AB355" s="83">
        <v>99909722.958611757</v>
      </c>
      <c r="AC355" s="83">
        <v>108406454.25685772</v>
      </c>
      <c r="AD355" s="83">
        <v>117561569.11216086</v>
      </c>
      <c r="AE355" s="83">
        <v>127421176.15275638</v>
      </c>
      <c r="AF355" s="83">
        <v>135507268.44671157</v>
      </c>
      <c r="AG355" s="83">
        <v>144061718.16052422</v>
      </c>
      <c r="AH355" s="83">
        <v>153091892.30452126</v>
      </c>
      <c r="AI355" s="83">
        <v>162675087.63673791</v>
      </c>
      <c r="AJ355" s="83">
        <v>172767430.33687517</v>
      </c>
      <c r="AK355" s="83">
        <v>181592980.20272443</v>
      </c>
      <c r="AL355" s="83">
        <v>190809394.22432637</v>
      </c>
      <c r="AM355" s="83">
        <v>200453189.16830939</v>
      </c>
      <c r="AN355" s="83">
        <v>210542326.36609322</v>
      </c>
      <c r="AO355" s="92">
        <v>221095444.59842774</v>
      </c>
    </row>
    <row r="356" spans="1:41" x14ac:dyDescent="0.25">
      <c r="A356" t="str">
        <f t="shared" si="5"/>
        <v>Domestic passengers_Vietnam</v>
      </c>
      <c r="B356" s="102" t="s">
        <v>56</v>
      </c>
      <c r="C356" s="103" t="s">
        <v>69</v>
      </c>
      <c r="D356" s="104" t="s">
        <v>94</v>
      </c>
      <c r="E356" s="105" t="s">
        <v>20</v>
      </c>
      <c r="F356" s="106" t="s">
        <v>34</v>
      </c>
      <c r="G356" s="106" t="s">
        <v>20</v>
      </c>
      <c r="H356" s="106" t="s">
        <v>20</v>
      </c>
      <c r="I356" s="106" t="s">
        <v>20</v>
      </c>
      <c r="J356" s="106" t="s">
        <v>34</v>
      </c>
      <c r="K356" s="106" t="s">
        <v>34</v>
      </c>
      <c r="L356" s="106" t="s">
        <v>20</v>
      </c>
      <c r="M356" s="106" t="s">
        <v>20</v>
      </c>
      <c r="N356" s="106" t="s">
        <v>34</v>
      </c>
      <c r="O356" s="106" t="s">
        <v>20</v>
      </c>
      <c r="P356" s="106" t="s">
        <v>34</v>
      </c>
      <c r="Q356" s="106" t="s">
        <v>20</v>
      </c>
      <c r="R356" s="107">
        <v>62902281</v>
      </c>
      <c r="S356" s="107">
        <v>70361019.584198803</v>
      </c>
      <c r="T356" s="107">
        <v>77819480.283646002</v>
      </c>
      <c r="U356" s="107">
        <v>85299516.045051292</v>
      </c>
      <c r="V356" s="107">
        <v>92974514.600970358</v>
      </c>
      <c r="W356" s="107">
        <v>100883908.49394432</v>
      </c>
      <c r="X356" s="107">
        <v>108930605.13167611</v>
      </c>
      <c r="Y356" s="107">
        <v>116993047.49701719</v>
      </c>
      <c r="Z356" s="107">
        <v>125261443.97949618</v>
      </c>
      <c r="AA356" s="107">
        <v>133980798.10072011</v>
      </c>
      <c r="AB356" s="107">
        <v>143163076.61367264</v>
      </c>
      <c r="AC356" s="107">
        <v>152830323.53700972</v>
      </c>
      <c r="AD356" s="107">
        <v>162944119.29536033</v>
      </c>
      <c r="AE356" s="107">
        <v>173561148.50812301</v>
      </c>
      <c r="AF356" s="107">
        <v>184432628.6790593</v>
      </c>
      <c r="AG356" s="107">
        <v>195836314.44320819</v>
      </c>
      <c r="AH356" s="107">
        <v>207792360.33191079</v>
      </c>
      <c r="AI356" s="107">
        <v>220319661.21829769</v>
      </c>
      <c r="AJ356" s="107">
        <v>233452857.70311144</v>
      </c>
      <c r="AK356" s="107">
        <v>246701312.9140301</v>
      </c>
      <c r="AL356" s="107">
        <v>260555663.72337452</v>
      </c>
      <c r="AM356" s="107">
        <v>275039843.63711178</v>
      </c>
      <c r="AN356" s="107">
        <v>290179045.81941998</v>
      </c>
      <c r="AO356" s="104">
        <v>305999093.26357645</v>
      </c>
    </row>
    <row r="357" spans="1:41" x14ac:dyDescent="0.25">
      <c r="A357" t="str">
        <f t="shared" si="5"/>
        <v>Total passengers_Thailand</v>
      </c>
      <c r="B357" s="72" t="s">
        <v>58</v>
      </c>
      <c r="C357" s="108" t="s">
        <v>69</v>
      </c>
      <c r="D357" s="92" t="s">
        <v>91</v>
      </c>
      <c r="E357" s="75" t="s">
        <v>20</v>
      </c>
      <c r="F357" s="76" t="s">
        <v>34</v>
      </c>
      <c r="G357" s="76" t="s">
        <v>20</v>
      </c>
      <c r="H357" s="76" t="s">
        <v>20</v>
      </c>
      <c r="I357" s="76" t="s">
        <v>20</v>
      </c>
      <c r="J357" s="76" t="s">
        <v>34</v>
      </c>
      <c r="K357" s="76" t="s">
        <v>34</v>
      </c>
      <c r="L357" s="76" t="s">
        <v>20</v>
      </c>
      <c r="M357" s="76" t="s">
        <v>20</v>
      </c>
      <c r="N357" s="76" t="s">
        <v>20</v>
      </c>
      <c r="O357" s="76" t="s">
        <v>20</v>
      </c>
      <c r="P357" s="76" t="s">
        <v>34</v>
      </c>
      <c r="Q357" s="76" t="s">
        <v>34</v>
      </c>
      <c r="R357" s="83">
        <v>154414817</v>
      </c>
      <c r="S357" s="83">
        <v>165339542.74361601</v>
      </c>
      <c r="T357" s="83">
        <v>174090155.0262371</v>
      </c>
      <c r="U357" s="83">
        <v>185312536.13365692</v>
      </c>
      <c r="V357" s="83">
        <v>197499502.96229538</v>
      </c>
      <c r="W357" s="83">
        <v>210597351.57083377</v>
      </c>
      <c r="X357" s="83">
        <v>223695200.17937216</v>
      </c>
      <c r="Y357" s="83">
        <v>236793048.78790966</v>
      </c>
      <c r="Z357" s="83">
        <v>249890897.39644811</v>
      </c>
      <c r="AA357" s="83">
        <v>262988746.00498652</v>
      </c>
      <c r="AB357" s="83">
        <v>276086594.61352497</v>
      </c>
      <c r="AC357" s="83">
        <v>289184443.22206241</v>
      </c>
      <c r="AD357" s="83">
        <v>302282291.8306008</v>
      </c>
      <c r="AE357" s="83">
        <v>315380140.43913925</v>
      </c>
      <c r="AF357" s="83">
        <v>328477989.0476777</v>
      </c>
      <c r="AG357" s="83">
        <v>341575837.65621519</v>
      </c>
      <c r="AH357" s="83">
        <v>354673686.26475358</v>
      </c>
      <c r="AI357" s="83">
        <v>367771534.87329203</v>
      </c>
      <c r="AJ357" s="83">
        <v>380869383.48183042</v>
      </c>
      <c r="AK357" s="83">
        <v>393967232.09036797</v>
      </c>
      <c r="AL357" s="83">
        <v>407065080.69890636</v>
      </c>
      <c r="AM357" s="83">
        <v>420162929.30744481</v>
      </c>
      <c r="AN357" s="83">
        <v>433260777.91598326</v>
      </c>
      <c r="AO357" s="92">
        <v>446358626.52452081</v>
      </c>
    </row>
    <row r="358" spans="1:41" x14ac:dyDescent="0.25">
      <c r="A358" t="str">
        <f t="shared" si="5"/>
        <v>Total aircraft movements_Thailand</v>
      </c>
      <c r="B358" s="72" t="s">
        <v>35</v>
      </c>
      <c r="C358" s="108" t="s">
        <v>69</v>
      </c>
      <c r="D358" s="92" t="s">
        <v>91</v>
      </c>
      <c r="E358" s="75" t="s">
        <v>20</v>
      </c>
      <c r="F358" s="76" t="s">
        <v>34</v>
      </c>
      <c r="G358" s="76" t="s">
        <v>20</v>
      </c>
      <c r="H358" s="76" t="s">
        <v>20</v>
      </c>
      <c r="I358" s="76" t="s">
        <v>20</v>
      </c>
      <c r="J358" s="76" t="s">
        <v>34</v>
      </c>
      <c r="K358" s="76" t="s">
        <v>34</v>
      </c>
      <c r="L358" s="76" t="s">
        <v>20</v>
      </c>
      <c r="M358" s="76" t="s">
        <v>20</v>
      </c>
      <c r="N358" s="76" t="s">
        <v>20</v>
      </c>
      <c r="O358" s="76" t="s">
        <v>20</v>
      </c>
      <c r="P358" s="76" t="s">
        <v>34</v>
      </c>
      <c r="Q358" s="76" t="s">
        <v>34</v>
      </c>
      <c r="R358" s="83">
        <v>1125354</v>
      </c>
      <c r="S358" s="83">
        <v>1189944.8828440499</v>
      </c>
      <c r="T358" s="83">
        <v>1248815.7380216699</v>
      </c>
      <c r="U358" s="83">
        <v>1308437.7513471362</v>
      </c>
      <c r="V358" s="83">
        <v>1368822.5608361182</v>
      </c>
      <c r="W358" s="83">
        <v>1427211.6017675479</v>
      </c>
      <c r="X358" s="83">
        <v>1485600.6426989781</v>
      </c>
      <c r="Y358" s="83">
        <v>1543989.683630408</v>
      </c>
      <c r="Z358" s="83">
        <v>1602378.7245618382</v>
      </c>
      <c r="AA358" s="83">
        <v>1660767.7654932679</v>
      </c>
      <c r="AB358" s="83">
        <v>1719156.8064246979</v>
      </c>
      <c r="AC358" s="83">
        <v>1777545.847356128</v>
      </c>
      <c r="AD358" s="83">
        <v>1835934.888287558</v>
      </c>
      <c r="AE358" s="83">
        <v>1894323.9292189879</v>
      </c>
      <c r="AF358" s="83">
        <v>1952712.9701504181</v>
      </c>
      <c r="AG358" s="83">
        <v>2011102.0110818481</v>
      </c>
      <c r="AH358" s="83">
        <v>2069491.0520132782</v>
      </c>
      <c r="AI358" s="83">
        <v>2127880.0929447082</v>
      </c>
      <c r="AJ358" s="83">
        <v>2186269.1338761384</v>
      </c>
      <c r="AK358" s="83">
        <v>2244658.1748075685</v>
      </c>
      <c r="AL358" s="83">
        <v>2303047.2157389987</v>
      </c>
      <c r="AM358" s="83">
        <v>2361436.2566704289</v>
      </c>
      <c r="AN358" s="83">
        <v>2419825.2976018591</v>
      </c>
      <c r="AO358" s="92">
        <v>2478214.3385332893</v>
      </c>
    </row>
    <row r="359" spans="1:41" x14ac:dyDescent="0.25">
      <c r="A359" t="str">
        <f t="shared" si="5"/>
        <v>Total Cargo_Thailand</v>
      </c>
      <c r="B359" s="102" t="s">
        <v>207</v>
      </c>
      <c r="C359" s="103" t="s">
        <v>69</v>
      </c>
      <c r="D359" s="104" t="s">
        <v>91</v>
      </c>
      <c r="E359" s="105" t="s">
        <v>20</v>
      </c>
      <c r="F359" s="106" t="s">
        <v>34</v>
      </c>
      <c r="G359" s="106" t="s">
        <v>20</v>
      </c>
      <c r="H359" s="106" t="s">
        <v>20</v>
      </c>
      <c r="I359" s="106" t="s">
        <v>20</v>
      </c>
      <c r="J359" s="106" t="s">
        <v>34</v>
      </c>
      <c r="K359" s="106" t="s">
        <v>34</v>
      </c>
      <c r="L359" s="106" t="s">
        <v>20</v>
      </c>
      <c r="M359" s="106" t="s">
        <v>20</v>
      </c>
      <c r="N359" s="106" t="s">
        <v>20</v>
      </c>
      <c r="O359" s="106" t="s">
        <v>20</v>
      </c>
      <c r="P359" s="106" t="s">
        <v>34</v>
      </c>
      <c r="Q359" s="106" t="s">
        <v>34</v>
      </c>
      <c r="R359" s="107">
        <v>1608879</v>
      </c>
      <c r="S359" s="107">
        <v>1687747.6394022391</v>
      </c>
      <c r="T359" s="107">
        <v>1753918.0451068247</v>
      </c>
      <c r="U359" s="107">
        <v>1812445.7733497566</v>
      </c>
      <c r="V359" s="107">
        <v>1870973.5015926983</v>
      </c>
      <c r="W359" s="107">
        <v>1929501.2298356292</v>
      </c>
      <c r="X359" s="107">
        <v>1988028.9580785611</v>
      </c>
      <c r="Y359" s="107">
        <v>2046556.6863214928</v>
      </c>
      <c r="Z359" s="107">
        <v>2105084.414564434</v>
      </c>
      <c r="AA359" s="107">
        <v>2163612.1428073659</v>
      </c>
      <c r="AB359" s="107">
        <v>2222139.8710502973</v>
      </c>
      <c r="AC359" s="107">
        <v>2280667.5992932292</v>
      </c>
      <c r="AD359" s="107">
        <v>2339195.3275361708</v>
      </c>
      <c r="AE359" s="107">
        <v>2397723.0557791027</v>
      </c>
      <c r="AF359" s="107">
        <v>2456250.7840220341</v>
      </c>
      <c r="AG359" s="107">
        <v>2514778.5122649656</v>
      </c>
      <c r="AH359" s="107">
        <v>2573306.2405079077</v>
      </c>
      <c r="AI359" s="107">
        <v>2631833.9687508396</v>
      </c>
      <c r="AJ359" s="107">
        <v>2690361.696993771</v>
      </c>
      <c r="AK359" s="107">
        <v>2748889.4252367029</v>
      </c>
      <c r="AL359" s="107">
        <v>2807417.1534796446</v>
      </c>
      <c r="AM359" s="107">
        <v>2865944.8817225755</v>
      </c>
      <c r="AN359" s="107">
        <v>2924472.6099655074</v>
      </c>
      <c r="AO359" s="104">
        <v>2983000.3382084486</v>
      </c>
    </row>
    <row r="360" spans="1:41" x14ac:dyDescent="0.25">
      <c r="A360" t="str">
        <f t="shared" si="5"/>
        <v>International passengers_Thailand</v>
      </c>
      <c r="B360" s="102" t="s">
        <v>54</v>
      </c>
      <c r="C360" s="103" t="s">
        <v>69</v>
      </c>
      <c r="D360" s="104" t="s">
        <v>91</v>
      </c>
      <c r="E360" s="105" t="s">
        <v>20</v>
      </c>
      <c r="F360" s="106" t="s">
        <v>34</v>
      </c>
      <c r="G360" s="106" t="s">
        <v>20</v>
      </c>
      <c r="H360" s="106" t="s">
        <v>20</v>
      </c>
      <c r="I360" s="106" t="s">
        <v>20</v>
      </c>
      <c r="J360" s="106" t="s">
        <v>34</v>
      </c>
      <c r="K360" s="106" t="s">
        <v>34</v>
      </c>
      <c r="L360" s="106" t="s">
        <v>20</v>
      </c>
      <c r="M360" s="106" t="s">
        <v>20</v>
      </c>
      <c r="N360" s="106" t="s">
        <v>20</v>
      </c>
      <c r="O360" s="106" t="s">
        <v>20</v>
      </c>
      <c r="P360" s="106" t="s">
        <v>34</v>
      </c>
      <c r="Q360" s="106" t="s">
        <v>34</v>
      </c>
      <c r="R360" s="107">
        <v>77719922</v>
      </c>
      <c r="S360" s="107">
        <v>85107450.243326843</v>
      </c>
      <c r="T360" s="107">
        <v>91458272.223644152</v>
      </c>
      <c r="U360" s="107">
        <v>98949339.865929216</v>
      </c>
      <c r="V360" s="107">
        <v>106893757.57288761</v>
      </c>
      <c r="W360" s="107">
        <v>115491585.5915904</v>
      </c>
      <c r="X360" s="107">
        <v>124348317.46276996</v>
      </c>
      <c r="Y360" s="107">
        <v>133478954.47594777</v>
      </c>
      <c r="Z360" s="107">
        <v>142856356.05358982</v>
      </c>
      <c r="AA360" s="107">
        <v>152497870.79193968</v>
      </c>
      <c r="AB360" s="107">
        <v>162433534.94794911</v>
      </c>
      <c r="AC360" s="107">
        <v>172558439.5943073</v>
      </c>
      <c r="AD360" s="107">
        <v>182801261.18893611</v>
      </c>
      <c r="AE360" s="107">
        <v>193078049.17556033</v>
      </c>
      <c r="AF360" s="107">
        <v>203300347.5215652</v>
      </c>
      <c r="AG360" s="107">
        <v>213430536.63057822</v>
      </c>
      <c r="AH360" s="107">
        <v>223547530.91503093</v>
      </c>
      <c r="AI360" s="107">
        <v>233481254.87590656</v>
      </c>
      <c r="AJ360" s="107">
        <v>243223837.91394871</v>
      </c>
      <c r="AK360" s="107">
        <v>253150355.16636348</v>
      </c>
      <c r="AL360" s="107">
        <v>263344457.02278116</v>
      </c>
      <c r="AM360" s="107">
        <v>273806169.29682058</v>
      </c>
      <c r="AN360" s="107">
        <v>284534496.34250373</v>
      </c>
      <c r="AO360" s="104">
        <v>295533562.71863282</v>
      </c>
    </row>
    <row r="361" spans="1:41" x14ac:dyDescent="0.25">
      <c r="A361" t="str">
        <f t="shared" si="5"/>
        <v>Domestic passengers_Thailand</v>
      </c>
      <c r="B361" s="72" t="s">
        <v>56</v>
      </c>
      <c r="C361" s="108" t="s">
        <v>69</v>
      </c>
      <c r="D361" s="92" t="s">
        <v>91</v>
      </c>
      <c r="E361" s="75" t="s">
        <v>20</v>
      </c>
      <c r="F361" s="76" t="s">
        <v>34</v>
      </c>
      <c r="G361" s="76" t="s">
        <v>20</v>
      </c>
      <c r="H361" s="76" t="s">
        <v>20</v>
      </c>
      <c r="I361" s="76" t="s">
        <v>20</v>
      </c>
      <c r="J361" s="76" t="s">
        <v>34</v>
      </c>
      <c r="K361" s="76" t="s">
        <v>34</v>
      </c>
      <c r="L361" s="76" t="s">
        <v>20</v>
      </c>
      <c r="M361" s="76" t="s">
        <v>20</v>
      </c>
      <c r="N361" s="76" t="s">
        <v>20</v>
      </c>
      <c r="O361" s="76" t="s">
        <v>20</v>
      </c>
      <c r="P361" s="76" t="s">
        <v>34</v>
      </c>
      <c r="Q361" s="76" t="s">
        <v>34</v>
      </c>
      <c r="R361" s="83">
        <v>75812048</v>
      </c>
      <c r="S361" s="83">
        <v>79524768.783377141</v>
      </c>
      <c r="T361" s="83">
        <v>81985535.580807894</v>
      </c>
      <c r="U361" s="83">
        <v>85808321.371603221</v>
      </c>
      <c r="V361" s="83">
        <v>90101765.230478585</v>
      </c>
      <c r="W361" s="83">
        <v>94630789.308502451</v>
      </c>
      <c r="X361" s="83">
        <v>98900205.42230019</v>
      </c>
      <c r="Y361" s="83">
        <v>102894920.36277506</v>
      </c>
      <c r="Z361" s="83">
        <v>106641803.70253065</v>
      </c>
      <c r="AA361" s="83">
        <v>110123547.69566289</v>
      </c>
      <c r="AB361" s="83">
        <v>113310244.99133529</v>
      </c>
      <c r="AC361" s="83">
        <v>116306428.09826128</v>
      </c>
      <c r="AD361" s="83">
        <v>119183278.70697004</v>
      </c>
      <c r="AE361" s="83">
        <v>122024638.59538493</v>
      </c>
      <c r="AF361" s="83">
        <v>124918877.4854873</v>
      </c>
      <c r="AG361" s="83">
        <v>127903717.22652003</v>
      </c>
      <c r="AH361" s="83">
        <v>130900618.63693911</v>
      </c>
      <c r="AI361" s="83">
        <v>134079475.90656327</v>
      </c>
      <c r="AJ361" s="83">
        <v>137448340.01694283</v>
      </c>
      <c r="AK361" s="83">
        <v>140632866.39387065</v>
      </c>
      <c r="AL361" s="83">
        <v>143549481.31120023</v>
      </c>
      <c r="AM361" s="83">
        <v>146198101.41140383</v>
      </c>
      <c r="AN361" s="83">
        <v>148579670.78629029</v>
      </c>
      <c r="AO361" s="92">
        <v>150690031.15800032</v>
      </c>
    </row>
    <row r="362" spans="1:41" x14ac:dyDescent="0.25">
      <c r="A362" t="str">
        <f t="shared" si="5"/>
        <v>Total passengers_Sri Lanka</v>
      </c>
      <c r="B362" s="102" t="s">
        <v>58</v>
      </c>
      <c r="C362" s="103" t="s">
        <v>69</v>
      </c>
      <c r="D362" s="104" t="s">
        <v>80</v>
      </c>
      <c r="E362" s="105" t="s">
        <v>20</v>
      </c>
      <c r="F362" s="106" t="s">
        <v>34</v>
      </c>
      <c r="G362" s="106" t="s">
        <v>20</v>
      </c>
      <c r="H362" s="106" t="s">
        <v>20</v>
      </c>
      <c r="I362" s="106" t="s">
        <v>20</v>
      </c>
      <c r="J362" s="106" t="s">
        <v>34</v>
      </c>
      <c r="K362" s="106" t="s">
        <v>20</v>
      </c>
      <c r="L362" s="106" t="s">
        <v>20</v>
      </c>
      <c r="M362" s="106" t="s">
        <v>20</v>
      </c>
      <c r="N362" s="106" t="s">
        <v>20</v>
      </c>
      <c r="O362" s="106" t="s">
        <v>20</v>
      </c>
      <c r="P362" s="106" t="s">
        <v>20</v>
      </c>
      <c r="Q362" s="106" t="s">
        <v>20</v>
      </c>
      <c r="R362" s="107">
        <v>9926204</v>
      </c>
      <c r="S362" s="107">
        <v>11194054.99685107</v>
      </c>
      <c r="T362" s="107">
        <v>11572616.317477906</v>
      </c>
      <c r="U362" s="107">
        <v>12052579.288292916</v>
      </c>
      <c r="V362" s="107">
        <v>12651006.49083397</v>
      </c>
      <c r="W362" s="107">
        <v>13463374.65393604</v>
      </c>
      <c r="X362" s="107">
        <v>14351284.030095043</v>
      </c>
      <c r="Y362" s="107">
        <v>15242154.69867043</v>
      </c>
      <c r="Z362" s="107">
        <v>16111070.787856206</v>
      </c>
      <c r="AA362" s="107">
        <v>16965225.376809757</v>
      </c>
      <c r="AB362" s="107">
        <v>17820651.586313117</v>
      </c>
      <c r="AC362" s="107">
        <v>18703271.340157583</v>
      </c>
      <c r="AD362" s="107">
        <v>19621547.528687287</v>
      </c>
      <c r="AE362" s="107">
        <v>20569609.585516192</v>
      </c>
      <c r="AF362" s="107">
        <v>21567054.549414393</v>
      </c>
      <c r="AG362" s="107">
        <v>22532512.941663869</v>
      </c>
      <c r="AH362" s="107">
        <v>23525878.207367364</v>
      </c>
      <c r="AI362" s="107">
        <v>24547354.148558129</v>
      </c>
      <c r="AJ362" s="107">
        <v>25599353.253392689</v>
      </c>
      <c r="AK362" s="107">
        <v>26686763.520954061</v>
      </c>
      <c r="AL362" s="107">
        <v>27757981.940287996</v>
      </c>
      <c r="AM362" s="107">
        <v>28860551.182068668</v>
      </c>
      <c r="AN362" s="107">
        <v>29994433.975905377</v>
      </c>
      <c r="AO362" s="104">
        <v>31159440.318463374</v>
      </c>
    </row>
    <row r="363" spans="1:41" x14ac:dyDescent="0.25">
      <c r="A363" t="str">
        <f t="shared" si="5"/>
        <v>Total aircraft movements_Sri Lanka</v>
      </c>
      <c r="B363" s="102" t="s">
        <v>35</v>
      </c>
      <c r="C363" s="103" t="s">
        <v>69</v>
      </c>
      <c r="D363" s="104" t="s">
        <v>80</v>
      </c>
      <c r="E363" s="105" t="s">
        <v>20</v>
      </c>
      <c r="F363" s="106" t="s">
        <v>34</v>
      </c>
      <c r="G363" s="106" t="s">
        <v>20</v>
      </c>
      <c r="H363" s="106" t="s">
        <v>20</v>
      </c>
      <c r="I363" s="106" t="s">
        <v>20</v>
      </c>
      <c r="J363" s="106" t="s">
        <v>34</v>
      </c>
      <c r="K363" s="106" t="s">
        <v>20</v>
      </c>
      <c r="L363" s="106" t="s">
        <v>20</v>
      </c>
      <c r="M363" s="106" t="s">
        <v>20</v>
      </c>
      <c r="N363" s="106" t="s">
        <v>20</v>
      </c>
      <c r="O363" s="106" t="s">
        <v>20</v>
      </c>
      <c r="P363" s="106" t="s">
        <v>20</v>
      </c>
      <c r="Q363" s="106" t="s">
        <v>20</v>
      </c>
      <c r="R363" s="107">
        <v>67901</v>
      </c>
      <c r="S363" s="107">
        <v>76933.798173650488</v>
      </c>
      <c r="T363" s="107">
        <v>78561.99760332545</v>
      </c>
      <c r="U363" s="107">
        <v>82410.818639048186</v>
      </c>
      <c r="V363" s="107">
        <v>86365.352268024202</v>
      </c>
      <c r="W363" s="107">
        <v>90490.280462022682</v>
      </c>
      <c r="X363" s="107">
        <v>94821.364231115498</v>
      </c>
      <c r="Y363" s="107">
        <v>99279.530204033683</v>
      </c>
      <c r="Z363" s="107">
        <v>103851.46783734091</v>
      </c>
      <c r="AA363" s="107">
        <v>108512.22093260971</v>
      </c>
      <c r="AB363" s="107">
        <v>113260.16640380745</v>
      </c>
      <c r="AC363" s="107">
        <v>118136.04558267543</v>
      </c>
      <c r="AD363" s="107">
        <v>123139.00696536947</v>
      </c>
      <c r="AE363" s="107">
        <v>128241.61976358338</v>
      </c>
      <c r="AF363" s="107">
        <v>133561.50970718949</v>
      </c>
      <c r="AG363" s="107">
        <v>138710.31640828901</v>
      </c>
      <c r="AH363" s="107">
        <v>144026.05333869875</v>
      </c>
      <c r="AI363" s="107">
        <v>149511.25410874767</v>
      </c>
      <c r="AJ363" s="107">
        <v>155170.86053186032</v>
      </c>
      <c r="AK363" s="107">
        <v>161003.57585203575</v>
      </c>
      <c r="AL363" s="107">
        <v>166744.90398067402</v>
      </c>
      <c r="AM363" s="107">
        <v>172649.05112783617</v>
      </c>
      <c r="AN363" s="107">
        <v>178717.65759759516</v>
      </c>
      <c r="AO363" s="104">
        <v>184952.36369402509</v>
      </c>
    </row>
    <row r="364" spans="1:41" x14ac:dyDescent="0.25">
      <c r="A364" t="str">
        <f t="shared" si="5"/>
        <v>Total Cargo_Sri Lanka</v>
      </c>
      <c r="B364" s="102" t="s">
        <v>207</v>
      </c>
      <c r="C364" s="108" t="s">
        <v>69</v>
      </c>
      <c r="D364" s="92" t="s">
        <v>80</v>
      </c>
      <c r="E364" s="75" t="s">
        <v>20</v>
      </c>
      <c r="F364" s="76" t="s">
        <v>34</v>
      </c>
      <c r="G364" s="76" t="s">
        <v>20</v>
      </c>
      <c r="H364" s="76" t="s">
        <v>20</v>
      </c>
      <c r="I364" s="76" t="s">
        <v>20</v>
      </c>
      <c r="J364" s="76" t="s">
        <v>34</v>
      </c>
      <c r="K364" s="76" t="s">
        <v>20</v>
      </c>
      <c r="L364" s="76" t="s">
        <v>20</v>
      </c>
      <c r="M364" s="76" t="s">
        <v>20</v>
      </c>
      <c r="N364" s="76" t="s">
        <v>20</v>
      </c>
      <c r="O364" s="76" t="s">
        <v>20</v>
      </c>
      <c r="P364" s="76" t="s">
        <v>20</v>
      </c>
      <c r="Q364" s="76" t="s">
        <v>20</v>
      </c>
      <c r="R364" s="83">
        <v>277901</v>
      </c>
      <c r="S364" s="83">
        <v>288051.34469431743</v>
      </c>
      <c r="T364" s="83">
        <v>298513.9778607114</v>
      </c>
      <c r="U364" s="83">
        <v>312866.3872503367</v>
      </c>
      <c r="V364" s="83">
        <v>326450.92987290234</v>
      </c>
      <c r="W364" s="83">
        <v>339429.78235266026</v>
      </c>
      <c r="X364" s="83">
        <v>352923.5263321391</v>
      </c>
      <c r="Y364" s="83">
        <v>366677.45552720741</v>
      </c>
      <c r="Z364" s="83">
        <v>380647.29534446396</v>
      </c>
      <c r="AA364" s="83">
        <v>394772.90091499244</v>
      </c>
      <c r="AB364" s="83">
        <v>409031.1217871905</v>
      </c>
      <c r="AC364" s="83">
        <v>423542.48971946508</v>
      </c>
      <c r="AD364" s="83">
        <v>438301.18304086034</v>
      </c>
      <c r="AE364" s="83">
        <v>453224.12878146226</v>
      </c>
      <c r="AF364" s="83">
        <v>468663.22068256472</v>
      </c>
      <c r="AG364" s="83">
        <v>483482.4765640581</v>
      </c>
      <c r="AH364" s="83">
        <v>498661.14955531678</v>
      </c>
      <c r="AI364" s="83">
        <v>514200.56151330157</v>
      </c>
      <c r="AJ364" s="83">
        <v>530109.01201236935</v>
      </c>
      <c r="AK364" s="83">
        <v>546389.96936928225</v>
      </c>
      <c r="AL364" s="83">
        <v>562295.48879345763</v>
      </c>
      <c r="AM364" s="83">
        <v>578532.32547251857</v>
      </c>
      <c r="AN364" s="83">
        <v>595100.3023266698</v>
      </c>
      <c r="AO364" s="92">
        <v>611999.28128455242</v>
      </c>
    </row>
    <row r="365" spans="1:41" x14ac:dyDescent="0.25">
      <c r="A365" t="str">
        <f t="shared" si="5"/>
        <v>International passengers_Sri Lanka</v>
      </c>
      <c r="B365" s="72" t="s">
        <v>54</v>
      </c>
      <c r="C365" s="108" t="s">
        <v>69</v>
      </c>
      <c r="D365" s="92" t="s">
        <v>80</v>
      </c>
      <c r="E365" s="75" t="s">
        <v>20</v>
      </c>
      <c r="F365" s="76" t="s">
        <v>34</v>
      </c>
      <c r="G365" s="76" t="s">
        <v>20</v>
      </c>
      <c r="H365" s="76" t="s">
        <v>20</v>
      </c>
      <c r="I365" s="76" t="s">
        <v>20</v>
      </c>
      <c r="J365" s="76" t="s">
        <v>34</v>
      </c>
      <c r="K365" s="76" t="s">
        <v>20</v>
      </c>
      <c r="L365" s="76" t="s">
        <v>20</v>
      </c>
      <c r="M365" s="76" t="s">
        <v>20</v>
      </c>
      <c r="N365" s="76" t="s">
        <v>20</v>
      </c>
      <c r="O365" s="76" t="s">
        <v>20</v>
      </c>
      <c r="P365" s="76" t="s">
        <v>20</v>
      </c>
      <c r="Q365" s="76" t="s">
        <v>20</v>
      </c>
      <c r="R365" s="83">
        <v>9926204</v>
      </c>
      <c r="S365" s="83">
        <v>11194054.99685107</v>
      </c>
      <c r="T365" s="83">
        <v>11572616.317477906</v>
      </c>
      <c r="U365" s="83">
        <v>12052579.288292916</v>
      </c>
      <c r="V365" s="83">
        <v>12651006.49083397</v>
      </c>
      <c r="W365" s="83">
        <v>13463374.65393604</v>
      </c>
      <c r="X365" s="83">
        <v>14351284.030095043</v>
      </c>
      <c r="Y365" s="83">
        <v>15242154.69867043</v>
      </c>
      <c r="Z365" s="83">
        <v>16111070.787856206</v>
      </c>
      <c r="AA365" s="83">
        <v>16965225.376809757</v>
      </c>
      <c r="AB365" s="83">
        <v>17820651.586313117</v>
      </c>
      <c r="AC365" s="83">
        <v>18703271.340157583</v>
      </c>
      <c r="AD365" s="83">
        <v>19621547.528687287</v>
      </c>
      <c r="AE365" s="83">
        <v>20569609.585516192</v>
      </c>
      <c r="AF365" s="83">
        <v>21567054.549414393</v>
      </c>
      <c r="AG365" s="83">
        <v>22532512.941663869</v>
      </c>
      <c r="AH365" s="83">
        <v>23525878.207367364</v>
      </c>
      <c r="AI365" s="83">
        <v>24547354.148558129</v>
      </c>
      <c r="AJ365" s="83">
        <v>25599353.253392689</v>
      </c>
      <c r="AK365" s="83">
        <v>26686763.520954061</v>
      </c>
      <c r="AL365" s="83">
        <v>27757981.940287996</v>
      </c>
      <c r="AM365" s="83">
        <v>28860551.182068668</v>
      </c>
      <c r="AN365" s="83">
        <v>29994433.975905377</v>
      </c>
      <c r="AO365" s="92">
        <v>31159440.318463374</v>
      </c>
    </row>
    <row r="366" spans="1:41" x14ac:dyDescent="0.25">
      <c r="A366" t="str">
        <f t="shared" si="5"/>
        <v>Domestic passengers_Sri Lanka</v>
      </c>
      <c r="B366" s="102" t="s">
        <v>56</v>
      </c>
      <c r="C366" s="103" t="s">
        <v>69</v>
      </c>
      <c r="D366" s="104" t="s">
        <v>80</v>
      </c>
      <c r="E366" s="105" t="s">
        <v>20</v>
      </c>
      <c r="F366" s="106" t="s">
        <v>34</v>
      </c>
      <c r="G366" s="106" t="s">
        <v>20</v>
      </c>
      <c r="H366" s="106" t="s">
        <v>20</v>
      </c>
      <c r="I366" s="106" t="s">
        <v>20</v>
      </c>
      <c r="J366" s="106" t="s">
        <v>34</v>
      </c>
      <c r="K366" s="106" t="s">
        <v>20</v>
      </c>
      <c r="L366" s="106" t="s">
        <v>20</v>
      </c>
      <c r="M366" s="106" t="s">
        <v>20</v>
      </c>
      <c r="N366" s="106" t="s">
        <v>20</v>
      </c>
      <c r="O366" s="106" t="s">
        <v>20</v>
      </c>
      <c r="P366" s="106" t="s">
        <v>20</v>
      </c>
      <c r="Q366" s="106" t="s">
        <v>20</v>
      </c>
      <c r="R366" s="107" t="s">
        <v>218</v>
      </c>
      <c r="S366" s="107" t="s">
        <v>218</v>
      </c>
      <c r="T366" s="107" t="s">
        <v>218</v>
      </c>
      <c r="U366" s="107" t="s">
        <v>218</v>
      </c>
      <c r="V366" s="107" t="s">
        <v>218</v>
      </c>
      <c r="W366" s="107" t="s">
        <v>218</v>
      </c>
      <c r="X366" s="107" t="s">
        <v>218</v>
      </c>
      <c r="Y366" s="107" t="s">
        <v>218</v>
      </c>
      <c r="Z366" s="107" t="s">
        <v>218</v>
      </c>
      <c r="AA366" s="107" t="s">
        <v>218</v>
      </c>
      <c r="AB366" s="107" t="s">
        <v>218</v>
      </c>
      <c r="AC366" s="107" t="s">
        <v>218</v>
      </c>
      <c r="AD366" s="107" t="s">
        <v>218</v>
      </c>
      <c r="AE366" s="107" t="s">
        <v>218</v>
      </c>
      <c r="AF366" s="107" t="s">
        <v>218</v>
      </c>
      <c r="AG366" s="107" t="s">
        <v>218</v>
      </c>
      <c r="AH366" s="107" t="s">
        <v>218</v>
      </c>
      <c r="AI366" s="107" t="s">
        <v>218</v>
      </c>
      <c r="AJ366" s="107" t="s">
        <v>218</v>
      </c>
      <c r="AK366" s="107" t="s">
        <v>218</v>
      </c>
      <c r="AL366" s="107" t="s">
        <v>218</v>
      </c>
      <c r="AM366" s="107" t="s">
        <v>218</v>
      </c>
      <c r="AN366" s="107" t="s">
        <v>218</v>
      </c>
      <c r="AO366" s="104" t="s">
        <v>218</v>
      </c>
    </row>
    <row r="367" spans="1:41" x14ac:dyDescent="0.25">
      <c r="A367" t="str">
        <f t="shared" si="5"/>
        <v>Total passengers_Singapore</v>
      </c>
      <c r="B367" s="102" t="s">
        <v>58</v>
      </c>
      <c r="C367" s="103" t="s">
        <v>69</v>
      </c>
      <c r="D367" s="104" t="s">
        <v>90</v>
      </c>
      <c r="E367" s="105" t="s">
        <v>34</v>
      </c>
      <c r="F367" s="106" t="s">
        <v>20</v>
      </c>
      <c r="G367" s="106" t="s">
        <v>20</v>
      </c>
      <c r="H367" s="106" t="s">
        <v>20</v>
      </c>
      <c r="I367" s="106" t="s">
        <v>20</v>
      </c>
      <c r="J367" s="106" t="s">
        <v>20</v>
      </c>
      <c r="K367" s="106" t="s">
        <v>20</v>
      </c>
      <c r="L367" s="106" t="s">
        <v>20</v>
      </c>
      <c r="M367" s="106" t="s">
        <v>20</v>
      </c>
      <c r="N367" s="106" t="s">
        <v>20</v>
      </c>
      <c r="O367" s="106" t="s">
        <v>20</v>
      </c>
      <c r="P367" s="106" t="s">
        <v>20</v>
      </c>
      <c r="Q367" s="106" t="s">
        <v>34</v>
      </c>
      <c r="R367" s="107">
        <v>62220000</v>
      </c>
      <c r="S367" s="107">
        <v>65759623.005249649</v>
      </c>
      <c r="T367" s="107">
        <v>69111396.93247743</v>
      </c>
      <c r="U367" s="107">
        <v>72317543.610096574</v>
      </c>
      <c r="V367" s="107">
        <v>75453553.362350926</v>
      </c>
      <c r="W367" s="107">
        <v>78503193.18689537</v>
      </c>
      <c r="X367" s="107">
        <v>81557004.206435293</v>
      </c>
      <c r="Y367" s="107">
        <v>84612649.84194842</v>
      </c>
      <c r="Z367" s="107">
        <v>87667814.72717981</v>
      </c>
      <c r="AA367" s="107">
        <v>90722055.118053123</v>
      </c>
      <c r="AB367" s="107">
        <v>93775673.178927377</v>
      </c>
      <c r="AC367" s="107">
        <v>96829295.082501665</v>
      </c>
      <c r="AD367" s="107">
        <v>99884043.139257938</v>
      </c>
      <c r="AE367" s="107">
        <v>102941045.36727159</v>
      </c>
      <c r="AF367" s="107">
        <v>106000062.21072182</v>
      </c>
      <c r="AG367" s="107">
        <v>109060749.37640499</v>
      </c>
      <c r="AH367" s="107">
        <v>112122931.54952019</v>
      </c>
      <c r="AI367" s="107">
        <v>115186681.71046962</v>
      </c>
      <c r="AJ367" s="107">
        <v>118252124.34289953</v>
      </c>
      <c r="AK367" s="107">
        <v>121319302.55805655</v>
      </c>
      <c r="AL367" s="107">
        <v>124388294.92452346</v>
      </c>
      <c r="AM367" s="107">
        <v>127459304.35876442</v>
      </c>
      <c r="AN367" s="107">
        <v>130532389.61149783</v>
      </c>
      <c r="AO367" s="104">
        <v>133607563.13233818</v>
      </c>
    </row>
    <row r="368" spans="1:41" x14ac:dyDescent="0.25">
      <c r="A368" t="str">
        <f t="shared" si="5"/>
        <v>Total aircraft movements_Singapore</v>
      </c>
      <c r="B368" s="102" t="s">
        <v>35</v>
      </c>
      <c r="C368" s="103" t="s">
        <v>69</v>
      </c>
      <c r="D368" s="104" t="s">
        <v>90</v>
      </c>
      <c r="E368" s="105" t="s">
        <v>34</v>
      </c>
      <c r="F368" s="106" t="s">
        <v>20</v>
      </c>
      <c r="G368" s="106" t="s">
        <v>20</v>
      </c>
      <c r="H368" s="106" t="s">
        <v>20</v>
      </c>
      <c r="I368" s="106" t="s">
        <v>20</v>
      </c>
      <c r="J368" s="106" t="s">
        <v>20</v>
      </c>
      <c r="K368" s="106" t="s">
        <v>20</v>
      </c>
      <c r="L368" s="106" t="s">
        <v>20</v>
      </c>
      <c r="M368" s="106" t="s">
        <v>20</v>
      </c>
      <c r="N368" s="106" t="s">
        <v>20</v>
      </c>
      <c r="O368" s="106" t="s">
        <v>20</v>
      </c>
      <c r="P368" s="106" t="s">
        <v>20</v>
      </c>
      <c r="Q368" s="106" t="s">
        <v>34</v>
      </c>
      <c r="R368" s="107">
        <v>378440</v>
      </c>
      <c r="S368" s="107">
        <v>392734.83766789798</v>
      </c>
      <c r="T368" s="107">
        <v>405420.27496741799</v>
      </c>
      <c r="U368" s="107">
        <v>416831.83725828893</v>
      </c>
      <c r="V368" s="107">
        <v>427077.35198960779</v>
      </c>
      <c r="W368" s="107">
        <v>436818.68741849257</v>
      </c>
      <c r="X368" s="107">
        <v>446941.57688321493</v>
      </c>
      <c r="Y368" s="107">
        <v>457349.89231417916</v>
      </c>
      <c r="Z368" s="107">
        <v>467770.9176892353</v>
      </c>
      <c r="AA368" s="107">
        <v>478193.56983085111</v>
      </c>
      <c r="AB368" s="107">
        <v>488273.79438473639</v>
      </c>
      <c r="AC368" s="107">
        <v>498033.05116915662</v>
      </c>
      <c r="AD368" s="107">
        <v>507515.02011926891</v>
      </c>
      <c r="AE368" s="107">
        <v>516965.70967472834</v>
      </c>
      <c r="AF368" s="107">
        <v>526240.77884517156</v>
      </c>
      <c r="AG368" s="107">
        <v>535327.73597462953</v>
      </c>
      <c r="AH368" s="107">
        <v>544061.05707226472</v>
      </c>
      <c r="AI368" s="107">
        <v>552436.442224339</v>
      </c>
      <c r="AJ368" s="107">
        <v>560524.74267726066</v>
      </c>
      <c r="AK368" s="107">
        <v>568316.59374679241</v>
      </c>
      <c r="AL368" s="107">
        <v>575872.27748783259</v>
      </c>
      <c r="AM368" s="107">
        <v>583323.1629865038</v>
      </c>
      <c r="AN368" s="107">
        <v>590694.24338087218</v>
      </c>
      <c r="AO368" s="104">
        <v>598010.91689384566</v>
      </c>
    </row>
    <row r="369" spans="1:41" x14ac:dyDescent="0.25">
      <c r="A369" t="str">
        <f t="shared" si="5"/>
        <v>Total Cargo_Singapore</v>
      </c>
      <c r="B369" s="102" t="s">
        <v>207</v>
      </c>
      <c r="C369" s="108" t="s">
        <v>69</v>
      </c>
      <c r="D369" s="92" t="s">
        <v>90</v>
      </c>
      <c r="E369" s="75" t="s">
        <v>34</v>
      </c>
      <c r="F369" s="76" t="s">
        <v>20</v>
      </c>
      <c r="G369" s="76" t="s">
        <v>20</v>
      </c>
      <c r="H369" s="76" t="s">
        <v>20</v>
      </c>
      <c r="I369" s="76" t="s">
        <v>20</v>
      </c>
      <c r="J369" s="76" t="s">
        <v>20</v>
      </c>
      <c r="K369" s="76" t="s">
        <v>20</v>
      </c>
      <c r="L369" s="76" t="s">
        <v>20</v>
      </c>
      <c r="M369" s="76" t="s">
        <v>20</v>
      </c>
      <c r="N369" s="76" t="s">
        <v>20</v>
      </c>
      <c r="O369" s="76" t="s">
        <v>20</v>
      </c>
      <c r="P369" s="76" t="s">
        <v>20</v>
      </c>
      <c r="Q369" s="76" t="s">
        <v>34</v>
      </c>
      <c r="R369" s="83">
        <v>2164700</v>
      </c>
      <c r="S369" s="83">
        <v>2217568.3275140952</v>
      </c>
      <c r="T369" s="83">
        <v>2271911.1220951076</v>
      </c>
      <c r="U369" s="83">
        <v>2316650.905498079</v>
      </c>
      <c r="V369" s="83">
        <v>2347826.9037573352</v>
      </c>
      <c r="W369" s="83">
        <v>2383599.1986613101</v>
      </c>
      <c r="X369" s="83">
        <v>2416342.279602576</v>
      </c>
      <c r="Y369" s="83">
        <v>2451378.4396778806</v>
      </c>
      <c r="Z369" s="83">
        <v>2483593.2482651779</v>
      </c>
      <c r="AA369" s="83">
        <v>2517315.8214591169</v>
      </c>
      <c r="AB369" s="83">
        <v>2552110.1550671244</v>
      </c>
      <c r="AC369" s="83">
        <v>2586435.0249555446</v>
      </c>
      <c r="AD369" s="83">
        <v>2617867.0589643675</v>
      </c>
      <c r="AE369" s="83">
        <v>2658145.4166096854</v>
      </c>
      <c r="AF369" s="83">
        <v>2688286.1709722211</v>
      </c>
      <c r="AG369" s="83">
        <v>2728821.0638790997</v>
      </c>
      <c r="AH369" s="83">
        <v>2762226.2754891557</v>
      </c>
      <c r="AI369" s="83">
        <v>2800766.1982813138</v>
      </c>
      <c r="AJ369" s="83">
        <v>2830834.9664073545</v>
      </c>
      <c r="AK369" s="83">
        <v>2870859.3339901227</v>
      </c>
      <c r="AL369" s="83">
        <v>2910954.1733224695</v>
      </c>
      <c r="AM369" s="83">
        <v>2941125.8626296567</v>
      </c>
      <c r="AN369" s="83">
        <v>2980068.335350554</v>
      </c>
      <c r="AO369" s="92">
        <v>3019834.6545278975</v>
      </c>
    </row>
    <row r="370" spans="1:41" x14ac:dyDescent="0.25">
      <c r="A370" t="str">
        <f t="shared" si="5"/>
        <v>International passengers_Singapore</v>
      </c>
      <c r="B370" s="72" t="s">
        <v>54</v>
      </c>
      <c r="C370" s="108" t="s">
        <v>69</v>
      </c>
      <c r="D370" s="92" t="s">
        <v>90</v>
      </c>
      <c r="E370" s="75" t="s">
        <v>34</v>
      </c>
      <c r="F370" s="76" t="s">
        <v>20</v>
      </c>
      <c r="G370" s="76" t="s">
        <v>20</v>
      </c>
      <c r="H370" s="76" t="s">
        <v>20</v>
      </c>
      <c r="I370" s="76" t="s">
        <v>20</v>
      </c>
      <c r="J370" s="76" t="s">
        <v>20</v>
      </c>
      <c r="K370" s="76" t="s">
        <v>20</v>
      </c>
      <c r="L370" s="76" t="s">
        <v>20</v>
      </c>
      <c r="M370" s="76" t="s">
        <v>20</v>
      </c>
      <c r="N370" s="76" t="s">
        <v>20</v>
      </c>
      <c r="O370" s="76" t="s">
        <v>20</v>
      </c>
      <c r="P370" s="76" t="s">
        <v>20</v>
      </c>
      <c r="Q370" s="76" t="s">
        <v>34</v>
      </c>
      <c r="R370" s="83">
        <v>61574000</v>
      </c>
      <c r="S370" s="83">
        <v>65012476.914968245</v>
      </c>
      <c r="T370" s="83">
        <v>68329443.840758249</v>
      </c>
      <c r="U370" s="83">
        <v>71546209.113454878</v>
      </c>
      <c r="V370" s="83">
        <v>74703187.310514614</v>
      </c>
      <c r="W370" s="83">
        <v>77779857.458518445</v>
      </c>
      <c r="X370" s="83">
        <v>80856527.606522381</v>
      </c>
      <c r="Y370" s="83">
        <v>83933197.754526228</v>
      </c>
      <c r="Z370" s="83">
        <v>87009867.902530059</v>
      </c>
      <c r="AA370" s="83">
        <v>90086538.05053401</v>
      </c>
      <c r="AB370" s="83">
        <v>93163208.198537856</v>
      </c>
      <c r="AC370" s="83">
        <v>96239878.346541688</v>
      </c>
      <c r="AD370" s="83">
        <v>99316548.494545624</v>
      </c>
      <c r="AE370" s="83">
        <v>102393218.64254965</v>
      </c>
      <c r="AF370" s="83">
        <v>105469888.7905536</v>
      </c>
      <c r="AG370" s="83">
        <v>108546558.93855754</v>
      </c>
      <c r="AH370" s="83">
        <v>111623229.08656147</v>
      </c>
      <c r="AI370" s="83">
        <v>114699899.23456542</v>
      </c>
      <c r="AJ370" s="83">
        <v>117776569.38256936</v>
      </c>
      <c r="AK370" s="83">
        <v>120853239.53057329</v>
      </c>
      <c r="AL370" s="83">
        <v>123929909.67857723</v>
      </c>
      <c r="AM370" s="83">
        <v>127006579.82658118</v>
      </c>
      <c r="AN370" s="83">
        <v>130083249.9745851</v>
      </c>
      <c r="AO370" s="92">
        <v>133159920.12258904</v>
      </c>
    </row>
    <row r="371" spans="1:41" x14ac:dyDescent="0.25">
      <c r="A371" t="str">
        <f t="shared" si="5"/>
        <v>Domestic passengers_Singapore</v>
      </c>
      <c r="B371" s="102" t="s">
        <v>56</v>
      </c>
      <c r="C371" s="103" t="s">
        <v>69</v>
      </c>
      <c r="D371" s="104" t="s">
        <v>90</v>
      </c>
      <c r="E371" s="105" t="s">
        <v>34</v>
      </c>
      <c r="F371" s="106" t="s">
        <v>20</v>
      </c>
      <c r="G371" s="106" t="s">
        <v>20</v>
      </c>
      <c r="H371" s="106" t="s">
        <v>20</v>
      </c>
      <c r="I371" s="106" t="s">
        <v>20</v>
      </c>
      <c r="J371" s="106" t="s">
        <v>20</v>
      </c>
      <c r="K371" s="106" t="s">
        <v>20</v>
      </c>
      <c r="L371" s="106" t="s">
        <v>20</v>
      </c>
      <c r="M371" s="106" t="s">
        <v>20</v>
      </c>
      <c r="N371" s="106" t="s">
        <v>20</v>
      </c>
      <c r="O371" s="106" t="s">
        <v>20</v>
      </c>
      <c r="P371" s="106" t="s">
        <v>20</v>
      </c>
      <c r="Q371" s="106" t="s">
        <v>34</v>
      </c>
      <c r="R371" s="107" t="s">
        <v>218</v>
      </c>
      <c r="S371" s="107" t="s">
        <v>218</v>
      </c>
      <c r="T371" s="107" t="s">
        <v>218</v>
      </c>
      <c r="U371" s="107" t="s">
        <v>218</v>
      </c>
      <c r="V371" s="107" t="s">
        <v>218</v>
      </c>
      <c r="W371" s="107" t="s">
        <v>218</v>
      </c>
      <c r="X371" s="107" t="s">
        <v>218</v>
      </c>
      <c r="Y371" s="107" t="s">
        <v>218</v>
      </c>
      <c r="Z371" s="107" t="s">
        <v>218</v>
      </c>
      <c r="AA371" s="107" t="s">
        <v>218</v>
      </c>
      <c r="AB371" s="107" t="s">
        <v>218</v>
      </c>
      <c r="AC371" s="107" t="s">
        <v>218</v>
      </c>
      <c r="AD371" s="107" t="s">
        <v>218</v>
      </c>
      <c r="AE371" s="107" t="s">
        <v>218</v>
      </c>
      <c r="AF371" s="107" t="s">
        <v>218</v>
      </c>
      <c r="AG371" s="107" t="s">
        <v>218</v>
      </c>
      <c r="AH371" s="107" t="s">
        <v>218</v>
      </c>
      <c r="AI371" s="107" t="s">
        <v>218</v>
      </c>
      <c r="AJ371" s="107" t="s">
        <v>218</v>
      </c>
      <c r="AK371" s="107" t="s">
        <v>218</v>
      </c>
      <c r="AL371" s="107" t="s">
        <v>218</v>
      </c>
      <c r="AM371" s="107" t="s">
        <v>218</v>
      </c>
      <c r="AN371" s="107" t="s">
        <v>218</v>
      </c>
      <c r="AO371" s="104" t="s">
        <v>218</v>
      </c>
    </row>
    <row r="372" spans="1:41" x14ac:dyDescent="0.25">
      <c r="A372" t="str">
        <f t="shared" si="5"/>
        <v>Total passengers_Philippines</v>
      </c>
      <c r="B372" s="72" t="s">
        <v>58</v>
      </c>
      <c r="C372" s="108" t="s">
        <v>69</v>
      </c>
      <c r="D372" s="92" t="s">
        <v>89</v>
      </c>
      <c r="E372" s="75" t="s">
        <v>20</v>
      </c>
      <c r="F372" s="76" t="s">
        <v>34</v>
      </c>
      <c r="G372" s="76" t="s">
        <v>20</v>
      </c>
      <c r="H372" s="76" t="s">
        <v>20</v>
      </c>
      <c r="I372" s="76" t="s">
        <v>20</v>
      </c>
      <c r="J372" s="76" t="s">
        <v>34</v>
      </c>
      <c r="K372" s="76" t="s">
        <v>34</v>
      </c>
      <c r="L372" s="76" t="s">
        <v>20</v>
      </c>
      <c r="M372" s="76" t="s">
        <v>20</v>
      </c>
      <c r="N372" s="76" t="s">
        <v>34</v>
      </c>
      <c r="O372" s="76" t="s">
        <v>20</v>
      </c>
      <c r="P372" s="76" t="s">
        <v>34</v>
      </c>
      <c r="Q372" s="76" t="s">
        <v>20</v>
      </c>
      <c r="R372" s="83">
        <v>77760898</v>
      </c>
      <c r="S372" s="83">
        <v>83360618.758672595</v>
      </c>
      <c r="T372" s="83">
        <v>89072198.985346168</v>
      </c>
      <c r="U372" s="83">
        <v>94821898.075561583</v>
      </c>
      <c r="V372" s="83">
        <v>100665618.51368371</v>
      </c>
      <c r="W372" s="83">
        <v>107192564.95216182</v>
      </c>
      <c r="X372" s="83">
        <v>113759016.20728222</v>
      </c>
      <c r="Y372" s="83">
        <v>120542878.87152518</v>
      </c>
      <c r="Z372" s="83">
        <v>127652593.12833935</v>
      </c>
      <c r="AA372" s="83">
        <v>134840083.48411903</v>
      </c>
      <c r="AB372" s="83">
        <v>142217485.00665969</v>
      </c>
      <c r="AC372" s="83">
        <v>150091128.19857085</v>
      </c>
      <c r="AD372" s="83">
        <v>157924661.45383754</v>
      </c>
      <c r="AE372" s="83">
        <v>166228646.43998957</v>
      </c>
      <c r="AF372" s="83">
        <v>174692493.74371076</v>
      </c>
      <c r="AG372" s="83">
        <v>183491031.6857281</v>
      </c>
      <c r="AH372" s="83">
        <v>192444561.30806375</v>
      </c>
      <c r="AI372" s="83">
        <v>201679582.24409622</v>
      </c>
      <c r="AJ372" s="83">
        <v>211071521.64664584</v>
      </c>
      <c r="AK372" s="83">
        <v>220952583.00612414</v>
      </c>
      <c r="AL372" s="83">
        <v>231078210.6675868</v>
      </c>
      <c r="AM372" s="83">
        <v>241392759.08988637</v>
      </c>
      <c r="AN372" s="83">
        <v>252103051.74239188</v>
      </c>
      <c r="AO372" s="92">
        <v>263168918.48749727</v>
      </c>
    </row>
    <row r="373" spans="1:41" x14ac:dyDescent="0.25">
      <c r="A373" t="str">
        <f t="shared" si="5"/>
        <v>Total aircraft movements_Philippines</v>
      </c>
      <c r="B373" s="72" t="s">
        <v>35</v>
      </c>
      <c r="C373" s="108" t="s">
        <v>69</v>
      </c>
      <c r="D373" s="92" t="s">
        <v>89</v>
      </c>
      <c r="E373" s="75" t="s">
        <v>20</v>
      </c>
      <c r="F373" s="76" t="s">
        <v>34</v>
      </c>
      <c r="G373" s="76" t="s">
        <v>20</v>
      </c>
      <c r="H373" s="76" t="s">
        <v>20</v>
      </c>
      <c r="I373" s="76" t="s">
        <v>20</v>
      </c>
      <c r="J373" s="76" t="s">
        <v>34</v>
      </c>
      <c r="K373" s="76" t="s">
        <v>34</v>
      </c>
      <c r="L373" s="76" t="s">
        <v>20</v>
      </c>
      <c r="M373" s="76" t="s">
        <v>20</v>
      </c>
      <c r="N373" s="76" t="s">
        <v>34</v>
      </c>
      <c r="O373" s="76" t="s">
        <v>20</v>
      </c>
      <c r="P373" s="76" t="s">
        <v>34</v>
      </c>
      <c r="Q373" s="76" t="s">
        <v>20</v>
      </c>
      <c r="R373" s="83">
        <v>638480</v>
      </c>
      <c r="S373" s="83">
        <v>667229.06991989096</v>
      </c>
      <c r="T373" s="83">
        <v>694104.90300302801</v>
      </c>
      <c r="U373" s="83">
        <v>720445.78997024056</v>
      </c>
      <c r="V373" s="83">
        <v>747418.54496742936</v>
      </c>
      <c r="W373" s="83">
        <v>775461.39765561488</v>
      </c>
      <c r="X373" s="83">
        <v>803952.51608381991</v>
      </c>
      <c r="Y373" s="83">
        <v>832915.9942542424</v>
      </c>
      <c r="Z373" s="83">
        <v>862326.3604966494</v>
      </c>
      <c r="AA373" s="83">
        <v>892182.42065705918</v>
      </c>
      <c r="AB373" s="83">
        <v>922456.97209231672</v>
      </c>
      <c r="AC373" s="83">
        <v>953009.67960572441</v>
      </c>
      <c r="AD373" s="83">
        <v>983715.99495756999</v>
      </c>
      <c r="AE373" s="83">
        <v>1014654.3763595556</v>
      </c>
      <c r="AF373" s="83">
        <v>1046027.8576527</v>
      </c>
      <c r="AG373" s="83">
        <v>1077523.6851059757</v>
      </c>
      <c r="AH373" s="83">
        <v>1109268.7404878656</v>
      </c>
      <c r="AI373" s="83">
        <v>1141466.2822264647</v>
      </c>
      <c r="AJ373" s="83">
        <v>1174197.4197777216</v>
      </c>
      <c r="AK373" s="83">
        <v>1207523.2029780177</v>
      </c>
      <c r="AL373" s="83">
        <v>1241432.4900276142</v>
      </c>
      <c r="AM373" s="83">
        <v>1275767.8167207469</v>
      </c>
      <c r="AN373" s="83">
        <v>1310345.0968507836</v>
      </c>
      <c r="AO373" s="92">
        <v>1345172.9469615319</v>
      </c>
    </row>
    <row r="374" spans="1:41" x14ac:dyDescent="0.25">
      <c r="A374" t="str">
        <f t="shared" si="5"/>
        <v>Total Cargo_Philippines</v>
      </c>
      <c r="B374" s="102" t="s">
        <v>207</v>
      </c>
      <c r="C374" s="103" t="s">
        <v>69</v>
      </c>
      <c r="D374" s="104" t="s">
        <v>89</v>
      </c>
      <c r="E374" s="105" t="s">
        <v>20</v>
      </c>
      <c r="F374" s="106" t="s">
        <v>34</v>
      </c>
      <c r="G374" s="106" t="s">
        <v>20</v>
      </c>
      <c r="H374" s="106" t="s">
        <v>20</v>
      </c>
      <c r="I374" s="106" t="s">
        <v>20</v>
      </c>
      <c r="J374" s="106" t="s">
        <v>34</v>
      </c>
      <c r="K374" s="106" t="s">
        <v>34</v>
      </c>
      <c r="L374" s="106" t="s">
        <v>20</v>
      </c>
      <c r="M374" s="106" t="s">
        <v>20</v>
      </c>
      <c r="N374" s="106" t="s">
        <v>34</v>
      </c>
      <c r="O374" s="106" t="s">
        <v>20</v>
      </c>
      <c r="P374" s="106" t="s">
        <v>34</v>
      </c>
      <c r="Q374" s="106" t="s">
        <v>20</v>
      </c>
      <c r="R374" s="107">
        <v>976638</v>
      </c>
      <c r="S374" s="107">
        <v>1088850.9665097198</v>
      </c>
      <c r="T374" s="107">
        <v>1181790.8897178099</v>
      </c>
      <c r="U374" s="107">
        <v>1261330.9031917634</v>
      </c>
      <c r="V374" s="107">
        <v>1323592.1000323312</v>
      </c>
      <c r="W374" s="107">
        <v>1359356.009470315</v>
      </c>
      <c r="X374" s="107">
        <v>1395841.0170357202</v>
      </c>
      <c r="Y374" s="107">
        <v>1433210.3908115609</v>
      </c>
      <c r="Z374" s="107">
        <v>1471469.616383251</v>
      </c>
      <c r="AA374" s="107">
        <v>1510564.6484756395</v>
      </c>
      <c r="AB374" s="107">
        <v>1550370.7435384456</v>
      </c>
      <c r="AC374" s="107">
        <v>1590655.9013588533</v>
      </c>
      <c r="AD374" s="107">
        <v>1631207.9573631466</v>
      </c>
      <c r="AE374" s="107">
        <v>1672258.3620451172</v>
      </c>
      <c r="AF374" s="107">
        <v>1714225.4694962159</v>
      </c>
      <c r="AG374" s="107">
        <v>1756391.3094211086</v>
      </c>
      <c r="AH374" s="107">
        <v>1799095.3840436006</v>
      </c>
      <c r="AI374" s="107">
        <v>1842791.3141309668</v>
      </c>
      <c r="AJ374" s="107">
        <v>1887697.9827045479</v>
      </c>
      <c r="AK374" s="107">
        <v>1933906.0241327845</v>
      </c>
      <c r="AL374" s="107">
        <v>1981363.8825093827</v>
      </c>
      <c r="AM374" s="107">
        <v>2029749.3137236789</v>
      </c>
      <c r="AN374" s="107">
        <v>2078694.0549071801</v>
      </c>
      <c r="AO374" s="104">
        <v>2128240.0491673611</v>
      </c>
    </row>
    <row r="375" spans="1:41" x14ac:dyDescent="0.25">
      <c r="A375" t="str">
        <f t="shared" si="5"/>
        <v>International passengers_Philippines</v>
      </c>
      <c r="B375" s="102" t="s">
        <v>54</v>
      </c>
      <c r="C375" s="103" t="s">
        <v>69</v>
      </c>
      <c r="D375" s="104" t="s">
        <v>89</v>
      </c>
      <c r="E375" s="105" t="s">
        <v>20</v>
      </c>
      <c r="F375" s="106" t="s">
        <v>34</v>
      </c>
      <c r="G375" s="106" t="s">
        <v>20</v>
      </c>
      <c r="H375" s="106" t="s">
        <v>20</v>
      </c>
      <c r="I375" s="106" t="s">
        <v>20</v>
      </c>
      <c r="J375" s="106" t="s">
        <v>34</v>
      </c>
      <c r="K375" s="106" t="s">
        <v>34</v>
      </c>
      <c r="L375" s="106" t="s">
        <v>20</v>
      </c>
      <c r="M375" s="106" t="s">
        <v>20</v>
      </c>
      <c r="N375" s="106" t="s">
        <v>34</v>
      </c>
      <c r="O375" s="106" t="s">
        <v>20</v>
      </c>
      <c r="P375" s="106" t="s">
        <v>34</v>
      </c>
      <c r="Q375" s="106" t="s">
        <v>20</v>
      </c>
      <c r="R375" s="107">
        <v>26811314</v>
      </c>
      <c r="S375" s="107">
        <v>29575183.334985197</v>
      </c>
      <c r="T375" s="107">
        <v>32263524.137971468</v>
      </c>
      <c r="U375" s="107">
        <v>34748919.840674043</v>
      </c>
      <c r="V375" s="107">
        <v>37003106.723138273</v>
      </c>
      <c r="W375" s="107">
        <v>39528497.027898327</v>
      </c>
      <c r="X375" s="107">
        <v>41939306.647474147</v>
      </c>
      <c r="Y375" s="107">
        <v>44411093.821044177</v>
      </c>
      <c r="Z375" s="107">
        <v>47049966.845856756</v>
      </c>
      <c r="AA375" s="107">
        <v>49605534.342917457</v>
      </c>
      <c r="AB375" s="107">
        <v>52187631.051876932</v>
      </c>
      <c r="AC375" s="107">
        <v>55100302.282047085</v>
      </c>
      <c r="AD375" s="107">
        <v>57804925.96632006</v>
      </c>
      <c r="AE375" s="107">
        <v>60809807.659150429</v>
      </c>
      <c r="AF375" s="107">
        <v>63802115.815252662</v>
      </c>
      <c r="AG375" s="107">
        <v>66954450.253754079</v>
      </c>
      <c r="AH375" s="107">
        <v>70084896.809886962</v>
      </c>
      <c r="AI375" s="107">
        <v>73317752.883753017</v>
      </c>
      <c r="AJ375" s="107">
        <v>76526256.060509756</v>
      </c>
      <c r="AK375" s="107">
        <v>80040432.633237317</v>
      </c>
      <c r="AL375" s="107">
        <v>83613561.836607471</v>
      </c>
      <c r="AM375" s="107">
        <v>87187844.833859637</v>
      </c>
      <c r="AN375" s="107">
        <v>90967963.351946667</v>
      </c>
      <c r="AO375" s="104">
        <v>94911616.812467948</v>
      </c>
    </row>
    <row r="376" spans="1:41" x14ac:dyDescent="0.25">
      <c r="A376" t="str">
        <f t="shared" si="5"/>
        <v>Domestic passengers_Philippines</v>
      </c>
      <c r="B376" s="72" t="s">
        <v>56</v>
      </c>
      <c r="C376" s="108" t="s">
        <v>69</v>
      </c>
      <c r="D376" s="92" t="s">
        <v>89</v>
      </c>
      <c r="E376" s="75" t="s">
        <v>20</v>
      </c>
      <c r="F376" s="76" t="s">
        <v>34</v>
      </c>
      <c r="G376" s="76" t="s">
        <v>20</v>
      </c>
      <c r="H376" s="76" t="s">
        <v>20</v>
      </c>
      <c r="I376" s="76" t="s">
        <v>20</v>
      </c>
      <c r="J376" s="76" t="s">
        <v>34</v>
      </c>
      <c r="K376" s="76" t="s">
        <v>34</v>
      </c>
      <c r="L376" s="76" t="s">
        <v>20</v>
      </c>
      <c r="M376" s="76" t="s">
        <v>20</v>
      </c>
      <c r="N376" s="76" t="s">
        <v>34</v>
      </c>
      <c r="O376" s="76" t="s">
        <v>20</v>
      </c>
      <c r="P376" s="76" t="s">
        <v>34</v>
      </c>
      <c r="Q376" s="76" t="s">
        <v>20</v>
      </c>
      <c r="R376" s="83">
        <v>50762196</v>
      </c>
      <c r="S376" s="83">
        <v>53785435.423687398</v>
      </c>
      <c r="T376" s="83">
        <v>56808674.8473747</v>
      </c>
      <c r="U376" s="83">
        <v>60072978.234887548</v>
      </c>
      <c r="V376" s="83">
        <v>63662511.790545434</v>
      </c>
      <c r="W376" s="83">
        <v>67664067.924263492</v>
      </c>
      <c r="X376" s="83">
        <v>71819709.559808061</v>
      </c>
      <c r="Y376" s="83">
        <v>76131785.050481007</v>
      </c>
      <c r="Z376" s="83">
        <v>80602626.282482594</v>
      </c>
      <c r="AA376" s="83">
        <v>85234549.141201571</v>
      </c>
      <c r="AB376" s="83">
        <v>90029853.954782739</v>
      </c>
      <c r="AC376" s="83">
        <v>94990825.916523769</v>
      </c>
      <c r="AD376" s="83">
        <v>100119735.48751749</v>
      </c>
      <c r="AE376" s="83">
        <v>105418838.78083915</v>
      </c>
      <c r="AF376" s="83">
        <v>110890377.92845808</v>
      </c>
      <c r="AG376" s="83">
        <v>116536581.43197402</v>
      </c>
      <c r="AH376" s="83">
        <v>122359664.49817678</v>
      </c>
      <c r="AI376" s="83">
        <v>128361829.3603432</v>
      </c>
      <c r="AJ376" s="83">
        <v>134545265.5861361</v>
      </c>
      <c r="AK376" s="83">
        <v>140912150.37288681</v>
      </c>
      <c r="AL376" s="83">
        <v>147464648.83097932</v>
      </c>
      <c r="AM376" s="83">
        <v>154204914.25602674</v>
      </c>
      <c r="AN376" s="83">
        <v>161135088.39044523</v>
      </c>
      <c r="AO376" s="92">
        <v>168257301.67502931</v>
      </c>
    </row>
    <row r="377" spans="1:41" x14ac:dyDescent="0.25">
      <c r="A377" t="str">
        <f t="shared" si="5"/>
        <v>Total passengers_New Zealand</v>
      </c>
      <c r="B377" s="72" t="s">
        <v>58</v>
      </c>
      <c r="C377" s="108" t="s">
        <v>69</v>
      </c>
      <c r="D377" s="92" t="s">
        <v>87</v>
      </c>
      <c r="E377" s="75" t="s">
        <v>34</v>
      </c>
      <c r="F377" s="76" t="s">
        <v>20</v>
      </c>
      <c r="G377" s="76" t="s">
        <v>20</v>
      </c>
      <c r="H377" s="76" t="s">
        <v>20</v>
      </c>
      <c r="I377" s="76" t="s">
        <v>20</v>
      </c>
      <c r="J377" s="76" t="s">
        <v>20</v>
      </c>
      <c r="K377" s="76" t="s">
        <v>20</v>
      </c>
      <c r="L377" s="76" t="s">
        <v>20</v>
      </c>
      <c r="M377" s="76" t="s">
        <v>20</v>
      </c>
      <c r="N377" s="76" t="s">
        <v>20</v>
      </c>
      <c r="O377" s="76" t="s">
        <v>20</v>
      </c>
      <c r="P377" s="76" t="s">
        <v>20</v>
      </c>
      <c r="Q377" s="76" t="s">
        <v>20</v>
      </c>
      <c r="R377" s="83">
        <v>35508264</v>
      </c>
      <c r="S377" s="83">
        <v>37105143.835100949</v>
      </c>
      <c r="T377" s="83">
        <v>38335477.088395998</v>
      </c>
      <c r="U377" s="83">
        <v>39567411.604384042</v>
      </c>
      <c r="V377" s="83">
        <v>40791127.133345678</v>
      </c>
      <c r="W377" s="83">
        <v>41996813.693650238</v>
      </c>
      <c r="X377" s="83">
        <v>43169561.861841314</v>
      </c>
      <c r="Y377" s="83">
        <v>44357855.676256761</v>
      </c>
      <c r="Z377" s="83">
        <v>45558174.56771668</v>
      </c>
      <c r="AA377" s="83">
        <v>46770099.164231509</v>
      </c>
      <c r="AB377" s="83">
        <v>47997268.770784765</v>
      </c>
      <c r="AC377" s="83">
        <v>49226017.347069919</v>
      </c>
      <c r="AD377" s="83">
        <v>50465650.357056223</v>
      </c>
      <c r="AE377" s="83">
        <v>51724440.728863582</v>
      </c>
      <c r="AF377" s="83">
        <v>52993868.046116635</v>
      </c>
      <c r="AG377" s="83">
        <v>54279128.536326997</v>
      </c>
      <c r="AH377" s="83">
        <v>55589498.666776717</v>
      </c>
      <c r="AI377" s="83">
        <v>56915541.935155682</v>
      </c>
      <c r="AJ377" s="83">
        <v>58244013.729907691</v>
      </c>
      <c r="AK377" s="83">
        <v>59556692.899284154</v>
      </c>
      <c r="AL377" s="83">
        <v>60853273.21648401</v>
      </c>
      <c r="AM377" s="83">
        <v>62141646.82695026</v>
      </c>
      <c r="AN377" s="83">
        <v>63449261.783288293</v>
      </c>
      <c r="AO377" s="92">
        <v>64793197.974780038</v>
      </c>
    </row>
    <row r="378" spans="1:41" x14ac:dyDescent="0.25">
      <c r="A378" t="str">
        <f t="shared" si="5"/>
        <v>Total aircraft movements_New Zealand</v>
      </c>
      <c r="B378" s="72" t="s">
        <v>35</v>
      </c>
      <c r="C378" s="108" t="s">
        <v>69</v>
      </c>
      <c r="D378" s="92" t="s">
        <v>87</v>
      </c>
      <c r="E378" s="75" t="s">
        <v>34</v>
      </c>
      <c r="F378" s="76" t="s">
        <v>20</v>
      </c>
      <c r="G378" s="76" t="s">
        <v>20</v>
      </c>
      <c r="H378" s="76" t="s">
        <v>20</v>
      </c>
      <c r="I378" s="76" t="s">
        <v>20</v>
      </c>
      <c r="J378" s="76" t="s">
        <v>20</v>
      </c>
      <c r="K378" s="76" t="s">
        <v>20</v>
      </c>
      <c r="L378" s="76" t="s">
        <v>20</v>
      </c>
      <c r="M378" s="76" t="s">
        <v>20</v>
      </c>
      <c r="N378" s="76" t="s">
        <v>20</v>
      </c>
      <c r="O378" s="76" t="s">
        <v>20</v>
      </c>
      <c r="P378" s="76" t="s">
        <v>20</v>
      </c>
      <c r="Q378" s="76" t="s">
        <v>20</v>
      </c>
      <c r="R378" s="83" t="s">
        <v>218</v>
      </c>
      <c r="S378" s="83" t="s">
        <v>218</v>
      </c>
      <c r="T378" s="83" t="s">
        <v>218</v>
      </c>
      <c r="U378" s="83" t="s">
        <v>218</v>
      </c>
      <c r="V378" s="83" t="s">
        <v>218</v>
      </c>
      <c r="W378" s="83" t="s">
        <v>218</v>
      </c>
      <c r="X378" s="83" t="s">
        <v>218</v>
      </c>
      <c r="Y378" s="83" t="s">
        <v>218</v>
      </c>
      <c r="Z378" s="83" t="s">
        <v>218</v>
      </c>
      <c r="AA378" s="83" t="s">
        <v>218</v>
      </c>
      <c r="AB378" s="83" t="s">
        <v>218</v>
      </c>
      <c r="AC378" s="83" t="s">
        <v>218</v>
      </c>
      <c r="AD378" s="83" t="s">
        <v>218</v>
      </c>
      <c r="AE378" s="83" t="s">
        <v>218</v>
      </c>
      <c r="AF378" s="83" t="s">
        <v>218</v>
      </c>
      <c r="AG378" s="83" t="s">
        <v>218</v>
      </c>
      <c r="AH378" s="83" t="s">
        <v>218</v>
      </c>
      <c r="AI378" s="83" t="s">
        <v>218</v>
      </c>
      <c r="AJ378" s="83" t="s">
        <v>218</v>
      </c>
      <c r="AK378" s="83" t="s">
        <v>218</v>
      </c>
      <c r="AL378" s="83" t="s">
        <v>218</v>
      </c>
      <c r="AM378" s="83" t="s">
        <v>218</v>
      </c>
      <c r="AN378" s="83" t="s">
        <v>218</v>
      </c>
      <c r="AO378" s="92" t="s">
        <v>218</v>
      </c>
    </row>
    <row r="379" spans="1:41" x14ac:dyDescent="0.25">
      <c r="A379" t="str">
        <f t="shared" si="5"/>
        <v>Total Cargo_New Zealand</v>
      </c>
      <c r="B379" s="102" t="s">
        <v>207</v>
      </c>
      <c r="C379" s="103" t="s">
        <v>69</v>
      </c>
      <c r="D379" s="104" t="s">
        <v>87</v>
      </c>
      <c r="E379" s="105" t="s">
        <v>34</v>
      </c>
      <c r="F379" s="106" t="s">
        <v>20</v>
      </c>
      <c r="G379" s="106" t="s">
        <v>20</v>
      </c>
      <c r="H379" s="106" t="s">
        <v>20</v>
      </c>
      <c r="I379" s="106" t="s">
        <v>20</v>
      </c>
      <c r="J379" s="106" t="s">
        <v>20</v>
      </c>
      <c r="K379" s="106" t="s">
        <v>20</v>
      </c>
      <c r="L379" s="106" t="s">
        <v>20</v>
      </c>
      <c r="M379" s="106" t="s">
        <v>20</v>
      </c>
      <c r="N379" s="106" t="s">
        <v>20</v>
      </c>
      <c r="O379" s="106" t="s">
        <v>20</v>
      </c>
      <c r="P379" s="106" t="s">
        <v>20</v>
      </c>
      <c r="Q379" s="106" t="s">
        <v>20</v>
      </c>
      <c r="R379" s="107">
        <v>270628</v>
      </c>
      <c r="S379" s="107">
        <v>276201.48879401368</v>
      </c>
      <c r="T379" s="107">
        <v>280839.11641558347</v>
      </c>
      <c r="U379" s="107">
        <v>287132.33988303825</v>
      </c>
      <c r="V379" s="107">
        <v>291331.14315383998</v>
      </c>
      <c r="W379" s="107">
        <v>297107.78712093749</v>
      </c>
      <c r="X379" s="107">
        <v>302035.40592906484</v>
      </c>
      <c r="Y379" s="107">
        <v>307465.50901495008</v>
      </c>
      <c r="Z379" s="107">
        <v>312083.1662571042</v>
      </c>
      <c r="AA379" s="107">
        <v>317012.71029234939</v>
      </c>
      <c r="AB379" s="107">
        <v>322154.99192411662</v>
      </c>
      <c r="AC379" s="107">
        <v>327104.75084409921</v>
      </c>
      <c r="AD379" s="107">
        <v>331193.93324240454</v>
      </c>
      <c r="AE379" s="107">
        <v>337656.92067701428</v>
      </c>
      <c r="AF379" s="107">
        <v>341252.28231959208</v>
      </c>
      <c r="AG379" s="107">
        <v>347706.60623217147</v>
      </c>
      <c r="AH379" s="107">
        <v>352101.8997422143</v>
      </c>
      <c r="AI379" s="107">
        <v>357917.04825166875</v>
      </c>
      <c r="AJ379" s="107">
        <v>361238.06502995343</v>
      </c>
      <c r="AK379" s="107">
        <v>367406.4927155326</v>
      </c>
      <c r="AL379" s="107">
        <v>373574.92040111183</v>
      </c>
      <c r="AM379" s="107">
        <v>376764.05912182404</v>
      </c>
      <c r="AN379" s="107">
        <v>382522.413431302</v>
      </c>
      <c r="AO379" s="104">
        <v>388506.98192712694</v>
      </c>
    </row>
    <row r="380" spans="1:41" x14ac:dyDescent="0.25">
      <c r="A380" t="str">
        <f t="shared" si="5"/>
        <v>International passengers_New Zealand</v>
      </c>
      <c r="B380" s="102" t="s">
        <v>54</v>
      </c>
      <c r="C380" s="103" t="s">
        <v>69</v>
      </c>
      <c r="D380" s="104" t="s">
        <v>87</v>
      </c>
      <c r="E380" s="105" t="s">
        <v>34</v>
      </c>
      <c r="F380" s="106" t="s">
        <v>20</v>
      </c>
      <c r="G380" s="106" t="s">
        <v>20</v>
      </c>
      <c r="H380" s="106" t="s">
        <v>20</v>
      </c>
      <c r="I380" s="106" t="s">
        <v>20</v>
      </c>
      <c r="J380" s="106" t="s">
        <v>20</v>
      </c>
      <c r="K380" s="106" t="s">
        <v>20</v>
      </c>
      <c r="L380" s="106" t="s">
        <v>20</v>
      </c>
      <c r="M380" s="106" t="s">
        <v>20</v>
      </c>
      <c r="N380" s="106" t="s">
        <v>20</v>
      </c>
      <c r="O380" s="106" t="s">
        <v>20</v>
      </c>
      <c r="P380" s="106" t="s">
        <v>20</v>
      </c>
      <c r="Q380" s="106" t="s">
        <v>20</v>
      </c>
      <c r="R380" s="107">
        <v>13240031</v>
      </c>
      <c r="S380" s="107">
        <v>13692232.693220682</v>
      </c>
      <c r="T380" s="107">
        <v>14040699.449645167</v>
      </c>
      <c r="U380" s="107">
        <v>14477591.519604765</v>
      </c>
      <c r="V380" s="107">
        <v>14984980.528865756</v>
      </c>
      <c r="W380" s="107">
        <v>15575533.112720514</v>
      </c>
      <c r="X380" s="107">
        <v>16166085.696575373</v>
      </c>
      <c r="Y380" s="107">
        <v>16756638.280430226</v>
      </c>
      <c r="Z380" s="107">
        <v>17347190.864284985</v>
      </c>
      <c r="AA380" s="107">
        <v>17937743.448139843</v>
      </c>
      <c r="AB380" s="107">
        <v>18528296.0319947</v>
      </c>
      <c r="AC380" s="107">
        <v>19118848.615849458</v>
      </c>
      <c r="AD380" s="107">
        <v>19709401.199704316</v>
      </c>
      <c r="AE380" s="107">
        <v>20299953.783559173</v>
      </c>
      <c r="AF380" s="107">
        <v>20890506.367413931</v>
      </c>
      <c r="AG380" s="107">
        <v>21481058.951268792</v>
      </c>
      <c r="AH380" s="107">
        <v>22071611.535123553</v>
      </c>
      <c r="AI380" s="107">
        <v>22662164.118978407</v>
      </c>
      <c r="AJ380" s="107">
        <v>23252716.702833265</v>
      </c>
      <c r="AK380" s="107">
        <v>23843269.28668803</v>
      </c>
      <c r="AL380" s="107">
        <v>24433821.870542884</v>
      </c>
      <c r="AM380" s="107">
        <v>25024374.454397738</v>
      </c>
      <c r="AN380" s="107">
        <v>25614927.038252503</v>
      </c>
      <c r="AO380" s="104">
        <v>26205479.622107353</v>
      </c>
    </row>
    <row r="381" spans="1:41" x14ac:dyDescent="0.25">
      <c r="A381" t="str">
        <f t="shared" si="5"/>
        <v>Domestic passengers_New Zealand</v>
      </c>
      <c r="B381" s="72" t="s">
        <v>56</v>
      </c>
      <c r="C381" s="108" t="s">
        <v>69</v>
      </c>
      <c r="D381" s="92" t="s">
        <v>87</v>
      </c>
      <c r="E381" s="75" t="s">
        <v>34</v>
      </c>
      <c r="F381" s="76" t="s">
        <v>20</v>
      </c>
      <c r="G381" s="76" t="s">
        <v>20</v>
      </c>
      <c r="H381" s="76" t="s">
        <v>20</v>
      </c>
      <c r="I381" s="76" t="s">
        <v>20</v>
      </c>
      <c r="J381" s="76" t="s">
        <v>20</v>
      </c>
      <c r="K381" s="76" t="s">
        <v>20</v>
      </c>
      <c r="L381" s="76" t="s">
        <v>20</v>
      </c>
      <c r="M381" s="76" t="s">
        <v>20</v>
      </c>
      <c r="N381" s="76" t="s">
        <v>20</v>
      </c>
      <c r="O381" s="76" t="s">
        <v>20</v>
      </c>
      <c r="P381" s="76" t="s">
        <v>20</v>
      </c>
      <c r="Q381" s="76" t="s">
        <v>20</v>
      </c>
      <c r="R381" s="83">
        <v>21598615</v>
      </c>
      <c r="S381" s="83">
        <v>22766808.304563198</v>
      </c>
      <c r="T381" s="83">
        <v>23648769.731812701</v>
      </c>
      <c r="U381" s="83">
        <v>24449813.098923784</v>
      </c>
      <c r="V381" s="83">
        <v>25178906.934041735</v>
      </c>
      <c r="W381" s="83">
        <v>25806666.682630021</v>
      </c>
      <c r="X381" s="83">
        <v>26397101.417183504</v>
      </c>
      <c r="Y381" s="83">
        <v>27000219.237433661</v>
      </c>
      <c r="Z381" s="83">
        <v>27613494.124919958</v>
      </c>
      <c r="AA381" s="83">
        <v>28237155.71768425</v>
      </c>
      <c r="AB381" s="83">
        <v>28875266.842621077</v>
      </c>
      <c r="AC381" s="83">
        <v>29514437.835443307</v>
      </c>
      <c r="AD381" s="83">
        <v>30164154.513726477</v>
      </c>
      <c r="AE381" s="83">
        <v>30832807.498230651</v>
      </c>
      <c r="AF381" s="83">
        <v>31511953.174801484</v>
      </c>
      <c r="AG381" s="83">
        <v>32206837.889472093</v>
      </c>
      <c r="AH381" s="83">
        <v>32926770.815170363</v>
      </c>
      <c r="AI381" s="83">
        <v>33662336.792179853</v>
      </c>
      <c r="AJ381" s="83">
        <v>34400305.136396572</v>
      </c>
      <c r="AK381" s="83">
        <v>35122463.784654401</v>
      </c>
      <c r="AL381" s="83">
        <v>35828512.441052385</v>
      </c>
      <c r="AM381" s="83">
        <v>36526347.121337764</v>
      </c>
      <c r="AN381" s="83">
        <v>37243418.403745092</v>
      </c>
      <c r="AO381" s="92">
        <v>37996807.82569591</v>
      </c>
    </row>
    <row r="382" spans="1:41" x14ac:dyDescent="0.25">
      <c r="A382" t="str">
        <f t="shared" si="5"/>
        <v>Total passengers_Nepal</v>
      </c>
      <c r="B382" s="72" t="s">
        <v>58</v>
      </c>
      <c r="C382" s="108" t="s">
        <v>69</v>
      </c>
      <c r="D382" s="92" t="s">
        <v>86</v>
      </c>
      <c r="E382" s="75" t="s">
        <v>20</v>
      </c>
      <c r="F382" s="76" t="s">
        <v>34</v>
      </c>
      <c r="G382" s="76" t="s">
        <v>20</v>
      </c>
      <c r="H382" s="76" t="s">
        <v>20</v>
      </c>
      <c r="I382" s="76" t="s">
        <v>20</v>
      </c>
      <c r="J382" s="76" t="s">
        <v>34</v>
      </c>
      <c r="K382" s="76" t="s">
        <v>20</v>
      </c>
      <c r="L382" s="76" t="s">
        <v>20</v>
      </c>
      <c r="M382" s="76" t="s">
        <v>20</v>
      </c>
      <c r="N382" s="76" t="s">
        <v>20</v>
      </c>
      <c r="O382" s="76" t="s">
        <v>20</v>
      </c>
      <c r="P382" s="76" t="s">
        <v>20</v>
      </c>
      <c r="Q382" s="76" t="s">
        <v>20</v>
      </c>
      <c r="R382" s="83">
        <v>6339668</v>
      </c>
      <c r="S382" s="83">
        <v>7191278.816383576</v>
      </c>
      <c r="T382" s="83">
        <v>7811889.4563736981</v>
      </c>
      <c r="U382" s="83">
        <v>8411262.3332449198</v>
      </c>
      <c r="V382" s="83">
        <v>8990321.100925602</v>
      </c>
      <c r="W382" s="83">
        <v>9583998.238050716</v>
      </c>
      <c r="X382" s="83">
        <v>10208463.926584495</v>
      </c>
      <c r="Y382" s="83">
        <v>10865387.581175398</v>
      </c>
      <c r="Z382" s="83">
        <v>11557015.171464365</v>
      </c>
      <c r="AA382" s="83">
        <v>12209847.962346094</v>
      </c>
      <c r="AB382" s="83">
        <v>12891853.176056247</v>
      </c>
      <c r="AC382" s="83">
        <v>13604484.218864219</v>
      </c>
      <c r="AD382" s="83">
        <v>14349253.882965382</v>
      </c>
      <c r="AE382" s="83">
        <v>15127736.249752551</v>
      </c>
      <c r="AF382" s="83">
        <v>15805643.146974273</v>
      </c>
      <c r="AG382" s="83">
        <v>16506620.647486478</v>
      </c>
      <c r="AH382" s="83">
        <v>17232058.12333297</v>
      </c>
      <c r="AI382" s="83">
        <v>17982342.908984911</v>
      </c>
      <c r="AJ382" s="83">
        <v>18758966.070038617</v>
      </c>
      <c r="AK382" s="83">
        <v>19405771.216547124</v>
      </c>
      <c r="AL382" s="83">
        <v>20068675.507811069</v>
      </c>
      <c r="AM382" s="83">
        <v>20748128.730233595</v>
      </c>
      <c r="AN382" s="83">
        <v>21444591.014675356</v>
      </c>
      <c r="AO382" s="92">
        <v>22158533.023748413</v>
      </c>
    </row>
    <row r="383" spans="1:41" x14ac:dyDescent="0.25">
      <c r="A383" t="str">
        <f t="shared" si="5"/>
        <v>Total aircraft movements_Nepal</v>
      </c>
      <c r="B383" s="72" t="s">
        <v>35</v>
      </c>
      <c r="C383" s="108" t="s">
        <v>69</v>
      </c>
      <c r="D383" s="92" t="s">
        <v>86</v>
      </c>
      <c r="E383" s="75" t="s">
        <v>20</v>
      </c>
      <c r="F383" s="76" t="s">
        <v>34</v>
      </c>
      <c r="G383" s="76" t="s">
        <v>20</v>
      </c>
      <c r="H383" s="76" t="s">
        <v>20</v>
      </c>
      <c r="I383" s="76" t="s">
        <v>20</v>
      </c>
      <c r="J383" s="76" t="s">
        <v>34</v>
      </c>
      <c r="K383" s="76" t="s">
        <v>20</v>
      </c>
      <c r="L383" s="76" t="s">
        <v>20</v>
      </c>
      <c r="M383" s="76" t="s">
        <v>20</v>
      </c>
      <c r="N383" s="76" t="s">
        <v>20</v>
      </c>
      <c r="O383" s="76" t="s">
        <v>20</v>
      </c>
      <c r="P383" s="76" t="s">
        <v>20</v>
      </c>
      <c r="Q383" s="76" t="s">
        <v>20</v>
      </c>
      <c r="R383" s="83">
        <v>126469</v>
      </c>
      <c r="S383" s="83">
        <v>129995.823529392</v>
      </c>
      <c r="T383" s="83">
        <v>133522.64705878499</v>
      </c>
      <c r="U383" s="83">
        <v>137356.99516673872</v>
      </c>
      <c r="V383" s="83">
        <v>141360.66978274859</v>
      </c>
      <c r="W383" s="83">
        <v>145613.37527643147</v>
      </c>
      <c r="X383" s="83">
        <v>149962.25350425809</v>
      </c>
      <c r="Y383" s="83">
        <v>154492.14200585964</v>
      </c>
      <c r="Z383" s="83">
        <v>159476.22941431985</v>
      </c>
      <c r="AA383" s="83">
        <v>164507.89019336933</v>
      </c>
      <c r="AB383" s="83">
        <v>169085.4280131461</v>
      </c>
      <c r="AC383" s="83">
        <v>173895.65693602082</v>
      </c>
      <c r="AD383" s="83">
        <v>178975.16951449672</v>
      </c>
      <c r="AE383" s="83">
        <v>184348.36078357621</v>
      </c>
      <c r="AF383" s="83">
        <v>189953.36270046659</v>
      </c>
      <c r="AG383" s="83">
        <v>195626.7824218903</v>
      </c>
      <c r="AH383" s="83">
        <v>201605.68516371664</v>
      </c>
      <c r="AI383" s="83">
        <v>207907.27703644783</v>
      </c>
      <c r="AJ383" s="83">
        <v>214547.66053506502</v>
      </c>
      <c r="AK383" s="83">
        <v>221499.29913918543</v>
      </c>
      <c r="AL383" s="83">
        <v>228439.67849638144</v>
      </c>
      <c r="AM383" s="83">
        <v>235750.67473149585</v>
      </c>
      <c r="AN383" s="83">
        <v>243451.05325606884</v>
      </c>
      <c r="AO383" s="92">
        <v>251560.51775221596</v>
      </c>
    </row>
    <row r="384" spans="1:41" x14ac:dyDescent="0.25">
      <c r="A384" t="str">
        <f t="shared" si="5"/>
        <v>Total Cargo_Nepal</v>
      </c>
      <c r="B384" s="102" t="s">
        <v>207</v>
      </c>
      <c r="C384" s="103" t="s">
        <v>69</v>
      </c>
      <c r="D384" s="104" t="s">
        <v>86</v>
      </c>
      <c r="E384" s="105" t="s">
        <v>20</v>
      </c>
      <c r="F384" s="106" t="s">
        <v>34</v>
      </c>
      <c r="G384" s="106" t="s">
        <v>20</v>
      </c>
      <c r="H384" s="106" t="s">
        <v>20</v>
      </c>
      <c r="I384" s="106" t="s">
        <v>20</v>
      </c>
      <c r="J384" s="106" t="s">
        <v>34</v>
      </c>
      <c r="K384" s="106" t="s">
        <v>20</v>
      </c>
      <c r="L384" s="106" t="s">
        <v>20</v>
      </c>
      <c r="M384" s="106" t="s">
        <v>20</v>
      </c>
      <c r="N384" s="106" t="s">
        <v>20</v>
      </c>
      <c r="O384" s="106" t="s">
        <v>20</v>
      </c>
      <c r="P384" s="106" t="s">
        <v>20</v>
      </c>
      <c r="Q384" s="106" t="s">
        <v>20</v>
      </c>
      <c r="R384" s="107">
        <v>25014</v>
      </c>
      <c r="S384" s="107">
        <v>27807.626277424715</v>
      </c>
      <c r="T384" s="107">
        <v>29261.614984378146</v>
      </c>
      <c r="U384" s="107">
        <v>30429.220146660617</v>
      </c>
      <c r="V384" s="107">
        <v>31290.10531266746</v>
      </c>
      <c r="W384" s="107">
        <v>31860.182591577483</v>
      </c>
      <c r="X384" s="107">
        <v>32433.955596228865</v>
      </c>
      <c r="Y384" s="107">
        <v>33023.132533755132</v>
      </c>
      <c r="Z384" s="107">
        <v>33664.427153065051</v>
      </c>
      <c r="AA384" s="107">
        <v>34306.398575491177</v>
      </c>
      <c r="AB384" s="107">
        <v>34876.402816107955</v>
      </c>
      <c r="AC384" s="107">
        <v>35467.598469306533</v>
      </c>
      <c r="AD384" s="107">
        <v>36083.634740016096</v>
      </c>
      <c r="AE384" s="107">
        <v>36726.334077258776</v>
      </c>
      <c r="AF384" s="107">
        <v>37394.558595272203</v>
      </c>
      <c r="AG384" s="107">
        <v>38059.380705974116</v>
      </c>
      <c r="AH384" s="107">
        <v>38749.255657915171</v>
      </c>
      <c r="AI384" s="107">
        <v>39464.913553709681</v>
      </c>
      <c r="AJ384" s="107">
        <v>40206.803429960441</v>
      </c>
      <c r="AK384" s="107">
        <v>40977.172308109111</v>
      </c>
      <c r="AL384" s="107">
        <v>41732.07628440464</v>
      </c>
      <c r="AM384" s="107">
        <v>42513.906983494184</v>
      </c>
      <c r="AN384" s="107">
        <v>43323.21021196559</v>
      </c>
      <c r="AO384" s="104">
        <v>44160.539450438111</v>
      </c>
    </row>
    <row r="385" spans="1:41" x14ac:dyDescent="0.25">
      <c r="A385" t="str">
        <f t="shared" si="5"/>
        <v>International passengers_Nepal</v>
      </c>
      <c r="B385" s="102" t="s">
        <v>54</v>
      </c>
      <c r="C385" s="103" t="s">
        <v>69</v>
      </c>
      <c r="D385" s="104" t="s">
        <v>86</v>
      </c>
      <c r="E385" s="105" t="s">
        <v>20</v>
      </c>
      <c r="F385" s="106" t="s">
        <v>34</v>
      </c>
      <c r="G385" s="106" t="s">
        <v>20</v>
      </c>
      <c r="H385" s="106" t="s">
        <v>20</v>
      </c>
      <c r="I385" s="106" t="s">
        <v>20</v>
      </c>
      <c r="J385" s="106" t="s">
        <v>34</v>
      </c>
      <c r="K385" s="106" t="s">
        <v>20</v>
      </c>
      <c r="L385" s="106" t="s">
        <v>20</v>
      </c>
      <c r="M385" s="106" t="s">
        <v>20</v>
      </c>
      <c r="N385" s="106" t="s">
        <v>20</v>
      </c>
      <c r="O385" s="106" t="s">
        <v>20</v>
      </c>
      <c r="P385" s="106" t="s">
        <v>20</v>
      </c>
      <c r="Q385" s="106" t="s">
        <v>20</v>
      </c>
      <c r="R385" s="107">
        <v>3887845</v>
      </c>
      <c r="S385" s="107">
        <v>4339459.3397295401</v>
      </c>
      <c r="T385" s="107">
        <v>4622300.0699354997</v>
      </c>
      <c r="U385" s="107">
        <v>4953043.8661733354</v>
      </c>
      <c r="V385" s="107">
        <v>5321128.0762120076</v>
      </c>
      <c r="W385" s="107">
        <v>5756946.002977727</v>
      </c>
      <c r="X385" s="107">
        <v>6223552.4811521117</v>
      </c>
      <c r="Y385" s="107">
        <v>6722616.925383619</v>
      </c>
      <c r="Z385" s="107">
        <v>7256385.3053131904</v>
      </c>
      <c r="AA385" s="107">
        <v>7751358.8858355237</v>
      </c>
      <c r="AB385" s="107">
        <v>8275504.8891862826</v>
      </c>
      <c r="AC385" s="107">
        <v>8830276.7216348592</v>
      </c>
      <c r="AD385" s="107">
        <v>9417187.1753766276</v>
      </c>
      <c r="AE385" s="107">
        <v>10037810.331804402</v>
      </c>
      <c r="AF385" s="107">
        <v>10557858.018666744</v>
      </c>
      <c r="AG385" s="107">
        <v>11100976.308819553</v>
      </c>
      <c r="AH385" s="107">
        <v>11668554.57430665</v>
      </c>
      <c r="AI385" s="107">
        <v>12260980.149599196</v>
      </c>
      <c r="AJ385" s="107">
        <v>12879744.100293508</v>
      </c>
      <c r="AK385" s="107">
        <v>13368690.036442621</v>
      </c>
      <c r="AL385" s="107">
        <v>13873735.117347168</v>
      </c>
      <c r="AM385" s="107">
        <v>14395329.129410302</v>
      </c>
      <c r="AN385" s="107">
        <v>14933932.203492668</v>
      </c>
      <c r="AO385" s="104">
        <v>15490015.002206329</v>
      </c>
    </row>
    <row r="386" spans="1:41" x14ac:dyDescent="0.25">
      <c r="A386" t="str">
        <f t="shared" ref="A386:A449" si="6">B386&amp;"_"&amp;D386</f>
        <v>Domestic passengers_Nepal</v>
      </c>
      <c r="B386" s="72" t="s">
        <v>56</v>
      </c>
      <c r="C386" s="108" t="s">
        <v>69</v>
      </c>
      <c r="D386" s="92" t="s">
        <v>86</v>
      </c>
      <c r="E386" s="75" t="s">
        <v>20</v>
      </c>
      <c r="F386" s="76" t="s">
        <v>34</v>
      </c>
      <c r="G386" s="76" t="s">
        <v>20</v>
      </c>
      <c r="H386" s="76" t="s">
        <v>20</v>
      </c>
      <c r="I386" s="76" t="s">
        <v>20</v>
      </c>
      <c r="J386" s="76" t="s">
        <v>34</v>
      </c>
      <c r="K386" s="76" t="s">
        <v>20</v>
      </c>
      <c r="L386" s="76" t="s">
        <v>20</v>
      </c>
      <c r="M386" s="76" t="s">
        <v>20</v>
      </c>
      <c r="N386" s="76" t="s">
        <v>20</v>
      </c>
      <c r="O386" s="76" t="s">
        <v>20</v>
      </c>
      <c r="P386" s="76" t="s">
        <v>20</v>
      </c>
      <c r="Q386" s="76" t="s">
        <v>20</v>
      </c>
      <c r="R386" s="83">
        <v>2451390</v>
      </c>
      <c r="S386" s="83">
        <v>2851819.4766540364</v>
      </c>
      <c r="T386" s="83">
        <v>3189589.3864381984</v>
      </c>
      <c r="U386" s="83">
        <v>3458218.4670715849</v>
      </c>
      <c r="V386" s="83">
        <v>3669193.024713594</v>
      </c>
      <c r="W386" s="83">
        <v>3827052.2350729886</v>
      </c>
      <c r="X386" s="83">
        <v>3984911.445432384</v>
      </c>
      <c r="Y386" s="83">
        <v>4142770.6557917795</v>
      </c>
      <c r="Z386" s="83">
        <v>4300629.8661511755</v>
      </c>
      <c r="AA386" s="83">
        <v>4458489.07651057</v>
      </c>
      <c r="AB386" s="83">
        <v>4616348.2868699646</v>
      </c>
      <c r="AC386" s="83">
        <v>4774207.49722936</v>
      </c>
      <c r="AD386" s="83">
        <v>4932066.7075887546</v>
      </c>
      <c r="AE386" s="83">
        <v>5089925.9179481501</v>
      </c>
      <c r="AF386" s="83">
        <v>5247785.1283075288</v>
      </c>
      <c r="AG386" s="83">
        <v>5405644.3386669243</v>
      </c>
      <c r="AH386" s="83">
        <v>5563503.5490263188</v>
      </c>
      <c r="AI386" s="83">
        <v>5721362.7593857134</v>
      </c>
      <c r="AJ386" s="83">
        <v>5879221.9697451089</v>
      </c>
      <c r="AK386" s="83">
        <v>6037081.1801045043</v>
      </c>
      <c r="AL386" s="83">
        <v>6194940.3904638998</v>
      </c>
      <c r="AM386" s="83">
        <v>6352799.6008232925</v>
      </c>
      <c r="AN386" s="83">
        <v>6510658.8111826889</v>
      </c>
      <c r="AO386" s="92">
        <v>6668518.0215420835</v>
      </c>
    </row>
    <row r="387" spans="1:41" x14ac:dyDescent="0.25">
      <c r="A387" t="str">
        <f t="shared" si="6"/>
        <v>Total passengers_Malaysia</v>
      </c>
      <c r="B387" s="72" t="s">
        <v>58</v>
      </c>
      <c r="C387" s="108" t="s">
        <v>69</v>
      </c>
      <c r="D387" s="92" t="s">
        <v>84</v>
      </c>
      <c r="E387" s="75" t="s">
        <v>20</v>
      </c>
      <c r="F387" s="76" t="s">
        <v>34</v>
      </c>
      <c r="G387" s="76" t="s">
        <v>20</v>
      </c>
      <c r="H387" s="76" t="s">
        <v>20</v>
      </c>
      <c r="I387" s="76" t="s">
        <v>20</v>
      </c>
      <c r="J387" s="76" t="s">
        <v>34</v>
      </c>
      <c r="K387" s="76" t="s">
        <v>34</v>
      </c>
      <c r="L387" s="76" t="s">
        <v>20</v>
      </c>
      <c r="M387" s="76" t="s">
        <v>20</v>
      </c>
      <c r="N387" s="76" t="s">
        <v>20</v>
      </c>
      <c r="O387" s="76" t="s">
        <v>20</v>
      </c>
      <c r="P387" s="76" t="s">
        <v>34</v>
      </c>
      <c r="Q387" s="76" t="s">
        <v>34</v>
      </c>
      <c r="R387" s="83">
        <v>99596690</v>
      </c>
      <c r="S387" s="83">
        <v>102580603.55875012</v>
      </c>
      <c r="T387" s="83">
        <v>107804897.14863732</v>
      </c>
      <c r="U387" s="83">
        <v>113252857.63765067</v>
      </c>
      <c r="V387" s="83">
        <v>119360952.94547269</v>
      </c>
      <c r="W387" s="83">
        <v>126251253.35255586</v>
      </c>
      <c r="X387" s="83">
        <v>133444725.22141196</v>
      </c>
      <c r="Y387" s="83">
        <v>140910002.96394986</v>
      </c>
      <c r="Z387" s="83">
        <v>148616227.6179781</v>
      </c>
      <c r="AA387" s="83">
        <v>156579823.37764871</v>
      </c>
      <c r="AB387" s="83">
        <v>164821916.72706828</v>
      </c>
      <c r="AC387" s="83">
        <v>173321657.10623944</v>
      </c>
      <c r="AD387" s="83">
        <v>182048959.12918869</v>
      </c>
      <c r="AE387" s="83">
        <v>190976216.23080188</v>
      </c>
      <c r="AF387" s="83">
        <v>200094302.13310269</v>
      </c>
      <c r="AG387" s="83">
        <v>209418275.54417294</v>
      </c>
      <c r="AH387" s="83">
        <v>218950071.36602896</v>
      </c>
      <c r="AI387" s="83">
        <v>228697717.53501952</v>
      </c>
      <c r="AJ387" s="83">
        <v>238662679.3355194</v>
      </c>
      <c r="AK387" s="83">
        <v>248824642.02691388</v>
      </c>
      <c r="AL387" s="83">
        <v>259181071.88653994</v>
      </c>
      <c r="AM387" s="83">
        <v>269767997.2490918</v>
      </c>
      <c r="AN387" s="83">
        <v>280625022.19320148</v>
      </c>
      <c r="AO387" s="92">
        <v>291788692.61590588</v>
      </c>
    </row>
    <row r="388" spans="1:41" x14ac:dyDescent="0.25">
      <c r="A388" t="str">
        <f t="shared" si="6"/>
        <v>Total aircraft movements_Malaysia</v>
      </c>
      <c r="B388" s="72" t="s">
        <v>35</v>
      </c>
      <c r="C388" s="108" t="s">
        <v>69</v>
      </c>
      <c r="D388" s="92" t="s">
        <v>84</v>
      </c>
      <c r="E388" s="75" t="s">
        <v>20</v>
      </c>
      <c r="F388" s="76" t="s">
        <v>34</v>
      </c>
      <c r="G388" s="76" t="s">
        <v>20</v>
      </c>
      <c r="H388" s="76" t="s">
        <v>20</v>
      </c>
      <c r="I388" s="76" t="s">
        <v>20</v>
      </c>
      <c r="J388" s="76" t="s">
        <v>34</v>
      </c>
      <c r="K388" s="76" t="s">
        <v>34</v>
      </c>
      <c r="L388" s="76" t="s">
        <v>20</v>
      </c>
      <c r="M388" s="76" t="s">
        <v>20</v>
      </c>
      <c r="N388" s="76" t="s">
        <v>20</v>
      </c>
      <c r="O388" s="76" t="s">
        <v>20</v>
      </c>
      <c r="P388" s="76" t="s">
        <v>34</v>
      </c>
      <c r="Q388" s="76" t="s">
        <v>34</v>
      </c>
      <c r="R388" s="83">
        <v>1013177</v>
      </c>
      <c r="S388" s="83">
        <v>1023533.0332668051</v>
      </c>
      <c r="T388" s="83">
        <v>1028924.1521450354</v>
      </c>
      <c r="U388" s="83">
        <v>1035364.3777644264</v>
      </c>
      <c r="V388" s="83">
        <v>1055009.1445454867</v>
      </c>
      <c r="W388" s="83">
        <v>1085397.4646533169</v>
      </c>
      <c r="X388" s="83">
        <v>1115785.7847611471</v>
      </c>
      <c r="Y388" s="83">
        <v>1146174.1048689776</v>
      </c>
      <c r="Z388" s="83">
        <v>1176562.4249768078</v>
      </c>
      <c r="AA388" s="83">
        <v>1206950.7450846382</v>
      </c>
      <c r="AB388" s="83">
        <v>1237339.0651924685</v>
      </c>
      <c r="AC388" s="83">
        <v>1267727.3853002987</v>
      </c>
      <c r="AD388" s="83">
        <v>1298115.7054081291</v>
      </c>
      <c r="AE388" s="83">
        <v>1328504.0255159594</v>
      </c>
      <c r="AF388" s="83">
        <v>1358892.3456237896</v>
      </c>
      <c r="AG388" s="83">
        <v>1389280.66573162</v>
      </c>
      <c r="AH388" s="83">
        <v>1419668.9858394503</v>
      </c>
      <c r="AI388" s="83">
        <v>1450057.3059472805</v>
      </c>
      <c r="AJ388" s="83">
        <v>1480445.6260551109</v>
      </c>
      <c r="AK388" s="83">
        <v>1510833.9461629412</v>
      </c>
      <c r="AL388" s="83">
        <v>1541222.2662707716</v>
      </c>
      <c r="AM388" s="83">
        <v>1571610.5863786021</v>
      </c>
      <c r="AN388" s="83">
        <v>1601998.9064864321</v>
      </c>
      <c r="AO388" s="92">
        <v>1632387.2265942625</v>
      </c>
    </row>
    <row r="389" spans="1:41" x14ac:dyDescent="0.25">
      <c r="A389" t="str">
        <f t="shared" si="6"/>
        <v>Total Cargo_Malaysia</v>
      </c>
      <c r="B389" s="102" t="s">
        <v>207</v>
      </c>
      <c r="C389" s="103" t="s">
        <v>69</v>
      </c>
      <c r="D389" s="104" t="s">
        <v>84</v>
      </c>
      <c r="E389" s="105" t="s">
        <v>20</v>
      </c>
      <c r="F389" s="106" t="s">
        <v>34</v>
      </c>
      <c r="G389" s="106" t="s">
        <v>20</v>
      </c>
      <c r="H389" s="106" t="s">
        <v>20</v>
      </c>
      <c r="I389" s="106" t="s">
        <v>20</v>
      </c>
      <c r="J389" s="106" t="s">
        <v>34</v>
      </c>
      <c r="K389" s="106" t="s">
        <v>34</v>
      </c>
      <c r="L389" s="106" t="s">
        <v>20</v>
      </c>
      <c r="M389" s="106" t="s">
        <v>20</v>
      </c>
      <c r="N389" s="106" t="s">
        <v>20</v>
      </c>
      <c r="O389" s="106" t="s">
        <v>20</v>
      </c>
      <c r="P389" s="106" t="s">
        <v>34</v>
      </c>
      <c r="Q389" s="106" t="s">
        <v>34</v>
      </c>
      <c r="R389" s="107">
        <v>980734</v>
      </c>
      <c r="S389" s="107">
        <v>1021187.69449729</v>
      </c>
      <c r="T389" s="107">
        <v>1032147.5910790201</v>
      </c>
      <c r="U389" s="107">
        <v>1043799.7816727314</v>
      </c>
      <c r="V389" s="107">
        <v>1056227.6334150098</v>
      </c>
      <c r="W389" s="107">
        <v>1069504.0063060238</v>
      </c>
      <c r="X389" s="107">
        <v>1082645.7847366314</v>
      </c>
      <c r="Y389" s="107">
        <v>1095453.0183310793</v>
      </c>
      <c r="Z389" s="107">
        <v>1108058.418086149</v>
      </c>
      <c r="AA389" s="107">
        <v>1120304.4283220344</v>
      </c>
      <c r="AB389" s="107">
        <v>1132016.2018456995</v>
      </c>
      <c r="AC389" s="107">
        <v>1143289.0419097764</v>
      </c>
      <c r="AD389" s="107">
        <v>1154237.6443042387</v>
      </c>
      <c r="AE389" s="107">
        <v>1164949.0237972627</v>
      </c>
      <c r="AF389" s="107">
        <v>1176616.9000928644</v>
      </c>
      <c r="AG389" s="107">
        <v>1189225.4705616641</v>
      </c>
      <c r="AH389" s="107">
        <v>1202645.3188897683</v>
      </c>
      <c r="AI389" s="107">
        <v>1216853.700049628</v>
      </c>
      <c r="AJ389" s="107">
        <v>1231846.0634379447</v>
      </c>
      <c r="AK389" s="107">
        <v>1247745.534175765</v>
      </c>
      <c r="AL389" s="107">
        <v>1264582.3790898628</v>
      </c>
      <c r="AM389" s="107">
        <v>1282188.8695188065</v>
      </c>
      <c r="AN389" s="107">
        <v>1300422.4594440171</v>
      </c>
      <c r="AO389" s="104">
        <v>1319004.4895046472</v>
      </c>
    </row>
    <row r="390" spans="1:41" x14ac:dyDescent="0.25">
      <c r="A390" t="str">
        <f t="shared" si="6"/>
        <v>International passengers_Malaysia</v>
      </c>
      <c r="B390" s="102" t="s">
        <v>54</v>
      </c>
      <c r="C390" s="103" t="s">
        <v>69</v>
      </c>
      <c r="D390" s="104" t="s">
        <v>84</v>
      </c>
      <c r="E390" s="105" t="s">
        <v>20</v>
      </c>
      <c r="F390" s="106" t="s">
        <v>34</v>
      </c>
      <c r="G390" s="106" t="s">
        <v>20</v>
      </c>
      <c r="H390" s="106" t="s">
        <v>20</v>
      </c>
      <c r="I390" s="106" t="s">
        <v>20</v>
      </c>
      <c r="J390" s="106" t="s">
        <v>34</v>
      </c>
      <c r="K390" s="106" t="s">
        <v>34</v>
      </c>
      <c r="L390" s="106" t="s">
        <v>20</v>
      </c>
      <c r="M390" s="106" t="s">
        <v>20</v>
      </c>
      <c r="N390" s="106" t="s">
        <v>20</v>
      </c>
      <c r="O390" s="106" t="s">
        <v>20</v>
      </c>
      <c r="P390" s="106" t="s">
        <v>34</v>
      </c>
      <c r="Q390" s="106" t="s">
        <v>34</v>
      </c>
      <c r="R390" s="107">
        <v>49784210</v>
      </c>
      <c r="S390" s="107">
        <v>53173060.907393999</v>
      </c>
      <c r="T390" s="107">
        <v>56847788.7660852</v>
      </c>
      <c r="U390" s="107">
        <v>60402156.331043385</v>
      </c>
      <c r="V390" s="107">
        <v>64215600.487023473</v>
      </c>
      <c r="W390" s="107">
        <v>68347738.155424774</v>
      </c>
      <c r="X390" s="107">
        <v>72643788.070842564</v>
      </c>
      <c r="Y390" s="107">
        <v>77065406.076696977</v>
      </c>
      <c r="Z390" s="107">
        <v>81574452.815207049</v>
      </c>
      <c r="AA390" s="107">
        <v>86179704.738770619</v>
      </c>
      <c r="AB390" s="107">
        <v>90894249.502817199</v>
      </c>
      <c r="AC390" s="107">
        <v>95688789.5613527</v>
      </c>
      <c r="AD390" s="107">
        <v>100524362.44597727</v>
      </c>
      <c r="AE390" s="107">
        <v>105364035.21439223</v>
      </c>
      <c r="AF390" s="107">
        <v>110188972.48236597</v>
      </c>
      <c r="AG390" s="107">
        <v>115003934.12670521</v>
      </c>
      <c r="AH390" s="107">
        <v>119800023.54876505</v>
      </c>
      <c r="AI390" s="107">
        <v>124573902.17905678</v>
      </c>
      <c r="AJ390" s="107">
        <v>129315095.41074955</v>
      </c>
      <c r="AK390" s="107">
        <v>133990749.55601004</v>
      </c>
      <c r="AL390" s="107">
        <v>138585160.40182814</v>
      </c>
      <c r="AM390" s="107">
        <v>143120521.57670575</v>
      </c>
      <c r="AN390" s="107">
        <v>147621908.54458433</v>
      </c>
      <c r="AO390" s="104">
        <v>152110601.04946962</v>
      </c>
    </row>
    <row r="391" spans="1:41" x14ac:dyDescent="0.25">
      <c r="A391" t="str">
        <f t="shared" si="6"/>
        <v>Domestic passengers_Malaysia</v>
      </c>
      <c r="B391" s="72" t="s">
        <v>56</v>
      </c>
      <c r="C391" s="108" t="s">
        <v>69</v>
      </c>
      <c r="D391" s="92" t="s">
        <v>84</v>
      </c>
      <c r="E391" s="75" t="s">
        <v>20</v>
      </c>
      <c r="F391" s="76" t="s">
        <v>34</v>
      </c>
      <c r="G391" s="76" t="s">
        <v>20</v>
      </c>
      <c r="H391" s="76" t="s">
        <v>20</v>
      </c>
      <c r="I391" s="76" t="s">
        <v>20</v>
      </c>
      <c r="J391" s="76" t="s">
        <v>34</v>
      </c>
      <c r="K391" s="76" t="s">
        <v>34</v>
      </c>
      <c r="L391" s="76" t="s">
        <v>20</v>
      </c>
      <c r="M391" s="76" t="s">
        <v>20</v>
      </c>
      <c r="N391" s="76" t="s">
        <v>20</v>
      </c>
      <c r="O391" s="76" t="s">
        <v>20</v>
      </c>
      <c r="P391" s="76" t="s">
        <v>34</v>
      </c>
      <c r="Q391" s="76" t="s">
        <v>34</v>
      </c>
      <c r="R391" s="83">
        <v>49583089</v>
      </c>
      <c r="S391" s="83">
        <v>49230573.072860099</v>
      </c>
      <c r="T391" s="83">
        <v>50815315.425017796</v>
      </c>
      <c r="U391" s="83">
        <v>52733149.554954112</v>
      </c>
      <c r="V391" s="83">
        <v>55042123.766604431</v>
      </c>
      <c r="W391" s="83">
        <v>57806185.656557418</v>
      </c>
      <c r="X391" s="83">
        <v>60709048.420282997</v>
      </c>
      <c r="Y391" s="83">
        <v>63757681.990601689</v>
      </c>
      <c r="Z391" s="83">
        <v>66959406.288966939</v>
      </c>
      <c r="AA391" s="83">
        <v>70321908.801744118</v>
      </c>
      <c r="AB391" s="83">
        <v>73853263.039637446</v>
      </c>
      <c r="AC391" s="83">
        <v>77561947.916020662</v>
      </c>
      <c r="AD391" s="83">
        <v>81456868.106031597</v>
      </c>
      <c r="AE391" s="83">
        <v>85547375.428636938</v>
      </c>
      <c r="AF391" s="83">
        <v>89843291.293086827</v>
      </c>
      <c r="AG391" s="83">
        <v>94354930.281411871</v>
      </c>
      <c r="AH391" s="83">
        <v>99093124.915850595</v>
      </c>
      <c r="AI391" s="83">
        <v>104069251.65918984</v>
      </c>
      <c r="AJ391" s="83">
        <v>109295258.23099928</v>
      </c>
      <c r="AK391" s="83">
        <v>114783692.29641619</v>
      </c>
      <c r="AL391" s="83">
        <v>120547731.58302395</v>
      </c>
      <c r="AM391" s="83">
        <v>126601215.52197756</v>
      </c>
      <c r="AN391" s="83">
        <v>132958678.47897425</v>
      </c>
      <c r="AO391" s="92">
        <v>139635384.6394228</v>
      </c>
    </row>
    <row r="392" spans="1:41" x14ac:dyDescent="0.25">
      <c r="A392" t="str">
        <f t="shared" si="6"/>
        <v>Total passengers_Macao SAR</v>
      </c>
      <c r="B392" s="102" t="s">
        <v>58</v>
      </c>
      <c r="C392" s="103" t="s">
        <v>69</v>
      </c>
      <c r="D392" s="104" t="s">
        <v>220</v>
      </c>
      <c r="E392" s="105" t="s">
        <v>34</v>
      </c>
      <c r="F392" s="106" t="s">
        <v>20</v>
      </c>
      <c r="G392" s="106" t="s">
        <v>20</v>
      </c>
      <c r="H392" s="106" t="s">
        <v>20</v>
      </c>
      <c r="I392" s="106" t="s">
        <v>20</v>
      </c>
      <c r="J392" s="106" t="s">
        <v>20</v>
      </c>
      <c r="K392" s="106" t="s">
        <v>20</v>
      </c>
      <c r="L392" s="106" t="s">
        <v>20</v>
      </c>
      <c r="M392" s="106" t="s">
        <v>20</v>
      </c>
      <c r="N392" s="106" t="s">
        <v>20</v>
      </c>
      <c r="O392" s="106" t="s">
        <v>20</v>
      </c>
      <c r="P392" s="106" t="s">
        <v>20</v>
      </c>
      <c r="Q392" s="106" t="s">
        <v>20</v>
      </c>
      <c r="R392" s="107">
        <v>7155765</v>
      </c>
      <c r="S392" s="107">
        <v>8319863.3852192545</v>
      </c>
      <c r="T392" s="107">
        <v>9167412.0852833521</v>
      </c>
      <c r="U392" s="107">
        <v>9924376.7724373899</v>
      </c>
      <c r="V392" s="107">
        <v>10587723.163075604</v>
      </c>
      <c r="W392" s="107">
        <v>11164269.946948487</v>
      </c>
      <c r="X392" s="107">
        <v>11740816.73082138</v>
      </c>
      <c r="Y392" s="107">
        <v>12317363.514694223</v>
      </c>
      <c r="Z392" s="107">
        <v>12893910.298567191</v>
      </c>
      <c r="AA392" s="107">
        <v>13470457.082440037</v>
      </c>
      <c r="AB392" s="107">
        <v>14047003.866312884</v>
      </c>
      <c r="AC392" s="107">
        <v>14623550.650185846</v>
      </c>
      <c r="AD392" s="107">
        <v>15200097.434058696</v>
      </c>
      <c r="AE392" s="107">
        <v>15776644.217931543</v>
      </c>
      <c r="AF392" s="107">
        <v>16353191.001804506</v>
      </c>
      <c r="AG392" s="107">
        <v>16929737.785677355</v>
      </c>
      <c r="AH392" s="107">
        <v>17506284.569550201</v>
      </c>
      <c r="AI392" s="107">
        <v>18082831.353423167</v>
      </c>
      <c r="AJ392" s="107">
        <v>18659378.137296017</v>
      </c>
      <c r="AK392" s="107">
        <v>19235924.921168983</v>
      </c>
      <c r="AL392" s="107">
        <v>19812471.705041833</v>
      </c>
      <c r="AM392" s="107">
        <v>20389018.48891468</v>
      </c>
      <c r="AN392" s="107">
        <v>20965565.272787642</v>
      </c>
      <c r="AO392" s="104">
        <v>21542112.056660485</v>
      </c>
    </row>
    <row r="393" spans="1:41" x14ac:dyDescent="0.25">
      <c r="A393" t="str">
        <f t="shared" si="6"/>
        <v>Total aircraft movements_Macao SAR</v>
      </c>
      <c r="B393" s="102" t="s">
        <v>35</v>
      </c>
      <c r="C393" s="103" t="s">
        <v>69</v>
      </c>
      <c r="D393" s="104" t="s">
        <v>220</v>
      </c>
      <c r="E393" s="105" t="s">
        <v>34</v>
      </c>
      <c r="F393" s="106" t="s">
        <v>20</v>
      </c>
      <c r="G393" s="106" t="s">
        <v>20</v>
      </c>
      <c r="H393" s="106" t="s">
        <v>20</v>
      </c>
      <c r="I393" s="106" t="s">
        <v>20</v>
      </c>
      <c r="J393" s="106" t="s">
        <v>20</v>
      </c>
      <c r="K393" s="106" t="s">
        <v>20</v>
      </c>
      <c r="L393" s="106" t="s">
        <v>20</v>
      </c>
      <c r="M393" s="106" t="s">
        <v>20</v>
      </c>
      <c r="N393" s="106" t="s">
        <v>20</v>
      </c>
      <c r="O393" s="106" t="s">
        <v>20</v>
      </c>
      <c r="P393" s="106" t="s">
        <v>20</v>
      </c>
      <c r="Q393" s="106" t="s">
        <v>20</v>
      </c>
      <c r="R393" s="107" t="s">
        <v>218</v>
      </c>
      <c r="S393" s="107" t="s">
        <v>218</v>
      </c>
      <c r="T393" s="107" t="s">
        <v>218</v>
      </c>
      <c r="U393" s="107" t="s">
        <v>218</v>
      </c>
      <c r="V393" s="107" t="s">
        <v>218</v>
      </c>
      <c r="W393" s="107" t="s">
        <v>218</v>
      </c>
      <c r="X393" s="107" t="s">
        <v>218</v>
      </c>
      <c r="Y393" s="107" t="s">
        <v>218</v>
      </c>
      <c r="Z393" s="107" t="s">
        <v>218</v>
      </c>
      <c r="AA393" s="107" t="s">
        <v>218</v>
      </c>
      <c r="AB393" s="107" t="s">
        <v>218</v>
      </c>
      <c r="AC393" s="107" t="s">
        <v>218</v>
      </c>
      <c r="AD393" s="107" t="s">
        <v>218</v>
      </c>
      <c r="AE393" s="107" t="s">
        <v>218</v>
      </c>
      <c r="AF393" s="107" t="s">
        <v>218</v>
      </c>
      <c r="AG393" s="107" t="s">
        <v>218</v>
      </c>
      <c r="AH393" s="107" t="s">
        <v>218</v>
      </c>
      <c r="AI393" s="107" t="s">
        <v>218</v>
      </c>
      <c r="AJ393" s="107" t="s">
        <v>218</v>
      </c>
      <c r="AK393" s="107" t="s">
        <v>218</v>
      </c>
      <c r="AL393" s="107" t="s">
        <v>218</v>
      </c>
      <c r="AM393" s="107" t="s">
        <v>218</v>
      </c>
      <c r="AN393" s="107" t="s">
        <v>218</v>
      </c>
      <c r="AO393" s="104" t="s">
        <v>218</v>
      </c>
    </row>
    <row r="394" spans="1:41" x14ac:dyDescent="0.25">
      <c r="A394" t="str">
        <f t="shared" si="6"/>
        <v>Total Cargo_Macao SAR</v>
      </c>
      <c r="B394" s="102" t="s">
        <v>207</v>
      </c>
      <c r="C394" s="108" t="s">
        <v>69</v>
      </c>
      <c r="D394" s="104" t="s">
        <v>220</v>
      </c>
      <c r="E394" s="75" t="s">
        <v>34</v>
      </c>
      <c r="F394" s="76" t="s">
        <v>20</v>
      </c>
      <c r="G394" s="76" t="s">
        <v>20</v>
      </c>
      <c r="H394" s="76" t="s">
        <v>20</v>
      </c>
      <c r="I394" s="76" t="s">
        <v>20</v>
      </c>
      <c r="J394" s="76" t="s">
        <v>20</v>
      </c>
      <c r="K394" s="76" t="s">
        <v>20</v>
      </c>
      <c r="L394" s="76" t="s">
        <v>20</v>
      </c>
      <c r="M394" s="76" t="s">
        <v>20</v>
      </c>
      <c r="N394" s="76" t="s">
        <v>20</v>
      </c>
      <c r="O394" s="76" t="s">
        <v>20</v>
      </c>
      <c r="P394" s="76" t="s">
        <v>20</v>
      </c>
      <c r="Q394" s="76" t="s">
        <v>20</v>
      </c>
      <c r="R394" s="83" t="s">
        <v>218</v>
      </c>
      <c r="S394" s="83" t="s">
        <v>218</v>
      </c>
      <c r="T394" s="83" t="s">
        <v>218</v>
      </c>
      <c r="U394" s="83" t="s">
        <v>218</v>
      </c>
      <c r="V394" s="83" t="s">
        <v>218</v>
      </c>
      <c r="W394" s="83" t="s">
        <v>218</v>
      </c>
      <c r="X394" s="83" t="s">
        <v>218</v>
      </c>
      <c r="Y394" s="83" t="s">
        <v>218</v>
      </c>
      <c r="Z394" s="83" t="s">
        <v>218</v>
      </c>
      <c r="AA394" s="83" t="s">
        <v>218</v>
      </c>
      <c r="AB394" s="83" t="s">
        <v>218</v>
      </c>
      <c r="AC394" s="83" t="s">
        <v>218</v>
      </c>
      <c r="AD394" s="83" t="s">
        <v>218</v>
      </c>
      <c r="AE394" s="83" t="s">
        <v>218</v>
      </c>
      <c r="AF394" s="83" t="s">
        <v>218</v>
      </c>
      <c r="AG394" s="83" t="s">
        <v>218</v>
      </c>
      <c r="AH394" s="83" t="s">
        <v>218</v>
      </c>
      <c r="AI394" s="83" t="s">
        <v>218</v>
      </c>
      <c r="AJ394" s="83" t="s">
        <v>218</v>
      </c>
      <c r="AK394" s="83" t="s">
        <v>218</v>
      </c>
      <c r="AL394" s="83" t="s">
        <v>218</v>
      </c>
      <c r="AM394" s="83" t="s">
        <v>218</v>
      </c>
      <c r="AN394" s="83" t="s">
        <v>218</v>
      </c>
      <c r="AO394" s="92" t="s">
        <v>218</v>
      </c>
    </row>
    <row r="395" spans="1:41" x14ac:dyDescent="0.25">
      <c r="A395" t="str">
        <f t="shared" si="6"/>
        <v>International passengers_Macao SAR</v>
      </c>
      <c r="B395" s="72" t="s">
        <v>54</v>
      </c>
      <c r="C395" s="108" t="s">
        <v>69</v>
      </c>
      <c r="D395" s="104" t="s">
        <v>220</v>
      </c>
      <c r="E395" s="75" t="s">
        <v>34</v>
      </c>
      <c r="F395" s="76" t="s">
        <v>20</v>
      </c>
      <c r="G395" s="76" t="s">
        <v>20</v>
      </c>
      <c r="H395" s="76" t="s">
        <v>20</v>
      </c>
      <c r="I395" s="76" t="s">
        <v>20</v>
      </c>
      <c r="J395" s="76" t="s">
        <v>20</v>
      </c>
      <c r="K395" s="76" t="s">
        <v>20</v>
      </c>
      <c r="L395" s="76" t="s">
        <v>20</v>
      </c>
      <c r="M395" s="76" t="s">
        <v>20</v>
      </c>
      <c r="N395" s="76" t="s">
        <v>20</v>
      </c>
      <c r="O395" s="76" t="s">
        <v>20</v>
      </c>
      <c r="P395" s="76" t="s">
        <v>20</v>
      </c>
      <c r="Q395" s="76" t="s">
        <v>20</v>
      </c>
      <c r="R395" s="83">
        <v>7155765</v>
      </c>
      <c r="S395" s="83">
        <v>8319863.3852192545</v>
      </c>
      <c r="T395" s="83">
        <v>9167412.0852833521</v>
      </c>
      <c r="U395" s="83">
        <v>9924376.7724373899</v>
      </c>
      <c r="V395" s="83">
        <v>10587723.163075604</v>
      </c>
      <c r="W395" s="83">
        <v>11164269.946948487</v>
      </c>
      <c r="X395" s="83">
        <v>11740816.73082138</v>
      </c>
      <c r="Y395" s="83">
        <v>12317363.514694223</v>
      </c>
      <c r="Z395" s="83">
        <v>12893910.298567191</v>
      </c>
      <c r="AA395" s="83">
        <v>13470457.082440037</v>
      </c>
      <c r="AB395" s="83">
        <v>14047003.866312884</v>
      </c>
      <c r="AC395" s="83">
        <v>14623550.650185846</v>
      </c>
      <c r="AD395" s="83">
        <v>15200097.434058696</v>
      </c>
      <c r="AE395" s="83">
        <v>15776644.217931543</v>
      </c>
      <c r="AF395" s="83">
        <v>16353191.001804506</v>
      </c>
      <c r="AG395" s="83">
        <v>16929737.785677355</v>
      </c>
      <c r="AH395" s="83">
        <v>17506284.569550201</v>
      </c>
      <c r="AI395" s="83">
        <v>18082831.353423167</v>
      </c>
      <c r="AJ395" s="83">
        <v>18659378.137296017</v>
      </c>
      <c r="AK395" s="83">
        <v>19235924.921168983</v>
      </c>
      <c r="AL395" s="83">
        <v>19812471.705041833</v>
      </c>
      <c r="AM395" s="83">
        <v>20389018.48891468</v>
      </c>
      <c r="AN395" s="83">
        <v>20965565.272787642</v>
      </c>
      <c r="AO395" s="92">
        <v>21542112.056660485</v>
      </c>
    </row>
    <row r="396" spans="1:41" x14ac:dyDescent="0.25">
      <c r="A396" t="str">
        <f t="shared" si="6"/>
        <v>Domestic passengers_Macao SAR</v>
      </c>
      <c r="B396" s="102" t="s">
        <v>56</v>
      </c>
      <c r="C396" s="103" t="s">
        <v>69</v>
      </c>
      <c r="D396" s="104" t="s">
        <v>220</v>
      </c>
      <c r="E396" s="105" t="s">
        <v>34</v>
      </c>
      <c r="F396" s="106" t="s">
        <v>20</v>
      </c>
      <c r="G396" s="106" t="s">
        <v>20</v>
      </c>
      <c r="H396" s="106" t="s">
        <v>20</v>
      </c>
      <c r="I396" s="106" t="s">
        <v>20</v>
      </c>
      <c r="J396" s="106" t="s">
        <v>20</v>
      </c>
      <c r="K396" s="106" t="s">
        <v>20</v>
      </c>
      <c r="L396" s="106" t="s">
        <v>20</v>
      </c>
      <c r="M396" s="106" t="s">
        <v>20</v>
      </c>
      <c r="N396" s="106" t="s">
        <v>20</v>
      </c>
      <c r="O396" s="106" t="s">
        <v>20</v>
      </c>
      <c r="P396" s="106" t="s">
        <v>20</v>
      </c>
      <c r="Q396" s="106" t="s">
        <v>20</v>
      </c>
      <c r="R396" s="107" t="s">
        <v>218</v>
      </c>
      <c r="S396" s="107" t="s">
        <v>218</v>
      </c>
      <c r="T396" s="107" t="s">
        <v>218</v>
      </c>
      <c r="U396" s="107" t="s">
        <v>218</v>
      </c>
      <c r="V396" s="107" t="s">
        <v>218</v>
      </c>
      <c r="W396" s="107" t="s">
        <v>218</v>
      </c>
      <c r="X396" s="107" t="s">
        <v>218</v>
      </c>
      <c r="Y396" s="107" t="s">
        <v>218</v>
      </c>
      <c r="Z396" s="107" t="s">
        <v>218</v>
      </c>
      <c r="AA396" s="107" t="s">
        <v>218</v>
      </c>
      <c r="AB396" s="107" t="s">
        <v>218</v>
      </c>
      <c r="AC396" s="107" t="s">
        <v>218</v>
      </c>
      <c r="AD396" s="107" t="s">
        <v>218</v>
      </c>
      <c r="AE396" s="107" t="s">
        <v>218</v>
      </c>
      <c r="AF396" s="107" t="s">
        <v>218</v>
      </c>
      <c r="AG396" s="107" t="s">
        <v>218</v>
      </c>
      <c r="AH396" s="107" t="s">
        <v>218</v>
      </c>
      <c r="AI396" s="107" t="s">
        <v>218</v>
      </c>
      <c r="AJ396" s="107" t="s">
        <v>218</v>
      </c>
      <c r="AK396" s="107" t="s">
        <v>218</v>
      </c>
      <c r="AL396" s="107" t="s">
        <v>218</v>
      </c>
      <c r="AM396" s="107" t="s">
        <v>218</v>
      </c>
      <c r="AN396" s="107" t="s">
        <v>218</v>
      </c>
      <c r="AO396" s="104" t="s">
        <v>218</v>
      </c>
    </row>
    <row r="397" spans="1:41" x14ac:dyDescent="0.25">
      <c r="A397" t="str">
        <f t="shared" si="6"/>
        <v>Total passengers_Korea</v>
      </c>
      <c r="B397" s="102" t="s">
        <v>58</v>
      </c>
      <c r="C397" s="103" t="s">
        <v>69</v>
      </c>
      <c r="D397" s="104" t="s">
        <v>79</v>
      </c>
      <c r="E397" s="105" t="s">
        <v>34</v>
      </c>
      <c r="F397" s="106" t="s">
        <v>20</v>
      </c>
      <c r="G397" s="106" t="s">
        <v>20</v>
      </c>
      <c r="H397" s="106" t="s">
        <v>20</v>
      </c>
      <c r="I397" s="106" t="s">
        <v>20</v>
      </c>
      <c r="J397" s="106" t="s">
        <v>20</v>
      </c>
      <c r="K397" s="106" t="s">
        <v>20</v>
      </c>
      <c r="L397" s="106" t="s">
        <v>20</v>
      </c>
      <c r="M397" s="106" t="s">
        <v>20</v>
      </c>
      <c r="N397" s="106" t="s">
        <v>34</v>
      </c>
      <c r="O397" s="106" t="s">
        <v>20</v>
      </c>
      <c r="P397" s="106" t="s">
        <v>20</v>
      </c>
      <c r="Q397" s="106" t="s">
        <v>34</v>
      </c>
      <c r="R397" s="107">
        <v>143410323</v>
      </c>
      <c r="S397" s="107">
        <v>152245789.0805611</v>
      </c>
      <c r="T397" s="107">
        <v>161752037.94762856</v>
      </c>
      <c r="U397" s="107">
        <v>172496797.69618717</v>
      </c>
      <c r="V397" s="107">
        <v>183291982.71410784</v>
      </c>
      <c r="W397" s="107">
        <v>193738824.21660036</v>
      </c>
      <c r="X397" s="107">
        <v>204238534.08947432</v>
      </c>
      <c r="Y397" s="107">
        <v>214789669.00450167</v>
      </c>
      <c r="Z397" s="107">
        <v>225390979.42514485</v>
      </c>
      <c r="AA397" s="107">
        <v>236041210.4281804</v>
      </c>
      <c r="AB397" s="107">
        <v>246739137.4341225</v>
      </c>
      <c r="AC397" s="107">
        <v>257483657.89124787</v>
      </c>
      <c r="AD397" s="107">
        <v>268273725.73033914</v>
      </c>
      <c r="AE397" s="107">
        <v>279108383.97654462</v>
      </c>
      <c r="AF397" s="107">
        <v>289986700.93015099</v>
      </c>
      <c r="AG397" s="107">
        <v>300907760.03514779</v>
      </c>
      <c r="AH397" s="107">
        <v>311870687.85065848</v>
      </c>
      <c r="AI397" s="107">
        <v>322874636.64144093</v>
      </c>
      <c r="AJ397" s="107">
        <v>333918819.19046408</v>
      </c>
      <c r="AK397" s="107">
        <v>345002505.07239401</v>
      </c>
      <c r="AL397" s="107">
        <v>356125004.19050783</v>
      </c>
      <c r="AM397" s="107">
        <v>367285629.07003462</v>
      </c>
      <c r="AN397" s="107">
        <v>378483706.25749469</v>
      </c>
      <c r="AO397" s="104">
        <v>389718587.84791571</v>
      </c>
    </row>
    <row r="398" spans="1:41" x14ac:dyDescent="0.25">
      <c r="A398" t="str">
        <f t="shared" si="6"/>
        <v>Total aircraft movements_Korea</v>
      </c>
      <c r="B398" s="102" t="s">
        <v>35</v>
      </c>
      <c r="C398" s="103" t="s">
        <v>69</v>
      </c>
      <c r="D398" s="104" t="s">
        <v>79</v>
      </c>
      <c r="E398" s="105" t="s">
        <v>34</v>
      </c>
      <c r="F398" s="106" t="s">
        <v>20</v>
      </c>
      <c r="G398" s="106" t="s">
        <v>20</v>
      </c>
      <c r="H398" s="106" t="s">
        <v>20</v>
      </c>
      <c r="I398" s="106" t="s">
        <v>20</v>
      </c>
      <c r="J398" s="106" t="s">
        <v>20</v>
      </c>
      <c r="K398" s="106" t="s">
        <v>20</v>
      </c>
      <c r="L398" s="106" t="s">
        <v>20</v>
      </c>
      <c r="M398" s="106" t="s">
        <v>20</v>
      </c>
      <c r="N398" s="106" t="s">
        <v>34</v>
      </c>
      <c r="O398" s="106" t="s">
        <v>20</v>
      </c>
      <c r="P398" s="106" t="s">
        <v>20</v>
      </c>
      <c r="Q398" s="106" t="s">
        <v>34</v>
      </c>
      <c r="R398" s="107">
        <v>868436</v>
      </c>
      <c r="S398" s="107">
        <v>909006.12404804502</v>
      </c>
      <c r="T398" s="107">
        <v>949576.24809609097</v>
      </c>
      <c r="U398" s="107">
        <v>987913.97776973818</v>
      </c>
      <c r="V398" s="107">
        <v>1024639.690063162</v>
      </c>
      <c r="W398" s="107">
        <v>1060312.2641507136</v>
      </c>
      <c r="X398" s="107">
        <v>1096237.8592246198</v>
      </c>
      <c r="Y398" s="107">
        <v>1132727.6834872391</v>
      </c>
      <c r="Z398" s="107">
        <v>1168079.9989980324</v>
      </c>
      <c r="AA398" s="107">
        <v>1202284.1507811749</v>
      </c>
      <c r="AB398" s="107">
        <v>1236222.8041413836</v>
      </c>
      <c r="AC398" s="107">
        <v>1269709.3531445416</v>
      </c>
      <c r="AD398" s="107">
        <v>1302659.6457466218</v>
      </c>
      <c r="AE398" s="107">
        <v>1334316.3144195573</v>
      </c>
      <c r="AF398" s="107">
        <v>1364450.7854040281</v>
      </c>
      <c r="AG398" s="107">
        <v>1393507.3427468103</v>
      </c>
      <c r="AH398" s="107">
        <v>1421959.190684326</v>
      </c>
      <c r="AI398" s="107">
        <v>1450604.3219666507</v>
      </c>
      <c r="AJ398" s="107">
        <v>1479771.9289030433</v>
      </c>
      <c r="AK398" s="107">
        <v>1509329.8491934354</v>
      </c>
      <c r="AL398" s="107">
        <v>1538971.855070493</v>
      </c>
      <c r="AM398" s="107">
        <v>1568978.8859713562</v>
      </c>
      <c r="AN398" s="107">
        <v>1599945.0112071708</v>
      </c>
      <c r="AO398" s="104">
        <v>1632494.8885810201</v>
      </c>
    </row>
    <row r="399" spans="1:41" x14ac:dyDescent="0.25">
      <c r="A399" t="str">
        <f t="shared" si="6"/>
        <v>Total Cargo_Korea</v>
      </c>
      <c r="B399" s="102" t="s">
        <v>207</v>
      </c>
      <c r="C399" s="108" t="s">
        <v>69</v>
      </c>
      <c r="D399" s="104" t="s">
        <v>79</v>
      </c>
      <c r="E399" s="75" t="s">
        <v>34</v>
      </c>
      <c r="F399" s="76" t="s">
        <v>20</v>
      </c>
      <c r="G399" s="76" t="s">
        <v>20</v>
      </c>
      <c r="H399" s="76" t="s">
        <v>20</v>
      </c>
      <c r="I399" s="76" t="s">
        <v>20</v>
      </c>
      <c r="J399" s="76" t="s">
        <v>20</v>
      </c>
      <c r="K399" s="76" t="s">
        <v>20</v>
      </c>
      <c r="L399" s="76" t="s">
        <v>20</v>
      </c>
      <c r="M399" s="76" t="s">
        <v>20</v>
      </c>
      <c r="N399" s="76" t="s">
        <v>34</v>
      </c>
      <c r="O399" s="76" t="s">
        <v>20</v>
      </c>
      <c r="P399" s="76" t="s">
        <v>20</v>
      </c>
      <c r="Q399" s="76" t="s">
        <v>34</v>
      </c>
      <c r="R399" s="83">
        <v>3252228</v>
      </c>
      <c r="S399" s="83">
        <v>3287345.8002404924</v>
      </c>
      <c r="T399" s="83">
        <v>3442487.6628365163</v>
      </c>
      <c r="U399" s="83">
        <v>3544954.4077666071</v>
      </c>
      <c r="V399" s="83">
        <v>3632127.2807987123</v>
      </c>
      <c r="W399" s="83">
        <v>3702840.2098394539</v>
      </c>
      <c r="X399" s="83">
        <v>3773553.1388801951</v>
      </c>
      <c r="Y399" s="83">
        <v>3844266.0679209367</v>
      </c>
      <c r="Z399" s="83">
        <v>3914978.9969616784</v>
      </c>
      <c r="AA399" s="83">
        <v>3985691.9260024307</v>
      </c>
      <c r="AB399" s="83">
        <v>4056404.8550431719</v>
      </c>
      <c r="AC399" s="83">
        <v>4127117.7840839135</v>
      </c>
      <c r="AD399" s="83">
        <v>4197830.7131246543</v>
      </c>
      <c r="AE399" s="83">
        <v>4268543.6421653954</v>
      </c>
      <c r="AF399" s="83">
        <v>4339256.5712061375</v>
      </c>
      <c r="AG399" s="83">
        <v>4409969.5002468787</v>
      </c>
      <c r="AH399" s="83">
        <v>4480682.4292876292</v>
      </c>
      <c r="AI399" s="83">
        <v>4551395.3583283704</v>
      </c>
      <c r="AJ399" s="83">
        <v>4622108.2873691116</v>
      </c>
      <c r="AK399" s="83">
        <v>4692821.2164098546</v>
      </c>
      <c r="AL399" s="83">
        <v>4763534.1454505967</v>
      </c>
      <c r="AM399" s="83">
        <v>4834247.0744913481</v>
      </c>
      <c r="AN399" s="83">
        <v>4904960.0035320893</v>
      </c>
      <c r="AO399" s="92">
        <v>4975672.9325728314</v>
      </c>
    </row>
    <row r="400" spans="1:41" x14ac:dyDescent="0.25">
      <c r="A400" t="str">
        <f t="shared" si="6"/>
        <v>International passengers_Korea</v>
      </c>
      <c r="B400" s="72" t="s">
        <v>54</v>
      </c>
      <c r="C400" s="108" t="s">
        <v>69</v>
      </c>
      <c r="D400" s="104" t="s">
        <v>79</v>
      </c>
      <c r="E400" s="75" t="s">
        <v>34</v>
      </c>
      <c r="F400" s="76" t="s">
        <v>20</v>
      </c>
      <c r="G400" s="76" t="s">
        <v>20</v>
      </c>
      <c r="H400" s="76" t="s">
        <v>20</v>
      </c>
      <c r="I400" s="76" t="s">
        <v>20</v>
      </c>
      <c r="J400" s="76" t="s">
        <v>20</v>
      </c>
      <c r="K400" s="76" t="s">
        <v>20</v>
      </c>
      <c r="L400" s="76" t="s">
        <v>20</v>
      </c>
      <c r="M400" s="76" t="s">
        <v>20</v>
      </c>
      <c r="N400" s="76" t="s">
        <v>34</v>
      </c>
      <c r="O400" s="76" t="s">
        <v>20</v>
      </c>
      <c r="P400" s="76" t="s">
        <v>20</v>
      </c>
      <c r="Q400" s="76" t="s">
        <v>34</v>
      </c>
      <c r="R400" s="83">
        <v>77505728</v>
      </c>
      <c r="S400" s="83">
        <v>87305653.412958443</v>
      </c>
      <c r="T400" s="83">
        <v>94708036.881496578</v>
      </c>
      <c r="U400" s="83">
        <v>102747934.49601008</v>
      </c>
      <c r="V400" s="83">
        <v>110226843.14149301</v>
      </c>
      <c r="W400" s="83">
        <v>116585818.94528143</v>
      </c>
      <c r="X400" s="83">
        <v>122944794.74907094</v>
      </c>
      <c r="Y400" s="83">
        <v>129303770.55285938</v>
      </c>
      <c r="Z400" s="83">
        <v>135662746.35664782</v>
      </c>
      <c r="AA400" s="83">
        <v>142021722.16043624</v>
      </c>
      <c r="AB400" s="83">
        <v>148380697.96422577</v>
      </c>
      <c r="AC400" s="83">
        <v>154739673.76801416</v>
      </c>
      <c r="AD400" s="83">
        <v>161098649.57180265</v>
      </c>
      <c r="AE400" s="83">
        <v>167457625.37559211</v>
      </c>
      <c r="AF400" s="83">
        <v>173816601.1793806</v>
      </c>
      <c r="AG400" s="83">
        <v>180175576.98316899</v>
      </c>
      <c r="AH400" s="83">
        <v>186534552.78695735</v>
      </c>
      <c r="AI400" s="83">
        <v>192893528.59074691</v>
      </c>
      <c r="AJ400" s="83">
        <v>199252504.39453527</v>
      </c>
      <c r="AK400" s="83">
        <v>205611480.19832373</v>
      </c>
      <c r="AL400" s="83">
        <v>211970456.00211325</v>
      </c>
      <c r="AM400" s="83">
        <v>218329431.80590165</v>
      </c>
      <c r="AN400" s="83">
        <v>224688407.6096901</v>
      </c>
      <c r="AO400" s="92">
        <v>231047383.41347963</v>
      </c>
    </row>
    <row r="401" spans="1:41" x14ac:dyDescent="0.25">
      <c r="A401" t="str">
        <f t="shared" si="6"/>
        <v>Domestic passengers_Korea</v>
      </c>
      <c r="B401" s="102" t="s">
        <v>56</v>
      </c>
      <c r="C401" s="103" t="s">
        <v>69</v>
      </c>
      <c r="D401" s="104" t="s">
        <v>79</v>
      </c>
      <c r="E401" s="105" t="s">
        <v>34</v>
      </c>
      <c r="F401" s="106" t="s">
        <v>20</v>
      </c>
      <c r="G401" s="106" t="s">
        <v>20</v>
      </c>
      <c r="H401" s="106" t="s">
        <v>20</v>
      </c>
      <c r="I401" s="106" t="s">
        <v>20</v>
      </c>
      <c r="J401" s="106" t="s">
        <v>20</v>
      </c>
      <c r="K401" s="106" t="s">
        <v>20</v>
      </c>
      <c r="L401" s="106" t="s">
        <v>20</v>
      </c>
      <c r="M401" s="106" t="s">
        <v>20</v>
      </c>
      <c r="N401" s="106" t="s">
        <v>34</v>
      </c>
      <c r="O401" s="106" t="s">
        <v>20</v>
      </c>
      <c r="P401" s="106" t="s">
        <v>20</v>
      </c>
      <c r="Q401" s="106" t="s">
        <v>34</v>
      </c>
      <c r="R401" s="107">
        <v>65825150</v>
      </c>
      <c r="S401" s="107">
        <v>64848032.729165643</v>
      </c>
      <c r="T401" s="107">
        <v>66948849.808376446</v>
      </c>
      <c r="U401" s="107">
        <v>69660406.30840309</v>
      </c>
      <c r="V401" s="107">
        <v>72981049.509720594</v>
      </c>
      <c r="W401" s="107">
        <v>77070780.640436366</v>
      </c>
      <c r="X401" s="107">
        <v>81213374.696365565</v>
      </c>
      <c r="Y401" s="107">
        <v>85407404.633413628</v>
      </c>
      <c r="Z401" s="107">
        <v>89651534.819760501</v>
      </c>
      <c r="AA401" s="107">
        <v>93944512.027376205</v>
      </c>
      <c r="AB401" s="107">
        <v>98285157.60110651</v>
      </c>
      <c r="AC401" s="107">
        <v>102672360.61600196</v>
      </c>
      <c r="AD401" s="107">
        <v>107105071.86930443</v>
      </c>
      <c r="AE401" s="107">
        <v>111582298.58162008</v>
      </c>
      <c r="AF401" s="107">
        <v>116103099.70398867</v>
      </c>
      <c r="AG401" s="107">
        <v>120666581.74530409</v>
      </c>
      <c r="AH401" s="107">
        <v>125271895.04876821</v>
      </c>
      <c r="AI401" s="107">
        <v>129918230.45763181</v>
      </c>
      <c r="AJ401" s="107">
        <v>134604816.3198247</v>
      </c>
      <c r="AK401" s="107">
        <v>139330915.78882435</v>
      </c>
      <c r="AL401" s="107">
        <v>144095824.38444671</v>
      </c>
      <c r="AM401" s="107">
        <v>148898867.78251514</v>
      </c>
      <c r="AN401" s="107">
        <v>153739399.8067531</v>
      </c>
      <c r="AO401" s="104">
        <v>158616800.59993407</v>
      </c>
    </row>
    <row r="402" spans="1:41" x14ac:dyDescent="0.25">
      <c r="A402" t="str">
        <f t="shared" si="6"/>
        <v>Total passengers_Japan</v>
      </c>
      <c r="B402" s="72" t="s">
        <v>58</v>
      </c>
      <c r="C402" s="108" t="s">
        <v>69</v>
      </c>
      <c r="D402" s="92" t="s">
        <v>77</v>
      </c>
      <c r="E402" s="75" t="s">
        <v>34</v>
      </c>
      <c r="F402" s="76" t="s">
        <v>20</v>
      </c>
      <c r="G402" s="76" t="s">
        <v>34</v>
      </c>
      <c r="H402" s="76" t="s">
        <v>20</v>
      </c>
      <c r="I402" s="76" t="s">
        <v>20</v>
      </c>
      <c r="J402" s="76" t="s">
        <v>20</v>
      </c>
      <c r="K402" s="76" t="s">
        <v>20</v>
      </c>
      <c r="L402" s="76" t="s">
        <v>20</v>
      </c>
      <c r="M402" s="76" t="s">
        <v>20</v>
      </c>
      <c r="N402" s="76" t="s">
        <v>20</v>
      </c>
      <c r="O402" s="76" t="s">
        <v>20</v>
      </c>
      <c r="P402" s="76" t="s">
        <v>20</v>
      </c>
      <c r="Q402" s="76" t="s">
        <v>34</v>
      </c>
      <c r="R402" s="83">
        <v>313492656</v>
      </c>
      <c r="S402" s="83">
        <v>323762490.94573778</v>
      </c>
      <c r="T402" s="83">
        <v>337079369.40925819</v>
      </c>
      <c r="U402" s="83">
        <v>346512855.6401785</v>
      </c>
      <c r="V402" s="83">
        <v>358582173.39487147</v>
      </c>
      <c r="W402" s="83">
        <v>370021462.82920331</v>
      </c>
      <c r="X402" s="83">
        <v>381266761.11516041</v>
      </c>
      <c r="Y402" s="83">
        <v>392182747.91869807</v>
      </c>
      <c r="Z402" s="83">
        <v>402710773.67066294</v>
      </c>
      <c r="AA402" s="83">
        <v>413038248.99634206</v>
      </c>
      <c r="AB402" s="83">
        <v>423347042.86351573</v>
      </c>
      <c r="AC402" s="83">
        <v>433678400.11435127</v>
      </c>
      <c r="AD402" s="83">
        <v>443887388.4619351</v>
      </c>
      <c r="AE402" s="83">
        <v>453973250.14194179</v>
      </c>
      <c r="AF402" s="83">
        <v>464044183.25590211</v>
      </c>
      <c r="AG402" s="83">
        <v>474138657.60544342</v>
      </c>
      <c r="AH402" s="83">
        <v>484306961.70892191</v>
      </c>
      <c r="AI402" s="83">
        <v>494520140.7747516</v>
      </c>
      <c r="AJ402" s="83">
        <v>504720465.91134059</v>
      </c>
      <c r="AK402" s="83">
        <v>514748855.83395439</v>
      </c>
      <c r="AL402" s="83">
        <v>524434991.82565325</v>
      </c>
      <c r="AM402" s="83">
        <v>533889274.35380125</v>
      </c>
      <c r="AN402" s="83">
        <v>543336698.1657213</v>
      </c>
      <c r="AO402" s="92">
        <v>552878818.33628464</v>
      </c>
    </row>
    <row r="403" spans="1:41" x14ac:dyDescent="0.25">
      <c r="A403" t="str">
        <f t="shared" si="6"/>
        <v>Total aircraft movements_Japan</v>
      </c>
      <c r="B403" s="72" t="s">
        <v>35</v>
      </c>
      <c r="C403" s="108" t="s">
        <v>69</v>
      </c>
      <c r="D403" s="92" t="s">
        <v>77</v>
      </c>
      <c r="E403" s="75" t="s">
        <v>34</v>
      </c>
      <c r="F403" s="76" t="s">
        <v>20</v>
      </c>
      <c r="G403" s="76" t="s">
        <v>34</v>
      </c>
      <c r="H403" s="76" t="s">
        <v>20</v>
      </c>
      <c r="I403" s="76" t="s">
        <v>20</v>
      </c>
      <c r="J403" s="76" t="s">
        <v>20</v>
      </c>
      <c r="K403" s="76" t="s">
        <v>20</v>
      </c>
      <c r="L403" s="76" t="s">
        <v>20</v>
      </c>
      <c r="M403" s="76" t="s">
        <v>20</v>
      </c>
      <c r="N403" s="76" t="s">
        <v>20</v>
      </c>
      <c r="O403" s="76" t="s">
        <v>20</v>
      </c>
      <c r="P403" s="76" t="s">
        <v>20</v>
      </c>
      <c r="Q403" s="76" t="s">
        <v>34</v>
      </c>
      <c r="R403" s="83">
        <v>1618099</v>
      </c>
      <c r="S403" s="83">
        <v>1625314.9656545199</v>
      </c>
      <c r="T403" s="83">
        <v>1669857.1944664251</v>
      </c>
      <c r="U403" s="83">
        <v>1694315.0320966237</v>
      </c>
      <c r="V403" s="83">
        <v>1728387.9457363149</v>
      </c>
      <c r="W403" s="83">
        <v>1759674.64678288</v>
      </c>
      <c r="X403" s="83">
        <v>1790961.347829435</v>
      </c>
      <c r="Y403" s="83">
        <v>1822248.0488759999</v>
      </c>
      <c r="Z403" s="83">
        <v>1853534.749922565</v>
      </c>
      <c r="AA403" s="83">
        <v>1884821.45096913</v>
      </c>
      <c r="AB403" s="83">
        <v>1916108.1520156849</v>
      </c>
      <c r="AC403" s="83">
        <v>1947394.85306225</v>
      </c>
      <c r="AD403" s="83">
        <v>1978681.554108815</v>
      </c>
      <c r="AE403" s="83">
        <v>2009968.2551553799</v>
      </c>
      <c r="AF403" s="83">
        <v>2041254.956201935</v>
      </c>
      <c r="AG403" s="83">
        <v>2072541.6572485</v>
      </c>
      <c r="AH403" s="83">
        <v>2103828.3582950649</v>
      </c>
      <c r="AI403" s="83">
        <v>2135115.0593416304</v>
      </c>
      <c r="AJ403" s="83">
        <v>2166401.7603881853</v>
      </c>
      <c r="AK403" s="83">
        <v>2197688.4614347499</v>
      </c>
      <c r="AL403" s="83">
        <v>2228975.162481315</v>
      </c>
      <c r="AM403" s="83">
        <v>2260261.8635278796</v>
      </c>
      <c r="AN403" s="83">
        <v>2291548.5645744349</v>
      </c>
      <c r="AO403" s="92">
        <v>2322835.2656210004</v>
      </c>
    </row>
    <row r="404" spans="1:41" x14ac:dyDescent="0.25">
      <c r="A404" t="str">
        <f t="shared" si="6"/>
        <v>Total Cargo_Japan</v>
      </c>
      <c r="B404" s="102" t="s">
        <v>207</v>
      </c>
      <c r="C404" s="103" t="s">
        <v>69</v>
      </c>
      <c r="D404" s="104" t="s">
        <v>77</v>
      </c>
      <c r="E404" s="105" t="s">
        <v>34</v>
      </c>
      <c r="F404" s="106" t="s">
        <v>20</v>
      </c>
      <c r="G404" s="106" t="s">
        <v>34</v>
      </c>
      <c r="H404" s="106" t="s">
        <v>20</v>
      </c>
      <c r="I404" s="106" t="s">
        <v>20</v>
      </c>
      <c r="J404" s="106" t="s">
        <v>20</v>
      </c>
      <c r="K404" s="106" t="s">
        <v>20</v>
      </c>
      <c r="L404" s="106" t="s">
        <v>20</v>
      </c>
      <c r="M404" s="106" t="s">
        <v>20</v>
      </c>
      <c r="N404" s="106" t="s">
        <v>20</v>
      </c>
      <c r="O404" s="106" t="s">
        <v>20</v>
      </c>
      <c r="P404" s="106" t="s">
        <v>20</v>
      </c>
      <c r="Q404" s="106" t="s">
        <v>34</v>
      </c>
      <c r="R404" s="107">
        <v>6052184</v>
      </c>
      <c r="S404" s="107">
        <v>6075427.5034992937</v>
      </c>
      <c r="T404" s="107">
        <v>6173054.2768722409</v>
      </c>
      <c r="U404" s="107">
        <v>6325324.9289503098</v>
      </c>
      <c r="V404" s="107">
        <v>6477048.8717013989</v>
      </c>
      <c r="W404" s="107">
        <v>6628238.9611872723</v>
      </c>
      <c r="X404" s="107">
        <v>6779429.0506731365</v>
      </c>
      <c r="Y404" s="107">
        <v>6930619.1401590006</v>
      </c>
      <c r="Z404" s="107">
        <v>7081809.2296448741</v>
      </c>
      <c r="AA404" s="107">
        <v>7232999.3191307373</v>
      </c>
      <c r="AB404" s="107">
        <v>7384189.4086165996</v>
      </c>
      <c r="AC404" s="107">
        <v>7535379.4981024731</v>
      </c>
      <c r="AD404" s="107">
        <v>7686569.5875883363</v>
      </c>
      <c r="AE404" s="107">
        <v>7837759.6770742107</v>
      </c>
      <c r="AF404" s="107">
        <v>7988949.7665600749</v>
      </c>
      <c r="AG404" s="107">
        <v>8140139.8560459381</v>
      </c>
      <c r="AH404" s="107">
        <v>8291329.9455318125</v>
      </c>
      <c r="AI404" s="107">
        <v>8442520.0350176748</v>
      </c>
      <c r="AJ404" s="107">
        <v>8593710.1245035492</v>
      </c>
      <c r="AK404" s="107">
        <v>8744900.2139894143</v>
      </c>
      <c r="AL404" s="107">
        <v>8896090.3034752756</v>
      </c>
      <c r="AM404" s="107">
        <v>9047280.3929611519</v>
      </c>
      <c r="AN404" s="107">
        <v>9198470.482447017</v>
      </c>
      <c r="AO404" s="104">
        <v>9349660.5719328895</v>
      </c>
    </row>
    <row r="405" spans="1:41" x14ac:dyDescent="0.25">
      <c r="A405" t="str">
        <f t="shared" si="6"/>
        <v>International passengers_Japan</v>
      </c>
      <c r="B405" s="102" t="s">
        <v>54</v>
      </c>
      <c r="C405" s="103" t="s">
        <v>69</v>
      </c>
      <c r="D405" s="104" t="s">
        <v>77</v>
      </c>
      <c r="E405" s="105" t="s">
        <v>34</v>
      </c>
      <c r="F405" s="106" t="s">
        <v>20</v>
      </c>
      <c r="G405" s="106" t="s">
        <v>34</v>
      </c>
      <c r="H405" s="106" t="s">
        <v>20</v>
      </c>
      <c r="I405" s="106" t="s">
        <v>20</v>
      </c>
      <c r="J405" s="106" t="s">
        <v>20</v>
      </c>
      <c r="K405" s="106" t="s">
        <v>20</v>
      </c>
      <c r="L405" s="106" t="s">
        <v>20</v>
      </c>
      <c r="M405" s="106" t="s">
        <v>20</v>
      </c>
      <c r="N405" s="106" t="s">
        <v>20</v>
      </c>
      <c r="O405" s="106" t="s">
        <v>20</v>
      </c>
      <c r="P405" s="106" t="s">
        <v>20</v>
      </c>
      <c r="Q405" s="106" t="s">
        <v>34</v>
      </c>
      <c r="R405" s="107">
        <v>93457336</v>
      </c>
      <c r="S405" s="107">
        <v>101203777.1032777</v>
      </c>
      <c r="T405" s="107">
        <v>109044408.07617575</v>
      </c>
      <c r="U405" s="107">
        <v>115657897.62583773</v>
      </c>
      <c r="V405" s="107">
        <v>123046540.19416554</v>
      </c>
      <c r="W405" s="107">
        <v>129720638.54795006</v>
      </c>
      <c r="X405" s="107">
        <v>136394736.9017356</v>
      </c>
      <c r="Y405" s="107">
        <v>143068835.25552008</v>
      </c>
      <c r="Z405" s="107">
        <v>149742933.60930461</v>
      </c>
      <c r="AA405" s="107">
        <v>156417031.96308911</v>
      </c>
      <c r="AB405" s="107">
        <v>163091130.31687465</v>
      </c>
      <c r="AC405" s="107">
        <v>169765228.67065918</v>
      </c>
      <c r="AD405" s="107">
        <v>176439327.02444369</v>
      </c>
      <c r="AE405" s="107">
        <v>183113425.37822926</v>
      </c>
      <c r="AF405" s="107">
        <v>189787523.73201376</v>
      </c>
      <c r="AG405" s="107">
        <v>196461622.08579832</v>
      </c>
      <c r="AH405" s="107">
        <v>203135720.43958282</v>
      </c>
      <c r="AI405" s="107">
        <v>209809818.79336837</v>
      </c>
      <c r="AJ405" s="107">
        <v>216483917.1471529</v>
      </c>
      <c r="AK405" s="107">
        <v>223158015.5009374</v>
      </c>
      <c r="AL405" s="107">
        <v>229832113.8547219</v>
      </c>
      <c r="AM405" s="107">
        <v>236506212.20850748</v>
      </c>
      <c r="AN405" s="107">
        <v>243180310.56229198</v>
      </c>
      <c r="AO405" s="104">
        <v>249854408.91607648</v>
      </c>
    </row>
    <row r="406" spans="1:41" x14ac:dyDescent="0.25">
      <c r="A406" t="str">
        <f t="shared" si="6"/>
        <v>Domestic passengers_Japan</v>
      </c>
      <c r="B406" s="72" t="s">
        <v>56</v>
      </c>
      <c r="C406" s="108" t="s">
        <v>69</v>
      </c>
      <c r="D406" s="92" t="s">
        <v>77</v>
      </c>
      <c r="E406" s="75" t="s">
        <v>34</v>
      </c>
      <c r="F406" s="76" t="s">
        <v>20</v>
      </c>
      <c r="G406" s="76" t="s">
        <v>34</v>
      </c>
      <c r="H406" s="76" t="s">
        <v>20</v>
      </c>
      <c r="I406" s="76" t="s">
        <v>20</v>
      </c>
      <c r="J406" s="76" t="s">
        <v>20</v>
      </c>
      <c r="K406" s="76" t="s">
        <v>20</v>
      </c>
      <c r="L406" s="76" t="s">
        <v>20</v>
      </c>
      <c r="M406" s="76" t="s">
        <v>20</v>
      </c>
      <c r="N406" s="76" t="s">
        <v>20</v>
      </c>
      <c r="O406" s="76" t="s">
        <v>20</v>
      </c>
      <c r="P406" s="76" t="s">
        <v>20</v>
      </c>
      <c r="Q406" s="76" t="s">
        <v>34</v>
      </c>
      <c r="R406" s="83">
        <v>220034465</v>
      </c>
      <c r="S406" s="83">
        <v>222557858.84246007</v>
      </c>
      <c r="T406" s="83">
        <v>228034106.33308244</v>
      </c>
      <c r="U406" s="83">
        <v>230854089.14811277</v>
      </c>
      <c r="V406" s="83">
        <v>235534663.33873713</v>
      </c>
      <c r="W406" s="83">
        <v>240299704.85748205</v>
      </c>
      <c r="X406" s="83">
        <v>244870765.4613744</v>
      </c>
      <c r="Y406" s="83">
        <v>249112532.54225171</v>
      </c>
      <c r="Z406" s="83">
        <v>252966359.92334279</v>
      </c>
      <c r="AA406" s="83">
        <v>256619647.57784715</v>
      </c>
      <c r="AB406" s="83">
        <v>260254254.18207982</v>
      </c>
      <c r="AC406" s="83">
        <v>263911422.37054422</v>
      </c>
      <c r="AD406" s="83">
        <v>267446228.15358132</v>
      </c>
      <c r="AE406" s="83">
        <v>270857913.90862072</v>
      </c>
      <c r="AF406" s="83">
        <v>274254671.58064783</v>
      </c>
      <c r="AG406" s="83">
        <v>277674968.72469485</v>
      </c>
      <c r="AH406" s="83">
        <v>281169091.13352919</v>
      </c>
      <c r="AI406" s="83">
        <v>284708085.73104298</v>
      </c>
      <c r="AJ406" s="83">
        <v>288234226.95273799</v>
      </c>
      <c r="AK406" s="83">
        <v>291588442.40277767</v>
      </c>
      <c r="AL406" s="83">
        <v>294600422.91346669</v>
      </c>
      <c r="AM406" s="83">
        <v>297380562.88021946</v>
      </c>
      <c r="AN406" s="83">
        <v>300153844.49068248</v>
      </c>
      <c r="AO406" s="92">
        <v>303021817.1929605</v>
      </c>
    </row>
    <row r="407" spans="1:41" x14ac:dyDescent="0.25">
      <c r="A407" t="str">
        <f t="shared" si="6"/>
        <v>Total passengers_Indonesia</v>
      </c>
      <c r="B407" s="72" t="s">
        <v>58</v>
      </c>
      <c r="C407" s="108" t="s">
        <v>69</v>
      </c>
      <c r="D407" s="92" t="s">
        <v>75</v>
      </c>
      <c r="E407" s="75" t="s">
        <v>20</v>
      </c>
      <c r="F407" s="76" t="s">
        <v>34</v>
      </c>
      <c r="G407" s="76" t="s">
        <v>20</v>
      </c>
      <c r="H407" s="76" t="s">
        <v>20</v>
      </c>
      <c r="I407" s="76" t="s">
        <v>20</v>
      </c>
      <c r="J407" s="76" t="s">
        <v>34</v>
      </c>
      <c r="K407" s="76" t="s">
        <v>34</v>
      </c>
      <c r="L407" s="76" t="s">
        <v>20</v>
      </c>
      <c r="M407" s="76" t="s">
        <v>20</v>
      </c>
      <c r="N407" s="76" t="s">
        <v>34</v>
      </c>
      <c r="O407" s="76" t="s">
        <v>34</v>
      </c>
      <c r="P407" s="76" t="s">
        <v>34</v>
      </c>
      <c r="Q407" s="76" t="s">
        <v>20</v>
      </c>
      <c r="R407" s="83">
        <v>195640657</v>
      </c>
      <c r="S407" s="83">
        <v>210858791.9188318</v>
      </c>
      <c r="T407" s="83">
        <v>223656015.45598581</v>
      </c>
      <c r="U407" s="83">
        <v>236802607.88351291</v>
      </c>
      <c r="V407" s="83">
        <v>250827922.1471262</v>
      </c>
      <c r="W407" s="83">
        <v>265981485.38001612</v>
      </c>
      <c r="X407" s="83">
        <v>281967557.50085962</v>
      </c>
      <c r="Y407" s="83">
        <v>298681837.35666251</v>
      </c>
      <c r="Z407" s="83">
        <v>316095292.55473596</v>
      </c>
      <c r="AA407" s="83">
        <v>334212833.01659012</v>
      </c>
      <c r="AB407" s="83">
        <v>353038577.91642559</v>
      </c>
      <c r="AC407" s="83">
        <v>372527974.87348366</v>
      </c>
      <c r="AD407" s="83">
        <v>392723307.12841946</v>
      </c>
      <c r="AE407" s="83">
        <v>413495281.55468851</v>
      </c>
      <c r="AF407" s="83">
        <v>434845548.10726291</v>
      </c>
      <c r="AG407" s="83">
        <v>456924826.37320411</v>
      </c>
      <c r="AH407" s="83">
        <v>479753403.69268596</v>
      </c>
      <c r="AI407" s="83">
        <v>503354632.71786159</v>
      </c>
      <c r="AJ407" s="83">
        <v>527746970.05286843</v>
      </c>
      <c r="AK407" s="83">
        <v>552912978.90940607</v>
      </c>
      <c r="AL407" s="83">
        <v>578847969.60205948</v>
      </c>
      <c r="AM407" s="83">
        <v>605589825.94150543</v>
      </c>
      <c r="AN407" s="83">
        <v>633184787.07631457</v>
      </c>
      <c r="AO407" s="92">
        <v>661674676.14374816</v>
      </c>
    </row>
    <row r="408" spans="1:41" x14ac:dyDescent="0.25">
      <c r="A408" t="str">
        <f t="shared" si="6"/>
        <v>Total aircraft movements_Indonesia</v>
      </c>
      <c r="B408" s="72" t="s">
        <v>35</v>
      </c>
      <c r="C408" s="108" t="s">
        <v>69</v>
      </c>
      <c r="D408" s="92" t="s">
        <v>75</v>
      </c>
      <c r="E408" s="75" t="s">
        <v>20</v>
      </c>
      <c r="F408" s="76" t="s">
        <v>34</v>
      </c>
      <c r="G408" s="76" t="s">
        <v>20</v>
      </c>
      <c r="H408" s="76" t="s">
        <v>20</v>
      </c>
      <c r="I408" s="76" t="s">
        <v>20</v>
      </c>
      <c r="J408" s="76" t="s">
        <v>34</v>
      </c>
      <c r="K408" s="76" t="s">
        <v>34</v>
      </c>
      <c r="L408" s="76" t="s">
        <v>20</v>
      </c>
      <c r="M408" s="76" t="s">
        <v>20</v>
      </c>
      <c r="N408" s="76" t="s">
        <v>34</v>
      </c>
      <c r="O408" s="76" t="s">
        <v>34</v>
      </c>
      <c r="P408" s="76" t="s">
        <v>34</v>
      </c>
      <c r="Q408" s="76" t="s">
        <v>20</v>
      </c>
      <c r="R408" s="83">
        <v>1629362</v>
      </c>
      <c r="S408" s="83">
        <v>1711394.1498507299</v>
      </c>
      <c r="T408" s="83">
        <v>1791182.6720381449</v>
      </c>
      <c r="U408" s="83">
        <v>1873935.1946952387</v>
      </c>
      <c r="V408" s="83">
        <v>1960770.5505549768</v>
      </c>
      <c r="W408" s="83">
        <v>2052603.4400344098</v>
      </c>
      <c r="X408" s="83">
        <v>2144436.3295138385</v>
      </c>
      <c r="Y408" s="83">
        <v>2236269.2189932833</v>
      </c>
      <c r="Z408" s="83">
        <v>2328102.1084727086</v>
      </c>
      <c r="AA408" s="83">
        <v>2419934.9979521334</v>
      </c>
      <c r="AB408" s="83">
        <v>2511767.8874315782</v>
      </c>
      <c r="AC408" s="83">
        <v>2603600.776911003</v>
      </c>
      <c r="AD408" s="83">
        <v>2695433.6663904479</v>
      </c>
      <c r="AE408" s="83">
        <v>2787266.5558698722</v>
      </c>
      <c r="AF408" s="83">
        <v>2879099.445349297</v>
      </c>
      <c r="AG408" s="83">
        <v>2970932.3348287428</v>
      </c>
      <c r="AH408" s="83">
        <v>3062765.2243081671</v>
      </c>
      <c r="AI408" s="83">
        <v>3154598.1137876124</v>
      </c>
      <c r="AJ408" s="83">
        <v>3246431.0032670372</v>
      </c>
      <c r="AK408" s="83">
        <v>3338263.8927464825</v>
      </c>
      <c r="AL408" s="83">
        <v>3430096.7822259064</v>
      </c>
      <c r="AM408" s="83">
        <v>3521929.6717053312</v>
      </c>
      <c r="AN408" s="83">
        <v>3613762.561184776</v>
      </c>
      <c r="AO408" s="92">
        <v>3705595.4506641999</v>
      </c>
    </row>
    <row r="409" spans="1:41" x14ac:dyDescent="0.25">
      <c r="A409" t="str">
        <f t="shared" si="6"/>
        <v>Total Cargo_Indonesia</v>
      </c>
      <c r="B409" s="102" t="s">
        <v>207</v>
      </c>
      <c r="C409" s="103" t="s">
        <v>69</v>
      </c>
      <c r="D409" s="104" t="s">
        <v>75</v>
      </c>
      <c r="E409" s="105" t="s">
        <v>20</v>
      </c>
      <c r="F409" s="106" t="s">
        <v>34</v>
      </c>
      <c r="G409" s="106" t="s">
        <v>20</v>
      </c>
      <c r="H409" s="106" t="s">
        <v>20</v>
      </c>
      <c r="I409" s="106" t="s">
        <v>20</v>
      </c>
      <c r="J409" s="106" t="s">
        <v>34</v>
      </c>
      <c r="K409" s="106" t="s">
        <v>34</v>
      </c>
      <c r="L409" s="106" t="s">
        <v>20</v>
      </c>
      <c r="M409" s="106" t="s">
        <v>20</v>
      </c>
      <c r="N409" s="106" t="s">
        <v>34</v>
      </c>
      <c r="O409" s="106" t="s">
        <v>34</v>
      </c>
      <c r="P409" s="106" t="s">
        <v>34</v>
      </c>
      <c r="Q409" s="106" t="s">
        <v>20</v>
      </c>
      <c r="R409" s="107">
        <v>1230030</v>
      </c>
      <c r="S409" s="107">
        <v>1477386.7319277965</v>
      </c>
      <c r="T409" s="107">
        <v>1647785.3339096</v>
      </c>
      <c r="U409" s="107">
        <v>1817723.4446167527</v>
      </c>
      <c r="V409" s="107">
        <v>1949437.0900729685</v>
      </c>
      <c r="W409" s="107">
        <v>2007989.4910925764</v>
      </c>
      <c r="X409" s="107">
        <v>2065116.6815397018</v>
      </c>
      <c r="Y409" s="107">
        <v>2120713.597814437</v>
      </c>
      <c r="Z409" s="107">
        <v>2174720.856142953</v>
      </c>
      <c r="AA409" s="107">
        <v>2227138.456525221</v>
      </c>
      <c r="AB409" s="107">
        <v>2278025.7827351275</v>
      </c>
      <c r="AC409" s="107">
        <v>2327369.1308248215</v>
      </c>
      <c r="AD409" s="107">
        <v>2375168.500794332</v>
      </c>
      <c r="AE409" s="107">
        <v>2421446.732556677</v>
      </c>
      <c r="AF409" s="107">
        <v>2466231.2340074712</v>
      </c>
      <c r="AG409" s="107">
        <v>2509508.3011988928</v>
      </c>
      <c r="AH409" s="107">
        <v>2551223.1183397253</v>
      </c>
      <c r="AI409" s="107">
        <v>2591320.86963868</v>
      </c>
      <c r="AJ409" s="107">
        <v>2629746.7393045402</v>
      </c>
      <c r="AK409" s="107">
        <v>2666496.1593546937</v>
      </c>
      <c r="AL409" s="107">
        <v>2701601.1056673541</v>
      </c>
      <c r="AM409" s="107">
        <v>2735086.7021468445</v>
      </c>
      <c r="AN409" s="107">
        <v>2766946.0968192765</v>
      </c>
      <c r="AO409" s="104">
        <v>2797181.5736759552</v>
      </c>
    </row>
    <row r="410" spans="1:41" x14ac:dyDescent="0.25">
      <c r="A410" t="str">
        <f t="shared" si="6"/>
        <v>International passengers_Indonesia</v>
      </c>
      <c r="B410" s="102" t="s">
        <v>54</v>
      </c>
      <c r="C410" s="103" t="s">
        <v>69</v>
      </c>
      <c r="D410" s="104" t="s">
        <v>75</v>
      </c>
      <c r="E410" s="105" t="s">
        <v>20</v>
      </c>
      <c r="F410" s="106" t="s">
        <v>34</v>
      </c>
      <c r="G410" s="106" t="s">
        <v>20</v>
      </c>
      <c r="H410" s="106" t="s">
        <v>20</v>
      </c>
      <c r="I410" s="106" t="s">
        <v>20</v>
      </c>
      <c r="J410" s="106" t="s">
        <v>34</v>
      </c>
      <c r="K410" s="106" t="s">
        <v>34</v>
      </c>
      <c r="L410" s="106" t="s">
        <v>20</v>
      </c>
      <c r="M410" s="106" t="s">
        <v>20</v>
      </c>
      <c r="N410" s="106" t="s">
        <v>34</v>
      </c>
      <c r="O410" s="106" t="s">
        <v>34</v>
      </c>
      <c r="P410" s="106" t="s">
        <v>34</v>
      </c>
      <c r="Q410" s="106" t="s">
        <v>20</v>
      </c>
      <c r="R410" s="107">
        <v>32848642</v>
      </c>
      <c r="S410" s="107">
        <v>35320900.98480545</v>
      </c>
      <c r="T410" s="107">
        <v>37783786.869613856</v>
      </c>
      <c r="U410" s="107">
        <v>40720103.20678658</v>
      </c>
      <c r="V410" s="107">
        <v>44087392.522496738</v>
      </c>
      <c r="W410" s="107">
        <v>47982798.33065629</v>
      </c>
      <c r="X410" s="107">
        <v>52189500.907467008</v>
      </c>
      <c r="Y410" s="107">
        <v>56690149.672184415</v>
      </c>
      <c r="Z410" s="107">
        <v>61485584.823314182</v>
      </c>
      <c r="AA410" s="107">
        <v>66585422.764595352</v>
      </c>
      <c r="AB410" s="107">
        <v>71999102.207571805</v>
      </c>
      <c r="AC410" s="107">
        <v>77721462.105544597</v>
      </c>
      <c r="AD410" s="107">
        <v>83772194.515108004</v>
      </c>
      <c r="AE410" s="107">
        <v>90119205.516051739</v>
      </c>
      <c r="AF410" s="107">
        <v>96768088.258111104</v>
      </c>
      <c r="AG410" s="107">
        <v>103771781.37770367</v>
      </c>
      <c r="AH410" s="107">
        <v>111144148.56361181</v>
      </c>
      <c r="AI410" s="107">
        <v>118900331.02544311</v>
      </c>
      <c r="AJ410" s="107">
        <v>127054149.50709829</v>
      </c>
      <c r="AK410" s="107">
        <v>135607473.68903592</v>
      </c>
      <c r="AL410" s="107">
        <v>144566092.32039341</v>
      </c>
      <c r="AM410" s="107">
        <v>153950524.34876332</v>
      </c>
      <c r="AN410" s="107">
        <v>163784854.05148017</v>
      </c>
      <c r="AO410" s="104">
        <v>174092393.63888666</v>
      </c>
    </row>
    <row r="411" spans="1:41" x14ac:dyDescent="0.25">
      <c r="A411" t="str">
        <f t="shared" si="6"/>
        <v>Domestic passengers_Indonesia</v>
      </c>
      <c r="B411" s="72" t="s">
        <v>56</v>
      </c>
      <c r="C411" s="108" t="s">
        <v>69</v>
      </c>
      <c r="D411" s="92" t="s">
        <v>75</v>
      </c>
      <c r="E411" s="75" t="s">
        <v>20</v>
      </c>
      <c r="F411" s="76" t="s">
        <v>34</v>
      </c>
      <c r="G411" s="76" t="s">
        <v>20</v>
      </c>
      <c r="H411" s="76" t="s">
        <v>20</v>
      </c>
      <c r="I411" s="76" t="s">
        <v>20</v>
      </c>
      <c r="J411" s="76" t="s">
        <v>34</v>
      </c>
      <c r="K411" s="76" t="s">
        <v>34</v>
      </c>
      <c r="L411" s="76" t="s">
        <v>20</v>
      </c>
      <c r="M411" s="76" t="s">
        <v>20</v>
      </c>
      <c r="N411" s="76" t="s">
        <v>34</v>
      </c>
      <c r="O411" s="76" t="s">
        <v>34</v>
      </c>
      <c r="P411" s="76" t="s">
        <v>34</v>
      </c>
      <c r="Q411" s="76" t="s">
        <v>20</v>
      </c>
      <c r="R411" s="83">
        <v>153802202</v>
      </c>
      <c r="S411" s="83">
        <v>166020415.14528072</v>
      </c>
      <c r="T411" s="83">
        <v>176085141.29290375</v>
      </c>
      <c r="U411" s="83">
        <v>186213518.49056897</v>
      </c>
      <c r="V411" s="83">
        <v>196710419.85743931</v>
      </c>
      <c r="W411" s="83">
        <v>207728817.65869397</v>
      </c>
      <c r="X411" s="83">
        <v>219268427.57925102</v>
      </c>
      <c r="Y411" s="83">
        <v>231242299.04686087</v>
      </c>
      <c r="Z411" s="83">
        <v>243620559.4703289</v>
      </c>
      <c r="AA411" s="83">
        <v>256398502.36742613</v>
      </c>
      <c r="AB411" s="83">
        <v>269570808.20080942</v>
      </c>
      <c r="AC411" s="83">
        <v>283098085.63641906</v>
      </c>
      <c r="AD411" s="83">
        <v>297002925.85831571</v>
      </c>
      <c r="AE411" s="83">
        <v>311188129.66016537</v>
      </c>
      <c r="AF411" s="83">
        <v>325649753.84720469</v>
      </c>
      <c r="AG411" s="83">
        <v>340485579.37007767</v>
      </c>
      <c r="AH411" s="83">
        <v>355702029.88017565</v>
      </c>
      <c r="AI411" s="83">
        <v>371307316.82004428</v>
      </c>
      <c r="AJ411" s="83">
        <v>387306076.04992026</v>
      </c>
      <c r="AK411" s="83">
        <v>403679001.10104454</v>
      </c>
      <c r="AL411" s="83">
        <v>420415613.53886479</v>
      </c>
      <c r="AM411" s="83">
        <v>437533278.22646511</v>
      </c>
      <c r="AN411" s="83">
        <v>455054150.03508168</v>
      </c>
      <c r="AO411" s="92">
        <v>472996739.89163303</v>
      </c>
    </row>
    <row r="412" spans="1:41" x14ac:dyDescent="0.25">
      <c r="A412" t="str">
        <f t="shared" si="6"/>
        <v>Total passengers_India</v>
      </c>
      <c r="B412" s="102" t="s">
        <v>58</v>
      </c>
      <c r="C412" s="103" t="s">
        <v>69</v>
      </c>
      <c r="D412" s="104" t="s">
        <v>76</v>
      </c>
      <c r="E412" s="105" t="s">
        <v>20</v>
      </c>
      <c r="F412" s="106" t="s">
        <v>34</v>
      </c>
      <c r="G412" s="106" t="s">
        <v>20</v>
      </c>
      <c r="H412" s="106" t="s">
        <v>20</v>
      </c>
      <c r="I412" s="106" t="s">
        <v>20</v>
      </c>
      <c r="J412" s="106" t="s">
        <v>34</v>
      </c>
      <c r="K412" s="106" t="s">
        <v>20</v>
      </c>
      <c r="L412" s="106" t="s">
        <v>20</v>
      </c>
      <c r="M412" s="106" t="s">
        <v>34</v>
      </c>
      <c r="N412" s="106" t="s">
        <v>20</v>
      </c>
      <c r="O412" s="106" t="s">
        <v>20</v>
      </c>
      <c r="P412" s="106" t="s">
        <v>34</v>
      </c>
      <c r="Q412" s="106" t="s">
        <v>20</v>
      </c>
      <c r="R412" s="107">
        <v>293817434</v>
      </c>
      <c r="S412" s="107">
        <v>340576001.35436583</v>
      </c>
      <c r="T412" s="107">
        <v>383855987.35083705</v>
      </c>
      <c r="U412" s="107">
        <v>427965066.42213207</v>
      </c>
      <c r="V412" s="107">
        <v>469484386.05607194</v>
      </c>
      <c r="W412" s="107">
        <v>506918164.9299255</v>
      </c>
      <c r="X412" s="107">
        <v>544927246.37503266</v>
      </c>
      <c r="Y412" s="107">
        <v>583550048.08790851</v>
      </c>
      <c r="Z412" s="107">
        <v>622827183.81504953</v>
      </c>
      <c r="AA412" s="107">
        <v>662801568.14113259</v>
      </c>
      <c r="AB412" s="107">
        <v>703518525.30489957</v>
      </c>
      <c r="AC412" s="107">
        <v>745025902.16081309</v>
      </c>
      <c r="AD412" s="107">
        <v>787374185.40696204</v>
      </c>
      <c r="AE412" s="107">
        <v>830616623.20213568</v>
      </c>
      <c r="AF412" s="107">
        <v>874809351.29745233</v>
      </c>
      <c r="AG412" s="107">
        <v>920011523.81038487</v>
      </c>
      <c r="AH412" s="107">
        <v>966285448.77158606</v>
      </c>
      <c r="AI412" s="107">
        <v>1013696728.577412</v>
      </c>
      <c r="AJ412" s="107">
        <v>1062314405.4836509</v>
      </c>
      <c r="AK412" s="107">
        <v>1112211112.2785504</v>
      </c>
      <c r="AL412" s="107">
        <v>1163463228.2758484</v>
      </c>
      <c r="AM412" s="107">
        <v>1216151040.7712049</v>
      </c>
      <c r="AN412" s="107">
        <v>1270358912.1080799</v>
      </c>
      <c r="AO412" s="104">
        <v>1326175452.5018356</v>
      </c>
    </row>
    <row r="413" spans="1:41" x14ac:dyDescent="0.25">
      <c r="A413" t="str">
        <f t="shared" si="6"/>
        <v>Total aircraft movements_India</v>
      </c>
      <c r="B413" s="102" t="s">
        <v>35</v>
      </c>
      <c r="C413" s="103" t="s">
        <v>69</v>
      </c>
      <c r="D413" s="104" t="s">
        <v>76</v>
      </c>
      <c r="E413" s="105" t="s">
        <v>20</v>
      </c>
      <c r="F413" s="106" t="s">
        <v>34</v>
      </c>
      <c r="G413" s="106" t="s">
        <v>20</v>
      </c>
      <c r="H413" s="106" t="s">
        <v>20</v>
      </c>
      <c r="I413" s="106" t="s">
        <v>20</v>
      </c>
      <c r="J413" s="106" t="s">
        <v>34</v>
      </c>
      <c r="K413" s="106" t="s">
        <v>20</v>
      </c>
      <c r="L413" s="106" t="s">
        <v>20</v>
      </c>
      <c r="M413" s="106" t="s">
        <v>34</v>
      </c>
      <c r="N413" s="106" t="s">
        <v>20</v>
      </c>
      <c r="O413" s="106" t="s">
        <v>20</v>
      </c>
      <c r="P413" s="106" t="s">
        <v>34</v>
      </c>
      <c r="Q413" s="106" t="s">
        <v>20</v>
      </c>
      <c r="R413" s="107">
        <v>2284083</v>
      </c>
      <c r="S413" s="107">
        <v>2591327.0061281156</v>
      </c>
      <c r="T413" s="107">
        <v>2850660.7615436572</v>
      </c>
      <c r="U413" s="107">
        <v>3101973.2473553824</v>
      </c>
      <c r="V413" s="107">
        <v>3321631.4161735517</v>
      </c>
      <c r="W413" s="107">
        <v>3484313.1489045816</v>
      </c>
      <c r="X413" s="107">
        <v>3646994.8816356109</v>
      </c>
      <c r="Y413" s="107">
        <v>3809676.6143666273</v>
      </c>
      <c r="Z413" s="107">
        <v>3972358.3470976572</v>
      </c>
      <c r="AA413" s="107">
        <v>4135040.079828673</v>
      </c>
      <c r="AB413" s="107">
        <v>4297721.8125597034</v>
      </c>
      <c r="AC413" s="107">
        <v>4460403.5452907328</v>
      </c>
      <c r="AD413" s="107">
        <v>4623085.2780217491</v>
      </c>
      <c r="AE413" s="107">
        <v>4785767.0107527785</v>
      </c>
      <c r="AF413" s="107">
        <v>4948448.7434838088</v>
      </c>
      <c r="AG413" s="107">
        <v>5111130.4762148252</v>
      </c>
      <c r="AH413" s="107">
        <v>5273812.2089458546</v>
      </c>
      <c r="AI413" s="107">
        <v>5436493.9416768709</v>
      </c>
      <c r="AJ413" s="107">
        <v>5599175.6744079003</v>
      </c>
      <c r="AK413" s="107">
        <v>5761857.4071389297</v>
      </c>
      <c r="AL413" s="107">
        <v>5924539.1398699442</v>
      </c>
      <c r="AM413" s="107">
        <v>6087220.8726009754</v>
      </c>
      <c r="AN413" s="107">
        <v>6249902.6053319899</v>
      </c>
      <c r="AO413" s="104">
        <v>6412584.3380630203</v>
      </c>
    </row>
    <row r="414" spans="1:41" x14ac:dyDescent="0.25">
      <c r="A414" t="str">
        <f t="shared" si="6"/>
        <v>Total Cargo_India</v>
      </c>
      <c r="B414" s="102" t="s">
        <v>207</v>
      </c>
      <c r="C414" s="108" t="s">
        <v>69</v>
      </c>
      <c r="D414" s="92" t="s">
        <v>76</v>
      </c>
      <c r="E414" s="75" t="s">
        <v>20</v>
      </c>
      <c r="F414" s="76" t="s">
        <v>34</v>
      </c>
      <c r="G414" s="76" t="s">
        <v>20</v>
      </c>
      <c r="H414" s="76" t="s">
        <v>20</v>
      </c>
      <c r="I414" s="76" t="s">
        <v>20</v>
      </c>
      <c r="J414" s="76" t="s">
        <v>34</v>
      </c>
      <c r="K414" s="76" t="s">
        <v>20</v>
      </c>
      <c r="L414" s="76" t="s">
        <v>20</v>
      </c>
      <c r="M414" s="76" t="s">
        <v>34</v>
      </c>
      <c r="N414" s="76" t="s">
        <v>20</v>
      </c>
      <c r="O414" s="76" t="s">
        <v>20</v>
      </c>
      <c r="P414" s="76" t="s">
        <v>34</v>
      </c>
      <c r="Q414" s="76" t="s">
        <v>20</v>
      </c>
      <c r="R414" s="83">
        <v>3354213</v>
      </c>
      <c r="S414" s="83">
        <v>3584273.9319699151</v>
      </c>
      <c r="T414" s="83">
        <v>3810432.5215883665</v>
      </c>
      <c r="U414" s="83">
        <v>4023020.8157036132</v>
      </c>
      <c r="V414" s="83">
        <v>4234308.8429605542</v>
      </c>
      <c r="W414" s="83">
        <v>4439444.361522343</v>
      </c>
      <c r="X414" s="83">
        <v>4644579.8800841235</v>
      </c>
      <c r="Y414" s="83">
        <v>4849715.3986459021</v>
      </c>
      <c r="Z414" s="83">
        <v>5054850.9172076816</v>
      </c>
      <c r="AA414" s="83">
        <v>5259986.4357694602</v>
      </c>
      <c r="AB414" s="83">
        <v>5465121.9543312406</v>
      </c>
      <c r="AC414" s="83">
        <v>5670257.4728930192</v>
      </c>
      <c r="AD414" s="83">
        <v>5875392.9914547969</v>
      </c>
      <c r="AE414" s="83">
        <v>6080528.5100165755</v>
      </c>
      <c r="AF414" s="83">
        <v>6285664.028578355</v>
      </c>
      <c r="AG414" s="83">
        <v>6490799.5471401336</v>
      </c>
      <c r="AH414" s="83">
        <v>6695935.0657019131</v>
      </c>
      <c r="AI414" s="83">
        <v>6901070.5842636898</v>
      </c>
      <c r="AJ414" s="83">
        <v>7106206.1028254712</v>
      </c>
      <c r="AK414" s="83">
        <v>7311341.62138726</v>
      </c>
      <c r="AL414" s="83">
        <v>7516477.1399490498</v>
      </c>
      <c r="AM414" s="83">
        <v>7721612.6585108284</v>
      </c>
      <c r="AN414" s="83">
        <v>7926748.1770726303</v>
      </c>
      <c r="AO414" s="92">
        <v>8131883.69563442</v>
      </c>
    </row>
    <row r="415" spans="1:41" x14ac:dyDescent="0.25">
      <c r="A415" t="str">
        <f t="shared" si="6"/>
        <v>International passengers_India</v>
      </c>
      <c r="B415" s="72" t="s">
        <v>54</v>
      </c>
      <c r="C415" s="108" t="s">
        <v>69</v>
      </c>
      <c r="D415" s="92" t="s">
        <v>76</v>
      </c>
      <c r="E415" s="75" t="s">
        <v>20</v>
      </c>
      <c r="F415" s="76" t="s">
        <v>34</v>
      </c>
      <c r="G415" s="76" t="s">
        <v>20</v>
      </c>
      <c r="H415" s="76" t="s">
        <v>20</v>
      </c>
      <c r="I415" s="76" t="s">
        <v>20</v>
      </c>
      <c r="J415" s="76" t="s">
        <v>34</v>
      </c>
      <c r="K415" s="76" t="s">
        <v>20</v>
      </c>
      <c r="L415" s="76" t="s">
        <v>20</v>
      </c>
      <c r="M415" s="76" t="s">
        <v>34</v>
      </c>
      <c r="N415" s="76" t="s">
        <v>20</v>
      </c>
      <c r="O415" s="76" t="s">
        <v>20</v>
      </c>
      <c r="P415" s="76" t="s">
        <v>34</v>
      </c>
      <c r="Q415" s="76" t="s">
        <v>20</v>
      </c>
      <c r="R415" s="83">
        <v>63125074</v>
      </c>
      <c r="S415" s="83">
        <v>68735581</v>
      </c>
      <c r="T415" s="83">
        <v>74346088</v>
      </c>
      <c r="U415" s="83">
        <v>80271492.540556252</v>
      </c>
      <c r="V415" s="83">
        <v>86823357.818803027</v>
      </c>
      <c r="W415" s="83">
        <v>94336911.751650497</v>
      </c>
      <c r="X415" s="83">
        <v>102425768.25575152</v>
      </c>
      <c r="Y415" s="83">
        <v>111128345.02762057</v>
      </c>
      <c r="Z415" s="83">
        <v>120485255.81375574</v>
      </c>
      <c r="AA415" s="83">
        <v>130539415.19883186</v>
      </c>
      <c r="AB415" s="83">
        <v>141336147.4215928</v>
      </c>
      <c r="AC415" s="83">
        <v>152923299.33650029</v>
      </c>
      <c r="AD415" s="83">
        <v>165351357.64164236</v>
      </c>
      <c r="AE415" s="83">
        <v>178673570.49581003</v>
      </c>
      <c r="AF415" s="83">
        <v>192946073.65011975</v>
      </c>
      <c r="AG415" s="83">
        <v>208228021.22204614</v>
      </c>
      <c r="AH415" s="83">
        <v>224581721.242241</v>
      </c>
      <c r="AI415" s="83">
        <v>242072776.10706031</v>
      </c>
      <c r="AJ415" s="83">
        <v>260770228.07229251</v>
      </c>
      <c r="AK415" s="83">
        <v>280746709.92618567</v>
      </c>
      <c r="AL415" s="83">
        <v>302078600.98247755</v>
      </c>
      <c r="AM415" s="83">
        <v>324846188.53682727</v>
      </c>
      <c r="AN415" s="83">
        <v>349133834.93269604</v>
      </c>
      <c r="AO415" s="92">
        <v>375030150.38544488</v>
      </c>
    </row>
    <row r="416" spans="1:41" x14ac:dyDescent="0.25">
      <c r="A416" t="str">
        <f t="shared" si="6"/>
        <v>Domestic passengers_India</v>
      </c>
      <c r="B416" s="102" t="s">
        <v>56</v>
      </c>
      <c r="C416" s="103" t="s">
        <v>69</v>
      </c>
      <c r="D416" s="104" t="s">
        <v>76</v>
      </c>
      <c r="E416" s="105" t="s">
        <v>20</v>
      </c>
      <c r="F416" s="106" t="s">
        <v>34</v>
      </c>
      <c r="G416" s="106" t="s">
        <v>20</v>
      </c>
      <c r="H416" s="106" t="s">
        <v>20</v>
      </c>
      <c r="I416" s="106" t="s">
        <v>20</v>
      </c>
      <c r="J416" s="106" t="s">
        <v>34</v>
      </c>
      <c r="K416" s="106" t="s">
        <v>20</v>
      </c>
      <c r="L416" s="106" t="s">
        <v>20</v>
      </c>
      <c r="M416" s="106" t="s">
        <v>34</v>
      </c>
      <c r="N416" s="106" t="s">
        <v>20</v>
      </c>
      <c r="O416" s="106" t="s">
        <v>20</v>
      </c>
      <c r="P416" s="106" t="s">
        <v>34</v>
      </c>
      <c r="Q416" s="106" t="s">
        <v>20</v>
      </c>
      <c r="R416" s="107">
        <v>230105907</v>
      </c>
      <c r="S416" s="107">
        <v>271257548.66482729</v>
      </c>
      <c r="T416" s="107">
        <v>308927027.66129851</v>
      </c>
      <c r="U416" s="107">
        <v>347117831.86953604</v>
      </c>
      <c r="V416" s="107">
        <v>382099907.70931894</v>
      </c>
      <c r="W416" s="107">
        <v>412042354.39977956</v>
      </c>
      <c r="X416" s="107">
        <v>441984801.09024018</v>
      </c>
      <c r="Y416" s="107">
        <v>471927247.78070152</v>
      </c>
      <c r="Z416" s="107">
        <v>501869694.47116202</v>
      </c>
      <c r="AA416" s="107">
        <v>531812141.16162342</v>
      </c>
      <c r="AB416" s="107">
        <v>561754587.85208392</v>
      </c>
      <c r="AC416" s="107">
        <v>591697034.54254448</v>
      </c>
      <c r="AD416" s="107">
        <v>621639481.23300588</v>
      </c>
      <c r="AE416" s="107">
        <v>651581927.92346644</v>
      </c>
      <c r="AF416" s="107">
        <v>681524374.61392784</v>
      </c>
      <c r="AG416" s="107">
        <v>711466821.30438852</v>
      </c>
      <c r="AH416" s="107">
        <v>741409267.99484932</v>
      </c>
      <c r="AI416" s="107">
        <v>771351714.6853106</v>
      </c>
      <c r="AJ416" s="107">
        <v>801294161.37577176</v>
      </c>
      <c r="AK416" s="107">
        <v>831236608.06623256</v>
      </c>
      <c r="AL416" s="107">
        <v>861179054.75669324</v>
      </c>
      <c r="AM416" s="107">
        <v>891121501.44715464</v>
      </c>
      <c r="AN416" s="107">
        <v>921063948.13761532</v>
      </c>
      <c r="AO416" s="104">
        <v>951006394.82807648</v>
      </c>
    </row>
    <row r="417" spans="1:41" x14ac:dyDescent="0.25">
      <c r="A417" t="str">
        <f t="shared" si="6"/>
        <v>Total passengers_Hong Kong SAR</v>
      </c>
      <c r="B417" s="102" t="s">
        <v>58</v>
      </c>
      <c r="C417" s="103" t="s">
        <v>69</v>
      </c>
      <c r="D417" s="104" t="s">
        <v>213</v>
      </c>
      <c r="E417" s="105" t="s">
        <v>34</v>
      </c>
      <c r="F417" s="106" t="s">
        <v>20</v>
      </c>
      <c r="G417" s="106" t="s">
        <v>20</v>
      </c>
      <c r="H417" s="106" t="s">
        <v>20</v>
      </c>
      <c r="I417" s="106" t="s">
        <v>20</v>
      </c>
      <c r="J417" s="106" t="s">
        <v>20</v>
      </c>
      <c r="K417" s="106" t="s">
        <v>20</v>
      </c>
      <c r="L417" s="106" t="s">
        <v>20</v>
      </c>
      <c r="M417" s="106" t="s">
        <v>20</v>
      </c>
      <c r="N417" s="106" t="s">
        <v>20</v>
      </c>
      <c r="O417" s="106" t="s">
        <v>20</v>
      </c>
      <c r="P417" s="106" t="s">
        <v>20</v>
      </c>
      <c r="Q417" s="106" t="s">
        <v>34</v>
      </c>
      <c r="R417" s="107">
        <v>72664075</v>
      </c>
      <c r="S417" s="107">
        <v>74624869.488093898</v>
      </c>
      <c r="T417" s="107">
        <v>76587511.994234353</v>
      </c>
      <c r="U417" s="107">
        <v>79028779.292688236</v>
      </c>
      <c r="V417" s="107">
        <v>81953222.79250975</v>
      </c>
      <c r="W417" s="107">
        <v>85356345.925433993</v>
      </c>
      <c r="X417" s="107">
        <v>88759592.931698442</v>
      </c>
      <c r="Y417" s="107">
        <v>92163000.635544389</v>
      </c>
      <c r="Z417" s="107">
        <v>95566497.039772466</v>
      </c>
      <c r="AA417" s="107">
        <v>98970061.635546461</v>
      </c>
      <c r="AB417" s="107">
        <v>102373719.64354539</v>
      </c>
      <c r="AC417" s="107">
        <v>105777434.21149172</v>
      </c>
      <c r="AD417" s="107">
        <v>109181200.94831954</v>
      </c>
      <c r="AE417" s="107">
        <v>112585027.66304393</v>
      </c>
      <c r="AF417" s="107">
        <v>115988979.40574487</v>
      </c>
      <c r="AG417" s="107">
        <v>119392999.77356587</v>
      </c>
      <c r="AH417" s="107">
        <v>122797019.00038339</v>
      </c>
      <c r="AI417" s="107">
        <v>126201063.52252056</v>
      </c>
      <c r="AJ417" s="107">
        <v>129605185.79608417</v>
      </c>
      <c r="AK417" s="107">
        <v>133009360.69191097</v>
      </c>
      <c r="AL417" s="107">
        <v>136413555.61319938</v>
      </c>
      <c r="AM417" s="107">
        <v>139817790.43552998</v>
      </c>
      <c r="AN417" s="107">
        <v>143222135.40878162</v>
      </c>
      <c r="AO417" s="104">
        <v>146626573.60414502</v>
      </c>
    </row>
    <row r="418" spans="1:41" x14ac:dyDescent="0.25">
      <c r="A418" t="str">
        <f t="shared" si="6"/>
        <v>Total aircraft movements_Hong Kong SAR</v>
      </c>
      <c r="B418" s="102" t="s">
        <v>35</v>
      </c>
      <c r="C418" s="103" t="s">
        <v>69</v>
      </c>
      <c r="D418" s="104" t="s">
        <v>213</v>
      </c>
      <c r="E418" s="105" t="s">
        <v>34</v>
      </c>
      <c r="F418" s="106" t="s">
        <v>20</v>
      </c>
      <c r="G418" s="106" t="s">
        <v>20</v>
      </c>
      <c r="H418" s="106" t="s">
        <v>20</v>
      </c>
      <c r="I418" s="106" t="s">
        <v>20</v>
      </c>
      <c r="J418" s="106" t="s">
        <v>20</v>
      </c>
      <c r="K418" s="106" t="s">
        <v>20</v>
      </c>
      <c r="L418" s="106" t="s">
        <v>20</v>
      </c>
      <c r="M418" s="106" t="s">
        <v>20</v>
      </c>
      <c r="N418" s="106" t="s">
        <v>20</v>
      </c>
      <c r="O418" s="106" t="s">
        <v>20</v>
      </c>
      <c r="P418" s="106" t="s">
        <v>20</v>
      </c>
      <c r="Q418" s="106" t="s">
        <v>34</v>
      </c>
      <c r="R418" s="107">
        <v>432402</v>
      </c>
      <c r="S418" s="107">
        <v>440864.61969148868</v>
      </c>
      <c r="T418" s="107">
        <v>445680.11025114608</v>
      </c>
      <c r="U418" s="107">
        <v>451825.29051426821</v>
      </c>
      <c r="V418" s="107">
        <v>460300.87517606077</v>
      </c>
      <c r="W418" s="107">
        <v>471591.96311043971</v>
      </c>
      <c r="X418" s="107">
        <v>482883.05104481761</v>
      </c>
      <c r="Y418" s="107">
        <v>494174.13897919556</v>
      </c>
      <c r="Z418" s="107">
        <v>505465.22691357357</v>
      </c>
      <c r="AA418" s="107">
        <v>516756.31484795251</v>
      </c>
      <c r="AB418" s="107">
        <v>528047.40278233052</v>
      </c>
      <c r="AC418" s="107">
        <v>539338.49071670847</v>
      </c>
      <c r="AD418" s="107">
        <v>550629.57865108759</v>
      </c>
      <c r="AE418" s="107">
        <v>561920.66658546543</v>
      </c>
      <c r="AF418" s="107">
        <v>573211.75451984338</v>
      </c>
      <c r="AG418" s="107">
        <v>584502.84245422145</v>
      </c>
      <c r="AH418" s="107">
        <v>595793.93038860045</v>
      </c>
      <c r="AI418" s="107">
        <v>607085.01832297829</v>
      </c>
      <c r="AJ418" s="107">
        <v>618376.10625735635</v>
      </c>
      <c r="AK418" s="107">
        <v>629667.19419173442</v>
      </c>
      <c r="AL418" s="107">
        <v>640958.28212611331</v>
      </c>
      <c r="AM418" s="107">
        <v>652249.37006049138</v>
      </c>
      <c r="AN418" s="107">
        <v>663540.45799486921</v>
      </c>
      <c r="AO418" s="104">
        <v>674831.54592924833</v>
      </c>
    </row>
    <row r="419" spans="1:41" x14ac:dyDescent="0.25">
      <c r="A419" t="str">
        <f t="shared" si="6"/>
        <v>Total Cargo_Hong Kong SAR</v>
      </c>
      <c r="B419" s="102" t="s">
        <v>207</v>
      </c>
      <c r="C419" s="108" t="s">
        <v>69</v>
      </c>
      <c r="D419" s="104" t="s">
        <v>213</v>
      </c>
      <c r="E419" s="75" t="s">
        <v>34</v>
      </c>
      <c r="F419" s="76" t="s">
        <v>20</v>
      </c>
      <c r="G419" s="76" t="s">
        <v>20</v>
      </c>
      <c r="H419" s="76" t="s">
        <v>20</v>
      </c>
      <c r="I419" s="76" t="s">
        <v>20</v>
      </c>
      <c r="J419" s="76" t="s">
        <v>20</v>
      </c>
      <c r="K419" s="76" t="s">
        <v>20</v>
      </c>
      <c r="L419" s="76" t="s">
        <v>20</v>
      </c>
      <c r="M419" s="76" t="s">
        <v>20</v>
      </c>
      <c r="N419" s="76" t="s">
        <v>20</v>
      </c>
      <c r="O419" s="76" t="s">
        <v>20</v>
      </c>
      <c r="P419" s="76" t="s">
        <v>20</v>
      </c>
      <c r="Q419" s="76" t="s">
        <v>34</v>
      </c>
      <c r="R419" s="83">
        <v>5049898</v>
      </c>
      <c r="S419" s="83">
        <v>5213416.2941170596</v>
      </c>
      <c r="T419" s="83">
        <v>5376934.5882341303</v>
      </c>
      <c r="U419" s="83">
        <v>5552920.9683300005</v>
      </c>
      <c r="V419" s="83">
        <v>5724729.7245805804</v>
      </c>
      <c r="W419" s="83">
        <v>5884896.0824401202</v>
      </c>
      <c r="X419" s="83">
        <v>6036537.2130587762</v>
      </c>
      <c r="Y419" s="83">
        <v>6186512.8667945135</v>
      </c>
      <c r="Z419" s="83">
        <v>6341448.9797560591</v>
      </c>
      <c r="AA419" s="83">
        <v>6504442.6914600302</v>
      </c>
      <c r="AB419" s="83">
        <v>6670767.3569298508</v>
      </c>
      <c r="AC419" s="83">
        <v>6833753.8743492281</v>
      </c>
      <c r="AD419" s="83">
        <v>6986585.6590677714</v>
      </c>
      <c r="AE419" s="83">
        <v>7123467.7148470627</v>
      </c>
      <c r="AF419" s="83">
        <v>7244446.8045369508</v>
      </c>
      <c r="AG419" s="83">
        <v>7353407.8418168081</v>
      </c>
      <c r="AH419" s="83">
        <v>7451444.35794455</v>
      </c>
      <c r="AI419" s="83">
        <v>7539664.2727472568</v>
      </c>
      <c r="AJ419" s="83">
        <v>7618650.3232768215</v>
      </c>
      <c r="AK419" s="83">
        <v>7686844.9469192112</v>
      </c>
      <c r="AL419" s="83">
        <v>7744003.5379983149</v>
      </c>
      <c r="AM419" s="83">
        <v>7792669.2761171926</v>
      </c>
      <c r="AN419" s="83">
        <v>7835450.089440275</v>
      </c>
      <c r="AO419" s="92">
        <v>7874353.1833685562</v>
      </c>
    </row>
    <row r="420" spans="1:41" x14ac:dyDescent="0.25">
      <c r="A420" t="str">
        <f t="shared" si="6"/>
        <v>International passengers_Hong Kong SAR</v>
      </c>
      <c r="B420" s="72" t="s">
        <v>54</v>
      </c>
      <c r="C420" s="108" t="s">
        <v>69</v>
      </c>
      <c r="D420" s="104" t="s">
        <v>213</v>
      </c>
      <c r="E420" s="75" t="s">
        <v>34</v>
      </c>
      <c r="F420" s="76" t="s">
        <v>20</v>
      </c>
      <c r="G420" s="76" t="s">
        <v>20</v>
      </c>
      <c r="H420" s="76" t="s">
        <v>20</v>
      </c>
      <c r="I420" s="76" t="s">
        <v>20</v>
      </c>
      <c r="J420" s="76" t="s">
        <v>20</v>
      </c>
      <c r="K420" s="76" t="s">
        <v>20</v>
      </c>
      <c r="L420" s="76" t="s">
        <v>20</v>
      </c>
      <c r="M420" s="76" t="s">
        <v>20</v>
      </c>
      <c r="N420" s="76" t="s">
        <v>20</v>
      </c>
      <c r="O420" s="76" t="s">
        <v>20</v>
      </c>
      <c r="P420" s="76" t="s">
        <v>20</v>
      </c>
      <c r="Q420" s="76" t="s">
        <v>34</v>
      </c>
      <c r="R420" s="83">
        <v>72462236</v>
      </c>
      <c r="S420" s="83">
        <v>74461772.771890804</v>
      </c>
      <c r="T420" s="83">
        <v>76435628.913892806</v>
      </c>
      <c r="U420" s="83">
        <v>78892223.429241985</v>
      </c>
      <c r="V420" s="83">
        <v>81822993.820712864</v>
      </c>
      <c r="W420" s="83">
        <v>85229141.806396201</v>
      </c>
      <c r="X420" s="83">
        <v>88635289.792079568</v>
      </c>
      <c r="Y420" s="83">
        <v>92041437.777763009</v>
      </c>
      <c r="Z420" s="83">
        <v>95447585.763446748</v>
      </c>
      <c r="AA420" s="83">
        <v>98853733.749129638</v>
      </c>
      <c r="AB420" s="83">
        <v>102259881.73481347</v>
      </c>
      <c r="AC420" s="83">
        <v>105666029.72049636</v>
      </c>
      <c r="AD420" s="83">
        <v>109072177.70618019</v>
      </c>
      <c r="AE420" s="83">
        <v>112478325.69186306</v>
      </c>
      <c r="AF420" s="83">
        <v>115884473.6775469</v>
      </c>
      <c r="AG420" s="83">
        <v>119290621.66322979</v>
      </c>
      <c r="AH420" s="83">
        <v>122696769.64891365</v>
      </c>
      <c r="AI420" s="83">
        <v>126102917.63459651</v>
      </c>
      <c r="AJ420" s="83">
        <v>129509065.62028034</v>
      </c>
      <c r="AK420" s="83">
        <v>132915213.6059642</v>
      </c>
      <c r="AL420" s="83">
        <v>136321361.59164706</v>
      </c>
      <c r="AM420" s="83">
        <v>139727509.57733089</v>
      </c>
      <c r="AN420" s="83">
        <v>143133657.56301376</v>
      </c>
      <c r="AO420" s="92">
        <v>146539805.54869762</v>
      </c>
    </row>
    <row r="421" spans="1:41" x14ac:dyDescent="0.25">
      <c r="A421" t="str">
        <f t="shared" si="6"/>
        <v>Domestic passengers_Hong Kong SAR</v>
      </c>
      <c r="B421" s="102" t="s">
        <v>56</v>
      </c>
      <c r="C421" s="103" t="s">
        <v>69</v>
      </c>
      <c r="D421" s="104" t="s">
        <v>213</v>
      </c>
      <c r="E421" s="105" t="s">
        <v>34</v>
      </c>
      <c r="F421" s="106" t="s">
        <v>20</v>
      </c>
      <c r="G421" s="106" t="s">
        <v>20</v>
      </c>
      <c r="H421" s="106" t="s">
        <v>20</v>
      </c>
      <c r="I421" s="106" t="s">
        <v>20</v>
      </c>
      <c r="J421" s="106" t="s">
        <v>20</v>
      </c>
      <c r="K421" s="106" t="s">
        <v>20</v>
      </c>
      <c r="L421" s="106" t="s">
        <v>20</v>
      </c>
      <c r="M421" s="106" t="s">
        <v>20</v>
      </c>
      <c r="N421" s="106" t="s">
        <v>20</v>
      </c>
      <c r="O421" s="106" t="s">
        <v>20</v>
      </c>
      <c r="P421" s="106" t="s">
        <v>20</v>
      </c>
      <c r="Q421" s="106" t="s">
        <v>34</v>
      </c>
      <c r="R421" s="107" t="s">
        <v>218</v>
      </c>
      <c r="S421" s="107" t="s">
        <v>218</v>
      </c>
      <c r="T421" s="107" t="s">
        <v>218</v>
      </c>
      <c r="U421" s="107" t="s">
        <v>218</v>
      </c>
      <c r="V421" s="107" t="s">
        <v>218</v>
      </c>
      <c r="W421" s="107" t="s">
        <v>218</v>
      </c>
      <c r="X421" s="107" t="s">
        <v>218</v>
      </c>
      <c r="Y421" s="107" t="s">
        <v>218</v>
      </c>
      <c r="Z421" s="107" t="s">
        <v>218</v>
      </c>
      <c r="AA421" s="107" t="s">
        <v>218</v>
      </c>
      <c r="AB421" s="107" t="s">
        <v>218</v>
      </c>
      <c r="AC421" s="107" t="s">
        <v>218</v>
      </c>
      <c r="AD421" s="107" t="s">
        <v>218</v>
      </c>
      <c r="AE421" s="107" t="s">
        <v>218</v>
      </c>
      <c r="AF421" s="107" t="s">
        <v>218</v>
      </c>
      <c r="AG421" s="107" t="s">
        <v>218</v>
      </c>
      <c r="AH421" s="107" t="s">
        <v>218</v>
      </c>
      <c r="AI421" s="107" t="s">
        <v>218</v>
      </c>
      <c r="AJ421" s="107" t="s">
        <v>218</v>
      </c>
      <c r="AK421" s="107" t="s">
        <v>218</v>
      </c>
      <c r="AL421" s="107" t="s">
        <v>218</v>
      </c>
      <c r="AM421" s="107" t="s">
        <v>218</v>
      </c>
      <c r="AN421" s="107" t="s">
        <v>218</v>
      </c>
      <c r="AO421" s="104" t="s">
        <v>218</v>
      </c>
    </row>
    <row r="422" spans="1:41" x14ac:dyDescent="0.25">
      <c r="A422" t="str">
        <f t="shared" si="6"/>
        <v>Total passengers_French Polynesia</v>
      </c>
      <c r="B422" s="72" t="s">
        <v>58</v>
      </c>
      <c r="C422" s="108" t="s">
        <v>69</v>
      </c>
      <c r="D422" s="92" t="s">
        <v>88</v>
      </c>
      <c r="E422" s="75" t="s">
        <v>20</v>
      </c>
      <c r="F422" s="76" t="s">
        <v>34</v>
      </c>
      <c r="G422" s="76" t="s">
        <v>20</v>
      </c>
      <c r="H422" s="76" t="s">
        <v>20</v>
      </c>
      <c r="I422" s="76" t="s">
        <v>20</v>
      </c>
      <c r="J422" s="76" t="s">
        <v>20</v>
      </c>
      <c r="K422" s="76" t="s">
        <v>20</v>
      </c>
      <c r="L422" s="76" t="s">
        <v>20</v>
      </c>
      <c r="M422" s="76" t="s">
        <v>20</v>
      </c>
      <c r="N422" s="76" t="s">
        <v>20</v>
      </c>
      <c r="O422" s="76" t="s">
        <v>20</v>
      </c>
      <c r="P422" s="76" t="s">
        <v>20</v>
      </c>
      <c r="Q422" s="76" t="s">
        <v>20</v>
      </c>
      <c r="R422" s="83">
        <v>2502942</v>
      </c>
      <c r="S422" s="83">
        <v>2595966.0761044887</v>
      </c>
      <c r="T422" s="83">
        <v>2687511.754506879</v>
      </c>
      <c r="U422" s="83">
        <v>2783599.2784374719</v>
      </c>
      <c r="V422" s="83">
        <v>2884802.9318774668</v>
      </c>
      <c r="W422" s="83">
        <v>3002557.6106907446</v>
      </c>
      <c r="X422" s="83">
        <v>3110326.1422706838</v>
      </c>
      <c r="Y422" s="83">
        <v>3226696.4389871564</v>
      </c>
      <c r="Z422" s="83">
        <v>3343621.326152971</v>
      </c>
      <c r="AA422" s="83">
        <v>3454761.7887440925</v>
      </c>
      <c r="AB422" s="83">
        <v>3570575.7654284281</v>
      </c>
      <c r="AC422" s="83">
        <v>3700911.0259431903</v>
      </c>
      <c r="AD422" s="83">
        <v>3823466.1532874345</v>
      </c>
      <c r="AE422" s="83">
        <v>3965310.8820410855</v>
      </c>
      <c r="AF422" s="83">
        <v>4098587.7427211446</v>
      </c>
      <c r="AG422" s="83">
        <v>4246085.3299000943</v>
      </c>
      <c r="AH422" s="83">
        <v>4394349.6903602993</v>
      </c>
      <c r="AI422" s="83">
        <v>4546351.897328495</v>
      </c>
      <c r="AJ422" s="83">
        <v>4693844.6844000267</v>
      </c>
      <c r="AK422" s="83">
        <v>4860874.2128409809</v>
      </c>
      <c r="AL422" s="83">
        <v>5030115.0906702997</v>
      </c>
      <c r="AM422" s="83">
        <v>5197573.7557953019</v>
      </c>
      <c r="AN422" s="83">
        <v>5376454.8054454084</v>
      </c>
      <c r="AO422" s="92">
        <v>5570520.1320768436</v>
      </c>
    </row>
    <row r="423" spans="1:41" x14ac:dyDescent="0.25">
      <c r="A423" t="str">
        <f t="shared" si="6"/>
        <v>Total aircraft movements_French Polynesia</v>
      </c>
      <c r="B423" s="72" t="s">
        <v>35</v>
      </c>
      <c r="C423" s="108" t="s">
        <v>69</v>
      </c>
      <c r="D423" s="92" t="s">
        <v>88</v>
      </c>
      <c r="E423" s="75" t="s">
        <v>20</v>
      </c>
      <c r="F423" s="76" t="s">
        <v>34</v>
      </c>
      <c r="G423" s="76" t="s">
        <v>20</v>
      </c>
      <c r="H423" s="76" t="s">
        <v>20</v>
      </c>
      <c r="I423" s="76" t="s">
        <v>20</v>
      </c>
      <c r="J423" s="76" t="s">
        <v>20</v>
      </c>
      <c r="K423" s="76" t="s">
        <v>20</v>
      </c>
      <c r="L423" s="76" t="s">
        <v>20</v>
      </c>
      <c r="M423" s="76" t="s">
        <v>20</v>
      </c>
      <c r="N423" s="76" t="s">
        <v>20</v>
      </c>
      <c r="O423" s="76" t="s">
        <v>20</v>
      </c>
      <c r="P423" s="76" t="s">
        <v>20</v>
      </c>
      <c r="Q423" s="76" t="s">
        <v>20</v>
      </c>
      <c r="R423" s="83" t="s">
        <v>218</v>
      </c>
      <c r="S423" s="83" t="s">
        <v>218</v>
      </c>
      <c r="T423" s="83" t="s">
        <v>218</v>
      </c>
      <c r="U423" s="83" t="s">
        <v>218</v>
      </c>
      <c r="V423" s="83" t="s">
        <v>218</v>
      </c>
      <c r="W423" s="83" t="s">
        <v>218</v>
      </c>
      <c r="X423" s="83" t="s">
        <v>218</v>
      </c>
      <c r="Y423" s="83" t="s">
        <v>218</v>
      </c>
      <c r="Z423" s="83" t="s">
        <v>218</v>
      </c>
      <c r="AA423" s="83" t="s">
        <v>218</v>
      </c>
      <c r="AB423" s="83" t="s">
        <v>218</v>
      </c>
      <c r="AC423" s="83" t="s">
        <v>218</v>
      </c>
      <c r="AD423" s="83" t="s">
        <v>218</v>
      </c>
      <c r="AE423" s="83" t="s">
        <v>218</v>
      </c>
      <c r="AF423" s="83" t="s">
        <v>218</v>
      </c>
      <c r="AG423" s="83" t="s">
        <v>218</v>
      </c>
      <c r="AH423" s="83" t="s">
        <v>218</v>
      </c>
      <c r="AI423" s="83" t="s">
        <v>218</v>
      </c>
      <c r="AJ423" s="83" t="s">
        <v>218</v>
      </c>
      <c r="AK423" s="83" t="s">
        <v>218</v>
      </c>
      <c r="AL423" s="83" t="s">
        <v>218</v>
      </c>
      <c r="AM423" s="83" t="s">
        <v>218</v>
      </c>
      <c r="AN423" s="83" t="s">
        <v>218</v>
      </c>
      <c r="AO423" s="92" t="s">
        <v>218</v>
      </c>
    </row>
    <row r="424" spans="1:41" x14ac:dyDescent="0.25">
      <c r="A424" t="str">
        <f t="shared" si="6"/>
        <v>Total Cargo_French Polynesia</v>
      </c>
      <c r="B424" s="102" t="s">
        <v>207</v>
      </c>
      <c r="C424" s="103" t="s">
        <v>69</v>
      </c>
      <c r="D424" s="104" t="s">
        <v>88</v>
      </c>
      <c r="E424" s="105" t="s">
        <v>20</v>
      </c>
      <c r="F424" s="106" t="s">
        <v>34</v>
      </c>
      <c r="G424" s="106" t="s">
        <v>20</v>
      </c>
      <c r="H424" s="106" t="s">
        <v>20</v>
      </c>
      <c r="I424" s="106" t="s">
        <v>20</v>
      </c>
      <c r="J424" s="106" t="s">
        <v>20</v>
      </c>
      <c r="K424" s="106" t="s">
        <v>20</v>
      </c>
      <c r="L424" s="106" t="s">
        <v>20</v>
      </c>
      <c r="M424" s="106" t="s">
        <v>20</v>
      </c>
      <c r="N424" s="106" t="s">
        <v>20</v>
      </c>
      <c r="O424" s="106" t="s">
        <v>20</v>
      </c>
      <c r="P424" s="106" t="s">
        <v>20</v>
      </c>
      <c r="Q424" s="106" t="s">
        <v>20</v>
      </c>
      <c r="R424" s="107" t="s">
        <v>218</v>
      </c>
      <c r="S424" s="107" t="s">
        <v>218</v>
      </c>
      <c r="T424" s="107" t="s">
        <v>218</v>
      </c>
      <c r="U424" s="107" t="s">
        <v>218</v>
      </c>
      <c r="V424" s="107" t="s">
        <v>218</v>
      </c>
      <c r="W424" s="107" t="s">
        <v>218</v>
      </c>
      <c r="X424" s="107" t="s">
        <v>218</v>
      </c>
      <c r="Y424" s="107" t="s">
        <v>218</v>
      </c>
      <c r="Z424" s="107" t="s">
        <v>218</v>
      </c>
      <c r="AA424" s="107" t="s">
        <v>218</v>
      </c>
      <c r="AB424" s="107" t="s">
        <v>218</v>
      </c>
      <c r="AC424" s="107" t="s">
        <v>218</v>
      </c>
      <c r="AD424" s="107" t="s">
        <v>218</v>
      </c>
      <c r="AE424" s="107" t="s">
        <v>218</v>
      </c>
      <c r="AF424" s="107" t="s">
        <v>218</v>
      </c>
      <c r="AG424" s="107" t="s">
        <v>218</v>
      </c>
      <c r="AH424" s="107" t="s">
        <v>218</v>
      </c>
      <c r="AI424" s="107" t="s">
        <v>218</v>
      </c>
      <c r="AJ424" s="107" t="s">
        <v>218</v>
      </c>
      <c r="AK424" s="107" t="s">
        <v>218</v>
      </c>
      <c r="AL424" s="107" t="s">
        <v>218</v>
      </c>
      <c r="AM424" s="107" t="s">
        <v>218</v>
      </c>
      <c r="AN424" s="107" t="s">
        <v>218</v>
      </c>
      <c r="AO424" s="104" t="s">
        <v>218</v>
      </c>
    </row>
    <row r="425" spans="1:41" x14ac:dyDescent="0.25">
      <c r="A425" t="str">
        <f t="shared" si="6"/>
        <v>International passengers_French Polynesia</v>
      </c>
      <c r="B425" s="102" t="s">
        <v>54</v>
      </c>
      <c r="C425" s="103" t="s">
        <v>69</v>
      </c>
      <c r="D425" s="104" t="s">
        <v>88</v>
      </c>
      <c r="E425" s="105" t="s">
        <v>20</v>
      </c>
      <c r="F425" s="106" t="s">
        <v>34</v>
      </c>
      <c r="G425" s="106" t="s">
        <v>20</v>
      </c>
      <c r="H425" s="106" t="s">
        <v>20</v>
      </c>
      <c r="I425" s="106" t="s">
        <v>20</v>
      </c>
      <c r="J425" s="106" t="s">
        <v>20</v>
      </c>
      <c r="K425" s="106" t="s">
        <v>20</v>
      </c>
      <c r="L425" s="106" t="s">
        <v>20</v>
      </c>
      <c r="M425" s="106" t="s">
        <v>20</v>
      </c>
      <c r="N425" s="106" t="s">
        <v>20</v>
      </c>
      <c r="O425" s="106" t="s">
        <v>20</v>
      </c>
      <c r="P425" s="106" t="s">
        <v>20</v>
      </c>
      <c r="Q425" s="106" t="s">
        <v>20</v>
      </c>
      <c r="R425" s="107">
        <v>606586</v>
      </c>
      <c r="S425" s="107">
        <v>627366.85179731401</v>
      </c>
      <c r="T425" s="107">
        <v>641764.55581070285</v>
      </c>
      <c r="U425" s="107">
        <v>667725.77645492274</v>
      </c>
      <c r="V425" s="107">
        <v>698215.40791180823</v>
      </c>
      <c r="W425" s="107">
        <v>734484.06716267322</v>
      </c>
      <c r="X425" s="107">
        <v>772947.18860111141</v>
      </c>
      <c r="Y425" s="107">
        <v>813756.66719630454</v>
      </c>
      <c r="Z425" s="107">
        <v>857076.25845257414</v>
      </c>
      <c r="AA425" s="107">
        <v>903082.61156951985</v>
      </c>
      <c r="AB425" s="107">
        <v>951966.40209283656</v>
      </c>
      <c r="AC425" s="107">
        <v>1003933.5745674219</v>
      </c>
      <c r="AD425" s="107">
        <v>1059206.7069150796</v>
      </c>
      <c r="AE425" s="107">
        <v>1118026.5096209126</v>
      </c>
      <c r="AF425" s="107">
        <v>1180653.474346353</v>
      </c>
      <c r="AG425" s="107">
        <v>1247369.6883148288</v>
      </c>
      <c r="AH425" s="107">
        <v>1318480.8327664507</v>
      </c>
      <c r="AI425" s="107">
        <v>1394318.38598039</v>
      </c>
      <c r="AJ425" s="107">
        <v>1475242.0538537216</v>
      </c>
      <c r="AK425" s="107">
        <v>1561642.4538434534</v>
      </c>
      <c r="AL425" s="107">
        <v>1653944.0812717844</v>
      </c>
      <c r="AM425" s="107">
        <v>1752608.5906157454</v>
      </c>
      <c r="AN425" s="107">
        <v>1858138.4285153286</v>
      </c>
      <c r="AO425" s="104">
        <v>1971080.8599087812</v>
      </c>
    </row>
    <row r="426" spans="1:41" x14ac:dyDescent="0.25">
      <c r="A426" t="str">
        <f t="shared" si="6"/>
        <v>Domestic passengers_French Polynesia</v>
      </c>
      <c r="B426" s="72" t="s">
        <v>56</v>
      </c>
      <c r="C426" s="108" t="s">
        <v>69</v>
      </c>
      <c r="D426" s="92" t="s">
        <v>88</v>
      </c>
      <c r="E426" s="75" t="s">
        <v>20</v>
      </c>
      <c r="F426" s="76" t="s">
        <v>34</v>
      </c>
      <c r="G426" s="76" t="s">
        <v>20</v>
      </c>
      <c r="H426" s="76" t="s">
        <v>20</v>
      </c>
      <c r="I426" s="76" t="s">
        <v>20</v>
      </c>
      <c r="J426" s="76" t="s">
        <v>20</v>
      </c>
      <c r="K426" s="76" t="s">
        <v>20</v>
      </c>
      <c r="L426" s="76" t="s">
        <v>20</v>
      </c>
      <c r="M426" s="76" t="s">
        <v>20</v>
      </c>
      <c r="N426" s="76" t="s">
        <v>20</v>
      </c>
      <c r="O426" s="76" t="s">
        <v>20</v>
      </c>
      <c r="P426" s="76" t="s">
        <v>20</v>
      </c>
      <c r="Q426" s="76" t="s">
        <v>20</v>
      </c>
      <c r="R426" s="83">
        <v>1675146</v>
      </c>
      <c r="S426" s="83">
        <v>1747389.2243071748</v>
      </c>
      <c r="T426" s="83">
        <v>1824537.1986961763</v>
      </c>
      <c r="U426" s="83">
        <v>1893264.3920092902</v>
      </c>
      <c r="V426" s="83">
        <v>1961214.9313140609</v>
      </c>
      <c r="W426" s="83">
        <v>2038580.9860338818</v>
      </c>
      <c r="X426" s="83">
        <v>2103766.4313327903</v>
      </c>
      <c r="Y426" s="83">
        <v>2175207.2846114784</v>
      </c>
      <c r="Z426" s="83">
        <v>2244692.6156784315</v>
      </c>
      <c r="AA426" s="83">
        <v>2305706.7603100147</v>
      </c>
      <c r="AB426" s="83">
        <v>2368516.9816284417</v>
      </c>
      <c r="AC426" s="83">
        <v>2442765.1048260275</v>
      </c>
      <c r="AD426" s="83">
        <v>2505927.1349800215</v>
      </c>
      <c r="AE426" s="83">
        <v>2584832.0961852474</v>
      </c>
      <c r="AF426" s="83">
        <v>2651362.0272972742</v>
      </c>
      <c r="AG426" s="83">
        <v>2728023.4356651548</v>
      </c>
      <c r="AH426" s="83">
        <v>2801056.6868311474</v>
      </c>
      <c r="AI426" s="83">
        <v>2873101.3757428122</v>
      </c>
      <c r="AJ426" s="83">
        <v>2935550.5300984196</v>
      </c>
      <c r="AK426" s="83">
        <v>3012059.6937070489</v>
      </c>
      <c r="AL426" s="83">
        <v>3084878.9792654449</v>
      </c>
      <c r="AM426" s="83">
        <v>3149553.1702038944</v>
      </c>
      <c r="AN426" s="83">
        <v>3218784.4171118266</v>
      </c>
      <c r="AO426" s="92">
        <v>3295787.347507217</v>
      </c>
    </row>
    <row r="427" spans="1:41" x14ac:dyDescent="0.25">
      <c r="A427" t="str">
        <f t="shared" si="6"/>
        <v>Total passengers_Fiji</v>
      </c>
      <c r="B427" s="102" t="s">
        <v>58</v>
      </c>
      <c r="C427" s="103" t="s">
        <v>69</v>
      </c>
      <c r="D427" s="104" t="s">
        <v>73</v>
      </c>
      <c r="E427" s="105" t="s">
        <v>20</v>
      </c>
      <c r="F427" s="106" t="s">
        <v>34</v>
      </c>
      <c r="G427" s="106" t="s">
        <v>20</v>
      </c>
      <c r="H427" s="106" t="s">
        <v>20</v>
      </c>
      <c r="I427" s="106" t="s">
        <v>20</v>
      </c>
      <c r="J427" s="106" t="s">
        <v>34</v>
      </c>
      <c r="K427" s="106" t="s">
        <v>20</v>
      </c>
      <c r="L427" s="106" t="s">
        <v>20</v>
      </c>
      <c r="M427" s="106" t="s">
        <v>20</v>
      </c>
      <c r="N427" s="106" t="s">
        <v>20</v>
      </c>
      <c r="O427" s="106" t="s">
        <v>20</v>
      </c>
      <c r="P427" s="106" t="s">
        <v>20</v>
      </c>
      <c r="Q427" s="106" t="s">
        <v>20</v>
      </c>
      <c r="R427" s="107">
        <v>2847852</v>
      </c>
      <c r="S427" s="107">
        <v>2837084.5270833569</v>
      </c>
      <c r="T427" s="107">
        <v>3006042.264687343</v>
      </c>
      <c r="U427" s="107">
        <v>3143925.1623804956</v>
      </c>
      <c r="V427" s="107">
        <v>3296544.1478928998</v>
      </c>
      <c r="W427" s="107">
        <v>3458245.3823661059</v>
      </c>
      <c r="X427" s="107">
        <v>3621208.531522349</v>
      </c>
      <c r="Y427" s="107">
        <v>3785979.1170343044</v>
      </c>
      <c r="Z427" s="107">
        <v>3962815.1038446408</v>
      </c>
      <c r="AA427" s="107">
        <v>4139422.9856023025</v>
      </c>
      <c r="AB427" s="107">
        <v>4314122.285930776</v>
      </c>
      <c r="AC427" s="107">
        <v>4494918.3569044946</v>
      </c>
      <c r="AD427" s="107">
        <v>4680972.97412741</v>
      </c>
      <c r="AE427" s="107">
        <v>4874326.7977943532</v>
      </c>
      <c r="AF427" s="107">
        <v>5064488.2930742642</v>
      </c>
      <c r="AG427" s="107">
        <v>5257980.5961238425</v>
      </c>
      <c r="AH427" s="107">
        <v>5457995.6442416441</v>
      </c>
      <c r="AI427" s="107">
        <v>5664772.8911091024</v>
      </c>
      <c r="AJ427" s="107">
        <v>5878546.2085010502</v>
      </c>
      <c r="AK427" s="107">
        <v>6089744.0943274042</v>
      </c>
      <c r="AL427" s="107">
        <v>6301249.008547374</v>
      </c>
      <c r="AM427" s="107">
        <v>6519850.3871848332</v>
      </c>
      <c r="AN427" s="107">
        <v>6745708.3538645701</v>
      </c>
      <c r="AO427" s="104">
        <v>6979032.0322213583</v>
      </c>
    </row>
    <row r="428" spans="1:41" x14ac:dyDescent="0.25">
      <c r="A428" t="str">
        <f t="shared" si="6"/>
        <v>Total aircraft movements_Fiji</v>
      </c>
      <c r="B428" s="102" t="s">
        <v>35</v>
      </c>
      <c r="C428" s="103" t="s">
        <v>69</v>
      </c>
      <c r="D428" s="104" t="s">
        <v>73</v>
      </c>
      <c r="E428" s="105" t="s">
        <v>20</v>
      </c>
      <c r="F428" s="106" t="s">
        <v>34</v>
      </c>
      <c r="G428" s="106" t="s">
        <v>20</v>
      </c>
      <c r="H428" s="106" t="s">
        <v>20</v>
      </c>
      <c r="I428" s="106" t="s">
        <v>20</v>
      </c>
      <c r="J428" s="106" t="s">
        <v>34</v>
      </c>
      <c r="K428" s="106" t="s">
        <v>20</v>
      </c>
      <c r="L428" s="106" t="s">
        <v>20</v>
      </c>
      <c r="M428" s="106" t="s">
        <v>20</v>
      </c>
      <c r="N428" s="106" t="s">
        <v>20</v>
      </c>
      <c r="O428" s="106" t="s">
        <v>20</v>
      </c>
      <c r="P428" s="106" t="s">
        <v>20</v>
      </c>
      <c r="Q428" s="106" t="s">
        <v>20</v>
      </c>
      <c r="R428" s="107">
        <v>109311</v>
      </c>
      <c r="S428" s="107">
        <v>118272.83375256001</v>
      </c>
      <c r="T428" s="107">
        <v>128820.020609764</v>
      </c>
      <c r="U428" s="107">
        <v>138421.9254101266</v>
      </c>
      <c r="V428" s="107">
        <v>144767.85676539593</v>
      </c>
      <c r="W428" s="107">
        <v>148650.68703044552</v>
      </c>
      <c r="X428" s="107">
        <v>152533.5172954938</v>
      </c>
      <c r="Y428" s="107">
        <v>156416.34756054205</v>
      </c>
      <c r="Z428" s="107">
        <v>160299.1778255903</v>
      </c>
      <c r="AA428" s="107">
        <v>164182.00809063858</v>
      </c>
      <c r="AB428" s="107">
        <v>168064.83835568686</v>
      </c>
      <c r="AC428" s="107">
        <v>171947.66862073514</v>
      </c>
      <c r="AD428" s="107">
        <v>175830.49888578343</v>
      </c>
      <c r="AE428" s="107">
        <v>179713.32915083301</v>
      </c>
      <c r="AF428" s="107">
        <v>183596.15941588129</v>
      </c>
      <c r="AG428" s="107">
        <v>187478.98968092958</v>
      </c>
      <c r="AH428" s="107">
        <v>191361.81994597786</v>
      </c>
      <c r="AI428" s="107">
        <v>195244.65021102614</v>
      </c>
      <c r="AJ428" s="107">
        <v>199127.48047607442</v>
      </c>
      <c r="AK428" s="107">
        <v>203010.31074112267</v>
      </c>
      <c r="AL428" s="107">
        <v>206893.14100617092</v>
      </c>
      <c r="AM428" s="107">
        <v>210775.9712712192</v>
      </c>
      <c r="AN428" s="107">
        <v>214658.80153626876</v>
      </c>
      <c r="AO428" s="104">
        <v>218541.63180131701</v>
      </c>
    </row>
    <row r="429" spans="1:41" x14ac:dyDescent="0.25">
      <c r="A429" t="str">
        <f t="shared" si="6"/>
        <v>Total Cargo_Fiji</v>
      </c>
      <c r="B429" s="102" t="s">
        <v>207</v>
      </c>
      <c r="C429" s="108" t="s">
        <v>69</v>
      </c>
      <c r="D429" s="92" t="s">
        <v>73</v>
      </c>
      <c r="E429" s="75" t="s">
        <v>20</v>
      </c>
      <c r="F429" s="76" t="s">
        <v>34</v>
      </c>
      <c r="G429" s="76" t="s">
        <v>20</v>
      </c>
      <c r="H429" s="76" t="s">
        <v>20</v>
      </c>
      <c r="I429" s="76" t="s">
        <v>20</v>
      </c>
      <c r="J429" s="76" t="s">
        <v>34</v>
      </c>
      <c r="K429" s="76" t="s">
        <v>20</v>
      </c>
      <c r="L429" s="76" t="s">
        <v>20</v>
      </c>
      <c r="M429" s="76" t="s">
        <v>20</v>
      </c>
      <c r="N429" s="76" t="s">
        <v>20</v>
      </c>
      <c r="O429" s="76" t="s">
        <v>20</v>
      </c>
      <c r="P429" s="76" t="s">
        <v>20</v>
      </c>
      <c r="Q429" s="76" t="s">
        <v>20</v>
      </c>
      <c r="R429" s="83" t="s">
        <v>218</v>
      </c>
      <c r="S429" s="83" t="s">
        <v>218</v>
      </c>
      <c r="T429" s="83" t="s">
        <v>218</v>
      </c>
      <c r="U429" s="83" t="s">
        <v>218</v>
      </c>
      <c r="V429" s="83" t="s">
        <v>218</v>
      </c>
      <c r="W429" s="83" t="s">
        <v>218</v>
      </c>
      <c r="X429" s="83" t="s">
        <v>218</v>
      </c>
      <c r="Y429" s="83" t="s">
        <v>218</v>
      </c>
      <c r="Z429" s="83" t="s">
        <v>218</v>
      </c>
      <c r="AA429" s="83" t="s">
        <v>218</v>
      </c>
      <c r="AB429" s="83" t="s">
        <v>218</v>
      </c>
      <c r="AC429" s="83" t="s">
        <v>218</v>
      </c>
      <c r="AD429" s="83" t="s">
        <v>218</v>
      </c>
      <c r="AE429" s="83" t="s">
        <v>218</v>
      </c>
      <c r="AF429" s="83" t="s">
        <v>218</v>
      </c>
      <c r="AG429" s="83" t="s">
        <v>218</v>
      </c>
      <c r="AH429" s="83" t="s">
        <v>218</v>
      </c>
      <c r="AI429" s="83" t="s">
        <v>218</v>
      </c>
      <c r="AJ429" s="83" t="s">
        <v>218</v>
      </c>
      <c r="AK429" s="83" t="s">
        <v>218</v>
      </c>
      <c r="AL429" s="83" t="s">
        <v>218</v>
      </c>
      <c r="AM429" s="83" t="s">
        <v>218</v>
      </c>
      <c r="AN429" s="83" t="s">
        <v>218</v>
      </c>
      <c r="AO429" s="92" t="s">
        <v>218</v>
      </c>
    </row>
    <row r="430" spans="1:41" x14ac:dyDescent="0.25">
      <c r="A430" t="str">
        <f t="shared" si="6"/>
        <v>International passengers_Fiji</v>
      </c>
      <c r="B430" s="72" t="s">
        <v>54</v>
      </c>
      <c r="C430" s="108" t="s">
        <v>69</v>
      </c>
      <c r="D430" s="92" t="s">
        <v>73</v>
      </c>
      <c r="E430" s="75" t="s">
        <v>20</v>
      </c>
      <c r="F430" s="76" t="s">
        <v>34</v>
      </c>
      <c r="G430" s="76" t="s">
        <v>20</v>
      </c>
      <c r="H430" s="76" t="s">
        <v>20</v>
      </c>
      <c r="I430" s="76" t="s">
        <v>20</v>
      </c>
      <c r="J430" s="76" t="s">
        <v>34</v>
      </c>
      <c r="K430" s="76" t="s">
        <v>20</v>
      </c>
      <c r="L430" s="76" t="s">
        <v>20</v>
      </c>
      <c r="M430" s="76" t="s">
        <v>20</v>
      </c>
      <c r="N430" s="76" t="s">
        <v>20</v>
      </c>
      <c r="O430" s="76" t="s">
        <v>20</v>
      </c>
      <c r="P430" s="76" t="s">
        <v>20</v>
      </c>
      <c r="Q430" s="76" t="s">
        <v>20</v>
      </c>
      <c r="R430" s="83">
        <v>2225394</v>
      </c>
      <c r="S430" s="83">
        <v>2115716.7079037298</v>
      </c>
      <c r="T430" s="83">
        <v>2232601.4325490249</v>
      </c>
      <c r="U430" s="83">
        <v>2333603.9311016048</v>
      </c>
      <c r="V430" s="83">
        <v>2460512.2013007295</v>
      </c>
      <c r="W430" s="83">
        <v>2601560.65216213</v>
      </c>
      <c r="X430" s="83">
        <v>2743028.1924210489</v>
      </c>
      <c r="Y430" s="83">
        <v>2885759.9856958129</v>
      </c>
      <c r="Z430" s="83">
        <v>3040687.2804383463</v>
      </c>
      <c r="AA430" s="83">
        <v>3201768.9340179903</v>
      </c>
      <c r="AB430" s="83">
        <v>3360322.0815659361</v>
      </c>
      <c r="AC430" s="83">
        <v>3524770.419972308</v>
      </c>
      <c r="AD430" s="83">
        <v>3694254.8159721866</v>
      </c>
      <c r="AE430" s="83">
        <v>3870891.6710230401</v>
      </c>
      <c r="AF430" s="83">
        <v>4049558.2025351371</v>
      </c>
      <c r="AG430" s="83">
        <v>4231256.1473559504</v>
      </c>
      <c r="AH430" s="83">
        <v>4419282.3420792846</v>
      </c>
      <c r="AI430" s="83">
        <v>4613888.2403436517</v>
      </c>
      <c r="AJ430" s="83">
        <v>4815318.3109642779</v>
      </c>
      <c r="AK430" s="83">
        <v>5019611.7975701485</v>
      </c>
      <c r="AL430" s="83">
        <v>5223919.2538226033</v>
      </c>
      <c r="AM430" s="83">
        <v>5435159.4880982162</v>
      </c>
      <c r="AN430" s="83">
        <v>5653513.4239908187</v>
      </c>
      <c r="AO430" s="92">
        <v>5879194.439516698</v>
      </c>
    </row>
    <row r="431" spans="1:41" x14ac:dyDescent="0.25">
      <c r="A431" t="str">
        <f t="shared" si="6"/>
        <v>Domestic passengers_Fiji</v>
      </c>
      <c r="B431" s="102" t="s">
        <v>56</v>
      </c>
      <c r="C431" s="103" t="s">
        <v>69</v>
      </c>
      <c r="D431" s="104" t="s">
        <v>73</v>
      </c>
      <c r="E431" s="105" t="s">
        <v>20</v>
      </c>
      <c r="F431" s="106" t="s">
        <v>34</v>
      </c>
      <c r="G431" s="106" t="s">
        <v>20</v>
      </c>
      <c r="H431" s="106" t="s">
        <v>20</v>
      </c>
      <c r="I431" s="106" t="s">
        <v>20</v>
      </c>
      <c r="J431" s="106" t="s">
        <v>34</v>
      </c>
      <c r="K431" s="106" t="s">
        <v>20</v>
      </c>
      <c r="L431" s="106" t="s">
        <v>20</v>
      </c>
      <c r="M431" s="106" t="s">
        <v>20</v>
      </c>
      <c r="N431" s="106" t="s">
        <v>20</v>
      </c>
      <c r="O431" s="106" t="s">
        <v>20</v>
      </c>
      <c r="P431" s="106" t="s">
        <v>20</v>
      </c>
      <c r="Q431" s="106" t="s">
        <v>20</v>
      </c>
      <c r="R431" s="107">
        <v>550514</v>
      </c>
      <c r="S431" s="107">
        <v>597873.647943847</v>
      </c>
      <c r="T431" s="107">
        <v>641156.48966675706</v>
      </c>
      <c r="U431" s="107">
        <v>681162.97172147932</v>
      </c>
      <c r="V431" s="107">
        <v>712366.26046355953</v>
      </c>
      <c r="W431" s="107">
        <v>738916.66774324141</v>
      </c>
      <c r="X431" s="107">
        <v>765467.07502292329</v>
      </c>
      <c r="Y431" s="107">
        <v>792017.48230260308</v>
      </c>
      <c r="Z431" s="107">
        <v>818567.88958228403</v>
      </c>
      <c r="AA431" s="107">
        <v>839213.00345368881</v>
      </c>
      <c r="AB431" s="107">
        <v>859858.11732509232</v>
      </c>
      <c r="AC431" s="107">
        <v>880503.2311964971</v>
      </c>
      <c r="AD431" s="107">
        <v>901148.34506790189</v>
      </c>
      <c r="AE431" s="107">
        <v>921793.45893930446</v>
      </c>
      <c r="AF431" s="107">
        <v>937277.29434285813</v>
      </c>
      <c r="AG431" s="107">
        <v>952761.12974641158</v>
      </c>
      <c r="AH431" s="107">
        <v>968244.96514996397</v>
      </c>
      <c r="AI431" s="107">
        <v>983728.80055351765</v>
      </c>
      <c r="AJ431" s="107">
        <v>999212.63595707028</v>
      </c>
      <c r="AK431" s="107">
        <v>1009254.2362019831</v>
      </c>
      <c r="AL431" s="107">
        <v>1019295.8364468948</v>
      </c>
      <c r="AM431" s="107">
        <v>1029342.6395934875</v>
      </c>
      <c r="AN431" s="107">
        <v>1039384.2398383991</v>
      </c>
      <c r="AO431" s="104">
        <v>1049425.840083312</v>
      </c>
    </row>
    <row r="432" spans="1:41" x14ac:dyDescent="0.25">
      <c r="A432" t="str">
        <f t="shared" si="6"/>
        <v>Total passengers_Chinese Taipei</v>
      </c>
      <c r="B432" s="72" t="s">
        <v>58</v>
      </c>
      <c r="C432" s="108" t="s">
        <v>69</v>
      </c>
      <c r="D432" s="92" t="s">
        <v>92</v>
      </c>
      <c r="E432" s="75" t="s">
        <v>34</v>
      </c>
      <c r="F432" s="76" t="s">
        <v>20</v>
      </c>
      <c r="G432" s="76" t="s">
        <v>20</v>
      </c>
      <c r="H432" s="76" t="s">
        <v>20</v>
      </c>
      <c r="I432" s="76" t="s">
        <v>20</v>
      </c>
      <c r="J432" s="76" t="s">
        <v>20</v>
      </c>
      <c r="K432" s="76" t="s">
        <v>20</v>
      </c>
      <c r="L432" s="76" t="s">
        <v>20</v>
      </c>
      <c r="M432" s="76" t="s">
        <v>20</v>
      </c>
      <c r="N432" s="76" t="s">
        <v>20</v>
      </c>
      <c r="O432" s="76" t="s">
        <v>20</v>
      </c>
      <c r="P432" s="76" t="s">
        <v>20</v>
      </c>
      <c r="Q432" s="76" t="s">
        <v>34</v>
      </c>
      <c r="R432" s="83">
        <v>63081012</v>
      </c>
      <c r="S432" s="83">
        <v>66143615.805784672</v>
      </c>
      <c r="T432" s="83">
        <v>69969733.64223747</v>
      </c>
      <c r="U432" s="83">
        <v>73507193.845565215</v>
      </c>
      <c r="V432" s="83">
        <v>76934697.575564504</v>
      </c>
      <c r="W432" s="83">
        <v>80247336.009114251</v>
      </c>
      <c r="X432" s="83">
        <v>83537633.782278672</v>
      </c>
      <c r="Y432" s="83">
        <v>86824332.649658635</v>
      </c>
      <c r="Z432" s="83">
        <v>90097400.19991605</v>
      </c>
      <c r="AA432" s="83">
        <v>93354748.702522621</v>
      </c>
      <c r="AB432" s="83">
        <v>96618742.611859828</v>
      </c>
      <c r="AC432" s="83">
        <v>99886763.112195268</v>
      </c>
      <c r="AD432" s="83">
        <v>103150110.97348426</v>
      </c>
      <c r="AE432" s="83">
        <v>106410615.10796128</v>
      </c>
      <c r="AF432" s="83">
        <v>109661563.23777996</v>
      </c>
      <c r="AG432" s="83">
        <v>112895966.62606226</v>
      </c>
      <c r="AH432" s="83">
        <v>116121825.10422935</v>
      </c>
      <c r="AI432" s="83">
        <v>119342304.61011906</v>
      </c>
      <c r="AJ432" s="83">
        <v>122559960.10499558</v>
      </c>
      <c r="AK432" s="83">
        <v>125769456.07833751</v>
      </c>
      <c r="AL432" s="83">
        <v>128974751.11224051</v>
      </c>
      <c r="AM432" s="83">
        <v>132178099.80532943</v>
      </c>
      <c r="AN432" s="83">
        <v>135370762.31703764</v>
      </c>
      <c r="AO432" s="92">
        <v>138558536.40652499</v>
      </c>
    </row>
    <row r="433" spans="1:41" x14ac:dyDescent="0.25">
      <c r="A433" t="str">
        <f t="shared" si="6"/>
        <v>Total aircraft movements_Chinese Taipei</v>
      </c>
      <c r="B433" s="72" t="s">
        <v>35</v>
      </c>
      <c r="C433" s="108" t="s">
        <v>69</v>
      </c>
      <c r="D433" s="92" t="s">
        <v>92</v>
      </c>
      <c r="E433" s="75" t="s">
        <v>34</v>
      </c>
      <c r="F433" s="76" t="s">
        <v>20</v>
      </c>
      <c r="G433" s="76" t="s">
        <v>20</v>
      </c>
      <c r="H433" s="76" t="s">
        <v>20</v>
      </c>
      <c r="I433" s="76" t="s">
        <v>20</v>
      </c>
      <c r="J433" s="76" t="s">
        <v>20</v>
      </c>
      <c r="K433" s="76" t="s">
        <v>20</v>
      </c>
      <c r="L433" s="76" t="s">
        <v>20</v>
      </c>
      <c r="M433" s="76" t="s">
        <v>20</v>
      </c>
      <c r="N433" s="76" t="s">
        <v>20</v>
      </c>
      <c r="O433" s="76" t="s">
        <v>20</v>
      </c>
      <c r="P433" s="76" t="s">
        <v>20</v>
      </c>
      <c r="Q433" s="76" t="s">
        <v>34</v>
      </c>
      <c r="R433" s="83">
        <v>462989</v>
      </c>
      <c r="S433" s="83">
        <v>493079.17705815414</v>
      </c>
      <c r="T433" s="83">
        <v>516560.86872318137</v>
      </c>
      <c r="U433" s="83">
        <v>538056.23212250159</v>
      </c>
      <c r="V433" s="83">
        <v>557044.68448427576</v>
      </c>
      <c r="W433" s="83">
        <v>573688.48874925869</v>
      </c>
      <c r="X433" s="83">
        <v>588735.33649550658</v>
      </c>
      <c r="Y433" s="83">
        <v>603593.22916956071</v>
      </c>
      <c r="Z433" s="83">
        <v>617484.41620638943</v>
      </c>
      <c r="AA433" s="83">
        <v>630232.24340724351</v>
      </c>
      <c r="AB433" s="83">
        <v>643557.5122150497</v>
      </c>
      <c r="AC433" s="83">
        <v>657262.5675323162</v>
      </c>
      <c r="AD433" s="83">
        <v>670670.53994134325</v>
      </c>
      <c r="AE433" s="83">
        <v>683931.3075016659</v>
      </c>
      <c r="AF433" s="83">
        <v>696501.61089493055</v>
      </c>
      <c r="AG433" s="83">
        <v>707808.98495920817</v>
      </c>
      <c r="AH433" s="83">
        <v>718475.22169200017</v>
      </c>
      <c r="AI433" s="83">
        <v>728775.91667772341</v>
      </c>
      <c r="AJ433" s="83">
        <v>738899.37407917308</v>
      </c>
      <c r="AK433" s="83">
        <v>748398.04200977553</v>
      </c>
      <c r="AL433" s="83">
        <v>757584.46984496061</v>
      </c>
      <c r="AM433" s="83">
        <v>766666.25893264392</v>
      </c>
      <c r="AN433" s="83">
        <v>774925.80975855712</v>
      </c>
      <c r="AO433" s="92">
        <v>782808.34352198453</v>
      </c>
    </row>
    <row r="434" spans="1:41" x14ac:dyDescent="0.25">
      <c r="A434" t="str">
        <f t="shared" si="6"/>
        <v>Total Cargo_Chinese Taipei</v>
      </c>
      <c r="B434" s="102" t="s">
        <v>207</v>
      </c>
      <c r="C434" s="103" t="s">
        <v>69</v>
      </c>
      <c r="D434" s="104" t="s">
        <v>92</v>
      </c>
      <c r="E434" s="105" t="s">
        <v>34</v>
      </c>
      <c r="F434" s="106" t="s">
        <v>20</v>
      </c>
      <c r="G434" s="106" t="s">
        <v>20</v>
      </c>
      <c r="H434" s="106" t="s">
        <v>20</v>
      </c>
      <c r="I434" s="106" t="s">
        <v>20</v>
      </c>
      <c r="J434" s="106" t="s">
        <v>20</v>
      </c>
      <c r="K434" s="106" t="s">
        <v>20</v>
      </c>
      <c r="L434" s="106" t="s">
        <v>20</v>
      </c>
      <c r="M434" s="106" t="s">
        <v>20</v>
      </c>
      <c r="N434" s="106" t="s">
        <v>20</v>
      </c>
      <c r="O434" s="106" t="s">
        <v>20</v>
      </c>
      <c r="P434" s="106" t="s">
        <v>20</v>
      </c>
      <c r="Q434" s="106" t="s">
        <v>34</v>
      </c>
      <c r="R434" s="107">
        <v>2406649</v>
      </c>
      <c r="S434" s="107">
        <v>2485072.6194166876</v>
      </c>
      <c r="T434" s="107">
        <v>2571547.534168791</v>
      </c>
      <c r="U434" s="107">
        <v>2668361.2731892159</v>
      </c>
      <c r="V434" s="107">
        <v>2757566.8316477411</v>
      </c>
      <c r="W434" s="107">
        <v>2818787.7838675068</v>
      </c>
      <c r="X434" s="107">
        <v>2880170.5950155421</v>
      </c>
      <c r="Y434" s="107">
        <v>2941516.6643397985</v>
      </c>
      <c r="Z434" s="107">
        <v>3002871.0740233366</v>
      </c>
      <c r="AA434" s="107">
        <v>3064223.5904532033</v>
      </c>
      <c r="AB434" s="107">
        <v>3125576.5366498525</v>
      </c>
      <c r="AC434" s="107">
        <v>3186929.3852898455</v>
      </c>
      <c r="AD434" s="107">
        <v>3248282.2560751117</v>
      </c>
      <c r="AE434" s="107">
        <v>3309635.1218334245</v>
      </c>
      <c r="AF434" s="107">
        <v>3370987.9887328539</v>
      </c>
      <c r="AG434" s="107">
        <v>3432340.8553732461</v>
      </c>
      <c r="AH434" s="107">
        <v>3493693.7220724323</v>
      </c>
      <c r="AI434" s="107">
        <v>3555046.5887582717</v>
      </c>
      <c r="AJ434" s="107">
        <v>3616399.4554471415</v>
      </c>
      <c r="AK434" s="107">
        <v>3677752.3221353237</v>
      </c>
      <c r="AL434" s="107">
        <v>3739105.1888236669</v>
      </c>
      <c r="AM434" s="107">
        <v>3800458.055511978</v>
      </c>
      <c r="AN434" s="107">
        <v>3861810.9222002886</v>
      </c>
      <c r="AO434" s="104">
        <v>3923163.7888885993</v>
      </c>
    </row>
    <row r="435" spans="1:41" x14ac:dyDescent="0.25">
      <c r="A435" t="str">
        <f t="shared" si="6"/>
        <v>International passengers_Chinese Taipei</v>
      </c>
      <c r="B435" s="102" t="s">
        <v>54</v>
      </c>
      <c r="C435" s="103" t="s">
        <v>69</v>
      </c>
      <c r="D435" s="104" t="s">
        <v>92</v>
      </c>
      <c r="E435" s="105" t="s">
        <v>34</v>
      </c>
      <c r="F435" s="106" t="s">
        <v>20</v>
      </c>
      <c r="G435" s="106" t="s">
        <v>20</v>
      </c>
      <c r="H435" s="106" t="s">
        <v>20</v>
      </c>
      <c r="I435" s="106" t="s">
        <v>20</v>
      </c>
      <c r="J435" s="106" t="s">
        <v>20</v>
      </c>
      <c r="K435" s="106" t="s">
        <v>20</v>
      </c>
      <c r="L435" s="106" t="s">
        <v>20</v>
      </c>
      <c r="M435" s="106" t="s">
        <v>20</v>
      </c>
      <c r="N435" s="106" t="s">
        <v>20</v>
      </c>
      <c r="O435" s="106" t="s">
        <v>20</v>
      </c>
      <c r="P435" s="106" t="s">
        <v>20</v>
      </c>
      <c r="Q435" s="106" t="s">
        <v>34</v>
      </c>
      <c r="R435" s="107">
        <v>54206289</v>
      </c>
      <c r="S435" s="107">
        <v>57090467.029579379</v>
      </c>
      <c r="T435" s="107">
        <v>60693431.230117701</v>
      </c>
      <c r="U435" s="107">
        <v>64030787.540826879</v>
      </c>
      <c r="V435" s="107">
        <v>67242533.089629024</v>
      </c>
      <c r="W435" s="107">
        <v>70334935.50670822</v>
      </c>
      <c r="X435" s="107">
        <v>73427337.923787445</v>
      </c>
      <c r="Y435" s="107">
        <v>76519740.34086667</v>
      </c>
      <c r="Z435" s="107">
        <v>79612142.757945865</v>
      </c>
      <c r="AA435" s="107">
        <v>82704545.175025091</v>
      </c>
      <c r="AB435" s="107">
        <v>85796947.59210442</v>
      </c>
      <c r="AC435" s="107">
        <v>88889350.00918363</v>
      </c>
      <c r="AD435" s="107">
        <v>91981752.426262841</v>
      </c>
      <c r="AE435" s="107">
        <v>95074154.843342066</v>
      </c>
      <c r="AF435" s="107">
        <v>98166557.260421276</v>
      </c>
      <c r="AG435" s="107">
        <v>101258959.6775005</v>
      </c>
      <c r="AH435" s="107">
        <v>104351362.09457971</v>
      </c>
      <c r="AI435" s="107">
        <v>107443764.51165891</v>
      </c>
      <c r="AJ435" s="107">
        <v>110536166.92873824</v>
      </c>
      <c r="AK435" s="107">
        <v>113628569.34581755</v>
      </c>
      <c r="AL435" s="107">
        <v>116720971.76289678</v>
      </c>
      <c r="AM435" s="107">
        <v>119813374.17997599</v>
      </c>
      <c r="AN435" s="107">
        <v>122905776.59705523</v>
      </c>
      <c r="AO435" s="104">
        <v>125998179.01413445</v>
      </c>
    </row>
    <row r="436" spans="1:41" x14ac:dyDescent="0.25">
      <c r="A436" t="str">
        <f t="shared" si="6"/>
        <v>Domestic passengers_Chinese Taipei</v>
      </c>
      <c r="B436" s="72" t="s">
        <v>56</v>
      </c>
      <c r="C436" s="108" t="s">
        <v>69</v>
      </c>
      <c r="D436" s="92" t="s">
        <v>92</v>
      </c>
      <c r="E436" s="75" t="s">
        <v>34</v>
      </c>
      <c r="F436" s="76" t="s">
        <v>20</v>
      </c>
      <c r="G436" s="76" t="s">
        <v>20</v>
      </c>
      <c r="H436" s="76" t="s">
        <v>20</v>
      </c>
      <c r="I436" s="76" t="s">
        <v>20</v>
      </c>
      <c r="J436" s="76" t="s">
        <v>20</v>
      </c>
      <c r="K436" s="76" t="s">
        <v>20</v>
      </c>
      <c r="L436" s="76" t="s">
        <v>20</v>
      </c>
      <c r="M436" s="76" t="s">
        <v>20</v>
      </c>
      <c r="N436" s="76" t="s">
        <v>20</v>
      </c>
      <c r="O436" s="76" t="s">
        <v>20</v>
      </c>
      <c r="P436" s="76" t="s">
        <v>20</v>
      </c>
      <c r="Q436" s="76" t="s">
        <v>34</v>
      </c>
      <c r="R436" s="83">
        <v>8468676</v>
      </c>
      <c r="S436" s="83">
        <v>8667632.2292681914</v>
      </c>
      <c r="T436" s="83">
        <v>8914585.8396398686</v>
      </c>
      <c r="U436" s="83">
        <v>9123169.8794735689</v>
      </c>
      <c r="V436" s="83">
        <v>9346018.313922422</v>
      </c>
      <c r="W436" s="83">
        <v>9576794.4064964354</v>
      </c>
      <c r="X436" s="83">
        <v>9784321.4289118368</v>
      </c>
      <c r="Y436" s="83">
        <v>9988270.2796514425</v>
      </c>
      <c r="Z436" s="83">
        <v>10178121.641125495</v>
      </c>
      <c r="AA436" s="83">
        <v>10351695.930756524</v>
      </c>
      <c r="AB436" s="83">
        <v>10532460.870250555</v>
      </c>
      <c r="AC436" s="83">
        <v>10717684.881706761</v>
      </c>
      <c r="AD436" s="83">
        <v>10898275.067352317</v>
      </c>
      <c r="AE436" s="83">
        <v>11076460.975506881</v>
      </c>
      <c r="AF436" s="83">
        <v>11244917.660001211</v>
      </c>
      <c r="AG436" s="83">
        <v>11396039.093299063</v>
      </c>
      <c r="AH436" s="83">
        <v>11538207.339690208</v>
      </c>
      <c r="AI436" s="83">
        <v>11675565.666552657</v>
      </c>
      <c r="AJ436" s="83">
        <v>11810462.061134027</v>
      </c>
      <c r="AK436" s="83">
        <v>11936807.697394706</v>
      </c>
      <c r="AL436" s="83">
        <v>12058753.046750793</v>
      </c>
      <c r="AM436" s="83">
        <v>12179445.963263022</v>
      </c>
      <c r="AN436" s="83">
        <v>12289418.513137126</v>
      </c>
      <c r="AO436" s="92">
        <v>12394266.323601551</v>
      </c>
    </row>
    <row r="437" spans="1:41" x14ac:dyDescent="0.25">
      <c r="A437" t="str">
        <f t="shared" si="6"/>
        <v>Total passengers_China</v>
      </c>
      <c r="B437" s="102" t="s">
        <v>58</v>
      </c>
      <c r="C437" s="103" t="s">
        <v>69</v>
      </c>
      <c r="D437" s="104" t="s">
        <v>72</v>
      </c>
      <c r="E437" s="105" t="s">
        <v>20</v>
      </c>
      <c r="F437" s="106" t="s">
        <v>34</v>
      </c>
      <c r="G437" s="106" t="s">
        <v>20</v>
      </c>
      <c r="H437" s="106" t="s">
        <v>20</v>
      </c>
      <c r="I437" s="106" t="s">
        <v>20</v>
      </c>
      <c r="J437" s="106" t="s">
        <v>34</v>
      </c>
      <c r="K437" s="106" t="s">
        <v>20</v>
      </c>
      <c r="L437" s="106" t="s">
        <v>20</v>
      </c>
      <c r="M437" s="106" t="s">
        <v>34</v>
      </c>
      <c r="N437" s="106" t="s">
        <v>20</v>
      </c>
      <c r="O437" s="106" t="s">
        <v>20</v>
      </c>
      <c r="P437" s="106" t="s">
        <v>34</v>
      </c>
      <c r="Q437" s="106" t="s">
        <v>34</v>
      </c>
      <c r="R437" s="107">
        <v>1148295682</v>
      </c>
      <c r="S437" s="107">
        <v>1241975576.5570095</v>
      </c>
      <c r="T437" s="107">
        <v>1320396840.9467783</v>
      </c>
      <c r="U437" s="107">
        <v>1407120368.1223013</v>
      </c>
      <c r="V437" s="107">
        <v>1498734045.4004683</v>
      </c>
      <c r="W437" s="107">
        <v>1593788883.958149</v>
      </c>
      <c r="X437" s="107">
        <v>1689396289.9604516</v>
      </c>
      <c r="Y437" s="107">
        <v>1787539125.7286942</v>
      </c>
      <c r="Z437" s="107">
        <v>1887509207.6029942</v>
      </c>
      <c r="AA437" s="107">
        <v>1989561694.8499594</v>
      </c>
      <c r="AB437" s="107">
        <v>2094881187.7192166</v>
      </c>
      <c r="AC437" s="107">
        <v>2201966224.6441083</v>
      </c>
      <c r="AD437" s="107">
        <v>2312080821.5474548</v>
      </c>
      <c r="AE437" s="107">
        <v>2426552378.0239253</v>
      </c>
      <c r="AF437" s="107">
        <v>2544990791.0447187</v>
      </c>
      <c r="AG437" s="107">
        <v>2667986634.9410195</v>
      </c>
      <c r="AH437" s="107">
        <v>2796212935.6826205</v>
      </c>
      <c r="AI437" s="107">
        <v>2930448116.3887377</v>
      </c>
      <c r="AJ437" s="107">
        <v>3071607816.2072234</v>
      </c>
      <c r="AK437" s="107">
        <v>3221685235.616303</v>
      </c>
      <c r="AL437" s="107">
        <v>3381039240.519639</v>
      </c>
      <c r="AM437" s="107">
        <v>3550227418.7779608</v>
      </c>
      <c r="AN437" s="107">
        <v>3732772232.4880962</v>
      </c>
      <c r="AO437" s="104">
        <v>3929772442.6528959</v>
      </c>
    </row>
    <row r="438" spans="1:41" x14ac:dyDescent="0.25">
      <c r="A438" t="str">
        <f t="shared" si="6"/>
        <v>Total aircraft movements_China</v>
      </c>
      <c r="B438" s="102" t="s">
        <v>35</v>
      </c>
      <c r="C438" s="103" t="s">
        <v>69</v>
      </c>
      <c r="D438" s="104" t="s">
        <v>72</v>
      </c>
      <c r="E438" s="105" t="s">
        <v>20</v>
      </c>
      <c r="F438" s="106" t="s">
        <v>34</v>
      </c>
      <c r="G438" s="106" t="s">
        <v>20</v>
      </c>
      <c r="H438" s="106" t="s">
        <v>20</v>
      </c>
      <c r="I438" s="106" t="s">
        <v>20</v>
      </c>
      <c r="J438" s="106" t="s">
        <v>34</v>
      </c>
      <c r="K438" s="106" t="s">
        <v>20</v>
      </c>
      <c r="L438" s="106" t="s">
        <v>20</v>
      </c>
      <c r="M438" s="106" t="s">
        <v>34</v>
      </c>
      <c r="N438" s="106" t="s">
        <v>20</v>
      </c>
      <c r="O438" s="106" t="s">
        <v>20</v>
      </c>
      <c r="P438" s="106" t="s">
        <v>34</v>
      </c>
      <c r="Q438" s="106" t="s">
        <v>34</v>
      </c>
      <c r="R438" s="107">
        <v>10233624</v>
      </c>
      <c r="S438" s="107">
        <v>10805684.212839682</v>
      </c>
      <c r="T438" s="107">
        <v>11277140.432328468</v>
      </c>
      <c r="U438" s="107">
        <v>11798909.295364736</v>
      </c>
      <c r="V438" s="107">
        <v>12367705.970797431</v>
      </c>
      <c r="W438" s="107">
        <v>12980295.581803305</v>
      </c>
      <c r="X438" s="107">
        <v>13592950.443402518</v>
      </c>
      <c r="Y438" s="107">
        <v>14205586.617590953</v>
      </c>
      <c r="Z438" s="107">
        <v>14818228.1430948</v>
      </c>
      <c r="AA438" s="107">
        <v>15430868.136171136</v>
      </c>
      <c r="AB438" s="107">
        <v>16043508.568079317</v>
      </c>
      <c r="AC438" s="107">
        <v>16656148.874321871</v>
      </c>
      <c r="AD438" s="107">
        <v>17268789.216550548</v>
      </c>
      <c r="AE438" s="107">
        <v>17881429.548474077</v>
      </c>
      <c r="AF438" s="107">
        <v>18494069.883348614</v>
      </c>
      <c r="AG438" s="107">
        <v>19106710.217378113</v>
      </c>
      <c r="AH438" s="107">
        <v>19719350.551649585</v>
      </c>
      <c r="AI438" s="107">
        <v>20331990.885851771</v>
      </c>
      <c r="AJ438" s="107">
        <v>20944631.220073804</v>
      </c>
      <c r="AK438" s="107">
        <v>21557271.554290134</v>
      </c>
      <c r="AL438" s="107">
        <v>22169911.888508111</v>
      </c>
      <c r="AM438" s="107">
        <v>22782552.222725622</v>
      </c>
      <c r="AN438" s="107">
        <v>23395192.556943253</v>
      </c>
      <c r="AO438" s="104">
        <v>24007832.891160764</v>
      </c>
    </row>
    <row r="439" spans="1:41" x14ac:dyDescent="0.25">
      <c r="A439" t="str">
        <f t="shared" si="6"/>
        <v>Total Cargo_China</v>
      </c>
      <c r="B439" s="102" t="s">
        <v>207</v>
      </c>
      <c r="C439" s="108" t="s">
        <v>69</v>
      </c>
      <c r="D439" s="104" t="s">
        <v>72</v>
      </c>
      <c r="E439" s="75" t="s">
        <v>20</v>
      </c>
      <c r="F439" s="76" t="s">
        <v>34</v>
      </c>
      <c r="G439" s="76" t="s">
        <v>20</v>
      </c>
      <c r="H439" s="76" t="s">
        <v>20</v>
      </c>
      <c r="I439" s="76" t="s">
        <v>20</v>
      </c>
      <c r="J439" s="76" t="s">
        <v>34</v>
      </c>
      <c r="K439" s="76" t="s">
        <v>20</v>
      </c>
      <c r="L439" s="76" t="s">
        <v>20</v>
      </c>
      <c r="M439" s="76" t="s">
        <v>34</v>
      </c>
      <c r="N439" s="76" t="s">
        <v>20</v>
      </c>
      <c r="O439" s="76" t="s">
        <v>20</v>
      </c>
      <c r="P439" s="76" t="s">
        <v>34</v>
      </c>
      <c r="Q439" s="76" t="s">
        <v>34</v>
      </c>
      <c r="R439" s="83">
        <v>16177357</v>
      </c>
      <c r="S439" s="83">
        <v>16868441.921568599</v>
      </c>
      <c r="T439" s="83">
        <v>17714377.369453002</v>
      </c>
      <c r="U439" s="83">
        <v>18610533.80075372</v>
      </c>
      <c r="V439" s="83">
        <v>19320690.879292641</v>
      </c>
      <c r="W439" s="83">
        <v>20333951.172038246</v>
      </c>
      <c r="X439" s="83">
        <v>21107669.873076864</v>
      </c>
      <c r="Y439" s="83">
        <v>21932059.253216188</v>
      </c>
      <c r="Z439" s="83">
        <v>22864206.628028095</v>
      </c>
      <c r="AA439" s="83">
        <v>23614148.79876801</v>
      </c>
      <c r="AB439" s="83">
        <v>24530104.565943491</v>
      </c>
      <c r="AC439" s="83">
        <v>25356511.800482519</v>
      </c>
      <c r="AD439" s="83">
        <v>26181475.482769102</v>
      </c>
      <c r="AE439" s="83">
        <v>27074152.057967778</v>
      </c>
      <c r="AF439" s="83">
        <v>27876780.676135428</v>
      </c>
      <c r="AG439" s="83">
        <v>28750836.498338711</v>
      </c>
      <c r="AH439" s="83">
        <v>29594923.880670518</v>
      </c>
      <c r="AI439" s="83">
        <v>30426872.985295009</v>
      </c>
      <c r="AJ439" s="83">
        <v>31297165.109958827</v>
      </c>
      <c r="AK439" s="83">
        <v>32124781.599577624</v>
      </c>
      <c r="AL439" s="83">
        <v>32981656.730337661</v>
      </c>
      <c r="AM439" s="83">
        <v>33830508.054538816</v>
      </c>
      <c r="AN439" s="83">
        <v>34668665.917822517</v>
      </c>
      <c r="AO439" s="92">
        <v>35527105.145987034</v>
      </c>
    </row>
    <row r="440" spans="1:41" x14ac:dyDescent="0.25">
      <c r="A440" t="str">
        <f t="shared" si="6"/>
        <v>International passengers_China</v>
      </c>
      <c r="B440" s="72" t="s">
        <v>54</v>
      </c>
      <c r="C440" s="108" t="s">
        <v>69</v>
      </c>
      <c r="D440" s="104" t="s">
        <v>72</v>
      </c>
      <c r="E440" s="75" t="s">
        <v>20</v>
      </c>
      <c r="F440" s="76" t="s">
        <v>34</v>
      </c>
      <c r="G440" s="76" t="s">
        <v>20</v>
      </c>
      <c r="H440" s="76" t="s">
        <v>20</v>
      </c>
      <c r="I440" s="76" t="s">
        <v>20</v>
      </c>
      <c r="J440" s="76" t="s">
        <v>34</v>
      </c>
      <c r="K440" s="76" t="s">
        <v>20</v>
      </c>
      <c r="L440" s="76" t="s">
        <v>20</v>
      </c>
      <c r="M440" s="76" t="s">
        <v>34</v>
      </c>
      <c r="N440" s="76" t="s">
        <v>20</v>
      </c>
      <c r="O440" s="76" t="s">
        <v>20</v>
      </c>
      <c r="P440" s="76" t="s">
        <v>34</v>
      </c>
      <c r="Q440" s="76" t="s">
        <v>34</v>
      </c>
      <c r="R440" s="83">
        <v>137369055.30000001</v>
      </c>
      <c r="S440" s="83">
        <v>154688269.27205211</v>
      </c>
      <c r="T440" s="83">
        <v>169324548.11937791</v>
      </c>
      <c r="U440" s="83">
        <v>186546928.40544948</v>
      </c>
      <c r="V440" s="83">
        <v>204613701.59320074</v>
      </c>
      <c r="W440" s="83">
        <v>223062488.80411863</v>
      </c>
      <c r="X440" s="83">
        <v>242063843.45965844</v>
      </c>
      <c r="Y440" s="83">
        <v>263600627.88113818</v>
      </c>
      <c r="Z440" s="83">
        <v>286964658.40867507</v>
      </c>
      <c r="AA440" s="83">
        <v>312411094.30887783</v>
      </c>
      <c r="AB440" s="83">
        <v>341124535.83137232</v>
      </c>
      <c r="AC440" s="83">
        <v>371603521.40950066</v>
      </c>
      <c r="AD440" s="83">
        <v>405112066.96608484</v>
      </c>
      <c r="AE440" s="83">
        <v>442977572.09579474</v>
      </c>
      <c r="AF440" s="83">
        <v>484809933.76982701</v>
      </c>
      <c r="AG440" s="83">
        <v>531199726.31936681</v>
      </c>
      <c r="AH440" s="83">
        <v>582819975.71420681</v>
      </c>
      <c r="AI440" s="83">
        <v>640449105.07356369</v>
      </c>
      <c r="AJ440" s="83">
        <v>705002753.5452683</v>
      </c>
      <c r="AK440" s="83">
        <v>778474121.60758686</v>
      </c>
      <c r="AL440" s="83">
        <v>861222075.16416216</v>
      </c>
      <c r="AM440" s="83">
        <v>953804202.07572269</v>
      </c>
      <c r="AN440" s="83">
        <v>1059742964.4390975</v>
      </c>
      <c r="AO440" s="92">
        <v>1180137123.2571361</v>
      </c>
    </row>
    <row r="441" spans="1:41" x14ac:dyDescent="0.25">
      <c r="A441" t="str">
        <f t="shared" si="6"/>
        <v>Domestic passengers_China</v>
      </c>
      <c r="B441" s="102" t="s">
        <v>56</v>
      </c>
      <c r="C441" s="103" t="s">
        <v>69</v>
      </c>
      <c r="D441" s="104" t="s">
        <v>72</v>
      </c>
      <c r="E441" s="105" t="s">
        <v>20</v>
      </c>
      <c r="F441" s="106" t="s">
        <v>34</v>
      </c>
      <c r="G441" s="106" t="s">
        <v>20</v>
      </c>
      <c r="H441" s="106" t="s">
        <v>20</v>
      </c>
      <c r="I441" s="106" t="s">
        <v>20</v>
      </c>
      <c r="J441" s="106" t="s">
        <v>34</v>
      </c>
      <c r="K441" s="106" t="s">
        <v>20</v>
      </c>
      <c r="L441" s="106" t="s">
        <v>20</v>
      </c>
      <c r="M441" s="106" t="s">
        <v>34</v>
      </c>
      <c r="N441" s="106" t="s">
        <v>20</v>
      </c>
      <c r="O441" s="106" t="s">
        <v>20</v>
      </c>
      <c r="P441" s="106" t="s">
        <v>34</v>
      </c>
      <c r="Q441" s="106" t="s">
        <v>34</v>
      </c>
      <c r="R441" s="107">
        <v>998418637.70000005</v>
      </c>
      <c r="S441" s="107">
        <v>1074827734.3198469</v>
      </c>
      <c r="T441" s="107">
        <v>1138612719.8622899</v>
      </c>
      <c r="U441" s="107">
        <v>1207916489.3267474</v>
      </c>
      <c r="V441" s="107">
        <v>1281080578.1098423</v>
      </c>
      <c r="W441" s="107">
        <v>1357120713.4436717</v>
      </c>
      <c r="X441" s="107">
        <v>1433160848.7775011</v>
      </c>
      <c r="Y441" s="107">
        <v>1509200984.1113305</v>
      </c>
      <c r="Z441" s="107">
        <v>1585241119.4451599</v>
      </c>
      <c r="AA441" s="107">
        <v>1661281254.7789891</v>
      </c>
      <c r="AB441" s="107">
        <v>1737321390.1128185</v>
      </c>
      <c r="AC441" s="107">
        <v>1813361525.4466479</v>
      </c>
      <c r="AD441" s="107">
        <v>1889401660.7804773</v>
      </c>
      <c r="AE441" s="107">
        <v>1965441796.1143045</v>
      </c>
      <c r="AF441" s="107">
        <v>2041481931.448132</v>
      </c>
      <c r="AG441" s="107">
        <v>2117522066.7819595</v>
      </c>
      <c r="AH441" s="107">
        <v>2193562202.115787</v>
      </c>
      <c r="AI441" s="107">
        <v>2269602337.449614</v>
      </c>
      <c r="AJ441" s="107">
        <v>2345642472.7834611</v>
      </c>
      <c r="AK441" s="107">
        <v>2421682608.1172891</v>
      </c>
      <c r="AL441" s="107">
        <v>2497722743.4511166</v>
      </c>
      <c r="AM441" s="107">
        <v>2573762878.7849441</v>
      </c>
      <c r="AN441" s="107">
        <v>2649803014.1187716</v>
      </c>
      <c r="AO441" s="104">
        <v>2725843149.452599</v>
      </c>
    </row>
    <row r="442" spans="1:41" x14ac:dyDescent="0.25">
      <c r="A442" t="str">
        <f t="shared" si="6"/>
        <v>Total passengers_Cambodia</v>
      </c>
      <c r="B442" s="72" t="s">
        <v>58</v>
      </c>
      <c r="C442" s="108" t="s">
        <v>69</v>
      </c>
      <c r="D442" s="92" t="s">
        <v>78</v>
      </c>
      <c r="E442" s="75" t="s">
        <v>20</v>
      </c>
      <c r="F442" s="76" t="s">
        <v>34</v>
      </c>
      <c r="G442" s="76" t="s">
        <v>20</v>
      </c>
      <c r="H442" s="76" t="s">
        <v>20</v>
      </c>
      <c r="I442" s="76" t="s">
        <v>20</v>
      </c>
      <c r="J442" s="76" t="s">
        <v>34</v>
      </c>
      <c r="K442" s="76" t="s">
        <v>20</v>
      </c>
      <c r="L442" s="76" t="s">
        <v>20</v>
      </c>
      <c r="M442" s="76" t="s">
        <v>20</v>
      </c>
      <c r="N442" s="76" t="s">
        <v>20</v>
      </c>
      <c r="O442" s="76" t="s">
        <v>20</v>
      </c>
      <c r="P442" s="76" t="s">
        <v>20</v>
      </c>
      <c r="Q442" s="76" t="s">
        <v>20</v>
      </c>
      <c r="R442" s="83">
        <v>8786773</v>
      </c>
      <c r="S442" s="83">
        <v>10510351.768288137</v>
      </c>
      <c r="T442" s="83">
        <v>12052246.767245393</v>
      </c>
      <c r="U442" s="83">
        <v>13683502.608661011</v>
      </c>
      <c r="V442" s="83">
        <v>15293068.495823391</v>
      </c>
      <c r="W442" s="83">
        <v>16914585.788040791</v>
      </c>
      <c r="X442" s="83">
        <v>18544961.195011489</v>
      </c>
      <c r="Y442" s="83">
        <v>20184258.397370812</v>
      </c>
      <c r="Z442" s="83">
        <v>21837990.109804325</v>
      </c>
      <c r="AA442" s="83">
        <v>23505166.682403218</v>
      </c>
      <c r="AB442" s="83">
        <v>25182959.027913693</v>
      </c>
      <c r="AC442" s="83">
        <v>26874434.799628347</v>
      </c>
      <c r="AD442" s="83">
        <v>28580227.646544874</v>
      </c>
      <c r="AE442" s="83">
        <v>30301100.700407218</v>
      </c>
      <c r="AF442" s="83">
        <v>32038209.435880773</v>
      </c>
      <c r="AG442" s="83">
        <v>33790623.508079238</v>
      </c>
      <c r="AH442" s="83">
        <v>35560721.926215544</v>
      </c>
      <c r="AI442" s="83">
        <v>37349476.908057645</v>
      </c>
      <c r="AJ442" s="83">
        <v>39157983.280751362</v>
      </c>
      <c r="AK442" s="83">
        <v>40987574.205376528</v>
      </c>
      <c r="AL442" s="83">
        <v>42829876.303949378</v>
      </c>
      <c r="AM442" s="83">
        <v>44694429.445514262</v>
      </c>
      <c r="AN442" s="83">
        <v>46582458.077397332</v>
      </c>
      <c r="AO442" s="92">
        <v>48495247.022334382</v>
      </c>
    </row>
    <row r="443" spans="1:41" x14ac:dyDescent="0.25">
      <c r="A443" t="str">
        <f t="shared" si="6"/>
        <v>Total aircraft movements_Cambodia</v>
      </c>
      <c r="B443" s="72" t="s">
        <v>35</v>
      </c>
      <c r="C443" s="108" t="s">
        <v>69</v>
      </c>
      <c r="D443" s="92" t="s">
        <v>78</v>
      </c>
      <c r="E443" s="75" t="s">
        <v>20</v>
      </c>
      <c r="F443" s="76" t="s">
        <v>34</v>
      </c>
      <c r="G443" s="76" t="s">
        <v>20</v>
      </c>
      <c r="H443" s="76" t="s">
        <v>20</v>
      </c>
      <c r="I443" s="76" t="s">
        <v>20</v>
      </c>
      <c r="J443" s="76" t="s">
        <v>34</v>
      </c>
      <c r="K443" s="76" t="s">
        <v>20</v>
      </c>
      <c r="L443" s="76" t="s">
        <v>20</v>
      </c>
      <c r="M443" s="76" t="s">
        <v>20</v>
      </c>
      <c r="N443" s="76" t="s">
        <v>20</v>
      </c>
      <c r="O443" s="76" t="s">
        <v>20</v>
      </c>
      <c r="P443" s="76" t="s">
        <v>20</v>
      </c>
      <c r="Q443" s="76" t="s">
        <v>20</v>
      </c>
      <c r="R443" s="83">
        <v>92174</v>
      </c>
      <c r="S443" s="83">
        <v>106878.24190687812</v>
      </c>
      <c r="T443" s="83">
        <v>119059.10305215819</v>
      </c>
      <c r="U443" s="83">
        <v>130491.42278979599</v>
      </c>
      <c r="V443" s="83">
        <v>140931.88469179824</v>
      </c>
      <c r="W443" s="83">
        <v>149813.92834628522</v>
      </c>
      <c r="X443" s="83">
        <v>158695.97200077338</v>
      </c>
      <c r="Y443" s="83">
        <v>167578.01565526033</v>
      </c>
      <c r="Z443" s="83">
        <v>176460.0593097473</v>
      </c>
      <c r="AA443" s="83">
        <v>185342.10296423547</v>
      </c>
      <c r="AB443" s="83">
        <v>194224.14661872244</v>
      </c>
      <c r="AC443" s="83">
        <v>203106.19027320942</v>
      </c>
      <c r="AD443" s="83">
        <v>211988.23392769755</v>
      </c>
      <c r="AE443" s="83">
        <v>220870.27758218453</v>
      </c>
      <c r="AF443" s="83">
        <v>229752.32123667269</v>
      </c>
      <c r="AG443" s="83">
        <v>238634.36489115967</v>
      </c>
      <c r="AH443" s="83">
        <v>247516.40854564664</v>
      </c>
      <c r="AI443" s="83">
        <v>256398.45220013481</v>
      </c>
      <c r="AJ443" s="83">
        <v>265280.49585462175</v>
      </c>
      <c r="AK443" s="83">
        <v>274162.53950910876</v>
      </c>
      <c r="AL443" s="83">
        <v>283044.58316359681</v>
      </c>
      <c r="AM443" s="83">
        <v>291926.62681808381</v>
      </c>
      <c r="AN443" s="83">
        <v>300808.67047257075</v>
      </c>
      <c r="AO443" s="92">
        <v>309690.71412705898</v>
      </c>
    </row>
    <row r="444" spans="1:41" x14ac:dyDescent="0.25">
      <c r="A444" t="str">
        <f t="shared" si="6"/>
        <v>Total Cargo_Cambodia</v>
      </c>
      <c r="B444" s="102" t="s">
        <v>207</v>
      </c>
      <c r="C444" s="103" t="s">
        <v>69</v>
      </c>
      <c r="D444" s="92" t="s">
        <v>78</v>
      </c>
      <c r="E444" s="105" t="s">
        <v>20</v>
      </c>
      <c r="F444" s="106" t="s">
        <v>34</v>
      </c>
      <c r="G444" s="106" t="s">
        <v>20</v>
      </c>
      <c r="H444" s="106" t="s">
        <v>20</v>
      </c>
      <c r="I444" s="106" t="s">
        <v>20</v>
      </c>
      <c r="J444" s="106" t="s">
        <v>34</v>
      </c>
      <c r="K444" s="106" t="s">
        <v>20</v>
      </c>
      <c r="L444" s="106" t="s">
        <v>20</v>
      </c>
      <c r="M444" s="106" t="s">
        <v>20</v>
      </c>
      <c r="N444" s="106" t="s">
        <v>20</v>
      </c>
      <c r="O444" s="106" t="s">
        <v>20</v>
      </c>
      <c r="P444" s="106" t="s">
        <v>20</v>
      </c>
      <c r="Q444" s="106" t="s">
        <v>20</v>
      </c>
      <c r="R444" s="107">
        <v>65945</v>
      </c>
      <c r="S444" s="107">
        <v>79437.182612071891</v>
      </c>
      <c r="T444" s="107">
        <v>93604.373862929206</v>
      </c>
      <c r="U444" s="107">
        <v>104424.56206477759</v>
      </c>
      <c r="V444" s="107">
        <v>112938.8924103574</v>
      </c>
      <c r="W444" s="107">
        <v>120526.4631500494</v>
      </c>
      <c r="X444" s="107">
        <v>127357.53024756401</v>
      </c>
      <c r="Y444" s="107">
        <v>133684.28571146421</v>
      </c>
      <c r="Z444" s="107">
        <v>139383.96933258211</v>
      </c>
      <c r="AA444" s="107">
        <v>144773.34895502037</v>
      </c>
      <c r="AB444" s="107">
        <v>149918.4751748897</v>
      </c>
      <c r="AC444" s="107">
        <v>154762.57281348581</v>
      </c>
      <c r="AD444" s="107">
        <v>159161.83313302236</v>
      </c>
      <c r="AE444" s="107">
        <v>164063.32510165632</v>
      </c>
      <c r="AF444" s="107">
        <v>167998.37415937547</v>
      </c>
      <c r="AG444" s="107">
        <v>172662.43235327883</v>
      </c>
      <c r="AH444" s="107">
        <v>176611.18596814913</v>
      </c>
      <c r="AI444" s="107">
        <v>180917.61663146174</v>
      </c>
      <c r="AJ444" s="107">
        <v>184358.92712381174</v>
      </c>
      <c r="AK444" s="107">
        <v>188654.45933505628</v>
      </c>
      <c r="AL444" s="107">
        <v>192910.8268123712</v>
      </c>
      <c r="AM444" s="107">
        <v>196121.90658079705</v>
      </c>
      <c r="AN444" s="107">
        <v>200159.85254488155</v>
      </c>
      <c r="AO444" s="104">
        <v>204248.47346485563</v>
      </c>
    </row>
    <row r="445" spans="1:41" x14ac:dyDescent="0.25">
      <c r="A445" t="str">
        <f t="shared" si="6"/>
        <v>International passengers_Cambodia</v>
      </c>
      <c r="B445" s="102" t="s">
        <v>54</v>
      </c>
      <c r="C445" s="103" t="s">
        <v>69</v>
      </c>
      <c r="D445" s="92" t="s">
        <v>78</v>
      </c>
      <c r="E445" s="105" t="s">
        <v>20</v>
      </c>
      <c r="F445" s="106" t="s">
        <v>34</v>
      </c>
      <c r="G445" s="106" t="s">
        <v>20</v>
      </c>
      <c r="H445" s="106" t="s">
        <v>20</v>
      </c>
      <c r="I445" s="106" t="s">
        <v>20</v>
      </c>
      <c r="J445" s="106" t="s">
        <v>34</v>
      </c>
      <c r="K445" s="106" t="s">
        <v>20</v>
      </c>
      <c r="L445" s="106" t="s">
        <v>20</v>
      </c>
      <c r="M445" s="106" t="s">
        <v>20</v>
      </c>
      <c r="N445" s="106" t="s">
        <v>20</v>
      </c>
      <c r="O445" s="106" t="s">
        <v>20</v>
      </c>
      <c r="P445" s="106" t="s">
        <v>20</v>
      </c>
      <c r="Q445" s="106" t="s">
        <v>20</v>
      </c>
      <c r="R445" s="107">
        <v>7609191</v>
      </c>
      <c r="S445" s="107">
        <v>9236307.4325294401</v>
      </c>
      <c r="T445" s="107">
        <v>10685124.855564337</v>
      </c>
      <c r="U445" s="107">
        <v>12192343.424280593</v>
      </c>
      <c r="V445" s="107">
        <v>13680432.925333703</v>
      </c>
      <c r="W445" s="107">
        <v>15174788.077948837</v>
      </c>
      <c r="X445" s="107">
        <v>16667090.940813724</v>
      </c>
      <c r="Y445" s="107">
        <v>18160066.023188025</v>
      </c>
      <c r="Z445" s="107">
        <v>19652820.922681905</v>
      </c>
      <c r="AA445" s="107">
        <v>21145647.942220096</v>
      </c>
      <c r="AB445" s="107">
        <v>22638451.339118797</v>
      </c>
      <c r="AC445" s="107">
        <v>24131262.47352102</v>
      </c>
      <c r="AD445" s="107">
        <v>25624071.073534157</v>
      </c>
      <c r="AE445" s="107">
        <v>27116880.503676586</v>
      </c>
      <c r="AF445" s="107">
        <v>28609689.661913358</v>
      </c>
      <c r="AG445" s="107">
        <v>30102498.909211785</v>
      </c>
      <c r="AH445" s="107">
        <v>31595308.127338491</v>
      </c>
      <c r="AI445" s="107">
        <v>33088117.355020236</v>
      </c>
      <c r="AJ445" s="107">
        <v>34580926.579572208</v>
      </c>
      <c r="AK445" s="107">
        <v>36073735.805149369</v>
      </c>
      <c r="AL445" s="107">
        <v>37566545.030390725</v>
      </c>
      <c r="AM445" s="107">
        <v>39059354.255742088</v>
      </c>
      <c r="AN445" s="107">
        <v>40552163.48105745</v>
      </c>
      <c r="AO445" s="104">
        <v>42044972.706384614</v>
      </c>
    </row>
    <row r="446" spans="1:41" x14ac:dyDescent="0.25">
      <c r="A446" t="str">
        <f t="shared" si="6"/>
        <v>Domestic passengers_Cambodia</v>
      </c>
      <c r="B446" s="72" t="s">
        <v>56</v>
      </c>
      <c r="C446" s="108" t="s">
        <v>69</v>
      </c>
      <c r="D446" s="92" t="s">
        <v>78</v>
      </c>
      <c r="E446" s="75" t="s">
        <v>20</v>
      </c>
      <c r="F446" s="76" t="s">
        <v>34</v>
      </c>
      <c r="G446" s="76" t="s">
        <v>20</v>
      </c>
      <c r="H446" s="76" t="s">
        <v>20</v>
      </c>
      <c r="I446" s="76" t="s">
        <v>20</v>
      </c>
      <c r="J446" s="76" t="s">
        <v>34</v>
      </c>
      <c r="K446" s="76" t="s">
        <v>20</v>
      </c>
      <c r="L446" s="76" t="s">
        <v>20</v>
      </c>
      <c r="M446" s="76" t="s">
        <v>20</v>
      </c>
      <c r="N446" s="76" t="s">
        <v>20</v>
      </c>
      <c r="O446" s="76" t="s">
        <v>20</v>
      </c>
      <c r="P446" s="76" t="s">
        <v>20</v>
      </c>
      <c r="Q446" s="76" t="s">
        <v>20</v>
      </c>
      <c r="R446" s="83">
        <v>1121773</v>
      </c>
      <c r="S446" s="83">
        <v>1217798.0090794296</v>
      </c>
      <c r="T446" s="83">
        <v>1305812.4396729618</v>
      </c>
      <c r="U446" s="83">
        <v>1428506.8298535957</v>
      </c>
      <c r="V446" s="83">
        <v>1548977.7986289531</v>
      </c>
      <c r="W446" s="83">
        <v>1674786.2877806744</v>
      </c>
      <c r="X446" s="83">
        <v>1811505.8003890528</v>
      </c>
      <c r="Y446" s="83">
        <v>1956474.2699235305</v>
      </c>
      <c r="Z446" s="83">
        <v>2116098.0513657304</v>
      </c>
      <c r="AA446" s="83">
        <v>2289223.3151757801</v>
      </c>
      <c r="AB446" s="83">
        <v>2472987.355583793</v>
      </c>
      <c r="AC446" s="83">
        <v>2670427.7036455721</v>
      </c>
      <c r="AD446" s="83">
        <v>2882187.6612983136</v>
      </c>
      <c r="AE446" s="83">
        <v>3109026.3768144664</v>
      </c>
      <c r="AF446" s="83">
        <v>3352179.6528923977</v>
      </c>
      <c r="AG446" s="83">
        <v>3610638.7955866959</v>
      </c>
      <c r="AH446" s="83">
        <v>3886781.6944374419</v>
      </c>
      <c r="AI446" s="83">
        <v>4181581.1474389476</v>
      </c>
      <c r="AJ446" s="83">
        <v>4496131.9944218388</v>
      </c>
      <c r="AK446" s="83">
        <v>4831838.5719185919</v>
      </c>
      <c r="AL446" s="83">
        <v>5180256.3236988327</v>
      </c>
      <c r="AM446" s="83">
        <v>5550924.4994079908</v>
      </c>
      <c r="AN446" s="83">
        <v>5945068.7844244428</v>
      </c>
      <c r="AO446" s="92">
        <v>6363973.3824830735</v>
      </c>
    </row>
    <row r="447" spans="1:41" x14ac:dyDescent="0.25">
      <c r="A447" t="str">
        <f t="shared" si="6"/>
        <v>Total passengers_Australia</v>
      </c>
      <c r="B447" s="102" t="s">
        <v>58</v>
      </c>
      <c r="C447" s="103" t="s">
        <v>69</v>
      </c>
      <c r="D447" s="104" t="s">
        <v>70</v>
      </c>
      <c r="E447" s="105" t="s">
        <v>34</v>
      </c>
      <c r="F447" s="106" t="s">
        <v>20</v>
      </c>
      <c r="G447" s="106" t="s">
        <v>20</v>
      </c>
      <c r="H447" s="106" t="s">
        <v>20</v>
      </c>
      <c r="I447" s="106" t="s">
        <v>20</v>
      </c>
      <c r="J447" s="106" t="s">
        <v>20</v>
      </c>
      <c r="K447" s="106" t="s">
        <v>20</v>
      </c>
      <c r="L447" s="106" t="s">
        <v>20</v>
      </c>
      <c r="M447" s="106" t="s">
        <v>20</v>
      </c>
      <c r="N447" s="106" t="s">
        <v>20</v>
      </c>
      <c r="O447" s="106" t="s">
        <v>20</v>
      </c>
      <c r="P447" s="106" t="s">
        <v>20</v>
      </c>
      <c r="Q447" s="106" t="s">
        <v>20</v>
      </c>
      <c r="R447" s="107">
        <v>161326339</v>
      </c>
      <c r="S447" s="107">
        <v>165857713.79250067</v>
      </c>
      <c r="T447" s="107">
        <v>169346248.93462047</v>
      </c>
      <c r="U447" s="107">
        <v>174861257.77962598</v>
      </c>
      <c r="V447" s="107">
        <v>181372500.02713445</v>
      </c>
      <c r="W447" s="107">
        <v>188737920.60885009</v>
      </c>
      <c r="X447" s="107">
        <v>196106569.13881263</v>
      </c>
      <c r="Y447" s="107">
        <v>203668469.46949118</v>
      </c>
      <c r="Z447" s="107">
        <v>211385543.73495778</v>
      </c>
      <c r="AA447" s="107">
        <v>219260014.70733994</v>
      </c>
      <c r="AB447" s="107">
        <v>227298122.63734367</v>
      </c>
      <c r="AC447" s="107">
        <v>235541162.95157248</v>
      </c>
      <c r="AD447" s="107">
        <v>244080676.1188176</v>
      </c>
      <c r="AE447" s="107">
        <v>252831482.90428099</v>
      </c>
      <c r="AF447" s="107">
        <v>261806323.64257663</v>
      </c>
      <c r="AG447" s="107">
        <v>270979117.5709039</v>
      </c>
      <c r="AH447" s="107">
        <v>280257318.08781862</v>
      </c>
      <c r="AI447" s="107">
        <v>289862085.11967123</v>
      </c>
      <c r="AJ447" s="107">
        <v>299782841.66316879</v>
      </c>
      <c r="AK447" s="107">
        <v>310053756.4626084</v>
      </c>
      <c r="AL447" s="107">
        <v>320730949.92308539</v>
      </c>
      <c r="AM447" s="107">
        <v>331760593.40512699</v>
      </c>
      <c r="AN447" s="107">
        <v>343182430.6718812</v>
      </c>
      <c r="AO447" s="104">
        <v>355017846.65668249</v>
      </c>
    </row>
    <row r="448" spans="1:41" x14ac:dyDescent="0.25">
      <c r="A448" t="str">
        <f t="shared" si="6"/>
        <v>Total aircraft movements_Australia</v>
      </c>
      <c r="B448" s="102" t="s">
        <v>35</v>
      </c>
      <c r="C448" s="103" t="s">
        <v>69</v>
      </c>
      <c r="D448" s="104" t="s">
        <v>70</v>
      </c>
      <c r="E448" s="105" t="s">
        <v>34</v>
      </c>
      <c r="F448" s="106" t="s">
        <v>20</v>
      </c>
      <c r="G448" s="106" t="s">
        <v>20</v>
      </c>
      <c r="H448" s="106" t="s">
        <v>20</v>
      </c>
      <c r="I448" s="106" t="s">
        <v>20</v>
      </c>
      <c r="J448" s="106" t="s">
        <v>20</v>
      </c>
      <c r="K448" s="106" t="s">
        <v>20</v>
      </c>
      <c r="L448" s="106" t="s">
        <v>20</v>
      </c>
      <c r="M448" s="106" t="s">
        <v>20</v>
      </c>
      <c r="N448" s="106" t="s">
        <v>20</v>
      </c>
      <c r="O448" s="106" t="s">
        <v>20</v>
      </c>
      <c r="P448" s="106" t="s">
        <v>20</v>
      </c>
      <c r="Q448" s="106" t="s">
        <v>20</v>
      </c>
      <c r="R448" s="107">
        <v>1850175</v>
      </c>
      <c r="S448" s="107">
        <v>1843928.8318626143</v>
      </c>
      <c r="T448" s="107">
        <v>1846708.9380755669</v>
      </c>
      <c r="U448" s="107">
        <v>1880199.1270841062</v>
      </c>
      <c r="V448" s="107">
        <v>1925860.8081908736</v>
      </c>
      <c r="W448" s="107">
        <v>1984251.0951474721</v>
      </c>
      <c r="X448" s="107">
        <v>2040481.9976260001</v>
      </c>
      <c r="Y448" s="107">
        <v>2096841.4270039683</v>
      </c>
      <c r="Z448" s="107">
        <v>2152703.6841617594</v>
      </c>
      <c r="AA448" s="107">
        <v>2208073.0976917236</v>
      </c>
      <c r="AB448" s="107">
        <v>2262794.9873241168</v>
      </c>
      <c r="AC448" s="107">
        <v>2317211.2060685996</v>
      </c>
      <c r="AD448" s="107">
        <v>2372378.5096452427</v>
      </c>
      <c r="AE448" s="107">
        <v>2426956.8950844095</v>
      </c>
      <c r="AF448" s="107">
        <v>2480924.2068084353</v>
      </c>
      <c r="AG448" s="107">
        <v>2533737.5401138104</v>
      </c>
      <c r="AH448" s="107">
        <v>2583936.7759795454</v>
      </c>
      <c r="AI448" s="107">
        <v>2634250.409539822</v>
      </c>
      <c r="AJ448" s="107">
        <v>2684290.2232377813</v>
      </c>
      <c r="AK448" s="107">
        <v>2734253.8031109055</v>
      </c>
      <c r="AL448" s="107">
        <v>2784620.6447174288</v>
      </c>
      <c r="AM448" s="107">
        <v>2834367.6733061769</v>
      </c>
      <c r="AN448" s="107">
        <v>2883719.1663634423</v>
      </c>
      <c r="AO448" s="104">
        <v>2932633.2663828158</v>
      </c>
    </row>
    <row r="449" spans="1:41" x14ac:dyDescent="0.25">
      <c r="A449" t="str">
        <f t="shared" si="6"/>
        <v>Total Cargo_Australia</v>
      </c>
      <c r="B449" s="102" t="s">
        <v>207</v>
      </c>
      <c r="C449" s="108" t="s">
        <v>69</v>
      </c>
      <c r="D449" s="92" t="s">
        <v>70</v>
      </c>
      <c r="E449" s="75" t="s">
        <v>34</v>
      </c>
      <c r="F449" s="76" t="s">
        <v>20</v>
      </c>
      <c r="G449" s="76" t="s">
        <v>20</v>
      </c>
      <c r="H449" s="76" t="s">
        <v>20</v>
      </c>
      <c r="I449" s="76" t="s">
        <v>20</v>
      </c>
      <c r="J449" s="76" t="s">
        <v>20</v>
      </c>
      <c r="K449" s="76" t="s">
        <v>20</v>
      </c>
      <c r="L449" s="76" t="s">
        <v>20</v>
      </c>
      <c r="M449" s="76" t="s">
        <v>20</v>
      </c>
      <c r="N449" s="76" t="s">
        <v>20</v>
      </c>
      <c r="O449" s="76" t="s">
        <v>20</v>
      </c>
      <c r="P449" s="76" t="s">
        <v>20</v>
      </c>
      <c r="Q449" s="76" t="s">
        <v>20</v>
      </c>
      <c r="R449" s="83">
        <v>1195941</v>
      </c>
      <c r="S449" s="83">
        <v>1117813.1953292999</v>
      </c>
      <c r="T449" s="83">
        <v>1154503.11180747</v>
      </c>
      <c r="U449" s="83">
        <v>1189051.3412762284</v>
      </c>
      <c r="V449" s="83">
        <v>1223464.0453719096</v>
      </c>
      <c r="W449" s="83">
        <v>1255397.1097843728</v>
      </c>
      <c r="X449" s="83">
        <v>1286258.7151049343</v>
      </c>
      <c r="Y449" s="83">
        <v>1318118.8388268317</v>
      </c>
      <c r="Z449" s="83">
        <v>1350553.6722468431</v>
      </c>
      <c r="AA449" s="83">
        <v>1381843.0757060668</v>
      </c>
      <c r="AB449" s="83">
        <v>1413112.9402453625</v>
      </c>
      <c r="AC449" s="83">
        <v>1445049.0391440019</v>
      </c>
      <c r="AD449" s="83">
        <v>1477709.7737143042</v>
      </c>
      <c r="AE449" s="83">
        <v>1511101.3960933224</v>
      </c>
      <c r="AF449" s="83">
        <v>1545168.7047496156</v>
      </c>
      <c r="AG449" s="83">
        <v>1579635.346071393</v>
      </c>
      <c r="AH449" s="83">
        <v>1614308.2785619628</v>
      </c>
      <c r="AI449" s="83">
        <v>1649569.4414454917</v>
      </c>
      <c r="AJ449" s="83">
        <v>1685365.3959616525</v>
      </c>
      <c r="AK449" s="83">
        <v>1721710.2136041643</v>
      </c>
      <c r="AL449" s="83">
        <v>1758612.4934968611</v>
      </c>
      <c r="AM449" s="83">
        <v>1796069.8625636408</v>
      </c>
      <c r="AN449" s="83">
        <v>1834093.8560139167</v>
      </c>
      <c r="AO449" s="92">
        <v>1872690.3731211212</v>
      </c>
    </row>
    <row r="450" spans="1:41" x14ac:dyDescent="0.25">
      <c r="A450" t="str">
        <f t="shared" ref="A450:A513" si="7">B450&amp;"_"&amp;D450</f>
        <v>International passengers_Australia</v>
      </c>
      <c r="B450" s="72" t="s">
        <v>54</v>
      </c>
      <c r="C450" s="108" t="s">
        <v>69</v>
      </c>
      <c r="D450" s="92" t="s">
        <v>70</v>
      </c>
      <c r="E450" s="75" t="s">
        <v>34</v>
      </c>
      <c r="F450" s="76" t="s">
        <v>20</v>
      </c>
      <c r="G450" s="76" t="s">
        <v>20</v>
      </c>
      <c r="H450" s="76" t="s">
        <v>20</v>
      </c>
      <c r="I450" s="76" t="s">
        <v>20</v>
      </c>
      <c r="J450" s="76" t="s">
        <v>20</v>
      </c>
      <c r="K450" s="76" t="s">
        <v>20</v>
      </c>
      <c r="L450" s="76" t="s">
        <v>20</v>
      </c>
      <c r="M450" s="76" t="s">
        <v>20</v>
      </c>
      <c r="N450" s="76" t="s">
        <v>20</v>
      </c>
      <c r="O450" s="76" t="s">
        <v>20</v>
      </c>
      <c r="P450" s="76" t="s">
        <v>20</v>
      </c>
      <c r="Q450" s="76" t="s">
        <v>20</v>
      </c>
      <c r="R450" s="83">
        <v>39713284</v>
      </c>
      <c r="S450" s="83">
        <v>42183853.610550545</v>
      </c>
      <c r="T450" s="83">
        <v>44155268.81138248</v>
      </c>
      <c r="U450" s="83">
        <v>46473923.113618821</v>
      </c>
      <c r="V450" s="83">
        <v>49090223.994319707</v>
      </c>
      <c r="W450" s="83">
        <v>51968736.919025294</v>
      </c>
      <c r="X450" s="83">
        <v>55015830.215876065</v>
      </c>
      <c r="Y450" s="83">
        <v>58241364.656521983</v>
      </c>
      <c r="Z450" s="83">
        <v>61655777.087909423</v>
      </c>
      <c r="AA450" s="83">
        <v>65270114.045686826</v>
      </c>
      <c r="AB450" s="83">
        <v>69096067.326322347</v>
      </c>
      <c r="AC450" s="83">
        <v>73146011.632298797</v>
      </c>
      <c r="AD450" s="83">
        <v>77433044.410648778</v>
      </c>
      <c r="AE450" s="83">
        <v>81971028.012891769</v>
      </c>
      <c r="AF450" s="83">
        <v>86774634.31102109</v>
      </c>
      <c r="AG450" s="83">
        <v>91859391.912904099</v>
      </c>
      <c r="AH450" s="83">
        <v>97241736.127971768</v>
      </c>
      <c r="AI450" s="83">
        <v>102939061.84334646</v>
      </c>
      <c r="AJ450" s="83">
        <v>108969779.47992946</v>
      </c>
      <c r="AK450" s="83">
        <v>115353374.20714737</v>
      </c>
      <c r="AL450" s="83">
        <v>122110468.60651748</v>
      </c>
      <c r="AM450" s="83">
        <v>129262888.98396774</v>
      </c>
      <c r="AN450" s="83">
        <v>136833735.54382935</v>
      </c>
      <c r="AO450" s="92">
        <v>144847456.64835605</v>
      </c>
    </row>
    <row r="451" spans="1:41" x14ac:dyDescent="0.25">
      <c r="A451" t="str">
        <f t="shared" si="7"/>
        <v>Domestic passengers_Australia</v>
      </c>
      <c r="B451" s="102" t="s">
        <v>56</v>
      </c>
      <c r="C451" s="103" t="s">
        <v>69</v>
      </c>
      <c r="D451" s="104" t="s">
        <v>70</v>
      </c>
      <c r="E451" s="105" t="s">
        <v>34</v>
      </c>
      <c r="F451" s="106" t="s">
        <v>20</v>
      </c>
      <c r="G451" s="106" t="s">
        <v>20</v>
      </c>
      <c r="H451" s="106" t="s">
        <v>20</v>
      </c>
      <c r="I451" s="106" t="s">
        <v>20</v>
      </c>
      <c r="J451" s="106" t="s">
        <v>20</v>
      </c>
      <c r="K451" s="106" t="s">
        <v>20</v>
      </c>
      <c r="L451" s="106" t="s">
        <v>20</v>
      </c>
      <c r="M451" s="106" t="s">
        <v>20</v>
      </c>
      <c r="N451" s="106" t="s">
        <v>20</v>
      </c>
      <c r="O451" s="106" t="s">
        <v>20</v>
      </c>
      <c r="P451" s="106" t="s">
        <v>20</v>
      </c>
      <c r="Q451" s="106" t="s">
        <v>20</v>
      </c>
      <c r="R451" s="107">
        <v>120854242</v>
      </c>
      <c r="S451" s="107">
        <v>122991868.49723813</v>
      </c>
      <c r="T451" s="107">
        <v>124579372.87361604</v>
      </c>
      <c r="U451" s="107">
        <v>127826776.44036762</v>
      </c>
      <c r="V451" s="107">
        <v>131749014.98337387</v>
      </c>
      <c r="W451" s="107">
        <v>136235737.56947064</v>
      </c>
      <c r="X451" s="107">
        <v>140557166.27019179</v>
      </c>
      <c r="Y451" s="107">
        <v>144893843.48432285</v>
      </c>
      <c r="Z451" s="107">
        <v>149197217.94516468</v>
      </c>
      <c r="AA451" s="107">
        <v>153457652.59224072</v>
      </c>
      <c r="AB451" s="107">
        <v>157670267.90125877</v>
      </c>
      <c r="AC451" s="107">
        <v>161864219.02986148</v>
      </c>
      <c r="AD451" s="107">
        <v>166117700.35482246</v>
      </c>
      <c r="AE451" s="107">
        <v>170332023.4973428</v>
      </c>
      <c r="AF451" s="107">
        <v>174505236.64770639</v>
      </c>
      <c r="AG451" s="107">
        <v>178595741.8613283</v>
      </c>
      <c r="AH451" s="107">
        <v>182494847.73461315</v>
      </c>
      <c r="AI451" s="107">
        <v>186405786.45430607</v>
      </c>
      <c r="AJ451" s="107">
        <v>190299646.83897731</v>
      </c>
      <c r="AK451" s="107">
        <v>194191067.46150333</v>
      </c>
      <c r="AL451" s="107">
        <v>198115424.87299708</v>
      </c>
      <c r="AM451" s="107">
        <v>201997330.42315423</v>
      </c>
      <c r="AN451" s="107">
        <v>205853374.49456638</v>
      </c>
      <c r="AO451" s="104">
        <v>209680507.38455138</v>
      </c>
    </row>
    <row r="452" spans="1:41" x14ac:dyDescent="0.25">
      <c r="A452" t="str">
        <f t="shared" si="7"/>
        <v>Total passengers_Zambia</v>
      </c>
      <c r="B452" s="72" t="s">
        <v>58</v>
      </c>
      <c r="C452" s="108" t="s">
        <v>32</v>
      </c>
      <c r="D452" s="92" t="s">
        <v>68</v>
      </c>
      <c r="E452" s="75" t="s">
        <v>20</v>
      </c>
      <c r="F452" s="76" t="s">
        <v>34</v>
      </c>
      <c r="G452" s="76" t="s">
        <v>20</v>
      </c>
      <c r="H452" s="76" t="s">
        <v>20</v>
      </c>
      <c r="I452" s="76" t="s">
        <v>20</v>
      </c>
      <c r="J452" s="76" t="s">
        <v>20</v>
      </c>
      <c r="K452" s="76" t="s">
        <v>20</v>
      </c>
      <c r="L452" s="76" t="s">
        <v>34</v>
      </c>
      <c r="M452" s="76" t="s">
        <v>20</v>
      </c>
      <c r="N452" s="76" t="s">
        <v>20</v>
      </c>
      <c r="O452" s="76" t="s">
        <v>20</v>
      </c>
      <c r="P452" s="76" t="s">
        <v>20</v>
      </c>
      <c r="Q452" s="76" t="s">
        <v>20</v>
      </c>
      <c r="R452" s="83">
        <v>1747521</v>
      </c>
      <c r="S452" s="83">
        <v>1957206.1760530921</v>
      </c>
      <c r="T452" s="83">
        <v>2100701.3785983017</v>
      </c>
      <c r="U452" s="83">
        <v>2243864.7457566489</v>
      </c>
      <c r="V452" s="83">
        <v>2381364.9978152085</v>
      </c>
      <c r="W452" s="83">
        <v>2507230.4826001395</v>
      </c>
      <c r="X452" s="83">
        <v>2633095.9673850616</v>
      </c>
      <c r="Y452" s="83">
        <v>2758961.4521699944</v>
      </c>
      <c r="Z452" s="83">
        <v>2884826.9369549169</v>
      </c>
      <c r="AA452" s="83">
        <v>3023168.4754377976</v>
      </c>
      <c r="AB452" s="83">
        <v>3161510.0139206778</v>
      </c>
      <c r="AC452" s="83">
        <v>3299869.3245598227</v>
      </c>
      <c r="AD452" s="83">
        <v>3438210.8630426931</v>
      </c>
      <c r="AE452" s="83">
        <v>3576552.4015255757</v>
      </c>
      <c r="AF452" s="83">
        <v>3726143.7149241352</v>
      </c>
      <c r="AG452" s="83">
        <v>3875735.0283226855</v>
      </c>
      <c r="AH452" s="83">
        <v>4025326.3417212358</v>
      </c>
      <c r="AI452" s="83">
        <v>4174917.6551197963</v>
      </c>
      <c r="AJ452" s="83">
        <v>4324508.9685183465</v>
      </c>
      <c r="AK452" s="83">
        <v>4484870.2086134283</v>
      </c>
      <c r="AL452" s="83">
        <v>4645249.2208647663</v>
      </c>
      <c r="AM452" s="83">
        <v>4805610.460959848</v>
      </c>
      <c r="AN452" s="83">
        <v>4965989.4732111841</v>
      </c>
      <c r="AO452" s="92">
        <v>5126350.7133062659</v>
      </c>
    </row>
    <row r="453" spans="1:41" x14ac:dyDescent="0.25">
      <c r="A453" t="str">
        <f t="shared" si="7"/>
        <v>Total aircraft movements_Zambia</v>
      </c>
      <c r="B453" s="72" t="s">
        <v>35</v>
      </c>
      <c r="C453" s="108" t="s">
        <v>32</v>
      </c>
      <c r="D453" s="92" t="s">
        <v>68</v>
      </c>
      <c r="E453" s="75" t="s">
        <v>20</v>
      </c>
      <c r="F453" s="76" t="s">
        <v>34</v>
      </c>
      <c r="G453" s="76" t="s">
        <v>20</v>
      </c>
      <c r="H453" s="76" t="s">
        <v>20</v>
      </c>
      <c r="I453" s="76" t="s">
        <v>20</v>
      </c>
      <c r="J453" s="76" t="s">
        <v>20</v>
      </c>
      <c r="K453" s="76" t="s">
        <v>20</v>
      </c>
      <c r="L453" s="76" t="s">
        <v>34</v>
      </c>
      <c r="M453" s="76" t="s">
        <v>20</v>
      </c>
      <c r="N453" s="76" t="s">
        <v>20</v>
      </c>
      <c r="O453" s="76" t="s">
        <v>20</v>
      </c>
      <c r="P453" s="76" t="s">
        <v>20</v>
      </c>
      <c r="Q453" s="76" t="s">
        <v>20</v>
      </c>
      <c r="R453" s="83">
        <v>55628</v>
      </c>
      <c r="S453" s="83">
        <v>56717.928293749392</v>
      </c>
      <c r="T453" s="83">
        <v>56866.840194713906</v>
      </c>
      <c r="U453" s="83">
        <v>57410.70499203213</v>
      </c>
      <c r="V453" s="83">
        <v>58478.209162186518</v>
      </c>
      <c r="W453" s="83">
        <v>60064.98235590136</v>
      </c>
      <c r="X453" s="83">
        <v>61651.755549616137</v>
      </c>
      <c r="Y453" s="83">
        <v>63238.528743330979</v>
      </c>
      <c r="Z453" s="83">
        <v>64825.301937045813</v>
      </c>
      <c r="AA453" s="83">
        <v>66412.075130760582</v>
      </c>
      <c r="AB453" s="83">
        <v>67998.848324475417</v>
      </c>
      <c r="AC453" s="83">
        <v>69585.621518190193</v>
      </c>
      <c r="AD453" s="83">
        <v>71172.394711905043</v>
      </c>
      <c r="AE453" s="83">
        <v>72759.167905619513</v>
      </c>
      <c r="AF453" s="83">
        <v>74345.941099334508</v>
      </c>
      <c r="AG453" s="83">
        <v>75932.714293049488</v>
      </c>
      <c r="AH453" s="83">
        <v>77519.487486764483</v>
      </c>
      <c r="AI453" s="83">
        <v>79106.260680479478</v>
      </c>
      <c r="AJ453" s="83">
        <v>80693.03387419373</v>
      </c>
      <c r="AK453" s="83">
        <v>82279.80706790871</v>
      </c>
      <c r="AL453" s="83">
        <v>83866.580261623705</v>
      </c>
      <c r="AM453" s="83">
        <v>85453.3534553387</v>
      </c>
      <c r="AN453" s="83">
        <v>87040.126649052952</v>
      </c>
      <c r="AO453" s="92">
        <v>88626.899842767933</v>
      </c>
    </row>
    <row r="454" spans="1:41" x14ac:dyDescent="0.25">
      <c r="A454" t="str">
        <f t="shared" si="7"/>
        <v>Total Cargo_Zambia</v>
      </c>
      <c r="B454" s="102" t="s">
        <v>207</v>
      </c>
      <c r="C454" s="103" t="s">
        <v>32</v>
      </c>
      <c r="D454" s="104" t="s">
        <v>68</v>
      </c>
      <c r="E454" s="105" t="s">
        <v>20</v>
      </c>
      <c r="F454" s="106" t="s">
        <v>34</v>
      </c>
      <c r="G454" s="106" t="s">
        <v>20</v>
      </c>
      <c r="H454" s="106" t="s">
        <v>20</v>
      </c>
      <c r="I454" s="106" t="s">
        <v>20</v>
      </c>
      <c r="J454" s="106" t="s">
        <v>20</v>
      </c>
      <c r="K454" s="106" t="s">
        <v>20</v>
      </c>
      <c r="L454" s="106" t="s">
        <v>34</v>
      </c>
      <c r="M454" s="106" t="s">
        <v>20</v>
      </c>
      <c r="N454" s="106" t="s">
        <v>20</v>
      </c>
      <c r="O454" s="106" t="s">
        <v>20</v>
      </c>
      <c r="P454" s="106" t="s">
        <v>20</v>
      </c>
      <c r="Q454" s="106" t="s">
        <v>20</v>
      </c>
      <c r="R454" s="107">
        <v>18469</v>
      </c>
      <c r="S454" s="107">
        <v>21000.189835515514</v>
      </c>
      <c r="T454" s="107">
        <v>22383.260937833453</v>
      </c>
      <c r="U454" s="107">
        <v>23602.096084610068</v>
      </c>
      <c r="V454" s="107">
        <v>24988.628329073148</v>
      </c>
      <c r="W454" s="107">
        <v>26539.100176820859</v>
      </c>
      <c r="X454" s="107">
        <v>28089.572024568664</v>
      </c>
      <c r="Y454" s="107">
        <v>29640.043872316372</v>
      </c>
      <c r="Z454" s="107">
        <v>31190.515720064177</v>
      </c>
      <c r="AA454" s="107">
        <v>32740.987567811888</v>
      </c>
      <c r="AB454" s="107">
        <v>34291.459415559599</v>
      </c>
      <c r="AC454" s="107">
        <v>35841.931263307408</v>
      </c>
      <c r="AD454" s="107">
        <v>37392.403111055115</v>
      </c>
      <c r="AE454" s="107">
        <v>38942.874958802917</v>
      </c>
      <c r="AF454" s="107">
        <v>40493.346806550631</v>
      </c>
      <c r="AG454" s="107">
        <v>42043.818654298433</v>
      </c>
      <c r="AH454" s="107">
        <v>43594.290502046155</v>
      </c>
      <c r="AI454" s="107">
        <v>45144.762349793957</v>
      </c>
      <c r="AJ454" s="107">
        <v>46695.234197541664</v>
      </c>
      <c r="AK454" s="107">
        <v>48245.706045289378</v>
      </c>
      <c r="AL454" s="107">
        <v>49796.177893037173</v>
      </c>
      <c r="AM454" s="107">
        <v>51346.64974078488</v>
      </c>
      <c r="AN454" s="107">
        <v>52897.121588532682</v>
      </c>
      <c r="AO454" s="104">
        <v>54447.593436280389</v>
      </c>
    </row>
    <row r="455" spans="1:41" x14ac:dyDescent="0.25">
      <c r="A455" t="str">
        <f t="shared" si="7"/>
        <v>International passengers_Zambia</v>
      </c>
      <c r="B455" s="102" t="s">
        <v>54</v>
      </c>
      <c r="C455" s="103" t="s">
        <v>32</v>
      </c>
      <c r="D455" s="104" t="s">
        <v>68</v>
      </c>
      <c r="E455" s="105" t="s">
        <v>20</v>
      </c>
      <c r="F455" s="106" t="s">
        <v>34</v>
      </c>
      <c r="G455" s="106" t="s">
        <v>20</v>
      </c>
      <c r="H455" s="106" t="s">
        <v>20</v>
      </c>
      <c r="I455" s="106" t="s">
        <v>20</v>
      </c>
      <c r="J455" s="106" t="s">
        <v>20</v>
      </c>
      <c r="K455" s="106" t="s">
        <v>20</v>
      </c>
      <c r="L455" s="106" t="s">
        <v>34</v>
      </c>
      <c r="M455" s="106" t="s">
        <v>20</v>
      </c>
      <c r="N455" s="106" t="s">
        <v>20</v>
      </c>
      <c r="O455" s="106" t="s">
        <v>20</v>
      </c>
      <c r="P455" s="106" t="s">
        <v>20</v>
      </c>
      <c r="Q455" s="106" t="s">
        <v>20</v>
      </c>
      <c r="R455" s="107">
        <v>1186224</v>
      </c>
      <c r="S455" s="107">
        <v>1265944.3324151363</v>
      </c>
      <c r="T455" s="107">
        <v>1334467.2874345498</v>
      </c>
      <c r="U455" s="107">
        <v>1401339.8595211334</v>
      </c>
      <c r="V455" s="107">
        <v>1474298.8591046908</v>
      </c>
      <c r="W455" s="107">
        <v>1550260.2752334352</v>
      </c>
      <c r="X455" s="107">
        <v>1626221.69136217</v>
      </c>
      <c r="Y455" s="107">
        <v>1702183.1074909144</v>
      </c>
      <c r="Z455" s="107">
        <v>1778144.5236196495</v>
      </c>
      <c r="AA455" s="107">
        <v>1863254.1494108324</v>
      </c>
      <c r="AB455" s="107">
        <v>1948363.7752020154</v>
      </c>
      <c r="AC455" s="107">
        <v>2033486.4326308942</v>
      </c>
      <c r="AD455" s="107">
        <v>2118596.0584220672</v>
      </c>
      <c r="AE455" s="107">
        <v>2203705.6842132499</v>
      </c>
      <c r="AF455" s="107">
        <v>2297064.3366658702</v>
      </c>
      <c r="AG455" s="107">
        <v>2390422.9891184801</v>
      </c>
      <c r="AH455" s="107">
        <v>2483781.6415710906</v>
      </c>
      <c r="AI455" s="107">
        <v>2577140.2940237108</v>
      </c>
      <c r="AJ455" s="107">
        <v>2670498.9464763212</v>
      </c>
      <c r="AK455" s="107">
        <v>2771754.771372586</v>
      </c>
      <c r="AL455" s="107">
        <v>2873023.6279065367</v>
      </c>
      <c r="AM455" s="107">
        <v>2974279.452802801</v>
      </c>
      <c r="AN455" s="107">
        <v>3075548.3093367522</v>
      </c>
      <c r="AO455" s="104">
        <v>3176804.134233017</v>
      </c>
    </row>
    <row r="456" spans="1:41" x14ac:dyDescent="0.25">
      <c r="A456" t="str">
        <f t="shared" si="7"/>
        <v>Domestic passengers_Zambia</v>
      </c>
      <c r="B456" s="72" t="s">
        <v>56</v>
      </c>
      <c r="C456" s="108" t="s">
        <v>32</v>
      </c>
      <c r="D456" s="92" t="s">
        <v>68</v>
      </c>
      <c r="E456" s="75" t="s">
        <v>20</v>
      </c>
      <c r="F456" s="76" t="s">
        <v>34</v>
      </c>
      <c r="G456" s="76" t="s">
        <v>20</v>
      </c>
      <c r="H456" s="76" t="s">
        <v>20</v>
      </c>
      <c r="I456" s="76" t="s">
        <v>20</v>
      </c>
      <c r="J456" s="76" t="s">
        <v>20</v>
      </c>
      <c r="K456" s="76" t="s">
        <v>20</v>
      </c>
      <c r="L456" s="76" t="s">
        <v>34</v>
      </c>
      <c r="M456" s="76" t="s">
        <v>20</v>
      </c>
      <c r="N456" s="76" t="s">
        <v>20</v>
      </c>
      <c r="O456" s="76" t="s">
        <v>20</v>
      </c>
      <c r="P456" s="76" t="s">
        <v>20</v>
      </c>
      <c r="Q456" s="76" t="s">
        <v>20</v>
      </c>
      <c r="R456" s="83">
        <v>300667</v>
      </c>
      <c r="S456" s="83">
        <v>380457.13306096598</v>
      </c>
      <c r="T456" s="83">
        <v>410949.025112634</v>
      </c>
      <c r="U456" s="83">
        <v>441996.63918997633</v>
      </c>
      <c r="V456" s="83">
        <v>473405.53458163567</v>
      </c>
      <c r="W456" s="83">
        <v>501038.017320938</v>
      </c>
      <c r="X456" s="83">
        <v>528670.50006024132</v>
      </c>
      <c r="Y456" s="83">
        <v>556302.98279954353</v>
      </c>
      <c r="Z456" s="83">
        <v>583935.46553884691</v>
      </c>
      <c r="AA456" s="83">
        <v>614895.79231366015</v>
      </c>
      <c r="AB456" s="83">
        <v>645856.11908847361</v>
      </c>
      <c r="AC456" s="83">
        <v>676821.18638185551</v>
      </c>
      <c r="AD456" s="83">
        <v>707781.51315666887</v>
      </c>
      <c r="AE456" s="83">
        <v>738741.83993148233</v>
      </c>
      <c r="AF456" s="83">
        <v>772702.91496053804</v>
      </c>
      <c r="AG456" s="83">
        <v>806663.98998959386</v>
      </c>
      <c r="AH456" s="83">
        <v>840625.06501864968</v>
      </c>
      <c r="AI456" s="83">
        <v>874586.14004770562</v>
      </c>
      <c r="AJ456" s="83">
        <v>908547.21507676144</v>
      </c>
      <c r="AK456" s="83">
        <v>945381.0443586933</v>
      </c>
      <c r="AL456" s="83">
        <v>982219.61415919499</v>
      </c>
      <c r="AM456" s="83">
        <v>1019053.4434411278</v>
      </c>
      <c r="AN456" s="83">
        <v>1055892.0132416284</v>
      </c>
      <c r="AO456" s="92">
        <v>1092725.8425235613</v>
      </c>
    </row>
    <row r="457" spans="1:41" x14ac:dyDescent="0.25">
      <c r="A457" t="str">
        <f t="shared" si="7"/>
        <v>Total passengers_Uganda</v>
      </c>
      <c r="B457" s="102" t="s">
        <v>58</v>
      </c>
      <c r="C457" s="103" t="s">
        <v>32</v>
      </c>
      <c r="D457" s="104" t="s">
        <v>65</v>
      </c>
      <c r="E457" s="105" t="s">
        <v>20</v>
      </c>
      <c r="F457" s="106" t="s">
        <v>34</v>
      </c>
      <c r="G457" s="106" t="s">
        <v>20</v>
      </c>
      <c r="H457" s="106" t="s">
        <v>20</v>
      </c>
      <c r="I457" s="106" t="s">
        <v>20</v>
      </c>
      <c r="J457" s="106" t="s">
        <v>20</v>
      </c>
      <c r="K457" s="106" t="s">
        <v>20</v>
      </c>
      <c r="L457" s="106" t="s">
        <v>34</v>
      </c>
      <c r="M457" s="106" t="s">
        <v>20</v>
      </c>
      <c r="N457" s="106" t="s">
        <v>20</v>
      </c>
      <c r="O457" s="106" t="s">
        <v>20</v>
      </c>
      <c r="P457" s="106" t="s">
        <v>20</v>
      </c>
      <c r="Q457" s="106" t="s">
        <v>20</v>
      </c>
      <c r="R457" s="107">
        <v>1625902</v>
      </c>
      <c r="S457" s="107">
        <v>1694572.0588233001</v>
      </c>
      <c r="T457" s="107">
        <v>1763242.1176465999</v>
      </c>
      <c r="U457" s="107">
        <v>1840260.6682082249</v>
      </c>
      <c r="V457" s="107">
        <v>1926817.7186282093</v>
      </c>
      <c r="W457" s="107">
        <v>2024239.364362896</v>
      </c>
      <c r="X457" s="107">
        <v>2124148.7511594645</v>
      </c>
      <c r="Y457" s="107">
        <v>2226555.2199977119</v>
      </c>
      <c r="Z457" s="107">
        <v>2331467.9396832627</v>
      </c>
      <c r="AA457" s="107">
        <v>2438895.9136825949</v>
      </c>
      <c r="AB457" s="107">
        <v>2548847.9865472661</v>
      </c>
      <c r="AC457" s="107">
        <v>2661332.8499601032</v>
      </c>
      <c r="AD457" s="107">
        <v>2776359.0484328838</v>
      </c>
      <c r="AE457" s="107">
        <v>2893934.9846820887</v>
      </c>
      <c r="AF457" s="107">
        <v>3014068.9247069797</v>
      </c>
      <c r="AG457" s="107">
        <v>3136769.0025917976</v>
      </c>
      <c r="AH457" s="107">
        <v>3262043.2250520154</v>
      </c>
      <c r="AI457" s="107">
        <v>3389899.4757428207</v>
      </c>
      <c r="AJ457" s="107">
        <v>3520345.5193462521</v>
      </c>
      <c r="AK457" s="107">
        <v>3653389.0054522832</v>
      </c>
      <c r="AL457" s="107">
        <v>3789037.4722474157</v>
      </c>
      <c r="AM457" s="107">
        <v>3927298.3500237707</v>
      </c>
      <c r="AN457" s="107">
        <v>4068178.9645200777</v>
      </c>
      <c r="AO457" s="104">
        <v>4211686.5401053745</v>
      </c>
    </row>
    <row r="458" spans="1:41" x14ac:dyDescent="0.25">
      <c r="A458" t="str">
        <f t="shared" si="7"/>
        <v>Total aircraft movements_Uganda</v>
      </c>
      <c r="B458" s="102" t="s">
        <v>35</v>
      </c>
      <c r="C458" s="103" t="s">
        <v>32</v>
      </c>
      <c r="D458" s="104" t="s">
        <v>65</v>
      </c>
      <c r="E458" s="105" t="s">
        <v>20</v>
      </c>
      <c r="F458" s="106" t="s">
        <v>34</v>
      </c>
      <c r="G458" s="106" t="s">
        <v>20</v>
      </c>
      <c r="H458" s="106" t="s">
        <v>20</v>
      </c>
      <c r="I458" s="106" t="s">
        <v>20</v>
      </c>
      <c r="J458" s="106" t="s">
        <v>20</v>
      </c>
      <c r="K458" s="106" t="s">
        <v>20</v>
      </c>
      <c r="L458" s="106" t="s">
        <v>34</v>
      </c>
      <c r="M458" s="106" t="s">
        <v>20</v>
      </c>
      <c r="N458" s="106" t="s">
        <v>20</v>
      </c>
      <c r="O458" s="106" t="s">
        <v>20</v>
      </c>
      <c r="P458" s="106" t="s">
        <v>20</v>
      </c>
      <c r="Q458" s="106" t="s">
        <v>20</v>
      </c>
      <c r="R458" s="107">
        <v>41643</v>
      </c>
      <c r="S458" s="107">
        <v>42229.5433568347</v>
      </c>
      <c r="T458" s="107">
        <v>44159.689204943068</v>
      </c>
      <c r="U458" s="107">
        <v>45100.765403875048</v>
      </c>
      <c r="V458" s="107">
        <v>46353.927926846132</v>
      </c>
      <c r="W458" s="107">
        <v>47771.561734765164</v>
      </c>
      <c r="X458" s="107">
        <v>49189.195542684101</v>
      </c>
      <c r="Y458" s="107">
        <v>50606.829350603126</v>
      </c>
      <c r="Z458" s="107">
        <v>52024.46315852215</v>
      </c>
      <c r="AA458" s="107">
        <v>53442.096966441088</v>
      </c>
      <c r="AB458" s="107">
        <v>54859.73077436012</v>
      </c>
      <c r="AC458" s="107">
        <v>56277.364582279151</v>
      </c>
      <c r="AD458" s="107">
        <v>57694.998390198081</v>
      </c>
      <c r="AE458" s="107">
        <v>59112.63219811712</v>
      </c>
      <c r="AF458" s="107">
        <v>60530.266006036145</v>
      </c>
      <c r="AG458" s="107">
        <v>61947.899813955097</v>
      </c>
      <c r="AH458" s="107">
        <v>63365.533621874121</v>
      </c>
      <c r="AI458" s="107">
        <v>64783.167429793153</v>
      </c>
      <c r="AJ458" s="107">
        <v>66200.80123771209</v>
      </c>
      <c r="AK458" s="107">
        <v>67618.435045631122</v>
      </c>
      <c r="AL458" s="107">
        <v>69036.068853550154</v>
      </c>
      <c r="AM458" s="107">
        <v>70453.702661469099</v>
      </c>
      <c r="AN458" s="107">
        <v>71871.336469388116</v>
      </c>
      <c r="AO458" s="104">
        <v>73288.970277307162</v>
      </c>
    </row>
    <row r="459" spans="1:41" x14ac:dyDescent="0.25">
      <c r="A459" t="str">
        <f t="shared" si="7"/>
        <v>Total Cargo_Uganda</v>
      </c>
      <c r="B459" s="102" t="s">
        <v>207</v>
      </c>
      <c r="C459" s="108" t="s">
        <v>32</v>
      </c>
      <c r="D459" s="92" t="s">
        <v>65</v>
      </c>
      <c r="E459" s="75" t="s">
        <v>20</v>
      </c>
      <c r="F459" s="76" t="s">
        <v>34</v>
      </c>
      <c r="G459" s="76" t="s">
        <v>20</v>
      </c>
      <c r="H459" s="76" t="s">
        <v>20</v>
      </c>
      <c r="I459" s="76" t="s">
        <v>20</v>
      </c>
      <c r="J459" s="76" t="s">
        <v>20</v>
      </c>
      <c r="K459" s="76" t="s">
        <v>20</v>
      </c>
      <c r="L459" s="76" t="s">
        <v>34</v>
      </c>
      <c r="M459" s="76" t="s">
        <v>20</v>
      </c>
      <c r="N459" s="76" t="s">
        <v>20</v>
      </c>
      <c r="O459" s="76" t="s">
        <v>20</v>
      </c>
      <c r="P459" s="76" t="s">
        <v>20</v>
      </c>
      <c r="Q459" s="76" t="s">
        <v>20</v>
      </c>
      <c r="R459" s="83">
        <v>74678</v>
      </c>
      <c r="S459" s="83">
        <v>77982.968042295804</v>
      </c>
      <c r="T459" s="83">
        <v>81333.8382772607</v>
      </c>
      <c r="U459" s="83">
        <v>84256.958344860919</v>
      </c>
      <c r="V459" s="83">
        <v>86730.526597141055</v>
      </c>
      <c r="W459" s="83">
        <v>88741.134863926229</v>
      </c>
      <c r="X459" s="83">
        <v>90751.743130711387</v>
      </c>
      <c r="Y459" s="83">
        <v>92762.351397496532</v>
      </c>
      <c r="Z459" s="83">
        <v>94772.959664281705</v>
      </c>
      <c r="AA459" s="83">
        <v>96783.567931066878</v>
      </c>
      <c r="AB459" s="83">
        <v>98794.176197852037</v>
      </c>
      <c r="AC459" s="83">
        <v>100804.7844646372</v>
      </c>
      <c r="AD459" s="83">
        <v>102815.39273142247</v>
      </c>
      <c r="AE459" s="83">
        <v>104826.00099820764</v>
      </c>
      <c r="AF459" s="83">
        <v>106836.6092649928</v>
      </c>
      <c r="AG459" s="83">
        <v>108847.21753177798</v>
      </c>
      <c r="AH459" s="83">
        <v>110857.82579856314</v>
      </c>
      <c r="AI459" s="83">
        <v>112868.43406534826</v>
      </c>
      <c r="AJ459" s="83">
        <v>114879.04233213344</v>
      </c>
      <c r="AK459" s="83">
        <v>116889.6505989186</v>
      </c>
      <c r="AL459" s="83">
        <v>118900.25886570389</v>
      </c>
      <c r="AM459" s="83">
        <v>120910.86713248905</v>
      </c>
      <c r="AN459" s="83">
        <v>122921.47539927372</v>
      </c>
      <c r="AO459" s="92">
        <v>124932.08366605961</v>
      </c>
    </row>
    <row r="460" spans="1:41" x14ac:dyDescent="0.25">
      <c r="A460" t="str">
        <f t="shared" si="7"/>
        <v>International passengers_Uganda</v>
      </c>
      <c r="B460" s="72" t="s">
        <v>54</v>
      </c>
      <c r="C460" s="108" t="s">
        <v>32</v>
      </c>
      <c r="D460" s="92" t="s">
        <v>65</v>
      </c>
      <c r="E460" s="75" t="s">
        <v>20</v>
      </c>
      <c r="F460" s="76" t="s">
        <v>34</v>
      </c>
      <c r="G460" s="76" t="s">
        <v>20</v>
      </c>
      <c r="H460" s="76" t="s">
        <v>20</v>
      </c>
      <c r="I460" s="76" t="s">
        <v>20</v>
      </c>
      <c r="J460" s="76" t="s">
        <v>20</v>
      </c>
      <c r="K460" s="76" t="s">
        <v>20</v>
      </c>
      <c r="L460" s="76" t="s">
        <v>34</v>
      </c>
      <c r="M460" s="76" t="s">
        <v>20</v>
      </c>
      <c r="N460" s="76" t="s">
        <v>20</v>
      </c>
      <c r="O460" s="76" t="s">
        <v>20</v>
      </c>
      <c r="P460" s="76" t="s">
        <v>20</v>
      </c>
      <c r="Q460" s="76" t="s">
        <v>20</v>
      </c>
      <c r="R460" s="83">
        <v>1511237</v>
      </c>
      <c r="S460" s="83">
        <v>1579907.0588233001</v>
      </c>
      <c r="T460" s="83">
        <v>1648577.1176465999</v>
      </c>
      <c r="U460" s="83">
        <v>1723848.4457716767</v>
      </c>
      <c r="V460" s="83">
        <v>1807012.8900673606</v>
      </c>
      <c r="W460" s="83">
        <v>1899416.67395582</v>
      </c>
      <c r="X460" s="83">
        <v>1994308.1989061611</v>
      </c>
      <c r="Y460" s="83">
        <v>2091696.8058981816</v>
      </c>
      <c r="Z460" s="83">
        <v>2191591.6637375052</v>
      </c>
      <c r="AA460" s="83">
        <v>2294001.7758906102</v>
      </c>
      <c r="AB460" s="83">
        <v>2398935.9869090533</v>
      </c>
      <c r="AC460" s="83">
        <v>2506402.9884756631</v>
      </c>
      <c r="AD460" s="83">
        <v>2616411.325102217</v>
      </c>
      <c r="AE460" s="83">
        <v>2728969.3995051947</v>
      </c>
      <c r="AF460" s="83">
        <v>2844085.4776838585</v>
      </c>
      <c r="AG460" s="83">
        <v>2961767.6937224492</v>
      </c>
      <c r="AH460" s="83">
        <v>3082024.0543364398</v>
      </c>
      <c r="AI460" s="83">
        <v>3204862.4431810179</v>
      </c>
      <c r="AJ460" s="83">
        <v>3330290.6249382221</v>
      </c>
      <c r="AK460" s="83">
        <v>3458316.2491980251</v>
      </c>
      <c r="AL460" s="83">
        <v>3588946.8541469304</v>
      </c>
      <c r="AM460" s="83">
        <v>3722189.8700770582</v>
      </c>
      <c r="AN460" s="83">
        <v>3858052.6227271385</v>
      </c>
      <c r="AO460" s="92">
        <v>3996542.3364662081</v>
      </c>
    </row>
    <row r="461" spans="1:41" x14ac:dyDescent="0.25">
      <c r="A461" t="str">
        <f t="shared" si="7"/>
        <v>Domestic passengers_Uganda</v>
      </c>
      <c r="B461" s="102" t="s">
        <v>56</v>
      </c>
      <c r="C461" s="103" t="s">
        <v>32</v>
      </c>
      <c r="D461" s="104" t="s">
        <v>65</v>
      </c>
      <c r="E461" s="105" t="s">
        <v>20</v>
      </c>
      <c r="F461" s="106" t="s">
        <v>34</v>
      </c>
      <c r="G461" s="106" t="s">
        <v>20</v>
      </c>
      <c r="H461" s="106" t="s">
        <v>20</v>
      </c>
      <c r="I461" s="106" t="s">
        <v>20</v>
      </c>
      <c r="J461" s="106" t="s">
        <v>20</v>
      </c>
      <c r="K461" s="106" t="s">
        <v>20</v>
      </c>
      <c r="L461" s="106" t="s">
        <v>34</v>
      </c>
      <c r="M461" s="106" t="s">
        <v>20</v>
      </c>
      <c r="N461" s="106" t="s">
        <v>20</v>
      </c>
      <c r="O461" s="106" t="s">
        <v>20</v>
      </c>
      <c r="P461" s="106" t="s">
        <v>20</v>
      </c>
      <c r="Q461" s="106" t="s">
        <v>20</v>
      </c>
      <c r="R461" s="107" t="s">
        <v>218</v>
      </c>
      <c r="S461" s="107" t="s">
        <v>218</v>
      </c>
      <c r="T461" s="107" t="s">
        <v>218</v>
      </c>
      <c r="U461" s="107" t="s">
        <v>218</v>
      </c>
      <c r="V461" s="107" t="s">
        <v>218</v>
      </c>
      <c r="W461" s="107" t="s">
        <v>218</v>
      </c>
      <c r="X461" s="107" t="s">
        <v>218</v>
      </c>
      <c r="Y461" s="107" t="s">
        <v>218</v>
      </c>
      <c r="Z461" s="107" t="s">
        <v>218</v>
      </c>
      <c r="AA461" s="107" t="s">
        <v>218</v>
      </c>
      <c r="AB461" s="107" t="s">
        <v>218</v>
      </c>
      <c r="AC461" s="107" t="s">
        <v>218</v>
      </c>
      <c r="AD461" s="107" t="s">
        <v>218</v>
      </c>
      <c r="AE461" s="107" t="s">
        <v>218</v>
      </c>
      <c r="AF461" s="107" t="s">
        <v>218</v>
      </c>
      <c r="AG461" s="107" t="s">
        <v>218</v>
      </c>
      <c r="AH461" s="107" t="s">
        <v>218</v>
      </c>
      <c r="AI461" s="107" t="s">
        <v>218</v>
      </c>
      <c r="AJ461" s="107" t="s">
        <v>218</v>
      </c>
      <c r="AK461" s="107" t="s">
        <v>218</v>
      </c>
      <c r="AL461" s="107" t="s">
        <v>218</v>
      </c>
      <c r="AM461" s="107" t="s">
        <v>218</v>
      </c>
      <c r="AN461" s="107" t="s">
        <v>218</v>
      </c>
      <c r="AO461" s="104" t="s">
        <v>218</v>
      </c>
    </row>
    <row r="462" spans="1:41" x14ac:dyDescent="0.25">
      <c r="A462" t="str">
        <f t="shared" si="7"/>
        <v>Total passengers_Tunisia</v>
      </c>
      <c r="B462" s="72" t="s">
        <v>58</v>
      </c>
      <c r="C462" s="108" t="s">
        <v>32</v>
      </c>
      <c r="D462" s="92" t="s">
        <v>63</v>
      </c>
      <c r="E462" s="75" t="s">
        <v>20</v>
      </c>
      <c r="F462" s="76" t="s">
        <v>34</v>
      </c>
      <c r="G462" s="76" t="s">
        <v>20</v>
      </c>
      <c r="H462" s="76" t="s">
        <v>20</v>
      </c>
      <c r="I462" s="76" t="s">
        <v>20</v>
      </c>
      <c r="J462" s="76" t="s">
        <v>20</v>
      </c>
      <c r="K462" s="76" t="s">
        <v>20</v>
      </c>
      <c r="L462" s="76" t="s">
        <v>20</v>
      </c>
      <c r="M462" s="76" t="s">
        <v>20</v>
      </c>
      <c r="N462" s="76" t="s">
        <v>20</v>
      </c>
      <c r="O462" s="76" t="s">
        <v>20</v>
      </c>
      <c r="P462" s="76" t="s">
        <v>20</v>
      </c>
      <c r="Q462" s="76" t="s">
        <v>20</v>
      </c>
      <c r="R462" s="83">
        <v>9056444</v>
      </c>
      <c r="S462" s="83">
        <v>10425448.718656</v>
      </c>
      <c r="T462" s="83">
        <v>10586372.732797565</v>
      </c>
      <c r="U462" s="83">
        <v>10782952.915731071</v>
      </c>
      <c r="V462" s="83">
        <v>11003825.90505198</v>
      </c>
      <c r="W462" s="83">
        <v>11374559.88207043</v>
      </c>
      <c r="X462" s="83">
        <v>11674791.039531203</v>
      </c>
      <c r="Y462" s="83">
        <v>11998430.029348265</v>
      </c>
      <c r="Z462" s="83">
        <v>12373036.579213209</v>
      </c>
      <c r="AA462" s="83">
        <v>12691817.842302283</v>
      </c>
      <c r="AB462" s="83">
        <v>13014345.157595016</v>
      </c>
      <c r="AC462" s="83">
        <v>13399652.804609109</v>
      </c>
      <c r="AD462" s="83">
        <v>13772669.704455309</v>
      </c>
      <c r="AE462" s="83">
        <v>14182890.472828966</v>
      </c>
      <c r="AF462" s="83">
        <v>14656931.976240424</v>
      </c>
      <c r="AG462" s="83">
        <v>15125283.253168536</v>
      </c>
      <c r="AH462" s="83">
        <v>15550055.959460709</v>
      </c>
      <c r="AI462" s="83">
        <v>16097809.331043258</v>
      </c>
      <c r="AJ462" s="83">
        <v>16564167.451407889</v>
      </c>
      <c r="AK462" s="83">
        <v>17148736.225950703</v>
      </c>
      <c r="AL462" s="83">
        <v>17733602.062739599</v>
      </c>
      <c r="AM462" s="83">
        <v>18275367.090984832</v>
      </c>
      <c r="AN462" s="83">
        <v>18933045.910807531</v>
      </c>
      <c r="AO462" s="92">
        <v>19556896.823879909</v>
      </c>
    </row>
    <row r="463" spans="1:41" x14ac:dyDescent="0.25">
      <c r="A463" t="str">
        <f t="shared" si="7"/>
        <v>Total aircraft movements_Tunisia</v>
      </c>
      <c r="B463" s="72" t="s">
        <v>35</v>
      </c>
      <c r="C463" s="108" t="s">
        <v>32</v>
      </c>
      <c r="D463" s="92" t="s">
        <v>63</v>
      </c>
      <c r="E463" s="75" t="s">
        <v>20</v>
      </c>
      <c r="F463" s="76" t="s">
        <v>34</v>
      </c>
      <c r="G463" s="76" t="s">
        <v>20</v>
      </c>
      <c r="H463" s="76" t="s">
        <v>20</v>
      </c>
      <c r="I463" s="76" t="s">
        <v>20</v>
      </c>
      <c r="J463" s="76" t="s">
        <v>20</v>
      </c>
      <c r="K463" s="76" t="s">
        <v>20</v>
      </c>
      <c r="L463" s="76" t="s">
        <v>20</v>
      </c>
      <c r="M463" s="76" t="s">
        <v>20</v>
      </c>
      <c r="N463" s="76" t="s">
        <v>20</v>
      </c>
      <c r="O463" s="76" t="s">
        <v>20</v>
      </c>
      <c r="P463" s="76" t="s">
        <v>20</v>
      </c>
      <c r="Q463" s="76" t="s">
        <v>20</v>
      </c>
      <c r="R463" s="83">
        <v>120695</v>
      </c>
      <c r="S463" s="83">
        <v>126851.78311414404</v>
      </c>
      <c r="T463" s="83">
        <v>131161.40432348195</v>
      </c>
      <c r="U463" s="83">
        <v>131701.7514860958</v>
      </c>
      <c r="V463" s="83">
        <v>132785.32735525322</v>
      </c>
      <c r="W463" s="83">
        <v>134398.09832994617</v>
      </c>
      <c r="X463" s="83">
        <v>136172.41150577518</v>
      </c>
      <c r="Y463" s="83">
        <v>138027.62405813803</v>
      </c>
      <c r="Z463" s="83">
        <v>139964.24909090274</v>
      </c>
      <c r="AA463" s="83">
        <v>141982.37212138154</v>
      </c>
      <c r="AB463" s="83">
        <v>144044.10898064749</v>
      </c>
      <c r="AC463" s="83">
        <v>146184.26521441899</v>
      </c>
      <c r="AD463" s="83">
        <v>148397.11116283474</v>
      </c>
      <c r="AE463" s="83">
        <v>150667.51026178742</v>
      </c>
      <c r="AF463" s="83">
        <v>153056.00876771039</v>
      </c>
      <c r="AG463" s="83">
        <v>155522.24250964739</v>
      </c>
      <c r="AH463" s="83">
        <v>158076.98666882946</v>
      </c>
      <c r="AI463" s="83">
        <v>160719.98469332102</v>
      </c>
      <c r="AJ463" s="83">
        <v>163455.7690006248</v>
      </c>
      <c r="AK463" s="83">
        <v>166285.1947638526</v>
      </c>
      <c r="AL463" s="83">
        <v>169203.13094432547</v>
      </c>
      <c r="AM463" s="83">
        <v>172212.91271718455</v>
      </c>
      <c r="AN463" s="83">
        <v>175317.19111908143</v>
      </c>
      <c r="AO463" s="92">
        <v>178508.69717855364</v>
      </c>
    </row>
    <row r="464" spans="1:41" x14ac:dyDescent="0.25">
      <c r="A464" t="str">
        <f t="shared" si="7"/>
        <v>Total Cargo_Tunisia</v>
      </c>
      <c r="B464" s="102" t="s">
        <v>207</v>
      </c>
      <c r="C464" s="103" t="s">
        <v>32</v>
      </c>
      <c r="D464" s="104" t="s">
        <v>63</v>
      </c>
      <c r="E464" s="105" t="s">
        <v>20</v>
      </c>
      <c r="F464" s="106" t="s">
        <v>34</v>
      </c>
      <c r="G464" s="106" t="s">
        <v>20</v>
      </c>
      <c r="H464" s="106" t="s">
        <v>20</v>
      </c>
      <c r="I464" s="106" t="s">
        <v>20</v>
      </c>
      <c r="J464" s="106" t="s">
        <v>20</v>
      </c>
      <c r="K464" s="106" t="s">
        <v>20</v>
      </c>
      <c r="L464" s="106" t="s">
        <v>20</v>
      </c>
      <c r="M464" s="106" t="s">
        <v>20</v>
      </c>
      <c r="N464" s="106" t="s">
        <v>20</v>
      </c>
      <c r="O464" s="106" t="s">
        <v>20</v>
      </c>
      <c r="P464" s="106" t="s">
        <v>20</v>
      </c>
      <c r="Q464" s="106" t="s">
        <v>20</v>
      </c>
      <c r="R464" s="107">
        <v>35038</v>
      </c>
      <c r="S464" s="107">
        <v>34366.212195343403</v>
      </c>
      <c r="T464" s="107">
        <v>34974.366953563404</v>
      </c>
      <c r="U464" s="107">
        <v>36001.612699092824</v>
      </c>
      <c r="V464" s="107">
        <v>37263.475623432649</v>
      </c>
      <c r="W464" s="107">
        <v>38986.873633940406</v>
      </c>
      <c r="X464" s="107">
        <v>40710.271644448258</v>
      </c>
      <c r="Y464" s="107">
        <v>42433.669654956117</v>
      </c>
      <c r="Z464" s="107">
        <v>44157.067665463866</v>
      </c>
      <c r="AA464" s="107">
        <v>45880.465675971718</v>
      </c>
      <c r="AB464" s="107">
        <v>47603.863686479584</v>
      </c>
      <c r="AC464" s="107">
        <v>49327.261696987334</v>
      </c>
      <c r="AD464" s="107">
        <v>51050.659707495201</v>
      </c>
      <c r="AE464" s="107">
        <v>52774.057718003052</v>
      </c>
      <c r="AF464" s="107">
        <v>54497.455728510795</v>
      </c>
      <c r="AG464" s="107">
        <v>56220.853739018654</v>
      </c>
      <c r="AH464" s="107">
        <v>57944.251749526513</v>
      </c>
      <c r="AI464" s="107">
        <v>59667.649760034372</v>
      </c>
      <c r="AJ464" s="107">
        <v>61391.047770542114</v>
      </c>
      <c r="AK464" s="107">
        <v>63114.445781049966</v>
      </c>
      <c r="AL464" s="107">
        <v>64837.843791557825</v>
      </c>
      <c r="AM464" s="107">
        <v>66561.24180206559</v>
      </c>
      <c r="AN464" s="107">
        <v>68284.639812573441</v>
      </c>
      <c r="AO464" s="104">
        <v>70008.037823081293</v>
      </c>
    </row>
    <row r="465" spans="1:41" x14ac:dyDescent="0.25">
      <c r="A465" t="str">
        <f t="shared" si="7"/>
        <v>International passengers_Tunisia</v>
      </c>
      <c r="B465" s="102" t="s">
        <v>54</v>
      </c>
      <c r="C465" s="103" t="s">
        <v>32</v>
      </c>
      <c r="D465" s="104" t="s">
        <v>63</v>
      </c>
      <c r="E465" s="105" t="s">
        <v>20</v>
      </c>
      <c r="F465" s="106" t="s">
        <v>34</v>
      </c>
      <c r="G465" s="106" t="s">
        <v>20</v>
      </c>
      <c r="H465" s="106" t="s">
        <v>20</v>
      </c>
      <c r="I465" s="106" t="s">
        <v>20</v>
      </c>
      <c r="J465" s="106" t="s">
        <v>20</v>
      </c>
      <c r="K465" s="106" t="s">
        <v>20</v>
      </c>
      <c r="L465" s="106" t="s">
        <v>20</v>
      </c>
      <c r="M465" s="106" t="s">
        <v>20</v>
      </c>
      <c r="N465" s="106" t="s">
        <v>20</v>
      </c>
      <c r="O465" s="106" t="s">
        <v>20</v>
      </c>
      <c r="P465" s="106" t="s">
        <v>20</v>
      </c>
      <c r="Q465" s="106" t="s">
        <v>20</v>
      </c>
      <c r="R465" s="107">
        <v>8491982</v>
      </c>
      <c r="S465" s="107">
        <v>9866118.4495061487</v>
      </c>
      <c r="T465" s="107">
        <v>10010161.472274892</v>
      </c>
      <c r="U465" s="107">
        <v>10202152.913136482</v>
      </c>
      <c r="V465" s="107">
        <v>10416547.700617786</v>
      </c>
      <c r="W465" s="107">
        <v>10773040.147962784</v>
      </c>
      <c r="X465" s="107">
        <v>11060778.095142556</v>
      </c>
      <c r="Y465" s="107">
        <v>11370830.258095017</v>
      </c>
      <c r="Z465" s="107">
        <v>11730195.324176015</v>
      </c>
      <c r="AA465" s="107">
        <v>12035003.744640956</v>
      </c>
      <c r="AB465" s="107">
        <v>12342936.686852537</v>
      </c>
      <c r="AC465" s="107">
        <v>12711659.140915891</v>
      </c>
      <c r="AD465" s="107">
        <v>13067871.952808714</v>
      </c>
      <c r="AE465" s="107">
        <v>13459729.040706927</v>
      </c>
      <c r="AF465" s="107">
        <v>13912617.143801972</v>
      </c>
      <c r="AG465" s="107">
        <v>14359362.511096304</v>
      </c>
      <c r="AH465" s="107">
        <v>14763271.655879667</v>
      </c>
      <c r="AI465" s="107">
        <v>15285635.302619934</v>
      </c>
      <c r="AJ465" s="107">
        <v>15728455.373918211</v>
      </c>
      <c r="AK465" s="107">
        <v>16284851.34849946</v>
      </c>
      <c r="AL465" s="107">
        <v>16840691.518731546</v>
      </c>
      <c r="AM465" s="107">
        <v>17354098.742373366</v>
      </c>
      <c r="AN465" s="107">
        <v>17978709.590028245</v>
      </c>
      <c r="AO465" s="104">
        <v>18569723.740277972</v>
      </c>
    </row>
    <row r="466" spans="1:41" x14ac:dyDescent="0.25">
      <c r="A466" t="str">
        <f t="shared" si="7"/>
        <v>Domestic passengers_Tunisia</v>
      </c>
      <c r="B466" s="72" t="s">
        <v>56</v>
      </c>
      <c r="C466" s="108" t="s">
        <v>32</v>
      </c>
      <c r="D466" s="92" t="s">
        <v>63</v>
      </c>
      <c r="E466" s="75" t="s">
        <v>20</v>
      </c>
      <c r="F466" s="76" t="s">
        <v>34</v>
      </c>
      <c r="G466" s="76" t="s">
        <v>20</v>
      </c>
      <c r="H466" s="76" t="s">
        <v>20</v>
      </c>
      <c r="I466" s="76" t="s">
        <v>20</v>
      </c>
      <c r="J466" s="76" t="s">
        <v>20</v>
      </c>
      <c r="K466" s="76" t="s">
        <v>20</v>
      </c>
      <c r="L466" s="76" t="s">
        <v>20</v>
      </c>
      <c r="M466" s="76" t="s">
        <v>20</v>
      </c>
      <c r="N466" s="76" t="s">
        <v>20</v>
      </c>
      <c r="O466" s="76" t="s">
        <v>20</v>
      </c>
      <c r="P466" s="76" t="s">
        <v>20</v>
      </c>
      <c r="Q466" s="76" t="s">
        <v>20</v>
      </c>
      <c r="R466" s="83">
        <v>468740</v>
      </c>
      <c r="S466" s="83">
        <v>445296.93877252861</v>
      </c>
      <c r="T466" s="83">
        <v>449349.20476580772</v>
      </c>
      <c r="U466" s="83">
        <v>448356.29930627852</v>
      </c>
      <c r="V466" s="83">
        <v>453821.2494359854</v>
      </c>
      <c r="W466" s="83">
        <v>469838.43262861244</v>
      </c>
      <c r="X466" s="83">
        <v>484192.0041816961</v>
      </c>
      <c r="Y466" s="83">
        <v>499628.15062015556</v>
      </c>
      <c r="Z466" s="83">
        <v>516704.2819780134</v>
      </c>
      <c r="AA466" s="83">
        <v>532493.57076359377</v>
      </c>
      <c r="AB466" s="83">
        <v>548851.51950032089</v>
      </c>
      <c r="AC466" s="83">
        <v>567177.10577558214</v>
      </c>
      <c r="AD466" s="83">
        <v>585692.05094035191</v>
      </c>
      <c r="AE466" s="83">
        <v>605725.16561909812</v>
      </c>
      <c r="AF466" s="83">
        <v>628548.68826533714</v>
      </c>
      <c r="AG466" s="83">
        <v>651794.05935266986</v>
      </c>
      <c r="AH466" s="83">
        <v>674272.40468576981</v>
      </c>
      <c r="AI466" s="83">
        <v>701250.66665166151</v>
      </c>
      <c r="AJ466" s="83">
        <v>726352.42602610018</v>
      </c>
      <c r="AK466" s="83">
        <v>756063.34110335784</v>
      </c>
      <c r="AL466" s="83">
        <v>786597.91492457979</v>
      </c>
      <c r="AM466" s="83">
        <v>816436.61107898096</v>
      </c>
      <c r="AN466" s="83">
        <v>850958.20133978769</v>
      </c>
      <c r="AO466" s="92">
        <v>885217.67686483404</v>
      </c>
    </row>
    <row r="467" spans="1:41" x14ac:dyDescent="0.25">
      <c r="A467" t="str">
        <f t="shared" si="7"/>
        <v>Total passengers_Togo</v>
      </c>
      <c r="B467" s="72" t="s">
        <v>58</v>
      </c>
      <c r="C467" s="108" t="s">
        <v>32</v>
      </c>
      <c r="D467" s="92" t="s">
        <v>203</v>
      </c>
      <c r="E467" s="75" t="s">
        <v>20</v>
      </c>
      <c r="F467" s="76" t="s">
        <v>34</v>
      </c>
      <c r="G467" s="76" t="s">
        <v>20</v>
      </c>
      <c r="H467" s="76" t="s">
        <v>20</v>
      </c>
      <c r="I467" s="76" t="s">
        <v>20</v>
      </c>
      <c r="J467" s="76" t="s">
        <v>20</v>
      </c>
      <c r="K467" s="76" t="s">
        <v>20</v>
      </c>
      <c r="L467" s="76" t="s">
        <v>34</v>
      </c>
      <c r="M467" s="76" t="s">
        <v>20</v>
      </c>
      <c r="N467" s="76" t="s">
        <v>20</v>
      </c>
      <c r="O467" s="76" t="s">
        <v>20</v>
      </c>
      <c r="P467" s="76" t="s">
        <v>20</v>
      </c>
      <c r="Q467" s="76" t="s">
        <v>20</v>
      </c>
      <c r="R467" s="83">
        <v>810494</v>
      </c>
      <c r="S467" s="83">
        <v>813167.97603273508</v>
      </c>
      <c r="T467" s="83">
        <v>828557.23610375088</v>
      </c>
      <c r="U467" s="83">
        <v>865657.33281896939</v>
      </c>
      <c r="V467" s="83">
        <v>910426.17400603404</v>
      </c>
      <c r="W467" s="83">
        <v>963435.14804172399</v>
      </c>
      <c r="X467" s="83">
        <v>1014145.9085270048</v>
      </c>
      <c r="Y467" s="83">
        <v>1065271.4556370196</v>
      </c>
      <c r="Z467" s="83">
        <v>1116979.2249558</v>
      </c>
      <c r="AA467" s="83">
        <v>1168257.2704300196</v>
      </c>
      <c r="AB467" s="83">
        <v>1219548.2128427255</v>
      </c>
      <c r="AC467" s="83">
        <v>1270979.966763855</v>
      </c>
      <c r="AD467" s="83">
        <v>1322337.7331419834</v>
      </c>
      <c r="AE467" s="83">
        <v>1373683.8253503917</v>
      </c>
      <c r="AF467" s="83">
        <v>1425061.0266314624</v>
      </c>
      <c r="AG467" s="83">
        <v>1476426.8564472359</v>
      </c>
      <c r="AH467" s="83">
        <v>1527787.6494459296</v>
      </c>
      <c r="AI467" s="83">
        <v>1579154.8257744836</v>
      </c>
      <c r="AJ467" s="83">
        <v>1630520.5734589752</v>
      </c>
      <c r="AK467" s="83">
        <v>1681884.8406530635</v>
      </c>
      <c r="AL467" s="83">
        <v>1733250.3286285724</v>
      </c>
      <c r="AM467" s="83">
        <v>1784615.7205352897</v>
      </c>
      <c r="AN467" s="83">
        <v>1835980.7417801176</v>
      </c>
      <c r="AO467" s="92">
        <v>1887345.9790608108</v>
      </c>
    </row>
    <row r="468" spans="1:41" x14ac:dyDescent="0.25">
      <c r="A468" t="str">
        <f t="shared" si="7"/>
        <v>Total aircraft movements_Togo</v>
      </c>
      <c r="B468" s="72" t="s">
        <v>35</v>
      </c>
      <c r="C468" s="108" t="s">
        <v>32</v>
      </c>
      <c r="D468" s="92" t="s">
        <v>203</v>
      </c>
      <c r="E468" s="75" t="s">
        <v>20</v>
      </c>
      <c r="F468" s="76" t="s">
        <v>34</v>
      </c>
      <c r="G468" s="76" t="s">
        <v>20</v>
      </c>
      <c r="H468" s="76" t="s">
        <v>20</v>
      </c>
      <c r="I468" s="76" t="s">
        <v>20</v>
      </c>
      <c r="J468" s="76" t="s">
        <v>20</v>
      </c>
      <c r="K468" s="76" t="s">
        <v>20</v>
      </c>
      <c r="L468" s="76" t="s">
        <v>34</v>
      </c>
      <c r="M468" s="76" t="s">
        <v>20</v>
      </c>
      <c r="N468" s="76" t="s">
        <v>20</v>
      </c>
      <c r="O468" s="76" t="s">
        <v>20</v>
      </c>
      <c r="P468" s="76" t="s">
        <v>20</v>
      </c>
      <c r="Q468" s="76" t="s">
        <v>20</v>
      </c>
      <c r="R468" s="83" t="s">
        <v>218</v>
      </c>
      <c r="S468" s="83" t="s">
        <v>218</v>
      </c>
      <c r="T468" s="83" t="s">
        <v>218</v>
      </c>
      <c r="U468" s="83" t="s">
        <v>218</v>
      </c>
      <c r="V468" s="83" t="s">
        <v>218</v>
      </c>
      <c r="W468" s="83" t="s">
        <v>218</v>
      </c>
      <c r="X468" s="83" t="s">
        <v>218</v>
      </c>
      <c r="Y468" s="83" t="s">
        <v>218</v>
      </c>
      <c r="Z468" s="83" t="s">
        <v>218</v>
      </c>
      <c r="AA468" s="83" t="s">
        <v>218</v>
      </c>
      <c r="AB468" s="83" t="s">
        <v>218</v>
      </c>
      <c r="AC468" s="83" t="s">
        <v>218</v>
      </c>
      <c r="AD468" s="83" t="s">
        <v>218</v>
      </c>
      <c r="AE468" s="83" t="s">
        <v>218</v>
      </c>
      <c r="AF468" s="83" t="s">
        <v>218</v>
      </c>
      <c r="AG468" s="83" t="s">
        <v>218</v>
      </c>
      <c r="AH468" s="83" t="s">
        <v>218</v>
      </c>
      <c r="AI468" s="83" t="s">
        <v>218</v>
      </c>
      <c r="AJ468" s="83" t="s">
        <v>218</v>
      </c>
      <c r="AK468" s="83" t="s">
        <v>218</v>
      </c>
      <c r="AL468" s="83" t="s">
        <v>218</v>
      </c>
      <c r="AM468" s="83" t="s">
        <v>218</v>
      </c>
      <c r="AN468" s="83" t="s">
        <v>218</v>
      </c>
      <c r="AO468" s="92" t="s">
        <v>218</v>
      </c>
    </row>
    <row r="469" spans="1:41" x14ac:dyDescent="0.25">
      <c r="A469" t="str">
        <f t="shared" si="7"/>
        <v>Total Cargo_Togo</v>
      </c>
      <c r="B469" s="102" t="s">
        <v>207</v>
      </c>
      <c r="C469" s="103" t="s">
        <v>32</v>
      </c>
      <c r="D469" s="104" t="s">
        <v>203</v>
      </c>
      <c r="E469" s="105" t="s">
        <v>20</v>
      </c>
      <c r="F469" s="106" t="s">
        <v>34</v>
      </c>
      <c r="G469" s="106" t="s">
        <v>20</v>
      </c>
      <c r="H469" s="106" t="s">
        <v>20</v>
      </c>
      <c r="I469" s="106" t="s">
        <v>20</v>
      </c>
      <c r="J469" s="106" t="s">
        <v>20</v>
      </c>
      <c r="K469" s="106" t="s">
        <v>20</v>
      </c>
      <c r="L469" s="106" t="s">
        <v>34</v>
      </c>
      <c r="M469" s="106" t="s">
        <v>20</v>
      </c>
      <c r="N469" s="106" t="s">
        <v>20</v>
      </c>
      <c r="O469" s="106" t="s">
        <v>20</v>
      </c>
      <c r="P469" s="106" t="s">
        <v>20</v>
      </c>
      <c r="Q469" s="106" t="s">
        <v>20</v>
      </c>
      <c r="R469" s="107" t="s">
        <v>218</v>
      </c>
      <c r="S469" s="107" t="s">
        <v>218</v>
      </c>
      <c r="T469" s="107" t="s">
        <v>218</v>
      </c>
      <c r="U469" s="107" t="s">
        <v>218</v>
      </c>
      <c r="V469" s="107" t="s">
        <v>218</v>
      </c>
      <c r="W469" s="107" t="s">
        <v>218</v>
      </c>
      <c r="X469" s="107" t="s">
        <v>218</v>
      </c>
      <c r="Y469" s="107" t="s">
        <v>218</v>
      </c>
      <c r="Z469" s="107" t="s">
        <v>218</v>
      </c>
      <c r="AA469" s="107" t="s">
        <v>218</v>
      </c>
      <c r="AB469" s="107" t="s">
        <v>218</v>
      </c>
      <c r="AC469" s="107" t="s">
        <v>218</v>
      </c>
      <c r="AD469" s="107" t="s">
        <v>218</v>
      </c>
      <c r="AE469" s="107" t="s">
        <v>218</v>
      </c>
      <c r="AF469" s="107" t="s">
        <v>218</v>
      </c>
      <c r="AG469" s="107" t="s">
        <v>218</v>
      </c>
      <c r="AH469" s="107" t="s">
        <v>218</v>
      </c>
      <c r="AI469" s="107" t="s">
        <v>218</v>
      </c>
      <c r="AJ469" s="107" t="s">
        <v>218</v>
      </c>
      <c r="AK469" s="107" t="s">
        <v>218</v>
      </c>
      <c r="AL469" s="107" t="s">
        <v>218</v>
      </c>
      <c r="AM469" s="107" t="s">
        <v>218</v>
      </c>
      <c r="AN469" s="107" t="s">
        <v>218</v>
      </c>
      <c r="AO469" s="104" t="s">
        <v>218</v>
      </c>
    </row>
    <row r="470" spans="1:41" x14ac:dyDescent="0.25">
      <c r="A470" t="str">
        <f t="shared" si="7"/>
        <v>International passengers_Togo</v>
      </c>
      <c r="B470" s="102" t="s">
        <v>54</v>
      </c>
      <c r="C470" s="103" t="s">
        <v>32</v>
      </c>
      <c r="D470" s="104" t="s">
        <v>203</v>
      </c>
      <c r="E470" s="105" t="s">
        <v>20</v>
      </c>
      <c r="F470" s="106" t="s">
        <v>34</v>
      </c>
      <c r="G470" s="106" t="s">
        <v>20</v>
      </c>
      <c r="H470" s="106" t="s">
        <v>20</v>
      </c>
      <c r="I470" s="106" t="s">
        <v>20</v>
      </c>
      <c r="J470" s="106" t="s">
        <v>20</v>
      </c>
      <c r="K470" s="106" t="s">
        <v>20</v>
      </c>
      <c r="L470" s="106" t="s">
        <v>34</v>
      </c>
      <c r="M470" s="106" t="s">
        <v>20</v>
      </c>
      <c r="N470" s="106" t="s">
        <v>20</v>
      </c>
      <c r="O470" s="106" t="s">
        <v>20</v>
      </c>
      <c r="P470" s="106" t="s">
        <v>20</v>
      </c>
      <c r="Q470" s="106" t="s">
        <v>20</v>
      </c>
      <c r="R470" s="107">
        <v>702130</v>
      </c>
      <c r="S470" s="107">
        <v>733690.29411752406</v>
      </c>
      <c r="T470" s="107">
        <v>765250.588235048</v>
      </c>
      <c r="U470" s="107">
        <v>801954.99898840231</v>
      </c>
      <c r="V470" s="107">
        <v>845942.17880433181</v>
      </c>
      <c r="W470" s="107">
        <v>897785.72432249738</v>
      </c>
      <c r="X470" s="107">
        <v>947331.05629025365</v>
      </c>
      <c r="Y470" s="107">
        <v>997291.17488274421</v>
      </c>
      <c r="Z470" s="107">
        <v>1047833.5156840002</v>
      </c>
      <c r="AA470" s="107">
        <v>1097946.1326406954</v>
      </c>
      <c r="AB470" s="107">
        <v>1148071.6465358769</v>
      </c>
      <c r="AC470" s="107">
        <v>1198337.971939482</v>
      </c>
      <c r="AD470" s="107">
        <v>1248530.3098000861</v>
      </c>
      <c r="AE470" s="107">
        <v>1298710.97349097</v>
      </c>
      <c r="AF470" s="107">
        <v>1348922.7462545163</v>
      </c>
      <c r="AG470" s="107">
        <v>1399123.1475527654</v>
      </c>
      <c r="AH470" s="107">
        <v>1449318.5120339347</v>
      </c>
      <c r="AI470" s="107">
        <v>1499520.2598449644</v>
      </c>
      <c r="AJ470" s="107">
        <v>1549720.5790119315</v>
      </c>
      <c r="AK470" s="107">
        <v>1599919.4176884955</v>
      </c>
      <c r="AL470" s="107">
        <v>1650119.47714648</v>
      </c>
      <c r="AM470" s="107">
        <v>1700319.4405356729</v>
      </c>
      <c r="AN470" s="107">
        <v>1750519.0332629762</v>
      </c>
      <c r="AO470" s="104">
        <v>1800718.842026145</v>
      </c>
    </row>
    <row r="471" spans="1:41" x14ac:dyDescent="0.25">
      <c r="A471" t="str">
        <f t="shared" si="7"/>
        <v>Domestic passengers_Togo</v>
      </c>
      <c r="B471" s="72" t="s">
        <v>56</v>
      </c>
      <c r="C471" s="108" t="s">
        <v>32</v>
      </c>
      <c r="D471" s="92" t="s">
        <v>203</v>
      </c>
      <c r="E471" s="75" t="s">
        <v>20</v>
      </c>
      <c r="F471" s="76" t="s">
        <v>34</v>
      </c>
      <c r="G471" s="76" t="s">
        <v>20</v>
      </c>
      <c r="H471" s="76" t="s">
        <v>20</v>
      </c>
      <c r="I471" s="76" t="s">
        <v>20</v>
      </c>
      <c r="J471" s="76" t="s">
        <v>20</v>
      </c>
      <c r="K471" s="76" t="s">
        <v>20</v>
      </c>
      <c r="L471" s="76" t="s">
        <v>34</v>
      </c>
      <c r="M471" s="76" t="s">
        <v>20</v>
      </c>
      <c r="N471" s="76" t="s">
        <v>20</v>
      </c>
      <c r="O471" s="76" t="s">
        <v>20</v>
      </c>
      <c r="P471" s="76" t="s">
        <v>20</v>
      </c>
      <c r="Q471" s="76" t="s">
        <v>20</v>
      </c>
      <c r="R471" s="83" t="s">
        <v>218</v>
      </c>
      <c r="S471" s="83" t="s">
        <v>218</v>
      </c>
      <c r="T471" s="83" t="s">
        <v>218</v>
      </c>
      <c r="U471" s="83" t="s">
        <v>218</v>
      </c>
      <c r="V471" s="83" t="s">
        <v>218</v>
      </c>
      <c r="W471" s="83" t="s">
        <v>218</v>
      </c>
      <c r="X471" s="83" t="s">
        <v>218</v>
      </c>
      <c r="Y471" s="83" t="s">
        <v>218</v>
      </c>
      <c r="Z471" s="83" t="s">
        <v>218</v>
      </c>
      <c r="AA471" s="83" t="s">
        <v>218</v>
      </c>
      <c r="AB471" s="83" t="s">
        <v>218</v>
      </c>
      <c r="AC471" s="83" t="s">
        <v>218</v>
      </c>
      <c r="AD471" s="83" t="s">
        <v>218</v>
      </c>
      <c r="AE471" s="83" t="s">
        <v>218</v>
      </c>
      <c r="AF471" s="83" t="s">
        <v>218</v>
      </c>
      <c r="AG471" s="83" t="s">
        <v>218</v>
      </c>
      <c r="AH471" s="83" t="s">
        <v>218</v>
      </c>
      <c r="AI471" s="83" t="s">
        <v>218</v>
      </c>
      <c r="AJ471" s="83" t="s">
        <v>218</v>
      </c>
      <c r="AK471" s="83" t="s">
        <v>218</v>
      </c>
      <c r="AL471" s="83" t="s">
        <v>218</v>
      </c>
      <c r="AM471" s="83" t="s">
        <v>218</v>
      </c>
      <c r="AN471" s="83" t="s">
        <v>218</v>
      </c>
      <c r="AO471" s="92" t="s">
        <v>218</v>
      </c>
    </row>
    <row r="472" spans="1:41" x14ac:dyDescent="0.25">
      <c r="A472" t="str">
        <f t="shared" si="7"/>
        <v>Total passengers_Tanzania</v>
      </c>
      <c r="B472" s="102" t="s">
        <v>58</v>
      </c>
      <c r="C472" s="103" t="s">
        <v>32</v>
      </c>
      <c r="D472" s="104" t="s">
        <v>64</v>
      </c>
      <c r="E472" s="105" t="s">
        <v>20</v>
      </c>
      <c r="F472" s="106" t="s">
        <v>34</v>
      </c>
      <c r="G472" s="106" t="s">
        <v>20</v>
      </c>
      <c r="H472" s="106" t="s">
        <v>20</v>
      </c>
      <c r="I472" s="106" t="s">
        <v>20</v>
      </c>
      <c r="J472" s="106" t="s">
        <v>20</v>
      </c>
      <c r="K472" s="106" t="s">
        <v>20</v>
      </c>
      <c r="L472" s="106" t="s">
        <v>34</v>
      </c>
      <c r="M472" s="106" t="s">
        <v>20</v>
      </c>
      <c r="N472" s="106" t="s">
        <v>20</v>
      </c>
      <c r="O472" s="106" t="s">
        <v>20</v>
      </c>
      <c r="P472" s="106" t="s">
        <v>20</v>
      </c>
      <c r="Q472" s="106" t="s">
        <v>20</v>
      </c>
      <c r="R472" s="107">
        <v>5203858</v>
      </c>
      <c r="S472" s="107">
        <v>5525247.5367503669</v>
      </c>
      <c r="T472" s="107">
        <v>5803051.4402515069</v>
      </c>
      <c r="U472" s="107">
        <v>6126675.4566503959</v>
      </c>
      <c r="V472" s="107">
        <v>6450766.2300394811</v>
      </c>
      <c r="W472" s="107">
        <v>6779232.9886455238</v>
      </c>
      <c r="X472" s="107">
        <v>7110854.0431276057</v>
      </c>
      <c r="Y472" s="107">
        <v>7445318.1381335314</v>
      </c>
      <c r="Z472" s="107">
        <v>7782312.0679008607</v>
      </c>
      <c r="AA472" s="107">
        <v>8121522.4958998617</v>
      </c>
      <c r="AB472" s="107">
        <v>8462637.6549263336</v>
      </c>
      <c r="AC472" s="107">
        <v>8805348.9207796715</v>
      </c>
      <c r="AD472" s="107">
        <v>9149352.2549524065</v>
      </c>
      <c r="AE472" s="107">
        <v>9494349.5138400719</v>
      </c>
      <c r="AF472" s="107">
        <v>9840049.6238461845</v>
      </c>
      <c r="AG472" s="107">
        <v>10186169.623402629</v>
      </c>
      <c r="AH472" s="107">
        <v>10532435.574356686</v>
      </c>
      <c r="AI472" s="107">
        <v>10878583.346392481</v>
      </c>
      <c r="AJ472" s="107">
        <v>11224359.279174635</v>
      </c>
      <c r="AK472" s="107">
        <v>11569520.727728058</v>
      </c>
      <c r="AL472" s="107">
        <v>11913836.497220637</v>
      </c>
      <c r="AM472" s="107">
        <v>12257087.173806388</v>
      </c>
      <c r="AN472" s="107">
        <v>12599065.358530585</v>
      </c>
      <c r="AO472" s="104">
        <v>12939575.811512331</v>
      </c>
    </row>
    <row r="473" spans="1:41" x14ac:dyDescent="0.25">
      <c r="A473" t="str">
        <f t="shared" si="7"/>
        <v>Total aircraft movements_Tanzania</v>
      </c>
      <c r="B473" s="102" t="s">
        <v>35</v>
      </c>
      <c r="C473" s="103" t="s">
        <v>32</v>
      </c>
      <c r="D473" s="104" t="s">
        <v>64</v>
      </c>
      <c r="E473" s="105" t="s">
        <v>20</v>
      </c>
      <c r="F473" s="106" t="s">
        <v>34</v>
      </c>
      <c r="G473" s="106" t="s">
        <v>20</v>
      </c>
      <c r="H473" s="106" t="s">
        <v>20</v>
      </c>
      <c r="I473" s="106" t="s">
        <v>20</v>
      </c>
      <c r="J473" s="106" t="s">
        <v>20</v>
      </c>
      <c r="K473" s="106" t="s">
        <v>20</v>
      </c>
      <c r="L473" s="106" t="s">
        <v>34</v>
      </c>
      <c r="M473" s="106" t="s">
        <v>20</v>
      </c>
      <c r="N473" s="106" t="s">
        <v>20</v>
      </c>
      <c r="O473" s="106" t="s">
        <v>20</v>
      </c>
      <c r="P473" s="106" t="s">
        <v>20</v>
      </c>
      <c r="Q473" s="106" t="s">
        <v>20</v>
      </c>
      <c r="R473" s="107">
        <v>210154</v>
      </c>
      <c r="S473" s="107">
        <v>209793.72694043565</v>
      </c>
      <c r="T473" s="107">
        <v>212767.9267509417</v>
      </c>
      <c r="U473" s="107">
        <v>214015.61322683652</v>
      </c>
      <c r="V473" s="107">
        <v>217280.09757739361</v>
      </c>
      <c r="W473" s="107">
        <v>222672.14645844614</v>
      </c>
      <c r="X473" s="107">
        <v>227957.73007458367</v>
      </c>
      <c r="Y473" s="107">
        <v>233143.30139236338</v>
      </c>
      <c r="Z473" s="107">
        <v>238234.67955181657</v>
      </c>
      <c r="AA473" s="107">
        <v>243237.13413521124</v>
      </c>
      <c r="AB473" s="107">
        <v>248155.45552143978</v>
      </c>
      <c r="AC473" s="107">
        <v>252994.01403928039</v>
      </c>
      <c r="AD473" s="107">
        <v>257756.81002820723</v>
      </c>
      <c r="AE473" s="107">
        <v>262447.51646127721</v>
      </c>
      <c r="AF473" s="107">
        <v>267069.51543981011</v>
      </c>
      <c r="AG473" s="107">
        <v>271625.92960517883</v>
      </c>
      <c r="AH473" s="107">
        <v>276119.6493083894</v>
      </c>
      <c r="AI473" s="107">
        <v>280553.3562184308</v>
      </c>
      <c r="AJ473" s="107">
        <v>284929.54392470361</v>
      </c>
      <c r="AK473" s="107">
        <v>289250.53598919447</v>
      </c>
      <c r="AL473" s="107">
        <v>293518.50182454399</v>
      </c>
      <c r="AM473" s="107">
        <v>297735.47071021033</v>
      </c>
      <c r="AN473" s="107">
        <v>301903.3442072529</v>
      </c>
      <c r="AO473" s="104">
        <v>306023.90719018772</v>
      </c>
    </row>
    <row r="474" spans="1:41" x14ac:dyDescent="0.25">
      <c r="A474" t="str">
        <f t="shared" si="7"/>
        <v>Total Cargo_Tanzania</v>
      </c>
      <c r="B474" s="102" t="s">
        <v>207</v>
      </c>
      <c r="C474" s="108" t="s">
        <v>32</v>
      </c>
      <c r="D474" s="104" t="s">
        <v>64</v>
      </c>
      <c r="E474" s="75" t="s">
        <v>20</v>
      </c>
      <c r="F474" s="76" t="s">
        <v>34</v>
      </c>
      <c r="G474" s="76" t="s">
        <v>20</v>
      </c>
      <c r="H474" s="76" t="s">
        <v>20</v>
      </c>
      <c r="I474" s="76" t="s">
        <v>20</v>
      </c>
      <c r="J474" s="76" t="s">
        <v>20</v>
      </c>
      <c r="K474" s="76" t="s">
        <v>20</v>
      </c>
      <c r="L474" s="76" t="s">
        <v>34</v>
      </c>
      <c r="M474" s="76" t="s">
        <v>20</v>
      </c>
      <c r="N474" s="76" t="s">
        <v>20</v>
      </c>
      <c r="O474" s="76" t="s">
        <v>20</v>
      </c>
      <c r="P474" s="76" t="s">
        <v>20</v>
      </c>
      <c r="Q474" s="76" t="s">
        <v>20</v>
      </c>
      <c r="R474" s="83">
        <v>26851</v>
      </c>
      <c r="S474" s="83">
        <v>27589.862571930629</v>
      </c>
      <c r="T474" s="83">
        <v>28373.084396095404</v>
      </c>
      <c r="U474" s="83">
        <v>28444.435675755802</v>
      </c>
      <c r="V474" s="83">
        <v>28459.124506668923</v>
      </c>
      <c r="W474" s="83">
        <v>28604.136022852828</v>
      </c>
      <c r="X474" s="83">
        <v>28677.870692098884</v>
      </c>
      <c r="Y474" s="83">
        <v>28808.135274433578</v>
      </c>
      <c r="Z474" s="83">
        <v>28981.411747161808</v>
      </c>
      <c r="AA474" s="83">
        <v>29126.423263345714</v>
      </c>
      <c r="AB474" s="83">
        <v>29377.121138782299</v>
      </c>
      <c r="AC474" s="83">
        <v>29554.084344972831</v>
      </c>
      <c r="AD474" s="83">
        <v>29652.397237300906</v>
      </c>
      <c r="AE474" s="83">
        <v>30019.841672377079</v>
      </c>
      <c r="AF474" s="83">
        <v>30291.431037433384</v>
      </c>
      <c r="AG474" s="83">
        <v>30695.742807132585</v>
      </c>
      <c r="AH474" s="83">
        <v>30915.71790371665</v>
      </c>
      <c r="AI474" s="83">
        <v>31423.258210360331</v>
      </c>
      <c r="AJ474" s="83">
        <v>31791.931556590607</v>
      </c>
      <c r="AK474" s="83">
        <v>32300.700774388384</v>
      </c>
      <c r="AL474" s="83">
        <v>32880.746839124011</v>
      </c>
      <c r="AM474" s="83">
        <v>33251.878007662483</v>
      </c>
      <c r="AN474" s="83">
        <v>33917.947853185178</v>
      </c>
      <c r="AO474" s="92">
        <v>34651.607812183422</v>
      </c>
    </row>
    <row r="475" spans="1:41" x14ac:dyDescent="0.25">
      <c r="A475" t="str">
        <f t="shared" si="7"/>
        <v>International passengers_Tanzania</v>
      </c>
      <c r="B475" s="72" t="s">
        <v>54</v>
      </c>
      <c r="C475" s="108" t="s">
        <v>32</v>
      </c>
      <c r="D475" s="104" t="s">
        <v>64</v>
      </c>
      <c r="E475" s="75" t="s">
        <v>20</v>
      </c>
      <c r="F475" s="76" t="s">
        <v>34</v>
      </c>
      <c r="G475" s="76" t="s">
        <v>20</v>
      </c>
      <c r="H475" s="76" t="s">
        <v>20</v>
      </c>
      <c r="I475" s="76" t="s">
        <v>20</v>
      </c>
      <c r="J475" s="76" t="s">
        <v>20</v>
      </c>
      <c r="K475" s="76" t="s">
        <v>20</v>
      </c>
      <c r="L475" s="76" t="s">
        <v>34</v>
      </c>
      <c r="M475" s="76" t="s">
        <v>20</v>
      </c>
      <c r="N475" s="76" t="s">
        <v>20</v>
      </c>
      <c r="O475" s="76" t="s">
        <v>20</v>
      </c>
      <c r="P475" s="76" t="s">
        <v>20</v>
      </c>
      <c r="Q475" s="76" t="s">
        <v>20</v>
      </c>
      <c r="R475" s="83">
        <v>2252443</v>
      </c>
      <c r="S475" s="83">
        <v>2463471.0983868316</v>
      </c>
      <c r="T475" s="83">
        <v>2635236.3544938299</v>
      </c>
      <c r="U475" s="83">
        <v>2825914.9198493524</v>
      </c>
      <c r="V475" s="83">
        <v>3015989.5645320057</v>
      </c>
      <c r="W475" s="83">
        <v>3192423.3801045893</v>
      </c>
      <c r="X475" s="83">
        <v>3372011.4915532214</v>
      </c>
      <c r="Y475" s="83">
        <v>3554442.643525695</v>
      </c>
      <c r="Z475" s="83">
        <v>3739403.6302595739</v>
      </c>
      <c r="AA475" s="83">
        <v>3926581.1152251232</v>
      </c>
      <c r="AB475" s="83">
        <v>4115663.3312181355</v>
      </c>
      <c r="AC475" s="83">
        <v>4306341.6540380223</v>
      </c>
      <c r="AD475" s="83">
        <v>4498312.045177306</v>
      </c>
      <c r="AE475" s="83">
        <v>4691276.3610315127</v>
      </c>
      <c r="AF475" s="83">
        <v>4884943.5280041732</v>
      </c>
      <c r="AG475" s="83">
        <v>5079030.5845271675</v>
      </c>
      <c r="AH475" s="83">
        <v>5273263.5924477745</v>
      </c>
      <c r="AI475" s="83">
        <v>5467378.4214501092</v>
      </c>
      <c r="AJ475" s="83">
        <v>5661121.4111988116</v>
      </c>
      <c r="AK475" s="83">
        <v>5854249.9167187829</v>
      </c>
      <c r="AL475" s="83">
        <v>6046532.7431779113</v>
      </c>
      <c r="AM475" s="83">
        <v>6237750.4767302042</v>
      </c>
      <c r="AN475" s="83">
        <v>6427695.7184209479</v>
      </c>
      <c r="AO475" s="92">
        <v>6616173.2283692481</v>
      </c>
    </row>
    <row r="476" spans="1:41" x14ac:dyDescent="0.25">
      <c r="A476" t="str">
        <f t="shared" si="7"/>
        <v>Domestic passengers_Tanzania</v>
      </c>
      <c r="B476" s="102" t="s">
        <v>56</v>
      </c>
      <c r="C476" s="103" t="s">
        <v>32</v>
      </c>
      <c r="D476" s="104" t="s">
        <v>64</v>
      </c>
      <c r="E476" s="105" t="s">
        <v>20</v>
      </c>
      <c r="F476" s="106" t="s">
        <v>34</v>
      </c>
      <c r="G476" s="106" t="s">
        <v>20</v>
      </c>
      <c r="H476" s="106" t="s">
        <v>20</v>
      </c>
      <c r="I476" s="106" t="s">
        <v>20</v>
      </c>
      <c r="J476" s="106" t="s">
        <v>20</v>
      </c>
      <c r="K476" s="106" t="s">
        <v>20</v>
      </c>
      <c r="L476" s="106" t="s">
        <v>34</v>
      </c>
      <c r="M476" s="106" t="s">
        <v>20</v>
      </c>
      <c r="N476" s="106" t="s">
        <v>20</v>
      </c>
      <c r="O476" s="106" t="s">
        <v>20</v>
      </c>
      <c r="P476" s="106" t="s">
        <v>20</v>
      </c>
      <c r="Q476" s="106" t="s">
        <v>20</v>
      </c>
      <c r="R476" s="107">
        <v>2449787</v>
      </c>
      <c r="S476" s="107">
        <v>2500468.5348470327</v>
      </c>
      <c r="T476" s="107">
        <v>2562309.6470473036</v>
      </c>
      <c r="U476" s="107">
        <v>2644920.397795219</v>
      </c>
      <c r="V476" s="107">
        <v>2744911.5795060713</v>
      </c>
      <c r="W476" s="107">
        <v>2869527.934207913</v>
      </c>
      <c r="X476" s="107">
        <v>2994144.2889097459</v>
      </c>
      <c r="Y476" s="107">
        <v>3118760.6436115787</v>
      </c>
      <c r="Z476" s="107">
        <v>3243376.9983134121</v>
      </c>
      <c r="AA476" s="107">
        <v>3367993.3530152449</v>
      </c>
      <c r="AB476" s="107">
        <v>3492609.7077170867</v>
      </c>
      <c r="AC476" s="107">
        <v>3617226.0624189195</v>
      </c>
      <c r="AD476" s="107">
        <v>3741842.4171207524</v>
      </c>
      <c r="AE476" s="107">
        <v>3866458.7718225936</v>
      </c>
      <c r="AF476" s="107">
        <v>3991075.126524427</v>
      </c>
      <c r="AG476" s="107">
        <v>4115691.4812262594</v>
      </c>
      <c r="AH476" s="107">
        <v>4240307.8359280918</v>
      </c>
      <c r="AI476" s="107">
        <v>4364924.190629933</v>
      </c>
      <c r="AJ476" s="107">
        <v>4489540.5453317659</v>
      </c>
      <c r="AK476" s="107">
        <v>4614156.9000335997</v>
      </c>
      <c r="AL476" s="107">
        <v>4738773.2547354326</v>
      </c>
      <c r="AM476" s="107">
        <v>4863389.6094372738</v>
      </c>
      <c r="AN476" s="107">
        <v>4988005.9641391067</v>
      </c>
      <c r="AO476" s="104">
        <v>5112622.3188409405</v>
      </c>
    </row>
    <row r="477" spans="1:41" x14ac:dyDescent="0.25">
      <c r="A477" t="str">
        <f t="shared" si="7"/>
        <v>Total passengers_South Africa</v>
      </c>
      <c r="B477" s="102" t="s">
        <v>58</v>
      </c>
      <c r="C477" s="103" t="s">
        <v>32</v>
      </c>
      <c r="D477" s="104" t="s">
        <v>67</v>
      </c>
      <c r="E477" s="105" t="s">
        <v>20</v>
      </c>
      <c r="F477" s="106" t="s">
        <v>34</v>
      </c>
      <c r="G477" s="106" t="s">
        <v>20</v>
      </c>
      <c r="H477" s="106" t="s">
        <v>20</v>
      </c>
      <c r="I477" s="106" t="s">
        <v>20</v>
      </c>
      <c r="J477" s="106" t="s">
        <v>20</v>
      </c>
      <c r="K477" s="106" t="s">
        <v>20</v>
      </c>
      <c r="L477" s="106" t="s">
        <v>34</v>
      </c>
      <c r="M477" s="106" t="s">
        <v>34</v>
      </c>
      <c r="N477" s="106" t="s">
        <v>20</v>
      </c>
      <c r="O477" s="106" t="s">
        <v>20</v>
      </c>
      <c r="P477" s="106" t="s">
        <v>34</v>
      </c>
      <c r="Q477" s="106" t="s">
        <v>20</v>
      </c>
      <c r="R477" s="107">
        <v>41584247</v>
      </c>
      <c r="S477" s="107">
        <v>42130996.625377849</v>
      </c>
      <c r="T477" s="107">
        <v>43471220.310563497</v>
      </c>
      <c r="U477" s="107">
        <v>44726202.958842374</v>
      </c>
      <c r="V477" s="107">
        <v>46044331.709200852</v>
      </c>
      <c r="W477" s="107">
        <v>47420857.09461692</v>
      </c>
      <c r="X477" s="107">
        <v>48813914.996962503</v>
      </c>
      <c r="Y477" s="107">
        <v>50222930.476720981</v>
      </c>
      <c r="Z477" s="107">
        <v>51639625.850019641</v>
      </c>
      <c r="AA477" s="107">
        <v>53042703.709377341</v>
      </c>
      <c r="AB477" s="107">
        <v>54439772.461137645</v>
      </c>
      <c r="AC477" s="107">
        <v>55833478.122479677</v>
      </c>
      <c r="AD477" s="107">
        <v>57215285.594274156</v>
      </c>
      <c r="AE477" s="107">
        <v>58604975.807174467</v>
      </c>
      <c r="AF477" s="107">
        <v>60034700.953853428</v>
      </c>
      <c r="AG477" s="107">
        <v>61485690.503809482</v>
      </c>
      <c r="AH477" s="107">
        <v>62948373.082635</v>
      </c>
      <c r="AI477" s="107">
        <v>64422730.681267805</v>
      </c>
      <c r="AJ477" s="107">
        <v>65912009.723027505</v>
      </c>
      <c r="AK477" s="107">
        <v>67415643.757465124</v>
      </c>
      <c r="AL477" s="107">
        <v>68932646.795159951</v>
      </c>
      <c r="AM477" s="107">
        <v>70463132.298236236</v>
      </c>
      <c r="AN477" s="107">
        <v>72007565.139035776</v>
      </c>
      <c r="AO477" s="104">
        <v>73565871.01652357</v>
      </c>
    </row>
    <row r="478" spans="1:41" x14ac:dyDescent="0.25">
      <c r="A478" t="str">
        <f t="shared" si="7"/>
        <v>Total aircraft movements_South Africa</v>
      </c>
      <c r="B478" s="102" t="s">
        <v>35</v>
      </c>
      <c r="C478" s="103" t="s">
        <v>32</v>
      </c>
      <c r="D478" s="104" t="s">
        <v>67</v>
      </c>
      <c r="E478" s="105" t="s">
        <v>20</v>
      </c>
      <c r="F478" s="106" t="s">
        <v>34</v>
      </c>
      <c r="G478" s="106" t="s">
        <v>20</v>
      </c>
      <c r="H478" s="106" t="s">
        <v>20</v>
      </c>
      <c r="I478" s="106" t="s">
        <v>20</v>
      </c>
      <c r="J478" s="106" t="s">
        <v>20</v>
      </c>
      <c r="K478" s="106" t="s">
        <v>20</v>
      </c>
      <c r="L478" s="106" t="s">
        <v>34</v>
      </c>
      <c r="M478" s="106" t="s">
        <v>34</v>
      </c>
      <c r="N478" s="106" t="s">
        <v>20</v>
      </c>
      <c r="O478" s="106" t="s">
        <v>20</v>
      </c>
      <c r="P478" s="106" t="s">
        <v>34</v>
      </c>
      <c r="Q478" s="106" t="s">
        <v>20</v>
      </c>
      <c r="R478" s="107">
        <v>536197</v>
      </c>
      <c r="S478" s="107">
        <v>525547.36903758801</v>
      </c>
      <c r="T478" s="107">
        <v>526975.08820111817</v>
      </c>
      <c r="U478" s="107">
        <v>530078.4097682283</v>
      </c>
      <c r="V478" s="107">
        <v>536814.88552927447</v>
      </c>
      <c r="W478" s="107">
        <v>546627.64230277785</v>
      </c>
      <c r="X478" s="107">
        <v>556559.56025366916</v>
      </c>
      <c r="Y478" s="107">
        <v>566593.61059789534</v>
      </c>
      <c r="Z478" s="107">
        <v>576572.78027524089</v>
      </c>
      <c r="AA478" s="107">
        <v>586119.01189239032</v>
      </c>
      <c r="AB478" s="107">
        <v>595393.55929922929</v>
      </c>
      <c r="AC478" s="107">
        <v>604457.44320882054</v>
      </c>
      <c r="AD478" s="107">
        <v>613175.73883980711</v>
      </c>
      <c r="AE478" s="107">
        <v>621898.13203943137</v>
      </c>
      <c r="AF478" s="107">
        <v>631157.3726046863</v>
      </c>
      <c r="AG478" s="107">
        <v>640622.76328865916</v>
      </c>
      <c r="AH478" s="107">
        <v>650131.64695783868</v>
      </c>
      <c r="AI478" s="107">
        <v>659682.23513991002</v>
      </c>
      <c r="AJ478" s="107">
        <v>669323.55115199031</v>
      </c>
      <c r="AK478" s="107">
        <v>679043.34339393384</v>
      </c>
      <c r="AL478" s="107">
        <v>688823.7455761754</v>
      </c>
      <c r="AM478" s="107">
        <v>698664.18042531807</v>
      </c>
      <c r="AN478" s="107">
        <v>708569.19000372873</v>
      </c>
      <c r="AO478" s="104">
        <v>718535.23559415224</v>
      </c>
    </row>
    <row r="479" spans="1:41" x14ac:dyDescent="0.25">
      <c r="A479" t="str">
        <f t="shared" si="7"/>
        <v>Total Cargo_South Africa</v>
      </c>
      <c r="B479" s="102" t="s">
        <v>207</v>
      </c>
      <c r="C479" s="108" t="s">
        <v>32</v>
      </c>
      <c r="D479" s="92" t="s">
        <v>67</v>
      </c>
      <c r="E479" s="75" t="s">
        <v>20</v>
      </c>
      <c r="F479" s="76" t="s">
        <v>34</v>
      </c>
      <c r="G479" s="76" t="s">
        <v>20</v>
      </c>
      <c r="H479" s="76" t="s">
        <v>20</v>
      </c>
      <c r="I479" s="76" t="s">
        <v>20</v>
      </c>
      <c r="J479" s="76" t="s">
        <v>20</v>
      </c>
      <c r="K479" s="76" t="s">
        <v>20</v>
      </c>
      <c r="L479" s="76" t="s">
        <v>34</v>
      </c>
      <c r="M479" s="76" t="s">
        <v>34</v>
      </c>
      <c r="N479" s="76" t="s">
        <v>20</v>
      </c>
      <c r="O479" s="76" t="s">
        <v>20</v>
      </c>
      <c r="P479" s="76" t="s">
        <v>34</v>
      </c>
      <c r="Q479" s="76" t="s">
        <v>20</v>
      </c>
      <c r="R479" s="83">
        <v>429759</v>
      </c>
      <c r="S479" s="83">
        <v>465532.37106132391</v>
      </c>
      <c r="T479" s="83">
        <v>467070.01015926671</v>
      </c>
      <c r="U479" s="83">
        <v>468294.81528431945</v>
      </c>
      <c r="V479" s="83">
        <v>474116.30990386417</v>
      </c>
      <c r="W479" s="83">
        <v>482687.70028732368</v>
      </c>
      <c r="X479" s="83">
        <v>491612.57251721632</v>
      </c>
      <c r="Y479" s="83">
        <v>500876.05402231991</v>
      </c>
      <c r="Z479" s="83">
        <v>510276.36393670033</v>
      </c>
      <c r="AA479" s="83">
        <v>519310.62356935331</v>
      </c>
      <c r="AB479" s="83">
        <v>528180.39094717323</v>
      </c>
      <c r="AC479" s="83">
        <v>536939.7562220227</v>
      </c>
      <c r="AD479" s="83">
        <v>545374.19213406357</v>
      </c>
      <c r="AE479" s="83">
        <v>553941.70742345985</v>
      </c>
      <c r="AF479" s="83">
        <v>563390.98564663448</v>
      </c>
      <c r="AG479" s="83">
        <v>573281.38266572414</v>
      </c>
      <c r="AH479" s="83">
        <v>583382.02519187948</v>
      </c>
      <c r="AI479" s="83">
        <v>593682.73146816459</v>
      </c>
      <c r="AJ479" s="83">
        <v>604248.97160795715</v>
      </c>
      <c r="AK479" s="83">
        <v>615063.93130629649</v>
      </c>
      <c r="AL479" s="83">
        <v>626107.24464316422</v>
      </c>
      <c r="AM479" s="83">
        <v>637380.5487009522</v>
      </c>
      <c r="AN479" s="83">
        <v>648892.331345913</v>
      </c>
      <c r="AO479" s="92">
        <v>660639.00915870804</v>
      </c>
    </row>
    <row r="480" spans="1:41" x14ac:dyDescent="0.25">
      <c r="A480" t="str">
        <f t="shared" si="7"/>
        <v>International passengers_South Africa</v>
      </c>
      <c r="B480" s="72" t="s">
        <v>54</v>
      </c>
      <c r="C480" s="108" t="s">
        <v>32</v>
      </c>
      <c r="D480" s="92" t="s">
        <v>67</v>
      </c>
      <c r="E480" s="75" t="s">
        <v>20</v>
      </c>
      <c r="F480" s="76" t="s">
        <v>34</v>
      </c>
      <c r="G480" s="76" t="s">
        <v>20</v>
      </c>
      <c r="H480" s="76" t="s">
        <v>20</v>
      </c>
      <c r="I480" s="76" t="s">
        <v>20</v>
      </c>
      <c r="J480" s="76" t="s">
        <v>20</v>
      </c>
      <c r="K480" s="76" t="s">
        <v>20</v>
      </c>
      <c r="L480" s="76" t="s">
        <v>34</v>
      </c>
      <c r="M480" s="76" t="s">
        <v>34</v>
      </c>
      <c r="N480" s="76" t="s">
        <v>20</v>
      </c>
      <c r="O480" s="76" t="s">
        <v>20</v>
      </c>
      <c r="P480" s="76" t="s">
        <v>34</v>
      </c>
      <c r="Q480" s="76" t="s">
        <v>20</v>
      </c>
      <c r="R480" s="83">
        <v>12912461</v>
      </c>
      <c r="S480" s="83">
        <v>12576915.761557078</v>
      </c>
      <c r="T480" s="83">
        <v>13045740.799687324</v>
      </c>
      <c r="U480" s="83">
        <v>13431755.197254095</v>
      </c>
      <c r="V480" s="83">
        <v>13884891.327333132</v>
      </c>
      <c r="W480" s="83">
        <v>14398248.435472999</v>
      </c>
      <c r="X480" s="83">
        <v>14927348.744493131</v>
      </c>
      <c r="Y480" s="83">
        <v>15471605.370225633</v>
      </c>
      <c r="Z480" s="83">
        <v>16022571.115134612</v>
      </c>
      <c r="AA480" s="83">
        <v>16558674.156700907</v>
      </c>
      <c r="AB480" s="83">
        <v>17087986.618592408</v>
      </c>
      <c r="AC480" s="83">
        <v>17613339.176537905</v>
      </c>
      <c r="AD480" s="83">
        <v>18126181.847642086</v>
      </c>
      <c r="AE480" s="83">
        <v>18646645.826193564</v>
      </c>
      <c r="AF480" s="83">
        <v>19207221.414676894</v>
      </c>
      <c r="AG480" s="83">
        <v>19788877.397664219</v>
      </c>
      <c r="AH480" s="83">
        <v>20381960.89491038</v>
      </c>
      <c r="AI480" s="83">
        <v>20986478.828996722</v>
      </c>
      <c r="AJ480" s="83">
        <v>21605719.197618783</v>
      </c>
      <c r="AK480" s="83">
        <v>22239133.071060177</v>
      </c>
      <c r="AL480" s="83">
        <v>22885753.422032252</v>
      </c>
      <c r="AM480" s="83">
        <v>23545714.451642253</v>
      </c>
      <c r="AN480" s="83">
        <v>24219499.925707359</v>
      </c>
      <c r="AO480" s="92">
        <v>24907050.854003102</v>
      </c>
    </row>
    <row r="481" spans="1:41" x14ac:dyDescent="0.25">
      <c r="A481" t="str">
        <f t="shared" si="7"/>
        <v>Domestic passengers_South Africa</v>
      </c>
      <c r="B481" s="102" t="s">
        <v>56</v>
      </c>
      <c r="C481" s="103" t="s">
        <v>32</v>
      </c>
      <c r="D481" s="104" t="s">
        <v>67</v>
      </c>
      <c r="E481" s="105" t="s">
        <v>20</v>
      </c>
      <c r="F481" s="106" t="s">
        <v>34</v>
      </c>
      <c r="G481" s="106" t="s">
        <v>20</v>
      </c>
      <c r="H481" s="106" t="s">
        <v>20</v>
      </c>
      <c r="I481" s="106" t="s">
        <v>20</v>
      </c>
      <c r="J481" s="106" t="s">
        <v>20</v>
      </c>
      <c r="K481" s="106" t="s">
        <v>20</v>
      </c>
      <c r="L481" s="106" t="s">
        <v>34</v>
      </c>
      <c r="M481" s="106" t="s">
        <v>34</v>
      </c>
      <c r="N481" s="106" t="s">
        <v>20</v>
      </c>
      <c r="O481" s="106" t="s">
        <v>20</v>
      </c>
      <c r="P481" s="106" t="s">
        <v>34</v>
      </c>
      <c r="Q481" s="106" t="s">
        <v>20</v>
      </c>
      <c r="R481" s="107">
        <v>28613137</v>
      </c>
      <c r="S481" s="107">
        <v>29484535.647055399</v>
      </c>
      <c r="T481" s="107">
        <v>30355934.294110801</v>
      </c>
      <c r="U481" s="107">
        <v>31227332.941166304</v>
      </c>
      <c r="V481" s="107">
        <v>32098731.588221699</v>
      </c>
      <c r="W481" s="107">
        <v>32970130.235277105</v>
      </c>
      <c r="X481" s="107">
        <v>33841528.882332496</v>
      </c>
      <c r="Y481" s="107">
        <v>34712927.529388003</v>
      </c>
      <c r="Z481" s="107">
        <v>35584326.176443398</v>
      </c>
      <c r="AA481" s="107">
        <v>36455724.8234988</v>
      </c>
      <c r="AB481" s="107">
        <v>37327123.470554203</v>
      </c>
      <c r="AC481" s="107">
        <v>38198522.117609702</v>
      </c>
      <c r="AD481" s="107">
        <v>39069920.764665097</v>
      </c>
      <c r="AE481" s="107">
        <v>39941319.411720499</v>
      </c>
      <c r="AF481" s="107">
        <v>40812718.058775902</v>
      </c>
      <c r="AG481" s="107">
        <v>41684116.705831409</v>
      </c>
      <c r="AH481" s="107">
        <v>42555515.352886811</v>
      </c>
      <c r="AI481" s="107">
        <v>43426913.999942206</v>
      </c>
      <c r="AJ481" s="107">
        <v>44298312.646997608</v>
      </c>
      <c r="AK481" s="107">
        <v>45169711.294053108</v>
      </c>
      <c r="AL481" s="107">
        <v>46041109.94110851</v>
      </c>
      <c r="AM481" s="107">
        <v>46912508.588163905</v>
      </c>
      <c r="AN481" s="107">
        <v>47783907.235219307</v>
      </c>
      <c r="AO481" s="104">
        <v>48655305.882274814</v>
      </c>
    </row>
    <row r="482" spans="1:41" x14ac:dyDescent="0.25">
      <c r="A482" t="str">
        <f t="shared" si="7"/>
        <v>Total passengers_Senegal</v>
      </c>
      <c r="B482" s="102" t="s">
        <v>58</v>
      </c>
      <c r="C482" s="103" t="s">
        <v>32</v>
      </c>
      <c r="D482" s="104" t="s">
        <v>62</v>
      </c>
      <c r="E482" s="105" t="s">
        <v>20</v>
      </c>
      <c r="F482" s="106" t="s">
        <v>34</v>
      </c>
      <c r="G482" s="106" t="s">
        <v>20</v>
      </c>
      <c r="H482" s="106" t="s">
        <v>20</v>
      </c>
      <c r="I482" s="106" t="s">
        <v>20</v>
      </c>
      <c r="J482" s="106" t="s">
        <v>20</v>
      </c>
      <c r="K482" s="106" t="s">
        <v>20</v>
      </c>
      <c r="L482" s="106" t="s">
        <v>34</v>
      </c>
      <c r="M482" s="106" t="s">
        <v>20</v>
      </c>
      <c r="N482" s="106" t="s">
        <v>20</v>
      </c>
      <c r="O482" s="106" t="s">
        <v>20</v>
      </c>
      <c r="P482" s="106" t="s">
        <v>20</v>
      </c>
      <c r="Q482" s="106" t="s">
        <v>20</v>
      </c>
      <c r="R482" s="107">
        <v>2201119</v>
      </c>
      <c r="S482" s="107">
        <v>2410515.7578181932</v>
      </c>
      <c r="T482" s="107">
        <v>2539132.8067115853</v>
      </c>
      <c r="U482" s="107">
        <v>2653127.8424317869</v>
      </c>
      <c r="V482" s="107">
        <v>2754001.7192678116</v>
      </c>
      <c r="W482" s="107">
        <v>2836688.1296798447</v>
      </c>
      <c r="X482" s="107">
        <v>2919374.5400918666</v>
      </c>
      <c r="Y482" s="107">
        <v>3002076.7930015628</v>
      </c>
      <c r="Z482" s="107">
        <v>3084763.2034135959</v>
      </c>
      <c r="AA482" s="107">
        <v>3172836.0630310155</v>
      </c>
      <c r="AB482" s="107">
        <v>3260908.9226484457</v>
      </c>
      <c r="AC482" s="107">
        <v>3348981.7822658643</v>
      </c>
      <c r="AD482" s="107">
        <v>3437038.7993856203</v>
      </c>
      <c r="AE482" s="107">
        <v>3525111.6590030394</v>
      </c>
      <c r="AF482" s="107">
        <v>3619252.1952253552</v>
      </c>
      <c r="AG482" s="107">
        <v>3713392.7314476715</v>
      </c>
      <c r="AH482" s="107">
        <v>3807549.1101676496</v>
      </c>
      <c r="AI482" s="107">
        <v>3901689.646389965</v>
      </c>
      <c r="AJ482" s="107">
        <v>3995830.1826122804</v>
      </c>
      <c r="AK482" s="107">
        <v>4095864.1279651932</v>
      </c>
      <c r="AL482" s="107">
        <v>4195882.2308204556</v>
      </c>
      <c r="AM482" s="107">
        <v>4295916.1761733685</v>
      </c>
      <c r="AN482" s="107">
        <v>4395950.1215262935</v>
      </c>
      <c r="AO482" s="104">
        <v>4495984.0668792073</v>
      </c>
    </row>
    <row r="483" spans="1:41" x14ac:dyDescent="0.25">
      <c r="A483" t="str">
        <f t="shared" si="7"/>
        <v>Total aircraft movements_Senegal</v>
      </c>
      <c r="B483" s="102" t="s">
        <v>35</v>
      </c>
      <c r="C483" s="103" t="s">
        <v>32</v>
      </c>
      <c r="D483" s="104" t="s">
        <v>62</v>
      </c>
      <c r="E483" s="105" t="s">
        <v>20</v>
      </c>
      <c r="F483" s="106" t="s">
        <v>34</v>
      </c>
      <c r="G483" s="106" t="s">
        <v>20</v>
      </c>
      <c r="H483" s="106" t="s">
        <v>20</v>
      </c>
      <c r="I483" s="106" t="s">
        <v>20</v>
      </c>
      <c r="J483" s="106" t="s">
        <v>20</v>
      </c>
      <c r="K483" s="106" t="s">
        <v>20</v>
      </c>
      <c r="L483" s="106" t="s">
        <v>34</v>
      </c>
      <c r="M483" s="106" t="s">
        <v>20</v>
      </c>
      <c r="N483" s="106" t="s">
        <v>20</v>
      </c>
      <c r="O483" s="106" t="s">
        <v>20</v>
      </c>
      <c r="P483" s="106" t="s">
        <v>20</v>
      </c>
      <c r="Q483" s="106" t="s">
        <v>20</v>
      </c>
      <c r="R483" s="107">
        <v>33539</v>
      </c>
      <c r="S483" s="107">
        <v>30271.927918309055</v>
      </c>
      <c r="T483" s="107">
        <v>30768.315300604037</v>
      </c>
      <c r="U483" s="107">
        <v>30917.395465039244</v>
      </c>
      <c r="V483" s="107">
        <v>31530.77784547842</v>
      </c>
      <c r="W483" s="107">
        <v>32632.537527556764</v>
      </c>
      <c r="X483" s="107">
        <v>33789.409936823213</v>
      </c>
      <c r="Y483" s="107">
        <v>34829.887117656275</v>
      </c>
      <c r="Z483" s="107">
        <v>35928.678854254162</v>
      </c>
      <c r="AA483" s="107">
        <v>36900.777168236993</v>
      </c>
      <c r="AB483" s="107">
        <v>37932.41531457461</v>
      </c>
      <c r="AC483" s="107">
        <v>39029.370426562797</v>
      </c>
      <c r="AD483" s="107">
        <v>40184.508953209457</v>
      </c>
      <c r="AE483" s="107">
        <v>41443.77403644639</v>
      </c>
      <c r="AF483" s="107">
        <v>42786.758081869848</v>
      </c>
      <c r="AG483" s="107">
        <v>44235.601547132814</v>
      </c>
      <c r="AH483" s="107">
        <v>45797.997414586571</v>
      </c>
      <c r="AI483" s="107">
        <v>47481.181669580103</v>
      </c>
      <c r="AJ483" s="107">
        <v>49318.412484578963</v>
      </c>
      <c r="AK483" s="107">
        <v>51174.13925619849</v>
      </c>
      <c r="AL483" s="107">
        <v>53147.584683198686</v>
      </c>
      <c r="AM483" s="107">
        <v>55270.290482489538</v>
      </c>
      <c r="AN483" s="107">
        <v>57553.148811608284</v>
      </c>
      <c r="AO483" s="104">
        <v>59997.97422967539</v>
      </c>
    </row>
    <row r="484" spans="1:41" x14ac:dyDescent="0.25">
      <c r="A484" t="str">
        <f t="shared" si="7"/>
        <v>Total Cargo_Senegal</v>
      </c>
      <c r="B484" s="102" t="s">
        <v>207</v>
      </c>
      <c r="C484" s="108" t="s">
        <v>32</v>
      </c>
      <c r="D484" s="92" t="s">
        <v>62</v>
      </c>
      <c r="E484" s="75" t="s">
        <v>20</v>
      </c>
      <c r="F484" s="76" t="s">
        <v>34</v>
      </c>
      <c r="G484" s="76" t="s">
        <v>20</v>
      </c>
      <c r="H484" s="76" t="s">
        <v>20</v>
      </c>
      <c r="I484" s="76" t="s">
        <v>20</v>
      </c>
      <c r="J484" s="76" t="s">
        <v>20</v>
      </c>
      <c r="K484" s="76" t="s">
        <v>20</v>
      </c>
      <c r="L484" s="76" t="s">
        <v>34</v>
      </c>
      <c r="M484" s="76" t="s">
        <v>20</v>
      </c>
      <c r="N484" s="76" t="s">
        <v>20</v>
      </c>
      <c r="O484" s="76" t="s">
        <v>20</v>
      </c>
      <c r="P484" s="76" t="s">
        <v>20</v>
      </c>
      <c r="Q484" s="76" t="s">
        <v>20</v>
      </c>
      <c r="R484" s="83">
        <v>34608</v>
      </c>
      <c r="S484" s="83">
        <v>32030.047547924736</v>
      </c>
      <c r="T484" s="83">
        <v>31136.921079072665</v>
      </c>
      <c r="U484" s="83">
        <v>31002.019766613274</v>
      </c>
      <c r="V484" s="83">
        <v>31754.830433746516</v>
      </c>
      <c r="W484" s="83">
        <v>33396.509173368962</v>
      </c>
      <c r="X484" s="83">
        <v>35091.447304525609</v>
      </c>
      <c r="Y484" s="83">
        <v>36727.877201537296</v>
      </c>
      <c r="Z484" s="83">
        <v>38419.085698292307</v>
      </c>
      <c r="AA484" s="83">
        <v>40114.976241614793</v>
      </c>
      <c r="AB484" s="83">
        <v>41867.996137281996</v>
      </c>
      <c r="AC484" s="83">
        <v>43682.21434145001</v>
      </c>
      <c r="AD484" s="83">
        <v>45552.855252459143</v>
      </c>
      <c r="AE484" s="83">
        <v>47511.146406520063</v>
      </c>
      <c r="AF484" s="83">
        <v>49629.326323946923</v>
      </c>
      <c r="AG484" s="83">
        <v>51838.936486213948</v>
      </c>
      <c r="AH484" s="83">
        <v>54145.433863659768</v>
      </c>
      <c r="AI484" s="83">
        <v>56553.110798085472</v>
      </c>
      <c r="AJ484" s="83">
        <v>59084.186966130743</v>
      </c>
      <c r="AK484" s="83">
        <v>61738.061528046099</v>
      </c>
      <c r="AL484" s="83">
        <v>64493.147679586946</v>
      </c>
      <c r="AM484" s="83">
        <v>67370.640821974681</v>
      </c>
      <c r="AN484" s="83">
        <v>70376.938660622691</v>
      </c>
      <c r="AO484" s="92">
        <v>73512.406359285655</v>
      </c>
    </row>
    <row r="485" spans="1:41" x14ac:dyDescent="0.25">
      <c r="A485" t="str">
        <f t="shared" si="7"/>
        <v>International passengers_Senegal</v>
      </c>
      <c r="B485" s="72" t="s">
        <v>54</v>
      </c>
      <c r="C485" s="108" t="s">
        <v>32</v>
      </c>
      <c r="D485" s="92" t="s">
        <v>62</v>
      </c>
      <c r="E485" s="75" t="s">
        <v>20</v>
      </c>
      <c r="F485" s="76" t="s">
        <v>34</v>
      </c>
      <c r="G485" s="76" t="s">
        <v>20</v>
      </c>
      <c r="H485" s="76" t="s">
        <v>20</v>
      </c>
      <c r="I485" s="76" t="s">
        <v>20</v>
      </c>
      <c r="J485" s="76" t="s">
        <v>20</v>
      </c>
      <c r="K485" s="76" t="s">
        <v>20</v>
      </c>
      <c r="L485" s="76" t="s">
        <v>34</v>
      </c>
      <c r="M485" s="76" t="s">
        <v>20</v>
      </c>
      <c r="N485" s="76" t="s">
        <v>20</v>
      </c>
      <c r="O485" s="76" t="s">
        <v>20</v>
      </c>
      <c r="P485" s="76" t="s">
        <v>20</v>
      </c>
      <c r="Q485" s="76" t="s">
        <v>20</v>
      </c>
      <c r="R485" s="83">
        <v>2044908</v>
      </c>
      <c r="S485" s="83">
        <v>2217798.2054693801</v>
      </c>
      <c r="T485" s="83">
        <v>2344212.85713726</v>
      </c>
      <c r="U485" s="83">
        <v>2454707.0076356716</v>
      </c>
      <c r="V485" s="83">
        <v>2550045.0049377796</v>
      </c>
      <c r="W485" s="83">
        <v>2625344.3963295952</v>
      </c>
      <c r="X485" s="83">
        <v>2700643.7877213992</v>
      </c>
      <c r="Y485" s="83">
        <v>2775959.0216108775</v>
      </c>
      <c r="Z485" s="83">
        <v>2851258.4130026926</v>
      </c>
      <c r="AA485" s="83">
        <v>2931944.2535998933</v>
      </c>
      <c r="AB485" s="83">
        <v>3012630.0941971056</v>
      </c>
      <c r="AC485" s="83">
        <v>3093315.9347943063</v>
      </c>
      <c r="AD485" s="83">
        <v>3173985.9328938443</v>
      </c>
      <c r="AE485" s="83">
        <v>3254671.7734910455</v>
      </c>
      <c r="AF485" s="83">
        <v>3341425.2906931434</v>
      </c>
      <c r="AG485" s="83">
        <v>3428178.8078952408</v>
      </c>
      <c r="AH485" s="83">
        <v>3514948.1675950009</v>
      </c>
      <c r="AI485" s="83">
        <v>3601701.6847970984</v>
      </c>
      <c r="AJ485" s="83">
        <v>3688455.2019991959</v>
      </c>
      <c r="AK485" s="83">
        <v>3781102.1283318913</v>
      </c>
      <c r="AL485" s="83">
        <v>3873733.2121669352</v>
      </c>
      <c r="AM485" s="83">
        <v>3966380.1384996306</v>
      </c>
      <c r="AN485" s="83">
        <v>4059027.0648323372</v>
      </c>
      <c r="AO485" s="92">
        <v>4151673.9911650326</v>
      </c>
    </row>
    <row r="486" spans="1:41" x14ac:dyDescent="0.25">
      <c r="A486" t="str">
        <f t="shared" si="7"/>
        <v>Domestic passengers_Senegal</v>
      </c>
      <c r="B486" s="102" t="s">
        <v>56</v>
      </c>
      <c r="C486" s="103" t="s">
        <v>32</v>
      </c>
      <c r="D486" s="104" t="s">
        <v>62</v>
      </c>
      <c r="E486" s="105" t="s">
        <v>20</v>
      </c>
      <c r="F486" s="106" t="s">
        <v>34</v>
      </c>
      <c r="G486" s="106" t="s">
        <v>20</v>
      </c>
      <c r="H486" s="106" t="s">
        <v>20</v>
      </c>
      <c r="I486" s="106" t="s">
        <v>20</v>
      </c>
      <c r="J486" s="106" t="s">
        <v>20</v>
      </c>
      <c r="K486" s="106" t="s">
        <v>20</v>
      </c>
      <c r="L486" s="106" t="s">
        <v>34</v>
      </c>
      <c r="M486" s="106" t="s">
        <v>20</v>
      </c>
      <c r="N486" s="106" t="s">
        <v>20</v>
      </c>
      <c r="O486" s="106" t="s">
        <v>20</v>
      </c>
      <c r="P486" s="106" t="s">
        <v>20</v>
      </c>
      <c r="Q486" s="106" t="s">
        <v>20</v>
      </c>
      <c r="R486" s="107" t="s">
        <v>218</v>
      </c>
      <c r="S486" s="107" t="s">
        <v>218</v>
      </c>
      <c r="T486" s="107" t="s">
        <v>218</v>
      </c>
      <c r="U486" s="107" t="s">
        <v>218</v>
      </c>
      <c r="V486" s="107" t="s">
        <v>218</v>
      </c>
      <c r="W486" s="107" t="s">
        <v>218</v>
      </c>
      <c r="X486" s="107" t="s">
        <v>218</v>
      </c>
      <c r="Y486" s="107" t="s">
        <v>218</v>
      </c>
      <c r="Z486" s="107" t="s">
        <v>218</v>
      </c>
      <c r="AA486" s="107" t="s">
        <v>218</v>
      </c>
      <c r="AB486" s="107" t="s">
        <v>218</v>
      </c>
      <c r="AC486" s="107" t="s">
        <v>218</v>
      </c>
      <c r="AD486" s="107" t="s">
        <v>218</v>
      </c>
      <c r="AE486" s="107" t="s">
        <v>218</v>
      </c>
      <c r="AF486" s="107" t="s">
        <v>218</v>
      </c>
      <c r="AG486" s="107" t="s">
        <v>218</v>
      </c>
      <c r="AH486" s="107" t="s">
        <v>218</v>
      </c>
      <c r="AI486" s="107" t="s">
        <v>218</v>
      </c>
      <c r="AJ486" s="107" t="s">
        <v>218</v>
      </c>
      <c r="AK486" s="107" t="s">
        <v>218</v>
      </c>
      <c r="AL486" s="107" t="s">
        <v>218</v>
      </c>
      <c r="AM486" s="107" t="s">
        <v>218</v>
      </c>
      <c r="AN486" s="107" t="s">
        <v>218</v>
      </c>
      <c r="AO486" s="104" t="s">
        <v>218</v>
      </c>
    </row>
    <row r="487" spans="1:41" x14ac:dyDescent="0.25">
      <c r="A487" t="str">
        <f t="shared" si="7"/>
        <v>Total passengers_Rwanda</v>
      </c>
      <c r="B487" s="102" t="s">
        <v>58</v>
      </c>
      <c r="C487" s="103" t="s">
        <v>32</v>
      </c>
      <c r="D487" s="104" t="s">
        <v>61</v>
      </c>
      <c r="E487" s="105" t="s">
        <v>20</v>
      </c>
      <c r="F487" s="106" t="s">
        <v>34</v>
      </c>
      <c r="G487" s="106" t="s">
        <v>20</v>
      </c>
      <c r="H487" s="106" t="s">
        <v>20</v>
      </c>
      <c r="I487" s="106" t="s">
        <v>20</v>
      </c>
      <c r="J487" s="106" t="s">
        <v>20</v>
      </c>
      <c r="K487" s="106" t="s">
        <v>20</v>
      </c>
      <c r="L487" s="106" t="s">
        <v>34</v>
      </c>
      <c r="M487" s="106" t="s">
        <v>20</v>
      </c>
      <c r="N487" s="106" t="s">
        <v>20</v>
      </c>
      <c r="O487" s="106" t="s">
        <v>20</v>
      </c>
      <c r="P487" s="106" t="s">
        <v>20</v>
      </c>
      <c r="Q487" s="106" t="s">
        <v>20</v>
      </c>
      <c r="R487" s="107">
        <v>836985</v>
      </c>
      <c r="S487" s="107">
        <v>951574.65766533336</v>
      </c>
      <c r="T487" s="107">
        <v>1032411.7047985503</v>
      </c>
      <c r="U487" s="107">
        <v>1103883.2280462005</v>
      </c>
      <c r="V487" s="107">
        <v>1172484.7490731571</v>
      </c>
      <c r="W487" s="107">
        <v>1239614.0015874482</v>
      </c>
      <c r="X487" s="107">
        <v>1307960.4723796574</v>
      </c>
      <c r="Y487" s="107">
        <v>1378399.2609149972</v>
      </c>
      <c r="Z487" s="107">
        <v>1448179.2003297438</v>
      </c>
      <c r="AA487" s="107">
        <v>1516905.1898793175</v>
      </c>
      <c r="AB487" s="107">
        <v>1585379.743158523</v>
      </c>
      <c r="AC487" s="107">
        <v>1653292.5026480951</v>
      </c>
      <c r="AD487" s="107">
        <v>1723991.081065452</v>
      </c>
      <c r="AE487" s="107">
        <v>1796393.131073561</v>
      </c>
      <c r="AF487" s="107">
        <v>1870881.0684589557</v>
      </c>
      <c r="AG487" s="107">
        <v>1946713.9411751342</v>
      </c>
      <c r="AH487" s="107">
        <v>2025154.8442218285</v>
      </c>
      <c r="AI487" s="107">
        <v>2106562.4349704878</v>
      </c>
      <c r="AJ487" s="107">
        <v>2190609.0165871237</v>
      </c>
      <c r="AK487" s="107">
        <v>2277260.5191417108</v>
      </c>
      <c r="AL487" s="107">
        <v>2365992.0298887417</v>
      </c>
      <c r="AM487" s="107">
        <v>2456265.7459491808</v>
      </c>
      <c r="AN487" s="107">
        <v>2550397.9460186646</v>
      </c>
      <c r="AO487" s="104">
        <v>2648604.0856763409</v>
      </c>
    </row>
    <row r="488" spans="1:41" x14ac:dyDescent="0.25">
      <c r="A488" t="str">
        <f t="shared" si="7"/>
        <v>Total aircraft movements_Rwanda</v>
      </c>
      <c r="B488" s="102" t="s">
        <v>35</v>
      </c>
      <c r="C488" s="103" t="s">
        <v>32</v>
      </c>
      <c r="D488" s="104" t="s">
        <v>61</v>
      </c>
      <c r="E488" s="105" t="s">
        <v>20</v>
      </c>
      <c r="F488" s="106" t="s">
        <v>34</v>
      </c>
      <c r="G488" s="106" t="s">
        <v>20</v>
      </c>
      <c r="H488" s="106" t="s">
        <v>20</v>
      </c>
      <c r="I488" s="106" t="s">
        <v>20</v>
      </c>
      <c r="J488" s="106" t="s">
        <v>20</v>
      </c>
      <c r="K488" s="106" t="s">
        <v>20</v>
      </c>
      <c r="L488" s="106" t="s">
        <v>34</v>
      </c>
      <c r="M488" s="106" t="s">
        <v>20</v>
      </c>
      <c r="N488" s="106" t="s">
        <v>20</v>
      </c>
      <c r="O488" s="106" t="s">
        <v>20</v>
      </c>
      <c r="P488" s="106" t="s">
        <v>20</v>
      </c>
      <c r="Q488" s="106" t="s">
        <v>20</v>
      </c>
      <c r="R488" s="107">
        <v>23989</v>
      </c>
      <c r="S488" s="107">
        <v>23706.5469610033</v>
      </c>
      <c r="T488" s="107">
        <v>24360.702653943699</v>
      </c>
      <c r="U488" s="107">
        <v>24768.910407841868</v>
      </c>
      <c r="V488" s="107">
        <v>25509.85503322972</v>
      </c>
      <c r="W488" s="107">
        <v>26464.579763168287</v>
      </c>
      <c r="X488" s="107">
        <v>27419.30449310676</v>
      </c>
      <c r="Y488" s="107">
        <v>28374.029223045232</v>
      </c>
      <c r="Z488" s="107">
        <v>29328.753952983709</v>
      </c>
      <c r="AA488" s="107">
        <v>30283.478682922268</v>
      </c>
      <c r="AB488" s="107">
        <v>31238.203412860741</v>
      </c>
      <c r="AC488" s="107">
        <v>32192.928142799214</v>
      </c>
      <c r="AD488" s="107">
        <v>33147.652872737781</v>
      </c>
      <c r="AE488" s="107">
        <v>34102.377602676257</v>
      </c>
      <c r="AF488" s="107">
        <v>35057.102332614726</v>
      </c>
      <c r="AG488" s="107">
        <v>36011.827062553202</v>
      </c>
      <c r="AH488" s="107">
        <v>36966.551792491759</v>
      </c>
      <c r="AI488" s="107">
        <v>37921.276522430235</v>
      </c>
      <c r="AJ488" s="107">
        <v>38876.001252368704</v>
      </c>
      <c r="AK488" s="107">
        <v>39830.725982307267</v>
      </c>
      <c r="AL488" s="107">
        <v>40785.450712245743</v>
      </c>
      <c r="AM488" s="107">
        <v>41740.17544218422</v>
      </c>
      <c r="AN488" s="107">
        <v>42694.900172122689</v>
      </c>
      <c r="AO488" s="104">
        <v>43649.624902061252</v>
      </c>
    </row>
    <row r="489" spans="1:41" x14ac:dyDescent="0.25">
      <c r="A489" t="str">
        <f t="shared" si="7"/>
        <v>Total Cargo_Rwanda</v>
      </c>
      <c r="B489" s="102" t="s">
        <v>207</v>
      </c>
      <c r="C489" s="108" t="s">
        <v>32</v>
      </c>
      <c r="D489" s="92" t="s">
        <v>61</v>
      </c>
      <c r="E489" s="75" t="s">
        <v>20</v>
      </c>
      <c r="F489" s="76" t="s">
        <v>34</v>
      </c>
      <c r="G489" s="76" t="s">
        <v>20</v>
      </c>
      <c r="H489" s="76" t="s">
        <v>20</v>
      </c>
      <c r="I489" s="76" t="s">
        <v>20</v>
      </c>
      <c r="J489" s="76" t="s">
        <v>20</v>
      </c>
      <c r="K489" s="76" t="s">
        <v>20</v>
      </c>
      <c r="L489" s="76" t="s">
        <v>34</v>
      </c>
      <c r="M489" s="76" t="s">
        <v>20</v>
      </c>
      <c r="N489" s="76" t="s">
        <v>20</v>
      </c>
      <c r="O489" s="76" t="s">
        <v>20</v>
      </c>
      <c r="P489" s="76" t="s">
        <v>20</v>
      </c>
      <c r="Q489" s="76" t="s">
        <v>20</v>
      </c>
      <c r="R489" s="83" t="s">
        <v>218</v>
      </c>
      <c r="S489" s="83" t="s">
        <v>218</v>
      </c>
      <c r="T489" s="83" t="s">
        <v>218</v>
      </c>
      <c r="U489" s="83" t="s">
        <v>218</v>
      </c>
      <c r="V489" s="83" t="s">
        <v>218</v>
      </c>
      <c r="W489" s="83" t="s">
        <v>218</v>
      </c>
      <c r="X489" s="83" t="s">
        <v>218</v>
      </c>
      <c r="Y489" s="83" t="s">
        <v>218</v>
      </c>
      <c r="Z489" s="83" t="s">
        <v>218</v>
      </c>
      <c r="AA489" s="83" t="s">
        <v>218</v>
      </c>
      <c r="AB489" s="83" t="s">
        <v>218</v>
      </c>
      <c r="AC489" s="83" t="s">
        <v>218</v>
      </c>
      <c r="AD489" s="83" t="s">
        <v>218</v>
      </c>
      <c r="AE489" s="83" t="s">
        <v>218</v>
      </c>
      <c r="AF489" s="83" t="s">
        <v>218</v>
      </c>
      <c r="AG489" s="83" t="s">
        <v>218</v>
      </c>
      <c r="AH489" s="83" t="s">
        <v>218</v>
      </c>
      <c r="AI489" s="83" t="s">
        <v>218</v>
      </c>
      <c r="AJ489" s="83" t="s">
        <v>218</v>
      </c>
      <c r="AK489" s="83" t="s">
        <v>218</v>
      </c>
      <c r="AL489" s="83" t="s">
        <v>218</v>
      </c>
      <c r="AM489" s="83" t="s">
        <v>218</v>
      </c>
      <c r="AN489" s="83" t="s">
        <v>218</v>
      </c>
      <c r="AO489" s="92" t="s">
        <v>218</v>
      </c>
    </row>
    <row r="490" spans="1:41" x14ac:dyDescent="0.25">
      <c r="A490" t="str">
        <f t="shared" si="7"/>
        <v>International passengers_Rwanda</v>
      </c>
      <c r="B490" s="72" t="s">
        <v>54</v>
      </c>
      <c r="C490" s="108" t="s">
        <v>32</v>
      </c>
      <c r="D490" s="92" t="s">
        <v>61</v>
      </c>
      <c r="E490" s="75" t="s">
        <v>20</v>
      </c>
      <c r="F490" s="76" t="s">
        <v>34</v>
      </c>
      <c r="G490" s="76" t="s">
        <v>20</v>
      </c>
      <c r="H490" s="76" t="s">
        <v>20</v>
      </c>
      <c r="I490" s="76" t="s">
        <v>20</v>
      </c>
      <c r="J490" s="76" t="s">
        <v>20</v>
      </c>
      <c r="K490" s="76" t="s">
        <v>20</v>
      </c>
      <c r="L490" s="76" t="s">
        <v>34</v>
      </c>
      <c r="M490" s="76" t="s">
        <v>20</v>
      </c>
      <c r="N490" s="76" t="s">
        <v>20</v>
      </c>
      <c r="O490" s="76" t="s">
        <v>20</v>
      </c>
      <c r="P490" s="76" t="s">
        <v>20</v>
      </c>
      <c r="Q490" s="76" t="s">
        <v>20</v>
      </c>
      <c r="R490" s="83">
        <v>596057</v>
      </c>
      <c r="S490" s="83">
        <v>671534.35341407335</v>
      </c>
      <c r="T490" s="83">
        <v>730267.5802067013</v>
      </c>
      <c r="U490" s="83">
        <v>790667.78292092984</v>
      </c>
      <c r="V490" s="83">
        <v>851193.5577134341</v>
      </c>
      <c r="W490" s="83">
        <v>910023.15703449189</v>
      </c>
      <c r="X490" s="83">
        <v>970769.48102369485</v>
      </c>
      <c r="Y490" s="83">
        <v>1033916.9673850884</v>
      </c>
      <c r="Z490" s="83">
        <v>1096542.3819906565</v>
      </c>
      <c r="AA490" s="83">
        <v>1158156.5733522223</v>
      </c>
      <c r="AB490" s="83">
        <v>1219545.7015165631</v>
      </c>
      <c r="AC490" s="83">
        <v>1280385.2583206985</v>
      </c>
      <c r="AD490" s="83">
        <v>1344015.4829760895</v>
      </c>
      <c r="AE490" s="83">
        <v>1409351.8812067797</v>
      </c>
      <c r="AF490" s="83">
        <v>1476745.0559253362</v>
      </c>
      <c r="AG490" s="83">
        <v>1545484.0053586916</v>
      </c>
      <c r="AH490" s="83">
        <v>1616831.5718548857</v>
      </c>
      <c r="AI490" s="83">
        <v>1691145.1419904099</v>
      </c>
      <c r="AJ490" s="83">
        <v>1768098.1285453835</v>
      </c>
      <c r="AK490" s="83">
        <v>1847652.9625961692</v>
      </c>
      <c r="AL490" s="83">
        <v>1929287.4261614769</v>
      </c>
      <c r="AM490" s="83">
        <v>2012464.0984326969</v>
      </c>
      <c r="AN490" s="83">
        <v>2099499.2562135155</v>
      </c>
      <c r="AO490" s="92">
        <v>2190608.3542462429</v>
      </c>
    </row>
    <row r="491" spans="1:41" x14ac:dyDescent="0.25">
      <c r="A491" t="str">
        <f t="shared" si="7"/>
        <v>Domestic passengers_Rwanda</v>
      </c>
      <c r="B491" s="102" t="s">
        <v>56</v>
      </c>
      <c r="C491" s="103" t="s">
        <v>32</v>
      </c>
      <c r="D491" s="104" t="s">
        <v>61</v>
      </c>
      <c r="E491" s="105" t="s">
        <v>20</v>
      </c>
      <c r="F491" s="106" t="s">
        <v>34</v>
      </c>
      <c r="G491" s="106" t="s">
        <v>20</v>
      </c>
      <c r="H491" s="106" t="s">
        <v>20</v>
      </c>
      <c r="I491" s="106" t="s">
        <v>20</v>
      </c>
      <c r="J491" s="106" t="s">
        <v>20</v>
      </c>
      <c r="K491" s="106" t="s">
        <v>20</v>
      </c>
      <c r="L491" s="106" t="s">
        <v>34</v>
      </c>
      <c r="M491" s="106" t="s">
        <v>20</v>
      </c>
      <c r="N491" s="106" t="s">
        <v>20</v>
      </c>
      <c r="O491" s="106" t="s">
        <v>20</v>
      </c>
      <c r="P491" s="106" t="s">
        <v>20</v>
      </c>
      <c r="Q491" s="106" t="s">
        <v>20</v>
      </c>
      <c r="R491" s="107">
        <v>19892</v>
      </c>
      <c r="S491" s="107">
        <v>18603.750135967999</v>
      </c>
      <c r="T491" s="107">
        <v>18603.750135967999</v>
      </c>
      <c r="U491" s="107">
        <v>19002.472202804754</v>
      </c>
      <c r="V491" s="107">
        <v>19767.274077485512</v>
      </c>
      <c r="W491" s="107">
        <v>20893.091599298139</v>
      </c>
      <c r="X491" s="107">
        <v>22018.522773299566</v>
      </c>
      <c r="Y491" s="107">
        <v>23144.340295112259</v>
      </c>
      <c r="Z491" s="107">
        <v>24270.157816924886</v>
      </c>
      <c r="AA491" s="107">
        <v>25413.747338052337</v>
      </c>
      <c r="AB491" s="107">
        <v>26557.723206990988</v>
      </c>
      <c r="AC491" s="107">
        <v>27701.312728118501</v>
      </c>
      <c r="AD491" s="107">
        <v>28845.288597057148</v>
      </c>
      <c r="AE491" s="107">
        <v>29988.878118184592</v>
      </c>
      <c r="AF491" s="107">
        <v>31162.602768585006</v>
      </c>
      <c r="AG491" s="107">
        <v>32335.94107117422</v>
      </c>
      <c r="AH491" s="107">
        <v>33508.893025952239</v>
      </c>
      <c r="AI491" s="107">
        <v>34682.617676352653</v>
      </c>
      <c r="AJ491" s="107">
        <v>35855.955978941936</v>
      </c>
      <c r="AK491" s="107">
        <v>37032.385064020695</v>
      </c>
      <c r="AL491" s="107">
        <v>38209.200496910642</v>
      </c>
      <c r="AM491" s="107">
        <v>39386.015929800596</v>
      </c>
      <c r="AN491" s="107">
        <v>40562.831362690493</v>
      </c>
      <c r="AO491" s="104">
        <v>41739.64679558044</v>
      </c>
    </row>
    <row r="492" spans="1:41" x14ac:dyDescent="0.25">
      <c r="A492" t="str">
        <f t="shared" si="7"/>
        <v>Total passengers_Reunion</v>
      </c>
      <c r="B492" s="72" t="s">
        <v>58</v>
      </c>
      <c r="C492" s="108" t="s">
        <v>32</v>
      </c>
      <c r="D492" s="92" t="s">
        <v>219</v>
      </c>
      <c r="E492" s="75" t="s">
        <v>20</v>
      </c>
      <c r="F492" s="76" t="s">
        <v>34</v>
      </c>
      <c r="G492" s="76" t="s">
        <v>20</v>
      </c>
      <c r="H492" s="76" t="s">
        <v>20</v>
      </c>
      <c r="I492" s="76" t="s">
        <v>20</v>
      </c>
      <c r="J492" s="76" t="s">
        <v>20</v>
      </c>
      <c r="K492" s="76" t="s">
        <v>20</v>
      </c>
      <c r="L492" s="76" t="s">
        <v>20</v>
      </c>
      <c r="M492" s="76" t="s">
        <v>20</v>
      </c>
      <c r="N492" s="76" t="s">
        <v>20</v>
      </c>
      <c r="O492" s="76" t="s">
        <v>20</v>
      </c>
      <c r="P492" s="76" t="s">
        <v>20</v>
      </c>
      <c r="Q492" s="76" t="s">
        <v>20</v>
      </c>
      <c r="R492" s="83">
        <v>2393782</v>
      </c>
      <c r="S492" s="83">
        <v>2604298.5341302441</v>
      </c>
      <c r="T492" s="83">
        <v>2778523.5295989965</v>
      </c>
      <c r="U492" s="83">
        <v>2922971.3813394671</v>
      </c>
      <c r="V492" s="83">
        <v>3025305.1684078146</v>
      </c>
      <c r="W492" s="83">
        <v>3079584.9004833051</v>
      </c>
      <c r="X492" s="83">
        <v>3133885.2838908364</v>
      </c>
      <c r="Y492" s="83">
        <v>3188117.4553228803</v>
      </c>
      <c r="Z492" s="83">
        <v>3242278.5986887077</v>
      </c>
      <c r="AA492" s="83">
        <v>3290356.7364588371</v>
      </c>
      <c r="AB492" s="83">
        <v>3338359.7784761502</v>
      </c>
      <c r="AC492" s="83">
        <v>3386276.3440006534</v>
      </c>
      <c r="AD492" s="83">
        <v>3434121.9978359817</v>
      </c>
      <c r="AE492" s="83">
        <v>3481885.046343199</v>
      </c>
      <c r="AF492" s="83">
        <v>3521628.314756908</v>
      </c>
      <c r="AG492" s="83">
        <v>3561549.9355835994</v>
      </c>
      <c r="AH492" s="83">
        <v>3601437.763321518</v>
      </c>
      <c r="AI492" s="83">
        <v>3641296.491455202</v>
      </c>
      <c r="AJ492" s="83">
        <v>3681133.3166609905</v>
      </c>
      <c r="AK492" s="83">
        <v>3709930.1465409035</v>
      </c>
      <c r="AL492" s="83">
        <v>3738528.7148508029</v>
      </c>
      <c r="AM492" s="83">
        <v>3767083.9867257969</v>
      </c>
      <c r="AN492" s="83">
        <v>3795615.28175712</v>
      </c>
      <c r="AO492" s="92">
        <v>3824105.4706463143</v>
      </c>
    </row>
    <row r="493" spans="1:41" x14ac:dyDescent="0.25">
      <c r="A493" t="str">
        <f t="shared" si="7"/>
        <v>Total aircraft movements_Reunion</v>
      </c>
      <c r="B493" s="72" t="s">
        <v>35</v>
      </c>
      <c r="C493" s="108" t="s">
        <v>32</v>
      </c>
      <c r="D493" s="92" t="s">
        <v>219</v>
      </c>
      <c r="E493" s="75" t="s">
        <v>20</v>
      </c>
      <c r="F493" s="76" t="s">
        <v>34</v>
      </c>
      <c r="G493" s="76" t="s">
        <v>20</v>
      </c>
      <c r="H493" s="76" t="s">
        <v>20</v>
      </c>
      <c r="I493" s="76" t="s">
        <v>20</v>
      </c>
      <c r="J493" s="76" t="s">
        <v>20</v>
      </c>
      <c r="K493" s="76" t="s">
        <v>20</v>
      </c>
      <c r="L493" s="76" t="s">
        <v>20</v>
      </c>
      <c r="M493" s="76" t="s">
        <v>20</v>
      </c>
      <c r="N493" s="76" t="s">
        <v>20</v>
      </c>
      <c r="O493" s="76" t="s">
        <v>20</v>
      </c>
      <c r="P493" s="76" t="s">
        <v>20</v>
      </c>
      <c r="Q493" s="76" t="s">
        <v>20</v>
      </c>
      <c r="R493" s="83" t="s">
        <v>218</v>
      </c>
      <c r="S493" s="83" t="s">
        <v>218</v>
      </c>
      <c r="T493" s="83" t="s">
        <v>218</v>
      </c>
      <c r="U493" s="83" t="s">
        <v>218</v>
      </c>
      <c r="V493" s="83" t="s">
        <v>218</v>
      </c>
      <c r="W493" s="83" t="s">
        <v>218</v>
      </c>
      <c r="X493" s="83" t="s">
        <v>218</v>
      </c>
      <c r="Y493" s="83" t="s">
        <v>218</v>
      </c>
      <c r="Z493" s="83" t="s">
        <v>218</v>
      </c>
      <c r="AA493" s="83" t="s">
        <v>218</v>
      </c>
      <c r="AB493" s="83" t="s">
        <v>218</v>
      </c>
      <c r="AC493" s="83" t="s">
        <v>218</v>
      </c>
      <c r="AD493" s="83" t="s">
        <v>218</v>
      </c>
      <c r="AE493" s="83" t="s">
        <v>218</v>
      </c>
      <c r="AF493" s="83" t="s">
        <v>218</v>
      </c>
      <c r="AG493" s="83" t="s">
        <v>218</v>
      </c>
      <c r="AH493" s="83" t="s">
        <v>218</v>
      </c>
      <c r="AI493" s="83" t="s">
        <v>218</v>
      </c>
      <c r="AJ493" s="83" t="s">
        <v>218</v>
      </c>
      <c r="AK493" s="83" t="s">
        <v>218</v>
      </c>
      <c r="AL493" s="83" t="s">
        <v>218</v>
      </c>
      <c r="AM493" s="83" t="s">
        <v>218</v>
      </c>
      <c r="AN493" s="83" t="s">
        <v>218</v>
      </c>
      <c r="AO493" s="92" t="s">
        <v>218</v>
      </c>
    </row>
    <row r="494" spans="1:41" x14ac:dyDescent="0.25">
      <c r="A494" t="str">
        <f t="shared" si="7"/>
        <v>Total Cargo_Reunion</v>
      </c>
      <c r="B494" s="102" t="s">
        <v>207</v>
      </c>
      <c r="C494" s="103" t="s">
        <v>32</v>
      </c>
      <c r="D494" s="104" t="s">
        <v>219</v>
      </c>
      <c r="E494" s="105" t="s">
        <v>20</v>
      </c>
      <c r="F494" s="106" t="s">
        <v>34</v>
      </c>
      <c r="G494" s="106" t="s">
        <v>20</v>
      </c>
      <c r="H494" s="106" t="s">
        <v>20</v>
      </c>
      <c r="I494" s="106" t="s">
        <v>20</v>
      </c>
      <c r="J494" s="106" t="s">
        <v>20</v>
      </c>
      <c r="K494" s="106" t="s">
        <v>20</v>
      </c>
      <c r="L494" s="106" t="s">
        <v>20</v>
      </c>
      <c r="M494" s="106" t="s">
        <v>20</v>
      </c>
      <c r="N494" s="106" t="s">
        <v>20</v>
      </c>
      <c r="O494" s="106" t="s">
        <v>20</v>
      </c>
      <c r="P494" s="106" t="s">
        <v>20</v>
      </c>
      <c r="Q494" s="106" t="s">
        <v>20</v>
      </c>
      <c r="R494" s="107" t="s">
        <v>218</v>
      </c>
      <c r="S494" s="107" t="s">
        <v>218</v>
      </c>
      <c r="T494" s="107" t="s">
        <v>218</v>
      </c>
      <c r="U494" s="107" t="s">
        <v>218</v>
      </c>
      <c r="V494" s="107" t="s">
        <v>218</v>
      </c>
      <c r="W494" s="107" t="s">
        <v>218</v>
      </c>
      <c r="X494" s="107" t="s">
        <v>218</v>
      </c>
      <c r="Y494" s="107" t="s">
        <v>218</v>
      </c>
      <c r="Z494" s="107" t="s">
        <v>218</v>
      </c>
      <c r="AA494" s="107" t="s">
        <v>218</v>
      </c>
      <c r="AB494" s="107" t="s">
        <v>218</v>
      </c>
      <c r="AC494" s="107" t="s">
        <v>218</v>
      </c>
      <c r="AD494" s="107" t="s">
        <v>218</v>
      </c>
      <c r="AE494" s="107" t="s">
        <v>218</v>
      </c>
      <c r="AF494" s="107" t="s">
        <v>218</v>
      </c>
      <c r="AG494" s="107" t="s">
        <v>218</v>
      </c>
      <c r="AH494" s="107" t="s">
        <v>218</v>
      </c>
      <c r="AI494" s="107" t="s">
        <v>218</v>
      </c>
      <c r="AJ494" s="107" t="s">
        <v>218</v>
      </c>
      <c r="AK494" s="107" t="s">
        <v>218</v>
      </c>
      <c r="AL494" s="107" t="s">
        <v>218</v>
      </c>
      <c r="AM494" s="107" t="s">
        <v>218</v>
      </c>
      <c r="AN494" s="107" t="s">
        <v>218</v>
      </c>
      <c r="AO494" s="104" t="s">
        <v>218</v>
      </c>
    </row>
    <row r="495" spans="1:41" x14ac:dyDescent="0.25">
      <c r="A495" t="str">
        <f t="shared" si="7"/>
        <v>International passengers_Reunion</v>
      </c>
      <c r="B495" s="102" t="s">
        <v>54</v>
      </c>
      <c r="C495" s="103" t="s">
        <v>32</v>
      </c>
      <c r="D495" s="104" t="s">
        <v>219</v>
      </c>
      <c r="E495" s="105" t="s">
        <v>20</v>
      </c>
      <c r="F495" s="106" t="s">
        <v>34</v>
      </c>
      <c r="G495" s="106" t="s">
        <v>20</v>
      </c>
      <c r="H495" s="106" t="s">
        <v>20</v>
      </c>
      <c r="I495" s="106" t="s">
        <v>20</v>
      </c>
      <c r="J495" s="106" t="s">
        <v>20</v>
      </c>
      <c r="K495" s="106" t="s">
        <v>20</v>
      </c>
      <c r="L495" s="106" t="s">
        <v>20</v>
      </c>
      <c r="M495" s="106" t="s">
        <v>20</v>
      </c>
      <c r="N495" s="106" t="s">
        <v>20</v>
      </c>
      <c r="O495" s="106" t="s">
        <v>20</v>
      </c>
      <c r="P495" s="106" t="s">
        <v>20</v>
      </c>
      <c r="Q495" s="106" t="s">
        <v>20</v>
      </c>
      <c r="R495" s="107">
        <v>2352118</v>
      </c>
      <c r="S495" s="107">
        <v>2546039.7606104747</v>
      </c>
      <c r="T495" s="107">
        <v>2717656.477021778</v>
      </c>
      <c r="U495" s="107">
        <v>2860095.61366357</v>
      </c>
      <c r="V495" s="107">
        <v>2961189.9960206668</v>
      </c>
      <c r="W495" s="107">
        <v>3014922.1065345285</v>
      </c>
      <c r="X495" s="107">
        <v>3068654.2170484029</v>
      </c>
      <c r="Y495" s="107">
        <v>3122386.3275622767</v>
      </c>
      <c r="Z495" s="107">
        <v>3176118.4380761511</v>
      </c>
      <c r="AA495" s="107">
        <v>3224150.6678601764</v>
      </c>
      <c r="AB495" s="107">
        <v>3272182.8976442143</v>
      </c>
      <c r="AC495" s="107">
        <v>3320206.7081066291</v>
      </c>
      <c r="AD495" s="107">
        <v>3368238.9378906535</v>
      </c>
      <c r="AE495" s="107">
        <v>3416271.1676746788</v>
      </c>
      <c r="AF495" s="107">
        <v>3456616.55682893</v>
      </c>
      <c r="AG495" s="107">
        <v>3496961.9459831943</v>
      </c>
      <c r="AH495" s="107">
        <v>3537307.3351374585</v>
      </c>
      <c r="AI495" s="107">
        <v>3577652.7242917097</v>
      </c>
      <c r="AJ495" s="107">
        <v>3617998.113445974</v>
      </c>
      <c r="AK495" s="107">
        <v>3647886.7051608344</v>
      </c>
      <c r="AL495" s="107">
        <v>3677783.7161973049</v>
      </c>
      <c r="AM495" s="107">
        <v>3707672.3079121793</v>
      </c>
      <c r="AN495" s="107">
        <v>3737569.3189486498</v>
      </c>
      <c r="AO495" s="104">
        <v>3767457.9106635102</v>
      </c>
    </row>
    <row r="496" spans="1:41" x14ac:dyDescent="0.25">
      <c r="A496" t="str">
        <f t="shared" si="7"/>
        <v>Domestic passengers_Reunion</v>
      </c>
      <c r="B496" s="72" t="s">
        <v>56</v>
      </c>
      <c r="C496" s="108" t="s">
        <v>32</v>
      </c>
      <c r="D496" s="92" t="s">
        <v>219</v>
      </c>
      <c r="E496" s="75" t="s">
        <v>20</v>
      </c>
      <c r="F496" s="76" t="s">
        <v>34</v>
      </c>
      <c r="G496" s="76" t="s">
        <v>20</v>
      </c>
      <c r="H496" s="76" t="s">
        <v>20</v>
      </c>
      <c r="I496" s="76" t="s">
        <v>20</v>
      </c>
      <c r="J496" s="76" t="s">
        <v>20</v>
      </c>
      <c r="K496" s="76" t="s">
        <v>20</v>
      </c>
      <c r="L496" s="76" t="s">
        <v>20</v>
      </c>
      <c r="M496" s="76" t="s">
        <v>20</v>
      </c>
      <c r="N496" s="76" t="s">
        <v>20</v>
      </c>
      <c r="O496" s="76" t="s">
        <v>20</v>
      </c>
      <c r="P496" s="76" t="s">
        <v>20</v>
      </c>
      <c r="Q496" s="76" t="s">
        <v>20</v>
      </c>
      <c r="R496" s="83" t="s">
        <v>218</v>
      </c>
      <c r="S496" s="83" t="s">
        <v>218</v>
      </c>
      <c r="T496" s="83" t="s">
        <v>218</v>
      </c>
      <c r="U496" s="83" t="s">
        <v>218</v>
      </c>
      <c r="V496" s="83" t="s">
        <v>218</v>
      </c>
      <c r="W496" s="83" t="s">
        <v>218</v>
      </c>
      <c r="X496" s="83" t="s">
        <v>218</v>
      </c>
      <c r="Y496" s="83" t="s">
        <v>218</v>
      </c>
      <c r="Z496" s="83" t="s">
        <v>218</v>
      </c>
      <c r="AA496" s="83" t="s">
        <v>218</v>
      </c>
      <c r="AB496" s="83" t="s">
        <v>218</v>
      </c>
      <c r="AC496" s="83" t="s">
        <v>218</v>
      </c>
      <c r="AD496" s="83" t="s">
        <v>218</v>
      </c>
      <c r="AE496" s="83" t="s">
        <v>218</v>
      </c>
      <c r="AF496" s="83" t="s">
        <v>218</v>
      </c>
      <c r="AG496" s="83" t="s">
        <v>218</v>
      </c>
      <c r="AH496" s="83" t="s">
        <v>218</v>
      </c>
      <c r="AI496" s="83" t="s">
        <v>218</v>
      </c>
      <c r="AJ496" s="83" t="s">
        <v>218</v>
      </c>
      <c r="AK496" s="83" t="s">
        <v>218</v>
      </c>
      <c r="AL496" s="83" t="s">
        <v>218</v>
      </c>
      <c r="AM496" s="83" t="s">
        <v>218</v>
      </c>
      <c r="AN496" s="83" t="s">
        <v>218</v>
      </c>
      <c r="AO496" s="92" t="s">
        <v>218</v>
      </c>
    </row>
    <row r="497" spans="1:41" x14ac:dyDescent="0.25">
      <c r="A497" t="str">
        <f t="shared" si="7"/>
        <v>Total passengers_Nigeria</v>
      </c>
      <c r="B497" s="102" t="s">
        <v>58</v>
      </c>
      <c r="C497" s="103" t="s">
        <v>32</v>
      </c>
      <c r="D497" s="104" t="s">
        <v>59</v>
      </c>
      <c r="E497" s="105" t="s">
        <v>20</v>
      </c>
      <c r="F497" s="106" t="s">
        <v>34</v>
      </c>
      <c r="G497" s="106" t="s">
        <v>20</v>
      </c>
      <c r="H497" s="106" t="s">
        <v>20</v>
      </c>
      <c r="I497" s="106" t="s">
        <v>20</v>
      </c>
      <c r="J497" s="106" t="s">
        <v>20</v>
      </c>
      <c r="K497" s="106" t="s">
        <v>20</v>
      </c>
      <c r="L497" s="106" t="s">
        <v>34</v>
      </c>
      <c r="M497" s="106" t="s">
        <v>20</v>
      </c>
      <c r="N497" s="106" t="s">
        <v>34</v>
      </c>
      <c r="O497" s="106" t="s">
        <v>34</v>
      </c>
      <c r="P497" s="106" t="s">
        <v>20</v>
      </c>
      <c r="Q497" s="106" t="s">
        <v>20</v>
      </c>
      <c r="R497" s="107">
        <v>13165611</v>
      </c>
      <c r="S497" s="107">
        <v>15941713.117116809</v>
      </c>
      <c r="T497" s="107">
        <v>16680921.914978182</v>
      </c>
      <c r="U497" s="107">
        <v>17709480.624279335</v>
      </c>
      <c r="V497" s="107">
        <v>18649059.175511889</v>
      </c>
      <c r="W497" s="107">
        <v>19463604.477737524</v>
      </c>
      <c r="X497" s="107">
        <v>20288413.961971924</v>
      </c>
      <c r="Y497" s="107">
        <v>21132427.56985363</v>
      </c>
      <c r="Z497" s="107">
        <v>21969162.90665004</v>
      </c>
      <c r="AA497" s="107">
        <v>22802776.389259174</v>
      </c>
      <c r="AB497" s="107">
        <v>23651068.260168564</v>
      </c>
      <c r="AC497" s="107">
        <v>24514239.034119707</v>
      </c>
      <c r="AD497" s="107">
        <v>25397817.691898745</v>
      </c>
      <c r="AE497" s="107">
        <v>26291440.893190075</v>
      </c>
      <c r="AF497" s="107">
        <v>27178062.812705796</v>
      </c>
      <c r="AG497" s="107">
        <v>28084654.065136727</v>
      </c>
      <c r="AH497" s="107">
        <v>29011802.872822657</v>
      </c>
      <c r="AI497" s="107">
        <v>29961173.784516964</v>
      </c>
      <c r="AJ497" s="107">
        <v>30933728.778792664</v>
      </c>
      <c r="AK497" s="107">
        <v>31922311.310208764</v>
      </c>
      <c r="AL497" s="107">
        <v>32925199.545824222</v>
      </c>
      <c r="AM497" s="107">
        <v>33954475.334589563</v>
      </c>
      <c r="AN497" s="107">
        <v>35011714.979153708</v>
      </c>
      <c r="AO497" s="104">
        <v>36098921.346032567</v>
      </c>
    </row>
    <row r="498" spans="1:41" x14ac:dyDescent="0.25">
      <c r="A498" t="str">
        <f t="shared" si="7"/>
        <v>Total aircraft movements_Nigeria</v>
      </c>
      <c r="B498" s="102" t="s">
        <v>35</v>
      </c>
      <c r="C498" s="103" t="s">
        <v>32</v>
      </c>
      <c r="D498" s="104" t="s">
        <v>59</v>
      </c>
      <c r="E498" s="105" t="s">
        <v>20</v>
      </c>
      <c r="F498" s="106" t="s">
        <v>34</v>
      </c>
      <c r="G498" s="106" t="s">
        <v>20</v>
      </c>
      <c r="H498" s="106" t="s">
        <v>20</v>
      </c>
      <c r="I498" s="106" t="s">
        <v>20</v>
      </c>
      <c r="J498" s="106" t="s">
        <v>20</v>
      </c>
      <c r="K498" s="106" t="s">
        <v>20</v>
      </c>
      <c r="L498" s="106" t="s">
        <v>34</v>
      </c>
      <c r="M498" s="106" t="s">
        <v>20</v>
      </c>
      <c r="N498" s="106" t="s">
        <v>34</v>
      </c>
      <c r="O498" s="106" t="s">
        <v>34</v>
      </c>
      <c r="P498" s="106" t="s">
        <v>20</v>
      </c>
      <c r="Q498" s="106" t="s">
        <v>20</v>
      </c>
      <c r="R498" s="107">
        <v>207906</v>
      </c>
      <c r="S498" s="107">
        <v>241164.4706381725</v>
      </c>
      <c r="T498" s="107">
        <v>246943.90767640999</v>
      </c>
      <c r="U498" s="107">
        <v>258062.8952109642</v>
      </c>
      <c r="V498" s="107">
        <v>267953.09872065659</v>
      </c>
      <c r="W498" s="107">
        <v>276386.83560043277</v>
      </c>
      <c r="X498" s="107">
        <v>284820.57248020894</v>
      </c>
      <c r="Y498" s="107">
        <v>293254.30935998505</v>
      </c>
      <c r="Z498" s="107">
        <v>301688.04623976041</v>
      </c>
      <c r="AA498" s="107">
        <v>310121.78311953665</v>
      </c>
      <c r="AB498" s="107">
        <v>318555.51999931282</v>
      </c>
      <c r="AC498" s="107">
        <v>326989.25687908893</v>
      </c>
      <c r="AD498" s="107">
        <v>335422.99375886424</v>
      </c>
      <c r="AE498" s="107">
        <v>343856.73063864041</v>
      </c>
      <c r="AF498" s="107">
        <v>352290.46751841652</v>
      </c>
      <c r="AG498" s="107">
        <v>360724.20439819264</v>
      </c>
      <c r="AH498" s="107">
        <v>369157.94127796794</v>
      </c>
      <c r="AI498" s="107">
        <v>377591.67815774411</v>
      </c>
      <c r="AJ498" s="107">
        <v>386025.41503752029</v>
      </c>
      <c r="AK498" s="107">
        <v>394459.15191729652</v>
      </c>
      <c r="AL498" s="107">
        <v>402892.88879707182</v>
      </c>
      <c r="AM498" s="107">
        <v>411326.62567684805</v>
      </c>
      <c r="AN498" s="107">
        <v>419760.36255662417</v>
      </c>
      <c r="AO498" s="104">
        <v>428194.0994364004</v>
      </c>
    </row>
    <row r="499" spans="1:41" x14ac:dyDescent="0.25">
      <c r="A499" t="str">
        <f t="shared" si="7"/>
        <v>Total Cargo_Nigeria</v>
      </c>
      <c r="B499" s="102" t="s">
        <v>207</v>
      </c>
      <c r="C499" s="108" t="s">
        <v>32</v>
      </c>
      <c r="D499" s="92" t="s">
        <v>59</v>
      </c>
      <c r="E499" s="75" t="s">
        <v>20</v>
      </c>
      <c r="F499" s="76" t="s">
        <v>34</v>
      </c>
      <c r="G499" s="76" t="s">
        <v>20</v>
      </c>
      <c r="H499" s="76" t="s">
        <v>20</v>
      </c>
      <c r="I499" s="76" t="s">
        <v>20</v>
      </c>
      <c r="J499" s="76" t="s">
        <v>20</v>
      </c>
      <c r="K499" s="76" t="s">
        <v>20</v>
      </c>
      <c r="L499" s="76" t="s">
        <v>34</v>
      </c>
      <c r="M499" s="76" t="s">
        <v>20</v>
      </c>
      <c r="N499" s="76" t="s">
        <v>34</v>
      </c>
      <c r="O499" s="76" t="s">
        <v>34</v>
      </c>
      <c r="P499" s="76" t="s">
        <v>20</v>
      </c>
      <c r="Q499" s="76" t="s">
        <v>20</v>
      </c>
      <c r="R499" s="83">
        <v>215415</v>
      </c>
      <c r="S499" s="83">
        <v>256927.61817278599</v>
      </c>
      <c r="T499" s="83">
        <v>270992.77721049398</v>
      </c>
      <c r="U499" s="83">
        <v>284412.17953000776</v>
      </c>
      <c r="V499" s="83">
        <v>297688.94043576304</v>
      </c>
      <c r="W499" s="83">
        <v>309911.85973707971</v>
      </c>
      <c r="X499" s="83">
        <v>322134.77903839643</v>
      </c>
      <c r="Y499" s="83">
        <v>334357.69833971217</v>
      </c>
      <c r="Z499" s="83">
        <v>346580.61764102889</v>
      </c>
      <c r="AA499" s="83">
        <v>358803.53694234556</v>
      </c>
      <c r="AB499" s="83">
        <v>371026.45624366234</v>
      </c>
      <c r="AC499" s="83">
        <v>383249.37554497807</v>
      </c>
      <c r="AD499" s="83">
        <v>395472.29484629474</v>
      </c>
      <c r="AE499" s="83">
        <v>407695.21414761146</v>
      </c>
      <c r="AF499" s="83">
        <v>419918.13344892825</v>
      </c>
      <c r="AG499" s="83">
        <v>432141.05275024398</v>
      </c>
      <c r="AH499" s="83">
        <v>444363.97205156065</v>
      </c>
      <c r="AI499" s="83">
        <v>456586.89135287743</v>
      </c>
      <c r="AJ499" s="83">
        <v>468809.81065419421</v>
      </c>
      <c r="AK499" s="83">
        <v>481032.72995550989</v>
      </c>
      <c r="AL499" s="83">
        <v>493255.64925682655</v>
      </c>
      <c r="AM499" s="83">
        <v>505478.56855814328</v>
      </c>
      <c r="AN499" s="83">
        <v>517701.48785946006</v>
      </c>
      <c r="AO499" s="92">
        <v>529924.40716077574</v>
      </c>
    </row>
    <row r="500" spans="1:41" x14ac:dyDescent="0.25">
      <c r="A500" t="str">
        <f t="shared" si="7"/>
        <v>International passengers_Nigeria</v>
      </c>
      <c r="B500" s="72" t="s">
        <v>54</v>
      </c>
      <c r="C500" s="108" t="s">
        <v>32</v>
      </c>
      <c r="D500" s="92" t="s">
        <v>59</v>
      </c>
      <c r="E500" s="75" t="s">
        <v>20</v>
      </c>
      <c r="F500" s="76" t="s">
        <v>34</v>
      </c>
      <c r="G500" s="76" t="s">
        <v>20</v>
      </c>
      <c r="H500" s="76" t="s">
        <v>20</v>
      </c>
      <c r="I500" s="76" t="s">
        <v>20</v>
      </c>
      <c r="J500" s="76" t="s">
        <v>20</v>
      </c>
      <c r="K500" s="76" t="s">
        <v>20</v>
      </c>
      <c r="L500" s="76" t="s">
        <v>34</v>
      </c>
      <c r="M500" s="76" t="s">
        <v>20</v>
      </c>
      <c r="N500" s="76" t="s">
        <v>34</v>
      </c>
      <c r="O500" s="76" t="s">
        <v>34</v>
      </c>
      <c r="P500" s="76" t="s">
        <v>20</v>
      </c>
      <c r="Q500" s="76" t="s">
        <v>20</v>
      </c>
      <c r="R500" s="83">
        <v>3767171</v>
      </c>
      <c r="S500" s="83">
        <v>4236012.829142157</v>
      </c>
      <c r="T500" s="83">
        <v>4408908.5750726005</v>
      </c>
      <c r="U500" s="83">
        <v>4635309.7578417389</v>
      </c>
      <c r="V500" s="83">
        <v>4870161.8122765133</v>
      </c>
      <c r="W500" s="83">
        <v>5113173.9827367645</v>
      </c>
      <c r="X500" s="83">
        <v>5365076.7619244605</v>
      </c>
      <c r="Y500" s="83">
        <v>5633352.0353531772</v>
      </c>
      <c r="Z500" s="83">
        <v>5896576.7751855562</v>
      </c>
      <c r="AA500" s="83">
        <v>6161561.1606185427</v>
      </c>
      <c r="AB500" s="83">
        <v>6439067.5301746866</v>
      </c>
      <c r="AC500" s="83">
        <v>6729711.5480733719</v>
      </c>
      <c r="AD500" s="83">
        <v>7038616.7928183181</v>
      </c>
      <c r="AE500" s="83">
        <v>7356996.961921677</v>
      </c>
      <c r="AF500" s="83">
        <v>7672837.2130518435</v>
      </c>
      <c r="AG500" s="83">
        <v>8006709.1213193461</v>
      </c>
      <c r="AH500" s="83">
        <v>8359510.095586339</v>
      </c>
      <c r="AI500" s="83">
        <v>8732972.3436565548</v>
      </c>
      <c r="AJ500" s="83">
        <v>9128087.1892730612</v>
      </c>
      <c r="AK500" s="83">
        <v>9540856.2594889384</v>
      </c>
      <c r="AL500" s="83">
        <v>9967368.2072799765</v>
      </c>
      <c r="AM500" s="83">
        <v>10418631.987315917</v>
      </c>
      <c r="AN500" s="83">
        <v>10896077.105527924</v>
      </c>
      <c r="AO500" s="92">
        <v>11401383.63841393</v>
      </c>
    </row>
    <row r="501" spans="1:41" x14ac:dyDescent="0.25">
      <c r="A501" t="str">
        <f t="shared" si="7"/>
        <v>Domestic passengers_Nigeria</v>
      </c>
      <c r="B501" s="102" t="s">
        <v>56</v>
      </c>
      <c r="C501" s="103" t="s">
        <v>32</v>
      </c>
      <c r="D501" s="104" t="s">
        <v>59</v>
      </c>
      <c r="E501" s="105" t="s">
        <v>20</v>
      </c>
      <c r="F501" s="106" t="s">
        <v>34</v>
      </c>
      <c r="G501" s="106" t="s">
        <v>20</v>
      </c>
      <c r="H501" s="106" t="s">
        <v>20</v>
      </c>
      <c r="I501" s="106" t="s">
        <v>20</v>
      </c>
      <c r="J501" s="106" t="s">
        <v>20</v>
      </c>
      <c r="K501" s="106" t="s">
        <v>20</v>
      </c>
      <c r="L501" s="106" t="s">
        <v>34</v>
      </c>
      <c r="M501" s="106" t="s">
        <v>20</v>
      </c>
      <c r="N501" s="106" t="s">
        <v>34</v>
      </c>
      <c r="O501" s="106" t="s">
        <v>34</v>
      </c>
      <c r="P501" s="106" t="s">
        <v>20</v>
      </c>
      <c r="Q501" s="106" t="s">
        <v>20</v>
      </c>
      <c r="R501" s="107">
        <v>9324189</v>
      </c>
      <c r="S501" s="107">
        <v>11616425.47965792</v>
      </c>
      <c r="T501" s="107">
        <v>12182738.531588851</v>
      </c>
      <c r="U501" s="107">
        <v>12985330.479516691</v>
      </c>
      <c r="V501" s="107">
        <v>13693482.71443853</v>
      </c>
      <c r="W501" s="107">
        <v>14268769.843290813</v>
      </c>
      <c r="X501" s="107">
        <v>14844056.972142976</v>
      </c>
      <c r="Y501" s="107">
        <v>15419344.100995259</v>
      </c>
      <c r="Z501" s="107">
        <v>15994631.229847539</v>
      </c>
      <c r="AA501" s="107">
        <v>16569918.3586997</v>
      </c>
      <c r="AB501" s="107">
        <v>17145205.487551983</v>
      </c>
      <c r="AC501" s="107">
        <v>17720492.616404265</v>
      </c>
      <c r="AD501" s="107">
        <v>18295779.745256428</v>
      </c>
      <c r="AE501" s="107">
        <v>18871066.874108713</v>
      </c>
      <c r="AF501" s="107">
        <v>19446354.002960995</v>
      </c>
      <c r="AG501" s="107">
        <v>20021641.131813277</v>
      </c>
      <c r="AH501" s="107">
        <v>20596928.260665439</v>
      </c>
      <c r="AI501" s="107">
        <v>21172215.389517717</v>
      </c>
      <c r="AJ501" s="107">
        <v>21747502.518369999</v>
      </c>
      <c r="AK501" s="107">
        <v>22322789.647222158</v>
      </c>
      <c r="AL501" s="107">
        <v>22898076.776074439</v>
      </c>
      <c r="AM501" s="107">
        <v>23473363.904926721</v>
      </c>
      <c r="AN501" s="107">
        <v>24048651.033779006</v>
      </c>
      <c r="AO501" s="104">
        <v>24623938.162631169</v>
      </c>
    </row>
    <row r="502" spans="1:41" x14ac:dyDescent="0.25">
      <c r="A502" t="str">
        <f t="shared" si="7"/>
        <v>Total passengers_Namibia</v>
      </c>
      <c r="B502" s="102" t="s">
        <v>58</v>
      </c>
      <c r="C502" s="103" t="s">
        <v>32</v>
      </c>
      <c r="D502" s="104" t="s">
        <v>57</v>
      </c>
      <c r="E502" s="105" t="s">
        <v>20</v>
      </c>
      <c r="F502" s="106" t="s">
        <v>34</v>
      </c>
      <c r="G502" s="106" t="s">
        <v>20</v>
      </c>
      <c r="H502" s="106" t="s">
        <v>20</v>
      </c>
      <c r="I502" s="106" t="s">
        <v>20</v>
      </c>
      <c r="J502" s="106" t="s">
        <v>20</v>
      </c>
      <c r="K502" s="106" t="s">
        <v>20</v>
      </c>
      <c r="L502" s="106" t="s">
        <v>34</v>
      </c>
      <c r="M502" s="106" t="s">
        <v>20</v>
      </c>
      <c r="N502" s="106" t="s">
        <v>20</v>
      </c>
      <c r="O502" s="106" t="s">
        <v>20</v>
      </c>
      <c r="P502" s="106" t="s">
        <v>20</v>
      </c>
      <c r="Q502" s="106" t="s">
        <v>20</v>
      </c>
      <c r="R502" s="107">
        <v>1213885</v>
      </c>
      <c r="S502" s="107">
        <v>1344222.5763451974</v>
      </c>
      <c r="T502" s="107">
        <v>1421724.6371602353</v>
      </c>
      <c r="U502" s="107">
        <v>1495787.7259837138</v>
      </c>
      <c r="V502" s="107">
        <v>1561214.3773204654</v>
      </c>
      <c r="W502" s="107">
        <v>1616759.4398799294</v>
      </c>
      <c r="X502" s="107">
        <v>1673348.2000200748</v>
      </c>
      <c r="Y502" s="107">
        <v>1731961.4218403311</v>
      </c>
      <c r="Z502" s="107">
        <v>1792688.485499575</v>
      </c>
      <c r="AA502" s="107">
        <v>1855679.020205115</v>
      </c>
      <c r="AB502" s="107">
        <v>1920964.4885512989</v>
      </c>
      <c r="AC502" s="107">
        <v>1988643.8634174915</v>
      </c>
      <c r="AD502" s="107">
        <v>2058828.4892930083</v>
      </c>
      <c r="AE502" s="107">
        <v>2131611.153252257</v>
      </c>
      <c r="AF502" s="107">
        <v>2204777.7845245758</v>
      </c>
      <c r="AG502" s="107">
        <v>2280045.886025941</v>
      </c>
      <c r="AH502" s="107">
        <v>2357251.847937969</v>
      </c>
      <c r="AI502" s="107">
        <v>2436454.1213947083</v>
      </c>
      <c r="AJ502" s="107">
        <v>2515497.267380246</v>
      </c>
      <c r="AK502" s="107">
        <v>2593821.3371531772</v>
      </c>
      <c r="AL502" s="107">
        <v>2674426.2654990512</v>
      </c>
      <c r="AM502" s="107">
        <v>2757296.90191853</v>
      </c>
      <c r="AN502" s="107">
        <v>2842423.6536910981</v>
      </c>
      <c r="AO502" s="104">
        <v>2929840.8567571249</v>
      </c>
    </row>
    <row r="503" spans="1:41" x14ac:dyDescent="0.25">
      <c r="A503" t="str">
        <f t="shared" si="7"/>
        <v>Total aircraft movements_Namibia</v>
      </c>
      <c r="B503" s="102" t="s">
        <v>35</v>
      </c>
      <c r="C503" s="103" t="s">
        <v>32</v>
      </c>
      <c r="D503" s="104" t="s">
        <v>57</v>
      </c>
      <c r="E503" s="105" t="s">
        <v>20</v>
      </c>
      <c r="F503" s="106" t="s">
        <v>34</v>
      </c>
      <c r="G503" s="106" t="s">
        <v>20</v>
      </c>
      <c r="H503" s="106" t="s">
        <v>20</v>
      </c>
      <c r="I503" s="106" t="s">
        <v>20</v>
      </c>
      <c r="J503" s="106" t="s">
        <v>20</v>
      </c>
      <c r="K503" s="106" t="s">
        <v>20</v>
      </c>
      <c r="L503" s="106" t="s">
        <v>34</v>
      </c>
      <c r="M503" s="106" t="s">
        <v>20</v>
      </c>
      <c r="N503" s="106" t="s">
        <v>20</v>
      </c>
      <c r="O503" s="106" t="s">
        <v>20</v>
      </c>
      <c r="P503" s="106" t="s">
        <v>20</v>
      </c>
      <c r="Q503" s="106" t="s">
        <v>20</v>
      </c>
      <c r="R503" s="107" t="s">
        <v>218</v>
      </c>
      <c r="S503" s="107" t="s">
        <v>218</v>
      </c>
      <c r="T503" s="107" t="s">
        <v>218</v>
      </c>
      <c r="U503" s="107" t="s">
        <v>218</v>
      </c>
      <c r="V503" s="107" t="s">
        <v>218</v>
      </c>
      <c r="W503" s="107" t="s">
        <v>218</v>
      </c>
      <c r="X503" s="107" t="s">
        <v>218</v>
      </c>
      <c r="Y503" s="107" t="s">
        <v>218</v>
      </c>
      <c r="Z503" s="107" t="s">
        <v>218</v>
      </c>
      <c r="AA503" s="107" t="s">
        <v>218</v>
      </c>
      <c r="AB503" s="107" t="s">
        <v>218</v>
      </c>
      <c r="AC503" s="107" t="s">
        <v>218</v>
      </c>
      <c r="AD503" s="107" t="s">
        <v>218</v>
      </c>
      <c r="AE503" s="107" t="s">
        <v>218</v>
      </c>
      <c r="AF503" s="107" t="s">
        <v>218</v>
      </c>
      <c r="AG503" s="107" t="s">
        <v>218</v>
      </c>
      <c r="AH503" s="107" t="s">
        <v>218</v>
      </c>
      <c r="AI503" s="107" t="s">
        <v>218</v>
      </c>
      <c r="AJ503" s="107" t="s">
        <v>218</v>
      </c>
      <c r="AK503" s="107" t="s">
        <v>218</v>
      </c>
      <c r="AL503" s="107" t="s">
        <v>218</v>
      </c>
      <c r="AM503" s="107" t="s">
        <v>218</v>
      </c>
      <c r="AN503" s="107" t="s">
        <v>218</v>
      </c>
      <c r="AO503" s="104" t="s">
        <v>218</v>
      </c>
    </row>
    <row r="504" spans="1:41" x14ac:dyDescent="0.25">
      <c r="A504" t="str">
        <f t="shared" si="7"/>
        <v>Total Cargo_Namibia</v>
      </c>
      <c r="B504" s="102" t="s">
        <v>207</v>
      </c>
      <c r="C504" s="108" t="s">
        <v>32</v>
      </c>
      <c r="D504" s="92" t="s">
        <v>57</v>
      </c>
      <c r="E504" s="75" t="s">
        <v>20</v>
      </c>
      <c r="F504" s="76" t="s">
        <v>34</v>
      </c>
      <c r="G504" s="76" t="s">
        <v>20</v>
      </c>
      <c r="H504" s="76" t="s">
        <v>20</v>
      </c>
      <c r="I504" s="76" t="s">
        <v>20</v>
      </c>
      <c r="J504" s="76" t="s">
        <v>20</v>
      </c>
      <c r="K504" s="76" t="s">
        <v>20</v>
      </c>
      <c r="L504" s="76" t="s">
        <v>34</v>
      </c>
      <c r="M504" s="76" t="s">
        <v>20</v>
      </c>
      <c r="N504" s="76" t="s">
        <v>20</v>
      </c>
      <c r="O504" s="76" t="s">
        <v>20</v>
      </c>
      <c r="P504" s="76" t="s">
        <v>20</v>
      </c>
      <c r="Q504" s="76" t="s">
        <v>20</v>
      </c>
      <c r="R504" s="83" t="s">
        <v>218</v>
      </c>
      <c r="S504" s="83" t="s">
        <v>218</v>
      </c>
      <c r="T504" s="83" t="s">
        <v>218</v>
      </c>
      <c r="U504" s="83" t="s">
        <v>218</v>
      </c>
      <c r="V504" s="83" t="s">
        <v>218</v>
      </c>
      <c r="W504" s="83" t="s">
        <v>218</v>
      </c>
      <c r="X504" s="83" t="s">
        <v>218</v>
      </c>
      <c r="Y504" s="83" t="s">
        <v>218</v>
      </c>
      <c r="Z504" s="83" t="s">
        <v>218</v>
      </c>
      <c r="AA504" s="83" t="s">
        <v>218</v>
      </c>
      <c r="AB504" s="83" t="s">
        <v>218</v>
      </c>
      <c r="AC504" s="83" t="s">
        <v>218</v>
      </c>
      <c r="AD504" s="83" t="s">
        <v>218</v>
      </c>
      <c r="AE504" s="83" t="s">
        <v>218</v>
      </c>
      <c r="AF504" s="83" t="s">
        <v>218</v>
      </c>
      <c r="AG504" s="83" t="s">
        <v>218</v>
      </c>
      <c r="AH504" s="83" t="s">
        <v>218</v>
      </c>
      <c r="AI504" s="83" t="s">
        <v>218</v>
      </c>
      <c r="AJ504" s="83" t="s">
        <v>218</v>
      </c>
      <c r="AK504" s="83" t="s">
        <v>218</v>
      </c>
      <c r="AL504" s="83" t="s">
        <v>218</v>
      </c>
      <c r="AM504" s="83" t="s">
        <v>218</v>
      </c>
      <c r="AN504" s="83" t="s">
        <v>218</v>
      </c>
      <c r="AO504" s="92" t="s">
        <v>218</v>
      </c>
    </row>
    <row r="505" spans="1:41" x14ac:dyDescent="0.25">
      <c r="A505" t="str">
        <f t="shared" si="7"/>
        <v>International passengers_Namibia</v>
      </c>
      <c r="B505" s="72" t="s">
        <v>54</v>
      </c>
      <c r="C505" s="108" t="s">
        <v>32</v>
      </c>
      <c r="D505" s="92" t="s">
        <v>57</v>
      </c>
      <c r="E505" s="75" t="s">
        <v>20</v>
      </c>
      <c r="F505" s="76" t="s">
        <v>34</v>
      </c>
      <c r="G505" s="76" t="s">
        <v>20</v>
      </c>
      <c r="H505" s="76" t="s">
        <v>20</v>
      </c>
      <c r="I505" s="76" t="s">
        <v>20</v>
      </c>
      <c r="J505" s="76" t="s">
        <v>20</v>
      </c>
      <c r="K505" s="76" t="s">
        <v>20</v>
      </c>
      <c r="L505" s="76" t="s">
        <v>34</v>
      </c>
      <c r="M505" s="76" t="s">
        <v>20</v>
      </c>
      <c r="N505" s="76" t="s">
        <v>20</v>
      </c>
      <c r="O505" s="76" t="s">
        <v>20</v>
      </c>
      <c r="P505" s="76" t="s">
        <v>20</v>
      </c>
      <c r="Q505" s="76" t="s">
        <v>20</v>
      </c>
      <c r="R505" s="83">
        <v>990568</v>
      </c>
      <c r="S505" s="83">
        <v>1048528.6143229194</v>
      </c>
      <c r="T505" s="83">
        <v>1091883.2076706463</v>
      </c>
      <c r="U505" s="83">
        <v>1141588.7088201025</v>
      </c>
      <c r="V505" s="83">
        <v>1189789.5448976385</v>
      </c>
      <c r="W505" s="83">
        <v>1238653.2609908998</v>
      </c>
      <c r="X505" s="83">
        <v>1288561.8952250273</v>
      </c>
      <c r="Y505" s="83">
        <v>1340493.7705790808</v>
      </c>
      <c r="Z505" s="83">
        <v>1394540.7083323069</v>
      </c>
      <c r="AA505" s="83">
        <v>1450807.1769650825</v>
      </c>
      <c r="AB505" s="83">
        <v>1509368.5792385004</v>
      </c>
      <c r="AC505" s="83">
        <v>1570323.8880319272</v>
      </c>
      <c r="AD505" s="83">
        <v>1633784.447834678</v>
      </c>
      <c r="AE505" s="83">
        <v>1699843.0457211621</v>
      </c>
      <c r="AF505" s="83">
        <v>1766294.1548420275</v>
      </c>
      <c r="AG505" s="83">
        <v>1834847.9547521272</v>
      </c>
      <c r="AH505" s="83">
        <v>1905338.3945127013</v>
      </c>
      <c r="AI505" s="83">
        <v>1977826.3663781751</v>
      </c>
      <c r="AJ505" s="83">
        <v>2050153.9902122591</v>
      </c>
      <c r="AK505" s="83">
        <v>2121750.3322318629</v>
      </c>
      <c r="AL505" s="83">
        <v>2195628.7533845962</v>
      </c>
      <c r="AM505" s="83">
        <v>2271771.6620507478</v>
      </c>
      <c r="AN505" s="83">
        <v>2350171.9066301752</v>
      </c>
      <c r="AO505" s="92">
        <v>2430861.3819428734</v>
      </c>
    </row>
    <row r="506" spans="1:41" x14ac:dyDescent="0.25">
      <c r="A506" t="str">
        <f t="shared" si="7"/>
        <v>Domestic passengers_Namibia</v>
      </c>
      <c r="B506" s="102" t="s">
        <v>56</v>
      </c>
      <c r="C506" s="103" t="s">
        <v>32</v>
      </c>
      <c r="D506" s="104" t="s">
        <v>57</v>
      </c>
      <c r="E506" s="105" t="s">
        <v>20</v>
      </c>
      <c r="F506" s="106" t="s">
        <v>34</v>
      </c>
      <c r="G506" s="106" t="s">
        <v>20</v>
      </c>
      <c r="H506" s="106" t="s">
        <v>20</v>
      </c>
      <c r="I506" s="106" t="s">
        <v>20</v>
      </c>
      <c r="J506" s="106" t="s">
        <v>20</v>
      </c>
      <c r="K506" s="106" t="s">
        <v>20</v>
      </c>
      <c r="L506" s="106" t="s">
        <v>34</v>
      </c>
      <c r="M506" s="106" t="s">
        <v>20</v>
      </c>
      <c r="N506" s="106" t="s">
        <v>20</v>
      </c>
      <c r="O506" s="106" t="s">
        <v>20</v>
      </c>
      <c r="P506" s="106" t="s">
        <v>20</v>
      </c>
      <c r="Q506" s="106" t="s">
        <v>20</v>
      </c>
      <c r="R506" s="107">
        <v>223317</v>
      </c>
      <c r="S506" s="107">
        <v>295693.96202227799</v>
      </c>
      <c r="T506" s="107">
        <v>329841.42948958901</v>
      </c>
      <c r="U506" s="107">
        <v>354199.01716361113</v>
      </c>
      <c r="V506" s="107">
        <v>371424.83242282696</v>
      </c>
      <c r="W506" s="107">
        <v>378106.17888902972</v>
      </c>
      <c r="X506" s="107">
        <v>384786.3047950475</v>
      </c>
      <c r="Y506" s="107">
        <v>391467.6512612502</v>
      </c>
      <c r="Z506" s="107">
        <v>398147.77716726804</v>
      </c>
      <c r="AA506" s="107">
        <v>404871.84324003238</v>
      </c>
      <c r="AB506" s="107">
        <v>411595.90931279835</v>
      </c>
      <c r="AC506" s="107">
        <v>418319.97538556438</v>
      </c>
      <c r="AD506" s="107">
        <v>425044.04145833041</v>
      </c>
      <c r="AE506" s="107">
        <v>431768.10753109487</v>
      </c>
      <c r="AF506" s="107">
        <v>438483.62968254852</v>
      </c>
      <c r="AG506" s="107">
        <v>445197.931273814</v>
      </c>
      <c r="AH506" s="107">
        <v>451913.45342526771</v>
      </c>
      <c r="AI506" s="107">
        <v>458627.75501653313</v>
      </c>
      <c r="AJ506" s="107">
        <v>465343.27716798696</v>
      </c>
      <c r="AK506" s="107">
        <v>472071.00492131413</v>
      </c>
      <c r="AL506" s="107">
        <v>478797.51211445482</v>
      </c>
      <c r="AM506" s="107">
        <v>485525.23986778216</v>
      </c>
      <c r="AN506" s="107">
        <v>492251.74706092291</v>
      </c>
      <c r="AO506" s="104">
        <v>498979.47481425171</v>
      </c>
    </row>
    <row r="507" spans="1:41" x14ac:dyDescent="0.25">
      <c r="A507" t="str">
        <f t="shared" si="7"/>
        <v>Total passengers_Mozambique</v>
      </c>
      <c r="B507" s="102" t="s">
        <v>58</v>
      </c>
      <c r="C507" s="103" t="s">
        <v>32</v>
      </c>
      <c r="D507" s="104" t="s">
        <v>55</v>
      </c>
      <c r="E507" s="105" t="s">
        <v>20</v>
      </c>
      <c r="F507" s="106" t="s">
        <v>34</v>
      </c>
      <c r="G507" s="106" t="s">
        <v>20</v>
      </c>
      <c r="H507" s="106" t="s">
        <v>20</v>
      </c>
      <c r="I507" s="106" t="s">
        <v>20</v>
      </c>
      <c r="J507" s="106" t="s">
        <v>20</v>
      </c>
      <c r="K507" s="106" t="s">
        <v>20</v>
      </c>
      <c r="L507" s="106" t="s">
        <v>34</v>
      </c>
      <c r="M507" s="106" t="s">
        <v>20</v>
      </c>
      <c r="N507" s="106" t="s">
        <v>20</v>
      </c>
      <c r="O507" s="106" t="s">
        <v>20</v>
      </c>
      <c r="P507" s="106" t="s">
        <v>20</v>
      </c>
      <c r="Q507" s="106" t="s">
        <v>20</v>
      </c>
      <c r="R507" s="107">
        <v>1767197</v>
      </c>
      <c r="S507" s="107">
        <v>1902001.3191006517</v>
      </c>
      <c r="T507" s="107">
        <v>2001743.7118600698</v>
      </c>
      <c r="U507" s="107">
        <v>2091867.6010817145</v>
      </c>
      <c r="V507" s="107">
        <v>2179618.9563038945</v>
      </c>
      <c r="W507" s="107">
        <v>2283957.0320782368</v>
      </c>
      <c r="X507" s="107">
        <v>2436079.9930322105</v>
      </c>
      <c r="Y507" s="107">
        <v>2568640.8335412759</v>
      </c>
      <c r="Z507" s="107">
        <v>2692702.1353194602</v>
      </c>
      <c r="AA507" s="107">
        <v>2808855.0451322664</v>
      </c>
      <c r="AB507" s="107">
        <v>2928093.3704981552</v>
      </c>
      <c r="AC507" s="107">
        <v>3050910.1920672171</v>
      </c>
      <c r="AD507" s="107">
        <v>3177901.1122088758</v>
      </c>
      <c r="AE507" s="107">
        <v>3309608.0314395661</v>
      </c>
      <c r="AF507" s="107">
        <v>3446789.4093869436</v>
      </c>
      <c r="AG507" s="107">
        <v>3589633.8918304658</v>
      </c>
      <c r="AH507" s="107">
        <v>3738693.1432598592</v>
      </c>
      <c r="AI507" s="107">
        <v>3894538.3561113761</v>
      </c>
      <c r="AJ507" s="107">
        <v>4057725.7789575891</v>
      </c>
      <c r="AK507" s="107">
        <v>4228590.0686503062</v>
      </c>
      <c r="AL507" s="107">
        <v>4407787.6116245491</v>
      </c>
      <c r="AM507" s="107">
        <v>4595933.8361000512</v>
      </c>
      <c r="AN507" s="107">
        <v>4793697.8721494935</v>
      </c>
      <c r="AO507" s="104">
        <v>5001772.3660674961</v>
      </c>
    </row>
    <row r="508" spans="1:41" x14ac:dyDescent="0.25">
      <c r="A508" t="str">
        <f t="shared" si="7"/>
        <v>Total aircraft movements_Mozambique</v>
      </c>
      <c r="B508" s="102" t="s">
        <v>35</v>
      </c>
      <c r="C508" s="103" t="s">
        <v>32</v>
      </c>
      <c r="D508" s="104" t="s">
        <v>55</v>
      </c>
      <c r="E508" s="105" t="s">
        <v>20</v>
      </c>
      <c r="F508" s="106" t="s">
        <v>34</v>
      </c>
      <c r="G508" s="106" t="s">
        <v>20</v>
      </c>
      <c r="H508" s="106" t="s">
        <v>20</v>
      </c>
      <c r="I508" s="106" t="s">
        <v>20</v>
      </c>
      <c r="J508" s="106" t="s">
        <v>20</v>
      </c>
      <c r="K508" s="106" t="s">
        <v>20</v>
      </c>
      <c r="L508" s="106" t="s">
        <v>34</v>
      </c>
      <c r="M508" s="106" t="s">
        <v>20</v>
      </c>
      <c r="N508" s="106" t="s">
        <v>20</v>
      </c>
      <c r="O508" s="106" t="s">
        <v>20</v>
      </c>
      <c r="P508" s="106" t="s">
        <v>20</v>
      </c>
      <c r="Q508" s="106" t="s">
        <v>20</v>
      </c>
      <c r="R508" s="107">
        <v>53424</v>
      </c>
      <c r="S508" s="107">
        <v>54023.278738235982</v>
      </c>
      <c r="T508" s="107">
        <v>54732.917508062281</v>
      </c>
      <c r="U508" s="107">
        <v>55573.816416968308</v>
      </c>
      <c r="V508" s="107">
        <v>57032.389835639071</v>
      </c>
      <c r="W508" s="107">
        <v>59381.488376644593</v>
      </c>
      <c r="X508" s="107">
        <v>62878.97121823542</v>
      </c>
      <c r="Y508" s="107">
        <v>65765.455535117275</v>
      </c>
      <c r="Z508" s="107">
        <v>68379.593395227697</v>
      </c>
      <c r="AA508" s="107">
        <v>70747.940663103465</v>
      </c>
      <c r="AB508" s="107">
        <v>73142.620164119377</v>
      </c>
      <c r="AC508" s="107">
        <v>75571.134093270288</v>
      </c>
      <c r="AD508" s="107">
        <v>78041.975400960742</v>
      </c>
      <c r="AE508" s="107">
        <v>80561.451330748634</v>
      </c>
      <c r="AF508" s="107">
        <v>83123.936733505951</v>
      </c>
      <c r="AG508" s="107">
        <v>85743.249130859418</v>
      </c>
      <c r="AH508" s="107">
        <v>88423.508096685648</v>
      </c>
      <c r="AI508" s="107">
        <v>91168.420403305907</v>
      </c>
      <c r="AJ508" s="107">
        <v>93980.733621460633</v>
      </c>
      <c r="AK508" s="107">
        <v>96848.736983989409</v>
      </c>
      <c r="AL508" s="107">
        <v>99787.042831943487</v>
      </c>
      <c r="AM508" s="107">
        <v>102797.81405532724</v>
      </c>
      <c r="AN508" s="107">
        <v>105883.42369593645</v>
      </c>
      <c r="AO508" s="104">
        <v>109045.95277214386</v>
      </c>
    </row>
    <row r="509" spans="1:41" x14ac:dyDescent="0.25">
      <c r="A509" t="str">
        <f t="shared" si="7"/>
        <v>Total Cargo_Mozambique</v>
      </c>
      <c r="B509" s="102" t="s">
        <v>207</v>
      </c>
      <c r="C509" s="108" t="s">
        <v>32</v>
      </c>
      <c r="D509" s="92" t="s">
        <v>55</v>
      </c>
      <c r="E509" s="75" t="s">
        <v>20</v>
      </c>
      <c r="F509" s="76" t="s">
        <v>34</v>
      </c>
      <c r="G509" s="76" t="s">
        <v>20</v>
      </c>
      <c r="H509" s="76" t="s">
        <v>20</v>
      </c>
      <c r="I509" s="76" t="s">
        <v>20</v>
      </c>
      <c r="J509" s="76" t="s">
        <v>20</v>
      </c>
      <c r="K509" s="76" t="s">
        <v>20</v>
      </c>
      <c r="L509" s="76" t="s">
        <v>34</v>
      </c>
      <c r="M509" s="76" t="s">
        <v>20</v>
      </c>
      <c r="N509" s="76" t="s">
        <v>20</v>
      </c>
      <c r="O509" s="76" t="s">
        <v>20</v>
      </c>
      <c r="P509" s="76" t="s">
        <v>20</v>
      </c>
      <c r="Q509" s="76" t="s">
        <v>20</v>
      </c>
      <c r="R509" s="83">
        <v>12206</v>
      </c>
      <c r="S509" s="83">
        <v>14847.1568627451</v>
      </c>
      <c r="T509" s="83">
        <v>15310.5593395253</v>
      </c>
      <c r="U509" s="83">
        <v>15728.196909791157</v>
      </c>
      <c r="V509" s="83">
        <v>16141.222393083492</v>
      </c>
      <c r="W509" s="83">
        <v>16656.724770239656</v>
      </c>
      <c r="X509" s="83">
        <v>17601.313007615674</v>
      </c>
      <c r="Y509" s="83">
        <v>18325.94398893986</v>
      </c>
      <c r="Z509" s="83">
        <v>18950.614084470537</v>
      </c>
      <c r="AA509" s="83">
        <v>19490.514510981342</v>
      </c>
      <c r="AB509" s="83">
        <v>20040.766638696525</v>
      </c>
      <c r="AC509" s="83">
        <v>20604.410766247835</v>
      </c>
      <c r="AD509" s="83">
        <v>21184.924145542587</v>
      </c>
      <c r="AE509" s="83">
        <v>21784.980503519506</v>
      </c>
      <c r="AF509" s="83">
        <v>22409.026832154759</v>
      </c>
      <c r="AG509" s="83">
        <v>23055.909783504168</v>
      </c>
      <c r="AH509" s="83">
        <v>23727.521105634703</v>
      </c>
      <c r="AI509" s="83">
        <v>24425.602359311233</v>
      </c>
      <c r="AJ509" s="83">
        <v>25151.526195594375</v>
      </c>
      <c r="AK509" s="83">
        <v>25905.429647121502</v>
      </c>
      <c r="AL509" s="83">
        <v>26688.541273769395</v>
      </c>
      <c r="AM509" s="83">
        <v>27501.984049704657</v>
      </c>
      <c r="AN509" s="83">
        <v>28346.963388899025</v>
      </c>
      <c r="AO509" s="92">
        <v>29224.577191634133</v>
      </c>
    </row>
    <row r="510" spans="1:41" x14ac:dyDescent="0.25">
      <c r="A510" t="str">
        <f t="shared" si="7"/>
        <v>International passengers_Mozambique</v>
      </c>
      <c r="B510" s="72" t="s">
        <v>54</v>
      </c>
      <c r="C510" s="108" t="s">
        <v>32</v>
      </c>
      <c r="D510" s="92" t="s">
        <v>55</v>
      </c>
      <c r="E510" s="75" t="s">
        <v>20</v>
      </c>
      <c r="F510" s="76" t="s">
        <v>34</v>
      </c>
      <c r="G510" s="76" t="s">
        <v>20</v>
      </c>
      <c r="H510" s="76" t="s">
        <v>20</v>
      </c>
      <c r="I510" s="76" t="s">
        <v>20</v>
      </c>
      <c r="J510" s="76" t="s">
        <v>20</v>
      </c>
      <c r="K510" s="76" t="s">
        <v>20</v>
      </c>
      <c r="L510" s="76" t="s">
        <v>34</v>
      </c>
      <c r="M510" s="76" t="s">
        <v>20</v>
      </c>
      <c r="N510" s="76" t="s">
        <v>20</v>
      </c>
      <c r="O510" s="76" t="s">
        <v>20</v>
      </c>
      <c r="P510" s="76" t="s">
        <v>20</v>
      </c>
      <c r="Q510" s="76" t="s">
        <v>20</v>
      </c>
      <c r="R510" s="83">
        <v>657215</v>
      </c>
      <c r="S510" s="83">
        <v>691860.84547486366</v>
      </c>
      <c r="T510" s="83">
        <v>721919.77083588997</v>
      </c>
      <c r="U510" s="83">
        <v>748053.77449634613</v>
      </c>
      <c r="V510" s="83">
        <v>779638.34427988529</v>
      </c>
      <c r="W510" s="83">
        <v>831169.39262599847</v>
      </c>
      <c r="X510" s="83">
        <v>930485.32615174295</v>
      </c>
      <c r="Y510" s="83">
        <v>1010239.1392325795</v>
      </c>
      <c r="Z510" s="83">
        <v>1081493.4135825436</v>
      </c>
      <c r="AA510" s="83">
        <v>1144839.2959671214</v>
      </c>
      <c r="AB510" s="83">
        <v>1211270.59390478</v>
      </c>
      <c r="AC510" s="83">
        <v>1281280.3880456134</v>
      </c>
      <c r="AD510" s="83">
        <v>1355464.2807590428</v>
      </c>
      <c r="AE510" s="83">
        <v>1434364.1725615042</v>
      </c>
      <c r="AF510" s="83">
        <v>1518738.5230806521</v>
      </c>
      <c r="AG510" s="83">
        <v>1608775.9780959459</v>
      </c>
      <c r="AH510" s="83">
        <v>1705028.2020971093</v>
      </c>
      <c r="AI510" s="83">
        <v>1808066.3875203975</v>
      </c>
      <c r="AJ510" s="83">
        <v>1918446.7829383814</v>
      </c>
      <c r="AK510" s="83">
        <v>2036504.0452028695</v>
      </c>
      <c r="AL510" s="83">
        <v>2162894.5607488831</v>
      </c>
      <c r="AM510" s="83">
        <v>2298233.7577961553</v>
      </c>
      <c r="AN510" s="83">
        <v>2443190.7664173776</v>
      </c>
      <c r="AO510" s="92">
        <v>2598458.2329071518</v>
      </c>
    </row>
    <row r="511" spans="1:41" x14ac:dyDescent="0.25">
      <c r="A511" t="str">
        <f t="shared" si="7"/>
        <v>Domestic passengers_Mozambique</v>
      </c>
      <c r="B511" s="102" t="s">
        <v>56</v>
      </c>
      <c r="C511" s="103" t="s">
        <v>32</v>
      </c>
      <c r="D511" s="104" t="s">
        <v>55</v>
      </c>
      <c r="E511" s="105" t="s">
        <v>20</v>
      </c>
      <c r="F511" s="106" t="s">
        <v>34</v>
      </c>
      <c r="G511" s="106" t="s">
        <v>20</v>
      </c>
      <c r="H511" s="106" t="s">
        <v>20</v>
      </c>
      <c r="I511" s="106" t="s">
        <v>20</v>
      </c>
      <c r="J511" s="106" t="s">
        <v>20</v>
      </c>
      <c r="K511" s="106" t="s">
        <v>20</v>
      </c>
      <c r="L511" s="106" t="s">
        <v>34</v>
      </c>
      <c r="M511" s="106" t="s">
        <v>20</v>
      </c>
      <c r="N511" s="106" t="s">
        <v>20</v>
      </c>
      <c r="O511" s="106" t="s">
        <v>20</v>
      </c>
      <c r="P511" s="106" t="s">
        <v>20</v>
      </c>
      <c r="Q511" s="106" t="s">
        <v>20</v>
      </c>
      <c r="R511" s="107">
        <v>996485</v>
      </c>
      <c r="S511" s="107">
        <v>1095918.7580488923</v>
      </c>
      <c r="T511" s="107">
        <v>1165167.6338094324</v>
      </c>
      <c r="U511" s="107">
        <v>1228813.737694406</v>
      </c>
      <c r="V511" s="107">
        <v>1284557.5072585365</v>
      </c>
      <c r="W511" s="107">
        <v>1336754.7767537995</v>
      </c>
      <c r="X511" s="107">
        <v>1388952.0462490628</v>
      </c>
      <c r="Y511" s="107">
        <v>1441149.3157443258</v>
      </c>
      <c r="Z511" s="107">
        <v>1493346.5852395792</v>
      </c>
      <c r="AA511" s="107">
        <v>1545543.8547348422</v>
      </c>
      <c r="AB511" s="107">
        <v>1597741.1242301054</v>
      </c>
      <c r="AC511" s="107">
        <v>1649938.3937253682</v>
      </c>
      <c r="AD511" s="107">
        <v>1702135.6632206312</v>
      </c>
      <c r="AE511" s="107">
        <v>1754332.9327158944</v>
      </c>
      <c r="AF511" s="107">
        <v>1806530.2022111574</v>
      </c>
      <c r="AG511" s="107">
        <v>1858727.4717064204</v>
      </c>
      <c r="AH511" s="107">
        <v>1910924.7412016834</v>
      </c>
      <c r="AI511" s="107">
        <v>1963122.0106969459</v>
      </c>
      <c r="AJ511" s="107">
        <v>2015319.2801922089</v>
      </c>
      <c r="AK511" s="107">
        <v>2067516.5496874724</v>
      </c>
      <c r="AL511" s="107">
        <v>2119713.8191827354</v>
      </c>
      <c r="AM511" s="107">
        <v>2171911.0886779982</v>
      </c>
      <c r="AN511" s="107">
        <v>2224108.3581732516</v>
      </c>
      <c r="AO511" s="104">
        <v>2276305.6276685144</v>
      </c>
    </row>
    <row r="512" spans="1:41" x14ac:dyDescent="0.25">
      <c r="A512" t="str">
        <f t="shared" si="7"/>
        <v>Total passengers_Morocco</v>
      </c>
      <c r="B512" s="102" t="s">
        <v>58</v>
      </c>
      <c r="C512" s="103" t="s">
        <v>32</v>
      </c>
      <c r="D512" s="104" t="s">
        <v>50</v>
      </c>
      <c r="E512" s="105" t="s">
        <v>20</v>
      </c>
      <c r="F512" s="106" t="s">
        <v>34</v>
      </c>
      <c r="G512" s="106" t="s">
        <v>20</v>
      </c>
      <c r="H512" s="106" t="s">
        <v>20</v>
      </c>
      <c r="I512" s="106" t="s">
        <v>20</v>
      </c>
      <c r="J512" s="106" t="s">
        <v>20</v>
      </c>
      <c r="K512" s="106" t="s">
        <v>20</v>
      </c>
      <c r="L512" s="106" t="s">
        <v>20</v>
      </c>
      <c r="M512" s="106" t="s">
        <v>20</v>
      </c>
      <c r="N512" s="106" t="s">
        <v>20</v>
      </c>
      <c r="O512" s="106" t="s">
        <v>20</v>
      </c>
      <c r="P512" s="106" t="s">
        <v>20</v>
      </c>
      <c r="Q512" s="106" t="s">
        <v>20</v>
      </c>
      <c r="R512" s="107">
        <v>20357866</v>
      </c>
      <c r="S512" s="107">
        <v>22449961.598827478</v>
      </c>
      <c r="T512" s="107">
        <v>23778336.922080606</v>
      </c>
      <c r="U512" s="107">
        <v>24967060.413565446</v>
      </c>
      <c r="V512" s="107">
        <v>26077284.25253218</v>
      </c>
      <c r="W512" s="107">
        <v>27094718.162912376</v>
      </c>
      <c r="X512" s="107">
        <v>28112201.922563672</v>
      </c>
      <c r="Y512" s="107">
        <v>29129782.656661421</v>
      </c>
      <c r="Z512" s="107">
        <v>30147425.774115946</v>
      </c>
      <c r="AA512" s="107">
        <v>31165109.93479909</v>
      </c>
      <c r="AB512" s="107">
        <v>32182848.776175268</v>
      </c>
      <c r="AC512" s="107">
        <v>33200675.889507242</v>
      </c>
      <c r="AD512" s="107">
        <v>34218528.165701181</v>
      </c>
      <c r="AE512" s="107">
        <v>35236398.642177761</v>
      </c>
      <c r="AF512" s="107">
        <v>36254269.095171645</v>
      </c>
      <c r="AG512" s="107">
        <v>37272175.392390445</v>
      </c>
      <c r="AH512" s="107">
        <v>38290098.949365027</v>
      </c>
      <c r="AI512" s="107">
        <v>39308038.620693706</v>
      </c>
      <c r="AJ512" s="107">
        <v>40325993.527430452</v>
      </c>
      <c r="AK512" s="107">
        <v>41343980.505084954</v>
      </c>
      <c r="AL512" s="107">
        <v>42362004.501931675</v>
      </c>
      <c r="AM512" s="107">
        <v>43380045.364005819</v>
      </c>
      <c r="AN512" s="107">
        <v>44398119.977062002</v>
      </c>
      <c r="AO512" s="104">
        <v>45416220.576275416</v>
      </c>
    </row>
    <row r="513" spans="1:41" x14ac:dyDescent="0.25">
      <c r="A513" t="str">
        <f t="shared" si="7"/>
        <v>Total aircraft movements_Morocco</v>
      </c>
      <c r="B513" s="102" t="s">
        <v>35</v>
      </c>
      <c r="C513" s="103" t="s">
        <v>32</v>
      </c>
      <c r="D513" s="104" t="s">
        <v>50</v>
      </c>
      <c r="E513" s="105" t="s">
        <v>20</v>
      </c>
      <c r="F513" s="106" t="s">
        <v>34</v>
      </c>
      <c r="G513" s="106" t="s">
        <v>20</v>
      </c>
      <c r="H513" s="106" t="s">
        <v>20</v>
      </c>
      <c r="I513" s="106" t="s">
        <v>20</v>
      </c>
      <c r="J513" s="106" t="s">
        <v>20</v>
      </c>
      <c r="K513" s="106" t="s">
        <v>20</v>
      </c>
      <c r="L513" s="106" t="s">
        <v>20</v>
      </c>
      <c r="M513" s="106" t="s">
        <v>20</v>
      </c>
      <c r="N513" s="106" t="s">
        <v>20</v>
      </c>
      <c r="O513" s="106" t="s">
        <v>20</v>
      </c>
      <c r="P513" s="106" t="s">
        <v>20</v>
      </c>
      <c r="Q513" s="106" t="s">
        <v>20</v>
      </c>
      <c r="R513" s="107">
        <v>195934</v>
      </c>
      <c r="S513" s="107">
        <v>206973.73239997399</v>
      </c>
      <c r="T513" s="107">
        <v>216144.49941730499</v>
      </c>
      <c r="U513" s="107">
        <v>222489.47966922482</v>
      </c>
      <c r="V513" s="107">
        <v>227566.95519904996</v>
      </c>
      <c r="W513" s="107">
        <v>231164.30899466414</v>
      </c>
      <c r="X513" s="107">
        <v>234761.66279027716</v>
      </c>
      <c r="Y513" s="107">
        <v>238359.01658589131</v>
      </c>
      <c r="Z513" s="107">
        <v>241956.37038150546</v>
      </c>
      <c r="AA513" s="107">
        <v>245553.72417711848</v>
      </c>
      <c r="AB513" s="107">
        <v>249151.07797273263</v>
      </c>
      <c r="AC513" s="107">
        <v>252748.43176834573</v>
      </c>
      <c r="AD513" s="107">
        <v>256345.78556395989</v>
      </c>
      <c r="AE513" s="107">
        <v>259943.13935957398</v>
      </c>
      <c r="AF513" s="107">
        <v>263540.49315518705</v>
      </c>
      <c r="AG513" s="107">
        <v>267137.84695080115</v>
      </c>
      <c r="AH513" s="107">
        <v>270735.2007464153</v>
      </c>
      <c r="AI513" s="107">
        <v>274332.55454202829</v>
      </c>
      <c r="AJ513" s="107">
        <v>277929.9083376425</v>
      </c>
      <c r="AK513" s="107">
        <v>281527.26213325554</v>
      </c>
      <c r="AL513" s="107">
        <v>285124.61592886969</v>
      </c>
      <c r="AM513" s="107">
        <v>288721.96972448385</v>
      </c>
      <c r="AN513" s="107">
        <v>292319.32352009683</v>
      </c>
      <c r="AO513" s="104">
        <v>295916.67731571104</v>
      </c>
    </row>
    <row r="514" spans="1:41" x14ac:dyDescent="0.25">
      <c r="A514" t="str">
        <f t="shared" ref="A514:A577" si="8">B514&amp;"_"&amp;D514</f>
        <v>Total Cargo_Morocco</v>
      </c>
      <c r="B514" s="102" t="s">
        <v>207</v>
      </c>
      <c r="C514" s="108" t="s">
        <v>32</v>
      </c>
      <c r="D514" s="92" t="s">
        <v>50</v>
      </c>
      <c r="E514" s="75" t="s">
        <v>20</v>
      </c>
      <c r="F514" s="76" t="s">
        <v>34</v>
      </c>
      <c r="G514" s="76" t="s">
        <v>20</v>
      </c>
      <c r="H514" s="76" t="s">
        <v>20</v>
      </c>
      <c r="I514" s="76" t="s">
        <v>20</v>
      </c>
      <c r="J514" s="76" t="s">
        <v>20</v>
      </c>
      <c r="K514" s="76" t="s">
        <v>20</v>
      </c>
      <c r="L514" s="76" t="s">
        <v>20</v>
      </c>
      <c r="M514" s="76" t="s">
        <v>20</v>
      </c>
      <c r="N514" s="76" t="s">
        <v>20</v>
      </c>
      <c r="O514" s="76" t="s">
        <v>20</v>
      </c>
      <c r="P514" s="76" t="s">
        <v>20</v>
      </c>
      <c r="Q514" s="76" t="s">
        <v>20</v>
      </c>
      <c r="R514" s="83">
        <v>81408</v>
      </c>
      <c r="S514" s="83">
        <v>86047.965464664347</v>
      </c>
      <c r="T514" s="83">
        <v>92659.549576619829</v>
      </c>
      <c r="U514" s="83">
        <v>97636.180292729565</v>
      </c>
      <c r="V514" s="83">
        <v>101045.2815330454</v>
      </c>
      <c r="W514" s="83">
        <v>102951.2768534731</v>
      </c>
      <c r="X514" s="83">
        <v>104913.83192062785</v>
      </c>
      <c r="Y514" s="83">
        <v>106884.56430056237</v>
      </c>
      <c r="Z514" s="83">
        <v>108892.09458800609</v>
      </c>
      <c r="AA514" s="83">
        <v>110956.86606490836</v>
      </c>
      <c r="AB514" s="83">
        <v>113062.52410570979</v>
      </c>
      <c r="AC514" s="83">
        <v>115164.77493285308</v>
      </c>
      <c r="AD514" s="83">
        <v>117335.85147589289</v>
      </c>
      <c r="AE514" s="83">
        <v>119586.65681853599</v>
      </c>
      <c r="AF514" s="83">
        <v>121945.81155551159</v>
      </c>
      <c r="AG514" s="83">
        <v>124366.6368597016</v>
      </c>
      <c r="AH514" s="83">
        <v>126877.41260446953</v>
      </c>
      <c r="AI514" s="83">
        <v>129483.24961030264</v>
      </c>
      <c r="AJ514" s="83">
        <v>132189.25869768858</v>
      </c>
      <c r="AK514" s="83">
        <v>134969.20432145856</v>
      </c>
      <c r="AL514" s="83">
        <v>137813.54628336965</v>
      </c>
      <c r="AM514" s="83">
        <v>140760.10465502829</v>
      </c>
      <c r="AN514" s="83">
        <v>143777.53307077874</v>
      </c>
      <c r="AO514" s="92">
        <v>146881.16399208226</v>
      </c>
    </row>
    <row r="515" spans="1:41" x14ac:dyDescent="0.25">
      <c r="A515" t="str">
        <f t="shared" si="8"/>
        <v>International passengers_Morocco</v>
      </c>
      <c r="B515" s="72" t="s">
        <v>54</v>
      </c>
      <c r="C515" s="108" t="s">
        <v>32</v>
      </c>
      <c r="D515" s="92" t="s">
        <v>50</v>
      </c>
      <c r="E515" s="75" t="s">
        <v>20</v>
      </c>
      <c r="F515" s="76" t="s">
        <v>34</v>
      </c>
      <c r="G515" s="76" t="s">
        <v>20</v>
      </c>
      <c r="H515" s="76" t="s">
        <v>20</v>
      </c>
      <c r="I515" s="76" t="s">
        <v>20</v>
      </c>
      <c r="J515" s="76" t="s">
        <v>20</v>
      </c>
      <c r="K515" s="76" t="s">
        <v>20</v>
      </c>
      <c r="L515" s="76" t="s">
        <v>20</v>
      </c>
      <c r="M515" s="76" t="s">
        <v>20</v>
      </c>
      <c r="N515" s="76" t="s">
        <v>20</v>
      </c>
      <c r="O515" s="76" t="s">
        <v>20</v>
      </c>
      <c r="P515" s="76" t="s">
        <v>20</v>
      </c>
      <c r="Q515" s="76" t="s">
        <v>20</v>
      </c>
      <c r="R515" s="83">
        <v>18146971</v>
      </c>
      <c r="S515" s="83">
        <v>19965155.550270099</v>
      </c>
      <c r="T515" s="83">
        <v>21164748.40674242</v>
      </c>
      <c r="U515" s="83">
        <v>22238157.250629123</v>
      </c>
      <c r="V515" s="83">
        <v>23237988.961649686</v>
      </c>
      <c r="W515" s="83">
        <v>24149939.640745509</v>
      </c>
      <c r="X515" s="83">
        <v>25061890.319841336</v>
      </c>
      <c r="Y515" s="83">
        <v>25973840.998937048</v>
      </c>
      <c r="Z515" s="83">
        <v>26885791.678032871</v>
      </c>
      <c r="AA515" s="83">
        <v>27797742.357128698</v>
      </c>
      <c r="AB515" s="83">
        <v>28709693.036224518</v>
      </c>
      <c r="AC515" s="83">
        <v>29621643.715320338</v>
      </c>
      <c r="AD515" s="83">
        <v>30533594.394416161</v>
      </c>
      <c r="AE515" s="83">
        <v>31445545.073511984</v>
      </c>
      <c r="AF515" s="83">
        <v>32357495.752607696</v>
      </c>
      <c r="AG515" s="83">
        <v>33269446.431703523</v>
      </c>
      <c r="AH515" s="83">
        <v>34181397.110799342</v>
      </c>
      <c r="AI515" s="83">
        <v>35093347.789895162</v>
      </c>
      <c r="AJ515" s="83">
        <v>36005298.468990982</v>
      </c>
      <c r="AK515" s="83">
        <v>36917249.148086809</v>
      </c>
      <c r="AL515" s="83">
        <v>37829199.827182628</v>
      </c>
      <c r="AM515" s="83">
        <v>38741150.506278343</v>
      </c>
      <c r="AN515" s="83">
        <v>39653101.185374163</v>
      </c>
      <c r="AO515" s="92">
        <v>40565051.864469983</v>
      </c>
    </row>
    <row r="516" spans="1:41" x14ac:dyDescent="0.25">
      <c r="A516" t="str">
        <f t="shared" si="8"/>
        <v>Domestic passengers_Morocco</v>
      </c>
      <c r="B516" s="102" t="s">
        <v>56</v>
      </c>
      <c r="C516" s="103" t="s">
        <v>32</v>
      </c>
      <c r="D516" s="104" t="s">
        <v>50</v>
      </c>
      <c r="E516" s="105" t="s">
        <v>20</v>
      </c>
      <c r="F516" s="106" t="s">
        <v>34</v>
      </c>
      <c r="G516" s="106" t="s">
        <v>20</v>
      </c>
      <c r="H516" s="106" t="s">
        <v>20</v>
      </c>
      <c r="I516" s="106" t="s">
        <v>20</v>
      </c>
      <c r="J516" s="106" t="s">
        <v>20</v>
      </c>
      <c r="K516" s="106" t="s">
        <v>20</v>
      </c>
      <c r="L516" s="106" t="s">
        <v>20</v>
      </c>
      <c r="M516" s="106" t="s">
        <v>20</v>
      </c>
      <c r="N516" s="106" t="s">
        <v>20</v>
      </c>
      <c r="O516" s="106" t="s">
        <v>20</v>
      </c>
      <c r="P516" s="106" t="s">
        <v>20</v>
      </c>
      <c r="Q516" s="106" t="s">
        <v>20</v>
      </c>
      <c r="R516" s="107">
        <v>2071926</v>
      </c>
      <c r="S516" s="107">
        <v>2311825.4334054394</v>
      </c>
      <c r="T516" s="107">
        <v>2445580.5076870611</v>
      </c>
      <c r="U516" s="107">
        <v>2565661.2284587743</v>
      </c>
      <c r="V516" s="107">
        <v>2680025.7718733628</v>
      </c>
      <c r="W516" s="107">
        <v>2787649.6419100147</v>
      </c>
      <c r="X516" s="107">
        <v>2895273.5119466665</v>
      </c>
      <c r="Y516" s="107">
        <v>3002897.3819833184</v>
      </c>
      <c r="Z516" s="107">
        <v>3110521.2520199595</v>
      </c>
      <c r="AA516" s="107">
        <v>3218145.1220566109</v>
      </c>
      <c r="AB516" s="107">
        <v>3325768.9920932623</v>
      </c>
      <c r="AC516" s="107">
        <v>3433392.8621299132</v>
      </c>
      <c r="AD516" s="107">
        <v>3541016.732166565</v>
      </c>
      <c r="AE516" s="107">
        <v>3648640.6022032057</v>
      </c>
      <c r="AF516" s="107">
        <v>3756264.4722398571</v>
      </c>
      <c r="AG516" s="107">
        <v>3863888.342276508</v>
      </c>
      <c r="AH516" s="107">
        <v>3971512.2123131594</v>
      </c>
      <c r="AI516" s="107">
        <v>4079136.0823498</v>
      </c>
      <c r="AJ516" s="107">
        <v>4186759.9523864514</v>
      </c>
      <c r="AK516" s="107">
        <v>4294383.8224231033</v>
      </c>
      <c r="AL516" s="107">
        <v>4402007.6924597546</v>
      </c>
      <c r="AM516" s="107">
        <v>4509631.562496407</v>
      </c>
      <c r="AN516" s="107">
        <v>4617255.4325330472</v>
      </c>
      <c r="AO516" s="104">
        <v>4724879.3025696985</v>
      </c>
    </row>
    <row r="517" spans="1:41" x14ac:dyDescent="0.25">
      <c r="A517" t="str">
        <f t="shared" si="8"/>
        <v>Total passengers_Mauritius</v>
      </c>
      <c r="B517" s="72" t="s">
        <v>58</v>
      </c>
      <c r="C517" s="108" t="s">
        <v>32</v>
      </c>
      <c r="D517" s="92" t="s">
        <v>53</v>
      </c>
      <c r="E517" s="75" t="s">
        <v>20</v>
      </c>
      <c r="F517" s="76" t="s">
        <v>34</v>
      </c>
      <c r="G517" s="76" t="s">
        <v>20</v>
      </c>
      <c r="H517" s="76" t="s">
        <v>20</v>
      </c>
      <c r="I517" s="76" t="s">
        <v>20</v>
      </c>
      <c r="J517" s="76" t="s">
        <v>20</v>
      </c>
      <c r="K517" s="76" t="s">
        <v>20</v>
      </c>
      <c r="L517" s="76" t="s">
        <v>34</v>
      </c>
      <c r="M517" s="76" t="s">
        <v>20</v>
      </c>
      <c r="N517" s="76" t="s">
        <v>20</v>
      </c>
      <c r="O517" s="76" t="s">
        <v>20</v>
      </c>
      <c r="P517" s="76" t="s">
        <v>20</v>
      </c>
      <c r="Q517" s="76" t="s">
        <v>20</v>
      </c>
      <c r="R517" s="83">
        <v>3728700</v>
      </c>
      <c r="S517" s="83">
        <v>3904234.1656163731</v>
      </c>
      <c r="T517" s="83">
        <v>4084531.9830095228</v>
      </c>
      <c r="U517" s="83">
        <v>4276520.0342483716</v>
      </c>
      <c r="V517" s="83">
        <v>4468993.2676644493</v>
      </c>
      <c r="W517" s="83">
        <v>4653581.0456712916</v>
      </c>
      <c r="X517" s="83">
        <v>4836143.5075586298</v>
      </c>
      <c r="Y517" s="83">
        <v>5020417.0123745035</v>
      </c>
      <c r="Z517" s="83">
        <v>5205598.4175198106</v>
      </c>
      <c r="AA517" s="83">
        <v>5393486.2477208758</v>
      </c>
      <c r="AB517" s="83">
        <v>5575106.7161298133</v>
      </c>
      <c r="AC517" s="83">
        <v>5750790.9131540097</v>
      </c>
      <c r="AD517" s="83">
        <v>5922948.2665907918</v>
      </c>
      <c r="AE517" s="83">
        <v>6095804.0048963828</v>
      </c>
      <c r="AF517" s="83">
        <v>6285504.3780610189</v>
      </c>
      <c r="AG517" s="83">
        <v>6472219.7983168494</v>
      </c>
      <c r="AH517" s="83">
        <v>6658620.9453817345</v>
      </c>
      <c r="AI517" s="83">
        <v>6845632.5368015124</v>
      </c>
      <c r="AJ517" s="83">
        <v>7032976.5034392653</v>
      </c>
      <c r="AK517" s="83">
        <v>7231421.4171165032</v>
      </c>
      <c r="AL517" s="83">
        <v>7430355.2002019025</v>
      </c>
      <c r="AM517" s="83">
        <v>7630057.206642963</v>
      </c>
      <c r="AN517" s="83">
        <v>7831470.256012572</v>
      </c>
      <c r="AO517" s="92">
        <v>8034524.5098238438</v>
      </c>
    </row>
    <row r="518" spans="1:41" x14ac:dyDescent="0.25">
      <c r="A518" t="str">
        <f t="shared" si="8"/>
        <v>Total aircraft movements_Mauritius</v>
      </c>
      <c r="B518" s="72" t="s">
        <v>35</v>
      </c>
      <c r="C518" s="108" t="s">
        <v>32</v>
      </c>
      <c r="D518" s="92" t="s">
        <v>53</v>
      </c>
      <c r="E518" s="75" t="s">
        <v>20</v>
      </c>
      <c r="F518" s="76" t="s">
        <v>34</v>
      </c>
      <c r="G518" s="76" t="s">
        <v>20</v>
      </c>
      <c r="H518" s="76" t="s">
        <v>20</v>
      </c>
      <c r="I518" s="76" t="s">
        <v>20</v>
      </c>
      <c r="J518" s="76" t="s">
        <v>20</v>
      </c>
      <c r="K518" s="76" t="s">
        <v>20</v>
      </c>
      <c r="L518" s="76" t="s">
        <v>34</v>
      </c>
      <c r="M518" s="76" t="s">
        <v>20</v>
      </c>
      <c r="N518" s="76" t="s">
        <v>20</v>
      </c>
      <c r="O518" s="76" t="s">
        <v>20</v>
      </c>
      <c r="P518" s="76" t="s">
        <v>20</v>
      </c>
      <c r="Q518" s="76" t="s">
        <v>20</v>
      </c>
      <c r="R518" s="83">
        <v>23521</v>
      </c>
      <c r="S518" s="83">
        <v>24447.158826481726</v>
      </c>
      <c r="T518" s="83">
        <v>25265.999133093035</v>
      </c>
      <c r="U518" s="83">
        <v>26017.228772185976</v>
      </c>
      <c r="V518" s="83">
        <v>26657.920335812381</v>
      </c>
      <c r="W518" s="83">
        <v>27286.806862253045</v>
      </c>
      <c r="X518" s="83">
        <v>27914.620203495</v>
      </c>
      <c r="Y518" s="83">
        <v>28549.94584112789</v>
      </c>
      <c r="Z518" s="83">
        <v>29173.46644157503</v>
      </c>
      <c r="AA518" s="83">
        <v>29801.279782816986</v>
      </c>
      <c r="AB518" s="83">
        <v>30403.336679290042</v>
      </c>
      <c r="AC518" s="83">
        <v>30989.295797782535</v>
      </c>
      <c r="AD518" s="83">
        <v>31559.157138294471</v>
      </c>
      <c r="AE518" s="83">
        <v>32144.043071588261</v>
      </c>
      <c r="AF518" s="83">
        <v>32703.172560113151</v>
      </c>
      <c r="AG518" s="83">
        <v>33266.594789432856</v>
      </c>
      <c r="AH518" s="83">
        <v>33814.992425970704</v>
      </c>
      <c r="AI518" s="83">
        <v>34344.072728931875</v>
      </c>
      <c r="AJ518" s="83">
        <v>34879.592143085276</v>
      </c>
      <c r="AK518" s="83">
        <v>35368.964593694393</v>
      </c>
      <c r="AL518" s="83">
        <v>35895.898526258155</v>
      </c>
      <c r="AM518" s="83">
        <v>36355.221791303557</v>
      </c>
      <c r="AN518" s="83">
        <v>36856.399279098419</v>
      </c>
      <c r="AO518" s="92">
        <v>37341.478988912713</v>
      </c>
    </row>
    <row r="519" spans="1:41" x14ac:dyDescent="0.25">
      <c r="A519" t="str">
        <f t="shared" si="8"/>
        <v>Total Cargo_Mauritius</v>
      </c>
      <c r="B519" s="102" t="s">
        <v>207</v>
      </c>
      <c r="C519" s="103" t="s">
        <v>32</v>
      </c>
      <c r="D519" s="104" t="s">
        <v>53</v>
      </c>
      <c r="E519" s="105" t="s">
        <v>20</v>
      </c>
      <c r="F519" s="106" t="s">
        <v>34</v>
      </c>
      <c r="G519" s="106" t="s">
        <v>20</v>
      </c>
      <c r="H519" s="106" t="s">
        <v>20</v>
      </c>
      <c r="I519" s="106" t="s">
        <v>20</v>
      </c>
      <c r="J519" s="106" t="s">
        <v>20</v>
      </c>
      <c r="K519" s="106" t="s">
        <v>20</v>
      </c>
      <c r="L519" s="106" t="s">
        <v>34</v>
      </c>
      <c r="M519" s="106" t="s">
        <v>20</v>
      </c>
      <c r="N519" s="106" t="s">
        <v>20</v>
      </c>
      <c r="O519" s="106" t="s">
        <v>20</v>
      </c>
      <c r="P519" s="106" t="s">
        <v>20</v>
      </c>
      <c r="Q519" s="106" t="s">
        <v>20</v>
      </c>
      <c r="R519" s="107" t="s">
        <v>218</v>
      </c>
      <c r="S519" s="107" t="s">
        <v>218</v>
      </c>
      <c r="T519" s="107" t="s">
        <v>218</v>
      </c>
      <c r="U519" s="107" t="s">
        <v>218</v>
      </c>
      <c r="V519" s="107" t="s">
        <v>218</v>
      </c>
      <c r="W519" s="107" t="s">
        <v>218</v>
      </c>
      <c r="X519" s="107" t="s">
        <v>218</v>
      </c>
      <c r="Y519" s="107" t="s">
        <v>218</v>
      </c>
      <c r="Z519" s="107" t="s">
        <v>218</v>
      </c>
      <c r="AA519" s="107" t="s">
        <v>218</v>
      </c>
      <c r="AB519" s="107" t="s">
        <v>218</v>
      </c>
      <c r="AC519" s="107" t="s">
        <v>218</v>
      </c>
      <c r="AD519" s="107" t="s">
        <v>218</v>
      </c>
      <c r="AE519" s="107" t="s">
        <v>218</v>
      </c>
      <c r="AF519" s="107" t="s">
        <v>218</v>
      </c>
      <c r="AG519" s="107" t="s">
        <v>218</v>
      </c>
      <c r="AH519" s="107" t="s">
        <v>218</v>
      </c>
      <c r="AI519" s="107" t="s">
        <v>218</v>
      </c>
      <c r="AJ519" s="107" t="s">
        <v>218</v>
      </c>
      <c r="AK519" s="107" t="s">
        <v>218</v>
      </c>
      <c r="AL519" s="107" t="s">
        <v>218</v>
      </c>
      <c r="AM519" s="107" t="s">
        <v>218</v>
      </c>
      <c r="AN519" s="107" t="s">
        <v>218</v>
      </c>
      <c r="AO519" s="104" t="s">
        <v>218</v>
      </c>
    </row>
    <row r="520" spans="1:41" x14ac:dyDescent="0.25">
      <c r="A520" t="str">
        <f t="shared" si="8"/>
        <v>International passengers_Mauritius</v>
      </c>
      <c r="B520" s="102" t="s">
        <v>54</v>
      </c>
      <c r="C520" s="103" t="s">
        <v>32</v>
      </c>
      <c r="D520" s="104" t="s">
        <v>53</v>
      </c>
      <c r="E520" s="105" t="s">
        <v>20</v>
      </c>
      <c r="F520" s="106" t="s">
        <v>34</v>
      </c>
      <c r="G520" s="106" t="s">
        <v>20</v>
      </c>
      <c r="H520" s="106" t="s">
        <v>20</v>
      </c>
      <c r="I520" s="106" t="s">
        <v>20</v>
      </c>
      <c r="J520" s="106" t="s">
        <v>20</v>
      </c>
      <c r="K520" s="106" t="s">
        <v>20</v>
      </c>
      <c r="L520" s="106" t="s">
        <v>34</v>
      </c>
      <c r="M520" s="106" t="s">
        <v>20</v>
      </c>
      <c r="N520" s="106" t="s">
        <v>20</v>
      </c>
      <c r="O520" s="106" t="s">
        <v>20</v>
      </c>
      <c r="P520" s="106" t="s">
        <v>20</v>
      </c>
      <c r="Q520" s="106" t="s">
        <v>20</v>
      </c>
      <c r="R520" s="107">
        <v>3538033</v>
      </c>
      <c r="S520" s="107">
        <v>3704418.9671887602</v>
      </c>
      <c r="T520" s="107">
        <v>3879595.5018093199</v>
      </c>
      <c r="U520" s="107">
        <v>4054234.2803457631</v>
      </c>
      <c r="V520" s="107">
        <v>4228161.4982526517</v>
      </c>
      <c r="W520" s="107">
        <v>4397078.7631722707</v>
      </c>
      <c r="X520" s="107">
        <v>4564168.2404592214</v>
      </c>
      <c r="Y520" s="107">
        <v>4732801.8831599681</v>
      </c>
      <c r="Z520" s="107">
        <v>4902254.8789374288</v>
      </c>
      <c r="AA520" s="107">
        <v>5072761.1714408174</v>
      </c>
      <c r="AB520" s="107">
        <v>5237598.6114160474</v>
      </c>
      <c r="AC520" s="107">
        <v>5397078.7428127797</v>
      </c>
      <c r="AD520" s="107">
        <v>5553376.0026422767</v>
      </c>
      <c r="AE520" s="107">
        <v>5710303.5340692597</v>
      </c>
      <c r="AF520" s="107">
        <v>5880431.9313294347</v>
      </c>
      <c r="AG520" s="107">
        <v>6047853.7525695581</v>
      </c>
      <c r="AH520" s="107">
        <v>6214991.9515908314</v>
      </c>
      <c r="AI520" s="107">
        <v>6382693.8032007413</v>
      </c>
      <c r="AJ520" s="107">
        <v>6550682.8688785955</v>
      </c>
      <c r="AK520" s="107">
        <v>6726332.4413662348</v>
      </c>
      <c r="AL520" s="107">
        <v>6902423.2039721096</v>
      </c>
      <c r="AM520" s="107">
        <v>7079207.2653351901</v>
      </c>
      <c r="AN520" s="107">
        <v>7257535.4921120787</v>
      </c>
      <c r="AO520" s="104">
        <v>7437344.8571430212</v>
      </c>
    </row>
    <row r="521" spans="1:41" x14ac:dyDescent="0.25">
      <c r="A521" t="str">
        <f t="shared" si="8"/>
        <v>Domestic passengers_Mauritius</v>
      </c>
      <c r="B521" s="72" t="s">
        <v>56</v>
      </c>
      <c r="C521" s="108" t="s">
        <v>32</v>
      </c>
      <c r="D521" s="92" t="s">
        <v>53</v>
      </c>
      <c r="E521" s="75" t="s">
        <v>20</v>
      </c>
      <c r="F521" s="76" t="s">
        <v>34</v>
      </c>
      <c r="G521" s="76" t="s">
        <v>20</v>
      </c>
      <c r="H521" s="76" t="s">
        <v>20</v>
      </c>
      <c r="I521" s="76" t="s">
        <v>20</v>
      </c>
      <c r="J521" s="76" t="s">
        <v>20</v>
      </c>
      <c r="K521" s="76" t="s">
        <v>20</v>
      </c>
      <c r="L521" s="76" t="s">
        <v>34</v>
      </c>
      <c r="M521" s="76" t="s">
        <v>20</v>
      </c>
      <c r="N521" s="76" t="s">
        <v>20</v>
      </c>
      <c r="O521" s="76" t="s">
        <v>20</v>
      </c>
      <c r="P521" s="76" t="s">
        <v>20</v>
      </c>
      <c r="Q521" s="76" t="s">
        <v>20</v>
      </c>
      <c r="R521" s="83">
        <v>190667</v>
      </c>
      <c r="S521" s="83">
        <v>199815.19842761301</v>
      </c>
      <c r="T521" s="83">
        <v>204936.48120020301</v>
      </c>
      <c r="U521" s="83">
        <v>222285.75390260812</v>
      </c>
      <c r="V521" s="83">
        <v>240831.7694117981</v>
      </c>
      <c r="W521" s="83">
        <v>256502.28249902115</v>
      </c>
      <c r="X521" s="83">
        <v>271975.26709940855</v>
      </c>
      <c r="Y521" s="83">
        <v>287615.12921453512</v>
      </c>
      <c r="Z521" s="83">
        <v>303343.53858238179</v>
      </c>
      <c r="AA521" s="83">
        <v>320725.07628005801</v>
      </c>
      <c r="AB521" s="83">
        <v>337508.10471376614</v>
      </c>
      <c r="AC521" s="83">
        <v>353712.17034122994</v>
      </c>
      <c r="AD521" s="83">
        <v>369572.26394851547</v>
      </c>
      <c r="AE521" s="83">
        <v>385500.4708271235</v>
      </c>
      <c r="AF521" s="83">
        <v>405072.44673158415</v>
      </c>
      <c r="AG521" s="83">
        <v>424366.04574729141</v>
      </c>
      <c r="AH521" s="83">
        <v>443628.99379090336</v>
      </c>
      <c r="AI521" s="83">
        <v>462938.73360077076</v>
      </c>
      <c r="AJ521" s="83">
        <v>482293.63456066977</v>
      </c>
      <c r="AK521" s="83">
        <v>505088.97575026855</v>
      </c>
      <c r="AL521" s="83">
        <v>527931.99622979329</v>
      </c>
      <c r="AM521" s="83">
        <v>550849.94130777335</v>
      </c>
      <c r="AN521" s="83">
        <v>573934.76390049374</v>
      </c>
      <c r="AO521" s="92">
        <v>597179.65268082253</v>
      </c>
    </row>
    <row r="522" spans="1:41" x14ac:dyDescent="0.25">
      <c r="A522" t="str">
        <f t="shared" si="8"/>
        <v>Total passengers_Mali</v>
      </c>
      <c r="B522" s="72" t="s">
        <v>58</v>
      </c>
      <c r="C522" s="108" t="s">
        <v>32</v>
      </c>
      <c r="D522" s="92" t="s">
        <v>52</v>
      </c>
      <c r="E522" s="75" t="s">
        <v>20</v>
      </c>
      <c r="F522" s="76" t="s">
        <v>34</v>
      </c>
      <c r="G522" s="76" t="s">
        <v>20</v>
      </c>
      <c r="H522" s="76" t="s">
        <v>20</v>
      </c>
      <c r="I522" s="76" t="s">
        <v>20</v>
      </c>
      <c r="J522" s="76" t="s">
        <v>20</v>
      </c>
      <c r="K522" s="76" t="s">
        <v>20</v>
      </c>
      <c r="L522" s="76" t="s">
        <v>34</v>
      </c>
      <c r="M522" s="76" t="s">
        <v>20</v>
      </c>
      <c r="N522" s="76" t="s">
        <v>20</v>
      </c>
      <c r="O522" s="76" t="s">
        <v>20</v>
      </c>
      <c r="P522" s="76" t="s">
        <v>20</v>
      </c>
      <c r="Q522" s="76" t="s">
        <v>20</v>
      </c>
      <c r="R522" s="83">
        <v>722665</v>
      </c>
      <c r="S522" s="83">
        <v>759712.38448235474</v>
      </c>
      <c r="T522" s="83">
        <v>801343.86558831553</v>
      </c>
      <c r="U522" s="83">
        <v>835815.42525499768</v>
      </c>
      <c r="V522" s="83">
        <v>868534.0177107238</v>
      </c>
      <c r="W522" s="83">
        <v>890657.002930669</v>
      </c>
      <c r="X522" s="83">
        <v>912779.98815061338</v>
      </c>
      <c r="Y522" s="83">
        <v>934902.97337055812</v>
      </c>
      <c r="Z522" s="83">
        <v>957025.95859050273</v>
      </c>
      <c r="AA522" s="83">
        <v>979148.9438104484</v>
      </c>
      <c r="AB522" s="83">
        <v>1001271.9290303939</v>
      </c>
      <c r="AC522" s="83">
        <v>1023394.9142503375</v>
      </c>
      <c r="AD522" s="83">
        <v>1045517.8994702833</v>
      </c>
      <c r="AE522" s="83">
        <v>1067640.8846902279</v>
      </c>
      <c r="AF522" s="83">
        <v>1089763.8699101727</v>
      </c>
      <c r="AG522" s="83">
        <v>1111886.8551301172</v>
      </c>
      <c r="AH522" s="83">
        <v>1134009.8403500628</v>
      </c>
      <c r="AI522" s="83">
        <v>1156132.8255700064</v>
      </c>
      <c r="AJ522" s="83">
        <v>1178255.8107899523</v>
      </c>
      <c r="AK522" s="83">
        <v>1200378.7960098977</v>
      </c>
      <c r="AL522" s="83">
        <v>1222501.7812298401</v>
      </c>
      <c r="AM522" s="83">
        <v>1244624.766449786</v>
      </c>
      <c r="AN522" s="83">
        <v>1266747.7516697315</v>
      </c>
      <c r="AO522" s="92">
        <v>1288870.7368896762</v>
      </c>
    </row>
    <row r="523" spans="1:41" x14ac:dyDescent="0.25">
      <c r="A523" t="str">
        <f t="shared" si="8"/>
        <v>Total aircraft movements_Mali</v>
      </c>
      <c r="B523" s="72" t="s">
        <v>35</v>
      </c>
      <c r="C523" s="108" t="s">
        <v>32</v>
      </c>
      <c r="D523" s="92" t="s">
        <v>52</v>
      </c>
      <c r="E523" s="75" t="s">
        <v>20</v>
      </c>
      <c r="F523" s="76" t="s">
        <v>34</v>
      </c>
      <c r="G523" s="76" t="s">
        <v>20</v>
      </c>
      <c r="H523" s="76" t="s">
        <v>20</v>
      </c>
      <c r="I523" s="76" t="s">
        <v>20</v>
      </c>
      <c r="J523" s="76" t="s">
        <v>20</v>
      </c>
      <c r="K523" s="76" t="s">
        <v>20</v>
      </c>
      <c r="L523" s="76" t="s">
        <v>34</v>
      </c>
      <c r="M523" s="76" t="s">
        <v>20</v>
      </c>
      <c r="N523" s="76" t="s">
        <v>20</v>
      </c>
      <c r="O523" s="76" t="s">
        <v>20</v>
      </c>
      <c r="P523" s="76" t="s">
        <v>20</v>
      </c>
      <c r="Q523" s="76" t="s">
        <v>20</v>
      </c>
      <c r="R523" s="83" t="s">
        <v>218</v>
      </c>
      <c r="S523" s="83" t="s">
        <v>218</v>
      </c>
      <c r="T523" s="83" t="s">
        <v>218</v>
      </c>
      <c r="U523" s="83" t="s">
        <v>218</v>
      </c>
      <c r="V523" s="83" t="s">
        <v>218</v>
      </c>
      <c r="W523" s="83" t="s">
        <v>218</v>
      </c>
      <c r="X523" s="83" t="s">
        <v>218</v>
      </c>
      <c r="Y523" s="83" t="s">
        <v>218</v>
      </c>
      <c r="Z523" s="83" t="s">
        <v>218</v>
      </c>
      <c r="AA523" s="83" t="s">
        <v>218</v>
      </c>
      <c r="AB523" s="83" t="s">
        <v>218</v>
      </c>
      <c r="AC523" s="83" t="s">
        <v>218</v>
      </c>
      <c r="AD523" s="83" t="s">
        <v>218</v>
      </c>
      <c r="AE523" s="83" t="s">
        <v>218</v>
      </c>
      <c r="AF523" s="83" t="s">
        <v>218</v>
      </c>
      <c r="AG523" s="83" t="s">
        <v>218</v>
      </c>
      <c r="AH523" s="83" t="s">
        <v>218</v>
      </c>
      <c r="AI523" s="83" t="s">
        <v>218</v>
      </c>
      <c r="AJ523" s="83" t="s">
        <v>218</v>
      </c>
      <c r="AK523" s="83" t="s">
        <v>218</v>
      </c>
      <c r="AL523" s="83" t="s">
        <v>218</v>
      </c>
      <c r="AM523" s="83" t="s">
        <v>218</v>
      </c>
      <c r="AN523" s="83" t="s">
        <v>218</v>
      </c>
      <c r="AO523" s="92" t="s">
        <v>218</v>
      </c>
    </row>
    <row r="524" spans="1:41" x14ac:dyDescent="0.25">
      <c r="A524" t="str">
        <f t="shared" si="8"/>
        <v>Total Cargo_Mali</v>
      </c>
      <c r="B524" s="102" t="s">
        <v>207</v>
      </c>
      <c r="C524" s="103" t="s">
        <v>32</v>
      </c>
      <c r="D524" s="104" t="s">
        <v>52</v>
      </c>
      <c r="E524" s="105" t="s">
        <v>20</v>
      </c>
      <c r="F524" s="106" t="s">
        <v>34</v>
      </c>
      <c r="G524" s="106" t="s">
        <v>20</v>
      </c>
      <c r="H524" s="106" t="s">
        <v>20</v>
      </c>
      <c r="I524" s="106" t="s">
        <v>20</v>
      </c>
      <c r="J524" s="106" t="s">
        <v>20</v>
      </c>
      <c r="K524" s="106" t="s">
        <v>20</v>
      </c>
      <c r="L524" s="106" t="s">
        <v>34</v>
      </c>
      <c r="M524" s="106" t="s">
        <v>20</v>
      </c>
      <c r="N524" s="106" t="s">
        <v>20</v>
      </c>
      <c r="O524" s="106" t="s">
        <v>20</v>
      </c>
      <c r="P524" s="106" t="s">
        <v>20</v>
      </c>
      <c r="Q524" s="106" t="s">
        <v>20</v>
      </c>
      <c r="R524" s="107" t="s">
        <v>218</v>
      </c>
      <c r="S524" s="107" t="s">
        <v>218</v>
      </c>
      <c r="T524" s="107" t="s">
        <v>218</v>
      </c>
      <c r="U524" s="107" t="s">
        <v>218</v>
      </c>
      <c r="V524" s="107" t="s">
        <v>218</v>
      </c>
      <c r="W524" s="107" t="s">
        <v>218</v>
      </c>
      <c r="X524" s="107" t="s">
        <v>218</v>
      </c>
      <c r="Y524" s="107" t="s">
        <v>218</v>
      </c>
      <c r="Z524" s="107" t="s">
        <v>218</v>
      </c>
      <c r="AA524" s="107" t="s">
        <v>218</v>
      </c>
      <c r="AB524" s="107" t="s">
        <v>218</v>
      </c>
      <c r="AC524" s="107" t="s">
        <v>218</v>
      </c>
      <c r="AD524" s="107" t="s">
        <v>218</v>
      </c>
      <c r="AE524" s="107" t="s">
        <v>218</v>
      </c>
      <c r="AF524" s="107" t="s">
        <v>218</v>
      </c>
      <c r="AG524" s="107" t="s">
        <v>218</v>
      </c>
      <c r="AH524" s="107" t="s">
        <v>218</v>
      </c>
      <c r="AI524" s="107" t="s">
        <v>218</v>
      </c>
      <c r="AJ524" s="107" t="s">
        <v>218</v>
      </c>
      <c r="AK524" s="107" t="s">
        <v>218</v>
      </c>
      <c r="AL524" s="107" t="s">
        <v>218</v>
      </c>
      <c r="AM524" s="107" t="s">
        <v>218</v>
      </c>
      <c r="AN524" s="107" t="s">
        <v>218</v>
      </c>
      <c r="AO524" s="104" t="s">
        <v>218</v>
      </c>
    </row>
    <row r="525" spans="1:41" x14ac:dyDescent="0.25">
      <c r="A525" t="str">
        <f t="shared" si="8"/>
        <v>International passengers_Mali</v>
      </c>
      <c r="B525" s="102" t="s">
        <v>54</v>
      </c>
      <c r="C525" s="103" t="s">
        <v>32</v>
      </c>
      <c r="D525" s="104" t="s">
        <v>52</v>
      </c>
      <c r="E525" s="105" t="s">
        <v>20</v>
      </c>
      <c r="F525" s="106" t="s">
        <v>34</v>
      </c>
      <c r="G525" s="106" t="s">
        <v>20</v>
      </c>
      <c r="H525" s="106" t="s">
        <v>20</v>
      </c>
      <c r="I525" s="106" t="s">
        <v>20</v>
      </c>
      <c r="J525" s="106" t="s">
        <v>20</v>
      </c>
      <c r="K525" s="106" t="s">
        <v>20</v>
      </c>
      <c r="L525" s="106" t="s">
        <v>34</v>
      </c>
      <c r="M525" s="106" t="s">
        <v>20</v>
      </c>
      <c r="N525" s="106" t="s">
        <v>20</v>
      </c>
      <c r="O525" s="106" t="s">
        <v>20</v>
      </c>
      <c r="P525" s="106" t="s">
        <v>20</v>
      </c>
      <c r="Q525" s="106" t="s">
        <v>20</v>
      </c>
      <c r="R525" s="107">
        <v>627183</v>
      </c>
      <c r="S525" s="107">
        <v>669309.132893153</v>
      </c>
      <c r="T525" s="107">
        <v>709460.58319516596</v>
      </c>
      <c r="U525" s="107">
        <v>742442.11112723895</v>
      </c>
      <c r="V525" s="107">
        <v>773721.57850888558</v>
      </c>
      <c r="W525" s="107">
        <v>794522.74659155542</v>
      </c>
      <c r="X525" s="107">
        <v>815323.91467422433</v>
      </c>
      <c r="Y525" s="107">
        <v>836125.08275689417</v>
      </c>
      <c r="Z525" s="107">
        <v>856926.25083956309</v>
      </c>
      <c r="AA525" s="107">
        <v>877727.41892223305</v>
      </c>
      <c r="AB525" s="107">
        <v>898528.58700490289</v>
      </c>
      <c r="AC525" s="107">
        <v>919329.7550875718</v>
      </c>
      <c r="AD525" s="107">
        <v>940130.92317024188</v>
      </c>
      <c r="AE525" s="107">
        <v>960932.09125291067</v>
      </c>
      <c r="AF525" s="107">
        <v>981733.25933558075</v>
      </c>
      <c r="AG525" s="107">
        <v>1002534.4274182497</v>
      </c>
      <c r="AH525" s="107">
        <v>1023335.5955009195</v>
      </c>
      <c r="AI525" s="107">
        <v>1044136.7635835884</v>
      </c>
      <c r="AJ525" s="107">
        <v>1064937.9316662585</v>
      </c>
      <c r="AK525" s="107">
        <v>1085739.0997489283</v>
      </c>
      <c r="AL525" s="107">
        <v>1106540.2678315961</v>
      </c>
      <c r="AM525" s="107">
        <v>1127341.4359142662</v>
      </c>
      <c r="AN525" s="107">
        <v>1148142.603996936</v>
      </c>
      <c r="AO525" s="104">
        <v>1168943.7720796058</v>
      </c>
    </row>
    <row r="526" spans="1:41" x14ac:dyDescent="0.25">
      <c r="A526" t="str">
        <f t="shared" si="8"/>
        <v>Domestic passengers_Mali</v>
      </c>
      <c r="B526" s="72" t="s">
        <v>56</v>
      </c>
      <c r="C526" s="108" t="s">
        <v>32</v>
      </c>
      <c r="D526" s="92" t="s">
        <v>52</v>
      </c>
      <c r="E526" s="75" t="s">
        <v>20</v>
      </c>
      <c r="F526" s="76" t="s">
        <v>34</v>
      </c>
      <c r="G526" s="76" t="s">
        <v>20</v>
      </c>
      <c r="H526" s="76" t="s">
        <v>20</v>
      </c>
      <c r="I526" s="76" t="s">
        <v>20</v>
      </c>
      <c r="J526" s="76" t="s">
        <v>20</v>
      </c>
      <c r="K526" s="76" t="s">
        <v>20</v>
      </c>
      <c r="L526" s="76" t="s">
        <v>34</v>
      </c>
      <c r="M526" s="76" t="s">
        <v>20</v>
      </c>
      <c r="N526" s="76" t="s">
        <v>20</v>
      </c>
      <c r="O526" s="76" t="s">
        <v>20</v>
      </c>
      <c r="P526" s="76" t="s">
        <v>20</v>
      </c>
      <c r="Q526" s="76" t="s">
        <v>20</v>
      </c>
      <c r="R526" s="83" t="s">
        <v>218</v>
      </c>
      <c r="S526" s="83" t="s">
        <v>218</v>
      </c>
      <c r="T526" s="83" t="s">
        <v>218</v>
      </c>
      <c r="U526" s="83" t="s">
        <v>218</v>
      </c>
      <c r="V526" s="83" t="s">
        <v>218</v>
      </c>
      <c r="W526" s="83" t="s">
        <v>218</v>
      </c>
      <c r="X526" s="83" t="s">
        <v>218</v>
      </c>
      <c r="Y526" s="83" t="s">
        <v>218</v>
      </c>
      <c r="Z526" s="83" t="s">
        <v>218</v>
      </c>
      <c r="AA526" s="83" t="s">
        <v>218</v>
      </c>
      <c r="AB526" s="83" t="s">
        <v>218</v>
      </c>
      <c r="AC526" s="83" t="s">
        <v>218</v>
      </c>
      <c r="AD526" s="83" t="s">
        <v>218</v>
      </c>
      <c r="AE526" s="83" t="s">
        <v>218</v>
      </c>
      <c r="AF526" s="83" t="s">
        <v>218</v>
      </c>
      <c r="AG526" s="83" t="s">
        <v>218</v>
      </c>
      <c r="AH526" s="83" t="s">
        <v>218</v>
      </c>
      <c r="AI526" s="83" t="s">
        <v>218</v>
      </c>
      <c r="AJ526" s="83" t="s">
        <v>218</v>
      </c>
      <c r="AK526" s="83" t="s">
        <v>218</v>
      </c>
      <c r="AL526" s="83" t="s">
        <v>218</v>
      </c>
      <c r="AM526" s="83" t="s">
        <v>218</v>
      </c>
      <c r="AN526" s="83" t="s">
        <v>218</v>
      </c>
      <c r="AO526" s="92" t="s">
        <v>218</v>
      </c>
    </row>
    <row r="527" spans="1:41" x14ac:dyDescent="0.25">
      <c r="A527" t="str">
        <f t="shared" si="8"/>
        <v>Total passengers_Madagascar</v>
      </c>
      <c r="B527" s="72" t="s">
        <v>58</v>
      </c>
      <c r="C527" s="108" t="s">
        <v>32</v>
      </c>
      <c r="D527" s="92" t="s">
        <v>51</v>
      </c>
      <c r="E527" s="75" t="s">
        <v>20</v>
      </c>
      <c r="F527" s="76" t="s">
        <v>34</v>
      </c>
      <c r="G527" s="76" t="s">
        <v>20</v>
      </c>
      <c r="H527" s="76" t="s">
        <v>20</v>
      </c>
      <c r="I527" s="76" t="s">
        <v>20</v>
      </c>
      <c r="J527" s="76" t="s">
        <v>20</v>
      </c>
      <c r="K527" s="76" t="s">
        <v>20</v>
      </c>
      <c r="L527" s="76" t="s">
        <v>34</v>
      </c>
      <c r="M527" s="76" t="s">
        <v>20</v>
      </c>
      <c r="N527" s="76" t="s">
        <v>20</v>
      </c>
      <c r="O527" s="76" t="s">
        <v>20</v>
      </c>
      <c r="P527" s="76" t="s">
        <v>20</v>
      </c>
      <c r="Q527" s="76" t="s">
        <v>20</v>
      </c>
      <c r="R527" s="83">
        <v>1179823</v>
      </c>
      <c r="S527" s="83">
        <v>1254074.8254108792</v>
      </c>
      <c r="T527" s="83">
        <v>1309544.6234061981</v>
      </c>
      <c r="U527" s="83">
        <v>1359834.8282164582</v>
      </c>
      <c r="V527" s="83">
        <v>1405724.6845751465</v>
      </c>
      <c r="W527" s="83">
        <v>1446334.9871001074</v>
      </c>
      <c r="X527" s="83">
        <v>1487118.5907733492</v>
      </c>
      <c r="Y527" s="83">
        <v>1527971.6762003517</v>
      </c>
      <c r="Z527" s="83">
        <v>1568854.1499620292</v>
      </c>
      <c r="AA527" s="83">
        <v>1609753.6140002054</v>
      </c>
      <c r="AB527" s="83">
        <v>1650662.8692527157</v>
      </c>
      <c r="AC527" s="83">
        <v>1691580.5630700064</v>
      </c>
      <c r="AD527" s="83">
        <v>1732504.6709242121</v>
      </c>
      <c r="AE527" s="83">
        <v>1773433.8210754415</v>
      </c>
      <c r="AF527" s="83">
        <v>1814367.0405296711</v>
      </c>
      <c r="AG527" s="83">
        <v>1855302.930644416</v>
      </c>
      <c r="AH527" s="83">
        <v>1896241.751970961</v>
      </c>
      <c r="AI527" s="83">
        <v>1937182.9276406516</v>
      </c>
      <c r="AJ527" s="83">
        <v>1978125.9995859188</v>
      </c>
      <c r="AK527" s="83">
        <v>2019070.6022592089</v>
      </c>
      <c r="AL527" s="83">
        <v>2060016.2801546555</v>
      </c>
      <c r="AM527" s="83">
        <v>2100963.0249598068</v>
      </c>
      <c r="AN527" s="83">
        <v>2141910.6250802465</v>
      </c>
      <c r="AO527" s="92">
        <v>2182858.9115699409</v>
      </c>
    </row>
    <row r="528" spans="1:41" x14ac:dyDescent="0.25">
      <c r="A528" t="str">
        <f t="shared" si="8"/>
        <v>Total aircraft movements_Madagascar</v>
      </c>
      <c r="B528" s="72" t="s">
        <v>35</v>
      </c>
      <c r="C528" s="108" t="s">
        <v>32</v>
      </c>
      <c r="D528" s="92" t="s">
        <v>51</v>
      </c>
      <c r="E528" s="75" t="s">
        <v>20</v>
      </c>
      <c r="F528" s="76" t="s">
        <v>34</v>
      </c>
      <c r="G528" s="76" t="s">
        <v>20</v>
      </c>
      <c r="H528" s="76" t="s">
        <v>20</v>
      </c>
      <c r="I528" s="76" t="s">
        <v>20</v>
      </c>
      <c r="J528" s="76" t="s">
        <v>20</v>
      </c>
      <c r="K528" s="76" t="s">
        <v>20</v>
      </c>
      <c r="L528" s="76" t="s">
        <v>34</v>
      </c>
      <c r="M528" s="76" t="s">
        <v>20</v>
      </c>
      <c r="N528" s="76" t="s">
        <v>20</v>
      </c>
      <c r="O528" s="76" t="s">
        <v>20</v>
      </c>
      <c r="P528" s="76" t="s">
        <v>20</v>
      </c>
      <c r="Q528" s="76" t="s">
        <v>20</v>
      </c>
      <c r="R528" s="83">
        <v>25581</v>
      </c>
      <c r="S528" s="83">
        <v>28441.032129526018</v>
      </c>
      <c r="T528" s="83">
        <v>29111.972708789042</v>
      </c>
      <c r="U528" s="83">
        <v>29666.710160945207</v>
      </c>
      <c r="V528" s="83">
        <v>30136.549331991257</v>
      </c>
      <c r="W528" s="83">
        <v>30603.369978242121</v>
      </c>
      <c r="X528" s="83">
        <v>31070.190624493091</v>
      </c>
      <c r="Y528" s="83">
        <v>31537.011270743944</v>
      </c>
      <c r="Z528" s="83">
        <v>32003.831916994808</v>
      </c>
      <c r="AA528" s="83">
        <v>32470.652563245669</v>
      </c>
      <c r="AB528" s="83">
        <v>32937.473209496537</v>
      </c>
      <c r="AC528" s="83">
        <v>33404.29385574739</v>
      </c>
      <c r="AD528" s="83">
        <v>33871.11450199825</v>
      </c>
      <c r="AE528" s="83">
        <v>34337.935148249213</v>
      </c>
      <c r="AF528" s="83">
        <v>34804.755794500074</v>
      </c>
      <c r="AG528" s="83">
        <v>35271.576440750934</v>
      </c>
      <c r="AH528" s="83">
        <v>35738.397087001795</v>
      </c>
      <c r="AI528" s="83">
        <v>36205.217733252663</v>
      </c>
      <c r="AJ528" s="83">
        <v>36672.038379503523</v>
      </c>
      <c r="AK528" s="83">
        <v>37138.859025754384</v>
      </c>
      <c r="AL528" s="83">
        <v>37605.679672005244</v>
      </c>
      <c r="AM528" s="83">
        <v>38072.500318256214</v>
      </c>
      <c r="AN528" s="83">
        <v>38539.320964507082</v>
      </c>
      <c r="AO528" s="92">
        <v>39006.141610757935</v>
      </c>
    </row>
    <row r="529" spans="1:41" x14ac:dyDescent="0.25">
      <c r="A529" t="str">
        <f t="shared" si="8"/>
        <v>Total Cargo_Madagascar</v>
      </c>
      <c r="B529" s="102" t="s">
        <v>207</v>
      </c>
      <c r="C529" s="103" t="s">
        <v>32</v>
      </c>
      <c r="D529" s="104" t="s">
        <v>51</v>
      </c>
      <c r="E529" s="105" t="s">
        <v>20</v>
      </c>
      <c r="F529" s="106" t="s">
        <v>34</v>
      </c>
      <c r="G529" s="106" t="s">
        <v>20</v>
      </c>
      <c r="H529" s="106" t="s">
        <v>20</v>
      </c>
      <c r="I529" s="106" t="s">
        <v>20</v>
      </c>
      <c r="J529" s="106" t="s">
        <v>20</v>
      </c>
      <c r="K529" s="106" t="s">
        <v>20</v>
      </c>
      <c r="L529" s="106" t="s">
        <v>34</v>
      </c>
      <c r="M529" s="106" t="s">
        <v>20</v>
      </c>
      <c r="N529" s="106" t="s">
        <v>20</v>
      </c>
      <c r="O529" s="106" t="s">
        <v>20</v>
      </c>
      <c r="P529" s="106" t="s">
        <v>20</v>
      </c>
      <c r="Q529" s="106" t="s">
        <v>20</v>
      </c>
      <c r="R529" s="107" t="s">
        <v>218</v>
      </c>
      <c r="S529" s="107" t="s">
        <v>218</v>
      </c>
      <c r="T529" s="107" t="s">
        <v>218</v>
      </c>
      <c r="U529" s="107" t="s">
        <v>218</v>
      </c>
      <c r="V529" s="107" t="s">
        <v>218</v>
      </c>
      <c r="W529" s="107" t="s">
        <v>218</v>
      </c>
      <c r="X529" s="107" t="s">
        <v>218</v>
      </c>
      <c r="Y529" s="107" t="s">
        <v>218</v>
      </c>
      <c r="Z529" s="107" t="s">
        <v>218</v>
      </c>
      <c r="AA529" s="107" t="s">
        <v>218</v>
      </c>
      <c r="AB529" s="107" t="s">
        <v>218</v>
      </c>
      <c r="AC529" s="107" t="s">
        <v>218</v>
      </c>
      <c r="AD529" s="107" t="s">
        <v>218</v>
      </c>
      <c r="AE529" s="107" t="s">
        <v>218</v>
      </c>
      <c r="AF529" s="107" t="s">
        <v>218</v>
      </c>
      <c r="AG529" s="107" t="s">
        <v>218</v>
      </c>
      <c r="AH529" s="107" t="s">
        <v>218</v>
      </c>
      <c r="AI529" s="107" t="s">
        <v>218</v>
      </c>
      <c r="AJ529" s="107" t="s">
        <v>218</v>
      </c>
      <c r="AK529" s="107" t="s">
        <v>218</v>
      </c>
      <c r="AL529" s="107" t="s">
        <v>218</v>
      </c>
      <c r="AM529" s="107" t="s">
        <v>218</v>
      </c>
      <c r="AN529" s="107" t="s">
        <v>218</v>
      </c>
      <c r="AO529" s="104" t="s">
        <v>218</v>
      </c>
    </row>
    <row r="530" spans="1:41" x14ac:dyDescent="0.25">
      <c r="A530" t="str">
        <f t="shared" si="8"/>
        <v>International passengers_Madagascar</v>
      </c>
      <c r="B530" s="102" t="s">
        <v>54</v>
      </c>
      <c r="C530" s="103" t="s">
        <v>32</v>
      </c>
      <c r="D530" s="104" t="s">
        <v>51</v>
      </c>
      <c r="E530" s="105" t="s">
        <v>20</v>
      </c>
      <c r="F530" s="106" t="s">
        <v>34</v>
      </c>
      <c r="G530" s="106" t="s">
        <v>20</v>
      </c>
      <c r="H530" s="106" t="s">
        <v>20</v>
      </c>
      <c r="I530" s="106" t="s">
        <v>20</v>
      </c>
      <c r="J530" s="106" t="s">
        <v>20</v>
      </c>
      <c r="K530" s="106" t="s">
        <v>20</v>
      </c>
      <c r="L530" s="106" t="s">
        <v>34</v>
      </c>
      <c r="M530" s="106" t="s">
        <v>20</v>
      </c>
      <c r="N530" s="106" t="s">
        <v>20</v>
      </c>
      <c r="O530" s="106" t="s">
        <v>20</v>
      </c>
      <c r="P530" s="106" t="s">
        <v>20</v>
      </c>
      <c r="Q530" s="106" t="s">
        <v>20</v>
      </c>
      <c r="R530" s="107">
        <v>759241</v>
      </c>
      <c r="S530" s="107">
        <v>789631.74594041973</v>
      </c>
      <c r="T530" s="107">
        <v>826950.06519446569</v>
      </c>
      <c r="U530" s="107">
        <v>861808.53867846716</v>
      </c>
      <c r="V530" s="107">
        <v>895194.95395646745</v>
      </c>
      <c r="W530" s="107">
        <v>926472.6704397226</v>
      </c>
      <c r="X530" s="107">
        <v>957906.94073750882</v>
      </c>
      <c r="Y530" s="107">
        <v>989396.8671468345</v>
      </c>
      <c r="Z530" s="107">
        <v>1020906.5797412562</v>
      </c>
      <c r="AA530" s="107">
        <v>1052423.3264799938</v>
      </c>
      <c r="AB530" s="107">
        <v>1083942.573912319</v>
      </c>
      <c r="AC530" s="107">
        <v>1115462.7103608805</v>
      </c>
      <c r="AD530" s="107">
        <v>1146983.1628616941</v>
      </c>
      <c r="AE530" s="107">
        <v>1178503.7277215587</v>
      </c>
      <c r="AF530" s="107">
        <v>1210024.3325259695</v>
      </c>
      <c r="AG530" s="107">
        <v>1241544.9515309588</v>
      </c>
      <c r="AH530" s="107">
        <v>1273065.57558438</v>
      </c>
      <c r="AI530" s="107">
        <v>1304586.201432558</v>
      </c>
      <c r="AJ530" s="107">
        <v>1336106.8279187765</v>
      </c>
      <c r="AK530" s="107">
        <v>1367627.4546318327</v>
      </c>
      <c r="AL530" s="107">
        <v>1399148.0814255252</v>
      </c>
      <c r="AM530" s="107">
        <v>1430668.7082478846</v>
      </c>
      <c r="AN530" s="107">
        <v>1462189.3350804413</v>
      </c>
      <c r="AO530" s="104">
        <v>1493709.9619166167</v>
      </c>
    </row>
    <row r="531" spans="1:41" x14ac:dyDescent="0.25">
      <c r="A531" t="str">
        <f t="shared" si="8"/>
        <v>Domestic passengers_Madagascar</v>
      </c>
      <c r="B531" s="72" t="s">
        <v>56</v>
      </c>
      <c r="C531" s="108" t="s">
        <v>32</v>
      </c>
      <c r="D531" s="92" t="s">
        <v>51</v>
      </c>
      <c r="E531" s="75" t="s">
        <v>20</v>
      </c>
      <c r="F531" s="76" t="s">
        <v>34</v>
      </c>
      <c r="G531" s="76" t="s">
        <v>20</v>
      </c>
      <c r="H531" s="76" t="s">
        <v>20</v>
      </c>
      <c r="I531" s="76" t="s">
        <v>20</v>
      </c>
      <c r="J531" s="76" t="s">
        <v>20</v>
      </c>
      <c r="K531" s="76" t="s">
        <v>20</v>
      </c>
      <c r="L531" s="76" t="s">
        <v>34</v>
      </c>
      <c r="M531" s="76" t="s">
        <v>20</v>
      </c>
      <c r="N531" s="76" t="s">
        <v>20</v>
      </c>
      <c r="O531" s="76" t="s">
        <v>20</v>
      </c>
      <c r="P531" s="76" t="s">
        <v>20</v>
      </c>
      <c r="Q531" s="76" t="s">
        <v>20</v>
      </c>
      <c r="R531" s="83">
        <v>412471</v>
      </c>
      <c r="S531" s="83">
        <v>462444.79367287515</v>
      </c>
      <c r="T531" s="83">
        <v>480878.62581667502</v>
      </c>
      <c r="U531" s="83">
        <v>497282.18185187614</v>
      </c>
      <c r="V531" s="83">
        <v>509957.27224829042</v>
      </c>
      <c r="W531" s="83">
        <v>519387.78656474221</v>
      </c>
      <c r="X531" s="83">
        <v>528818.30088119383</v>
      </c>
      <c r="Y531" s="83">
        <v>538248.81519764545</v>
      </c>
      <c r="Z531" s="83">
        <v>547679.32951409707</v>
      </c>
      <c r="AA531" s="83">
        <v>557109.84383054881</v>
      </c>
      <c r="AB531" s="83">
        <v>566540.35814700054</v>
      </c>
      <c r="AC531" s="83">
        <v>575970.87246345216</v>
      </c>
      <c r="AD531" s="83">
        <v>585401.38677990378</v>
      </c>
      <c r="AE531" s="83">
        <v>594831.90109635564</v>
      </c>
      <c r="AF531" s="83">
        <v>604262.41541280737</v>
      </c>
      <c r="AG531" s="83">
        <v>613692.92972925911</v>
      </c>
      <c r="AH531" s="83">
        <v>623123.44404571084</v>
      </c>
      <c r="AI531" s="83">
        <v>632553.95836216246</v>
      </c>
      <c r="AJ531" s="83">
        <v>641984.47267861431</v>
      </c>
      <c r="AK531" s="83">
        <v>651414.98699506582</v>
      </c>
      <c r="AL531" s="83">
        <v>660845.50131151767</v>
      </c>
      <c r="AM531" s="83">
        <v>670276.01562796941</v>
      </c>
      <c r="AN531" s="83">
        <v>679706.52994442114</v>
      </c>
      <c r="AO531" s="92">
        <v>689137.04426087276</v>
      </c>
    </row>
    <row r="532" spans="1:41" x14ac:dyDescent="0.25">
      <c r="A532" t="str">
        <f t="shared" si="8"/>
        <v>Total passengers_Kenya</v>
      </c>
      <c r="B532" s="102" t="s">
        <v>58</v>
      </c>
      <c r="C532" s="103" t="s">
        <v>32</v>
      </c>
      <c r="D532" s="104" t="s">
        <v>49</v>
      </c>
      <c r="E532" s="105" t="s">
        <v>20</v>
      </c>
      <c r="F532" s="106" t="s">
        <v>34</v>
      </c>
      <c r="G532" s="106" t="s">
        <v>20</v>
      </c>
      <c r="H532" s="106" t="s">
        <v>20</v>
      </c>
      <c r="I532" s="106" t="s">
        <v>20</v>
      </c>
      <c r="J532" s="106" t="s">
        <v>20</v>
      </c>
      <c r="K532" s="106" t="s">
        <v>20</v>
      </c>
      <c r="L532" s="106" t="s">
        <v>34</v>
      </c>
      <c r="M532" s="106" t="s">
        <v>20</v>
      </c>
      <c r="N532" s="106" t="s">
        <v>20</v>
      </c>
      <c r="O532" s="106" t="s">
        <v>20</v>
      </c>
      <c r="P532" s="106" t="s">
        <v>20</v>
      </c>
      <c r="Q532" s="106" t="s">
        <v>20</v>
      </c>
      <c r="R532" s="107">
        <v>9306996</v>
      </c>
      <c r="S532" s="107">
        <v>10090427.175274784</v>
      </c>
      <c r="T532" s="107">
        <v>10579072.573577035</v>
      </c>
      <c r="U532" s="107">
        <v>11034559.933205741</v>
      </c>
      <c r="V532" s="107">
        <v>11465386.317980943</v>
      </c>
      <c r="W532" s="107">
        <v>11875700.200636368</v>
      </c>
      <c r="X532" s="107">
        <v>12287082.138489796</v>
      </c>
      <c r="Y532" s="107">
        <v>12704082.585199989</v>
      </c>
      <c r="Z532" s="107">
        <v>13133518.246001311</v>
      </c>
      <c r="AA532" s="107">
        <v>13573491.012818972</v>
      </c>
      <c r="AB532" s="107">
        <v>14017194.547776407</v>
      </c>
      <c r="AC532" s="107">
        <v>14453316.237116033</v>
      </c>
      <c r="AD532" s="107">
        <v>14896632.28596108</v>
      </c>
      <c r="AE532" s="107">
        <v>15350659.606561473</v>
      </c>
      <c r="AF532" s="107">
        <v>15817634.677503807</v>
      </c>
      <c r="AG532" s="107">
        <v>16282971.764634052</v>
      </c>
      <c r="AH532" s="107">
        <v>16754958.821191086</v>
      </c>
      <c r="AI532" s="107">
        <v>17236743.060845334</v>
      </c>
      <c r="AJ532" s="107">
        <v>17718774.119978108</v>
      </c>
      <c r="AK532" s="107">
        <v>18210865.612059858</v>
      </c>
      <c r="AL532" s="107">
        <v>18711991.390668806</v>
      </c>
      <c r="AM532" s="107">
        <v>19223065.544463132</v>
      </c>
      <c r="AN532" s="107">
        <v>19745058.788075246</v>
      </c>
      <c r="AO532" s="104">
        <v>20278414.009340674</v>
      </c>
    </row>
    <row r="533" spans="1:41" x14ac:dyDescent="0.25">
      <c r="A533" t="str">
        <f t="shared" si="8"/>
        <v>Total aircraft movements_Kenya</v>
      </c>
      <c r="B533" s="102" t="s">
        <v>35</v>
      </c>
      <c r="C533" s="103" t="s">
        <v>32</v>
      </c>
      <c r="D533" s="104" t="s">
        <v>49</v>
      </c>
      <c r="E533" s="105" t="s">
        <v>20</v>
      </c>
      <c r="F533" s="106" t="s">
        <v>34</v>
      </c>
      <c r="G533" s="106" t="s">
        <v>20</v>
      </c>
      <c r="H533" s="106" t="s">
        <v>20</v>
      </c>
      <c r="I533" s="106" t="s">
        <v>20</v>
      </c>
      <c r="J533" s="106" t="s">
        <v>20</v>
      </c>
      <c r="K533" s="106" t="s">
        <v>20</v>
      </c>
      <c r="L533" s="106" t="s">
        <v>34</v>
      </c>
      <c r="M533" s="106" t="s">
        <v>20</v>
      </c>
      <c r="N533" s="106" t="s">
        <v>20</v>
      </c>
      <c r="O533" s="106" t="s">
        <v>20</v>
      </c>
      <c r="P533" s="106" t="s">
        <v>20</v>
      </c>
      <c r="Q533" s="106" t="s">
        <v>20</v>
      </c>
      <c r="R533" s="107">
        <v>238131</v>
      </c>
      <c r="S533" s="107">
        <v>256507.54971756402</v>
      </c>
      <c r="T533" s="107">
        <v>271059.12209277845</v>
      </c>
      <c r="U533" s="107">
        <v>283012.70718212036</v>
      </c>
      <c r="V533" s="107">
        <v>293410.58555004717</v>
      </c>
      <c r="W533" s="107">
        <v>299249.30717756826</v>
      </c>
      <c r="X533" s="107">
        <v>304850.37960719329</v>
      </c>
      <c r="Y533" s="107">
        <v>310623.12813576701</v>
      </c>
      <c r="Z533" s="107">
        <v>316202.73304200743</v>
      </c>
      <c r="AA533" s="107">
        <v>321662.38209183043</v>
      </c>
      <c r="AB533" s="107">
        <v>327059.62112656923</v>
      </c>
      <c r="AC533" s="107">
        <v>332361.89657683886</v>
      </c>
      <c r="AD533" s="107">
        <v>337577.40032226773</v>
      </c>
      <c r="AE533" s="107">
        <v>342716.39206483978</v>
      </c>
      <c r="AF533" s="107">
        <v>347778.803608588</v>
      </c>
      <c r="AG533" s="107">
        <v>352768.02377892827</v>
      </c>
      <c r="AH533" s="107">
        <v>357687.85754100862</v>
      </c>
      <c r="AI533" s="107">
        <v>362540.80997269868</v>
      </c>
      <c r="AJ533" s="107">
        <v>367329.51596618094</v>
      </c>
      <c r="AK533" s="107">
        <v>372056.54525566282</v>
      </c>
      <c r="AL533" s="107">
        <v>376724.19555435563</v>
      </c>
      <c r="AM533" s="107">
        <v>381334.64681991702</v>
      </c>
      <c r="AN533" s="107">
        <v>385889.96285679581</v>
      </c>
      <c r="AO533" s="104">
        <v>390392.07529713743</v>
      </c>
    </row>
    <row r="534" spans="1:41" x14ac:dyDescent="0.25">
      <c r="A534" t="str">
        <f t="shared" si="8"/>
        <v>Total Cargo_Kenya</v>
      </c>
      <c r="B534" s="102" t="s">
        <v>207</v>
      </c>
      <c r="C534" s="108" t="s">
        <v>32</v>
      </c>
      <c r="D534" s="92" t="s">
        <v>49</v>
      </c>
      <c r="E534" s="75" t="s">
        <v>20</v>
      </c>
      <c r="F534" s="76" t="s">
        <v>34</v>
      </c>
      <c r="G534" s="76" t="s">
        <v>20</v>
      </c>
      <c r="H534" s="76" t="s">
        <v>20</v>
      </c>
      <c r="I534" s="76" t="s">
        <v>20</v>
      </c>
      <c r="J534" s="76" t="s">
        <v>20</v>
      </c>
      <c r="K534" s="76" t="s">
        <v>20</v>
      </c>
      <c r="L534" s="76" t="s">
        <v>34</v>
      </c>
      <c r="M534" s="76" t="s">
        <v>20</v>
      </c>
      <c r="N534" s="76" t="s">
        <v>20</v>
      </c>
      <c r="O534" s="76" t="s">
        <v>20</v>
      </c>
      <c r="P534" s="76" t="s">
        <v>20</v>
      </c>
      <c r="Q534" s="76" t="s">
        <v>20</v>
      </c>
      <c r="R534" s="83">
        <v>291635</v>
      </c>
      <c r="S534" s="83">
        <v>319109.14467231999</v>
      </c>
      <c r="T534" s="83">
        <v>330457.52901626402</v>
      </c>
      <c r="U534" s="83">
        <v>341206.19954745477</v>
      </c>
      <c r="V534" s="83">
        <v>350289.17325312179</v>
      </c>
      <c r="W534" s="83">
        <v>357401.76009389537</v>
      </c>
      <c r="X534" s="83">
        <v>364514.34693466884</v>
      </c>
      <c r="Y534" s="83">
        <v>371626.93377544347</v>
      </c>
      <c r="Z534" s="83">
        <v>378739.52061621693</v>
      </c>
      <c r="AA534" s="83">
        <v>385852.10745699162</v>
      </c>
      <c r="AB534" s="83">
        <v>392964.69429776515</v>
      </c>
      <c r="AC534" s="83">
        <v>400077.28113853978</v>
      </c>
      <c r="AD534" s="83">
        <v>407189.86797931331</v>
      </c>
      <c r="AE534" s="83">
        <v>414302.45482008788</v>
      </c>
      <c r="AF534" s="83">
        <v>421415.04166086135</v>
      </c>
      <c r="AG534" s="83">
        <v>428527.62850163481</v>
      </c>
      <c r="AH534" s="83">
        <v>435640.2153424095</v>
      </c>
      <c r="AI534" s="83">
        <v>442752.80218318303</v>
      </c>
      <c r="AJ534" s="83">
        <v>449865.3890239576</v>
      </c>
      <c r="AK534" s="83">
        <v>456977.97586473107</v>
      </c>
      <c r="AL534" s="83">
        <v>464090.56270550576</v>
      </c>
      <c r="AM534" s="83">
        <v>471203.14954627928</v>
      </c>
      <c r="AN534" s="83">
        <v>478315.73638705391</v>
      </c>
      <c r="AO534" s="92">
        <v>485428.3232278275</v>
      </c>
    </row>
    <row r="535" spans="1:41" x14ac:dyDescent="0.25">
      <c r="A535" t="str">
        <f t="shared" si="8"/>
        <v>International passengers_Kenya</v>
      </c>
      <c r="B535" s="72" t="s">
        <v>54</v>
      </c>
      <c r="C535" s="108" t="s">
        <v>32</v>
      </c>
      <c r="D535" s="92" t="s">
        <v>49</v>
      </c>
      <c r="E535" s="75" t="s">
        <v>20</v>
      </c>
      <c r="F535" s="76" t="s">
        <v>34</v>
      </c>
      <c r="G535" s="76" t="s">
        <v>20</v>
      </c>
      <c r="H535" s="76" t="s">
        <v>20</v>
      </c>
      <c r="I535" s="76" t="s">
        <v>20</v>
      </c>
      <c r="J535" s="76" t="s">
        <v>20</v>
      </c>
      <c r="K535" s="76" t="s">
        <v>20</v>
      </c>
      <c r="L535" s="76" t="s">
        <v>34</v>
      </c>
      <c r="M535" s="76" t="s">
        <v>20</v>
      </c>
      <c r="N535" s="76" t="s">
        <v>20</v>
      </c>
      <c r="O535" s="76" t="s">
        <v>20</v>
      </c>
      <c r="P535" s="76" t="s">
        <v>20</v>
      </c>
      <c r="Q535" s="76" t="s">
        <v>20</v>
      </c>
      <c r="R535" s="83">
        <v>4860534</v>
      </c>
      <c r="S535" s="83">
        <v>5395463.7791120801</v>
      </c>
      <c r="T535" s="83">
        <v>5690626.8880107291</v>
      </c>
      <c r="U535" s="83">
        <v>5940402.5892967042</v>
      </c>
      <c r="V535" s="83">
        <v>6165284.4424798563</v>
      </c>
      <c r="W535" s="83">
        <v>6368955.8477954473</v>
      </c>
      <c r="X535" s="83">
        <v>6573695.3083090391</v>
      </c>
      <c r="Y535" s="83">
        <v>6784053.2776793959</v>
      </c>
      <c r="Z535" s="83">
        <v>7006846.4611408813</v>
      </c>
      <c r="AA535" s="83">
        <v>7240176.7506187037</v>
      </c>
      <c r="AB535" s="83">
        <v>7477237.8082363037</v>
      </c>
      <c r="AC535" s="83">
        <v>7706717.0202360945</v>
      </c>
      <c r="AD535" s="83">
        <v>7943390.5917413058</v>
      </c>
      <c r="AE535" s="83">
        <v>8190775.4350018632</v>
      </c>
      <c r="AF535" s="83">
        <v>8451108.0286043603</v>
      </c>
      <c r="AG535" s="83">
        <v>8709802.6383947693</v>
      </c>
      <c r="AH535" s="83">
        <v>8975147.2176119648</v>
      </c>
      <c r="AI535" s="83">
        <v>9250288.9799263775</v>
      </c>
      <c r="AJ535" s="83">
        <v>9525677.5617193151</v>
      </c>
      <c r="AK535" s="83">
        <v>9811126.5764612276</v>
      </c>
      <c r="AL535" s="83">
        <v>10105609.877730342</v>
      </c>
      <c r="AM535" s="83">
        <v>10410041.554184819</v>
      </c>
      <c r="AN535" s="83">
        <v>10725392.320457092</v>
      </c>
      <c r="AO535" s="92">
        <v>11052105.064382676</v>
      </c>
    </row>
    <row r="536" spans="1:41" x14ac:dyDescent="0.25">
      <c r="A536" t="str">
        <f t="shared" si="8"/>
        <v>Domestic passengers_Kenya</v>
      </c>
      <c r="B536" s="102" t="s">
        <v>56</v>
      </c>
      <c r="C536" s="103" t="s">
        <v>32</v>
      </c>
      <c r="D536" s="104" t="s">
        <v>49</v>
      </c>
      <c r="E536" s="105" t="s">
        <v>20</v>
      </c>
      <c r="F536" s="106" t="s">
        <v>34</v>
      </c>
      <c r="G536" s="106" t="s">
        <v>20</v>
      </c>
      <c r="H536" s="106" t="s">
        <v>20</v>
      </c>
      <c r="I536" s="106" t="s">
        <v>20</v>
      </c>
      <c r="J536" s="106" t="s">
        <v>20</v>
      </c>
      <c r="K536" s="106" t="s">
        <v>20</v>
      </c>
      <c r="L536" s="106" t="s">
        <v>34</v>
      </c>
      <c r="M536" s="106" t="s">
        <v>20</v>
      </c>
      <c r="N536" s="106" t="s">
        <v>20</v>
      </c>
      <c r="O536" s="106" t="s">
        <v>20</v>
      </c>
      <c r="P536" s="106" t="s">
        <v>20</v>
      </c>
      <c r="Q536" s="106" t="s">
        <v>20</v>
      </c>
      <c r="R536" s="107">
        <v>3062733</v>
      </c>
      <c r="S536" s="107">
        <v>3141434.0336974431</v>
      </c>
      <c r="T536" s="107">
        <v>3219916.9123127763</v>
      </c>
      <c r="U536" s="107">
        <v>3336505.942488797</v>
      </c>
      <c r="V536" s="107">
        <v>3488751.023828845</v>
      </c>
      <c r="W536" s="107">
        <v>3675661.2521905117</v>
      </c>
      <c r="X536" s="107">
        <v>3862571.4805521783</v>
      </c>
      <c r="Y536" s="107">
        <v>4049481.7089138445</v>
      </c>
      <c r="Z536" s="107">
        <v>4236391.9372755121</v>
      </c>
      <c r="AA536" s="107">
        <v>4423302.1656371793</v>
      </c>
      <c r="AB536" s="107">
        <v>4610212.3939988455</v>
      </c>
      <c r="AC536" s="107">
        <v>4797122.6223605126</v>
      </c>
      <c r="AD536" s="107">
        <v>4984032.8507221788</v>
      </c>
      <c r="AE536" s="107">
        <v>5170943.079083845</v>
      </c>
      <c r="AF536" s="107">
        <v>5357853.3074455122</v>
      </c>
      <c r="AG536" s="107">
        <v>5544763.5358071793</v>
      </c>
      <c r="AH536" s="107">
        <v>5731673.7641688464</v>
      </c>
      <c r="AI536" s="107">
        <v>5918583.9925305136</v>
      </c>
      <c r="AJ536" s="107">
        <v>6105494.2208921798</v>
      </c>
      <c r="AK536" s="107">
        <v>6292404.4492538469</v>
      </c>
      <c r="AL536" s="107">
        <v>6479314.677615514</v>
      </c>
      <c r="AM536" s="107">
        <v>6666224.9059771812</v>
      </c>
      <c r="AN536" s="107">
        <v>6853135.1343388483</v>
      </c>
      <c r="AO536" s="104">
        <v>7040045.3627005238</v>
      </c>
    </row>
    <row r="537" spans="1:41" x14ac:dyDescent="0.25">
      <c r="A537" t="str">
        <f t="shared" si="8"/>
        <v>Total passengers_Ghana</v>
      </c>
      <c r="B537" s="102" t="s">
        <v>58</v>
      </c>
      <c r="C537" s="103" t="s">
        <v>32</v>
      </c>
      <c r="D537" s="104" t="s">
        <v>46</v>
      </c>
      <c r="E537" s="105" t="s">
        <v>20</v>
      </c>
      <c r="F537" s="106" t="s">
        <v>34</v>
      </c>
      <c r="G537" s="106" t="s">
        <v>20</v>
      </c>
      <c r="H537" s="106" t="s">
        <v>20</v>
      </c>
      <c r="I537" s="106" t="s">
        <v>20</v>
      </c>
      <c r="J537" s="106" t="s">
        <v>20</v>
      </c>
      <c r="K537" s="106" t="s">
        <v>20</v>
      </c>
      <c r="L537" s="106" t="s">
        <v>34</v>
      </c>
      <c r="M537" s="106" t="s">
        <v>20</v>
      </c>
      <c r="N537" s="106" t="s">
        <v>20</v>
      </c>
      <c r="O537" s="106" t="s">
        <v>20</v>
      </c>
      <c r="P537" s="106" t="s">
        <v>20</v>
      </c>
      <c r="Q537" s="106" t="s">
        <v>20</v>
      </c>
      <c r="R537" s="107">
        <v>2504804</v>
      </c>
      <c r="S537" s="107">
        <v>2562437.7973848335</v>
      </c>
      <c r="T537" s="107">
        <v>2659181.3666994809</v>
      </c>
      <c r="U537" s="107">
        <v>2774903.566266105</v>
      </c>
      <c r="V537" s="107">
        <v>2908991.3417838127</v>
      </c>
      <c r="W537" s="107">
        <v>3068013.9133010977</v>
      </c>
      <c r="X537" s="107">
        <v>3231572.095934317</v>
      </c>
      <c r="Y537" s="107">
        <v>3400630.9394137566</v>
      </c>
      <c r="Z537" s="107">
        <v>3575216.7872658372</v>
      </c>
      <c r="AA537" s="107">
        <v>3754151.9695816915</v>
      </c>
      <c r="AB537" s="107">
        <v>3937392.8971174965</v>
      </c>
      <c r="AC537" s="107">
        <v>4128097.6575466101</v>
      </c>
      <c r="AD537" s="107">
        <v>4326541.2291612281</v>
      </c>
      <c r="AE537" s="107">
        <v>4533536.5915500456</v>
      </c>
      <c r="AF537" s="107">
        <v>4755420.1282482017</v>
      </c>
      <c r="AG537" s="107">
        <v>4987158.9199967319</v>
      </c>
      <c r="AH537" s="107">
        <v>5230033.2044972312</v>
      </c>
      <c r="AI537" s="107">
        <v>5484922.5443403823</v>
      </c>
      <c r="AJ537" s="107">
        <v>5752745.6079105902</v>
      </c>
      <c r="AK537" s="107">
        <v>6034384.8963824213</v>
      </c>
      <c r="AL537" s="107">
        <v>6329795.9121455932</v>
      </c>
      <c r="AM537" s="107">
        <v>6639937.4368041428</v>
      </c>
      <c r="AN537" s="107">
        <v>6965540.7378960289</v>
      </c>
      <c r="AO537" s="104">
        <v>7307381.225259902</v>
      </c>
    </row>
    <row r="538" spans="1:41" x14ac:dyDescent="0.25">
      <c r="A538" t="str">
        <f t="shared" si="8"/>
        <v>Total aircraft movements_Ghana</v>
      </c>
      <c r="B538" s="102" t="s">
        <v>35</v>
      </c>
      <c r="C538" s="103" t="s">
        <v>32</v>
      </c>
      <c r="D538" s="104" t="s">
        <v>46</v>
      </c>
      <c r="E538" s="105" t="s">
        <v>20</v>
      </c>
      <c r="F538" s="106" t="s">
        <v>34</v>
      </c>
      <c r="G538" s="106" t="s">
        <v>20</v>
      </c>
      <c r="H538" s="106" t="s">
        <v>20</v>
      </c>
      <c r="I538" s="106" t="s">
        <v>20</v>
      </c>
      <c r="J538" s="106" t="s">
        <v>20</v>
      </c>
      <c r="K538" s="106" t="s">
        <v>20</v>
      </c>
      <c r="L538" s="106" t="s">
        <v>34</v>
      </c>
      <c r="M538" s="106" t="s">
        <v>20</v>
      </c>
      <c r="N538" s="106" t="s">
        <v>20</v>
      </c>
      <c r="O538" s="106" t="s">
        <v>20</v>
      </c>
      <c r="P538" s="106" t="s">
        <v>20</v>
      </c>
      <c r="Q538" s="106" t="s">
        <v>20</v>
      </c>
      <c r="R538" s="107">
        <v>39154</v>
      </c>
      <c r="S538" s="107">
        <v>36522.584491659909</v>
      </c>
      <c r="T538" s="107">
        <v>37264.150976859717</v>
      </c>
      <c r="U538" s="107">
        <v>38021.753276553791</v>
      </c>
      <c r="V538" s="107">
        <v>39160.1588870181</v>
      </c>
      <c r="W538" s="107">
        <v>40797.54775205945</v>
      </c>
      <c r="X538" s="107">
        <v>42434.936617100808</v>
      </c>
      <c r="Y538" s="107">
        <v>44072.325482142085</v>
      </c>
      <c r="Z538" s="107">
        <v>45709.714347183442</v>
      </c>
      <c r="AA538" s="107">
        <v>47347.1032122248</v>
      </c>
      <c r="AB538" s="107">
        <v>48984.49207726615</v>
      </c>
      <c r="AC538" s="107">
        <v>50621.8809423075</v>
      </c>
      <c r="AD538" s="107">
        <v>52259.26980734877</v>
      </c>
      <c r="AE538" s="107">
        <v>53896.658672390135</v>
      </c>
      <c r="AF538" s="107">
        <v>55534.047537431485</v>
      </c>
      <c r="AG538" s="107">
        <v>57171.436402472849</v>
      </c>
      <c r="AH538" s="107">
        <v>58808.825267514199</v>
      </c>
      <c r="AI538" s="107">
        <v>60446.214132555549</v>
      </c>
      <c r="AJ538" s="107">
        <v>62083.602997596827</v>
      </c>
      <c r="AK538" s="107">
        <v>63720.991862638184</v>
      </c>
      <c r="AL538" s="107">
        <v>65358.380727679541</v>
      </c>
      <c r="AM538" s="107">
        <v>66995.769592720899</v>
      </c>
      <c r="AN538" s="107">
        <v>68633.158457762242</v>
      </c>
      <c r="AO538" s="104">
        <v>70270.547322803526</v>
      </c>
    </row>
    <row r="539" spans="1:41" x14ac:dyDescent="0.25">
      <c r="A539" t="str">
        <f t="shared" si="8"/>
        <v>Total Cargo_Ghana</v>
      </c>
      <c r="B539" s="102" t="s">
        <v>207</v>
      </c>
      <c r="C539" s="108" t="s">
        <v>32</v>
      </c>
      <c r="D539" s="92" t="s">
        <v>46</v>
      </c>
      <c r="E539" s="75" t="s">
        <v>20</v>
      </c>
      <c r="F539" s="76" t="s">
        <v>34</v>
      </c>
      <c r="G539" s="76" t="s">
        <v>20</v>
      </c>
      <c r="H539" s="76" t="s">
        <v>20</v>
      </c>
      <c r="I539" s="76" t="s">
        <v>20</v>
      </c>
      <c r="J539" s="76" t="s">
        <v>20</v>
      </c>
      <c r="K539" s="76" t="s">
        <v>20</v>
      </c>
      <c r="L539" s="76" t="s">
        <v>34</v>
      </c>
      <c r="M539" s="76" t="s">
        <v>20</v>
      </c>
      <c r="N539" s="76" t="s">
        <v>20</v>
      </c>
      <c r="O539" s="76" t="s">
        <v>20</v>
      </c>
      <c r="P539" s="76" t="s">
        <v>20</v>
      </c>
      <c r="Q539" s="76" t="s">
        <v>20</v>
      </c>
      <c r="R539" s="83">
        <v>50360</v>
      </c>
      <c r="S539" s="83">
        <v>54798.906696547565</v>
      </c>
      <c r="T539" s="83">
        <v>56915.708782085094</v>
      </c>
      <c r="U539" s="83">
        <v>57139.169620485147</v>
      </c>
      <c r="V539" s="83">
        <v>57712.049643981176</v>
      </c>
      <c r="W539" s="83">
        <v>58728.846227418719</v>
      </c>
      <c r="X539" s="83">
        <v>59675.545522963512</v>
      </c>
      <c r="Y539" s="83">
        <v>60649.290228797603</v>
      </c>
      <c r="Z539" s="83">
        <v>61648.424503474809</v>
      </c>
      <c r="AA539" s="83">
        <v>62616.097790672509</v>
      </c>
      <c r="AB539" s="83">
        <v>63709.063080639316</v>
      </c>
      <c r="AC539" s="83">
        <v>64725.307716928088</v>
      </c>
      <c r="AD539" s="83">
        <v>65646.617443629759</v>
      </c>
      <c r="AE539" s="83">
        <v>66861.56305347303</v>
      </c>
      <c r="AF539" s="83">
        <v>67596.866591041791</v>
      </c>
      <c r="AG539" s="83">
        <v>68843.273188364517</v>
      </c>
      <c r="AH539" s="83">
        <v>70606.30231692869</v>
      </c>
      <c r="AI539" s="83">
        <v>71588.878177143022</v>
      </c>
      <c r="AJ539" s="83">
        <v>73098.011617276541</v>
      </c>
      <c r="AK539" s="83">
        <v>74529.320509434576</v>
      </c>
      <c r="AL539" s="83">
        <v>75921.993101179309</v>
      </c>
      <c r="AM539" s="83">
        <v>77680.054705404647</v>
      </c>
      <c r="AN539" s="83">
        <v>79579.966726861909</v>
      </c>
      <c r="AO539" s="92">
        <v>81347.41143261618</v>
      </c>
    </row>
    <row r="540" spans="1:41" x14ac:dyDescent="0.25">
      <c r="A540" t="str">
        <f t="shared" si="8"/>
        <v>International passengers_Ghana</v>
      </c>
      <c r="B540" s="72" t="s">
        <v>54</v>
      </c>
      <c r="C540" s="108" t="s">
        <v>32</v>
      </c>
      <c r="D540" s="92" t="s">
        <v>46</v>
      </c>
      <c r="E540" s="75" t="s">
        <v>20</v>
      </c>
      <c r="F540" s="76" t="s">
        <v>34</v>
      </c>
      <c r="G540" s="76" t="s">
        <v>20</v>
      </c>
      <c r="H540" s="76" t="s">
        <v>20</v>
      </c>
      <c r="I540" s="76" t="s">
        <v>20</v>
      </c>
      <c r="J540" s="76" t="s">
        <v>20</v>
      </c>
      <c r="K540" s="76" t="s">
        <v>20</v>
      </c>
      <c r="L540" s="76" t="s">
        <v>34</v>
      </c>
      <c r="M540" s="76" t="s">
        <v>20</v>
      </c>
      <c r="N540" s="76" t="s">
        <v>20</v>
      </c>
      <c r="O540" s="76" t="s">
        <v>20</v>
      </c>
      <c r="P540" s="76" t="s">
        <v>20</v>
      </c>
      <c r="Q540" s="76" t="s">
        <v>20</v>
      </c>
      <c r="R540" s="83">
        <v>1806893</v>
      </c>
      <c r="S540" s="83">
        <v>1996919.7254902001</v>
      </c>
      <c r="T540" s="83">
        <v>2080343.9422084601</v>
      </c>
      <c r="U540" s="83">
        <v>2174149.518169113</v>
      </c>
      <c r="V540" s="83">
        <v>2279749.1009821938</v>
      </c>
      <c r="W540" s="83">
        <v>2399150.576548697</v>
      </c>
      <c r="X540" s="83">
        <v>2522175.3298255419</v>
      </c>
      <c r="Y540" s="83">
        <v>2648961.8519709548</v>
      </c>
      <c r="Z540" s="83">
        <v>2779878.0871466971</v>
      </c>
      <c r="AA540" s="83">
        <v>2914051.7450609738</v>
      </c>
      <c r="AB540" s="83">
        <v>3051396.2463614545</v>
      </c>
      <c r="AC540" s="83">
        <v>3194204.4061201392</v>
      </c>
      <c r="AD540" s="83">
        <v>3342722.5612306693</v>
      </c>
      <c r="AE540" s="83">
        <v>3497541.6267801314</v>
      </c>
      <c r="AF540" s="83">
        <v>3663571.3123281822</v>
      </c>
      <c r="AG540" s="83">
        <v>3836884.5686209225</v>
      </c>
      <c r="AH540" s="83">
        <v>4018440.0025052996</v>
      </c>
      <c r="AI540" s="83">
        <v>4208890.9550232105</v>
      </c>
      <c r="AJ540" s="83">
        <v>4408921.724965224</v>
      </c>
      <c r="AK540" s="83">
        <v>4619339.347910881</v>
      </c>
      <c r="AL540" s="83">
        <v>4839963.9804587234</v>
      </c>
      <c r="AM540" s="83">
        <v>5071508.1603972586</v>
      </c>
      <c r="AN540" s="83">
        <v>5314515.7084710188</v>
      </c>
      <c r="AO540" s="92">
        <v>5569562.7429643814</v>
      </c>
    </row>
    <row r="541" spans="1:41" x14ac:dyDescent="0.25">
      <c r="A541" t="str">
        <f t="shared" si="8"/>
        <v>Domestic passengers_Ghana</v>
      </c>
      <c r="B541" s="102" t="s">
        <v>56</v>
      </c>
      <c r="C541" s="103" t="s">
        <v>32</v>
      </c>
      <c r="D541" s="104" t="s">
        <v>46</v>
      </c>
      <c r="E541" s="105" t="s">
        <v>20</v>
      </c>
      <c r="F541" s="106" t="s">
        <v>34</v>
      </c>
      <c r="G541" s="106" t="s">
        <v>20</v>
      </c>
      <c r="H541" s="106" t="s">
        <v>20</v>
      </c>
      <c r="I541" s="106" t="s">
        <v>20</v>
      </c>
      <c r="J541" s="106" t="s">
        <v>20</v>
      </c>
      <c r="K541" s="106" t="s">
        <v>20</v>
      </c>
      <c r="L541" s="106" t="s">
        <v>34</v>
      </c>
      <c r="M541" s="106" t="s">
        <v>20</v>
      </c>
      <c r="N541" s="106" t="s">
        <v>20</v>
      </c>
      <c r="O541" s="106" t="s">
        <v>20</v>
      </c>
      <c r="P541" s="106" t="s">
        <v>20</v>
      </c>
      <c r="Q541" s="106" t="s">
        <v>20</v>
      </c>
      <c r="R541" s="107">
        <v>483261</v>
      </c>
      <c r="S541" s="107">
        <v>359958.16993384901</v>
      </c>
      <c r="T541" s="107">
        <v>363902.33986769803</v>
      </c>
      <c r="U541" s="107">
        <v>376716.27360395802</v>
      </c>
      <c r="V541" s="107">
        <v>397507.93177642091</v>
      </c>
      <c r="W541" s="107">
        <v>429346.21931701596</v>
      </c>
      <c r="X541" s="107">
        <v>462651.18701868126</v>
      </c>
      <c r="Y541" s="107">
        <v>497442.70226208895</v>
      </c>
      <c r="Z541" s="107">
        <v>533824.77662838309</v>
      </c>
      <c r="AA541" s="107">
        <v>571242.67241319094</v>
      </c>
      <c r="AB541" s="107">
        <v>609875.97994764091</v>
      </c>
      <c r="AC541" s="107">
        <v>650512.39140065422</v>
      </c>
      <c r="AD541" s="107">
        <v>693222.01798038057</v>
      </c>
      <c r="AE541" s="107">
        <v>738202.37378296431</v>
      </c>
      <c r="AF541" s="107">
        <v>786892.34576271533</v>
      </c>
      <c r="AG541" s="107">
        <v>838177.93707272154</v>
      </c>
      <c r="AH541" s="107">
        <v>892384.02886145189</v>
      </c>
      <c r="AI541" s="107">
        <v>949733.84147351817</v>
      </c>
      <c r="AJ541" s="107">
        <v>1010462.2819480411</v>
      </c>
      <c r="AK541" s="107">
        <v>1074643.4463344796</v>
      </c>
      <c r="AL541" s="107">
        <v>1142412.4259356512</v>
      </c>
      <c r="AM541" s="107">
        <v>1214014.6413362806</v>
      </c>
      <c r="AN541" s="107">
        <v>1289637.0796485397</v>
      </c>
      <c r="AO541" s="104">
        <v>1369478.4146791089</v>
      </c>
    </row>
    <row r="542" spans="1:41" x14ac:dyDescent="0.25">
      <c r="A542" t="str">
        <f t="shared" si="8"/>
        <v>Total passengers_Ethiopia</v>
      </c>
      <c r="B542" s="72" t="s">
        <v>58</v>
      </c>
      <c r="C542" s="108" t="s">
        <v>32</v>
      </c>
      <c r="D542" s="92" t="s">
        <v>45</v>
      </c>
      <c r="E542" s="75" t="s">
        <v>20</v>
      </c>
      <c r="F542" s="76" t="s">
        <v>34</v>
      </c>
      <c r="G542" s="76" t="s">
        <v>20</v>
      </c>
      <c r="H542" s="76" t="s">
        <v>20</v>
      </c>
      <c r="I542" s="76" t="s">
        <v>20</v>
      </c>
      <c r="J542" s="76" t="s">
        <v>20</v>
      </c>
      <c r="K542" s="76" t="s">
        <v>20</v>
      </c>
      <c r="L542" s="76" t="s">
        <v>34</v>
      </c>
      <c r="M542" s="76" t="s">
        <v>20</v>
      </c>
      <c r="N542" s="76" t="s">
        <v>20</v>
      </c>
      <c r="O542" s="76" t="s">
        <v>20</v>
      </c>
      <c r="P542" s="76" t="s">
        <v>20</v>
      </c>
      <c r="Q542" s="76" t="s">
        <v>20</v>
      </c>
      <c r="R542" s="83">
        <v>11161620</v>
      </c>
      <c r="S542" s="83">
        <v>12530816.23400669</v>
      </c>
      <c r="T542" s="83">
        <v>13980946.16360628</v>
      </c>
      <c r="U542" s="83">
        <v>15244732.572891276</v>
      </c>
      <c r="V542" s="83">
        <v>16373223.203332966</v>
      </c>
      <c r="W542" s="83">
        <v>17366579.44985934</v>
      </c>
      <c r="X542" s="83">
        <v>18359858.160291735</v>
      </c>
      <c r="Y542" s="83">
        <v>19353136.870724149</v>
      </c>
      <c r="Z542" s="83">
        <v>20346493.117250521</v>
      </c>
      <c r="AA542" s="83">
        <v>21341942.838314231</v>
      </c>
      <c r="AB542" s="83">
        <v>22337315.023283966</v>
      </c>
      <c r="AC542" s="83">
        <v>23332764.744347699</v>
      </c>
      <c r="AD542" s="83">
        <v>24328214.46541141</v>
      </c>
      <c r="AE542" s="83">
        <v>25323664.186475236</v>
      </c>
      <c r="AF542" s="83">
        <v>26317795.793941367</v>
      </c>
      <c r="AG542" s="83">
        <v>27311927.401407506</v>
      </c>
      <c r="AH542" s="83">
        <v>28306136.544967603</v>
      </c>
      <c r="AI542" s="83">
        <v>29300268.152433738</v>
      </c>
      <c r="AJ542" s="83">
        <v>30294399.759899855</v>
      </c>
      <c r="AK542" s="83">
        <v>31283724.12953949</v>
      </c>
      <c r="AL542" s="83">
        <v>32272970.963085167</v>
      </c>
      <c r="AM542" s="83">
        <v>33262295.33272481</v>
      </c>
      <c r="AN542" s="83">
        <v>34251619.702364445</v>
      </c>
      <c r="AO542" s="92">
        <v>35240866.535910219</v>
      </c>
    </row>
    <row r="543" spans="1:41" x14ac:dyDescent="0.25">
      <c r="A543" t="str">
        <f t="shared" si="8"/>
        <v>Total aircraft movements_Ethiopia</v>
      </c>
      <c r="B543" s="72" t="s">
        <v>35</v>
      </c>
      <c r="C543" s="108" t="s">
        <v>32</v>
      </c>
      <c r="D543" s="92" t="s">
        <v>45</v>
      </c>
      <c r="E543" s="75" t="s">
        <v>20</v>
      </c>
      <c r="F543" s="76" t="s">
        <v>34</v>
      </c>
      <c r="G543" s="76" t="s">
        <v>20</v>
      </c>
      <c r="H543" s="76" t="s">
        <v>20</v>
      </c>
      <c r="I543" s="76" t="s">
        <v>20</v>
      </c>
      <c r="J543" s="76" t="s">
        <v>20</v>
      </c>
      <c r="K543" s="76" t="s">
        <v>20</v>
      </c>
      <c r="L543" s="76" t="s">
        <v>34</v>
      </c>
      <c r="M543" s="76" t="s">
        <v>20</v>
      </c>
      <c r="N543" s="76" t="s">
        <v>20</v>
      </c>
      <c r="O543" s="76" t="s">
        <v>20</v>
      </c>
      <c r="P543" s="76" t="s">
        <v>20</v>
      </c>
      <c r="Q543" s="76" t="s">
        <v>20</v>
      </c>
      <c r="R543" s="83">
        <v>142977</v>
      </c>
      <c r="S543" s="83">
        <v>149969.48463487599</v>
      </c>
      <c r="T543" s="83">
        <v>157003.18871350499</v>
      </c>
      <c r="U543" s="83">
        <v>163836.37849717581</v>
      </c>
      <c r="V543" s="83">
        <v>170451.0598869597</v>
      </c>
      <c r="W543" s="83">
        <v>176831.37130231521</v>
      </c>
      <c r="X543" s="83">
        <v>183211.68271766941</v>
      </c>
      <c r="Y543" s="83">
        <v>189591.99413302488</v>
      </c>
      <c r="Z543" s="83">
        <v>195972.30554838036</v>
      </c>
      <c r="AA543" s="83">
        <v>202352.61696373453</v>
      </c>
      <c r="AB543" s="83">
        <v>208732.92837909004</v>
      </c>
      <c r="AC543" s="83">
        <v>215113.23979444549</v>
      </c>
      <c r="AD543" s="83">
        <v>221493.55120979968</v>
      </c>
      <c r="AE543" s="83">
        <v>227873.86262515516</v>
      </c>
      <c r="AF543" s="83">
        <v>234254.17404051061</v>
      </c>
      <c r="AG543" s="83">
        <v>240634.48545586481</v>
      </c>
      <c r="AH543" s="83">
        <v>247014.79687122029</v>
      </c>
      <c r="AI543" s="83">
        <v>253395.10828657573</v>
      </c>
      <c r="AJ543" s="83">
        <v>259775.41970192993</v>
      </c>
      <c r="AK543" s="83">
        <v>266155.73111728538</v>
      </c>
      <c r="AL543" s="83">
        <v>272536.04253264086</v>
      </c>
      <c r="AM543" s="83">
        <v>278916.35394799511</v>
      </c>
      <c r="AN543" s="83">
        <v>285296.66536335059</v>
      </c>
      <c r="AO543" s="92">
        <v>291676.97677870479</v>
      </c>
    </row>
    <row r="544" spans="1:41" x14ac:dyDescent="0.25">
      <c r="A544" t="str">
        <f t="shared" si="8"/>
        <v>Total Cargo_Ethiopia</v>
      </c>
      <c r="B544" s="102" t="s">
        <v>207</v>
      </c>
      <c r="C544" s="103" t="s">
        <v>32</v>
      </c>
      <c r="D544" s="104" t="s">
        <v>45</v>
      </c>
      <c r="E544" s="105" t="s">
        <v>20</v>
      </c>
      <c r="F544" s="106" t="s">
        <v>34</v>
      </c>
      <c r="G544" s="106" t="s">
        <v>20</v>
      </c>
      <c r="H544" s="106" t="s">
        <v>20</v>
      </c>
      <c r="I544" s="106" t="s">
        <v>20</v>
      </c>
      <c r="J544" s="106" t="s">
        <v>20</v>
      </c>
      <c r="K544" s="106" t="s">
        <v>20</v>
      </c>
      <c r="L544" s="106" t="s">
        <v>34</v>
      </c>
      <c r="M544" s="106" t="s">
        <v>20</v>
      </c>
      <c r="N544" s="106" t="s">
        <v>20</v>
      </c>
      <c r="O544" s="106" t="s">
        <v>20</v>
      </c>
      <c r="P544" s="106" t="s">
        <v>20</v>
      </c>
      <c r="Q544" s="106" t="s">
        <v>20</v>
      </c>
      <c r="R544" s="107">
        <v>239498</v>
      </c>
      <c r="S544" s="107">
        <v>261132.26676373312</v>
      </c>
      <c r="T544" s="107">
        <v>276742.51552725263</v>
      </c>
      <c r="U544" s="107">
        <v>294061.55825603392</v>
      </c>
      <c r="V544" s="107">
        <v>313836.85615851852</v>
      </c>
      <c r="W544" s="107">
        <v>336155.25777650811</v>
      </c>
      <c r="X544" s="107">
        <v>358473.65939449769</v>
      </c>
      <c r="Y544" s="107">
        <v>380792.06101248722</v>
      </c>
      <c r="Z544" s="107">
        <v>403110.4626304768</v>
      </c>
      <c r="AA544" s="107">
        <v>425428.86424846732</v>
      </c>
      <c r="AB544" s="107">
        <v>447747.26586645684</v>
      </c>
      <c r="AC544" s="107">
        <v>470065.66748444649</v>
      </c>
      <c r="AD544" s="107">
        <v>492384.06910243601</v>
      </c>
      <c r="AE544" s="107">
        <v>514702.47072042659</v>
      </c>
      <c r="AF544" s="107">
        <v>537020.87233841629</v>
      </c>
      <c r="AG544" s="107">
        <v>559339.27395640581</v>
      </c>
      <c r="AH544" s="107">
        <v>581657.67557439534</v>
      </c>
      <c r="AI544" s="107">
        <v>603976.07719238498</v>
      </c>
      <c r="AJ544" s="107">
        <v>626294.47881037532</v>
      </c>
      <c r="AK544" s="107">
        <v>648612.88042836497</v>
      </c>
      <c r="AL544" s="107">
        <v>670931.28204635449</v>
      </c>
      <c r="AM544" s="107">
        <v>693249.68366434425</v>
      </c>
      <c r="AN544" s="107">
        <v>715568.08528233471</v>
      </c>
      <c r="AO544" s="104">
        <v>737886.48690032423</v>
      </c>
    </row>
    <row r="545" spans="1:41" x14ac:dyDescent="0.25">
      <c r="A545" t="str">
        <f t="shared" si="8"/>
        <v>International passengers_Ethiopia</v>
      </c>
      <c r="B545" s="102" t="s">
        <v>54</v>
      </c>
      <c r="C545" s="103" t="s">
        <v>32</v>
      </c>
      <c r="D545" s="104" t="s">
        <v>45</v>
      </c>
      <c r="E545" s="105" t="s">
        <v>20</v>
      </c>
      <c r="F545" s="106" t="s">
        <v>34</v>
      </c>
      <c r="G545" s="106" t="s">
        <v>20</v>
      </c>
      <c r="H545" s="106" t="s">
        <v>20</v>
      </c>
      <c r="I545" s="106" t="s">
        <v>20</v>
      </c>
      <c r="J545" s="106" t="s">
        <v>20</v>
      </c>
      <c r="K545" s="106" t="s">
        <v>20</v>
      </c>
      <c r="L545" s="106" t="s">
        <v>34</v>
      </c>
      <c r="M545" s="106" t="s">
        <v>20</v>
      </c>
      <c r="N545" s="106" t="s">
        <v>20</v>
      </c>
      <c r="O545" s="106" t="s">
        <v>20</v>
      </c>
      <c r="P545" s="106" t="s">
        <v>20</v>
      </c>
      <c r="Q545" s="106" t="s">
        <v>20</v>
      </c>
      <c r="R545" s="107">
        <v>8642353</v>
      </c>
      <c r="S545" s="107">
        <v>9651948.5909332</v>
      </c>
      <c r="T545" s="107">
        <v>10742477.877459301</v>
      </c>
      <c r="U545" s="107">
        <v>11702888.313490247</v>
      </c>
      <c r="V545" s="107">
        <v>12577080.939939804</v>
      </c>
      <c r="W545" s="107">
        <v>13363183.207269171</v>
      </c>
      <c r="X545" s="107">
        <v>14149285.47459854</v>
      </c>
      <c r="Y545" s="107">
        <v>14935387.741927909</v>
      </c>
      <c r="Z545" s="107">
        <v>15721490.009257276</v>
      </c>
      <c r="AA545" s="107">
        <v>16507592.276586644</v>
      </c>
      <c r="AB545" s="107">
        <v>17293694.543916013</v>
      </c>
      <c r="AC545" s="107">
        <v>18079796.811245386</v>
      </c>
      <c r="AD545" s="107">
        <v>18865899.078574754</v>
      </c>
      <c r="AE545" s="107">
        <v>19652001.345904235</v>
      </c>
      <c r="AF545" s="107">
        <v>20438103.6132336</v>
      </c>
      <c r="AG545" s="107">
        <v>21224205.880562969</v>
      </c>
      <c r="AH545" s="107">
        <v>22010308.147892337</v>
      </c>
      <c r="AI545" s="107">
        <v>22796410.415221702</v>
      </c>
      <c r="AJ545" s="107">
        <v>23582512.682551071</v>
      </c>
      <c r="AK545" s="107">
        <v>24368614.949880436</v>
      </c>
      <c r="AL545" s="107">
        <v>25154717.217209805</v>
      </c>
      <c r="AM545" s="107">
        <v>25940819.484539177</v>
      </c>
      <c r="AN545" s="107">
        <v>26726921.751868546</v>
      </c>
      <c r="AO545" s="104">
        <v>27513024.01919803</v>
      </c>
    </row>
    <row r="546" spans="1:41" x14ac:dyDescent="0.25">
      <c r="A546" t="str">
        <f t="shared" si="8"/>
        <v>Domestic passengers_Ethiopia</v>
      </c>
      <c r="B546" s="72" t="s">
        <v>56</v>
      </c>
      <c r="C546" s="108" t="s">
        <v>32</v>
      </c>
      <c r="D546" s="92" t="s">
        <v>45</v>
      </c>
      <c r="E546" s="75" t="s">
        <v>20</v>
      </c>
      <c r="F546" s="76" t="s">
        <v>34</v>
      </c>
      <c r="G546" s="76" t="s">
        <v>20</v>
      </c>
      <c r="H546" s="76" t="s">
        <v>20</v>
      </c>
      <c r="I546" s="76" t="s">
        <v>20</v>
      </c>
      <c r="J546" s="76" t="s">
        <v>20</v>
      </c>
      <c r="K546" s="76" t="s">
        <v>20</v>
      </c>
      <c r="L546" s="76" t="s">
        <v>34</v>
      </c>
      <c r="M546" s="76" t="s">
        <v>20</v>
      </c>
      <c r="N546" s="76" t="s">
        <v>20</v>
      </c>
      <c r="O546" s="76" t="s">
        <v>20</v>
      </c>
      <c r="P546" s="76" t="s">
        <v>20</v>
      </c>
      <c r="Q546" s="76" t="s">
        <v>20</v>
      </c>
      <c r="R546" s="83">
        <v>2519267</v>
      </c>
      <c r="S546" s="83">
        <v>2878867.6430734899</v>
      </c>
      <c r="T546" s="83">
        <v>3238468.2861469798</v>
      </c>
      <c r="U546" s="83">
        <v>3541844.2594010299</v>
      </c>
      <c r="V546" s="83">
        <v>3796142.2633931618</v>
      </c>
      <c r="W546" s="83">
        <v>4003396.2425901676</v>
      </c>
      <c r="X546" s="83">
        <v>4210572.6856931951</v>
      </c>
      <c r="Y546" s="83">
        <v>4417749.1287962394</v>
      </c>
      <c r="Z546" s="83">
        <v>4625003.1079932451</v>
      </c>
      <c r="AA546" s="83">
        <v>4834350.5617275881</v>
      </c>
      <c r="AB546" s="83">
        <v>5043620.4793679537</v>
      </c>
      <c r="AC546" s="83">
        <v>5252967.9331023144</v>
      </c>
      <c r="AD546" s="83">
        <v>5462315.3868366564</v>
      </c>
      <c r="AE546" s="83">
        <v>5671662.8405710002</v>
      </c>
      <c r="AF546" s="83">
        <v>5879692.1807077685</v>
      </c>
      <c r="AG546" s="83">
        <v>6087721.5208445378</v>
      </c>
      <c r="AH546" s="83">
        <v>6295828.3970752666</v>
      </c>
      <c r="AI546" s="83">
        <v>6503857.7372120339</v>
      </c>
      <c r="AJ546" s="83">
        <v>6711887.0773487855</v>
      </c>
      <c r="AK546" s="83">
        <v>6915109.1796590537</v>
      </c>
      <c r="AL546" s="83">
        <v>7118253.7458753623</v>
      </c>
      <c r="AM546" s="83">
        <v>7321475.8481856305</v>
      </c>
      <c r="AN546" s="83">
        <v>7524697.9504958987</v>
      </c>
      <c r="AO546" s="92">
        <v>7727842.5167121897</v>
      </c>
    </row>
    <row r="547" spans="1:41" x14ac:dyDescent="0.25">
      <c r="A547" t="str">
        <f t="shared" si="8"/>
        <v>Total passengers_Egypt</v>
      </c>
      <c r="B547" s="72" t="s">
        <v>58</v>
      </c>
      <c r="C547" s="108" t="s">
        <v>32</v>
      </c>
      <c r="D547" s="92" t="s">
        <v>44</v>
      </c>
      <c r="E547" s="75" t="s">
        <v>20</v>
      </c>
      <c r="F547" s="76" t="s">
        <v>34</v>
      </c>
      <c r="G547" s="76" t="s">
        <v>20</v>
      </c>
      <c r="H547" s="76" t="s">
        <v>20</v>
      </c>
      <c r="I547" s="76" t="s">
        <v>20</v>
      </c>
      <c r="J547" s="76" t="s">
        <v>20</v>
      </c>
      <c r="K547" s="76" t="s">
        <v>20</v>
      </c>
      <c r="L547" s="76" t="s">
        <v>20</v>
      </c>
      <c r="M547" s="76" t="s">
        <v>20</v>
      </c>
      <c r="N547" s="76" t="s">
        <v>34</v>
      </c>
      <c r="O547" s="76" t="s">
        <v>20</v>
      </c>
      <c r="P547" s="76" t="s">
        <v>20</v>
      </c>
      <c r="Q547" s="76" t="s">
        <v>20</v>
      </c>
      <c r="R547" s="83">
        <v>28992803</v>
      </c>
      <c r="S547" s="83">
        <v>35823772.403190568</v>
      </c>
      <c r="T547" s="83">
        <v>39092455.702314407</v>
      </c>
      <c r="U547" s="83">
        <v>41978853.995605908</v>
      </c>
      <c r="V547" s="83">
        <v>44206045.93261832</v>
      </c>
      <c r="W547" s="83">
        <v>45587403.732713215</v>
      </c>
      <c r="X547" s="83">
        <v>47017294.059313893</v>
      </c>
      <c r="Y547" s="83">
        <v>48490420.659587264</v>
      </c>
      <c r="Z547" s="83">
        <v>49990583.010927975</v>
      </c>
      <c r="AA547" s="83">
        <v>51505137.416899808</v>
      </c>
      <c r="AB547" s="83">
        <v>53053249.453911468</v>
      </c>
      <c r="AC547" s="83">
        <v>54625970.068302885</v>
      </c>
      <c r="AD547" s="83">
        <v>56231845.072820574</v>
      </c>
      <c r="AE547" s="83">
        <v>57879511.924597852</v>
      </c>
      <c r="AF547" s="83">
        <v>59588296.953119591</v>
      </c>
      <c r="AG547" s="83">
        <v>61310646.537113391</v>
      </c>
      <c r="AH547" s="83">
        <v>63071643.490509242</v>
      </c>
      <c r="AI547" s="83">
        <v>64876139.682255536</v>
      </c>
      <c r="AJ547" s="83">
        <v>66725655.07259164</v>
      </c>
      <c r="AK547" s="83">
        <v>68624923.569014639</v>
      </c>
      <c r="AL547" s="83">
        <v>70548812.509011179</v>
      </c>
      <c r="AM547" s="83">
        <v>72496663.768098682</v>
      </c>
      <c r="AN547" s="83">
        <v>74479114.529762715</v>
      </c>
      <c r="AO547" s="92">
        <v>76492452.123394951</v>
      </c>
    </row>
    <row r="548" spans="1:41" x14ac:dyDescent="0.25">
      <c r="A548" t="str">
        <f t="shared" si="8"/>
        <v>Total aircraft movements_Egypt</v>
      </c>
      <c r="B548" s="72" t="s">
        <v>35</v>
      </c>
      <c r="C548" s="108" t="s">
        <v>32</v>
      </c>
      <c r="D548" s="92" t="s">
        <v>44</v>
      </c>
      <c r="E548" s="75" t="s">
        <v>20</v>
      </c>
      <c r="F548" s="76" t="s">
        <v>34</v>
      </c>
      <c r="G548" s="76" t="s">
        <v>20</v>
      </c>
      <c r="H548" s="76" t="s">
        <v>20</v>
      </c>
      <c r="I548" s="76" t="s">
        <v>20</v>
      </c>
      <c r="J548" s="76" t="s">
        <v>20</v>
      </c>
      <c r="K548" s="76" t="s">
        <v>20</v>
      </c>
      <c r="L548" s="76" t="s">
        <v>20</v>
      </c>
      <c r="M548" s="76" t="s">
        <v>20</v>
      </c>
      <c r="N548" s="76" t="s">
        <v>34</v>
      </c>
      <c r="O548" s="76" t="s">
        <v>20</v>
      </c>
      <c r="P548" s="76" t="s">
        <v>20</v>
      </c>
      <c r="Q548" s="76" t="s">
        <v>20</v>
      </c>
      <c r="R548" s="83">
        <v>284638</v>
      </c>
      <c r="S548" s="83">
        <v>315711.53059191321</v>
      </c>
      <c r="T548" s="83">
        <v>322717.69875975722</v>
      </c>
      <c r="U548" s="83">
        <v>325252.28847580723</v>
      </c>
      <c r="V548" s="83">
        <v>330243.67526464566</v>
      </c>
      <c r="W548" s="83">
        <v>337674.59901341778</v>
      </c>
      <c r="X548" s="83">
        <v>345105.52276218991</v>
      </c>
      <c r="Y548" s="83">
        <v>352536.4465109611</v>
      </c>
      <c r="Z548" s="83">
        <v>359967.37025973323</v>
      </c>
      <c r="AA548" s="83">
        <v>367398.29400850536</v>
      </c>
      <c r="AB548" s="83">
        <v>374829.21775727742</v>
      </c>
      <c r="AC548" s="83">
        <v>382260.14150604868</v>
      </c>
      <c r="AD548" s="83">
        <v>389691.0652548208</v>
      </c>
      <c r="AE548" s="83">
        <v>397121.98900359293</v>
      </c>
      <c r="AF548" s="83">
        <v>404552.91275236412</v>
      </c>
      <c r="AG548" s="83">
        <v>411983.83650113625</v>
      </c>
      <c r="AH548" s="83">
        <v>419414.76024990837</v>
      </c>
      <c r="AI548" s="83">
        <v>426845.68399868044</v>
      </c>
      <c r="AJ548" s="83">
        <v>434276.60774745164</v>
      </c>
      <c r="AK548" s="83">
        <v>441707.53149622382</v>
      </c>
      <c r="AL548" s="83">
        <v>449138.45524499589</v>
      </c>
      <c r="AM548" s="83">
        <v>456569.37899376801</v>
      </c>
      <c r="AN548" s="83">
        <v>464000.30274253926</v>
      </c>
      <c r="AO548" s="92">
        <v>471431.22649131139</v>
      </c>
    </row>
    <row r="549" spans="1:41" x14ac:dyDescent="0.25">
      <c r="A549" t="str">
        <f t="shared" si="8"/>
        <v>Total Cargo_Egypt</v>
      </c>
      <c r="B549" s="102" t="s">
        <v>207</v>
      </c>
      <c r="C549" s="103" t="s">
        <v>32</v>
      </c>
      <c r="D549" s="104" t="s">
        <v>44</v>
      </c>
      <c r="E549" s="105" t="s">
        <v>20</v>
      </c>
      <c r="F549" s="106" t="s">
        <v>34</v>
      </c>
      <c r="G549" s="106" t="s">
        <v>20</v>
      </c>
      <c r="H549" s="106" t="s">
        <v>20</v>
      </c>
      <c r="I549" s="106" t="s">
        <v>20</v>
      </c>
      <c r="J549" s="106" t="s">
        <v>20</v>
      </c>
      <c r="K549" s="106" t="s">
        <v>20</v>
      </c>
      <c r="L549" s="106" t="s">
        <v>20</v>
      </c>
      <c r="M549" s="106" t="s">
        <v>20</v>
      </c>
      <c r="N549" s="106" t="s">
        <v>34</v>
      </c>
      <c r="O549" s="106" t="s">
        <v>20</v>
      </c>
      <c r="P549" s="106" t="s">
        <v>20</v>
      </c>
      <c r="Q549" s="106" t="s">
        <v>20</v>
      </c>
      <c r="R549" s="107">
        <v>327518</v>
      </c>
      <c r="S549" s="107">
        <v>337213.78548464552</v>
      </c>
      <c r="T549" s="107">
        <v>347037.72129601799</v>
      </c>
      <c r="U549" s="107">
        <v>357751.22754534485</v>
      </c>
      <c r="V549" s="107">
        <v>368186.65706414549</v>
      </c>
      <c r="W549" s="107">
        <v>378228.04461692646</v>
      </c>
      <c r="X549" s="107">
        <v>388376.94805181678</v>
      </c>
      <c r="Y549" s="107">
        <v>398632.79388290603</v>
      </c>
      <c r="Z549" s="107">
        <v>408995.02059618582</v>
      </c>
      <c r="AA549" s="107">
        <v>419148.61154172767</v>
      </c>
      <c r="AB549" s="107">
        <v>429401.30831130099</v>
      </c>
      <c r="AC549" s="107">
        <v>439752.62834006158</v>
      </c>
      <c r="AD549" s="107">
        <v>450202.09827170445</v>
      </c>
      <c r="AE549" s="107">
        <v>460749.25365551206</v>
      </c>
      <c r="AF549" s="107">
        <v>471703.80431442603</v>
      </c>
      <c r="AG549" s="107">
        <v>482767.34156114352</v>
      </c>
      <c r="AH549" s="107">
        <v>493932.9838558131</v>
      </c>
      <c r="AI549" s="107">
        <v>505200.26074333367</v>
      </c>
      <c r="AJ549" s="107">
        <v>516562.00906454254</v>
      </c>
      <c r="AK549" s="107">
        <v>528409.74188053689</v>
      </c>
      <c r="AL549" s="107">
        <v>540371.25449435168</v>
      </c>
      <c r="AM549" s="107">
        <v>552432.47956719121</v>
      </c>
      <c r="AN549" s="107">
        <v>564599.7055442147</v>
      </c>
      <c r="AO549" s="104">
        <v>576879.47009522596</v>
      </c>
    </row>
    <row r="550" spans="1:41" x14ac:dyDescent="0.25">
      <c r="A550" t="str">
        <f t="shared" si="8"/>
        <v>International passengers_Egypt</v>
      </c>
      <c r="B550" s="102" t="s">
        <v>54</v>
      </c>
      <c r="C550" s="103" t="s">
        <v>32</v>
      </c>
      <c r="D550" s="104" t="s">
        <v>44</v>
      </c>
      <c r="E550" s="105" t="s">
        <v>20</v>
      </c>
      <c r="F550" s="106" t="s">
        <v>34</v>
      </c>
      <c r="G550" s="106" t="s">
        <v>20</v>
      </c>
      <c r="H550" s="106" t="s">
        <v>20</v>
      </c>
      <c r="I550" s="106" t="s">
        <v>20</v>
      </c>
      <c r="J550" s="106" t="s">
        <v>20</v>
      </c>
      <c r="K550" s="106" t="s">
        <v>20</v>
      </c>
      <c r="L550" s="106" t="s">
        <v>20</v>
      </c>
      <c r="M550" s="106" t="s">
        <v>20</v>
      </c>
      <c r="N550" s="106" t="s">
        <v>34</v>
      </c>
      <c r="O550" s="106" t="s">
        <v>20</v>
      </c>
      <c r="P550" s="106" t="s">
        <v>20</v>
      </c>
      <c r="Q550" s="106" t="s">
        <v>20</v>
      </c>
      <c r="R550" s="107">
        <v>24141624</v>
      </c>
      <c r="S550" s="107">
        <v>30569462.975257799</v>
      </c>
      <c r="T550" s="107">
        <v>33686850.301505998</v>
      </c>
      <c r="U550" s="107">
        <v>36513942.630325146</v>
      </c>
      <c r="V550" s="107">
        <v>38684955.39701122</v>
      </c>
      <c r="W550" s="107">
        <v>39973414.874480069</v>
      </c>
      <c r="X550" s="107">
        <v>41279224.429906115</v>
      </c>
      <c r="Y550" s="107">
        <v>42602481.856258266</v>
      </c>
      <c r="Z550" s="107">
        <v>43943283.95284874</v>
      </c>
      <c r="AA550" s="107">
        <v>45275741.380960621</v>
      </c>
      <c r="AB550" s="107">
        <v>46624887.013583519</v>
      </c>
      <c r="AC550" s="107">
        <v>47990806.676196523</v>
      </c>
      <c r="AD550" s="107">
        <v>49373585.397499435</v>
      </c>
      <c r="AE550" s="107">
        <v>50773307.427980006</v>
      </c>
      <c r="AF550" s="107">
        <v>52216963.460559219</v>
      </c>
      <c r="AG550" s="107">
        <v>53679309.800059862</v>
      </c>
      <c r="AH550" s="107">
        <v>55159885.835367009</v>
      </c>
      <c r="AI550" s="107">
        <v>56658780.258500747</v>
      </c>
      <c r="AJ550" s="107">
        <v>58175477.268625177</v>
      </c>
      <c r="AK550" s="107">
        <v>59745687.553531915</v>
      </c>
      <c r="AL550" s="107">
        <v>61336348.169738322</v>
      </c>
      <c r="AM550" s="107">
        <v>62946312.343534432</v>
      </c>
      <c r="AN550" s="107">
        <v>64576288.576429725</v>
      </c>
      <c r="AO550" s="104">
        <v>66227030.063152812</v>
      </c>
    </row>
    <row r="551" spans="1:41" x14ac:dyDescent="0.25">
      <c r="A551" t="str">
        <f t="shared" si="8"/>
        <v>Domestic passengers_Egypt</v>
      </c>
      <c r="B551" s="72" t="s">
        <v>56</v>
      </c>
      <c r="C551" s="108" t="s">
        <v>32</v>
      </c>
      <c r="D551" s="92" t="s">
        <v>44</v>
      </c>
      <c r="E551" s="75" t="s">
        <v>20</v>
      </c>
      <c r="F551" s="76" t="s">
        <v>34</v>
      </c>
      <c r="G551" s="76" t="s">
        <v>20</v>
      </c>
      <c r="H551" s="76" t="s">
        <v>20</v>
      </c>
      <c r="I551" s="76" t="s">
        <v>20</v>
      </c>
      <c r="J551" s="76" t="s">
        <v>20</v>
      </c>
      <c r="K551" s="76" t="s">
        <v>20</v>
      </c>
      <c r="L551" s="76" t="s">
        <v>20</v>
      </c>
      <c r="M551" s="76" t="s">
        <v>20</v>
      </c>
      <c r="N551" s="76" t="s">
        <v>34</v>
      </c>
      <c r="O551" s="76" t="s">
        <v>20</v>
      </c>
      <c r="P551" s="76" t="s">
        <v>20</v>
      </c>
      <c r="Q551" s="76" t="s">
        <v>20</v>
      </c>
      <c r="R551" s="83">
        <v>4102961</v>
      </c>
      <c r="S551" s="83">
        <v>4344714.1905056797</v>
      </c>
      <c r="T551" s="83">
        <v>4466339.74973197</v>
      </c>
      <c r="U551" s="83">
        <v>4573984.809029988</v>
      </c>
      <c r="V551" s="83">
        <v>4736687.7495741937</v>
      </c>
      <c r="W551" s="83">
        <v>4965693.5810260512</v>
      </c>
      <c r="X551" s="83">
        <v>5199234.9614128135</v>
      </c>
      <c r="Y551" s="83">
        <v>5437996.2890087143</v>
      </c>
      <c r="Z551" s="83">
        <v>5663533.2752790144</v>
      </c>
      <c r="AA551" s="83">
        <v>5904555.5550880814</v>
      </c>
      <c r="AB551" s="83">
        <v>6152920.4106998527</v>
      </c>
      <c r="AC551" s="83">
        <v>6399445.2610888295</v>
      </c>
      <c r="AD551" s="83">
        <v>6656822.6944174645</v>
      </c>
      <c r="AE551" s="83">
        <v>6935581.3475246998</v>
      </c>
      <c r="AF551" s="83">
        <v>7226794.3234716048</v>
      </c>
      <c r="AG551" s="83">
        <v>7507002.7663515452</v>
      </c>
      <c r="AH551" s="83">
        <v>7805387.3516285727</v>
      </c>
      <c r="AI551" s="83">
        <v>8127071.8483160771</v>
      </c>
      <c r="AJ551" s="83">
        <v>8474153.4758843165</v>
      </c>
      <c r="AK551" s="83">
        <v>8814348.0067948326</v>
      </c>
      <c r="AL551" s="83">
        <v>9156755.3735160753</v>
      </c>
      <c r="AM551" s="83">
        <v>9502287.4964068439</v>
      </c>
      <c r="AN551" s="83">
        <v>9861393.1996365972</v>
      </c>
      <c r="AO551" s="92">
        <v>10229644.854979964</v>
      </c>
    </row>
    <row r="552" spans="1:41" x14ac:dyDescent="0.25">
      <c r="A552" t="str">
        <f t="shared" si="8"/>
        <v>Total passengers_Cote D'Ivoire</v>
      </c>
      <c r="B552" s="72" t="s">
        <v>58</v>
      </c>
      <c r="C552" s="108" t="s">
        <v>32</v>
      </c>
      <c r="D552" s="92" t="s">
        <v>185</v>
      </c>
      <c r="E552" s="75" t="s">
        <v>20</v>
      </c>
      <c r="F552" s="76" t="s">
        <v>34</v>
      </c>
      <c r="G552" s="76" t="s">
        <v>20</v>
      </c>
      <c r="H552" s="76" t="s">
        <v>20</v>
      </c>
      <c r="I552" s="76" t="s">
        <v>20</v>
      </c>
      <c r="J552" s="76" t="s">
        <v>20</v>
      </c>
      <c r="K552" s="76" t="s">
        <v>20</v>
      </c>
      <c r="L552" s="76" t="s">
        <v>34</v>
      </c>
      <c r="M552" s="76" t="s">
        <v>20</v>
      </c>
      <c r="N552" s="76" t="s">
        <v>20</v>
      </c>
      <c r="O552" s="76" t="s">
        <v>20</v>
      </c>
      <c r="P552" s="76" t="s">
        <v>20</v>
      </c>
      <c r="Q552" s="76" t="s">
        <v>20</v>
      </c>
      <c r="R552" s="83">
        <v>2069366</v>
      </c>
      <c r="S552" s="83">
        <v>2101696.8610001425</v>
      </c>
      <c r="T552" s="83">
        <v>2214819.4623052231</v>
      </c>
      <c r="U552" s="83">
        <v>2349615.6173822815</v>
      </c>
      <c r="V552" s="83">
        <v>2509675.7220147895</v>
      </c>
      <c r="W552" s="83">
        <v>2696280.5974060441</v>
      </c>
      <c r="X552" s="83">
        <v>2886951.1249547703</v>
      </c>
      <c r="Y552" s="83">
        <v>3081555.5429505655</v>
      </c>
      <c r="Z552" s="83">
        <v>3279972.7528675199</v>
      </c>
      <c r="AA552" s="83">
        <v>3482090.9880004334</v>
      </c>
      <c r="AB552" s="83">
        <v>3687806.7015271387</v>
      </c>
      <c r="AC552" s="83">
        <v>3897023.6298237974</v>
      </c>
      <c r="AD552" s="83">
        <v>4109651.9972312036</v>
      </c>
      <c r="AE552" s="83">
        <v>4325607.8360866886</v>
      </c>
      <c r="AF552" s="83">
        <v>4544812.4015083304</v>
      </c>
      <c r="AG552" s="83">
        <v>4767191.6646962231</v>
      </c>
      <c r="AH552" s="83">
        <v>4992675.8717798609</v>
      </c>
      <c r="AI552" s="83">
        <v>5221199.1577582657</v>
      </c>
      <c r="AJ552" s="83">
        <v>5452699.2070407718</v>
      </c>
      <c r="AK552" s="83">
        <v>5687116.9536375012</v>
      </c>
      <c r="AL552" s="83">
        <v>5924396.3152712751</v>
      </c>
      <c r="AM552" s="83">
        <v>6164483.956658761</v>
      </c>
      <c r="AN552" s="83">
        <v>6407329.0779952798</v>
      </c>
      <c r="AO552" s="92">
        <v>6652883.2253149031</v>
      </c>
    </row>
    <row r="553" spans="1:41" x14ac:dyDescent="0.25">
      <c r="A553" t="str">
        <f t="shared" si="8"/>
        <v>Total aircraft movements_Cote D'Ivoire</v>
      </c>
      <c r="B553" s="72" t="s">
        <v>35</v>
      </c>
      <c r="C553" s="108" t="s">
        <v>32</v>
      </c>
      <c r="D553" s="92" t="s">
        <v>185</v>
      </c>
      <c r="E553" s="75" t="s">
        <v>20</v>
      </c>
      <c r="F553" s="76" t="s">
        <v>34</v>
      </c>
      <c r="G553" s="76" t="s">
        <v>20</v>
      </c>
      <c r="H553" s="76" t="s">
        <v>20</v>
      </c>
      <c r="I553" s="76" t="s">
        <v>20</v>
      </c>
      <c r="J553" s="76" t="s">
        <v>20</v>
      </c>
      <c r="K553" s="76" t="s">
        <v>20</v>
      </c>
      <c r="L553" s="76" t="s">
        <v>34</v>
      </c>
      <c r="M553" s="76" t="s">
        <v>20</v>
      </c>
      <c r="N553" s="76" t="s">
        <v>20</v>
      </c>
      <c r="O553" s="76" t="s">
        <v>20</v>
      </c>
      <c r="P553" s="76" t="s">
        <v>20</v>
      </c>
      <c r="Q553" s="76" t="s">
        <v>20</v>
      </c>
      <c r="R553" s="83">
        <v>33475</v>
      </c>
      <c r="S553" s="83">
        <v>33897.752830152887</v>
      </c>
      <c r="T553" s="83">
        <v>34447.160690826095</v>
      </c>
      <c r="U553" s="83">
        <v>35009.372542829755</v>
      </c>
      <c r="V553" s="83">
        <v>36098.80604936392</v>
      </c>
      <c r="W553" s="83">
        <v>37708.664184506008</v>
      </c>
      <c r="X553" s="83">
        <v>39318.52231964808</v>
      </c>
      <c r="Y553" s="83">
        <v>40928.380454790262</v>
      </c>
      <c r="Z553" s="83">
        <v>42538.238589932342</v>
      </c>
      <c r="AA553" s="83">
        <v>44148.096725074422</v>
      </c>
      <c r="AB553" s="83">
        <v>45757.954860216589</v>
      </c>
      <c r="AC553" s="83">
        <v>47367.812995358669</v>
      </c>
      <c r="AD553" s="83">
        <v>48977.671130500748</v>
      </c>
      <c r="AE553" s="83">
        <v>50587.529265642828</v>
      </c>
      <c r="AF553" s="83">
        <v>52197.387400784995</v>
      </c>
      <c r="AG553" s="83">
        <v>53807.245535927083</v>
      </c>
      <c r="AH553" s="83">
        <v>55417.103671069162</v>
      </c>
      <c r="AI553" s="83">
        <v>57026.96180621133</v>
      </c>
      <c r="AJ553" s="83">
        <v>58636.819941353431</v>
      </c>
      <c r="AK553" s="83">
        <v>60246.678076495504</v>
      </c>
      <c r="AL553" s="83">
        <v>61856.536211637671</v>
      </c>
      <c r="AM553" s="83">
        <v>63466.394346779765</v>
      </c>
      <c r="AN553" s="83">
        <v>65076.252481921831</v>
      </c>
      <c r="AO553" s="92">
        <v>66686.11061706391</v>
      </c>
    </row>
    <row r="554" spans="1:41" x14ac:dyDescent="0.25">
      <c r="A554" t="str">
        <f t="shared" si="8"/>
        <v>Total Cargo_Cote D'Ivoire</v>
      </c>
      <c r="B554" s="102" t="s">
        <v>207</v>
      </c>
      <c r="C554" s="103" t="s">
        <v>32</v>
      </c>
      <c r="D554" s="104" t="s">
        <v>185</v>
      </c>
      <c r="E554" s="105" t="s">
        <v>20</v>
      </c>
      <c r="F554" s="106" t="s">
        <v>34</v>
      </c>
      <c r="G554" s="106" t="s">
        <v>20</v>
      </c>
      <c r="H554" s="106" t="s">
        <v>20</v>
      </c>
      <c r="I554" s="106" t="s">
        <v>20</v>
      </c>
      <c r="J554" s="106" t="s">
        <v>20</v>
      </c>
      <c r="K554" s="106" t="s">
        <v>20</v>
      </c>
      <c r="L554" s="106" t="s">
        <v>34</v>
      </c>
      <c r="M554" s="106" t="s">
        <v>20</v>
      </c>
      <c r="N554" s="106" t="s">
        <v>20</v>
      </c>
      <c r="O554" s="106" t="s">
        <v>20</v>
      </c>
      <c r="P554" s="106" t="s">
        <v>20</v>
      </c>
      <c r="Q554" s="106" t="s">
        <v>20</v>
      </c>
      <c r="R554" s="107">
        <v>23414</v>
      </c>
      <c r="S554" s="107">
        <v>23520.650271728598</v>
      </c>
      <c r="T554" s="107">
        <v>24791.224820192401</v>
      </c>
      <c r="U554" s="107">
        <v>26092.952860315403</v>
      </c>
      <c r="V554" s="107">
        <v>27413.752409332905</v>
      </c>
      <c r="W554" s="107">
        <v>28762.061811982203</v>
      </c>
      <c r="X554" s="107">
        <v>30117.966977223805</v>
      </c>
      <c r="Y554" s="107">
        <v>31401.0432834737</v>
      </c>
      <c r="Z554" s="107">
        <v>32669.760571436396</v>
      </c>
      <c r="AA554" s="107">
        <v>33977.392691560002</v>
      </c>
      <c r="AB554" s="107">
        <v>35332.765676326402</v>
      </c>
      <c r="AC554" s="107">
        <v>36739.523694807707</v>
      </c>
      <c r="AD554" s="107">
        <v>38221.622992212404</v>
      </c>
      <c r="AE554" s="107">
        <v>39780.671818435811</v>
      </c>
      <c r="AF554" s="107">
        <v>41392.48599462241</v>
      </c>
      <c r="AG554" s="107">
        <v>43073.38563364881</v>
      </c>
      <c r="AH554" s="107">
        <v>44827.942707678507</v>
      </c>
      <c r="AI554" s="107">
        <v>46661.230593364606</v>
      </c>
      <c r="AJ554" s="107">
        <v>48573.65501352281</v>
      </c>
      <c r="AK554" s="107">
        <v>50565.262564794008</v>
      </c>
      <c r="AL554" s="107">
        <v>52642.832018148401</v>
      </c>
      <c r="AM554" s="107">
        <v>54809.537296975701</v>
      </c>
      <c r="AN554" s="107">
        <v>57069.368312614504</v>
      </c>
      <c r="AO554" s="104">
        <v>59424.841109463101</v>
      </c>
    </row>
    <row r="555" spans="1:41" x14ac:dyDescent="0.25">
      <c r="A555" t="str">
        <f t="shared" si="8"/>
        <v>International passengers_Cote D'Ivoire</v>
      </c>
      <c r="B555" s="102" t="s">
        <v>54</v>
      </c>
      <c r="C555" s="103" t="s">
        <v>32</v>
      </c>
      <c r="D555" s="104" t="s">
        <v>185</v>
      </c>
      <c r="E555" s="105" t="s">
        <v>20</v>
      </c>
      <c r="F555" s="106" t="s">
        <v>34</v>
      </c>
      <c r="G555" s="106" t="s">
        <v>20</v>
      </c>
      <c r="H555" s="106" t="s">
        <v>20</v>
      </c>
      <c r="I555" s="106" t="s">
        <v>20</v>
      </c>
      <c r="J555" s="106" t="s">
        <v>20</v>
      </c>
      <c r="K555" s="106" t="s">
        <v>20</v>
      </c>
      <c r="L555" s="106" t="s">
        <v>34</v>
      </c>
      <c r="M555" s="106" t="s">
        <v>20</v>
      </c>
      <c r="N555" s="106" t="s">
        <v>20</v>
      </c>
      <c r="O555" s="106" t="s">
        <v>20</v>
      </c>
      <c r="P555" s="106" t="s">
        <v>20</v>
      </c>
      <c r="Q555" s="106" t="s">
        <v>20</v>
      </c>
      <c r="R555" s="107">
        <v>1836326</v>
      </c>
      <c r="S555" s="107">
        <v>1913411.8688155536</v>
      </c>
      <c r="T555" s="107">
        <v>2024457.4779360439</v>
      </c>
      <c r="U555" s="107">
        <v>2160198.2724058996</v>
      </c>
      <c r="V555" s="107">
        <v>2322166.6896379907</v>
      </c>
      <c r="W555" s="107">
        <v>2511648.6743539511</v>
      </c>
      <c r="X555" s="107">
        <v>2705196.3112273831</v>
      </c>
      <c r="Y555" s="107">
        <v>2902677.838547884</v>
      </c>
      <c r="Z555" s="107">
        <v>3103972.1577895447</v>
      </c>
      <c r="AA555" s="107">
        <v>3308967.502247164</v>
      </c>
      <c r="AB555" s="107">
        <v>3517560.3250985751</v>
      </c>
      <c r="AC555" s="107">
        <v>3729654.3627199396</v>
      </c>
      <c r="AD555" s="107">
        <v>3945159.8394520516</v>
      </c>
      <c r="AE555" s="107">
        <v>4163992.7876322428</v>
      </c>
      <c r="AF555" s="107">
        <v>4386074.4623785904</v>
      </c>
      <c r="AG555" s="107">
        <v>4611330.8348911889</v>
      </c>
      <c r="AH555" s="107">
        <v>4839692.1512995325</v>
      </c>
      <c r="AI555" s="107">
        <v>5071092.5466026431</v>
      </c>
      <c r="AJ555" s="107">
        <v>5305469.705209855</v>
      </c>
      <c r="AK555" s="107">
        <v>5542764.5611312902</v>
      </c>
      <c r="AL555" s="107">
        <v>5782921.0320897698</v>
      </c>
      <c r="AM555" s="107">
        <v>6025885.7828019615</v>
      </c>
      <c r="AN555" s="107">
        <v>6271608.0134631861</v>
      </c>
      <c r="AO555" s="104">
        <v>6520039.2701075152</v>
      </c>
    </row>
    <row r="556" spans="1:41" x14ac:dyDescent="0.25">
      <c r="A556" t="str">
        <f t="shared" si="8"/>
        <v>Domestic passengers_Cote D'Ivoire</v>
      </c>
      <c r="B556" s="72" t="s">
        <v>56</v>
      </c>
      <c r="C556" s="108" t="s">
        <v>32</v>
      </c>
      <c r="D556" s="92" t="s">
        <v>185</v>
      </c>
      <c r="E556" s="75" t="s">
        <v>20</v>
      </c>
      <c r="F556" s="76" t="s">
        <v>34</v>
      </c>
      <c r="G556" s="76" t="s">
        <v>20</v>
      </c>
      <c r="H556" s="76" t="s">
        <v>20</v>
      </c>
      <c r="I556" s="76" t="s">
        <v>20</v>
      </c>
      <c r="J556" s="76" t="s">
        <v>20</v>
      </c>
      <c r="K556" s="76" t="s">
        <v>20</v>
      </c>
      <c r="L556" s="76" t="s">
        <v>34</v>
      </c>
      <c r="M556" s="76" t="s">
        <v>20</v>
      </c>
      <c r="N556" s="76" t="s">
        <v>20</v>
      </c>
      <c r="O556" s="76" t="s">
        <v>20</v>
      </c>
      <c r="P556" s="76" t="s">
        <v>20</v>
      </c>
      <c r="Q556" s="76" t="s">
        <v>20</v>
      </c>
      <c r="R556" s="83" t="s">
        <v>218</v>
      </c>
      <c r="S556" s="83" t="s">
        <v>218</v>
      </c>
      <c r="T556" s="83" t="s">
        <v>218</v>
      </c>
      <c r="U556" s="83" t="s">
        <v>218</v>
      </c>
      <c r="V556" s="83" t="s">
        <v>218</v>
      </c>
      <c r="W556" s="83" t="s">
        <v>218</v>
      </c>
      <c r="X556" s="83" t="s">
        <v>218</v>
      </c>
      <c r="Y556" s="83" t="s">
        <v>218</v>
      </c>
      <c r="Z556" s="83" t="s">
        <v>218</v>
      </c>
      <c r="AA556" s="83" t="s">
        <v>218</v>
      </c>
      <c r="AB556" s="83" t="s">
        <v>218</v>
      </c>
      <c r="AC556" s="83" t="s">
        <v>218</v>
      </c>
      <c r="AD556" s="83" t="s">
        <v>218</v>
      </c>
      <c r="AE556" s="83" t="s">
        <v>218</v>
      </c>
      <c r="AF556" s="83" t="s">
        <v>218</v>
      </c>
      <c r="AG556" s="83" t="s">
        <v>218</v>
      </c>
      <c r="AH556" s="83" t="s">
        <v>218</v>
      </c>
      <c r="AI556" s="83" t="s">
        <v>218</v>
      </c>
      <c r="AJ556" s="83" t="s">
        <v>218</v>
      </c>
      <c r="AK556" s="83" t="s">
        <v>218</v>
      </c>
      <c r="AL556" s="83" t="s">
        <v>218</v>
      </c>
      <c r="AM556" s="83" t="s">
        <v>218</v>
      </c>
      <c r="AN556" s="83" t="s">
        <v>218</v>
      </c>
      <c r="AO556" s="92" t="s">
        <v>218</v>
      </c>
    </row>
    <row r="557" spans="1:41" x14ac:dyDescent="0.25">
      <c r="A557" t="str">
        <f t="shared" si="8"/>
        <v>Total passengers_Congo</v>
      </c>
      <c r="B557" s="72" t="s">
        <v>58</v>
      </c>
      <c r="C557" s="108" t="s">
        <v>32</v>
      </c>
      <c r="D557" s="92" t="s">
        <v>40</v>
      </c>
      <c r="E557" s="75" t="s">
        <v>20</v>
      </c>
      <c r="F557" s="76" t="s">
        <v>34</v>
      </c>
      <c r="G557" s="76" t="s">
        <v>20</v>
      </c>
      <c r="H557" s="76" t="s">
        <v>20</v>
      </c>
      <c r="I557" s="76" t="s">
        <v>20</v>
      </c>
      <c r="J557" s="76" t="s">
        <v>20</v>
      </c>
      <c r="K557" s="76" t="s">
        <v>20</v>
      </c>
      <c r="L557" s="76" t="s">
        <v>34</v>
      </c>
      <c r="M557" s="76" t="s">
        <v>20</v>
      </c>
      <c r="N557" s="76" t="s">
        <v>20</v>
      </c>
      <c r="O557" s="76" t="s">
        <v>20</v>
      </c>
      <c r="P557" s="76" t="s">
        <v>20</v>
      </c>
      <c r="Q557" s="76" t="s">
        <v>20</v>
      </c>
      <c r="R557" s="83">
        <v>1509246</v>
      </c>
      <c r="S557" s="83">
        <v>1135564.0345606408</v>
      </c>
      <c r="T557" s="83">
        <v>985414.13225314394</v>
      </c>
      <c r="U557" s="83">
        <v>963417.41598654678</v>
      </c>
      <c r="V557" s="83">
        <v>996828.10337583732</v>
      </c>
      <c r="W557" s="83">
        <v>1065949.9471621884</v>
      </c>
      <c r="X557" s="83">
        <v>1137960.6552801942</v>
      </c>
      <c r="Y557" s="83">
        <v>1212970.4965593438</v>
      </c>
      <c r="Z557" s="83">
        <v>1291091.0709002463</v>
      </c>
      <c r="AA557" s="83">
        <v>1382731.8624408294</v>
      </c>
      <c r="AB557" s="83">
        <v>1478600.1118003132</v>
      </c>
      <c r="AC557" s="83">
        <v>1578865.2096695106</v>
      </c>
      <c r="AD557" s="83">
        <v>1683693.3738329292</v>
      </c>
      <c r="AE557" s="83">
        <v>1793259.293901392</v>
      </c>
      <c r="AF557" s="83">
        <v>1920544.9752706967</v>
      </c>
      <c r="AG557" s="83">
        <v>2054098.1656784299</v>
      </c>
      <c r="AH557" s="83">
        <v>2194156.8888339936</v>
      </c>
      <c r="AI557" s="83">
        <v>2340962.0275018578</v>
      </c>
      <c r="AJ557" s="83">
        <v>2494757.2871979661</v>
      </c>
      <c r="AK557" s="83">
        <v>2668510.9751980109</v>
      </c>
      <c r="AL557" s="83">
        <v>2850971.6753004547</v>
      </c>
      <c r="AM557" s="83">
        <v>3042454.6281097368</v>
      </c>
      <c r="AN557" s="83">
        <v>3243268.7250027079</v>
      </c>
      <c r="AO557" s="92">
        <v>3453755.8411145071</v>
      </c>
    </row>
    <row r="558" spans="1:41" x14ac:dyDescent="0.25">
      <c r="A558" t="str">
        <f t="shared" si="8"/>
        <v>Total aircraft movements_Congo</v>
      </c>
      <c r="B558" s="72" t="s">
        <v>35</v>
      </c>
      <c r="C558" s="108" t="s">
        <v>32</v>
      </c>
      <c r="D558" s="92" t="s">
        <v>40</v>
      </c>
      <c r="E558" s="75" t="s">
        <v>20</v>
      </c>
      <c r="F558" s="76" t="s">
        <v>34</v>
      </c>
      <c r="G558" s="76" t="s">
        <v>20</v>
      </c>
      <c r="H558" s="76" t="s">
        <v>20</v>
      </c>
      <c r="I558" s="76" t="s">
        <v>20</v>
      </c>
      <c r="J558" s="76" t="s">
        <v>20</v>
      </c>
      <c r="K558" s="76" t="s">
        <v>20</v>
      </c>
      <c r="L558" s="76" t="s">
        <v>34</v>
      </c>
      <c r="M558" s="76" t="s">
        <v>20</v>
      </c>
      <c r="N558" s="76" t="s">
        <v>20</v>
      </c>
      <c r="O558" s="76" t="s">
        <v>20</v>
      </c>
      <c r="P558" s="76" t="s">
        <v>20</v>
      </c>
      <c r="Q558" s="76" t="s">
        <v>20</v>
      </c>
      <c r="R558" s="83" t="s">
        <v>218</v>
      </c>
      <c r="S558" s="83" t="s">
        <v>218</v>
      </c>
      <c r="T558" s="83" t="s">
        <v>218</v>
      </c>
      <c r="U558" s="83" t="s">
        <v>218</v>
      </c>
      <c r="V558" s="83" t="s">
        <v>218</v>
      </c>
      <c r="W558" s="83" t="s">
        <v>218</v>
      </c>
      <c r="X558" s="83" t="s">
        <v>218</v>
      </c>
      <c r="Y558" s="83" t="s">
        <v>218</v>
      </c>
      <c r="Z558" s="83" t="s">
        <v>218</v>
      </c>
      <c r="AA558" s="83" t="s">
        <v>218</v>
      </c>
      <c r="AB558" s="83" t="s">
        <v>218</v>
      </c>
      <c r="AC558" s="83" t="s">
        <v>218</v>
      </c>
      <c r="AD558" s="83" t="s">
        <v>218</v>
      </c>
      <c r="AE558" s="83" t="s">
        <v>218</v>
      </c>
      <c r="AF558" s="83" t="s">
        <v>218</v>
      </c>
      <c r="AG558" s="83" t="s">
        <v>218</v>
      </c>
      <c r="AH558" s="83" t="s">
        <v>218</v>
      </c>
      <c r="AI558" s="83" t="s">
        <v>218</v>
      </c>
      <c r="AJ558" s="83" t="s">
        <v>218</v>
      </c>
      <c r="AK558" s="83" t="s">
        <v>218</v>
      </c>
      <c r="AL558" s="83" t="s">
        <v>218</v>
      </c>
      <c r="AM558" s="83" t="s">
        <v>218</v>
      </c>
      <c r="AN558" s="83" t="s">
        <v>218</v>
      </c>
      <c r="AO558" s="92" t="s">
        <v>218</v>
      </c>
    </row>
    <row r="559" spans="1:41" x14ac:dyDescent="0.25">
      <c r="A559" t="str">
        <f t="shared" si="8"/>
        <v>Total Cargo_Congo</v>
      </c>
      <c r="B559" s="102" t="s">
        <v>207</v>
      </c>
      <c r="C559" s="103" t="s">
        <v>32</v>
      </c>
      <c r="D559" s="104" t="s">
        <v>40</v>
      </c>
      <c r="E559" s="105" t="s">
        <v>20</v>
      </c>
      <c r="F559" s="106" t="s">
        <v>34</v>
      </c>
      <c r="G559" s="106" t="s">
        <v>20</v>
      </c>
      <c r="H559" s="106" t="s">
        <v>20</v>
      </c>
      <c r="I559" s="106" t="s">
        <v>20</v>
      </c>
      <c r="J559" s="106" t="s">
        <v>20</v>
      </c>
      <c r="K559" s="106" t="s">
        <v>20</v>
      </c>
      <c r="L559" s="106" t="s">
        <v>34</v>
      </c>
      <c r="M559" s="106" t="s">
        <v>20</v>
      </c>
      <c r="N559" s="106" t="s">
        <v>20</v>
      </c>
      <c r="O559" s="106" t="s">
        <v>20</v>
      </c>
      <c r="P559" s="106" t="s">
        <v>20</v>
      </c>
      <c r="Q559" s="106" t="s">
        <v>20</v>
      </c>
      <c r="R559" s="107" t="s">
        <v>218</v>
      </c>
      <c r="S559" s="107" t="s">
        <v>218</v>
      </c>
      <c r="T559" s="107" t="s">
        <v>218</v>
      </c>
      <c r="U559" s="107" t="s">
        <v>218</v>
      </c>
      <c r="V559" s="107" t="s">
        <v>218</v>
      </c>
      <c r="W559" s="107" t="s">
        <v>218</v>
      </c>
      <c r="X559" s="107" t="s">
        <v>218</v>
      </c>
      <c r="Y559" s="107" t="s">
        <v>218</v>
      </c>
      <c r="Z559" s="107" t="s">
        <v>218</v>
      </c>
      <c r="AA559" s="107" t="s">
        <v>218</v>
      </c>
      <c r="AB559" s="107" t="s">
        <v>218</v>
      </c>
      <c r="AC559" s="107" t="s">
        <v>218</v>
      </c>
      <c r="AD559" s="107" t="s">
        <v>218</v>
      </c>
      <c r="AE559" s="107" t="s">
        <v>218</v>
      </c>
      <c r="AF559" s="107" t="s">
        <v>218</v>
      </c>
      <c r="AG559" s="107" t="s">
        <v>218</v>
      </c>
      <c r="AH559" s="107" t="s">
        <v>218</v>
      </c>
      <c r="AI559" s="107" t="s">
        <v>218</v>
      </c>
      <c r="AJ559" s="107" t="s">
        <v>218</v>
      </c>
      <c r="AK559" s="107" t="s">
        <v>218</v>
      </c>
      <c r="AL559" s="107" t="s">
        <v>218</v>
      </c>
      <c r="AM559" s="107" t="s">
        <v>218</v>
      </c>
      <c r="AN559" s="107" t="s">
        <v>218</v>
      </c>
      <c r="AO559" s="104" t="s">
        <v>218</v>
      </c>
    </row>
    <row r="560" spans="1:41" x14ac:dyDescent="0.25">
      <c r="A560" t="str">
        <f t="shared" si="8"/>
        <v>International passengers_Congo</v>
      </c>
      <c r="B560" s="102" t="s">
        <v>54</v>
      </c>
      <c r="C560" s="103" t="s">
        <v>32</v>
      </c>
      <c r="D560" s="104" t="s">
        <v>40</v>
      </c>
      <c r="E560" s="105" t="s">
        <v>20</v>
      </c>
      <c r="F560" s="106" t="s">
        <v>34</v>
      </c>
      <c r="G560" s="106" t="s">
        <v>20</v>
      </c>
      <c r="H560" s="106" t="s">
        <v>20</v>
      </c>
      <c r="I560" s="106" t="s">
        <v>20</v>
      </c>
      <c r="J560" s="106" t="s">
        <v>20</v>
      </c>
      <c r="K560" s="106" t="s">
        <v>20</v>
      </c>
      <c r="L560" s="106" t="s">
        <v>34</v>
      </c>
      <c r="M560" s="106" t="s">
        <v>20</v>
      </c>
      <c r="N560" s="106" t="s">
        <v>20</v>
      </c>
      <c r="O560" s="106" t="s">
        <v>20</v>
      </c>
      <c r="P560" s="106" t="s">
        <v>20</v>
      </c>
      <c r="Q560" s="106" t="s">
        <v>20</v>
      </c>
      <c r="R560" s="107">
        <v>443009</v>
      </c>
      <c r="S560" s="107">
        <v>425736.23951468815</v>
      </c>
      <c r="T560" s="107">
        <v>433033.13584795583</v>
      </c>
      <c r="U560" s="107">
        <v>428821.77218764654</v>
      </c>
      <c r="V560" s="107">
        <v>439282.31644729502</v>
      </c>
      <c r="W560" s="107">
        <v>464391.8253357361</v>
      </c>
      <c r="X560" s="107">
        <v>489501.33422417653</v>
      </c>
      <c r="Y560" s="107">
        <v>514610.84311261761</v>
      </c>
      <c r="Z560" s="107">
        <v>539720.35200105864</v>
      </c>
      <c r="AA560" s="107">
        <v>567937.3035276552</v>
      </c>
      <c r="AB560" s="107">
        <v>596152.62127789087</v>
      </c>
      <c r="AC560" s="107">
        <v>624367.93902812467</v>
      </c>
      <c r="AD560" s="107">
        <v>652583.25677835988</v>
      </c>
      <c r="AE560" s="107">
        <v>680800.20830495947</v>
      </c>
      <c r="AF560" s="107">
        <v>712101.72960066365</v>
      </c>
      <c r="AG560" s="107">
        <v>743403.25089636189</v>
      </c>
      <c r="AH560" s="107">
        <v>774704.77219206619</v>
      </c>
      <c r="AI560" s="107">
        <v>806006.29348776431</v>
      </c>
      <c r="AJ560" s="107">
        <v>837307.81478346861</v>
      </c>
      <c r="AK560" s="107">
        <v>871022.42376400367</v>
      </c>
      <c r="AL560" s="107">
        <v>904737.03274453874</v>
      </c>
      <c r="AM560" s="107">
        <v>938451.64172507985</v>
      </c>
      <c r="AN560" s="107">
        <v>972164.61692925042</v>
      </c>
      <c r="AO560" s="104">
        <v>1005879.2259097915</v>
      </c>
    </row>
    <row r="561" spans="1:41" x14ac:dyDescent="0.25">
      <c r="A561" t="str">
        <f t="shared" si="8"/>
        <v>Domestic passengers_Congo</v>
      </c>
      <c r="B561" s="72" t="s">
        <v>56</v>
      </c>
      <c r="C561" s="108" t="s">
        <v>32</v>
      </c>
      <c r="D561" s="92" t="s">
        <v>40</v>
      </c>
      <c r="E561" s="75" t="s">
        <v>20</v>
      </c>
      <c r="F561" s="76" t="s">
        <v>34</v>
      </c>
      <c r="G561" s="76" t="s">
        <v>20</v>
      </c>
      <c r="H561" s="76" t="s">
        <v>20</v>
      </c>
      <c r="I561" s="76" t="s">
        <v>20</v>
      </c>
      <c r="J561" s="76" t="s">
        <v>20</v>
      </c>
      <c r="K561" s="76" t="s">
        <v>20</v>
      </c>
      <c r="L561" s="76" t="s">
        <v>34</v>
      </c>
      <c r="M561" s="76" t="s">
        <v>20</v>
      </c>
      <c r="N561" s="76" t="s">
        <v>20</v>
      </c>
      <c r="O561" s="76" t="s">
        <v>20</v>
      </c>
      <c r="P561" s="76" t="s">
        <v>20</v>
      </c>
      <c r="Q561" s="76" t="s">
        <v>20</v>
      </c>
      <c r="R561" s="83">
        <v>959285</v>
      </c>
      <c r="S561" s="83">
        <v>622797.31217654597</v>
      </c>
      <c r="T561" s="83">
        <v>459654.89951013058</v>
      </c>
      <c r="U561" s="83">
        <v>442252.85598502471</v>
      </c>
      <c r="V561" s="83">
        <v>465330.19575579907</v>
      </c>
      <c r="W561" s="83">
        <v>509342.53065370891</v>
      </c>
      <c r="X561" s="83">
        <v>556243.72988327441</v>
      </c>
      <c r="Y561" s="83">
        <v>606144.0622739828</v>
      </c>
      <c r="Z561" s="83">
        <v>659155.12772644428</v>
      </c>
      <c r="AA561" s="83">
        <v>722578.96774043085</v>
      </c>
      <c r="AB561" s="83">
        <v>790231.89934967901</v>
      </c>
      <c r="AC561" s="83">
        <v>862281.67946864257</v>
      </c>
      <c r="AD561" s="83">
        <v>938894.52588182595</v>
      </c>
      <c r="AE561" s="83">
        <v>1020243.4944236892</v>
      </c>
      <c r="AF561" s="83">
        <v>1116227.6544972898</v>
      </c>
      <c r="AG561" s="83">
        <v>1218479.3236093246</v>
      </c>
      <c r="AH561" s="83">
        <v>1327236.5254691844</v>
      </c>
      <c r="AI561" s="83">
        <v>1442740.1428413505</v>
      </c>
      <c r="AJ561" s="83">
        <v>1565233.8812417544</v>
      </c>
      <c r="AK561" s="83">
        <v>1705272.9602612641</v>
      </c>
      <c r="AL561" s="83">
        <v>1854019.0513831729</v>
      </c>
      <c r="AM561" s="83">
        <v>2011787.3952119139</v>
      </c>
      <c r="AN561" s="83">
        <v>2178888.5169007145</v>
      </c>
      <c r="AO561" s="92">
        <v>2355661.0240319725</v>
      </c>
    </row>
    <row r="562" spans="1:41" x14ac:dyDescent="0.25">
      <c r="A562" t="str">
        <f t="shared" si="8"/>
        <v>Total passengers_Cape Verde</v>
      </c>
      <c r="B562" s="72" t="s">
        <v>58</v>
      </c>
      <c r="C562" s="108" t="s">
        <v>32</v>
      </c>
      <c r="D562" s="92" t="s">
        <v>184</v>
      </c>
      <c r="E562" s="75" t="s">
        <v>20</v>
      </c>
      <c r="F562" s="76" t="s">
        <v>34</v>
      </c>
      <c r="G562" s="76" t="s">
        <v>20</v>
      </c>
      <c r="H562" s="76" t="s">
        <v>20</v>
      </c>
      <c r="I562" s="76" t="s">
        <v>20</v>
      </c>
      <c r="J562" s="76" t="s">
        <v>20</v>
      </c>
      <c r="K562" s="76" t="s">
        <v>20</v>
      </c>
      <c r="L562" s="76" t="s">
        <v>34</v>
      </c>
      <c r="M562" s="76" t="s">
        <v>20</v>
      </c>
      <c r="N562" s="76" t="s">
        <v>20</v>
      </c>
      <c r="O562" s="76" t="s">
        <v>20</v>
      </c>
      <c r="P562" s="76" t="s">
        <v>20</v>
      </c>
      <c r="Q562" s="76" t="s">
        <v>20</v>
      </c>
      <c r="R562" s="83">
        <v>2649231</v>
      </c>
      <c r="S562" s="83">
        <v>2646463.9973227726</v>
      </c>
      <c r="T562" s="83">
        <v>2696258.6734160981</v>
      </c>
      <c r="U562" s="83">
        <v>2804649.6700207121</v>
      </c>
      <c r="V562" s="83">
        <v>2932203.0246668141</v>
      </c>
      <c r="W562" s="83">
        <v>3080899.9862159472</v>
      </c>
      <c r="X562" s="83">
        <v>3232275.2327008359</v>
      </c>
      <c r="Y562" s="83">
        <v>3386442.9715323187</v>
      </c>
      <c r="Z562" s="83">
        <v>3543772.6831207359</v>
      </c>
      <c r="AA562" s="83">
        <v>3704109.8798006386</v>
      </c>
      <c r="AB562" s="83">
        <v>3867591.9611989693</v>
      </c>
      <c r="AC562" s="83">
        <v>4034343.1701904256</v>
      </c>
      <c r="AD562" s="83">
        <v>4204508.8862885172</v>
      </c>
      <c r="AE562" s="83">
        <v>4378208.8509463295</v>
      </c>
      <c r="AF562" s="83">
        <v>4558697.3659492033</v>
      </c>
      <c r="AG562" s="83">
        <v>4743334.2151430519</v>
      </c>
      <c r="AH562" s="83">
        <v>4932231.5092474688</v>
      </c>
      <c r="AI562" s="83">
        <v>5125546.6747574871</v>
      </c>
      <c r="AJ562" s="83">
        <v>5323517.8307281164</v>
      </c>
      <c r="AK562" s="83">
        <v>5524948.5733276969</v>
      </c>
      <c r="AL562" s="83">
        <v>5731276.6074723601</v>
      </c>
      <c r="AM562" s="83">
        <v>5942690.0586011158</v>
      </c>
      <c r="AN562" s="83">
        <v>6159400.4700112045</v>
      </c>
      <c r="AO562" s="92">
        <v>6381637.1814385829</v>
      </c>
    </row>
    <row r="563" spans="1:41" x14ac:dyDescent="0.25">
      <c r="A563" t="str">
        <f t="shared" si="8"/>
        <v>Total aircraft movements_Cape Verde</v>
      </c>
      <c r="B563" s="72" t="s">
        <v>35</v>
      </c>
      <c r="C563" s="108" t="s">
        <v>32</v>
      </c>
      <c r="D563" s="92" t="s">
        <v>184</v>
      </c>
      <c r="E563" s="75" t="s">
        <v>20</v>
      </c>
      <c r="F563" s="76" t="s">
        <v>34</v>
      </c>
      <c r="G563" s="76" t="s">
        <v>20</v>
      </c>
      <c r="H563" s="76" t="s">
        <v>20</v>
      </c>
      <c r="I563" s="76" t="s">
        <v>20</v>
      </c>
      <c r="J563" s="76" t="s">
        <v>20</v>
      </c>
      <c r="K563" s="76" t="s">
        <v>20</v>
      </c>
      <c r="L563" s="76" t="s">
        <v>34</v>
      </c>
      <c r="M563" s="76" t="s">
        <v>20</v>
      </c>
      <c r="N563" s="76" t="s">
        <v>20</v>
      </c>
      <c r="O563" s="76" t="s">
        <v>20</v>
      </c>
      <c r="P563" s="76" t="s">
        <v>20</v>
      </c>
      <c r="Q563" s="76" t="s">
        <v>20</v>
      </c>
      <c r="R563" s="83">
        <v>36212</v>
      </c>
      <c r="S563" s="83">
        <v>31550.321428571398</v>
      </c>
      <c r="T563" s="83">
        <v>30348.503968254001</v>
      </c>
      <c r="U563" s="83">
        <v>30587.265191797513</v>
      </c>
      <c r="V563" s="83">
        <v>31385.289130028927</v>
      </c>
      <c r="W563" s="83">
        <v>32766.283440417035</v>
      </c>
      <c r="X563" s="83">
        <v>34190.896803639334</v>
      </c>
      <c r="Y563" s="83">
        <v>35659.548416930258</v>
      </c>
      <c r="Z563" s="83">
        <v>37173.279404818772</v>
      </c>
      <c r="AA563" s="83">
        <v>38674.017333007258</v>
      </c>
      <c r="AB563" s="83">
        <v>40217.844186165312</v>
      </c>
      <c r="AC563" s="83">
        <v>41805.98794161281</v>
      </c>
      <c r="AD563" s="83">
        <v>43438.738599124423</v>
      </c>
      <c r="AE563" s="83">
        <v>45117.360973732983</v>
      </c>
      <c r="AF563" s="83">
        <v>46693.871108874002</v>
      </c>
      <c r="AG563" s="83">
        <v>48309.831363228492</v>
      </c>
      <c r="AH563" s="83">
        <v>49965.845052390578</v>
      </c>
      <c r="AI563" s="83">
        <v>51662.518957946704</v>
      </c>
      <c r="AJ563" s="83">
        <v>53400.463314909146</v>
      </c>
      <c r="AK563" s="83">
        <v>54964.326892052406</v>
      </c>
      <c r="AL563" s="83">
        <v>56561.03945937637</v>
      </c>
      <c r="AM563" s="83">
        <v>58191.023343140645</v>
      </c>
      <c r="AN563" s="83">
        <v>59854.702912320645</v>
      </c>
      <c r="AO563" s="92">
        <v>61552.504572362464</v>
      </c>
    </row>
    <row r="564" spans="1:41" x14ac:dyDescent="0.25">
      <c r="A564" t="str">
        <f t="shared" si="8"/>
        <v>Total Cargo_Cape Verde</v>
      </c>
      <c r="B564" s="102" t="s">
        <v>207</v>
      </c>
      <c r="C564" s="103" t="s">
        <v>32</v>
      </c>
      <c r="D564" s="104" t="s">
        <v>184</v>
      </c>
      <c r="E564" s="105" t="s">
        <v>20</v>
      </c>
      <c r="F564" s="106" t="s">
        <v>34</v>
      </c>
      <c r="G564" s="106" t="s">
        <v>20</v>
      </c>
      <c r="H564" s="106" t="s">
        <v>20</v>
      </c>
      <c r="I564" s="106" t="s">
        <v>20</v>
      </c>
      <c r="J564" s="106" t="s">
        <v>20</v>
      </c>
      <c r="K564" s="106" t="s">
        <v>20</v>
      </c>
      <c r="L564" s="106" t="s">
        <v>34</v>
      </c>
      <c r="M564" s="106" t="s">
        <v>20</v>
      </c>
      <c r="N564" s="106" t="s">
        <v>20</v>
      </c>
      <c r="O564" s="106" t="s">
        <v>20</v>
      </c>
      <c r="P564" s="106" t="s">
        <v>20</v>
      </c>
      <c r="Q564" s="106" t="s">
        <v>20</v>
      </c>
      <c r="R564" s="107" t="s">
        <v>218</v>
      </c>
      <c r="S564" s="107" t="s">
        <v>218</v>
      </c>
      <c r="T564" s="107" t="s">
        <v>218</v>
      </c>
      <c r="U564" s="107" t="s">
        <v>218</v>
      </c>
      <c r="V564" s="107" t="s">
        <v>218</v>
      </c>
      <c r="W564" s="107" t="s">
        <v>218</v>
      </c>
      <c r="X564" s="107" t="s">
        <v>218</v>
      </c>
      <c r="Y564" s="107" t="s">
        <v>218</v>
      </c>
      <c r="Z564" s="107" t="s">
        <v>218</v>
      </c>
      <c r="AA564" s="107" t="s">
        <v>218</v>
      </c>
      <c r="AB564" s="107" t="s">
        <v>218</v>
      </c>
      <c r="AC564" s="107" t="s">
        <v>218</v>
      </c>
      <c r="AD564" s="107" t="s">
        <v>218</v>
      </c>
      <c r="AE564" s="107" t="s">
        <v>218</v>
      </c>
      <c r="AF564" s="107" t="s">
        <v>218</v>
      </c>
      <c r="AG564" s="107" t="s">
        <v>218</v>
      </c>
      <c r="AH564" s="107" t="s">
        <v>218</v>
      </c>
      <c r="AI564" s="107" t="s">
        <v>218</v>
      </c>
      <c r="AJ564" s="107" t="s">
        <v>218</v>
      </c>
      <c r="AK564" s="107" t="s">
        <v>218</v>
      </c>
      <c r="AL564" s="107" t="s">
        <v>218</v>
      </c>
      <c r="AM564" s="107" t="s">
        <v>218</v>
      </c>
      <c r="AN564" s="107" t="s">
        <v>218</v>
      </c>
      <c r="AO564" s="104" t="s">
        <v>218</v>
      </c>
    </row>
    <row r="565" spans="1:41" x14ac:dyDescent="0.25">
      <c r="A565" t="str">
        <f t="shared" si="8"/>
        <v>International passengers_Cape Verde</v>
      </c>
      <c r="B565" s="102" t="s">
        <v>54</v>
      </c>
      <c r="C565" s="103" t="s">
        <v>32</v>
      </c>
      <c r="D565" s="104" t="s">
        <v>184</v>
      </c>
      <c r="E565" s="105" t="s">
        <v>20</v>
      </c>
      <c r="F565" s="106" t="s">
        <v>34</v>
      </c>
      <c r="G565" s="106" t="s">
        <v>20</v>
      </c>
      <c r="H565" s="106" t="s">
        <v>20</v>
      </c>
      <c r="I565" s="106" t="s">
        <v>20</v>
      </c>
      <c r="J565" s="106" t="s">
        <v>20</v>
      </c>
      <c r="K565" s="106" t="s">
        <v>20</v>
      </c>
      <c r="L565" s="106" t="s">
        <v>34</v>
      </c>
      <c r="M565" s="106" t="s">
        <v>20</v>
      </c>
      <c r="N565" s="106" t="s">
        <v>20</v>
      </c>
      <c r="O565" s="106" t="s">
        <v>20</v>
      </c>
      <c r="P565" s="106" t="s">
        <v>20</v>
      </c>
      <c r="Q565" s="106" t="s">
        <v>20</v>
      </c>
      <c r="R565" s="107">
        <v>1557746</v>
      </c>
      <c r="S565" s="107">
        <v>1640305.3928787098</v>
      </c>
      <c r="T565" s="107">
        <v>1732712.4514017899</v>
      </c>
      <c r="U565" s="107">
        <v>1828058.7787036083</v>
      </c>
      <c r="V565" s="107">
        <v>1928417.9051924266</v>
      </c>
      <c r="W565" s="107">
        <v>2033227.9189280798</v>
      </c>
      <c r="X565" s="107">
        <v>2138037.9326637331</v>
      </c>
      <c r="Y565" s="107">
        <v>2242847.9463993856</v>
      </c>
      <c r="Z565" s="107">
        <v>2347657.9601350385</v>
      </c>
      <c r="AA565" s="107">
        <v>2452467.9738706914</v>
      </c>
      <c r="AB565" s="107">
        <v>2557277.9876063438</v>
      </c>
      <c r="AC565" s="107">
        <v>2662088.0013419972</v>
      </c>
      <c r="AD565" s="107">
        <v>2766898.0150776398</v>
      </c>
      <c r="AE565" s="107">
        <v>2871708.0288132923</v>
      </c>
      <c r="AF565" s="107">
        <v>2976518.0425489452</v>
      </c>
      <c r="AG565" s="107">
        <v>3081328.0562845981</v>
      </c>
      <c r="AH565" s="107">
        <v>3186138.0700202505</v>
      </c>
      <c r="AI565" s="107">
        <v>3290948.0837559043</v>
      </c>
      <c r="AJ565" s="107">
        <v>3395758.0974915563</v>
      </c>
      <c r="AK565" s="107">
        <v>3500568.111227199</v>
      </c>
      <c r="AL565" s="107">
        <v>3605378.1249628523</v>
      </c>
      <c r="AM565" s="107">
        <v>3710188.1386985048</v>
      </c>
      <c r="AN565" s="107">
        <v>3814998.1524341586</v>
      </c>
      <c r="AO565" s="104">
        <v>3919808.166169811</v>
      </c>
    </row>
    <row r="566" spans="1:41" x14ac:dyDescent="0.25">
      <c r="A566" t="str">
        <f t="shared" si="8"/>
        <v>Domestic passengers_Cape Verde</v>
      </c>
      <c r="B566" s="72" t="s">
        <v>56</v>
      </c>
      <c r="C566" s="108" t="s">
        <v>32</v>
      </c>
      <c r="D566" s="92" t="s">
        <v>184</v>
      </c>
      <c r="E566" s="75" t="s">
        <v>20</v>
      </c>
      <c r="F566" s="76" t="s">
        <v>34</v>
      </c>
      <c r="G566" s="76" t="s">
        <v>20</v>
      </c>
      <c r="H566" s="76" t="s">
        <v>20</v>
      </c>
      <c r="I566" s="76" t="s">
        <v>20</v>
      </c>
      <c r="J566" s="76" t="s">
        <v>20</v>
      </c>
      <c r="K566" s="76" t="s">
        <v>20</v>
      </c>
      <c r="L566" s="76" t="s">
        <v>34</v>
      </c>
      <c r="M566" s="76" t="s">
        <v>20</v>
      </c>
      <c r="N566" s="76" t="s">
        <v>20</v>
      </c>
      <c r="O566" s="76" t="s">
        <v>20</v>
      </c>
      <c r="P566" s="76" t="s">
        <v>20</v>
      </c>
      <c r="Q566" s="76" t="s">
        <v>20</v>
      </c>
      <c r="R566" s="83">
        <v>922080</v>
      </c>
      <c r="S566" s="83">
        <v>820251.60714285704</v>
      </c>
      <c r="T566" s="83">
        <v>775138.90873015905</v>
      </c>
      <c r="U566" s="83">
        <v>789557.02855315176</v>
      </c>
      <c r="V566" s="83">
        <v>820865.20734547311</v>
      </c>
      <c r="W566" s="83">
        <v>871135.14789259771</v>
      </c>
      <c r="X566" s="83">
        <v>923871.17423914815</v>
      </c>
      <c r="Y566" s="83">
        <v>979194.94711773377</v>
      </c>
      <c r="Z566" s="83">
        <v>1037506.7085429982</v>
      </c>
      <c r="AA566" s="83">
        <v>1098607.714924464</v>
      </c>
      <c r="AB566" s="83">
        <v>1162667.7209239204</v>
      </c>
      <c r="AC566" s="83">
        <v>1229816.5598347385</v>
      </c>
      <c r="AD566" s="83">
        <v>1300205.8321545196</v>
      </c>
      <c r="AE566" s="83">
        <v>1373959.3832236365</v>
      </c>
      <c r="AF566" s="83">
        <v>1454483.6158797897</v>
      </c>
      <c r="AG566" s="83">
        <v>1538989.837280513</v>
      </c>
      <c r="AH566" s="83">
        <v>1627591.8185328105</v>
      </c>
      <c r="AI566" s="83">
        <v>1720451.2343676526</v>
      </c>
      <c r="AJ566" s="83">
        <v>1817813.5908580066</v>
      </c>
      <c r="AK566" s="83">
        <v>1918408.9499258229</v>
      </c>
      <c r="AL566" s="83">
        <v>2023764.7316281241</v>
      </c>
      <c r="AM566" s="83">
        <v>2134072.5504608997</v>
      </c>
      <c r="AN566" s="83">
        <v>2249547.9727321267</v>
      </c>
      <c r="AO566" s="92">
        <v>2370424.5286087831</v>
      </c>
    </row>
    <row r="567" spans="1:41" x14ac:dyDescent="0.25">
      <c r="A567" t="str">
        <f t="shared" si="8"/>
        <v>Total passengers_Botswana</v>
      </c>
      <c r="B567" s="102" t="s">
        <v>58</v>
      </c>
      <c r="C567" s="103" t="s">
        <v>32</v>
      </c>
      <c r="D567" s="104" t="s">
        <v>38</v>
      </c>
      <c r="E567" s="105" t="s">
        <v>20</v>
      </c>
      <c r="F567" s="106" t="s">
        <v>34</v>
      </c>
      <c r="G567" s="106" t="s">
        <v>20</v>
      </c>
      <c r="H567" s="106" t="s">
        <v>20</v>
      </c>
      <c r="I567" s="106" t="s">
        <v>20</v>
      </c>
      <c r="J567" s="106" t="s">
        <v>20</v>
      </c>
      <c r="K567" s="106" t="s">
        <v>20</v>
      </c>
      <c r="L567" s="106" t="s">
        <v>34</v>
      </c>
      <c r="M567" s="106" t="s">
        <v>20</v>
      </c>
      <c r="N567" s="106" t="s">
        <v>20</v>
      </c>
      <c r="O567" s="106" t="s">
        <v>20</v>
      </c>
      <c r="P567" s="106" t="s">
        <v>20</v>
      </c>
      <c r="Q567" s="106" t="s">
        <v>20</v>
      </c>
      <c r="R567" s="107">
        <v>797656</v>
      </c>
      <c r="S567" s="107">
        <v>845096.15894734953</v>
      </c>
      <c r="T567" s="107">
        <v>875667.34988505999</v>
      </c>
      <c r="U567" s="107">
        <v>902656.67948630406</v>
      </c>
      <c r="V567" s="107">
        <v>931347.16055333917</v>
      </c>
      <c r="W567" s="107">
        <v>960950.58862929943</v>
      </c>
      <c r="X567" s="107">
        <v>990734.00197258673</v>
      </c>
      <c r="Y567" s="107">
        <v>1020688.9961963125</v>
      </c>
      <c r="Z567" s="107">
        <v>1050811.5840005798</v>
      </c>
      <c r="AA567" s="107">
        <v>1081829.0699140925</v>
      </c>
      <c r="AB567" s="107">
        <v>1113419.0026312149</v>
      </c>
      <c r="AC567" s="107">
        <v>1145594.6928517194</v>
      </c>
      <c r="AD567" s="107">
        <v>1178367.4369897067</v>
      </c>
      <c r="AE567" s="107">
        <v>1211752.2988333292</v>
      </c>
      <c r="AF567" s="107">
        <v>1243401.2437052357</v>
      </c>
      <c r="AG567" s="107">
        <v>1274854.9872930632</v>
      </c>
      <c r="AH567" s="107">
        <v>1306632.9587943207</v>
      </c>
      <c r="AI567" s="107">
        <v>1338778.9322619028</v>
      </c>
      <c r="AJ567" s="107">
        <v>1371302.385486068</v>
      </c>
      <c r="AK567" s="107">
        <v>1401619.2143317908</v>
      </c>
      <c r="AL567" s="107">
        <v>1432284.4837024319</v>
      </c>
      <c r="AM567" s="107">
        <v>1463311.0372218871</v>
      </c>
      <c r="AN567" s="107">
        <v>1494710.3956883042</v>
      </c>
      <c r="AO567" s="104">
        <v>1526475.9950820687</v>
      </c>
    </row>
    <row r="568" spans="1:41" x14ac:dyDescent="0.25">
      <c r="A568" t="str">
        <f t="shared" si="8"/>
        <v>Total aircraft movements_Botswana</v>
      </c>
      <c r="B568" s="102" t="s">
        <v>35</v>
      </c>
      <c r="C568" s="103" t="s">
        <v>32</v>
      </c>
      <c r="D568" s="104" t="s">
        <v>38</v>
      </c>
      <c r="E568" s="105" t="s">
        <v>20</v>
      </c>
      <c r="F568" s="106" t="s">
        <v>34</v>
      </c>
      <c r="G568" s="106" t="s">
        <v>20</v>
      </c>
      <c r="H568" s="106" t="s">
        <v>20</v>
      </c>
      <c r="I568" s="106" t="s">
        <v>20</v>
      </c>
      <c r="J568" s="106" t="s">
        <v>20</v>
      </c>
      <c r="K568" s="106" t="s">
        <v>20</v>
      </c>
      <c r="L568" s="106" t="s">
        <v>34</v>
      </c>
      <c r="M568" s="106" t="s">
        <v>20</v>
      </c>
      <c r="N568" s="106" t="s">
        <v>20</v>
      </c>
      <c r="O568" s="106" t="s">
        <v>20</v>
      </c>
      <c r="P568" s="106" t="s">
        <v>20</v>
      </c>
      <c r="Q568" s="106" t="s">
        <v>20</v>
      </c>
      <c r="R568" s="107">
        <v>83920</v>
      </c>
      <c r="S568" s="107">
        <v>86222.802278409916</v>
      </c>
      <c r="T568" s="107">
        <v>86022.372143559842</v>
      </c>
      <c r="U568" s="107">
        <v>86305.959906526492</v>
      </c>
      <c r="V568" s="107">
        <v>86880.556221645194</v>
      </c>
      <c r="W568" s="107">
        <v>87755.548111609824</v>
      </c>
      <c r="X568" s="107">
        <v>88645.30100146406</v>
      </c>
      <c r="Y568" s="107">
        <v>89547.855537974843</v>
      </c>
      <c r="Z568" s="107">
        <v>90461.877036041318</v>
      </c>
      <c r="AA568" s="107">
        <v>91644.124603318734</v>
      </c>
      <c r="AB568" s="107">
        <v>92885.903663535864</v>
      </c>
      <c r="AC568" s="107">
        <v>94187.538667262896</v>
      </c>
      <c r="AD568" s="107">
        <v>95551.245457135083</v>
      </c>
      <c r="AE568" s="107">
        <v>96977.681491454889</v>
      </c>
      <c r="AF568" s="107">
        <v>98350.513757650871</v>
      </c>
      <c r="AG568" s="107">
        <v>99688.907647355314</v>
      </c>
      <c r="AH568" s="107">
        <v>101055.25371134806</v>
      </c>
      <c r="AI568" s="107">
        <v>102454.48867818278</v>
      </c>
      <c r="AJ568" s="107">
        <v>103887.42338011051</v>
      </c>
      <c r="AK568" s="107">
        <v>105202.85392009206</v>
      </c>
      <c r="AL568" s="107">
        <v>106550.10117237238</v>
      </c>
      <c r="AM568" s="107">
        <v>107929.77226503842</v>
      </c>
      <c r="AN568" s="107">
        <v>109342.31341518</v>
      </c>
      <c r="AO568" s="104">
        <v>110788.2032114341</v>
      </c>
    </row>
    <row r="569" spans="1:41" x14ac:dyDescent="0.25">
      <c r="A569" t="str">
        <f t="shared" si="8"/>
        <v>Total Cargo_Botswana</v>
      </c>
      <c r="B569" s="102" t="s">
        <v>207</v>
      </c>
      <c r="C569" s="108" t="s">
        <v>32</v>
      </c>
      <c r="D569" s="92" t="s">
        <v>38</v>
      </c>
      <c r="E569" s="75" t="s">
        <v>20</v>
      </c>
      <c r="F569" s="76" t="s">
        <v>34</v>
      </c>
      <c r="G569" s="76" t="s">
        <v>20</v>
      </c>
      <c r="H569" s="76" t="s">
        <v>20</v>
      </c>
      <c r="I569" s="76" t="s">
        <v>20</v>
      </c>
      <c r="J569" s="76" t="s">
        <v>20</v>
      </c>
      <c r="K569" s="76" t="s">
        <v>20</v>
      </c>
      <c r="L569" s="76" t="s">
        <v>34</v>
      </c>
      <c r="M569" s="76" t="s">
        <v>20</v>
      </c>
      <c r="N569" s="76" t="s">
        <v>20</v>
      </c>
      <c r="O569" s="76" t="s">
        <v>20</v>
      </c>
      <c r="P569" s="76" t="s">
        <v>20</v>
      </c>
      <c r="Q569" s="76" t="s">
        <v>20</v>
      </c>
      <c r="R569" s="83" t="s">
        <v>218</v>
      </c>
      <c r="S569" s="83" t="s">
        <v>218</v>
      </c>
      <c r="T569" s="83" t="s">
        <v>218</v>
      </c>
      <c r="U569" s="83" t="s">
        <v>218</v>
      </c>
      <c r="V569" s="83" t="s">
        <v>218</v>
      </c>
      <c r="W569" s="83" t="s">
        <v>218</v>
      </c>
      <c r="X569" s="83" t="s">
        <v>218</v>
      </c>
      <c r="Y569" s="83" t="s">
        <v>218</v>
      </c>
      <c r="Z569" s="83" t="s">
        <v>218</v>
      </c>
      <c r="AA569" s="83" t="s">
        <v>218</v>
      </c>
      <c r="AB569" s="83" t="s">
        <v>218</v>
      </c>
      <c r="AC569" s="83" t="s">
        <v>218</v>
      </c>
      <c r="AD569" s="83" t="s">
        <v>218</v>
      </c>
      <c r="AE569" s="83" t="s">
        <v>218</v>
      </c>
      <c r="AF569" s="83" t="s">
        <v>218</v>
      </c>
      <c r="AG569" s="83" t="s">
        <v>218</v>
      </c>
      <c r="AH569" s="83" t="s">
        <v>218</v>
      </c>
      <c r="AI569" s="83" t="s">
        <v>218</v>
      </c>
      <c r="AJ569" s="83" t="s">
        <v>218</v>
      </c>
      <c r="AK569" s="83" t="s">
        <v>218</v>
      </c>
      <c r="AL569" s="83" t="s">
        <v>218</v>
      </c>
      <c r="AM569" s="83" t="s">
        <v>218</v>
      </c>
      <c r="AN569" s="83" t="s">
        <v>218</v>
      </c>
      <c r="AO569" s="92" t="s">
        <v>218</v>
      </c>
    </row>
    <row r="570" spans="1:41" x14ac:dyDescent="0.25">
      <c r="A570" t="str">
        <f t="shared" si="8"/>
        <v>International passengers_Botswana</v>
      </c>
      <c r="B570" s="72" t="s">
        <v>54</v>
      </c>
      <c r="C570" s="108" t="s">
        <v>32</v>
      </c>
      <c r="D570" s="92" t="s">
        <v>38</v>
      </c>
      <c r="E570" s="75" t="s">
        <v>20</v>
      </c>
      <c r="F570" s="76" t="s">
        <v>34</v>
      </c>
      <c r="G570" s="76" t="s">
        <v>20</v>
      </c>
      <c r="H570" s="76" t="s">
        <v>20</v>
      </c>
      <c r="I570" s="76" t="s">
        <v>20</v>
      </c>
      <c r="J570" s="76" t="s">
        <v>20</v>
      </c>
      <c r="K570" s="76" t="s">
        <v>20</v>
      </c>
      <c r="L570" s="76" t="s">
        <v>34</v>
      </c>
      <c r="M570" s="76" t="s">
        <v>20</v>
      </c>
      <c r="N570" s="76" t="s">
        <v>20</v>
      </c>
      <c r="O570" s="76" t="s">
        <v>20</v>
      </c>
      <c r="P570" s="76" t="s">
        <v>20</v>
      </c>
      <c r="Q570" s="76" t="s">
        <v>20</v>
      </c>
      <c r="R570" s="83">
        <v>471670</v>
      </c>
      <c r="S570" s="83">
        <v>488972.12335852598</v>
      </c>
      <c r="T570" s="83">
        <v>500132.53342346899</v>
      </c>
      <c r="U570" s="83">
        <v>513939.30974443204</v>
      </c>
      <c r="V570" s="83">
        <v>529228.57938985061</v>
      </c>
      <c r="W570" s="83">
        <v>545497.22811272496</v>
      </c>
      <c r="X570" s="83">
        <v>561874.59117069351</v>
      </c>
      <c r="Y570" s="83">
        <v>578355.41437624581</v>
      </c>
      <c r="Z570" s="83">
        <v>594936.90456694458</v>
      </c>
      <c r="AA570" s="83">
        <v>612004.92586429487</v>
      </c>
      <c r="AB570" s="83">
        <v>629394.73624088545</v>
      </c>
      <c r="AC570" s="83">
        <v>647113.57989393163</v>
      </c>
      <c r="AD570" s="83">
        <v>665167.49916936143</v>
      </c>
      <c r="AE570" s="83">
        <v>683564.72921863361</v>
      </c>
      <c r="AF570" s="83">
        <v>701011.3255882524</v>
      </c>
      <c r="AG570" s="83">
        <v>718357.88847627887</v>
      </c>
      <c r="AH570" s="83">
        <v>735888.39770383097</v>
      </c>
      <c r="AI570" s="83">
        <v>753626.6735060357</v>
      </c>
      <c r="AJ570" s="83">
        <v>771577.78062401619</v>
      </c>
      <c r="AK570" s="83">
        <v>788316.35866994807</v>
      </c>
      <c r="AL570" s="83">
        <v>805250.69727497979</v>
      </c>
      <c r="AM570" s="83">
        <v>822387.81848326244</v>
      </c>
      <c r="AN570" s="83">
        <v>839734.02759092918</v>
      </c>
      <c r="AO570" s="92">
        <v>857285.61086462217</v>
      </c>
    </row>
    <row r="571" spans="1:41" x14ac:dyDescent="0.25">
      <c r="A571" t="str">
        <f t="shared" si="8"/>
        <v>Domestic passengers_Botswana</v>
      </c>
      <c r="B571" s="102" t="s">
        <v>56</v>
      </c>
      <c r="C571" s="103" t="s">
        <v>32</v>
      </c>
      <c r="D571" s="104" t="s">
        <v>38</v>
      </c>
      <c r="E571" s="105" t="s">
        <v>20</v>
      </c>
      <c r="F571" s="106" t="s">
        <v>34</v>
      </c>
      <c r="G571" s="106" t="s">
        <v>20</v>
      </c>
      <c r="H571" s="106" t="s">
        <v>20</v>
      </c>
      <c r="I571" s="106" t="s">
        <v>20</v>
      </c>
      <c r="J571" s="106" t="s">
        <v>20</v>
      </c>
      <c r="K571" s="106" t="s">
        <v>20</v>
      </c>
      <c r="L571" s="106" t="s">
        <v>34</v>
      </c>
      <c r="M571" s="106" t="s">
        <v>20</v>
      </c>
      <c r="N571" s="106" t="s">
        <v>20</v>
      </c>
      <c r="O571" s="106" t="s">
        <v>20</v>
      </c>
      <c r="P571" s="106" t="s">
        <v>20</v>
      </c>
      <c r="Q571" s="106" t="s">
        <v>20</v>
      </c>
      <c r="R571" s="107">
        <v>325986</v>
      </c>
      <c r="S571" s="107">
        <v>356124.03558882349</v>
      </c>
      <c r="T571" s="107">
        <v>375534.81646159105</v>
      </c>
      <c r="U571" s="107">
        <v>388717.36974187201</v>
      </c>
      <c r="V571" s="107">
        <v>402118.58116348856</v>
      </c>
      <c r="W571" s="107">
        <v>415453.36051657447</v>
      </c>
      <c r="X571" s="107">
        <v>428859.41080189322</v>
      </c>
      <c r="Y571" s="107">
        <v>442333.58182006667</v>
      </c>
      <c r="Z571" s="107">
        <v>455874.67943363514</v>
      </c>
      <c r="AA571" s="107">
        <v>469824.14404979767</v>
      </c>
      <c r="AB571" s="107">
        <v>484024.26639032934</v>
      </c>
      <c r="AC571" s="107">
        <v>498481.11295778782</v>
      </c>
      <c r="AD571" s="107">
        <v>513199.93782034528</v>
      </c>
      <c r="AE571" s="107">
        <v>528187.5696146955</v>
      </c>
      <c r="AF571" s="107">
        <v>542389.91811698326</v>
      </c>
      <c r="AG571" s="107">
        <v>556497.09881678445</v>
      </c>
      <c r="AH571" s="107">
        <v>570744.56109048973</v>
      </c>
      <c r="AI571" s="107">
        <v>585152.25875586702</v>
      </c>
      <c r="AJ571" s="107">
        <v>599724.60486205178</v>
      </c>
      <c r="AK571" s="107">
        <v>613302.85566184262</v>
      </c>
      <c r="AL571" s="107">
        <v>627033.78642745223</v>
      </c>
      <c r="AM571" s="107">
        <v>640923.21873862471</v>
      </c>
      <c r="AN571" s="107">
        <v>654976.36809737515</v>
      </c>
      <c r="AO571" s="104">
        <v>669190.38421744655</v>
      </c>
    </row>
    <row r="572" spans="1:41" x14ac:dyDescent="0.25">
      <c r="A572" t="str">
        <f t="shared" si="8"/>
        <v>Total passengers_Benin</v>
      </c>
      <c r="B572" s="102" t="s">
        <v>58</v>
      </c>
      <c r="C572" s="103" t="s">
        <v>32</v>
      </c>
      <c r="D572" s="104" t="s">
        <v>37</v>
      </c>
      <c r="E572" s="105" t="s">
        <v>20</v>
      </c>
      <c r="F572" s="106" t="s">
        <v>34</v>
      </c>
      <c r="G572" s="106" t="s">
        <v>20</v>
      </c>
      <c r="H572" s="106" t="s">
        <v>20</v>
      </c>
      <c r="I572" s="106" t="s">
        <v>20</v>
      </c>
      <c r="J572" s="106" t="s">
        <v>20</v>
      </c>
      <c r="K572" s="106" t="s">
        <v>20</v>
      </c>
      <c r="L572" s="106" t="s">
        <v>34</v>
      </c>
      <c r="M572" s="106" t="s">
        <v>20</v>
      </c>
      <c r="N572" s="106" t="s">
        <v>20</v>
      </c>
      <c r="O572" s="106" t="s">
        <v>20</v>
      </c>
      <c r="P572" s="106" t="s">
        <v>20</v>
      </c>
      <c r="Q572" s="106" t="s">
        <v>20</v>
      </c>
      <c r="R572" s="107">
        <v>492062</v>
      </c>
      <c r="S572" s="107">
        <v>501986.67085772904</v>
      </c>
      <c r="T572" s="107">
        <v>511541.506470241</v>
      </c>
      <c r="U572" s="107">
        <v>524253.91175580013</v>
      </c>
      <c r="V572" s="107">
        <v>541276.44121583155</v>
      </c>
      <c r="W572" s="107">
        <v>561929.13651851052</v>
      </c>
      <c r="X572" s="107">
        <v>582581.83182118856</v>
      </c>
      <c r="Y572" s="107">
        <v>603234.52712386753</v>
      </c>
      <c r="Z572" s="107">
        <v>623887.22242654557</v>
      </c>
      <c r="AA572" s="107">
        <v>646162.49829702976</v>
      </c>
      <c r="AB572" s="107">
        <v>668431.65122197499</v>
      </c>
      <c r="AC572" s="107">
        <v>690706.92709245998</v>
      </c>
      <c r="AD572" s="107">
        <v>712982.20296294417</v>
      </c>
      <c r="AE572" s="107">
        <v>735257.47883342835</v>
      </c>
      <c r="AF572" s="107">
        <v>759014.50752432481</v>
      </c>
      <c r="AG572" s="107">
        <v>782765.41326968127</v>
      </c>
      <c r="AH572" s="107">
        <v>806522.44196057774</v>
      </c>
      <c r="AI572" s="107">
        <v>830279.47065147327</v>
      </c>
      <c r="AJ572" s="107">
        <v>854030.37639683485</v>
      </c>
      <c r="AK572" s="107">
        <v>879085.46954196726</v>
      </c>
      <c r="AL572" s="107">
        <v>904134.43974157155</v>
      </c>
      <c r="AM572" s="107">
        <v>929189.5328867127</v>
      </c>
      <c r="AN572" s="107">
        <v>954238.5030863171</v>
      </c>
      <c r="AO572" s="104">
        <v>979287.4732859215</v>
      </c>
    </row>
    <row r="573" spans="1:41" x14ac:dyDescent="0.25">
      <c r="A573" t="str">
        <f t="shared" si="8"/>
        <v>Total aircraft movements_Benin</v>
      </c>
      <c r="B573" s="102" t="s">
        <v>35</v>
      </c>
      <c r="C573" s="103" t="s">
        <v>32</v>
      </c>
      <c r="D573" s="104" t="s">
        <v>37</v>
      </c>
      <c r="E573" s="105" t="s">
        <v>20</v>
      </c>
      <c r="F573" s="106" t="s">
        <v>34</v>
      </c>
      <c r="G573" s="106" t="s">
        <v>20</v>
      </c>
      <c r="H573" s="106" t="s">
        <v>20</v>
      </c>
      <c r="I573" s="106" t="s">
        <v>20</v>
      </c>
      <c r="J573" s="106" t="s">
        <v>20</v>
      </c>
      <c r="K573" s="106" t="s">
        <v>20</v>
      </c>
      <c r="L573" s="106" t="s">
        <v>34</v>
      </c>
      <c r="M573" s="106" t="s">
        <v>20</v>
      </c>
      <c r="N573" s="106" t="s">
        <v>20</v>
      </c>
      <c r="O573" s="106" t="s">
        <v>20</v>
      </c>
      <c r="P573" s="106" t="s">
        <v>20</v>
      </c>
      <c r="Q573" s="106" t="s">
        <v>20</v>
      </c>
      <c r="R573" s="107" t="s">
        <v>218</v>
      </c>
      <c r="S573" s="107" t="s">
        <v>218</v>
      </c>
      <c r="T573" s="107" t="s">
        <v>218</v>
      </c>
      <c r="U573" s="107" t="s">
        <v>218</v>
      </c>
      <c r="V573" s="107" t="s">
        <v>218</v>
      </c>
      <c r="W573" s="107" t="s">
        <v>218</v>
      </c>
      <c r="X573" s="107" t="s">
        <v>218</v>
      </c>
      <c r="Y573" s="107" t="s">
        <v>218</v>
      </c>
      <c r="Z573" s="107" t="s">
        <v>218</v>
      </c>
      <c r="AA573" s="107" t="s">
        <v>218</v>
      </c>
      <c r="AB573" s="107" t="s">
        <v>218</v>
      </c>
      <c r="AC573" s="107" t="s">
        <v>218</v>
      </c>
      <c r="AD573" s="107" t="s">
        <v>218</v>
      </c>
      <c r="AE573" s="107" t="s">
        <v>218</v>
      </c>
      <c r="AF573" s="107" t="s">
        <v>218</v>
      </c>
      <c r="AG573" s="107" t="s">
        <v>218</v>
      </c>
      <c r="AH573" s="107" t="s">
        <v>218</v>
      </c>
      <c r="AI573" s="107" t="s">
        <v>218</v>
      </c>
      <c r="AJ573" s="107" t="s">
        <v>218</v>
      </c>
      <c r="AK573" s="107" t="s">
        <v>218</v>
      </c>
      <c r="AL573" s="107" t="s">
        <v>218</v>
      </c>
      <c r="AM573" s="107" t="s">
        <v>218</v>
      </c>
      <c r="AN573" s="107" t="s">
        <v>218</v>
      </c>
      <c r="AO573" s="104" t="s">
        <v>218</v>
      </c>
    </row>
    <row r="574" spans="1:41" x14ac:dyDescent="0.25">
      <c r="A574" t="str">
        <f t="shared" si="8"/>
        <v>Total Cargo_Benin</v>
      </c>
      <c r="B574" s="102" t="s">
        <v>207</v>
      </c>
      <c r="C574" s="108" t="s">
        <v>32</v>
      </c>
      <c r="D574" s="92" t="s">
        <v>37</v>
      </c>
      <c r="E574" s="75" t="s">
        <v>20</v>
      </c>
      <c r="F574" s="76" t="s">
        <v>34</v>
      </c>
      <c r="G574" s="76" t="s">
        <v>20</v>
      </c>
      <c r="H574" s="76" t="s">
        <v>20</v>
      </c>
      <c r="I574" s="76" t="s">
        <v>20</v>
      </c>
      <c r="J574" s="76" t="s">
        <v>20</v>
      </c>
      <c r="K574" s="76" t="s">
        <v>20</v>
      </c>
      <c r="L574" s="76" t="s">
        <v>34</v>
      </c>
      <c r="M574" s="76" t="s">
        <v>20</v>
      </c>
      <c r="N574" s="76" t="s">
        <v>20</v>
      </c>
      <c r="O574" s="76" t="s">
        <v>20</v>
      </c>
      <c r="P574" s="76" t="s">
        <v>20</v>
      </c>
      <c r="Q574" s="76" t="s">
        <v>20</v>
      </c>
      <c r="R574" s="83" t="s">
        <v>218</v>
      </c>
      <c r="S574" s="83" t="s">
        <v>218</v>
      </c>
      <c r="T574" s="83" t="s">
        <v>218</v>
      </c>
      <c r="U574" s="83" t="s">
        <v>218</v>
      </c>
      <c r="V574" s="83" t="s">
        <v>218</v>
      </c>
      <c r="W574" s="83" t="s">
        <v>218</v>
      </c>
      <c r="X574" s="83" t="s">
        <v>218</v>
      </c>
      <c r="Y574" s="83" t="s">
        <v>218</v>
      </c>
      <c r="Z574" s="83" t="s">
        <v>218</v>
      </c>
      <c r="AA574" s="83" t="s">
        <v>218</v>
      </c>
      <c r="AB574" s="83" t="s">
        <v>218</v>
      </c>
      <c r="AC574" s="83" t="s">
        <v>218</v>
      </c>
      <c r="AD574" s="83" t="s">
        <v>218</v>
      </c>
      <c r="AE574" s="83" t="s">
        <v>218</v>
      </c>
      <c r="AF574" s="83" t="s">
        <v>218</v>
      </c>
      <c r="AG574" s="83" t="s">
        <v>218</v>
      </c>
      <c r="AH574" s="83" t="s">
        <v>218</v>
      </c>
      <c r="AI574" s="83" t="s">
        <v>218</v>
      </c>
      <c r="AJ574" s="83" t="s">
        <v>218</v>
      </c>
      <c r="AK574" s="83" t="s">
        <v>218</v>
      </c>
      <c r="AL574" s="83" t="s">
        <v>218</v>
      </c>
      <c r="AM574" s="83" t="s">
        <v>218</v>
      </c>
      <c r="AN574" s="83" t="s">
        <v>218</v>
      </c>
      <c r="AO574" s="92" t="s">
        <v>218</v>
      </c>
    </row>
    <row r="575" spans="1:41" x14ac:dyDescent="0.25">
      <c r="A575" t="str">
        <f t="shared" si="8"/>
        <v>International passengers_Benin</v>
      </c>
      <c r="B575" s="72" t="s">
        <v>54</v>
      </c>
      <c r="C575" s="108" t="s">
        <v>32</v>
      </c>
      <c r="D575" s="92" t="s">
        <v>37</v>
      </c>
      <c r="E575" s="75" t="s">
        <v>20</v>
      </c>
      <c r="F575" s="76" t="s">
        <v>34</v>
      </c>
      <c r="G575" s="76" t="s">
        <v>20</v>
      </c>
      <c r="H575" s="76" t="s">
        <v>20</v>
      </c>
      <c r="I575" s="76" t="s">
        <v>20</v>
      </c>
      <c r="J575" s="76" t="s">
        <v>20</v>
      </c>
      <c r="K575" s="76" t="s">
        <v>20</v>
      </c>
      <c r="L575" s="76" t="s">
        <v>34</v>
      </c>
      <c r="M575" s="76" t="s">
        <v>20</v>
      </c>
      <c r="N575" s="76" t="s">
        <v>20</v>
      </c>
      <c r="O575" s="76" t="s">
        <v>20</v>
      </c>
      <c r="P575" s="76" t="s">
        <v>20</v>
      </c>
      <c r="Q575" s="76" t="s">
        <v>20</v>
      </c>
      <c r="R575" s="83">
        <v>492062</v>
      </c>
      <c r="S575" s="83">
        <v>501986.67085772904</v>
      </c>
      <c r="T575" s="83">
        <v>511541.506470241</v>
      </c>
      <c r="U575" s="83">
        <v>524253.91175580013</v>
      </c>
      <c r="V575" s="83">
        <v>541276.44121583155</v>
      </c>
      <c r="W575" s="83">
        <v>561929.13651851052</v>
      </c>
      <c r="X575" s="83">
        <v>582581.83182118856</v>
      </c>
      <c r="Y575" s="83">
        <v>603234.52712386753</v>
      </c>
      <c r="Z575" s="83">
        <v>623887.22242654557</v>
      </c>
      <c r="AA575" s="83">
        <v>646162.49829702976</v>
      </c>
      <c r="AB575" s="83">
        <v>668431.65122197499</v>
      </c>
      <c r="AC575" s="83">
        <v>690706.92709245998</v>
      </c>
      <c r="AD575" s="83">
        <v>712982.20296294417</v>
      </c>
      <c r="AE575" s="83">
        <v>735257.47883342835</v>
      </c>
      <c r="AF575" s="83">
        <v>759014.50752432481</v>
      </c>
      <c r="AG575" s="83">
        <v>782765.41326968127</v>
      </c>
      <c r="AH575" s="83">
        <v>806522.44196057774</v>
      </c>
      <c r="AI575" s="83">
        <v>830279.47065147327</v>
      </c>
      <c r="AJ575" s="83">
        <v>854030.37639683485</v>
      </c>
      <c r="AK575" s="83">
        <v>879085.46954196726</v>
      </c>
      <c r="AL575" s="83">
        <v>904134.43974157155</v>
      </c>
      <c r="AM575" s="83">
        <v>929189.5328867127</v>
      </c>
      <c r="AN575" s="83">
        <v>954238.5030863171</v>
      </c>
      <c r="AO575" s="92">
        <v>979287.4732859215</v>
      </c>
    </row>
    <row r="576" spans="1:41" x14ac:dyDescent="0.25">
      <c r="A576" t="str">
        <f t="shared" si="8"/>
        <v>Domestic passengers_Benin</v>
      </c>
      <c r="B576" s="102" t="s">
        <v>56</v>
      </c>
      <c r="C576" s="103" t="s">
        <v>32</v>
      </c>
      <c r="D576" s="104" t="s">
        <v>37</v>
      </c>
      <c r="E576" s="105" t="s">
        <v>20</v>
      </c>
      <c r="F576" s="106" t="s">
        <v>34</v>
      </c>
      <c r="G576" s="106" t="s">
        <v>20</v>
      </c>
      <c r="H576" s="106" t="s">
        <v>20</v>
      </c>
      <c r="I576" s="106" t="s">
        <v>20</v>
      </c>
      <c r="J576" s="106" t="s">
        <v>20</v>
      </c>
      <c r="K576" s="106" t="s">
        <v>20</v>
      </c>
      <c r="L576" s="106" t="s">
        <v>34</v>
      </c>
      <c r="M576" s="106" t="s">
        <v>20</v>
      </c>
      <c r="N576" s="106" t="s">
        <v>20</v>
      </c>
      <c r="O576" s="106" t="s">
        <v>20</v>
      </c>
      <c r="P576" s="106" t="s">
        <v>20</v>
      </c>
      <c r="Q576" s="106" t="s">
        <v>20</v>
      </c>
      <c r="R576" s="107" t="s">
        <v>218</v>
      </c>
      <c r="S576" s="107" t="s">
        <v>218</v>
      </c>
      <c r="T576" s="107" t="s">
        <v>218</v>
      </c>
      <c r="U576" s="107" t="s">
        <v>218</v>
      </c>
      <c r="V576" s="107" t="s">
        <v>218</v>
      </c>
      <c r="W576" s="107" t="s">
        <v>218</v>
      </c>
      <c r="X576" s="107" t="s">
        <v>218</v>
      </c>
      <c r="Y576" s="107" t="s">
        <v>218</v>
      </c>
      <c r="Z576" s="107" t="s">
        <v>218</v>
      </c>
      <c r="AA576" s="107" t="s">
        <v>218</v>
      </c>
      <c r="AB576" s="107" t="s">
        <v>218</v>
      </c>
      <c r="AC576" s="107" t="s">
        <v>218</v>
      </c>
      <c r="AD576" s="107" t="s">
        <v>218</v>
      </c>
      <c r="AE576" s="107" t="s">
        <v>218</v>
      </c>
      <c r="AF576" s="107" t="s">
        <v>218</v>
      </c>
      <c r="AG576" s="107" t="s">
        <v>218</v>
      </c>
      <c r="AH576" s="107" t="s">
        <v>218</v>
      </c>
      <c r="AI576" s="107" t="s">
        <v>218</v>
      </c>
      <c r="AJ576" s="107" t="s">
        <v>218</v>
      </c>
      <c r="AK576" s="107" t="s">
        <v>218</v>
      </c>
      <c r="AL576" s="107" t="s">
        <v>218</v>
      </c>
      <c r="AM576" s="107" t="s">
        <v>218</v>
      </c>
      <c r="AN576" s="107" t="s">
        <v>218</v>
      </c>
      <c r="AO576" s="104" t="s">
        <v>218</v>
      </c>
    </row>
    <row r="577" spans="1:41" x14ac:dyDescent="0.25">
      <c r="A577" t="str">
        <f t="shared" si="8"/>
        <v>Total passengers_Algeria</v>
      </c>
      <c r="B577" s="72" t="s">
        <v>58</v>
      </c>
      <c r="C577" s="108" t="s">
        <v>32</v>
      </c>
      <c r="D577" s="92" t="s">
        <v>43</v>
      </c>
      <c r="E577" s="75" t="s">
        <v>20</v>
      </c>
      <c r="F577" s="76" t="s">
        <v>34</v>
      </c>
      <c r="G577" s="76" t="s">
        <v>20</v>
      </c>
      <c r="H577" s="76" t="s">
        <v>20</v>
      </c>
      <c r="I577" s="76" t="s">
        <v>20</v>
      </c>
      <c r="J577" s="76" t="s">
        <v>20</v>
      </c>
      <c r="K577" s="76" t="s">
        <v>20</v>
      </c>
      <c r="L577" s="76" t="s">
        <v>20</v>
      </c>
      <c r="M577" s="76" t="s">
        <v>20</v>
      </c>
      <c r="N577" s="76" t="s">
        <v>20</v>
      </c>
      <c r="O577" s="76" t="s">
        <v>20</v>
      </c>
      <c r="P577" s="76" t="s">
        <v>20</v>
      </c>
      <c r="Q577" s="76" t="s">
        <v>20</v>
      </c>
      <c r="R577" s="83">
        <v>13868540</v>
      </c>
      <c r="S577" s="83">
        <v>14010960.410462413</v>
      </c>
      <c r="T577" s="83">
        <v>14521139.28837676</v>
      </c>
      <c r="U577" s="83">
        <v>15240432.328049446</v>
      </c>
      <c r="V577" s="83">
        <v>15824892.890476061</v>
      </c>
      <c r="W577" s="83">
        <v>16445714.282264942</v>
      </c>
      <c r="X577" s="83">
        <v>17079527.531040367</v>
      </c>
      <c r="Y577" s="83">
        <v>17764953.856889274</v>
      </c>
      <c r="Z577" s="83">
        <v>18422583.889035601</v>
      </c>
      <c r="AA577" s="83">
        <v>19096753.969897024</v>
      </c>
      <c r="AB577" s="83">
        <v>19812657.694274481</v>
      </c>
      <c r="AC577" s="83">
        <v>20553890.45331398</v>
      </c>
      <c r="AD577" s="83">
        <v>21282393.975158125</v>
      </c>
      <c r="AE577" s="83">
        <v>22024536.41199005</v>
      </c>
      <c r="AF577" s="83">
        <v>22783268.767324187</v>
      </c>
      <c r="AG577" s="83">
        <v>23576978.915202439</v>
      </c>
      <c r="AH577" s="83">
        <v>24388329.562031336</v>
      </c>
      <c r="AI577" s="83">
        <v>25203908.067583535</v>
      </c>
      <c r="AJ577" s="83">
        <v>26020144.304273497</v>
      </c>
      <c r="AK577" s="83">
        <v>26890346.265106048</v>
      </c>
      <c r="AL577" s="83">
        <v>27756550.296533737</v>
      </c>
      <c r="AM577" s="83">
        <v>28595781.713009167</v>
      </c>
      <c r="AN577" s="83">
        <v>29542075.906381845</v>
      </c>
      <c r="AO577" s="92">
        <v>30417753.087783266</v>
      </c>
    </row>
    <row r="578" spans="1:41" x14ac:dyDescent="0.25">
      <c r="A578" t="str">
        <f t="shared" ref="A578:A641" si="9">B578&amp;"_"&amp;D578</f>
        <v>Total aircraft movements_Algeria</v>
      </c>
      <c r="B578" s="72" t="s">
        <v>35</v>
      </c>
      <c r="C578" s="108" t="s">
        <v>32</v>
      </c>
      <c r="D578" s="92" t="s">
        <v>43</v>
      </c>
      <c r="E578" s="75" t="s">
        <v>20</v>
      </c>
      <c r="F578" s="76" t="s">
        <v>34</v>
      </c>
      <c r="G578" s="76" t="s">
        <v>20</v>
      </c>
      <c r="H578" s="76" t="s">
        <v>20</v>
      </c>
      <c r="I578" s="76" t="s">
        <v>20</v>
      </c>
      <c r="J578" s="76" t="s">
        <v>20</v>
      </c>
      <c r="K578" s="76" t="s">
        <v>20</v>
      </c>
      <c r="L578" s="76" t="s">
        <v>20</v>
      </c>
      <c r="M578" s="76" t="s">
        <v>20</v>
      </c>
      <c r="N578" s="76" t="s">
        <v>20</v>
      </c>
      <c r="O578" s="76" t="s">
        <v>20</v>
      </c>
      <c r="P578" s="76" t="s">
        <v>20</v>
      </c>
      <c r="Q578" s="76" t="s">
        <v>20</v>
      </c>
      <c r="R578" s="83">
        <v>190440</v>
      </c>
      <c r="S578" s="83">
        <v>191491.31873678821</v>
      </c>
      <c r="T578" s="83">
        <v>196809.41042534416</v>
      </c>
      <c r="U578" s="83">
        <v>200085.69061071254</v>
      </c>
      <c r="V578" s="83">
        <v>203547.68505699508</v>
      </c>
      <c r="W578" s="83">
        <v>207296.98950309705</v>
      </c>
      <c r="X578" s="83">
        <v>210979.68080805347</v>
      </c>
      <c r="Y578" s="83">
        <v>214599.18823264702</v>
      </c>
      <c r="Z578" s="83">
        <v>218158.656528247</v>
      </c>
      <c r="AA578" s="83">
        <v>221660.97792568919</v>
      </c>
      <c r="AB578" s="83">
        <v>225108.81964324077</v>
      </c>
      <c r="AC578" s="83">
        <v>228504.64765773702</v>
      </c>
      <c r="AD578" s="83">
        <v>231850.74734119701</v>
      </c>
      <c r="AE578" s="83">
        <v>235149.24145377908</v>
      </c>
      <c r="AF578" s="83">
        <v>238402.10589557339</v>
      </c>
      <c r="AG578" s="83">
        <v>241611.18354926587</v>
      </c>
      <c r="AH578" s="83">
        <v>244778.19648908338</v>
      </c>
      <c r="AI578" s="83">
        <v>247904.75678567935</v>
      </c>
      <c r="AJ578" s="83">
        <v>250992.37609940697</v>
      </c>
      <c r="AK578" s="83">
        <v>254042.47422401537</v>
      </c>
      <c r="AL578" s="83">
        <v>257056.38671779618</v>
      </c>
      <c r="AM578" s="83">
        <v>260035.37173854531</v>
      </c>
      <c r="AN578" s="83">
        <v>262980.61618159752</v>
      </c>
      <c r="AO578" s="92">
        <v>265893.24120583799</v>
      </c>
    </row>
    <row r="579" spans="1:41" x14ac:dyDescent="0.25">
      <c r="A579" t="str">
        <f t="shared" si="9"/>
        <v>Total Cargo_Algeria</v>
      </c>
      <c r="B579" s="102" t="s">
        <v>207</v>
      </c>
      <c r="C579" s="103" t="s">
        <v>32</v>
      </c>
      <c r="D579" s="104" t="s">
        <v>43</v>
      </c>
      <c r="E579" s="105" t="s">
        <v>20</v>
      </c>
      <c r="F579" s="106" t="s">
        <v>34</v>
      </c>
      <c r="G579" s="106" t="s">
        <v>20</v>
      </c>
      <c r="H579" s="106" t="s">
        <v>20</v>
      </c>
      <c r="I579" s="106" t="s">
        <v>20</v>
      </c>
      <c r="J579" s="106" t="s">
        <v>20</v>
      </c>
      <c r="K579" s="106" t="s">
        <v>20</v>
      </c>
      <c r="L579" s="106" t="s">
        <v>20</v>
      </c>
      <c r="M579" s="106" t="s">
        <v>20</v>
      </c>
      <c r="N579" s="106" t="s">
        <v>20</v>
      </c>
      <c r="O579" s="106" t="s">
        <v>20</v>
      </c>
      <c r="P579" s="106" t="s">
        <v>20</v>
      </c>
      <c r="Q579" s="106" t="s">
        <v>20</v>
      </c>
      <c r="R579" s="107">
        <v>48627</v>
      </c>
      <c r="S579" s="107">
        <v>44471.9043486214</v>
      </c>
      <c r="T579" s="107">
        <v>46607.299998428898</v>
      </c>
      <c r="U579" s="107">
        <v>48547.243962481138</v>
      </c>
      <c r="V579" s="107">
        <v>51047.70982654707</v>
      </c>
      <c r="W579" s="107">
        <v>53475.926278937106</v>
      </c>
      <c r="X579" s="107">
        <v>56111.353659254681</v>
      </c>
      <c r="Y579" s="107">
        <v>58659.358119844954</v>
      </c>
      <c r="Z579" s="107">
        <v>61244.246575744219</v>
      </c>
      <c r="AA579" s="107">
        <v>63813.573562017431</v>
      </c>
      <c r="AB579" s="107">
        <v>66389.465979581233</v>
      </c>
      <c r="AC579" s="107">
        <v>68962.588421746332</v>
      </c>
      <c r="AD579" s="107">
        <v>71536.879524943681</v>
      </c>
      <c r="AE579" s="107">
        <v>74110.677566502694</v>
      </c>
      <c r="AF579" s="107">
        <v>76684.683632264132</v>
      </c>
      <c r="AG579" s="107">
        <v>79258.601931982979</v>
      </c>
      <c r="AH579" s="107">
        <v>81832.557260461603</v>
      </c>
      <c r="AI579" s="107">
        <v>84406.496966394086</v>
      </c>
      <c r="AJ579" s="107">
        <v>86980.443263526293</v>
      </c>
      <c r="AK579" s="107">
        <v>89554.38677981119</v>
      </c>
      <c r="AL579" s="107">
        <v>92128.331469344106</v>
      </c>
      <c r="AM579" s="107">
        <v>94702.275663880049</v>
      </c>
      <c r="AN579" s="107">
        <v>97276.220067256712</v>
      </c>
      <c r="AO579" s="104">
        <v>99850.16438252342</v>
      </c>
    </row>
    <row r="580" spans="1:41" x14ac:dyDescent="0.25">
      <c r="A580" t="str">
        <f t="shared" si="9"/>
        <v>International passengers_Algeria</v>
      </c>
      <c r="B580" s="102" t="s">
        <v>54</v>
      </c>
      <c r="C580" s="103" t="s">
        <v>32</v>
      </c>
      <c r="D580" s="104" t="s">
        <v>43</v>
      </c>
      <c r="E580" s="105" t="s">
        <v>20</v>
      </c>
      <c r="F580" s="106" t="s">
        <v>34</v>
      </c>
      <c r="G580" s="106" t="s">
        <v>20</v>
      </c>
      <c r="H580" s="106" t="s">
        <v>20</v>
      </c>
      <c r="I580" s="106" t="s">
        <v>20</v>
      </c>
      <c r="J580" s="106" t="s">
        <v>20</v>
      </c>
      <c r="K580" s="106" t="s">
        <v>20</v>
      </c>
      <c r="L580" s="106" t="s">
        <v>20</v>
      </c>
      <c r="M580" s="106" t="s">
        <v>20</v>
      </c>
      <c r="N580" s="106" t="s">
        <v>20</v>
      </c>
      <c r="O580" s="106" t="s">
        <v>20</v>
      </c>
      <c r="P580" s="106" t="s">
        <v>20</v>
      </c>
      <c r="Q580" s="106" t="s">
        <v>20</v>
      </c>
      <c r="R580" s="107">
        <v>8748365</v>
      </c>
      <c r="S580" s="107">
        <v>8926901.9678175077</v>
      </c>
      <c r="T580" s="107">
        <v>9394257.0349105597</v>
      </c>
      <c r="U580" s="107">
        <v>10041581.090603255</v>
      </c>
      <c r="V580" s="107">
        <v>10556646.928740755</v>
      </c>
      <c r="W580" s="107">
        <v>11072185.377449816</v>
      </c>
      <c r="X580" s="107">
        <v>11587723.826158874</v>
      </c>
      <c r="Y580" s="107">
        <v>12103262.274867935</v>
      </c>
      <c r="Z580" s="107">
        <v>12618800.723576996</v>
      </c>
      <c r="AA580" s="107">
        <v>13134339.172286054</v>
      </c>
      <c r="AB580" s="107">
        <v>13649877.620995114</v>
      </c>
      <c r="AC580" s="107">
        <v>14165416.069704173</v>
      </c>
      <c r="AD580" s="107">
        <v>14680954.518413235</v>
      </c>
      <c r="AE580" s="107">
        <v>15196492.967122313</v>
      </c>
      <c r="AF580" s="107">
        <v>15712031.4158314</v>
      </c>
      <c r="AG580" s="107">
        <v>16227569.864540489</v>
      </c>
      <c r="AH580" s="107">
        <v>16743108.313249432</v>
      </c>
      <c r="AI580" s="107">
        <v>17258646.761958517</v>
      </c>
      <c r="AJ580" s="107">
        <v>17774185.21066761</v>
      </c>
      <c r="AK580" s="107">
        <v>18289723.659376699</v>
      </c>
      <c r="AL580" s="107">
        <v>18805262.108085793</v>
      </c>
      <c r="AM580" s="107">
        <v>19320800.556794729</v>
      </c>
      <c r="AN580" s="107">
        <v>19836339.005503818</v>
      </c>
      <c r="AO580" s="104">
        <v>20351877.454212904</v>
      </c>
    </row>
    <row r="581" spans="1:41" x14ac:dyDescent="0.25">
      <c r="A581" t="str">
        <f t="shared" si="9"/>
        <v>Domestic passengers_Algeria</v>
      </c>
      <c r="B581" s="72" t="s">
        <v>56</v>
      </c>
      <c r="C581" s="108" t="s">
        <v>32</v>
      </c>
      <c r="D581" s="92" t="s">
        <v>43</v>
      </c>
      <c r="E581" s="75" t="s">
        <v>20</v>
      </c>
      <c r="F581" s="76" t="s">
        <v>34</v>
      </c>
      <c r="G581" s="76" t="s">
        <v>20</v>
      </c>
      <c r="H581" s="76" t="s">
        <v>20</v>
      </c>
      <c r="I581" s="76" t="s">
        <v>20</v>
      </c>
      <c r="J581" s="76" t="s">
        <v>20</v>
      </c>
      <c r="K581" s="76" t="s">
        <v>20</v>
      </c>
      <c r="L581" s="76" t="s">
        <v>20</v>
      </c>
      <c r="M581" s="76" t="s">
        <v>20</v>
      </c>
      <c r="N581" s="76" t="s">
        <v>20</v>
      </c>
      <c r="O581" s="76" t="s">
        <v>20</v>
      </c>
      <c r="P581" s="76" t="s">
        <v>20</v>
      </c>
      <c r="Q581" s="76" t="s">
        <v>20</v>
      </c>
      <c r="R581" s="83">
        <v>5104224</v>
      </c>
      <c r="S581" s="83">
        <v>5068107.4426449053</v>
      </c>
      <c r="T581" s="83">
        <v>5110931.2534661992</v>
      </c>
      <c r="U581" s="83">
        <v>5183229.9307198776</v>
      </c>
      <c r="V581" s="83">
        <v>5253039.3877530536</v>
      </c>
      <c r="W581" s="83">
        <v>5358890.5019045062</v>
      </c>
      <c r="X581" s="83">
        <v>5477662.898552808</v>
      </c>
      <c r="Y581" s="83">
        <v>5647966.1232728334</v>
      </c>
      <c r="Z581" s="83">
        <v>5790379.7777152695</v>
      </c>
      <c r="AA581" s="83">
        <v>5949051.2430908531</v>
      </c>
      <c r="AB581" s="83">
        <v>6149434.3237226279</v>
      </c>
      <c r="AC581" s="83">
        <v>6375093.8616704699</v>
      </c>
      <c r="AD581" s="83">
        <v>6587998.4425630318</v>
      </c>
      <c r="AE581" s="83">
        <v>6814533.6939803418</v>
      </c>
      <c r="AF581" s="83">
        <v>7057568.2288092207</v>
      </c>
      <c r="AG581" s="83">
        <v>7335605.2514440035</v>
      </c>
      <c r="AH581" s="83">
        <v>7631291.8081344627</v>
      </c>
      <c r="AI581" s="83">
        <v>7931188.6028097039</v>
      </c>
      <c r="AJ581" s="83">
        <v>8231739.6776858177</v>
      </c>
      <c r="AK581" s="83">
        <v>8586220.2740500215</v>
      </c>
      <c r="AL581" s="83">
        <v>8936723.0872634426</v>
      </c>
      <c r="AM581" s="83">
        <v>9260246.1103254482</v>
      </c>
      <c r="AN581" s="83">
        <v>9690850.6550223231</v>
      </c>
      <c r="AO581" s="92">
        <v>10050848.045852071</v>
      </c>
    </row>
    <row r="582" spans="1:41" x14ac:dyDescent="0.25">
      <c r="A582" t="str">
        <f t="shared" si="9"/>
        <v>Total passengers_World</v>
      </c>
      <c r="B582" s="72" t="s">
        <v>58</v>
      </c>
      <c r="C582" s="108" t="s">
        <v>20</v>
      </c>
      <c r="D582" s="92" t="s">
        <v>21</v>
      </c>
      <c r="E582" s="75" t="s">
        <v>20</v>
      </c>
      <c r="F582" s="76" t="s">
        <v>20</v>
      </c>
      <c r="G582" s="76" t="s">
        <v>20</v>
      </c>
      <c r="H582" s="76" t="s">
        <v>20</v>
      </c>
      <c r="I582" s="76" t="s">
        <v>20</v>
      </c>
      <c r="J582" s="76" t="s">
        <v>20</v>
      </c>
      <c r="K582" s="76" t="s">
        <v>20</v>
      </c>
      <c r="L582" s="76" t="s">
        <v>20</v>
      </c>
      <c r="M582" s="76" t="s">
        <v>20</v>
      </c>
      <c r="N582" s="76" t="s">
        <v>20</v>
      </c>
      <c r="O582" s="76" t="s">
        <v>20</v>
      </c>
      <c r="P582" s="76" t="s">
        <v>20</v>
      </c>
      <c r="Q582" s="76" t="s">
        <v>20</v>
      </c>
      <c r="R582" s="83">
        <v>8279112355</v>
      </c>
      <c r="S582" s="83">
        <v>8791415775.7837811</v>
      </c>
      <c r="T582" s="83">
        <v>9281735259.529995</v>
      </c>
      <c r="U582" s="83">
        <v>9762871099.4860363</v>
      </c>
      <c r="V582" s="83">
        <v>10236412207.544491</v>
      </c>
      <c r="W582" s="83">
        <v>10692117436.939125</v>
      </c>
      <c r="X582" s="83">
        <v>11163417079.05094</v>
      </c>
      <c r="Y582" s="83">
        <v>11631361554.397722</v>
      </c>
      <c r="Z582" s="83">
        <v>12117783074.532162</v>
      </c>
      <c r="AA582" s="83">
        <v>12610307372.184546</v>
      </c>
      <c r="AB582" s="83">
        <v>13114316055.609865</v>
      </c>
      <c r="AC582" s="83">
        <v>13625794189.824938</v>
      </c>
      <c r="AD582" s="83">
        <v>14147091700.829735</v>
      </c>
      <c r="AE582" s="83">
        <v>14682274055.504086</v>
      </c>
      <c r="AF582" s="83">
        <v>15225453260.319433</v>
      </c>
      <c r="AG582" s="83">
        <v>15795053363.319002</v>
      </c>
      <c r="AH582" s="83">
        <v>16366714379.053167</v>
      </c>
      <c r="AI582" s="83">
        <v>16966405525.67902</v>
      </c>
      <c r="AJ582" s="83">
        <v>17571928279.69783</v>
      </c>
      <c r="AK582" s="83">
        <v>18205637214.37254</v>
      </c>
      <c r="AL582" s="83">
        <v>18858897269.59549</v>
      </c>
      <c r="AM582" s="83">
        <v>19530855098.646248</v>
      </c>
      <c r="AN582" s="83">
        <v>20219066004.610149</v>
      </c>
      <c r="AO582" s="92">
        <v>20945992274.430523</v>
      </c>
    </row>
    <row r="583" spans="1:41" x14ac:dyDescent="0.25">
      <c r="A583" t="str">
        <f t="shared" si="9"/>
        <v>Total aircraft movements_World</v>
      </c>
      <c r="B583" s="72" t="s">
        <v>35</v>
      </c>
      <c r="C583" s="108" t="s">
        <v>20</v>
      </c>
      <c r="D583" s="92" t="s">
        <v>21</v>
      </c>
      <c r="E583" s="75" t="s">
        <v>20</v>
      </c>
      <c r="F583" s="76" t="s">
        <v>20</v>
      </c>
      <c r="G583" s="76" t="s">
        <v>20</v>
      </c>
      <c r="H583" s="76" t="s">
        <v>20</v>
      </c>
      <c r="I583" s="76" t="s">
        <v>20</v>
      </c>
      <c r="J583" s="76" t="s">
        <v>20</v>
      </c>
      <c r="K583" s="76" t="s">
        <v>20</v>
      </c>
      <c r="L583" s="76" t="s">
        <v>20</v>
      </c>
      <c r="M583" s="76" t="s">
        <v>20</v>
      </c>
      <c r="N583" s="76" t="s">
        <v>20</v>
      </c>
      <c r="O583" s="76" t="s">
        <v>20</v>
      </c>
      <c r="P583" s="76" t="s">
        <v>20</v>
      </c>
      <c r="Q583" s="76" t="s">
        <v>20</v>
      </c>
      <c r="R583" s="83">
        <v>95807837</v>
      </c>
      <c r="S583" s="83">
        <v>98097197.29395397</v>
      </c>
      <c r="T583" s="83">
        <v>100710490.39608181</v>
      </c>
      <c r="U583" s="83">
        <v>103133826.96519062</v>
      </c>
      <c r="V583" s="83">
        <v>105545727.98215264</v>
      </c>
      <c r="W583" s="83">
        <v>107918412.36410111</v>
      </c>
      <c r="X583" s="83">
        <v>110273424.11696871</v>
      </c>
      <c r="Y583" s="83">
        <v>112625904.129103</v>
      </c>
      <c r="Z583" s="83">
        <v>114966295.06115043</v>
      </c>
      <c r="AA583" s="83">
        <v>117284862.35888734</v>
      </c>
      <c r="AB583" s="83">
        <v>119596599.92519927</v>
      </c>
      <c r="AC583" s="83">
        <v>121907835.22372288</v>
      </c>
      <c r="AD583" s="83">
        <v>124218666.17688571</v>
      </c>
      <c r="AE583" s="83">
        <v>126528075.87477046</v>
      </c>
      <c r="AF583" s="83">
        <v>128835989.75185151</v>
      </c>
      <c r="AG583" s="83">
        <v>131151997.05997619</v>
      </c>
      <c r="AH583" s="83">
        <v>133470382.90221819</v>
      </c>
      <c r="AI583" s="83">
        <v>135787883.13530907</v>
      </c>
      <c r="AJ583" s="83">
        <v>138101687.95366862</v>
      </c>
      <c r="AK583" s="83">
        <v>140407093.27117598</v>
      </c>
      <c r="AL583" s="83">
        <v>142700966.5186902</v>
      </c>
      <c r="AM583" s="83">
        <v>144991753.10520306</v>
      </c>
      <c r="AN583" s="83">
        <v>147282526.26443869</v>
      </c>
      <c r="AO583" s="92">
        <v>149577276.85775867</v>
      </c>
    </row>
    <row r="584" spans="1:41" x14ac:dyDescent="0.25">
      <c r="A584" t="str">
        <f t="shared" si="9"/>
        <v>Total Cargo_World</v>
      </c>
      <c r="B584" s="102" t="s">
        <v>207</v>
      </c>
      <c r="C584" s="103" t="s">
        <v>20</v>
      </c>
      <c r="D584" s="104" t="s">
        <v>21</v>
      </c>
      <c r="E584" s="105" t="s">
        <v>20</v>
      </c>
      <c r="F584" s="106" t="s">
        <v>20</v>
      </c>
      <c r="G584" s="106" t="s">
        <v>20</v>
      </c>
      <c r="H584" s="106" t="s">
        <v>20</v>
      </c>
      <c r="I584" s="106" t="s">
        <v>20</v>
      </c>
      <c r="J584" s="106" t="s">
        <v>20</v>
      </c>
      <c r="K584" s="106" t="s">
        <v>20</v>
      </c>
      <c r="L584" s="106" t="s">
        <v>20</v>
      </c>
      <c r="M584" s="106" t="s">
        <v>20</v>
      </c>
      <c r="N584" s="106" t="s">
        <v>20</v>
      </c>
      <c r="O584" s="106" t="s">
        <v>20</v>
      </c>
      <c r="P584" s="106" t="s">
        <v>20</v>
      </c>
      <c r="Q584" s="106" t="s">
        <v>20</v>
      </c>
      <c r="R584" s="107">
        <v>118616511</v>
      </c>
      <c r="S584" s="107">
        <v>123392065.08779044</v>
      </c>
      <c r="T584" s="107">
        <v>128758982.19800235</v>
      </c>
      <c r="U584" s="107">
        <v>133723468.86034608</v>
      </c>
      <c r="V584" s="107">
        <v>137794038.26646042</v>
      </c>
      <c r="W584" s="107">
        <v>141199782.96112084</v>
      </c>
      <c r="X584" s="107">
        <v>144497617.09809512</v>
      </c>
      <c r="Y584" s="107">
        <v>147750593.58299837</v>
      </c>
      <c r="Z584" s="107">
        <v>151223051.82618421</v>
      </c>
      <c r="AA584" s="107">
        <v>154528244.7505036</v>
      </c>
      <c r="AB584" s="107">
        <v>158037760.90946141</v>
      </c>
      <c r="AC584" s="107">
        <v>161433404.26543975</v>
      </c>
      <c r="AD584" s="107">
        <v>164829927.06997594</v>
      </c>
      <c r="AE584" s="107">
        <v>168351872.87784299</v>
      </c>
      <c r="AF584" s="107">
        <v>171728123.74297076</v>
      </c>
      <c r="AG584" s="107">
        <v>175411604.82323992</v>
      </c>
      <c r="AH584" s="107">
        <v>178791556.53941602</v>
      </c>
      <c r="AI584" s="107">
        <v>182346433.87485513</v>
      </c>
      <c r="AJ584" s="107">
        <v>185789306.04689795</v>
      </c>
      <c r="AK584" s="107">
        <v>189347387.38302776</v>
      </c>
      <c r="AL584" s="107">
        <v>192894193.11688042</v>
      </c>
      <c r="AM584" s="107">
        <v>196369514.00458866</v>
      </c>
      <c r="AN584" s="107">
        <v>199822541.01260316</v>
      </c>
      <c r="AO584" s="104">
        <v>203391041.49955139</v>
      </c>
    </row>
    <row r="585" spans="1:41" x14ac:dyDescent="0.25">
      <c r="A585" t="str">
        <f t="shared" si="9"/>
        <v>International passengers_World</v>
      </c>
      <c r="B585" s="102" t="s">
        <v>54</v>
      </c>
      <c r="C585" s="103" t="s">
        <v>20</v>
      </c>
      <c r="D585" s="104" t="s">
        <v>21</v>
      </c>
      <c r="E585" s="105" t="s">
        <v>20</v>
      </c>
      <c r="F585" s="106" t="s">
        <v>20</v>
      </c>
      <c r="G585" s="106" t="s">
        <v>20</v>
      </c>
      <c r="H585" s="106" t="s">
        <v>20</v>
      </c>
      <c r="I585" s="106" t="s">
        <v>20</v>
      </c>
      <c r="J585" s="106" t="s">
        <v>20</v>
      </c>
      <c r="K585" s="106" t="s">
        <v>20</v>
      </c>
      <c r="L585" s="106" t="s">
        <v>20</v>
      </c>
      <c r="M585" s="106" t="s">
        <v>20</v>
      </c>
      <c r="N585" s="106" t="s">
        <v>20</v>
      </c>
      <c r="O585" s="106" t="s">
        <v>20</v>
      </c>
      <c r="P585" s="106" t="s">
        <v>20</v>
      </c>
      <c r="Q585" s="106" t="s">
        <v>20</v>
      </c>
      <c r="R585" s="107">
        <v>3388320453.3000002</v>
      </c>
      <c r="S585" s="107">
        <v>3617402463.9073544</v>
      </c>
      <c r="T585" s="107">
        <v>3832211537.3607831</v>
      </c>
      <c r="U585" s="107">
        <v>4051698285.8522091</v>
      </c>
      <c r="V585" s="107">
        <v>4274644456.1692505</v>
      </c>
      <c r="W585" s="107">
        <v>4500965141.0821981</v>
      </c>
      <c r="X585" s="107">
        <v>4731211725.064888</v>
      </c>
      <c r="Y585" s="107">
        <v>4968152976.004714</v>
      </c>
      <c r="Z585" s="107">
        <v>5212106561.6527328</v>
      </c>
      <c r="AA585" s="107">
        <v>5461168196.0006618</v>
      </c>
      <c r="AB585" s="107">
        <v>5718942611.2456236</v>
      </c>
      <c r="AC585" s="107">
        <v>5984416173.6333323</v>
      </c>
      <c r="AD585" s="107">
        <v>6257758057.9891024</v>
      </c>
      <c r="AE585" s="107">
        <v>6542995075.7870579</v>
      </c>
      <c r="AF585" s="107">
        <v>6833756351.0503874</v>
      </c>
      <c r="AG585" s="107">
        <v>7137010180.4915361</v>
      </c>
      <c r="AH585" s="107">
        <v>7451141664.7486467</v>
      </c>
      <c r="AI585" s="107">
        <v>7779873436.1878204</v>
      </c>
      <c r="AJ585" s="107">
        <v>8123177902.9235706</v>
      </c>
      <c r="AK585" s="107">
        <v>8482499527.7187519</v>
      </c>
      <c r="AL585" s="107">
        <v>8860230834.8666592</v>
      </c>
      <c r="AM585" s="107">
        <v>9255489248.1668472</v>
      </c>
      <c r="AN585" s="107">
        <v>9675503657.7118187</v>
      </c>
      <c r="AO585" s="104">
        <v>10120468781.697651</v>
      </c>
    </row>
    <row r="586" spans="1:41" x14ac:dyDescent="0.25">
      <c r="A586" t="str">
        <f t="shared" si="9"/>
        <v>Domestic passengers_World</v>
      </c>
      <c r="B586" s="72" t="s">
        <v>56</v>
      </c>
      <c r="C586" s="108" t="s">
        <v>20</v>
      </c>
      <c r="D586" s="92" t="s">
        <v>21</v>
      </c>
      <c r="E586" s="75" t="s">
        <v>20</v>
      </c>
      <c r="F586" s="76" t="s">
        <v>20</v>
      </c>
      <c r="G586" s="76" t="s">
        <v>20</v>
      </c>
      <c r="H586" s="76" t="s">
        <v>20</v>
      </c>
      <c r="I586" s="76" t="s">
        <v>20</v>
      </c>
      <c r="J586" s="76" t="s">
        <v>20</v>
      </c>
      <c r="K586" s="76" t="s">
        <v>20</v>
      </c>
      <c r="L586" s="76" t="s">
        <v>20</v>
      </c>
      <c r="M586" s="76" t="s">
        <v>20</v>
      </c>
      <c r="N586" s="76" t="s">
        <v>20</v>
      </c>
      <c r="O586" s="76" t="s">
        <v>20</v>
      </c>
      <c r="P586" s="76" t="s">
        <v>20</v>
      </c>
      <c r="Q586" s="76" t="s">
        <v>20</v>
      </c>
      <c r="R586" s="83">
        <v>4797979257.6999998</v>
      </c>
      <c r="S586" s="83">
        <v>5081963295.5228415</v>
      </c>
      <c r="T586" s="83">
        <v>5357029108.6242208</v>
      </c>
      <c r="U586" s="83">
        <v>5618289771.8466673</v>
      </c>
      <c r="V586" s="83">
        <v>5868098338.3125648</v>
      </c>
      <c r="W586" s="83">
        <v>6096223773.2083988</v>
      </c>
      <c r="X586" s="83">
        <v>6335917781.5672054</v>
      </c>
      <c r="Y586" s="83">
        <v>6565485019.761096</v>
      </c>
      <c r="Z586" s="83">
        <v>6806462794.5669765</v>
      </c>
      <c r="AA586" s="83">
        <v>7048388348.411972</v>
      </c>
      <c r="AB586" s="83">
        <v>7293028691.2262173</v>
      </c>
      <c r="AC586" s="83">
        <v>7537418484.5947275</v>
      </c>
      <c r="AD586" s="83">
        <v>7783722222.3644886</v>
      </c>
      <c r="AE586" s="83">
        <v>8031995300.0525246</v>
      </c>
      <c r="AF586" s="83">
        <v>8282575882.3128462</v>
      </c>
      <c r="AG586" s="83">
        <v>8546946951.0479126</v>
      </c>
      <c r="AH586" s="83">
        <v>8802524484.5872517</v>
      </c>
      <c r="AI586" s="83">
        <v>9071587264.9280224</v>
      </c>
      <c r="AJ586" s="83">
        <v>9331996157.7408485</v>
      </c>
      <c r="AK586" s="83">
        <v>9604649893.9835472</v>
      </c>
      <c r="AL586" s="83">
        <v>9878493344.3831997</v>
      </c>
      <c r="AM586" s="83">
        <v>10153553584.977661</v>
      </c>
      <c r="AN586" s="83">
        <v>10420126313.184446</v>
      </c>
      <c r="AO586" s="92">
        <v>10700477210.469275</v>
      </c>
    </row>
    <row r="587" spans="1:41" x14ac:dyDescent="0.25">
      <c r="A587" t="str">
        <f t="shared" si="9"/>
        <v>Total passengers_Sub-Saharan Africa</v>
      </c>
      <c r="B587" s="72" t="s">
        <v>58</v>
      </c>
      <c r="C587" s="108" t="s">
        <v>20</v>
      </c>
      <c r="D587" s="92" t="s">
        <v>13</v>
      </c>
      <c r="E587" s="75" t="s">
        <v>20</v>
      </c>
      <c r="F587" s="76" t="s">
        <v>20</v>
      </c>
      <c r="G587" s="76" t="s">
        <v>20</v>
      </c>
      <c r="H587" s="76" t="s">
        <v>20</v>
      </c>
      <c r="I587" s="76" t="s">
        <v>20</v>
      </c>
      <c r="J587" s="76" t="s">
        <v>20</v>
      </c>
      <c r="K587" s="76" t="s">
        <v>20</v>
      </c>
      <c r="L587" s="76" t="s">
        <v>20</v>
      </c>
      <c r="M587" s="76" t="s">
        <v>20</v>
      </c>
      <c r="N587" s="76" t="s">
        <v>20</v>
      </c>
      <c r="O587" s="76" t="s">
        <v>20</v>
      </c>
      <c r="P587" s="76" t="s">
        <v>20</v>
      </c>
      <c r="Q587" s="76" t="s">
        <v>20</v>
      </c>
      <c r="R587" s="83">
        <v>106278988</v>
      </c>
      <c r="S587" s="83">
        <v>113003728.10594803</v>
      </c>
      <c r="T587" s="83">
        <v>118341028.95888892</v>
      </c>
      <c r="U587" s="83">
        <v>123927767.83881396</v>
      </c>
      <c r="V587" s="83">
        <v>129432269.09204164</v>
      </c>
      <c r="W587" s="83">
        <v>134802495.01466104</v>
      </c>
      <c r="X587" s="83">
        <v>140266394.16258544</v>
      </c>
      <c r="Y587" s="83">
        <v>145778577.21345672</v>
      </c>
      <c r="Z587" s="83">
        <v>151318949.94063252</v>
      </c>
      <c r="AA587" s="83">
        <v>156900498.49703398</v>
      </c>
      <c r="AB587" s="83">
        <v>162513524.52536997</v>
      </c>
      <c r="AC587" s="83">
        <v>168153555.2181741</v>
      </c>
      <c r="AD587" s="83">
        <v>173838685.38252011</v>
      </c>
      <c r="AE587" s="83">
        <v>179586486.25438109</v>
      </c>
      <c r="AF587" s="83">
        <v>185466743.89641586</v>
      </c>
      <c r="AG587" s="83">
        <v>191418943.64639992</v>
      </c>
      <c r="AH587" s="83">
        <v>197448638.47059572</v>
      </c>
      <c r="AI587" s="83">
        <v>203563352.63824353</v>
      </c>
      <c r="AJ587" s="83">
        <v>209756719.97630906</v>
      </c>
      <c r="AK587" s="83">
        <v>216064282.54243544</v>
      </c>
      <c r="AL587" s="83">
        <v>222454003.04675242</v>
      </c>
      <c r="AM587" s="83">
        <v>228940704.52381501</v>
      </c>
      <c r="AN587" s="83">
        <v>235532259.28249907</v>
      </c>
      <c r="AO587" s="92">
        <v>242232908.42695141</v>
      </c>
    </row>
    <row r="588" spans="1:41" x14ac:dyDescent="0.25">
      <c r="A588" t="str">
        <f t="shared" si="9"/>
        <v>Total aircraft movements_Sub-Saharan Africa</v>
      </c>
      <c r="B588" s="72" t="s">
        <v>35</v>
      </c>
      <c r="C588" s="108" t="s">
        <v>20</v>
      </c>
      <c r="D588" s="92" t="s">
        <v>13</v>
      </c>
      <c r="E588" s="75" t="s">
        <v>20</v>
      </c>
      <c r="F588" s="76" t="s">
        <v>20</v>
      </c>
      <c r="G588" s="76" t="s">
        <v>20</v>
      </c>
      <c r="H588" s="76" t="s">
        <v>20</v>
      </c>
      <c r="I588" s="76" t="s">
        <v>20</v>
      </c>
      <c r="J588" s="76" t="s">
        <v>20</v>
      </c>
      <c r="K588" s="76" t="s">
        <v>20</v>
      </c>
      <c r="L588" s="76" t="s">
        <v>20</v>
      </c>
      <c r="M588" s="76" t="s">
        <v>20</v>
      </c>
      <c r="N588" s="76" t="s">
        <v>20</v>
      </c>
      <c r="O588" s="76" t="s">
        <v>20</v>
      </c>
      <c r="P588" s="76" t="s">
        <v>20</v>
      </c>
      <c r="Q588" s="76" t="s">
        <v>20</v>
      </c>
      <c r="R588" s="83">
        <v>1785451</v>
      </c>
      <c r="S588" s="83">
        <v>1831013.4782215704</v>
      </c>
      <c r="T588" s="83">
        <v>1868097.8579184019</v>
      </c>
      <c r="U588" s="83">
        <v>1908385.8864219205</v>
      </c>
      <c r="V588" s="83">
        <v>1955134.1670235712</v>
      </c>
      <c r="W588" s="83">
        <v>2005000.6729286639</v>
      </c>
      <c r="X588" s="83">
        <v>2055903.0294436303</v>
      </c>
      <c r="Y588" s="83">
        <v>2106316.1405924982</v>
      </c>
      <c r="Z588" s="83">
        <v>2156217.7436917848</v>
      </c>
      <c r="AA588" s="83">
        <v>2205364.571033855</v>
      </c>
      <c r="AB588" s="83">
        <v>2254255.9069920015</v>
      </c>
      <c r="AC588" s="83">
        <v>2302949.0794616472</v>
      </c>
      <c r="AD588" s="83">
        <v>2351325.2211223594</v>
      </c>
      <c r="AE588" s="83">
        <v>2399833.2455260102</v>
      </c>
      <c r="AF588" s="83">
        <v>2448678.0856247274</v>
      </c>
      <c r="AG588" s="83">
        <v>2497762.2905535414</v>
      </c>
      <c r="AH588" s="83">
        <v>2546985.3875841214</v>
      </c>
      <c r="AI588" s="83">
        <v>2596362.968518029</v>
      </c>
      <c r="AJ588" s="83">
        <v>2646012.3684091982</v>
      </c>
      <c r="AK588" s="83">
        <v>2695359.826380135</v>
      </c>
      <c r="AL588" s="83">
        <v>2744945.7373966784</v>
      </c>
      <c r="AM588" s="83">
        <v>2794703.2953343368</v>
      </c>
      <c r="AN588" s="83">
        <v>2844764.6082966514</v>
      </c>
      <c r="AO588" s="92">
        <v>2895076.7026438732</v>
      </c>
    </row>
    <row r="589" spans="1:41" x14ac:dyDescent="0.25">
      <c r="A589" t="str">
        <f t="shared" si="9"/>
        <v>Total Cargo_Sub-Saharan Africa</v>
      </c>
      <c r="B589" s="102" t="s">
        <v>207</v>
      </c>
      <c r="C589" s="103" t="s">
        <v>20</v>
      </c>
      <c r="D589" s="104" t="s">
        <v>13</v>
      </c>
      <c r="E589" s="105" t="s">
        <v>20</v>
      </c>
      <c r="F589" s="106" t="s">
        <v>20</v>
      </c>
      <c r="G589" s="106" t="s">
        <v>20</v>
      </c>
      <c r="H589" s="106" t="s">
        <v>20</v>
      </c>
      <c r="I589" s="106" t="s">
        <v>20</v>
      </c>
      <c r="J589" s="106" t="s">
        <v>20</v>
      </c>
      <c r="K589" s="106" t="s">
        <v>20</v>
      </c>
      <c r="L589" s="106" t="s">
        <v>20</v>
      </c>
      <c r="M589" s="106" t="s">
        <v>20</v>
      </c>
      <c r="N589" s="106" t="s">
        <v>20</v>
      </c>
      <c r="O589" s="106" t="s">
        <v>20</v>
      </c>
      <c r="P589" s="106" t="s">
        <v>20</v>
      </c>
      <c r="Q589" s="106" t="s">
        <v>20</v>
      </c>
      <c r="R589" s="107">
        <v>1416893</v>
      </c>
      <c r="S589" s="107">
        <v>1554471.1824988509</v>
      </c>
      <c r="T589" s="107">
        <v>1605507.4295453425</v>
      </c>
      <c r="U589" s="107">
        <v>1654240.5818802477</v>
      </c>
      <c r="V589" s="107">
        <v>1709131.4140642947</v>
      </c>
      <c r="W589" s="107">
        <v>1767585.0909414161</v>
      </c>
      <c r="X589" s="107">
        <v>1826740.8165444869</v>
      </c>
      <c r="Y589" s="107">
        <v>1885967.4323969577</v>
      </c>
      <c r="Z589" s="107">
        <v>1945339.7368136051</v>
      </c>
      <c r="AA589" s="107">
        <v>2004245.0922142111</v>
      </c>
      <c r="AB589" s="107">
        <v>2063332.1556401956</v>
      </c>
      <c r="AC589" s="107">
        <v>2122284.3369823382</v>
      </c>
      <c r="AD589" s="107">
        <v>2180886.6369757298</v>
      </c>
      <c r="AE589" s="107">
        <v>2240368.9265229222</v>
      </c>
      <c r="AF589" s="107">
        <v>2300394.1259455835</v>
      </c>
      <c r="AG589" s="107">
        <v>2361687.6219589487</v>
      </c>
      <c r="AH589" s="107">
        <v>2423718.9223584724</v>
      </c>
      <c r="AI589" s="107">
        <v>2485663.7787500178</v>
      </c>
      <c r="AJ589" s="107">
        <v>2548492.2379752747</v>
      </c>
      <c r="AK589" s="107">
        <v>2611861.6492228955</v>
      </c>
      <c r="AL589" s="107">
        <v>2675708.4363223999</v>
      </c>
      <c r="AM589" s="107">
        <v>2740183.562224715</v>
      </c>
      <c r="AN589" s="107">
        <v>2805587.4228047514</v>
      </c>
      <c r="AO589" s="104">
        <v>2871418.7474551583</v>
      </c>
    </row>
    <row r="590" spans="1:41" x14ac:dyDescent="0.25">
      <c r="A590" t="str">
        <f t="shared" si="9"/>
        <v>International passengers_Sub-Saharan Africa</v>
      </c>
      <c r="B590" s="102" t="s">
        <v>54</v>
      </c>
      <c r="C590" s="103" t="s">
        <v>20</v>
      </c>
      <c r="D590" s="104" t="s">
        <v>13</v>
      </c>
      <c r="E590" s="105" t="s">
        <v>20</v>
      </c>
      <c r="F590" s="106" t="s">
        <v>20</v>
      </c>
      <c r="G590" s="106" t="s">
        <v>20</v>
      </c>
      <c r="H590" s="106" t="s">
        <v>20</v>
      </c>
      <c r="I590" s="106" t="s">
        <v>20</v>
      </c>
      <c r="J590" s="106" t="s">
        <v>20</v>
      </c>
      <c r="K590" s="106" t="s">
        <v>20</v>
      </c>
      <c r="L590" s="106" t="s">
        <v>20</v>
      </c>
      <c r="M590" s="106" t="s">
        <v>20</v>
      </c>
      <c r="N590" s="106" t="s">
        <v>20</v>
      </c>
      <c r="O590" s="106" t="s">
        <v>20</v>
      </c>
      <c r="P590" s="106" t="s">
        <v>20</v>
      </c>
      <c r="Q590" s="106" t="s">
        <v>20</v>
      </c>
      <c r="R590" s="107">
        <v>51655464</v>
      </c>
      <c r="S590" s="107">
        <v>54663767.63010627</v>
      </c>
      <c r="T590" s="107">
        <v>57857796.10137739</v>
      </c>
      <c r="U590" s="107">
        <v>60886337.849004388</v>
      </c>
      <c r="V590" s="107">
        <v>63948527.52995003</v>
      </c>
      <c r="W590" s="107">
        <v>67022557.273872942</v>
      </c>
      <c r="X590" s="107">
        <v>70182505.644362509</v>
      </c>
      <c r="Y590" s="107">
        <v>73379633.310385928</v>
      </c>
      <c r="Z590" s="107">
        <v>76598433.004511312</v>
      </c>
      <c r="AA590" s="107">
        <v>79840038.683287203</v>
      </c>
      <c r="AB590" s="107">
        <v>83102119.549781829</v>
      </c>
      <c r="AC590" s="107">
        <v>86379445.496827215</v>
      </c>
      <c r="AD590" s="107">
        <v>89689191.657087028</v>
      </c>
      <c r="AE590" s="107">
        <v>93049917.072869167</v>
      </c>
      <c r="AF590" s="107">
        <v>96517970.285876229</v>
      </c>
      <c r="AG590" s="107">
        <v>100043229.34292199</v>
      </c>
      <c r="AH590" s="107">
        <v>103630239.45080763</v>
      </c>
      <c r="AI590" s="107">
        <v>107286052.35823114</v>
      </c>
      <c r="AJ590" s="107">
        <v>111003575.42441735</v>
      </c>
      <c r="AK590" s="107">
        <v>114811775.94822372</v>
      </c>
      <c r="AL590" s="107">
        <v>118684112.23959379</v>
      </c>
      <c r="AM590" s="107">
        <v>122633424.85909726</v>
      </c>
      <c r="AN590" s="107">
        <v>126666722.23456647</v>
      </c>
      <c r="AO590" s="104">
        <v>130787265.15779492</v>
      </c>
    </row>
    <row r="591" spans="1:41" x14ac:dyDescent="0.25">
      <c r="A591" t="str">
        <f t="shared" si="9"/>
        <v>Domestic passengers_Sub-Saharan Africa</v>
      </c>
      <c r="B591" s="72" t="s">
        <v>56</v>
      </c>
      <c r="C591" s="108" t="s">
        <v>20</v>
      </c>
      <c r="D591" s="92" t="s">
        <v>13</v>
      </c>
      <c r="E591" s="75" t="s">
        <v>20</v>
      </c>
      <c r="F591" s="76" t="s">
        <v>20</v>
      </c>
      <c r="G591" s="76" t="s">
        <v>20</v>
      </c>
      <c r="H591" s="76" t="s">
        <v>20</v>
      </c>
      <c r="I591" s="76" t="s">
        <v>20</v>
      </c>
      <c r="J591" s="76" t="s">
        <v>20</v>
      </c>
      <c r="K591" s="76" t="s">
        <v>20</v>
      </c>
      <c r="L591" s="76" t="s">
        <v>20</v>
      </c>
      <c r="M591" s="76" t="s">
        <v>20</v>
      </c>
      <c r="N591" s="76" t="s">
        <v>20</v>
      </c>
      <c r="O591" s="76" t="s">
        <v>20</v>
      </c>
      <c r="P591" s="76" t="s">
        <v>20</v>
      </c>
      <c r="Q591" s="76" t="s">
        <v>20</v>
      </c>
      <c r="R591" s="83">
        <v>50803224</v>
      </c>
      <c r="S591" s="83">
        <v>54233796.058541954</v>
      </c>
      <c r="T591" s="83">
        <v>56143975.581340782</v>
      </c>
      <c r="U591" s="83">
        <v>58496757.35025733</v>
      </c>
      <c r="V591" s="83">
        <v>60807785.275430053</v>
      </c>
      <c r="W591" s="83">
        <v>63025444.899563245</v>
      </c>
      <c r="X591" s="83">
        <v>65249720.753431849</v>
      </c>
      <c r="Y591" s="83">
        <v>67481306.639691219</v>
      </c>
      <c r="Z591" s="83">
        <v>69720813.596063673</v>
      </c>
      <c r="AA591" s="83">
        <v>71982102.919443607</v>
      </c>
      <c r="AB591" s="83">
        <v>74251370.744500771</v>
      </c>
      <c r="AC591" s="83">
        <v>76529887.006583124</v>
      </c>
      <c r="AD591" s="83">
        <v>78818193.635599285</v>
      </c>
      <c r="AE591" s="83">
        <v>81117207.928571776</v>
      </c>
      <c r="AF591" s="83">
        <v>83445900.422438622</v>
      </c>
      <c r="AG591" s="83">
        <v>85787062.881819546</v>
      </c>
      <c r="AH591" s="83">
        <v>88141935.135186568</v>
      </c>
      <c r="AI591" s="83">
        <v>90511084.002671242</v>
      </c>
      <c r="AJ591" s="83">
        <v>92895315.203505382</v>
      </c>
      <c r="AK591" s="83">
        <v>95304304.629182026</v>
      </c>
      <c r="AL591" s="83">
        <v>97730476.034278259</v>
      </c>
      <c r="AM591" s="83">
        <v>100174762.40729088</v>
      </c>
      <c r="AN591" s="83">
        <v>102637903.49903433</v>
      </c>
      <c r="AO591" s="92">
        <v>105120575.88344055</v>
      </c>
    </row>
    <row r="592" spans="1:41" x14ac:dyDescent="0.25">
      <c r="A592" t="str">
        <f t="shared" si="9"/>
        <v>Total passengers_North America</v>
      </c>
      <c r="B592" s="72" t="s">
        <v>58</v>
      </c>
      <c r="C592" s="108" t="s">
        <v>20</v>
      </c>
      <c r="D592" s="92" t="s">
        <v>31</v>
      </c>
      <c r="E592" s="75" t="s">
        <v>20</v>
      </c>
      <c r="F592" s="76" t="s">
        <v>20</v>
      </c>
      <c r="G592" s="76" t="s">
        <v>20</v>
      </c>
      <c r="H592" s="76" t="s">
        <v>20</v>
      </c>
      <c r="I592" s="76" t="s">
        <v>20</v>
      </c>
      <c r="J592" s="76" t="s">
        <v>20</v>
      </c>
      <c r="K592" s="76" t="s">
        <v>20</v>
      </c>
      <c r="L592" s="76" t="s">
        <v>20</v>
      </c>
      <c r="M592" s="76" t="s">
        <v>20</v>
      </c>
      <c r="N592" s="76" t="s">
        <v>20</v>
      </c>
      <c r="O592" s="76" t="s">
        <v>20</v>
      </c>
      <c r="P592" s="76" t="s">
        <v>20</v>
      </c>
      <c r="Q592" s="76" t="s">
        <v>20</v>
      </c>
      <c r="R592" s="83">
        <v>1855862572</v>
      </c>
      <c r="S592" s="83">
        <v>1951818993.432894</v>
      </c>
      <c r="T592" s="83">
        <v>2044070926.3901334</v>
      </c>
      <c r="U592" s="83">
        <v>2112382083.1831558</v>
      </c>
      <c r="V592" s="83">
        <v>2168926123.862772</v>
      </c>
      <c r="W592" s="83">
        <v>2210069244.8743601</v>
      </c>
      <c r="X592" s="83">
        <v>2262914264.1395645</v>
      </c>
      <c r="Y592" s="83">
        <v>2305585777.7691298</v>
      </c>
      <c r="Z592" s="83">
        <v>2360058637.5735183</v>
      </c>
      <c r="AA592" s="83">
        <v>2415444392.5220199</v>
      </c>
      <c r="AB592" s="83">
        <v>2471851689.3120732</v>
      </c>
      <c r="AC592" s="83">
        <v>2529348103.4035525</v>
      </c>
      <c r="AD592" s="83">
        <v>2588030017.7252851</v>
      </c>
      <c r="AE592" s="83">
        <v>2647937226.289937</v>
      </c>
      <c r="AF592" s="83">
        <v>2709096788.3419914</v>
      </c>
      <c r="AG592" s="83">
        <v>2782598043.6704135</v>
      </c>
      <c r="AH592" s="83">
        <v>2846694814.1979852</v>
      </c>
      <c r="AI592" s="83">
        <v>2923354564.4209623</v>
      </c>
      <c r="AJ592" s="83">
        <v>2990720762.8698297</v>
      </c>
      <c r="AK592" s="83">
        <v>3070771259.6974978</v>
      </c>
      <c r="AL592" s="83">
        <v>3152685319.5753522</v>
      </c>
      <c r="AM592" s="83">
        <v>3236541068.2124591</v>
      </c>
      <c r="AN592" s="83">
        <v>3311410265.7345366</v>
      </c>
      <c r="AO592" s="92">
        <v>3399455998.7667041</v>
      </c>
    </row>
    <row r="593" spans="1:41" x14ac:dyDescent="0.25">
      <c r="A593" t="str">
        <f t="shared" si="9"/>
        <v>Total aircraft movements_North America</v>
      </c>
      <c r="B593" s="72" t="s">
        <v>35</v>
      </c>
      <c r="C593" s="108" t="s">
        <v>20</v>
      </c>
      <c r="D593" s="92" t="s">
        <v>31</v>
      </c>
      <c r="E593" s="75" t="s">
        <v>20</v>
      </c>
      <c r="F593" s="76" t="s">
        <v>20</v>
      </c>
      <c r="G593" s="76" t="s">
        <v>20</v>
      </c>
      <c r="H593" s="76" t="s">
        <v>20</v>
      </c>
      <c r="I593" s="76" t="s">
        <v>20</v>
      </c>
      <c r="J593" s="76" t="s">
        <v>20</v>
      </c>
      <c r="K593" s="76" t="s">
        <v>20</v>
      </c>
      <c r="L593" s="76" t="s">
        <v>20</v>
      </c>
      <c r="M593" s="76" t="s">
        <v>20</v>
      </c>
      <c r="N593" s="76" t="s">
        <v>20</v>
      </c>
      <c r="O593" s="76" t="s">
        <v>20</v>
      </c>
      <c r="P593" s="76" t="s">
        <v>20</v>
      </c>
      <c r="Q593" s="76" t="s">
        <v>20</v>
      </c>
      <c r="R593" s="83">
        <v>31804932</v>
      </c>
      <c r="S593" s="83">
        <v>32429282.706869576</v>
      </c>
      <c r="T593" s="83">
        <v>32799863.307548366</v>
      </c>
      <c r="U593" s="83">
        <v>32977890.342784081</v>
      </c>
      <c r="V593" s="83">
        <v>33104037.583500341</v>
      </c>
      <c r="W593" s="83">
        <v>33195747.894270655</v>
      </c>
      <c r="X593" s="83">
        <v>33288615.95933694</v>
      </c>
      <c r="Y593" s="83">
        <v>33382457.198362768</v>
      </c>
      <c r="Z593" s="83">
        <v>33476899.267405506</v>
      </c>
      <c r="AA593" s="83">
        <v>33571415.895426877</v>
      </c>
      <c r="AB593" s="83">
        <v>33665777.201287031</v>
      </c>
      <c r="AC593" s="83">
        <v>33759919.555656262</v>
      </c>
      <c r="AD593" s="83">
        <v>33853700.805343807</v>
      </c>
      <c r="AE593" s="83">
        <v>33947502.266831927</v>
      </c>
      <c r="AF593" s="83">
        <v>34042012.289757341</v>
      </c>
      <c r="AG593" s="83">
        <v>34136070.074576072</v>
      </c>
      <c r="AH593" s="83">
        <v>34229464.536764555</v>
      </c>
      <c r="AI593" s="83">
        <v>34322154.399280682</v>
      </c>
      <c r="AJ593" s="83">
        <v>34414460.025656201</v>
      </c>
      <c r="AK593" s="83">
        <v>34506955.653564334</v>
      </c>
      <c r="AL593" s="83">
        <v>34599113.670651361</v>
      </c>
      <c r="AM593" s="83">
        <v>34690988.556902654</v>
      </c>
      <c r="AN593" s="83">
        <v>34782419.340726912</v>
      </c>
      <c r="AO593" s="92">
        <v>34873438.159971155</v>
      </c>
    </row>
    <row r="594" spans="1:41" x14ac:dyDescent="0.25">
      <c r="A594" t="str">
        <f t="shared" si="9"/>
        <v>Total Cargo_North America</v>
      </c>
      <c r="B594" s="102" t="s">
        <v>207</v>
      </c>
      <c r="C594" s="103" t="s">
        <v>20</v>
      </c>
      <c r="D594" s="104" t="s">
        <v>31</v>
      </c>
      <c r="E594" s="105" t="s">
        <v>20</v>
      </c>
      <c r="F594" s="106" t="s">
        <v>20</v>
      </c>
      <c r="G594" s="106" t="s">
        <v>20</v>
      </c>
      <c r="H594" s="106" t="s">
        <v>20</v>
      </c>
      <c r="I594" s="106" t="s">
        <v>20</v>
      </c>
      <c r="J594" s="106" t="s">
        <v>20</v>
      </c>
      <c r="K594" s="106" t="s">
        <v>20</v>
      </c>
      <c r="L594" s="106" t="s">
        <v>20</v>
      </c>
      <c r="M594" s="106" t="s">
        <v>20</v>
      </c>
      <c r="N594" s="106" t="s">
        <v>20</v>
      </c>
      <c r="O594" s="106" t="s">
        <v>20</v>
      </c>
      <c r="P594" s="106" t="s">
        <v>20</v>
      </c>
      <c r="Q594" s="106" t="s">
        <v>20</v>
      </c>
      <c r="R594" s="107">
        <v>33058144</v>
      </c>
      <c r="S594" s="107">
        <v>34725621.481454834</v>
      </c>
      <c r="T594" s="107">
        <v>36338154.925317988</v>
      </c>
      <c r="U594" s="107">
        <v>37589718.923394196</v>
      </c>
      <c r="V594" s="107">
        <v>38366588.734964587</v>
      </c>
      <c r="W594" s="107">
        <v>38440082.947222218</v>
      </c>
      <c r="X594" s="107">
        <v>38633608.832617402</v>
      </c>
      <c r="Y594" s="107">
        <v>38723094.591347322</v>
      </c>
      <c r="Z594" s="107">
        <v>38909307.496551841</v>
      </c>
      <c r="AA594" s="107">
        <v>39091002.533360317</v>
      </c>
      <c r="AB594" s="107">
        <v>39287422.692137092</v>
      </c>
      <c r="AC594" s="107">
        <v>39463643.241341144</v>
      </c>
      <c r="AD594" s="107">
        <v>39637015.788609989</v>
      </c>
      <c r="AE594" s="107">
        <v>39822203.772877283</v>
      </c>
      <c r="AF594" s="107">
        <v>40001781.078884512</v>
      </c>
      <c r="AG594" s="107">
        <v>40318493.039151296</v>
      </c>
      <c r="AH594" s="107">
        <v>40498239.406601384</v>
      </c>
      <c r="AI594" s="107">
        <v>40802290.337379687</v>
      </c>
      <c r="AJ594" s="107">
        <v>40995611.46747306</v>
      </c>
      <c r="AK594" s="107">
        <v>41304090.163399369</v>
      </c>
      <c r="AL594" s="107">
        <v>41610678.415790252</v>
      </c>
      <c r="AM594" s="107">
        <v>41911144.640018672</v>
      </c>
      <c r="AN594" s="107">
        <v>42126923.839554325</v>
      </c>
      <c r="AO594" s="104">
        <v>42438166.193026341</v>
      </c>
    </row>
    <row r="595" spans="1:41" x14ac:dyDescent="0.25">
      <c r="A595" t="str">
        <f t="shared" si="9"/>
        <v>International passengers_North America</v>
      </c>
      <c r="B595" s="102" t="s">
        <v>54</v>
      </c>
      <c r="C595" s="103" t="s">
        <v>20</v>
      </c>
      <c r="D595" s="104" t="s">
        <v>31</v>
      </c>
      <c r="E595" s="105" t="s">
        <v>20</v>
      </c>
      <c r="F595" s="106" t="s">
        <v>20</v>
      </c>
      <c r="G595" s="106" t="s">
        <v>20</v>
      </c>
      <c r="H595" s="106" t="s">
        <v>20</v>
      </c>
      <c r="I595" s="106" t="s">
        <v>20</v>
      </c>
      <c r="J595" s="106" t="s">
        <v>20</v>
      </c>
      <c r="K595" s="106" t="s">
        <v>20</v>
      </c>
      <c r="L595" s="106" t="s">
        <v>20</v>
      </c>
      <c r="M595" s="106" t="s">
        <v>20</v>
      </c>
      <c r="N595" s="106" t="s">
        <v>20</v>
      </c>
      <c r="O595" s="106" t="s">
        <v>20</v>
      </c>
      <c r="P595" s="106" t="s">
        <v>20</v>
      </c>
      <c r="Q595" s="106" t="s">
        <v>20</v>
      </c>
      <c r="R595" s="107">
        <v>288370016</v>
      </c>
      <c r="S595" s="107">
        <v>304374805.36243141</v>
      </c>
      <c r="T595" s="107">
        <v>319917626.81311816</v>
      </c>
      <c r="U595" s="107">
        <v>334601576.31270409</v>
      </c>
      <c r="V595" s="107">
        <v>350812232.18430138</v>
      </c>
      <c r="W595" s="107">
        <v>369310579.32000327</v>
      </c>
      <c r="X595" s="107">
        <v>388609480.35689378</v>
      </c>
      <c r="Y595" s="107">
        <v>408752402.33836257</v>
      </c>
      <c r="Z595" s="107">
        <v>429785172.35637522</v>
      </c>
      <c r="AA595" s="107">
        <v>451756105.68720329</v>
      </c>
      <c r="AB595" s="107">
        <v>474716140.88315141</v>
      </c>
      <c r="AC595" s="107">
        <v>498718982.20182472</v>
      </c>
      <c r="AD595" s="107">
        <v>523821249.76707101</v>
      </c>
      <c r="AE595" s="107">
        <v>550082637.88316965</v>
      </c>
      <c r="AF595" s="107">
        <v>577566081.9400599</v>
      </c>
      <c r="AG595" s="107">
        <v>606337934.38609684</v>
      </c>
      <c r="AH595" s="107">
        <v>636468150.25417221</v>
      </c>
      <c r="AI595" s="107">
        <v>668030482.75456703</v>
      </c>
      <c r="AJ595" s="107">
        <v>701102689.49536371</v>
      </c>
      <c r="AK595" s="107">
        <v>735766749.89097452</v>
      </c>
      <c r="AL595" s="107">
        <v>772109094.3824265</v>
      </c>
      <c r="AM595" s="107">
        <v>810220846.09336591</v>
      </c>
      <c r="AN595" s="107">
        <v>850198075.61593592</v>
      </c>
      <c r="AO595" s="104">
        <v>892142069.62377906</v>
      </c>
    </row>
    <row r="596" spans="1:41" x14ac:dyDescent="0.25">
      <c r="A596" t="str">
        <f t="shared" si="9"/>
        <v>Domestic passengers_North America</v>
      </c>
      <c r="B596" s="72" t="s">
        <v>56</v>
      </c>
      <c r="C596" s="108" t="s">
        <v>20</v>
      </c>
      <c r="D596" s="92" t="s">
        <v>31</v>
      </c>
      <c r="E596" s="75" t="s">
        <v>20</v>
      </c>
      <c r="F596" s="76" t="s">
        <v>20</v>
      </c>
      <c r="G596" s="76" t="s">
        <v>20</v>
      </c>
      <c r="H596" s="76" t="s">
        <v>20</v>
      </c>
      <c r="I596" s="76" t="s">
        <v>20</v>
      </c>
      <c r="J596" s="76" t="s">
        <v>20</v>
      </c>
      <c r="K596" s="76" t="s">
        <v>20</v>
      </c>
      <c r="L596" s="76" t="s">
        <v>20</v>
      </c>
      <c r="M596" s="76" t="s">
        <v>20</v>
      </c>
      <c r="N596" s="76" t="s">
        <v>20</v>
      </c>
      <c r="O596" s="76" t="s">
        <v>20</v>
      </c>
      <c r="P596" s="76" t="s">
        <v>20</v>
      </c>
      <c r="Q596" s="76" t="s">
        <v>20</v>
      </c>
      <c r="R596" s="83">
        <v>1561573511</v>
      </c>
      <c r="S596" s="83">
        <v>1641177798.9157469</v>
      </c>
      <c r="T596" s="83">
        <v>1717650103.8561192</v>
      </c>
      <c r="U596" s="83">
        <v>1771302471.0055299</v>
      </c>
      <c r="V596" s="83">
        <v>1811632326.7608511</v>
      </c>
      <c r="W596" s="83">
        <v>1834220662.1503839</v>
      </c>
      <c r="X596" s="83">
        <v>1867709049.3139782</v>
      </c>
      <c r="Y596" s="83">
        <v>1890178587.7158053</v>
      </c>
      <c r="Z596" s="83">
        <v>1923558271.7931941</v>
      </c>
      <c r="AA596" s="83">
        <v>1956911304.2644835</v>
      </c>
      <c r="AB596" s="83">
        <v>1990295361.5907326</v>
      </c>
      <c r="AC596" s="83">
        <v>2023724282.564492</v>
      </c>
      <c r="AD596" s="83">
        <v>2057237796.8387632</v>
      </c>
      <c r="AE596" s="83">
        <v>2090815970.2106926</v>
      </c>
      <c r="AF596" s="83">
        <v>2124422891.8469362</v>
      </c>
      <c r="AG596" s="83">
        <v>2169081513.6057758</v>
      </c>
      <c r="AH596" s="83">
        <v>2202975666.0821457</v>
      </c>
      <c r="AI596" s="83">
        <v>2247999023.4358201</v>
      </c>
      <c r="AJ596" s="83">
        <v>2282217258.6127205</v>
      </c>
      <c r="AK596" s="83">
        <v>2327526203.5051117</v>
      </c>
      <c r="AL596" s="83">
        <v>2373018652.6074443</v>
      </c>
      <c r="AM596" s="83">
        <v>2418681567.8591838</v>
      </c>
      <c r="AN596" s="83">
        <v>2453490597.2170577</v>
      </c>
      <c r="AO596" s="92">
        <v>2499507498.1034846</v>
      </c>
    </row>
    <row r="597" spans="1:41" x14ac:dyDescent="0.25">
      <c r="A597" t="str">
        <f t="shared" si="9"/>
        <v>Total passengers_NEXT 11</v>
      </c>
      <c r="B597" s="72" t="s">
        <v>58</v>
      </c>
      <c r="C597" s="108" t="s">
        <v>20</v>
      </c>
      <c r="D597" s="92" t="s">
        <v>15</v>
      </c>
      <c r="E597" s="75" t="s">
        <v>20</v>
      </c>
      <c r="F597" s="76" t="s">
        <v>20</v>
      </c>
      <c r="G597" s="76" t="s">
        <v>20</v>
      </c>
      <c r="H597" s="76" t="s">
        <v>20</v>
      </c>
      <c r="I597" s="76" t="s">
        <v>20</v>
      </c>
      <c r="J597" s="76" t="s">
        <v>20</v>
      </c>
      <c r="K597" s="76" t="s">
        <v>20</v>
      </c>
      <c r="L597" s="76" t="s">
        <v>20</v>
      </c>
      <c r="M597" s="76" t="s">
        <v>20</v>
      </c>
      <c r="N597" s="76" t="s">
        <v>20</v>
      </c>
      <c r="O597" s="76" t="s">
        <v>20</v>
      </c>
      <c r="P597" s="76" t="s">
        <v>20</v>
      </c>
      <c r="Q597" s="76" t="s">
        <v>20</v>
      </c>
      <c r="R597" s="83">
        <v>943242797</v>
      </c>
      <c r="S597" s="83">
        <v>1031480036.6012205</v>
      </c>
      <c r="T597" s="83">
        <v>1107615489.2666793</v>
      </c>
      <c r="U597" s="83">
        <v>1184434859.0554631</v>
      </c>
      <c r="V597" s="83">
        <v>1261218653.4391668</v>
      </c>
      <c r="W597" s="83">
        <v>1338896566.6104589</v>
      </c>
      <c r="X597" s="83">
        <v>1419241847.1805189</v>
      </c>
      <c r="Y597" s="83">
        <v>1502500399.574826</v>
      </c>
      <c r="Z597" s="83">
        <v>1588675855.0691051</v>
      </c>
      <c r="AA597" s="83">
        <v>1675708489.8077207</v>
      </c>
      <c r="AB597" s="83">
        <v>1767450397.9109614</v>
      </c>
      <c r="AC597" s="83">
        <v>1859191701.6225188</v>
      </c>
      <c r="AD597" s="83">
        <v>1953792901.8597252</v>
      </c>
      <c r="AE597" s="83">
        <v>2051749296.3975205</v>
      </c>
      <c r="AF597" s="83">
        <v>2149369219.6044245</v>
      </c>
      <c r="AG597" s="83">
        <v>2250065367.3440514</v>
      </c>
      <c r="AH597" s="83">
        <v>2353128798.6711731</v>
      </c>
      <c r="AI597" s="83">
        <v>2459460832.2556939</v>
      </c>
      <c r="AJ597" s="83">
        <v>2568970455.2280221</v>
      </c>
      <c r="AK597" s="83">
        <v>2679731022.349402</v>
      </c>
      <c r="AL597" s="83">
        <v>2793634310.594265</v>
      </c>
      <c r="AM597" s="83">
        <v>2909868646.8476291</v>
      </c>
      <c r="AN597" s="83">
        <v>3029629254.4956765</v>
      </c>
      <c r="AO597" s="92">
        <v>3152983542.0064631</v>
      </c>
    </row>
    <row r="598" spans="1:41" x14ac:dyDescent="0.25">
      <c r="A598" t="str">
        <f t="shared" si="9"/>
        <v>Total aircraft movements_NEXT 11</v>
      </c>
      <c r="B598" s="72" t="s">
        <v>35</v>
      </c>
      <c r="C598" s="108" t="s">
        <v>20</v>
      </c>
      <c r="D598" s="92" t="s">
        <v>15</v>
      </c>
      <c r="E598" s="75" t="s">
        <v>20</v>
      </c>
      <c r="F598" s="76" t="s">
        <v>20</v>
      </c>
      <c r="G598" s="76" t="s">
        <v>20</v>
      </c>
      <c r="H598" s="76" t="s">
        <v>20</v>
      </c>
      <c r="I598" s="76" t="s">
        <v>20</v>
      </c>
      <c r="J598" s="76" t="s">
        <v>20</v>
      </c>
      <c r="K598" s="76" t="s">
        <v>20</v>
      </c>
      <c r="L598" s="76" t="s">
        <v>20</v>
      </c>
      <c r="M598" s="76" t="s">
        <v>20</v>
      </c>
      <c r="N598" s="76" t="s">
        <v>20</v>
      </c>
      <c r="O598" s="76" t="s">
        <v>20</v>
      </c>
      <c r="P598" s="76" t="s">
        <v>20</v>
      </c>
      <c r="Q598" s="76" t="s">
        <v>20</v>
      </c>
      <c r="R598" s="83">
        <v>8021502</v>
      </c>
      <c r="S598" s="83">
        <v>8490950.338246977</v>
      </c>
      <c r="T598" s="83">
        <v>8901074.1201153453</v>
      </c>
      <c r="U598" s="83">
        <v>9309730.8116525188</v>
      </c>
      <c r="V598" s="83">
        <v>9697106.6921620518</v>
      </c>
      <c r="W598" s="83">
        <v>10064754.307193078</v>
      </c>
      <c r="X598" s="83">
        <v>10430562.539374789</v>
      </c>
      <c r="Y598" s="83">
        <v>10797582.507281408</v>
      </c>
      <c r="Z598" s="83">
        <v>11166896.567645071</v>
      </c>
      <c r="AA598" s="83">
        <v>11529778.364057198</v>
      </c>
      <c r="AB598" s="83">
        <v>11893858.475778006</v>
      </c>
      <c r="AC598" s="83">
        <v>12259005.418426914</v>
      </c>
      <c r="AD598" s="83">
        <v>12625262.303227104</v>
      </c>
      <c r="AE598" s="83">
        <v>12992231.306903582</v>
      </c>
      <c r="AF598" s="83">
        <v>13352454.17773388</v>
      </c>
      <c r="AG598" s="83">
        <v>13713085.369055204</v>
      </c>
      <c r="AH598" s="83">
        <v>14074254.294043893</v>
      </c>
      <c r="AI598" s="83">
        <v>14436364.25280893</v>
      </c>
      <c r="AJ598" s="83">
        <v>14799328.705302773</v>
      </c>
      <c r="AK598" s="83">
        <v>15161552.117312744</v>
      </c>
      <c r="AL598" s="83">
        <v>15524667.130560622</v>
      </c>
      <c r="AM598" s="83">
        <v>15888770.373566244</v>
      </c>
      <c r="AN598" s="83">
        <v>16254214.658317368</v>
      </c>
      <c r="AO598" s="92">
        <v>16621606.468236616</v>
      </c>
    </row>
    <row r="599" spans="1:41" x14ac:dyDescent="0.25">
      <c r="A599" t="str">
        <f t="shared" si="9"/>
        <v>Total Cargo_NEXT 11</v>
      </c>
      <c r="B599" s="102" t="s">
        <v>207</v>
      </c>
      <c r="C599" s="103" t="s">
        <v>20</v>
      </c>
      <c r="D599" s="104" t="s">
        <v>15</v>
      </c>
      <c r="E599" s="105" t="s">
        <v>20</v>
      </c>
      <c r="F599" s="106" t="s">
        <v>20</v>
      </c>
      <c r="G599" s="106" t="s">
        <v>20</v>
      </c>
      <c r="H599" s="106" t="s">
        <v>20</v>
      </c>
      <c r="I599" s="106" t="s">
        <v>20</v>
      </c>
      <c r="J599" s="106" t="s">
        <v>20</v>
      </c>
      <c r="K599" s="106" t="s">
        <v>20</v>
      </c>
      <c r="L599" s="106" t="s">
        <v>20</v>
      </c>
      <c r="M599" s="106" t="s">
        <v>20</v>
      </c>
      <c r="N599" s="106" t="s">
        <v>20</v>
      </c>
      <c r="O599" s="106" t="s">
        <v>20</v>
      </c>
      <c r="P599" s="106" t="s">
        <v>20</v>
      </c>
      <c r="Q599" s="106" t="s">
        <v>20</v>
      </c>
      <c r="R599" s="107">
        <v>10149775</v>
      </c>
      <c r="S599" s="107">
        <v>11074012.209621873</v>
      </c>
      <c r="T599" s="107">
        <v>11917446.437112695</v>
      </c>
      <c r="U599" s="107">
        <v>12674941.963721208</v>
      </c>
      <c r="V599" s="107">
        <v>13294183.639328426</v>
      </c>
      <c r="W599" s="107">
        <v>13726553.433164729</v>
      </c>
      <c r="X599" s="107">
        <v>14161661.844566086</v>
      </c>
      <c r="Y599" s="107">
        <v>14589392.084600631</v>
      </c>
      <c r="Z599" s="107">
        <v>15025394.497201938</v>
      </c>
      <c r="AA599" s="107">
        <v>15452670.655540435</v>
      </c>
      <c r="AB599" s="107">
        <v>15890799.116019759</v>
      </c>
      <c r="AC599" s="107">
        <v>16314582.214099713</v>
      </c>
      <c r="AD599" s="107">
        <v>16749427.530880991</v>
      </c>
      <c r="AE599" s="107">
        <v>17186371.939972855</v>
      </c>
      <c r="AF599" s="107">
        <v>17605058.859145675</v>
      </c>
      <c r="AG599" s="107">
        <v>18040450.282311536</v>
      </c>
      <c r="AH599" s="107">
        <v>18452679.37301749</v>
      </c>
      <c r="AI599" s="107">
        <v>18894930.439100441</v>
      </c>
      <c r="AJ599" s="107">
        <v>19310708.450190466</v>
      </c>
      <c r="AK599" s="107">
        <v>19740830.94197505</v>
      </c>
      <c r="AL599" s="107">
        <v>20166655.863496356</v>
      </c>
      <c r="AM599" s="107">
        <v>20573335.92846027</v>
      </c>
      <c r="AN599" s="107">
        <v>21002449.368616473</v>
      </c>
      <c r="AO599" s="104">
        <v>21418659.923467364</v>
      </c>
    </row>
    <row r="600" spans="1:41" x14ac:dyDescent="0.25">
      <c r="A600" t="str">
        <f t="shared" si="9"/>
        <v>International passengers_NEXT 11</v>
      </c>
      <c r="B600" s="102" t="s">
        <v>54</v>
      </c>
      <c r="C600" s="103" t="s">
        <v>20</v>
      </c>
      <c r="D600" s="104" t="s">
        <v>15</v>
      </c>
      <c r="E600" s="105" t="s">
        <v>20</v>
      </c>
      <c r="F600" s="106" t="s">
        <v>20</v>
      </c>
      <c r="G600" s="106" t="s">
        <v>20</v>
      </c>
      <c r="H600" s="106" t="s">
        <v>20</v>
      </c>
      <c r="I600" s="106" t="s">
        <v>20</v>
      </c>
      <c r="J600" s="106" t="s">
        <v>20</v>
      </c>
      <c r="K600" s="106" t="s">
        <v>20</v>
      </c>
      <c r="L600" s="106" t="s">
        <v>20</v>
      </c>
      <c r="M600" s="106" t="s">
        <v>20</v>
      </c>
      <c r="N600" s="106" t="s">
        <v>20</v>
      </c>
      <c r="O600" s="106" t="s">
        <v>20</v>
      </c>
      <c r="P600" s="106" t="s">
        <v>20</v>
      </c>
      <c r="Q600" s="106" t="s">
        <v>20</v>
      </c>
      <c r="R600" s="107">
        <v>338204639</v>
      </c>
      <c r="S600" s="107">
        <v>384496280.28951514</v>
      </c>
      <c r="T600" s="107">
        <v>421228073.125274</v>
      </c>
      <c r="U600" s="107">
        <v>456974586.75704652</v>
      </c>
      <c r="V600" s="107">
        <v>491105861.32332057</v>
      </c>
      <c r="W600" s="107">
        <v>523677420.54792428</v>
      </c>
      <c r="X600" s="107">
        <v>557708012.57488501</v>
      </c>
      <c r="Y600" s="107">
        <v>593523221.23943865</v>
      </c>
      <c r="Z600" s="107">
        <v>631184433.94194162</v>
      </c>
      <c r="AA600" s="107">
        <v>668521832.05657554</v>
      </c>
      <c r="AB600" s="107">
        <v>708070193.49117827</v>
      </c>
      <c r="AC600" s="107">
        <v>748445385.10302436</v>
      </c>
      <c r="AD600" s="107">
        <v>790350400.20763338</v>
      </c>
      <c r="AE600" s="107">
        <v>834320962.3275044</v>
      </c>
      <c r="AF600" s="107">
        <v>876906263.05578268</v>
      </c>
      <c r="AG600" s="107">
        <v>921158738.44256711</v>
      </c>
      <c r="AH600" s="107">
        <v>966734586.62230325</v>
      </c>
      <c r="AI600" s="107">
        <v>1014088181.0483059</v>
      </c>
      <c r="AJ600" s="107">
        <v>1063081834.8091829</v>
      </c>
      <c r="AK600" s="107">
        <v>1112324042.6567471</v>
      </c>
      <c r="AL600" s="107">
        <v>1163212423.155848</v>
      </c>
      <c r="AM600" s="107">
        <v>1215467786.2945924</v>
      </c>
      <c r="AN600" s="107">
        <v>1269657435.7707951</v>
      </c>
      <c r="AO600" s="104">
        <v>1325802868.2981989</v>
      </c>
    </row>
    <row r="601" spans="1:41" x14ac:dyDescent="0.25">
      <c r="A601" t="str">
        <f t="shared" si="9"/>
        <v>Domestic passengers_NEXT 11</v>
      </c>
      <c r="B601" s="72" t="s">
        <v>56</v>
      </c>
      <c r="C601" s="108" t="s">
        <v>20</v>
      </c>
      <c r="D601" s="92" t="s">
        <v>15</v>
      </c>
      <c r="E601" s="75" t="s">
        <v>20</v>
      </c>
      <c r="F601" s="76" t="s">
        <v>20</v>
      </c>
      <c r="G601" s="76" t="s">
        <v>20</v>
      </c>
      <c r="H601" s="76" t="s">
        <v>20</v>
      </c>
      <c r="I601" s="76" t="s">
        <v>20</v>
      </c>
      <c r="J601" s="76" t="s">
        <v>20</v>
      </c>
      <c r="K601" s="76" t="s">
        <v>20</v>
      </c>
      <c r="L601" s="76" t="s">
        <v>20</v>
      </c>
      <c r="M601" s="76" t="s">
        <v>20</v>
      </c>
      <c r="N601" s="76" t="s">
        <v>20</v>
      </c>
      <c r="O601" s="76" t="s">
        <v>20</v>
      </c>
      <c r="P601" s="76" t="s">
        <v>20</v>
      </c>
      <c r="Q601" s="76" t="s">
        <v>20</v>
      </c>
      <c r="R601" s="83">
        <v>593943026</v>
      </c>
      <c r="S601" s="83">
        <v>635569924.67437053</v>
      </c>
      <c r="T601" s="83">
        <v>674672360.77950573</v>
      </c>
      <c r="U601" s="83">
        <v>715739569.31725371</v>
      </c>
      <c r="V601" s="83">
        <v>758370422.47321916</v>
      </c>
      <c r="W601" s="83">
        <v>803401685.38561201</v>
      </c>
      <c r="X601" s="83">
        <v>849603780.08697498</v>
      </c>
      <c r="Y601" s="83">
        <v>896902640.46707702</v>
      </c>
      <c r="Z601" s="83">
        <v>945248274.25442767</v>
      </c>
      <c r="AA601" s="83">
        <v>994768929.92451954</v>
      </c>
      <c r="AB601" s="83">
        <v>1046757440.7647235</v>
      </c>
      <c r="AC601" s="83">
        <v>1097931583.3237405</v>
      </c>
      <c r="AD601" s="83">
        <v>1150425033.2383265</v>
      </c>
      <c r="AE601" s="83">
        <v>1204201367.7055991</v>
      </c>
      <c r="AF601" s="83">
        <v>1259022436.1674178</v>
      </c>
      <c r="AG601" s="83">
        <v>1315242211.7645299</v>
      </c>
      <c r="AH601" s="83">
        <v>1372504958.5020735</v>
      </c>
      <c r="AI601" s="83">
        <v>1431252776.8062901</v>
      </c>
      <c r="AJ601" s="83">
        <v>1491532493.1543076</v>
      </c>
      <c r="AK601" s="83">
        <v>1552810562.9795072</v>
      </c>
      <c r="AL601" s="83">
        <v>1615580775.0964401</v>
      </c>
      <c r="AM601" s="83">
        <v>1679317662.2809255</v>
      </c>
      <c r="AN601" s="83">
        <v>1744642310.1204669</v>
      </c>
      <c r="AO601" s="92">
        <v>1811600463.1952953</v>
      </c>
    </row>
    <row r="602" spans="1:41" x14ac:dyDescent="0.25">
      <c r="A602" t="str">
        <f t="shared" si="9"/>
        <v>Total passengers_MINT</v>
      </c>
      <c r="B602" s="102" t="s">
        <v>58</v>
      </c>
      <c r="C602" s="103" t="s">
        <v>20</v>
      </c>
      <c r="D602" s="104" t="s">
        <v>16</v>
      </c>
      <c r="E602" s="105" t="s">
        <v>20</v>
      </c>
      <c r="F602" s="106" t="s">
        <v>20</v>
      </c>
      <c r="G602" s="106" t="s">
        <v>20</v>
      </c>
      <c r="H602" s="106" t="s">
        <v>20</v>
      </c>
      <c r="I602" s="106" t="s">
        <v>20</v>
      </c>
      <c r="J602" s="106" t="s">
        <v>20</v>
      </c>
      <c r="K602" s="106" t="s">
        <v>20</v>
      </c>
      <c r="L602" s="106" t="s">
        <v>20</v>
      </c>
      <c r="M602" s="106" t="s">
        <v>20</v>
      </c>
      <c r="N602" s="106" t="s">
        <v>20</v>
      </c>
      <c r="O602" s="106" t="s">
        <v>20</v>
      </c>
      <c r="P602" s="106" t="s">
        <v>20</v>
      </c>
      <c r="Q602" s="106" t="s">
        <v>20</v>
      </c>
      <c r="R602" s="107">
        <v>538583668</v>
      </c>
      <c r="S602" s="107">
        <v>588238969.44094753</v>
      </c>
      <c r="T602" s="107">
        <v>629178557.76398051</v>
      </c>
      <c r="U602" s="107">
        <v>669056922.75756514</v>
      </c>
      <c r="V602" s="107">
        <v>708310983.26851439</v>
      </c>
      <c r="W602" s="107">
        <v>747578238.14081168</v>
      </c>
      <c r="X602" s="107">
        <v>788436799.51469755</v>
      </c>
      <c r="Y602" s="107">
        <v>830805754.30654848</v>
      </c>
      <c r="Z602" s="107">
        <v>874654841.11048174</v>
      </c>
      <c r="AA602" s="107">
        <v>920020583.75108719</v>
      </c>
      <c r="AB602" s="107">
        <v>966955048.06823373</v>
      </c>
      <c r="AC602" s="107">
        <v>1015443904.2749068</v>
      </c>
      <c r="AD602" s="107">
        <v>1065566369.6965811</v>
      </c>
      <c r="AE602" s="107">
        <v>1117214250.9587889</v>
      </c>
      <c r="AF602" s="107">
        <v>1169684978.266855</v>
      </c>
      <c r="AG602" s="107">
        <v>1223751122.9224474</v>
      </c>
      <c r="AH602" s="107">
        <v>1279477416.6306767</v>
      </c>
      <c r="AI602" s="107">
        <v>1336910894.3991952</v>
      </c>
      <c r="AJ602" s="107">
        <v>1396093044.5868945</v>
      </c>
      <c r="AK602" s="107">
        <v>1457021650.3758326</v>
      </c>
      <c r="AL602" s="107">
        <v>1519711938.2130446</v>
      </c>
      <c r="AM602" s="107">
        <v>1584236859.1139741</v>
      </c>
      <c r="AN602" s="107">
        <v>1650666494.2540512</v>
      </c>
      <c r="AO602" s="104">
        <v>1719067369.6586428</v>
      </c>
    </row>
    <row r="603" spans="1:41" x14ac:dyDescent="0.25">
      <c r="A603" t="str">
        <f t="shared" si="9"/>
        <v>Total aircraft movements_MINT</v>
      </c>
      <c r="B603" s="102" t="s">
        <v>35</v>
      </c>
      <c r="C603" s="103" t="s">
        <v>20</v>
      </c>
      <c r="D603" s="104" t="s">
        <v>16</v>
      </c>
      <c r="E603" s="105" t="s">
        <v>20</v>
      </c>
      <c r="F603" s="106" t="s">
        <v>20</v>
      </c>
      <c r="G603" s="106" t="s">
        <v>20</v>
      </c>
      <c r="H603" s="106" t="s">
        <v>20</v>
      </c>
      <c r="I603" s="106" t="s">
        <v>20</v>
      </c>
      <c r="J603" s="106" t="s">
        <v>20</v>
      </c>
      <c r="K603" s="106" t="s">
        <v>20</v>
      </c>
      <c r="L603" s="106" t="s">
        <v>20</v>
      </c>
      <c r="M603" s="106" t="s">
        <v>20</v>
      </c>
      <c r="N603" s="106" t="s">
        <v>20</v>
      </c>
      <c r="O603" s="106" t="s">
        <v>20</v>
      </c>
      <c r="P603" s="106" t="s">
        <v>20</v>
      </c>
      <c r="Q603" s="106" t="s">
        <v>20</v>
      </c>
      <c r="R603" s="107">
        <v>5087068</v>
      </c>
      <c r="S603" s="107">
        <v>5359963.2222442823</v>
      </c>
      <c r="T603" s="107">
        <v>5598306.6190755749</v>
      </c>
      <c r="U603" s="107">
        <v>5838390.4781378359</v>
      </c>
      <c r="V603" s="107">
        <v>6059940.3282441692</v>
      </c>
      <c r="W603" s="107">
        <v>6262567.9672933919</v>
      </c>
      <c r="X603" s="107">
        <v>6462654.9367669243</v>
      </c>
      <c r="Y603" s="107">
        <v>6662917.0530344322</v>
      </c>
      <c r="Z603" s="107">
        <v>6866159.7229405716</v>
      </c>
      <c r="AA603" s="107">
        <v>7072070.6256818669</v>
      </c>
      <c r="AB603" s="107">
        <v>7279026.8508799188</v>
      </c>
      <c r="AC603" s="107">
        <v>7487223.855284974</v>
      </c>
      <c r="AD603" s="107">
        <v>7696913.4504039474</v>
      </c>
      <c r="AE603" s="107">
        <v>7908376.7222782141</v>
      </c>
      <c r="AF603" s="107">
        <v>8118490.1992958859</v>
      </c>
      <c r="AG603" s="107">
        <v>8329967.5642861463</v>
      </c>
      <c r="AH603" s="107">
        <v>8542338.1444204189</v>
      </c>
      <c r="AI603" s="107">
        <v>8755003.9886295199</v>
      </c>
      <c r="AJ603" s="107">
        <v>8967468.2551007029</v>
      </c>
      <c r="AK603" s="107">
        <v>9179828.7264044564</v>
      </c>
      <c r="AL603" s="107">
        <v>9392413.2095101587</v>
      </c>
      <c r="AM603" s="107">
        <v>9605190.6982080117</v>
      </c>
      <c r="AN603" s="107">
        <v>9818112.3403777573</v>
      </c>
      <c r="AO603" s="104">
        <v>10031143.026098629</v>
      </c>
    </row>
    <row r="604" spans="1:41" x14ac:dyDescent="0.25">
      <c r="A604" t="str">
        <f t="shared" si="9"/>
        <v>Total Cargo_MINT</v>
      </c>
      <c r="B604" s="102" t="s">
        <v>207</v>
      </c>
      <c r="C604" s="108" t="s">
        <v>20</v>
      </c>
      <c r="D604" s="92" t="s">
        <v>16</v>
      </c>
      <c r="E604" s="75" t="s">
        <v>20</v>
      </c>
      <c r="F604" s="76" t="s">
        <v>20</v>
      </c>
      <c r="G604" s="76" t="s">
        <v>20</v>
      </c>
      <c r="H604" s="76" t="s">
        <v>20</v>
      </c>
      <c r="I604" s="76" t="s">
        <v>20</v>
      </c>
      <c r="J604" s="76" t="s">
        <v>20</v>
      </c>
      <c r="K604" s="76" t="s">
        <v>20</v>
      </c>
      <c r="L604" s="76" t="s">
        <v>20</v>
      </c>
      <c r="M604" s="76" t="s">
        <v>20</v>
      </c>
      <c r="N604" s="76" t="s">
        <v>20</v>
      </c>
      <c r="O604" s="76" t="s">
        <v>20</v>
      </c>
      <c r="P604" s="76" t="s">
        <v>20</v>
      </c>
      <c r="Q604" s="76" t="s">
        <v>20</v>
      </c>
      <c r="R604" s="83">
        <v>3628280</v>
      </c>
      <c r="S604" s="83">
        <v>4102383.8280012719</v>
      </c>
      <c r="T604" s="83">
        <v>4415489.8536627581</v>
      </c>
      <c r="U604" s="83">
        <v>4729745.9810793232</v>
      </c>
      <c r="V604" s="83">
        <v>4981413.9196069557</v>
      </c>
      <c r="W604" s="83">
        <v>5147544.9402104756</v>
      </c>
      <c r="X604" s="83">
        <v>5315585.9643695373</v>
      </c>
      <c r="Y604" s="83">
        <v>5475257.5085551525</v>
      </c>
      <c r="Z604" s="83">
        <v>5642204.9926294871</v>
      </c>
      <c r="AA604" s="83">
        <v>5799799.0516880406</v>
      </c>
      <c r="AB604" s="83">
        <v>5967435.2440929711</v>
      </c>
      <c r="AC604" s="83">
        <v>6120148.3880817527</v>
      </c>
      <c r="AD604" s="83">
        <v>6283558.7026850963</v>
      </c>
      <c r="AE604" s="83">
        <v>6448472.0754691744</v>
      </c>
      <c r="AF604" s="83">
        <v>6593803.8602899611</v>
      </c>
      <c r="AG604" s="83">
        <v>6755532.4300422138</v>
      </c>
      <c r="AH604" s="83">
        <v>6893458.3275889913</v>
      </c>
      <c r="AI604" s="83">
        <v>7060312.71045506</v>
      </c>
      <c r="AJ604" s="83">
        <v>7199388.8284082962</v>
      </c>
      <c r="AK604" s="83">
        <v>7351022.0697066337</v>
      </c>
      <c r="AL604" s="83">
        <v>7496994.1439955207</v>
      </c>
      <c r="AM604" s="83">
        <v>7622794.0764302807</v>
      </c>
      <c r="AN604" s="83">
        <v>7770362.0731839621</v>
      </c>
      <c r="AO604" s="92">
        <v>7904313.3929816568</v>
      </c>
    </row>
    <row r="605" spans="1:41" x14ac:dyDescent="0.25">
      <c r="A605" t="str">
        <f t="shared" si="9"/>
        <v>International passengers_MINT</v>
      </c>
      <c r="B605" s="72" t="s">
        <v>54</v>
      </c>
      <c r="C605" s="108" t="s">
        <v>20</v>
      </c>
      <c r="D605" s="92" t="s">
        <v>16</v>
      </c>
      <c r="E605" s="75" t="s">
        <v>20</v>
      </c>
      <c r="F605" s="76" t="s">
        <v>20</v>
      </c>
      <c r="G605" s="76" t="s">
        <v>20</v>
      </c>
      <c r="H605" s="76" t="s">
        <v>20</v>
      </c>
      <c r="I605" s="76" t="s">
        <v>20</v>
      </c>
      <c r="J605" s="76" t="s">
        <v>20</v>
      </c>
      <c r="K605" s="76" t="s">
        <v>20</v>
      </c>
      <c r="L605" s="76" t="s">
        <v>20</v>
      </c>
      <c r="M605" s="76" t="s">
        <v>20</v>
      </c>
      <c r="N605" s="76" t="s">
        <v>20</v>
      </c>
      <c r="O605" s="76" t="s">
        <v>20</v>
      </c>
      <c r="P605" s="76" t="s">
        <v>20</v>
      </c>
      <c r="Q605" s="76" t="s">
        <v>20</v>
      </c>
      <c r="R605" s="83">
        <v>166890718</v>
      </c>
      <c r="S605" s="83">
        <v>187041893.03249046</v>
      </c>
      <c r="T605" s="83">
        <v>203155751.09806448</v>
      </c>
      <c r="U605" s="83">
        <v>218073699.626093</v>
      </c>
      <c r="V605" s="83">
        <v>232700586.80462447</v>
      </c>
      <c r="W605" s="83">
        <v>247318490.11572719</v>
      </c>
      <c r="X605" s="83">
        <v>262800985.43625829</v>
      </c>
      <c r="Y605" s="83">
        <v>279151774.5940432</v>
      </c>
      <c r="Z605" s="83">
        <v>296374317.53534305</v>
      </c>
      <c r="AA605" s="83">
        <v>314509176.93466628</v>
      </c>
      <c r="AB605" s="83">
        <v>333602722.81722927</v>
      </c>
      <c r="AC605" s="83">
        <v>353677234.7804212</v>
      </c>
      <c r="AD605" s="83">
        <v>374785699.60782421</v>
      </c>
      <c r="AE605" s="83">
        <v>396915421.07862204</v>
      </c>
      <c r="AF605" s="83">
        <v>419369461.59015775</v>
      </c>
      <c r="AG605" s="83">
        <v>442812680.71997881</v>
      </c>
      <c r="AH605" s="83">
        <v>467300006.58413476</v>
      </c>
      <c r="AI605" s="83">
        <v>492866684.47774434</v>
      </c>
      <c r="AJ605" s="83">
        <v>519545981.30724812</v>
      </c>
      <c r="AK605" s="83">
        <v>547354678.9370333</v>
      </c>
      <c r="AL605" s="83">
        <v>576312853.01429784</v>
      </c>
      <c r="AM605" s="83">
        <v>606471443.00895321</v>
      </c>
      <c r="AN605" s="83">
        <v>637874629.14687979</v>
      </c>
      <c r="AO605" s="92">
        <v>670566486.38116086</v>
      </c>
    </row>
    <row r="606" spans="1:41" x14ac:dyDescent="0.25">
      <c r="A606" t="str">
        <f t="shared" si="9"/>
        <v>Domestic passengers_MINT</v>
      </c>
      <c r="B606" s="102" t="s">
        <v>56</v>
      </c>
      <c r="C606" s="103" t="s">
        <v>20</v>
      </c>
      <c r="D606" s="104" t="s">
        <v>16</v>
      </c>
      <c r="E606" s="105" t="s">
        <v>20</v>
      </c>
      <c r="F606" s="106" t="s">
        <v>20</v>
      </c>
      <c r="G606" s="106" t="s">
        <v>20</v>
      </c>
      <c r="H606" s="106" t="s">
        <v>20</v>
      </c>
      <c r="I606" s="106" t="s">
        <v>20</v>
      </c>
      <c r="J606" s="106" t="s">
        <v>20</v>
      </c>
      <c r="K606" s="106" t="s">
        <v>20</v>
      </c>
      <c r="L606" s="106" t="s">
        <v>20</v>
      </c>
      <c r="M606" s="106" t="s">
        <v>20</v>
      </c>
      <c r="N606" s="106" t="s">
        <v>20</v>
      </c>
      <c r="O606" s="106" t="s">
        <v>20</v>
      </c>
      <c r="P606" s="106" t="s">
        <v>20</v>
      </c>
      <c r="Q606" s="106" t="s">
        <v>20</v>
      </c>
      <c r="R606" s="107">
        <v>361719320</v>
      </c>
      <c r="S606" s="107">
        <v>390891393.94698608</v>
      </c>
      <c r="T606" s="107">
        <v>415448619.21284854</v>
      </c>
      <c r="U606" s="107">
        <v>440356463.71741444</v>
      </c>
      <c r="V606" s="107">
        <v>464870364.69208264</v>
      </c>
      <c r="W606" s="107">
        <v>489336824.06880236</v>
      </c>
      <c r="X606" s="107">
        <v>514520525.25044191</v>
      </c>
      <c r="Y606" s="107">
        <v>540338071.47664094</v>
      </c>
      <c r="Z606" s="107">
        <v>566763154.73499215</v>
      </c>
      <c r="AA606" s="107">
        <v>593794643.76373315</v>
      </c>
      <c r="AB606" s="107">
        <v>621430804.76568079</v>
      </c>
      <c r="AC606" s="107">
        <v>649635842.54775119</v>
      </c>
      <c r="AD606" s="107">
        <v>678435954.71991909</v>
      </c>
      <c r="AE606" s="107">
        <v>707737558.67368424</v>
      </c>
      <c r="AF606" s="107">
        <v>737540337.87379766</v>
      </c>
      <c r="AG606" s="107">
        <v>767945709.88450503</v>
      </c>
      <c r="AH606" s="107">
        <v>798963744.81986773</v>
      </c>
      <c r="AI606" s="107">
        <v>830606310.33161235</v>
      </c>
      <c r="AJ606" s="107">
        <v>862881708.13548756</v>
      </c>
      <c r="AK606" s="107">
        <v>895774307.16669893</v>
      </c>
      <c r="AL606" s="107">
        <v>929277313.84743488</v>
      </c>
      <c r="AM606" s="107">
        <v>963411787.25677216</v>
      </c>
      <c r="AN606" s="107">
        <v>998203585.74970913</v>
      </c>
      <c r="AO606" s="104">
        <v>1033674932.9152322</v>
      </c>
    </row>
    <row r="607" spans="1:41" x14ac:dyDescent="0.25">
      <c r="A607" t="str">
        <f t="shared" si="9"/>
        <v>Total passengers_Middle East</v>
      </c>
      <c r="B607" s="102" t="s">
        <v>58</v>
      </c>
      <c r="C607" s="103" t="s">
        <v>20</v>
      </c>
      <c r="D607" s="104" t="s">
        <v>30</v>
      </c>
      <c r="E607" s="105" t="s">
        <v>20</v>
      </c>
      <c r="F607" s="106" t="s">
        <v>20</v>
      </c>
      <c r="G607" s="106" t="s">
        <v>20</v>
      </c>
      <c r="H607" s="106" t="s">
        <v>20</v>
      </c>
      <c r="I607" s="106" t="s">
        <v>20</v>
      </c>
      <c r="J607" s="106" t="s">
        <v>20</v>
      </c>
      <c r="K607" s="106" t="s">
        <v>20</v>
      </c>
      <c r="L607" s="106" t="s">
        <v>20</v>
      </c>
      <c r="M607" s="106" t="s">
        <v>20</v>
      </c>
      <c r="N607" s="106" t="s">
        <v>20</v>
      </c>
      <c r="O607" s="106" t="s">
        <v>20</v>
      </c>
      <c r="P607" s="106" t="s">
        <v>20</v>
      </c>
      <c r="Q607" s="106" t="s">
        <v>20</v>
      </c>
      <c r="R607" s="107">
        <v>391927508</v>
      </c>
      <c r="S607" s="107">
        <v>408474979.95988405</v>
      </c>
      <c r="T607" s="107">
        <v>435943906.18892628</v>
      </c>
      <c r="U607" s="107">
        <v>466925444.53146756</v>
      </c>
      <c r="V607" s="107">
        <v>499789934.79679227</v>
      </c>
      <c r="W607" s="107">
        <v>534798580.39597201</v>
      </c>
      <c r="X607" s="107">
        <v>571197553.73682117</v>
      </c>
      <c r="Y607" s="107">
        <v>608866629.53888321</v>
      </c>
      <c r="Z607" s="107">
        <v>648360803.53264236</v>
      </c>
      <c r="AA607" s="107">
        <v>689225571.66223943</v>
      </c>
      <c r="AB607" s="107">
        <v>732593433.64090872</v>
      </c>
      <c r="AC607" s="107">
        <v>775285977.33862197</v>
      </c>
      <c r="AD607" s="107">
        <v>818636488.77776158</v>
      </c>
      <c r="AE607" s="107">
        <v>864642034.1821928</v>
      </c>
      <c r="AF607" s="107">
        <v>910985613.14956105</v>
      </c>
      <c r="AG607" s="107">
        <v>960318933.19017935</v>
      </c>
      <c r="AH607" s="107">
        <v>1009168214.9208843</v>
      </c>
      <c r="AI607" s="107">
        <v>1060775589.0530969</v>
      </c>
      <c r="AJ607" s="107">
        <v>1114172262.3905716</v>
      </c>
      <c r="AK607" s="107">
        <v>1169619658.4243214</v>
      </c>
      <c r="AL607" s="107">
        <v>1227851419.7509582</v>
      </c>
      <c r="AM607" s="107">
        <v>1285965799.1171768</v>
      </c>
      <c r="AN607" s="107">
        <v>1347250235.1474712</v>
      </c>
      <c r="AO607" s="104">
        <v>1410079319.8729372</v>
      </c>
    </row>
    <row r="608" spans="1:41" x14ac:dyDescent="0.25">
      <c r="A608" t="str">
        <f t="shared" si="9"/>
        <v>Total aircraft movements_Middle East</v>
      </c>
      <c r="B608" s="102" t="s">
        <v>35</v>
      </c>
      <c r="C608" s="103" t="s">
        <v>20</v>
      </c>
      <c r="D608" s="104" t="s">
        <v>30</v>
      </c>
      <c r="E608" s="105" t="s">
        <v>20</v>
      </c>
      <c r="F608" s="106" t="s">
        <v>20</v>
      </c>
      <c r="G608" s="106" t="s">
        <v>20</v>
      </c>
      <c r="H608" s="106" t="s">
        <v>20</v>
      </c>
      <c r="I608" s="106" t="s">
        <v>20</v>
      </c>
      <c r="J608" s="106" t="s">
        <v>20</v>
      </c>
      <c r="K608" s="106" t="s">
        <v>20</v>
      </c>
      <c r="L608" s="106" t="s">
        <v>20</v>
      </c>
      <c r="M608" s="106" t="s">
        <v>20</v>
      </c>
      <c r="N608" s="106" t="s">
        <v>20</v>
      </c>
      <c r="O608" s="106" t="s">
        <v>20</v>
      </c>
      <c r="P608" s="106" t="s">
        <v>20</v>
      </c>
      <c r="Q608" s="106" t="s">
        <v>20</v>
      </c>
      <c r="R608" s="107">
        <v>3121982</v>
      </c>
      <c r="S608" s="107">
        <v>3201567.3109704121</v>
      </c>
      <c r="T608" s="107">
        <v>3341742.2523792805</v>
      </c>
      <c r="U608" s="107">
        <v>3490669.6951356162</v>
      </c>
      <c r="V608" s="107">
        <v>3628092.0991660147</v>
      </c>
      <c r="W608" s="107">
        <v>3752135.8793337513</v>
      </c>
      <c r="X608" s="107">
        <v>3876207.4851049334</v>
      </c>
      <c r="Y608" s="107">
        <v>4000014.241018354</v>
      </c>
      <c r="Z608" s="107">
        <v>4123209.7004291904</v>
      </c>
      <c r="AA608" s="107">
        <v>4235049.7805400155</v>
      </c>
      <c r="AB608" s="107">
        <v>4346426.8066564268</v>
      </c>
      <c r="AC608" s="107">
        <v>4457930.8899455443</v>
      </c>
      <c r="AD608" s="107">
        <v>4569521.1652454343</v>
      </c>
      <c r="AE608" s="107">
        <v>4681540.5068036467</v>
      </c>
      <c r="AF608" s="107">
        <v>4787264.7813329501</v>
      </c>
      <c r="AG608" s="107">
        <v>4893055.5715572713</v>
      </c>
      <c r="AH608" s="107">
        <v>4998356.8682081476</v>
      </c>
      <c r="AI608" s="107">
        <v>5103788.6636484265</v>
      </c>
      <c r="AJ608" s="107">
        <v>5209420.835462248</v>
      </c>
      <c r="AK608" s="107">
        <v>5309747.0796021577</v>
      </c>
      <c r="AL608" s="107">
        <v>5409869.6093225833</v>
      </c>
      <c r="AM608" s="107">
        <v>5510205.1073997049</v>
      </c>
      <c r="AN608" s="107">
        <v>5610688.2324458389</v>
      </c>
      <c r="AO608" s="104">
        <v>5711318.5072150063</v>
      </c>
    </row>
    <row r="609" spans="1:41" x14ac:dyDescent="0.25">
      <c r="A609" t="str">
        <f t="shared" si="9"/>
        <v>Total Cargo_Middle East</v>
      </c>
      <c r="B609" s="102" t="s">
        <v>207</v>
      </c>
      <c r="C609" s="108" t="s">
        <v>20</v>
      </c>
      <c r="D609" s="92" t="s">
        <v>30</v>
      </c>
      <c r="E609" s="75" t="s">
        <v>20</v>
      </c>
      <c r="F609" s="76" t="s">
        <v>20</v>
      </c>
      <c r="G609" s="76" t="s">
        <v>20</v>
      </c>
      <c r="H609" s="76" t="s">
        <v>20</v>
      </c>
      <c r="I609" s="76" t="s">
        <v>20</v>
      </c>
      <c r="J609" s="76" t="s">
        <v>20</v>
      </c>
      <c r="K609" s="76" t="s">
        <v>20</v>
      </c>
      <c r="L609" s="76" t="s">
        <v>20</v>
      </c>
      <c r="M609" s="76" t="s">
        <v>20</v>
      </c>
      <c r="N609" s="76" t="s">
        <v>20</v>
      </c>
      <c r="O609" s="76" t="s">
        <v>20</v>
      </c>
      <c r="P609" s="76" t="s">
        <v>20</v>
      </c>
      <c r="Q609" s="76" t="s">
        <v>20</v>
      </c>
      <c r="R609" s="83">
        <v>9310773</v>
      </c>
      <c r="S609" s="83">
        <v>9435955.9763786308</v>
      </c>
      <c r="T609" s="83">
        <v>9781286.9036590457</v>
      </c>
      <c r="U609" s="83">
        <v>10172726.757293038</v>
      </c>
      <c r="V609" s="83">
        <v>10641320.322730148</v>
      </c>
      <c r="W609" s="83">
        <v>11197383.768761961</v>
      </c>
      <c r="X609" s="83">
        <v>11778560.860389477</v>
      </c>
      <c r="Y609" s="83">
        <v>12379770.327994216</v>
      </c>
      <c r="Z609" s="83">
        <v>12993587.083564611</v>
      </c>
      <c r="AA609" s="83">
        <v>13641597.026668534</v>
      </c>
      <c r="AB609" s="83">
        <v>14298002.670180446</v>
      </c>
      <c r="AC609" s="83">
        <v>14975275.087552356</v>
      </c>
      <c r="AD609" s="83">
        <v>15655760.734389359</v>
      </c>
      <c r="AE609" s="83">
        <v>16378395.854734836</v>
      </c>
      <c r="AF609" s="83">
        <v>17103511.160233341</v>
      </c>
      <c r="AG609" s="83">
        <v>17897790.247747116</v>
      </c>
      <c r="AH609" s="83">
        <v>18597644.789759047</v>
      </c>
      <c r="AI609" s="83">
        <v>19320180.737289783</v>
      </c>
      <c r="AJ609" s="83">
        <v>20051343.110780649</v>
      </c>
      <c r="AK609" s="83">
        <v>20805020.176629234</v>
      </c>
      <c r="AL609" s="83">
        <v>21535056.743076995</v>
      </c>
      <c r="AM609" s="83">
        <v>22248172.707019754</v>
      </c>
      <c r="AN609" s="83">
        <v>22993485.880186148</v>
      </c>
      <c r="AO609" s="92">
        <v>23748627.392016545</v>
      </c>
    </row>
    <row r="610" spans="1:41" x14ac:dyDescent="0.25">
      <c r="A610" t="str">
        <f t="shared" si="9"/>
        <v>International passengers_Middle East</v>
      </c>
      <c r="B610" s="72" t="s">
        <v>54</v>
      </c>
      <c r="C610" s="108" t="s">
        <v>20</v>
      </c>
      <c r="D610" s="92" t="s">
        <v>30</v>
      </c>
      <c r="E610" s="75" t="s">
        <v>20</v>
      </c>
      <c r="F610" s="76" t="s">
        <v>20</v>
      </c>
      <c r="G610" s="76" t="s">
        <v>20</v>
      </c>
      <c r="H610" s="76" t="s">
        <v>20</v>
      </c>
      <c r="I610" s="76" t="s">
        <v>20</v>
      </c>
      <c r="J610" s="76" t="s">
        <v>20</v>
      </c>
      <c r="K610" s="76" t="s">
        <v>20</v>
      </c>
      <c r="L610" s="76" t="s">
        <v>20</v>
      </c>
      <c r="M610" s="76" t="s">
        <v>20</v>
      </c>
      <c r="N610" s="76" t="s">
        <v>20</v>
      </c>
      <c r="O610" s="76" t="s">
        <v>20</v>
      </c>
      <c r="P610" s="76" t="s">
        <v>20</v>
      </c>
      <c r="Q610" s="76" t="s">
        <v>20</v>
      </c>
      <c r="R610" s="83">
        <v>291056540</v>
      </c>
      <c r="S610" s="83">
        <v>301252300.67042327</v>
      </c>
      <c r="T610" s="83">
        <v>322578643.09685194</v>
      </c>
      <c r="U610" s="83">
        <v>346859389.38639855</v>
      </c>
      <c r="V610" s="83">
        <v>372563373.7856763</v>
      </c>
      <c r="W610" s="83">
        <v>399953998.78939974</v>
      </c>
      <c r="X610" s="83">
        <v>428611797.7003805</v>
      </c>
      <c r="Y610" s="83">
        <v>458308137.53061897</v>
      </c>
      <c r="Z610" s="83">
        <v>489775885.96212095</v>
      </c>
      <c r="AA610" s="83">
        <v>522698543.72877884</v>
      </c>
      <c r="AB610" s="83">
        <v>556916820.63024771</v>
      </c>
      <c r="AC610" s="83">
        <v>592523912.0607388</v>
      </c>
      <c r="AD610" s="83">
        <v>628739420.39325333</v>
      </c>
      <c r="AE610" s="83">
        <v>667532885.16990352</v>
      </c>
      <c r="AF610" s="83">
        <v>706616772.71939754</v>
      </c>
      <c r="AG610" s="83">
        <v>748590008.55139899</v>
      </c>
      <c r="AH610" s="83">
        <v>790474555.41279817</v>
      </c>
      <c r="AI610" s="83">
        <v>835024544.10953212</v>
      </c>
      <c r="AJ610" s="83">
        <v>881318198.99710643</v>
      </c>
      <c r="AK610" s="83">
        <v>929608139.97034764</v>
      </c>
      <c r="AL610" s="83">
        <v>980637965.84638715</v>
      </c>
      <c r="AM610" s="83">
        <v>1032119496.6743195</v>
      </c>
      <c r="AN610" s="83">
        <v>1086687833.6197743</v>
      </c>
      <c r="AO610" s="92">
        <v>1142770536.7175956</v>
      </c>
    </row>
    <row r="611" spans="1:41" x14ac:dyDescent="0.25">
      <c r="A611" t="str">
        <f t="shared" si="9"/>
        <v>Domestic passengers_Middle East</v>
      </c>
      <c r="B611" s="102" t="s">
        <v>56</v>
      </c>
      <c r="C611" s="103" t="s">
        <v>20</v>
      </c>
      <c r="D611" s="104" t="s">
        <v>30</v>
      </c>
      <c r="E611" s="105" t="s">
        <v>20</v>
      </c>
      <c r="F611" s="106" t="s">
        <v>20</v>
      </c>
      <c r="G611" s="106" t="s">
        <v>20</v>
      </c>
      <c r="H611" s="106" t="s">
        <v>20</v>
      </c>
      <c r="I611" s="106" t="s">
        <v>20</v>
      </c>
      <c r="J611" s="106" t="s">
        <v>20</v>
      </c>
      <c r="K611" s="106" t="s">
        <v>20</v>
      </c>
      <c r="L611" s="106" t="s">
        <v>20</v>
      </c>
      <c r="M611" s="106" t="s">
        <v>20</v>
      </c>
      <c r="N611" s="106" t="s">
        <v>20</v>
      </c>
      <c r="O611" s="106" t="s">
        <v>20</v>
      </c>
      <c r="P611" s="106" t="s">
        <v>20</v>
      </c>
      <c r="Q611" s="106" t="s">
        <v>20</v>
      </c>
      <c r="R611" s="107">
        <v>99276194</v>
      </c>
      <c r="S611" s="107">
        <v>105822313.03445783</v>
      </c>
      <c r="T611" s="107">
        <v>111945122.7783985</v>
      </c>
      <c r="U611" s="107">
        <v>118673410.24071172</v>
      </c>
      <c r="V611" s="107">
        <v>125827464.87585542</v>
      </c>
      <c r="W611" s="107">
        <v>133428495.17710063</v>
      </c>
      <c r="X611" s="107">
        <v>141152803.78952977</v>
      </c>
      <c r="Y611" s="107">
        <v>149105866.4734022</v>
      </c>
      <c r="Z611" s="107">
        <v>157115225.12307629</v>
      </c>
      <c r="AA611" s="107">
        <v>165039792.64480466</v>
      </c>
      <c r="AB611" s="107">
        <v>174156426.35409272</v>
      </c>
      <c r="AC611" s="107">
        <v>181234769.63931522</v>
      </c>
      <c r="AD611" s="107">
        <v>188360726.31461525</v>
      </c>
      <c r="AE611" s="107">
        <v>195565121.629639</v>
      </c>
      <c r="AF611" s="107">
        <v>202809163.03301448</v>
      </c>
      <c r="AG611" s="107">
        <v>210150985.17901665</v>
      </c>
      <c r="AH611" s="107">
        <v>217101937.57046983</v>
      </c>
      <c r="AI611" s="107">
        <v>224142864.4808695</v>
      </c>
      <c r="AJ611" s="107">
        <v>231227552.50645101</v>
      </c>
      <c r="AK611" s="107">
        <v>238359394.86968729</v>
      </c>
      <c r="AL611" s="107">
        <v>245537604.3401255</v>
      </c>
      <c r="AM611" s="107">
        <v>252152654.54791722</v>
      </c>
      <c r="AN611" s="107">
        <v>258849267.68654978</v>
      </c>
      <c r="AO611" s="104">
        <v>265574101.34444165</v>
      </c>
    </row>
    <row r="612" spans="1:41" x14ac:dyDescent="0.25">
      <c r="A612" t="str">
        <f t="shared" si="9"/>
        <v>Total passengers_Major exporters of manufactured goods</v>
      </c>
      <c r="B612" s="102" t="s">
        <v>58</v>
      </c>
      <c r="C612" s="103" t="s">
        <v>20</v>
      </c>
      <c r="D612" s="104" t="s">
        <v>18</v>
      </c>
      <c r="E612" s="105" t="s">
        <v>20</v>
      </c>
      <c r="F612" s="106" t="s">
        <v>20</v>
      </c>
      <c r="G612" s="106" t="s">
        <v>20</v>
      </c>
      <c r="H612" s="106" t="s">
        <v>20</v>
      </c>
      <c r="I612" s="106" t="s">
        <v>20</v>
      </c>
      <c r="J612" s="106" t="s">
        <v>20</v>
      </c>
      <c r="K612" s="106" t="s">
        <v>20</v>
      </c>
      <c r="L612" s="106" t="s">
        <v>20</v>
      </c>
      <c r="M612" s="106" t="s">
        <v>20</v>
      </c>
      <c r="N612" s="106" t="s">
        <v>20</v>
      </c>
      <c r="O612" s="106" t="s">
        <v>20</v>
      </c>
      <c r="P612" s="106" t="s">
        <v>20</v>
      </c>
      <c r="Q612" s="106" t="s">
        <v>20</v>
      </c>
      <c r="R612" s="107">
        <v>5450890813</v>
      </c>
      <c r="S612" s="107">
        <v>5745247130.0736532</v>
      </c>
      <c r="T612" s="107">
        <v>6021752944.9608049</v>
      </c>
      <c r="U612" s="107">
        <v>6284163342.8794098</v>
      </c>
      <c r="V612" s="107">
        <v>6543418823.0571671</v>
      </c>
      <c r="W612" s="107">
        <v>6791032466.7721786</v>
      </c>
      <c r="X612" s="107">
        <v>7049658772.7124348</v>
      </c>
      <c r="Y612" s="107">
        <v>7299623451.424758</v>
      </c>
      <c r="Z612" s="107">
        <v>7562240169.8610687</v>
      </c>
      <c r="AA612" s="107">
        <v>7827324011.908721</v>
      </c>
      <c r="AB612" s="107">
        <v>8097090635.4090033</v>
      </c>
      <c r="AC612" s="107">
        <v>8370015235.4944897</v>
      </c>
      <c r="AD612" s="107">
        <v>8647500481.4625282</v>
      </c>
      <c r="AE612" s="107">
        <v>8930750106.8013306</v>
      </c>
      <c r="AF612" s="107">
        <v>9219274922.8991661</v>
      </c>
      <c r="AG612" s="107">
        <v>9525836047.6128597</v>
      </c>
      <c r="AH612" s="107">
        <v>9829770269.0342026</v>
      </c>
      <c r="AI612" s="107">
        <v>10153301396.665758</v>
      </c>
      <c r="AJ612" s="107">
        <v>10475297502.465172</v>
      </c>
      <c r="AK612" s="107">
        <v>10819700392.351591</v>
      </c>
      <c r="AL612" s="107">
        <v>11175423068.348806</v>
      </c>
      <c r="AM612" s="107">
        <v>11543713160.763222</v>
      </c>
      <c r="AN612" s="107">
        <v>11917754352.823431</v>
      </c>
      <c r="AO612" s="104">
        <v>12321230406.185678</v>
      </c>
    </row>
    <row r="613" spans="1:41" x14ac:dyDescent="0.25">
      <c r="A613" t="str">
        <f t="shared" si="9"/>
        <v>Total aircraft movements_Major exporters of manufactured goods</v>
      </c>
      <c r="B613" s="102" t="s">
        <v>35</v>
      </c>
      <c r="C613" s="103" t="s">
        <v>20</v>
      </c>
      <c r="D613" s="104" t="s">
        <v>18</v>
      </c>
      <c r="E613" s="105" t="s">
        <v>20</v>
      </c>
      <c r="F613" s="106" t="s">
        <v>20</v>
      </c>
      <c r="G613" s="106" t="s">
        <v>20</v>
      </c>
      <c r="H613" s="106" t="s">
        <v>20</v>
      </c>
      <c r="I613" s="106" t="s">
        <v>20</v>
      </c>
      <c r="J613" s="106" t="s">
        <v>20</v>
      </c>
      <c r="K613" s="106" t="s">
        <v>20</v>
      </c>
      <c r="L613" s="106" t="s">
        <v>20</v>
      </c>
      <c r="M613" s="106" t="s">
        <v>20</v>
      </c>
      <c r="N613" s="106" t="s">
        <v>20</v>
      </c>
      <c r="O613" s="106" t="s">
        <v>20</v>
      </c>
      <c r="P613" s="106" t="s">
        <v>20</v>
      </c>
      <c r="Q613" s="106" t="s">
        <v>20</v>
      </c>
      <c r="R613" s="107">
        <v>66439511</v>
      </c>
      <c r="S613" s="107">
        <v>68067487.74939175</v>
      </c>
      <c r="T613" s="107">
        <v>69501782.445982933</v>
      </c>
      <c r="U613" s="107">
        <v>70738373.84882158</v>
      </c>
      <c r="V613" s="107">
        <v>71996045.659516796</v>
      </c>
      <c r="W613" s="107">
        <v>73273511.583303228</v>
      </c>
      <c r="X613" s="107">
        <v>74535662.42670849</v>
      </c>
      <c r="Y613" s="107">
        <v>75792098.97101827</v>
      </c>
      <c r="Z613" s="107">
        <v>77035262.800363511</v>
      </c>
      <c r="AA613" s="107">
        <v>78267523.398612112</v>
      </c>
      <c r="AB613" s="107">
        <v>79495142.341089338</v>
      </c>
      <c r="AC613" s="107">
        <v>80719742.968197346</v>
      </c>
      <c r="AD613" s="107">
        <v>81940704.616008937</v>
      </c>
      <c r="AE613" s="107">
        <v>83155482.856471598</v>
      </c>
      <c r="AF613" s="107">
        <v>84362269.876059979</v>
      </c>
      <c r="AG613" s="107">
        <v>85566872.492930949</v>
      </c>
      <c r="AH613" s="107">
        <v>86773865.976862073</v>
      </c>
      <c r="AI613" s="107">
        <v>87979101.751215145</v>
      </c>
      <c r="AJ613" s="107">
        <v>89180706.351113319</v>
      </c>
      <c r="AK613" s="107">
        <v>90378121.985504583</v>
      </c>
      <c r="AL613" s="107">
        <v>91564995.488701686</v>
      </c>
      <c r="AM613" s="107">
        <v>92747406.922008738</v>
      </c>
      <c r="AN613" s="107">
        <v>93927280.288792104</v>
      </c>
      <c r="AO613" s="104">
        <v>95107966.382752016</v>
      </c>
    </row>
    <row r="614" spans="1:41" x14ac:dyDescent="0.25">
      <c r="A614" t="str">
        <f t="shared" si="9"/>
        <v>Total Cargo_Major exporters of manufactured goods</v>
      </c>
      <c r="B614" s="102" t="s">
        <v>207</v>
      </c>
      <c r="C614" s="108" t="s">
        <v>20</v>
      </c>
      <c r="D614" s="92" t="s">
        <v>18</v>
      </c>
      <c r="E614" s="75" t="s">
        <v>20</v>
      </c>
      <c r="F614" s="76" t="s">
        <v>20</v>
      </c>
      <c r="G614" s="76" t="s">
        <v>20</v>
      </c>
      <c r="H614" s="76" t="s">
        <v>20</v>
      </c>
      <c r="I614" s="76" t="s">
        <v>20</v>
      </c>
      <c r="J614" s="76" t="s">
        <v>20</v>
      </c>
      <c r="K614" s="76" t="s">
        <v>20</v>
      </c>
      <c r="L614" s="76" t="s">
        <v>20</v>
      </c>
      <c r="M614" s="76" t="s">
        <v>20</v>
      </c>
      <c r="N614" s="76" t="s">
        <v>20</v>
      </c>
      <c r="O614" s="76" t="s">
        <v>20</v>
      </c>
      <c r="P614" s="76" t="s">
        <v>20</v>
      </c>
      <c r="Q614" s="76" t="s">
        <v>20</v>
      </c>
      <c r="R614" s="83">
        <v>88259483</v>
      </c>
      <c r="S614" s="83">
        <v>91460008.070577115</v>
      </c>
      <c r="T614" s="83">
        <v>95195652.915636525</v>
      </c>
      <c r="U614" s="83">
        <v>98547192.363723844</v>
      </c>
      <c r="V614" s="83">
        <v>101083249.1067594</v>
      </c>
      <c r="W614" s="83">
        <v>103081330.55319685</v>
      </c>
      <c r="X614" s="83">
        <v>104947811.57409441</v>
      </c>
      <c r="Y614" s="83">
        <v>106758541.57233465</v>
      </c>
      <c r="Z614" s="83">
        <v>108773524.00255676</v>
      </c>
      <c r="AA614" s="83">
        <v>110605633.03075197</v>
      </c>
      <c r="AB614" s="83">
        <v>112624411.60325052</v>
      </c>
      <c r="AC614" s="83">
        <v>114524172.65670808</v>
      </c>
      <c r="AD614" s="83">
        <v>116409267.44347268</v>
      </c>
      <c r="AE614" s="83">
        <v>118368470.22145402</v>
      </c>
      <c r="AF614" s="83">
        <v>120201796.84515415</v>
      </c>
      <c r="AG614" s="83">
        <v>122248942.11227795</v>
      </c>
      <c r="AH614" s="83">
        <v>124108966.02589993</v>
      </c>
      <c r="AI614" s="83">
        <v>126085067.43878451</v>
      </c>
      <c r="AJ614" s="83">
        <v>127965377.99948071</v>
      </c>
      <c r="AK614" s="83">
        <v>129919248.80595757</v>
      </c>
      <c r="AL614" s="83">
        <v>131887438.64967151</v>
      </c>
      <c r="AM614" s="83">
        <v>133820129.3668377</v>
      </c>
      <c r="AN614" s="83">
        <v>135667371.00466642</v>
      </c>
      <c r="AO614" s="92">
        <v>137628300.30488369</v>
      </c>
    </row>
    <row r="615" spans="1:41" x14ac:dyDescent="0.25">
      <c r="A615" t="str">
        <f t="shared" si="9"/>
        <v>International passengers_Major exporters of manufactured goods</v>
      </c>
      <c r="B615" s="72" t="s">
        <v>54</v>
      </c>
      <c r="C615" s="108" t="s">
        <v>20</v>
      </c>
      <c r="D615" s="92" t="s">
        <v>18</v>
      </c>
      <c r="E615" s="75" t="s">
        <v>20</v>
      </c>
      <c r="F615" s="76" t="s">
        <v>20</v>
      </c>
      <c r="G615" s="76" t="s">
        <v>20</v>
      </c>
      <c r="H615" s="76" t="s">
        <v>20</v>
      </c>
      <c r="I615" s="76" t="s">
        <v>20</v>
      </c>
      <c r="J615" s="76" t="s">
        <v>20</v>
      </c>
      <c r="K615" s="76" t="s">
        <v>20</v>
      </c>
      <c r="L615" s="76" t="s">
        <v>20</v>
      </c>
      <c r="M615" s="76" t="s">
        <v>20</v>
      </c>
      <c r="N615" s="76" t="s">
        <v>20</v>
      </c>
      <c r="O615" s="76" t="s">
        <v>20</v>
      </c>
      <c r="P615" s="76" t="s">
        <v>20</v>
      </c>
      <c r="Q615" s="76" t="s">
        <v>20</v>
      </c>
      <c r="R615" s="83">
        <v>2057200013.3</v>
      </c>
      <c r="S615" s="83">
        <v>2174888235.6061897</v>
      </c>
      <c r="T615" s="83">
        <v>2281550387.8525639</v>
      </c>
      <c r="U615" s="83">
        <v>2394227207.7471328</v>
      </c>
      <c r="V615" s="83">
        <v>2511880729.622273</v>
      </c>
      <c r="W615" s="83">
        <v>2633154862.7975292</v>
      </c>
      <c r="X615" s="83">
        <v>2754994768.6867795</v>
      </c>
      <c r="Y615" s="83">
        <v>2879547079.941823</v>
      </c>
      <c r="Z615" s="83">
        <v>3006379313.4298749</v>
      </c>
      <c r="AA615" s="83">
        <v>3136091670.7154279</v>
      </c>
      <c r="AB615" s="83">
        <v>3270356910.2919822</v>
      </c>
      <c r="AC615" s="83">
        <v>3407560836.0890675</v>
      </c>
      <c r="AD615" s="83">
        <v>3549032311.6922517</v>
      </c>
      <c r="AE615" s="83">
        <v>3695979706.8376493</v>
      </c>
      <c r="AF615" s="83">
        <v>3847871979.7815537</v>
      </c>
      <c r="AG615" s="83">
        <v>4006018769.4783401</v>
      </c>
      <c r="AH615" s="83">
        <v>4171435919.9736509</v>
      </c>
      <c r="AI615" s="83">
        <v>4344548093.246232</v>
      </c>
      <c r="AJ615" s="83">
        <v>4526293586.9413767</v>
      </c>
      <c r="AK615" s="83">
        <v>4719222829.9207973</v>
      </c>
      <c r="AL615" s="83">
        <v>4923685423.6100168</v>
      </c>
      <c r="AM615" s="83">
        <v>5140557853.1848698</v>
      </c>
      <c r="AN615" s="83">
        <v>5373732450.7404242</v>
      </c>
      <c r="AO615" s="92">
        <v>5624618709.5615711</v>
      </c>
    </row>
    <row r="616" spans="1:41" x14ac:dyDescent="0.25">
      <c r="A616" t="str">
        <f t="shared" si="9"/>
        <v>Domestic passengers_Major exporters of manufactured goods</v>
      </c>
      <c r="B616" s="102" t="s">
        <v>56</v>
      </c>
      <c r="C616" s="103" t="s">
        <v>20</v>
      </c>
      <c r="D616" s="104" t="s">
        <v>18</v>
      </c>
      <c r="E616" s="105" t="s">
        <v>20</v>
      </c>
      <c r="F616" s="106" t="s">
        <v>20</v>
      </c>
      <c r="G616" s="106" t="s">
        <v>20</v>
      </c>
      <c r="H616" s="106" t="s">
        <v>20</v>
      </c>
      <c r="I616" s="106" t="s">
        <v>20</v>
      </c>
      <c r="J616" s="106" t="s">
        <v>20</v>
      </c>
      <c r="K616" s="106" t="s">
        <v>20</v>
      </c>
      <c r="L616" s="106" t="s">
        <v>20</v>
      </c>
      <c r="M616" s="106" t="s">
        <v>20</v>
      </c>
      <c r="N616" s="106" t="s">
        <v>20</v>
      </c>
      <c r="O616" s="106" t="s">
        <v>20</v>
      </c>
      <c r="P616" s="106" t="s">
        <v>20</v>
      </c>
      <c r="Q616" s="106" t="s">
        <v>20</v>
      </c>
      <c r="R616" s="107">
        <v>3366578376.6999998</v>
      </c>
      <c r="S616" s="107">
        <v>3543323474.8620658</v>
      </c>
      <c r="T616" s="107">
        <v>3712945774.5000033</v>
      </c>
      <c r="U616" s="107">
        <v>3862593562.070313</v>
      </c>
      <c r="V616" s="107">
        <v>4003988697.4893637</v>
      </c>
      <c r="W616" s="107">
        <v>4129975473.5934844</v>
      </c>
      <c r="X616" s="107">
        <v>4266368841.5022311</v>
      </c>
      <c r="Y616" s="107">
        <v>4391360748.557807</v>
      </c>
      <c r="Z616" s="107">
        <v>4526704210.9438629</v>
      </c>
      <c r="AA616" s="107">
        <v>4661616789.4441442</v>
      </c>
      <c r="AB616" s="107">
        <v>4796651097.4852715</v>
      </c>
      <c r="AC616" s="107">
        <v>4931882681.3471928</v>
      </c>
      <c r="AD616" s="107">
        <v>5067388620.8827524</v>
      </c>
      <c r="AE616" s="107">
        <v>5203170856.1869526</v>
      </c>
      <c r="AF616" s="107">
        <v>5339270145.4949169</v>
      </c>
      <c r="AG616" s="107">
        <v>5487137651.574255</v>
      </c>
      <c r="AH616" s="107">
        <v>5625098944.8653822</v>
      </c>
      <c r="AI616" s="107">
        <v>5774953780.9040031</v>
      </c>
      <c r="AJ616" s="107">
        <v>5914633107.2200069</v>
      </c>
      <c r="AK616" s="107">
        <v>6065528700.814621</v>
      </c>
      <c r="AL616" s="107">
        <v>6216202723.2063885</v>
      </c>
      <c r="AM616" s="107">
        <v>6367027020.8304729</v>
      </c>
      <c r="AN616" s="107">
        <v>6507292036.4714041</v>
      </c>
      <c r="AO616" s="104">
        <v>6659271939.4370537</v>
      </c>
    </row>
    <row r="617" spans="1:41" x14ac:dyDescent="0.25">
      <c r="A617" t="str">
        <f t="shared" si="9"/>
        <v>Total passengers_Major advanced economies (G7)</v>
      </c>
      <c r="B617" s="102" t="s">
        <v>58</v>
      </c>
      <c r="C617" s="103" t="s">
        <v>20</v>
      </c>
      <c r="D617" s="104" t="s">
        <v>6</v>
      </c>
      <c r="E617" s="105" t="s">
        <v>20</v>
      </c>
      <c r="F617" s="106" t="s">
        <v>20</v>
      </c>
      <c r="G617" s="106" t="s">
        <v>20</v>
      </c>
      <c r="H617" s="106" t="s">
        <v>20</v>
      </c>
      <c r="I617" s="106" t="s">
        <v>20</v>
      </c>
      <c r="J617" s="106" t="s">
        <v>20</v>
      </c>
      <c r="K617" s="106" t="s">
        <v>20</v>
      </c>
      <c r="L617" s="106" t="s">
        <v>20</v>
      </c>
      <c r="M617" s="106" t="s">
        <v>20</v>
      </c>
      <c r="N617" s="106" t="s">
        <v>20</v>
      </c>
      <c r="O617" s="106" t="s">
        <v>20</v>
      </c>
      <c r="P617" s="106" t="s">
        <v>20</v>
      </c>
      <c r="Q617" s="106" t="s">
        <v>20</v>
      </c>
      <c r="R617" s="107">
        <v>3047221603</v>
      </c>
      <c r="S617" s="107">
        <v>3181766192.4347095</v>
      </c>
      <c r="T617" s="107">
        <v>3316741304.3493004</v>
      </c>
      <c r="U617" s="107">
        <v>3422691801.9038873</v>
      </c>
      <c r="V617" s="107">
        <v>3518784454.6598454</v>
      </c>
      <c r="W617" s="107">
        <v>3598206595.584281</v>
      </c>
      <c r="X617" s="107">
        <v>3688159485.8277473</v>
      </c>
      <c r="Y617" s="107">
        <v>3766487916.9972496</v>
      </c>
      <c r="Z617" s="107">
        <v>3855558955.653182</v>
      </c>
      <c r="AA617" s="107">
        <v>3944962524.2526464</v>
      </c>
      <c r="AB617" s="107">
        <v>4035049487.2460566</v>
      </c>
      <c r="AC617" s="107">
        <v>4125835491.3897195</v>
      </c>
      <c r="AD617" s="107">
        <v>4217272563.6351581</v>
      </c>
      <c r="AE617" s="107">
        <v>4309450450.6526499</v>
      </c>
      <c r="AF617" s="107">
        <v>4402575669.0982904</v>
      </c>
      <c r="AG617" s="107">
        <v>4508075297.959795</v>
      </c>
      <c r="AH617" s="107">
        <v>4604287429.5623779</v>
      </c>
      <c r="AI617" s="107">
        <v>4713196425.5482864</v>
      </c>
      <c r="AJ617" s="107">
        <v>4812965747.8447847</v>
      </c>
      <c r="AK617" s="107">
        <v>4925550700.8583736</v>
      </c>
      <c r="AL617" s="107">
        <v>5040193167.181078</v>
      </c>
      <c r="AM617" s="107">
        <v>5156979882.4593315</v>
      </c>
      <c r="AN617" s="107">
        <v>5265394954.6938267</v>
      </c>
      <c r="AO617" s="104">
        <v>5387799531.9681873</v>
      </c>
    </row>
    <row r="618" spans="1:41" x14ac:dyDescent="0.25">
      <c r="A618" t="str">
        <f t="shared" si="9"/>
        <v>Total aircraft movements_Major advanced economies (G7)</v>
      </c>
      <c r="B618" s="102" t="s">
        <v>35</v>
      </c>
      <c r="C618" s="103" t="s">
        <v>20</v>
      </c>
      <c r="D618" s="104" t="s">
        <v>6</v>
      </c>
      <c r="E618" s="105" t="s">
        <v>20</v>
      </c>
      <c r="F618" s="106" t="s">
        <v>20</v>
      </c>
      <c r="G618" s="106" t="s">
        <v>20</v>
      </c>
      <c r="H618" s="106" t="s">
        <v>20</v>
      </c>
      <c r="I618" s="106" t="s">
        <v>20</v>
      </c>
      <c r="J618" s="106" t="s">
        <v>20</v>
      </c>
      <c r="K618" s="106" t="s">
        <v>20</v>
      </c>
      <c r="L618" s="106" t="s">
        <v>20</v>
      </c>
      <c r="M618" s="106" t="s">
        <v>20</v>
      </c>
      <c r="N618" s="106" t="s">
        <v>20</v>
      </c>
      <c r="O618" s="106" t="s">
        <v>20</v>
      </c>
      <c r="P618" s="106" t="s">
        <v>20</v>
      </c>
      <c r="Q618" s="106" t="s">
        <v>20</v>
      </c>
      <c r="R618" s="107">
        <v>44797791</v>
      </c>
      <c r="S618" s="107">
        <v>45445940.023362085</v>
      </c>
      <c r="T618" s="107">
        <v>46077355.055367649</v>
      </c>
      <c r="U618" s="107">
        <v>46449071.119791605</v>
      </c>
      <c r="V618" s="107">
        <v>46788573.037872694</v>
      </c>
      <c r="W618" s="107">
        <v>47099338.929003887</v>
      </c>
      <c r="X618" s="107">
        <v>47406524.080594197</v>
      </c>
      <c r="Y618" s="107">
        <v>47709719.180980869</v>
      </c>
      <c r="Z618" s="107">
        <v>48010455.116082668</v>
      </c>
      <c r="AA618" s="107">
        <v>48309700.799823284</v>
      </c>
      <c r="AB618" s="107">
        <v>48607748.500554286</v>
      </c>
      <c r="AC618" s="107">
        <v>48904763.614102118</v>
      </c>
      <c r="AD618" s="107">
        <v>49200246.963024497</v>
      </c>
      <c r="AE618" s="107">
        <v>49493365.521192439</v>
      </c>
      <c r="AF618" s="107">
        <v>49784500.046142563</v>
      </c>
      <c r="AG618" s="107">
        <v>50073917.752691776</v>
      </c>
      <c r="AH618" s="107">
        <v>50361545.743746415</v>
      </c>
      <c r="AI618" s="107">
        <v>50647254.044578873</v>
      </c>
      <c r="AJ618" s="107">
        <v>50931211.051659152</v>
      </c>
      <c r="AK618" s="107">
        <v>51214498.304326795</v>
      </c>
      <c r="AL618" s="107">
        <v>51497327.854733258</v>
      </c>
      <c r="AM618" s="107">
        <v>51778438.903300278</v>
      </c>
      <c r="AN618" s="107">
        <v>52058093.87789274</v>
      </c>
      <c r="AO618" s="104">
        <v>52337307.508385457</v>
      </c>
    </row>
    <row r="619" spans="1:41" x14ac:dyDescent="0.25">
      <c r="A619" t="str">
        <f t="shared" si="9"/>
        <v>Total Cargo_Major advanced economies (G7)</v>
      </c>
      <c r="B619" s="102" t="s">
        <v>207</v>
      </c>
      <c r="C619" s="108" t="s">
        <v>20</v>
      </c>
      <c r="D619" s="92" t="s">
        <v>6</v>
      </c>
      <c r="E619" s="75" t="s">
        <v>20</v>
      </c>
      <c r="F619" s="76" t="s">
        <v>20</v>
      </c>
      <c r="G619" s="76" t="s">
        <v>20</v>
      </c>
      <c r="H619" s="76" t="s">
        <v>20</v>
      </c>
      <c r="I619" s="76" t="s">
        <v>20</v>
      </c>
      <c r="J619" s="76" t="s">
        <v>20</v>
      </c>
      <c r="K619" s="76" t="s">
        <v>20</v>
      </c>
      <c r="L619" s="76" t="s">
        <v>20</v>
      </c>
      <c r="M619" s="76" t="s">
        <v>20</v>
      </c>
      <c r="N619" s="76" t="s">
        <v>20</v>
      </c>
      <c r="O619" s="76" t="s">
        <v>20</v>
      </c>
      <c r="P619" s="76" t="s">
        <v>20</v>
      </c>
      <c r="Q619" s="76" t="s">
        <v>20</v>
      </c>
      <c r="R619" s="83">
        <v>50565708</v>
      </c>
      <c r="S619" s="83">
        <v>52314441.735182166</v>
      </c>
      <c r="T619" s="83">
        <v>54341683.533602953</v>
      </c>
      <c r="U619" s="83">
        <v>56056311.183942407</v>
      </c>
      <c r="V619" s="83">
        <v>57248155.886737563</v>
      </c>
      <c r="W619" s="83">
        <v>57701356.01287517</v>
      </c>
      <c r="X619" s="83">
        <v>58274587.8121503</v>
      </c>
      <c r="Y619" s="83">
        <v>58743779.484760173</v>
      </c>
      <c r="Z619" s="83">
        <v>59309698.303844646</v>
      </c>
      <c r="AA619" s="83">
        <v>59871099.254533067</v>
      </c>
      <c r="AB619" s="83">
        <v>60447225.327189818</v>
      </c>
      <c r="AC619" s="83">
        <v>61003151.790273808</v>
      </c>
      <c r="AD619" s="83">
        <v>61556230.251422599</v>
      </c>
      <c r="AE619" s="83">
        <v>62121124.149569854</v>
      </c>
      <c r="AF619" s="83">
        <v>62680407.369457044</v>
      </c>
      <c r="AG619" s="83">
        <v>63376825.243603781</v>
      </c>
      <c r="AH619" s="83">
        <v>63936277.524933822</v>
      </c>
      <c r="AI619" s="83">
        <v>64620034.369592085</v>
      </c>
      <c r="AJ619" s="83">
        <v>65193061.413565427</v>
      </c>
      <c r="AK619" s="83">
        <v>65881246.023371682</v>
      </c>
      <c r="AL619" s="83">
        <v>66567540.189642511</v>
      </c>
      <c r="AM619" s="83">
        <v>67247712.327750891</v>
      </c>
      <c r="AN619" s="83">
        <v>67843197.441166505</v>
      </c>
      <c r="AO619" s="92">
        <v>68534145.708518475</v>
      </c>
    </row>
    <row r="620" spans="1:41" x14ac:dyDescent="0.25">
      <c r="A620" t="str">
        <f t="shared" si="9"/>
        <v>International passengers_Major advanced economies (G7)</v>
      </c>
      <c r="B620" s="72" t="s">
        <v>54</v>
      </c>
      <c r="C620" s="108" t="s">
        <v>20</v>
      </c>
      <c r="D620" s="92" t="s">
        <v>6</v>
      </c>
      <c r="E620" s="75" t="s">
        <v>20</v>
      </c>
      <c r="F620" s="76" t="s">
        <v>20</v>
      </c>
      <c r="G620" s="76" t="s">
        <v>20</v>
      </c>
      <c r="H620" s="76" t="s">
        <v>20</v>
      </c>
      <c r="I620" s="76" t="s">
        <v>20</v>
      </c>
      <c r="J620" s="76" t="s">
        <v>20</v>
      </c>
      <c r="K620" s="76" t="s">
        <v>20</v>
      </c>
      <c r="L620" s="76" t="s">
        <v>20</v>
      </c>
      <c r="M620" s="76" t="s">
        <v>20</v>
      </c>
      <c r="N620" s="76" t="s">
        <v>20</v>
      </c>
      <c r="O620" s="76" t="s">
        <v>20</v>
      </c>
      <c r="P620" s="76" t="s">
        <v>20</v>
      </c>
      <c r="Q620" s="76" t="s">
        <v>20</v>
      </c>
      <c r="R620" s="83">
        <v>1051850264</v>
      </c>
      <c r="S620" s="83">
        <v>1102622406.6089389</v>
      </c>
      <c r="T620" s="83">
        <v>1150027330.0212345</v>
      </c>
      <c r="U620" s="83">
        <v>1196247853.6765153</v>
      </c>
      <c r="V620" s="83">
        <v>1244911484.912394</v>
      </c>
      <c r="W620" s="83">
        <v>1295328063.3293831</v>
      </c>
      <c r="X620" s="83">
        <v>1345573022.6546025</v>
      </c>
      <c r="Y620" s="83">
        <v>1395550367.9547889</v>
      </c>
      <c r="Z620" s="83">
        <v>1445735460.0748696</v>
      </c>
      <c r="AA620" s="83">
        <v>1496464722.7551856</v>
      </c>
      <c r="AB620" s="83">
        <v>1547855684.4212265</v>
      </c>
      <c r="AC620" s="83">
        <v>1599885277.2559381</v>
      </c>
      <c r="AD620" s="83">
        <v>1652610807.3577468</v>
      </c>
      <c r="AE620" s="83">
        <v>1706144589.9861403</v>
      </c>
      <c r="AF620" s="83">
        <v>1760602761.9223552</v>
      </c>
      <c r="AG620" s="83">
        <v>1816337054.1538484</v>
      </c>
      <c r="AH620" s="83">
        <v>1873458899.8651574</v>
      </c>
      <c r="AI620" s="83">
        <v>1932085681.0974717</v>
      </c>
      <c r="AJ620" s="83">
        <v>1992368144.3473213</v>
      </c>
      <c r="AK620" s="83">
        <v>2054516774.6705272</v>
      </c>
      <c r="AL620" s="83">
        <v>2118836542.8107281</v>
      </c>
      <c r="AM620" s="83">
        <v>2185322512.5582557</v>
      </c>
      <c r="AN620" s="83">
        <v>2254245735.0119286</v>
      </c>
      <c r="AO620" s="92">
        <v>2325796709.2602668</v>
      </c>
    </row>
    <row r="621" spans="1:41" x14ac:dyDescent="0.25">
      <c r="A621" t="str">
        <f t="shared" si="9"/>
        <v>Domestic passengers_Major advanced economies (G7)</v>
      </c>
      <c r="B621" s="102" t="s">
        <v>56</v>
      </c>
      <c r="C621" s="103" t="s">
        <v>20</v>
      </c>
      <c r="D621" s="104" t="s">
        <v>6</v>
      </c>
      <c r="E621" s="105" t="s">
        <v>20</v>
      </c>
      <c r="F621" s="106" t="s">
        <v>20</v>
      </c>
      <c r="G621" s="106" t="s">
        <v>20</v>
      </c>
      <c r="H621" s="106" t="s">
        <v>20</v>
      </c>
      <c r="I621" s="106" t="s">
        <v>20</v>
      </c>
      <c r="J621" s="106" t="s">
        <v>20</v>
      </c>
      <c r="K621" s="106" t="s">
        <v>20</v>
      </c>
      <c r="L621" s="106" t="s">
        <v>20</v>
      </c>
      <c r="M621" s="106" t="s">
        <v>20</v>
      </c>
      <c r="N621" s="106" t="s">
        <v>20</v>
      </c>
      <c r="O621" s="106" t="s">
        <v>20</v>
      </c>
      <c r="P621" s="106" t="s">
        <v>20</v>
      </c>
      <c r="Q621" s="106" t="s">
        <v>20</v>
      </c>
      <c r="R621" s="107">
        <v>1987535357</v>
      </c>
      <c r="S621" s="107">
        <v>2070814761.3650711</v>
      </c>
      <c r="T621" s="107">
        <v>2158176266.2907505</v>
      </c>
      <c r="U621" s="107">
        <v>2217994462.1323895</v>
      </c>
      <c r="V621" s="107">
        <v>2265503279.8878536</v>
      </c>
      <c r="W621" s="107">
        <v>2294540743.3384552</v>
      </c>
      <c r="X621" s="107">
        <v>2334263992.681087</v>
      </c>
      <c r="Y621" s="107">
        <v>2362617807.9199886</v>
      </c>
      <c r="Z621" s="107">
        <v>2401497529.926662</v>
      </c>
      <c r="AA621" s="107">
        <v>2440158322.0473499</v>
      </c>
      <c r="AB621" s="107">
        <v>2478833908.9989958</v>
      </c>
      <c r="AC621" s="107">
        <v>2517562383.667449</v>
      </c>
      <c r="AD621" s="107">
        <v>2556239135.3654118</v>
      </c>
      <c r="AE621" s="107">
        <v>2594842181.7877684</v>
      </c>
      <c r="AF621" s="107">
        <v>2633463746.2398319</v>
      </c>
      <c r="AG621" s="107">
        <v>2683180251.0158381</v>
      </c>
      <c r="AH621" s="107">
        <v>2722217946.6524229</v>
      </c>
      <c r="AI621" s="107">
        <v>2772444165.9751596</v>
      </c>
      <c r="AJ621" s="107">
        <v>2811871894.5550714</v>
      </c>
      <c r="AK621" s="107">
        <v>2862246524.4634633</v>
      </c>
      <c r="AL621" s="107">
        <v>2912505689.2490931</v>
      </c>
      <c r="AM621" s="107">
        <v>2962740311.4282484</v>
      </c>
      <c r="AN621" s="107">
        <v>3002163839.305685</v>
      </c>
      <c r="AO621" s="104">
        <v>3052946937.7105179</v>
      </c>
    </row>
    <row r="622" spans="1:41" x14ac:dyDescent="0.25">
      <c r="A622" t="str">
        <f t="shared" si="9"/>
        <v>Total passengers_Latin America-Caribbean</v>
      </c>
      <c r="B622" s="72" t="s">
        <v>58</v>
      </c>
      <c r="C622" s="108" t="s">
        <v>20</v>
      </c>
      <c r="D622" s="92" t="s">
        <v>29</v>
      </c>
      <c r="E622" s="75" t="s">
        <v>20</v>
      </c>
      <c r="F622" s="76" t="s">
        <v>20</v>
      </c>
      <c r="G622" s="76" t="s">
        <v>20</v>
      </c>
      <c r="H622" s="76" t="s">
        <v>20</v>
      </c>
      <c r="I622" s="76" t="s">
        <v>20</v>
      </c>
      <c r="J622" s="76" t="s">
        <v>20</v>
      </c>
      <c r="K622" s="76" t="s">
        <v>20</v>
      </c>
      <c r="L622" s="76" t="s">
        <v>20</v>
      </c>
      <c r="M622" s="76" t="s">
        <v>20</v>
      </c>
      <c r="N622" s="76" t="s">
        <v>20</v>
      </c>
      <c r="O622" s="76" t="s">
        <v>20</v>
      </c>
      <c r="P622" s="76" t="s">
        <v>20</v>
      </c>
      <c r="Q622" s="76" t="s">
        <v>20</v>
      </c>
      <c r="R622" s="83">
        <v>612331749</v>
      </c>
      <c r="S622" s="83">
        <v>638048018.80914891</v>
      </c>
      <c r="T622" s="83">
        <v>665828264.60361111</v>
      </c>
      <c r="U622" s="83">
        <v>699182542.75891542</v>
      </c>
      <c r="V622" s="83">
        <v>734866998.94958246</v>
      </c>
      <c r="W622" s="83">
        <v>773552035.13179624</v>
      </c>
      <c r="X622" s="83">
        <v>813468130.64929748</v>
      </c>
      <c r="Y622" s="83">
        <v>854549488.27421319</v>
      </c>
      <c r="Z622" s="83">
        <v>896745789.27571988</v>
      </c>
      <c r="AA622" s="83">
        <v>940263374.52686691</v>
      </c>
      <c r="AB622" s="83">
        <v>985039011.70474219</v>
      </c>
      <c r="AC622" s="83">
        <v>1031332545.8738239</v>
      </c>
      <c r="AD622" s="83">
        <v>1079210230.1360438</v>
      </c>
      <c r="AE622" s="83">
        <v>1128804377.403173</v>
      </c>
      <c r="AF622" s="83">
        <v>1179981538.6991074</v>
      </c>
      <c r="AG622" s="83">
        <v>1232599676.1985948</v>
      </c>
      <c r="AH622" s="83">
        <v>1287174014.183157</v>
      </c>
      <c r="AI622" s="83">
        <v>1343729826.4992628</v>
      </c>
      <c r="AJ622" s="83">
        <v>1402525504.2558529</v>
      </c>
      <c r="AK622" s="83">
        <v>1463406588.1423311</v>
      </c>
      <c r="AL622" s="83">
        <v>1526353665.3536477</v>
      </c>
      <c r="AM622" s="83">
        <v>1591874626.7429883</v>
      </c>
      <c r="AN622" s="83">
        <v>1660100115.1213269</v>
      </c>
      <c r="AO622" s="92">
        <v>1731414925.3161948</v>
      </c>
    </row>
    <row r="623" spans="1:41" x14ac:dyDescent="0.25">
      <c r="A623" t="str">
        <f t="shared" si="9"/>
        <v>Total aircraft movements_Latin America-Caribbean</v>
      </c>
      <c r="B623" s="72" t="s">
        <v>35</v>
      </c>
      <c r="C623" s="108" t="s">
        <v>20</v>
      </c>
      <c r="D623" s="92" t="s">
        <v>29</v>
      </c>
      <c r="E623" s="75" t="s">
        <v>20</v>
      </c>
      <c r="F623" s="76" t="s">
        <v>20</v>
      </c>
      <c r="G623" s="76" t="s">
        <v>20</v>
      </c>
      <c r="H623" s="76" t="s">
        <v>20</v>
      </c>
      <c r="I623" s="76" t="s">
        <v>20</v>
      </c>
      <c r="J623" s="76" t="s">
        <v>20</v>
      </c>
      <c r="K623" s="76" t="s">
        <v>20</v>
      </c>
      <c r="L623" s="76" t="s">
        <v>20</v>
      </c>
      <c r="M623" s="76" t="s">
        <v>20</v>
      </c>
      <c r="N623" s="76" t="s">
        <v>20</v>
      </c>
      <c r="O623" s="76" t="s">
        <v>20</v>
      </c>
      <c r="P623" s="76" t="s">
        <v>20</v>
      </c>
      <c r="Q623" s="76" t="s">
        <v>20</v>
      </c>
      <c r="R623" s="83">
        <v>8505166</v>
      </c>
      <c r="S623" s="83">
        <v>8546820.2229959238</v>
      </c>
      <c r="T623" s="83">
        <v>8731415.4799102116</v>
      </c>
      <c r="U623" s="83">
        <v>8948259.2184838969</v>
      </c>
      <c r="V623" s="83">
        <v>9187205.7110454328</v>
      </c>
      <c r="W623" s="83">
        <v>9452328.5863108765</v>
      </c>
      <c r="X623" s="83">
        <v>9718356.3555511851</v>
      </c>
      <c r="Y623" s="83">
        <v>9984489.4260521792</v>
      </c>
      <c r="Z623" s="83">
        <v>10249659.507021517</v>
      </c>
      <c r="AA623" s="83">
        <v>10514464.910458423</v>
      </c>
      <c r="AB623" s="83">
        <v>10778505.301596455</v>
      </c>
      <c r="AC623" s="83">
        <v>11042397.475016054</v>
      </c>
      <c r="AD623" s="83">
        <v>11306282.727252819</v>
      </c>
      <c r="AE623" s="83">
        <v>11570079.970992418</v>
      </c>
      <c r="AF623" s="83">
        <v>11835948.596870897</v>
      </c>
      <c r="AG623" s="83">
        <v>12102085.429542959</v>
      </c>
      <c r="AH623" s="83">
        <v>12368840.889224967</v>
      </c>
      <c r="AI623" s="83">
        <v>12636218.270273972</v>
      </c>
      <c r="AJ623" s="83">
        <v>12904224.516600685</v>
      </c>
      <c r="AK623" s="83">
        <v>13175230.18678282</v>
      </c>
      <c r="AL623" s="83">
        <v>13446322.756326273</v>
      </c>
      <c r="AM623" s="83">
        <v>13718039.050306849</v>
      </c>
      <c r="AN623" s="83">
        <v>13990392.608886974</v>
      </c>
      <c r="AO623" s="92">
        <v>14263335.105702253</v>
      </c>
    </row>
    <row r="624" spans="1:41" x14ac:dyDescent="0.25">
      <c r="A624" t="str">
        <f t="shared" si="9"/>
        <v>Total Cargo_Latin America-Caribbean</v>
      </c>
      <c r="B624" s="102" t="s">
        <v>207</v>
      </c>
      <c r="C624" s="103" t="s">
        <v>20</v>
      </c>
      <c r="D624" s="104" t="s">
        <v>29</v>
      </c>
      <c r="E624" s="105" t="s">
        <v>20</v>
      </c>
      <c r="F624" s="106" t="s">
        <v>20</v>
      </c>
      <c r="G624" s="106" t="s">
        <v>20</v>
      </c>
      <c r="H624" s="106" t="s">
        <v>20</v>
      </c>
      <c r="I624" s="106" t="s">
        <v>20</v>
      </c>
      <c r="J624" s="106" t="s">
        <v>20</v>
      </c>
      <c r="K624" s="106" t="s">
        <v>20</v>
      </c>
      <c r="L624" s="106" t="s">
        <v>20</v>
      </c>
      <c r="M624" s="106" t="s">
        <v>20</v>
      </c>
      <c r="N624" s="106" t="s">
        <v>20</v>
      </c>
      <c r="O624" s="106" t="s">
        <v>20</v>
      </c>
      <c r="P624" s="106" t="s">
        <v>20</v>
      </c>
      <c r="Q624" s="106" t="s">
        <v>20</v>
      </c>
      <c r="R624" s="107">
        <v>5379355</v>
      </c>
      <c r="S624" s="107">
        <v>5790065.4782713195</v>
      </c>
      <c r="T624" s="107">
        <v>6062879.3411354516</v>
      </c>
      <c r="U624" s="107">
        <v>6259618.1400883244</v>
      </c>
      <c r="V624" s="107">
        <v>6419881.0657602781</v>
      </c>
      <c r="W624" s="107">
        <v>6547178.8032848416</v>
      </c>
      <c r="X624" s="107">
        <v>6674180.6039134888</v>
      </c>
      <c r="Y624" s="107">
        <v>6800451.1295960294</v>
      </c>
      <c r="Z624" s="107">
        <v>6925252.2394723659</v>
      </c>
      <c r="AA624" s="107">
        <v>7043401.3560196413</v>
      </c>
      <c r="AB624" s="107">
        <v>7160019.0242140815</v>
      </c>
      <c r="AC624" s="107">
        <v>7276134.020769258</v>
      </c>
      <c r="AD624" s="107">
        <v>7392242.1134427069</v>
      </c>
      <c r="AE624" s="107">
        <v>7508606.4089273969</v>
      </c>
      <c r="AF624" s="107">
        <v>7619471.9500416527</v>
      </c>
      <c r="AG624" s="107">
        <v>7730883.4010090912</v>
      </c>
      <c r="AH624" s="107">
        <v>7843450.0531359641</v>
      </c>
      <c r="AI624" s="107">
        <v>7957253.8489733841</v>
      </c>
      <c r="AJ624" s="107">
        <v>8072480.91782986</v>
      </c>
      <c r="AK624" s="107">
        <v>8183523.787439039</v>
      </c>
      <c r="AL624" s="107">
        <v>8295268.3957969956</v>
      </c>
      <c r="AM624" s="107">
        <v>8408216.2423878033</v>
      </c>
      <c r="AN624" s="107">
        <v>8522552.7530479711</v>
      </c>
      <c r="AO624" s="104">
        <v>8638493.4337679762</v>
      </c>
    </row>
    <row r="625" spans="1:41" x14ac:dyDescent="0.25">
      <c r="A625" t="str">
        <f t="shared" si="9"/>
        <v>International passengers_Latin America-Caribbean</v>
      </c>
      <c r="B625" s="102" t="s">
        <v>54</v>
      </c>
      <c r="C625" s="103" t="s">
        <v>20</v>
      </c>
      <c r="D625" s="104" t="s">
        <v>29</v>
      </c>
      <c r="E625" s="105" t="s">
        <v>20</v>
      </c>
      <c r="F625" s="106" t="s">
        <v>20</v>
      </c>
      <c r="G625" s="106" t="s">
        <v>20</v>
      </c>
      <c r="H625" s="106" t="s">
        <v>20</v>
      </c>
      <c r="I625" s="106" t="s">
        <v>20</v>
      </c>
      <c r="J625" s="106" t="s">
        <v>20</v>
      </c>
      <c r="K625" s="106" t="s">
        <v>20</v>
      </c>
      <c r="L625" s="106" t="s">
        <v>20</v>
      </c>
      <c r="M625" s="106" t="s">
        <v>20</v>
      </c>
      <c r="N625" s="106" t="s">
        <v>20</v>
      </c>
      <c r="O625" s="106" t="s">
        <v>20</v>
      </c>
      <c r="P625" s="106" t="s">
        <v>20</v>
      </c>
      <c r="Q625" s="106" t="s">
        <v>20</v>
      </c>
      <c r="R625" s="107">
        <v>197191958</v>
      </c>
      <c r="S625" s="107">
        <v>205865875.25267616</v>
      </c>
      <c r="T625" s="107">
        <v>214404203.03720063</v>
      </c>
      <c r="U625" s="107">
        <v>225054834.71040708</v>
      </c>
      <c r="V625" s="107">
        <v>237365573.91402119</v>
      </c>
      <c r="W625" s="107">
        <v>251518062.18318906</v>
      </c>
      <c r="X625" s="107">
        <v>266369887.76611152</v>
      </c>
      <c r="Y625" s="107">
        <v>281945506.79541242</v>
      </c>
      <c r="Z625" s="107">
        <v>298230006.08168519</v>
      </c>
      <c r="AA625" s="107">
        <v>315242608.02392828</v>
      </c>
      <c r="AB625" s="107">
        <v>333049848.85563141</v>
      </c>
      <c r="AC625" s="107">
        <v>351711740.415856</v>
      </c>
      <c r="AD625" s="107">
        <v>371311425.15988427</v>
      </c>
      <c r="AE625" s="107">
        <v>391915432.79502308</v>
      </c>
      <c r="AF625" s="107">
        <v>413424849.46847337</v>
      </c>
      <c r="AG625" s="107">
        <v>435924100.38193953</v>
      </c>
      <c r="AH625" s="107">
        <v>459619337.46563852</v>
      </c>
      <c r="AI625" s="107">
        <v>484578985.22337145</v>
      </c>
      <c r="AJ625" s="107">
        <v>510926300.66717863</v>
      </c>
      <c r="AK625" s="107">
        <v>538545986.80279088</v>
      </c>
      <c r="AL625" s="107">
        <v>567568090.48558068</v>
      </c>
      <c r="AM625" s="107">
        <v>598317380.56776416</v>
      </c>
      <c r="AN625" s="107">
        <v>630952295.8473388</v>
      </c>
      <c r="AO625" s="104">
        <v>665713216.23264349</v>
      </c>
    </row>
    <row r="626" spans="1:41" x14ac:dyDescent="0.25">
      <c r="A626" t="str">
        <f t="shared" si="9"/>
        <v>Domestic passengers_Latin America-Caribbean</v>
      </c>
      <c r="B626" s="72" t="s">
        <v>56</v>
      </c>
      <c r="C626" s="108" t="s">
        <v>20</v>
      </c>
      <c r="D626" s="92" t="s">
        <v>29</v>
      </c>
      <c r="E626" s="75" t="s">
        <v>20</v>
      </c>
      <c r="F626" s="76" t="s">
        <v>20</v>
      </c>
      <c r="G626" s="76" t="s">
        <v>20</v>
      </c>
      <c r="H626" s="76" t="s">
        <v>20</v>
      </c>
      <c r="I626" s="76" t="s">
        <v>20</v>
      </c>
      <c r="J626" s="76" t="s">
        <v>20</v>
      </c>
      <c r="K626" s="76" t="s">
        <v>20</v>
      </c>
      <c r="L626" s="76" t="s">
        <v>20</v>
      </c>
      <c r="M626" s="76" t="s">
        <v>20</v>
      </c>
      <c r="N626" s="76" t="s">
        <v>20</v>
      </c>
      <c r="O626" s="76" t="s">
        <v>20</v>
      </c>
      <c r="P626" s="76" t="s">
        <v>20</v>
      </c>
      <c r="Q626" s="76" t="s">
        <v>20</v>
      </c>
      <c r="R626" s="83">
        <v>408986299</v>
      </c>
      <c r="S626" s="83">
        <v>426221460.30216426</v>
      </c>
      <c r="T626" s="83">
        <v>445602285.61694634</v>
      </c>
      <c r="U626" s="83">
        <v>468353397.97579086</v>
      </c>
      <c r="V626" s="83">
        <v>491835206.05328161</v>
      </c>
      <c r="W626" s="83">
        <v>516516725.42075109</v>
      </c>
      <c r="X626" s="83">
        <v>541714742.66867077</v>
      </c>
      <c r="Y626" s="83">
        <v>567341600.73422515</v>
      </c>
      <c r="Z626" s="83">
        <v>593364755.41315365</v>
      </c>
      <c r="AA626" s="83">
        <v>619973224.33348536</v>
      </c>
      <c r="AB626" s="83">
        <v>647037094.40752828</v>
      </c>
      <c r="AC626" s="83">
        <v>674758002.41962326</v>
      </c>
      <c r="AD626" s="83">
        <v>703120337.4287864</v>
      </c>
      <c r="AE626" s="83">
        <v>732190815.3978796</v>
      </c>
      <c r="AF626" s="83">
        <v>761936338.69700444</v>
      </c>
      <c r="AG626" s="83">
        <v>792130000.04004633</v>
      </c>
      <c r="AH626" s="83">
        <v>823081687.70998383</v>
      </c>
      <c r="AI626" s="83">
        <v>854748314.36063492</v>
      </c>
      <c r="AJ626" s="83">
        <v>887265541.95802534</v>
      </c>
      <c r="AK626" s="83">
        <v>920595840.03683364</v>
      </c>
      <c r="AL626" s="83">
        <v>954588245.87719095</v>
      </c>
      <c r="AM626" s="83">
        <v>989426210.98402703</v>
      </c>
      <c r="AN626" s="83">
        <v>1025081950.2103992</v>
      </c>
      <c r="AO626" s="92">
        <v>1061699922.8794724</v>
      </c>
    </row>
    <row r="627" spans="1:41" x14ac:dyDescent="0.25">
      <c r="A627" t="str">
        <f t="shared" si="9"/>
        <v>Total passengers_European union</v>
      </c>
      <c r="B627" s="102" t="s">
        <v>58</v>
      </c>
      <c r="C627" s="103" t="s">
        <v>20</v>
      </c>
      <c r="D627" s="104" t="s">
        <v>217</v>
      </c>
      <c r="E627" s="105" t="s">
        <v>20</v>
      </c>
      <c r="F627" s="106" t="s">
        <v>20</v>
      </c>
      <c r="G627" s="106" t="s">
        <v>20</v>
      </c>
      <c r="H627" s="106" t="s">
        <v>20</v>
      </c>
      <c r="I627" s="106" t="s">
        <v>20</v>
      </c>
      <c r="J627" s="106" t="s">
        <v>20</v>
      </c>
      <c r="K627" s="106" t="s">
        <v>20</v>
      </c>
      <c r="L627" s="106" t="s">
        <v>20</v>
      </c>
      <c r="M627" s="106" t="s">
        <v>20</v>
      </c>
      <c r="N627" s="106" t="s">
        <v>20</v>
      </c>
      <c r="O627" s="106" t="s">
        <v>20</v>
      </c>
      <c r="P627" s="106" t="s">
        <v>20</v>
      </c>
      <c r="Q627" s="106" t="s">
        <v>20</v>
      </c>
      <c r="R627" s="107">
        <v>1659681206</v>
      </c>
      <c r="S627" s="107">
        <v>1741103836.4374723</v>
      </c>
      <c r="T627" s="107">
        <v>1817357040.5275924</v>
      </c>
      <c r="U627" s="107">
        <v>1890615170.2400422</v>
      </c>
      <c r="V627" s="107">
        <v>1959619841.3897383</v>
      </c>
      <c r="W627" s="107">
        <v>2023672637.0199335</v>
      </c>
      <c r="X627" s="107">
        <v>2085339252.9026847</v>
      </c>
      <c r="Y627" s="107">
        <v>2145546345.3860953</v>
      </c>
      <c r="Z627" s="107">
        <v>2204245774.5843496</v>
      </c>
      <c r="AA627" s="107">
        <v>2261727730.1501641</v>
      </c>
      <c r="AB627" s="107">
        <v>2318567614.2492261</v>
      </c>
      <c r="AC627" s="107">
        <v>2374642209.6996417</v>
      </c>
      <c r="AD627" s="107">
        <v>2430143954.2866836</v>
      </c>
      <c r="AE627" s="107">
        <v>2485044087.4990959</v>
      </c>
      <c r="AF627" s="107">
        <v>2539131387.1731706</v>
      </c>
      <c r="AG627" s="107">
        <v>2593412396.1783018</v>
      </c>
      <c r="AH627" s="107">
        <v>2648298993.5403419</v>
      </c>
      <c r="AI627" s="107">
        <v>2703262443.3660583</v>
      </c>
      <c r="AJ627" s="107">
        <v>2758262821.5268083</v>
      </c>
      <c r="AK627" s="107">
        <v>2813455663.7446151</v>
      </c>
      <c r="AL627" s="107">
        <v>2868226718.908793</v>
      </c>
      <c r="AM627" s="107">
        <v>2922945903.992147</v>
      </c>
      <c r="AN627" s="107">
        <v>2977949310.9576669</v>
      </c>
      <c r="AO627" s="104">
        <v>3033643393.871594</v>
      </c>
    </row>
    <row r="628" spans="1:41" x14ac:dyDescent="0.25">
      <c r="A628" t="str">
        <f t="shared" si="9"/>
        <v>Total aircraft movements_European union</v>
      </c>
      <c r="B628" s="102" t="s">
        <v>35</v>
      </c>
      <c r="C628" s="103" t="s">
        <v>20</v>
      </c>
      <c r="D628" s="104" t="s">
        <v>217</v>
      </c>
      <c r="E628" s="105" t="s">
        <v>20</v>
      </c>
      <c r="F628" s="106" t="s">
        <v>20</v>
      </c>
      <c r="G628" s="106" t="s">
        <v>20</v>
      </c>
      <c r="H628" s="106" t="s">
        <v>20</v>
      </c>
      <c r="I628" s="106" t="s">
        <v>20</v>
      </c>
      <c r="J628" s="106" t="s">
        <v>20</v>
      </c>
      <c r="K628" s="106" t="s">
        <v>20</v>
      </c>
      <c r="L628" s="106" t="s">
        <v>20</v>
      </c>
      <c r="M628" s="106" t="s">
        <v>20</v>
      </c>
      <c r="N628" s="106" t="s">
        <v>20</v>
      </c>
      <c r="O628" s="106" t="s">
        <v>20</v>
      </c>
      <c r="P628" s="106" t="s">
        <v>20</v>
      </c>
      <c r="Q628" s="106" t="s">
        <v>20</v>
      </c>
      <c r="R628" s="107">
        <v>18982191</v>
      </c>
      <c r="S628" s="107">
        <v>19375125.391043697</v>
      </c>
      <c r="T628" s="107">
        <v>19846310.329401571</v>
      </c>
      <c r="U628" s="107">
        <v>20238558.499600496</v>
      </c>
      <c r="V628" s="107">
        <v>20637883.212730043</v>
      </c>
      <c r="W628" s="107">
        <v>21043935.515164677</v>
      </c>
      <c r="X628" s="107">
        <v>21433452.966180921</v>
      </c>
      <c r="Y628" s="107">
        <v>21816464.903903171</v>
      </c>
      <c r="Z628" s="107">
        <v>22186076.68970428</v>
      </c>
      <c r="AA628" s="107">
        <v>22545360.028168127</v>
      </c>
      <c r="AB628" s="107">
        <v>22896761.049035791</v>
      </c>
      <c r="AC628" s="107">
        <v>23244288.762323976</v>
      </c>
      <c r="AD628" s="107">
        <v>23587805.716826059</v>
      </c>
      <c r="AE628" s="107">
        <v>23926170.559399094</v>
      </c>
      <c r="AF628" s="107">
        <v>24258087.37269238</v>
      </c>
      <c r="AG628" s="107">
        <v>24590360.718704425</v>
      </c>
      <c r="AH628" s="107">
        <v>24926894.92086431</v>
      </c>
      <c r="AI628" s="107">
        <v>25263191.28506393</v>
      </c>
      <c r="AJ628" s="107">
        <v>25598380.011358041</v>
      </c>
      <c r="AK628" s="107">
        <v>25931665.278639175</v>
      </c>
      <c r="AL628" s="107">
        <v>26256571.204285257</v>
      </c>
      <c r="AM628" s="107">
        <v>26578100.778990284</v>
      </c>
      <c r="AN628" s="107">
        <v>26897652.204566386</v>
      </c>
      <c r="AO628" s="104">
        <v>27218043.534184162</v>
      </c>
    </row>
    <row r="629" spans="1:41" x14ac:dyDescent="0.25">
      <c r="A629" t="str">
        <f t="shared" si="9"/>
        <v>Total Cargo_European union</v>
      </c>
      <c r="B629" s="102" t="s">
        <v>207</v>
      </c>
      <c r="C629" s="108" t="s">
        <v>20</v>
      </c>
      <c r="D629" s="92" t="s">
        <v>217</v>
      </c>
      <c r="E629" s="75" t="s">
        <v>20</v>
      </c>
      <c r="F629" s="76" t="s">
        <v>20</v>
      </c>
      <c r="G629" s="76" t="s">
        <v>20</v>
      </c>
      <c r="H629" s="76" t="s">
        <v>20</v>
      </c>
      <c r="I629" s="76" t="s">
        <v>20</v>
      </c>
      <c r="J629" s="76" t="s">
        <v>20</v>
      </c>
      <c r="K629" s="76" t="s">
        <v>20</v>
      </c>
      <c r="L629" s="76" t="s">
        <v>20</v>
      </c>
      <c r="M629" s="76" t="s">
        <v>20</v>
      </c>
      <c r="N629" s="76" t="s">
        <v>20</v>
      </c>
      <c r="O629" s="76" t="s">
        <v>20</v>
      </c>
      <c r="P629" s="76" t="s">
        <v>20</v>
      </c>
      <c r="Q629" s="76" t="s">
        <v>20</v>
      </c>
      <c r="R629" s="83">
        <v>18380625</v>
      </c>
      <c r="S629" s="83">
        <v>18764892.687206309</v>
      </c>
      <c r="T629" s="83">
        <v>19436183.124611519</v>
      </c>
      <c r="U629" s="83">
        <v>20031155.961413018</v>
      </c>
      <c r="V629" s="83">
        <v>20522228.211754333</v>
      </c>
      <c r="W629" s="83">
        <v>20934208.952417839</v>
      </c>
      <c r="X629" s="83">
        <v>21342115.052398596</v>
      </c>
      <c r="Y629" s="83">
        <v>21746824.763156317</v>
      </c>
      <c r="Z629" s="83">
        <v>22144631.171942033</v>
      </c>
      <c r="AA629" s="83">
        <v>22534714.003312591</v>
      </c>
      <c r="AB629" s="83">
        <v>22921662.762922924</v>
      </c>
      <c r="AC629" s="83">
        <v>23305532.652887736</v>
      </c>
      <c r="AD629" s="83">
        <v>23691631.158541411</v>
      </c>
      <c r="AE629" s="83">
        <v>24080313.324446645</v>
      </c>
      <c r="AF629" s="83">
        <v>24467100.631723486</v>
      </c>
      <c r="AG629" s="83">
        <v>24858599.409204043</v>
      </c>
      <c r="AH629" s="83">
        <v>25251782.145641182</v>
      </c>
      <c r="AI629" s="83">
        <v>25649928.390771359</v>
      </c>
      <c r="AJ629" s="83">
        <v>26046317.464986622</v>
      </c>
      <c r="AK629" s="83">
        <v>26443989.432345517</v>
      </c>
      <c r="AL629" s="83">
        <v>26840474.91619831</v>
      </c>
      <c r="AM629" s="83">
        <v>27236895.161122926</v>
      </c>
      <c r="AN629" s="83">
        <v>27637749.84696779</v>
      </c>
      <c r="AO629" s="92">
        <v>28041598.087992631</v>
      </c>
    </row>
    <row r="630" spans="1:41" x14ac:dyDescent="0.25">
      <c r="A630" t="str">
        <f t="shared" si="9"/>
        <v>International passengers_European union</v>
      </c>
      <c r="B630" s="72" t="s">
        <v>54</v>
      </c>
      <c r="C630" s="108" t="s">
        <v>20</v>
      </c>
      <c r="D630" s="92" t="s">
        <v>217</v>
      </c>
      <c r="E630" s="75" t="s">
        <v>20</v>
      </c>
      <c r="F630" s="76" t="s">
        <v>20</v>
      </c>
      <c r="G630" s="76" t="s">
        <v>20</v>
      </c>
      <c r="H630" s="76" t="s">
        <v>20</v>
      </c>
      <c r="I630" s="76" t="s">
        <v>20</v>
      </c>
      <c r="J630" s="76" t="s">
        <v>20</v>
      </c>
      <c r="K630" s="76" t="s">
        <v>20</v>
      </c>
      <c r="L630" s="76" t="s">
        <v>20</v>
      </c>
      <c r="M630" s="76" t="s">
        <v>20</v>
      </c>
      <c r="N630" s="76" t="s">
        <v>20</v>
      </c>
      <c r="O630" s="76" t="s">
        <v>20</v>
      </c>
      <c r="P630" s="76" t="s">
        <v>20</v>
      </c>
      <c r="Q630" s="76" t="s">
        <v>20</v>
      </c>
      <c r="R630" s="83">
        <v>1312736426</v>
      </c>
      <c r="S630" s="83">
        <v>1385103098.7061322</v>
      </c>
      <c r="T630" s="83">
        <v>1448672500.871139</v>
      </c>
      <c r="U630" s="83">
        <v>1511770990.7265503</v>
      </c>
      <c r="V630" s="83">
        <v>1572240474.4267774</v>
      </c>
      <c r="W630" s="83">
        <v>1629676453.4061198</v>
      </c>
      <c r="X630" s="83">
        <v>1685110329.9338789</v>
      </c>
      <c r="Y630" s="83">
        <v>1739239970.7624335</v>
      </c>
      <c r="Z630" s="83">
        <v>1792178196.9928634</v>
      </c>
      <c r="AA630" s="83">
        <v>1844243581.9974937</v>
      </c>
      <c r="AB630" s="83">
        <v>1895714570.8154154</v>
      </c>
      <c r="AC630" s="83">
        <v>1946547305.3089056</v>
      </c>
      <c r="AD630" s="83">
        <v>1996830306.4387457</v>
      </c>
      <c r="AE630" s="83">
        <v>2046607030.8319221</v>
      </c>
      <c r="AF630" s="83">
        <v>2095797501.5893736</v>
      </c>
      <c r="AG630" s="83">
        <v>2145056139.1014171</v>
      </c>
      <c r="AH630" s="83">
        <v>2194650077.3415065</v>
      </c>
      <c r="AI630" s="83">
        <v>2244300796.2393947</v>
      </c>
      <c r="AJ630" s="83">
        <v>2294065211.8971977</v>
      </c>
      <c r="AK630" s="83">
        <v>2344079662.4479427</v>
      </c>
      <c r="AL630" s="83">
        <v>2394029489.4332333</v>
      </c>
      <c r="AM630" s="83">
        <v>2444031982.6054678</v>
      </c>
      <c r="AN630" s="83">
        <v>2494341299.0405588</v>
      </c>
      <c r="AO630" s="92">
        <v>2545265575.5182238</v>
      </c>
    </row>
    <row r="631" spans="1:41" x14ac:dyDescent="0.25">
      <c r="A631" t="str">
        <f t="shared" si="9"/>
        <v>Domestic passengers_European union</v>
      </c>
      <c r="B631" s="102" t="s">
        <v>56</v>
      </c>
      <c r="C631" s="103" t="s">
        <v>20</v>
      </c>
      <c r="D631" s="104" t="s">
        <v>217</v>
      </c>
      <c r="E631" s="105" t="s">
        <v>20</v>
      </c>
      <c r="F631" s="106" t="s">
        <v>20</v>
      </c>
      <c r="G631" s="106" t="s">
        <v>20</v>
      </c>
      <c r="H631" s="106" t="s">
        <v>20</v>
      </c>
      <c r="I631" s="106" t="s">
        <v>20</v>
      </c>
      <c r="J631" s="106" t="s">
        <v>20</v>
      </c>
      <c r="K631" s="106" t="s">
        <v>20</v>
      </c>
      <c r="L631" s="106" t="s">
        <v>20</v>
      </c>
      <c r="M631" s="106" t="s">
        <v>20</v>
      </c>
      <c r="N631" s="106" t="s">
        <v>20</v>
      </c>
      <c r="O631" s="106" t="s">
        <v>20</v>
      </c>
      <c r="P631" s="106" t="s">
        <v>20</v>
      </c>
      <c r="Q631" s="106" t="s">
        <v>20</v>
      </c>
      <c r="R631" s="107">
        <v>340324184</v>
      </c>
      <c r="S631" s="107">
        <v>349462236.68867409</v>
      </c>
      <c r="T631" s="107">
        <v>362128486.91011763</v>
      </c>
      <c r="U631" s="107">
        <v>372243104.23845327</v>
      </c>
      <c r="V631" s="107">
        <v>380851782.55214036</v>
      </c>
      <c r="W631" s="107">
        <v>387634939.99915326</v>
      </c>
      <c r="X631" s="107">
        <v>394005065.28499579</v>
      </c>
      <c r="Y631" s="107">
        <v>400201596.23738414</v>
      </c>
      <c r="Z631" s="107">
        <v>406069343.90976334</v>
      </c>
      <c r="AA631" s="107">
        <v>411579613.69195908</v>
      </c>
      <c r="AB631" s="107">
        <v>417036372.17234683</v>
      </c>
      <c r="AC631" s="107">
        <v>422348635.557042</v>
      </c>
      <c r="AD631" s="107">
        <v>427625082.12965667</v>
      </c>
      <c r="AE631" s="107">
        <v>432799937.81621408</v>
      </c>
      <c r="AF631" s="107">
        <v>437741583.88937885</v>
      </c>
      <c r="AG631" s="107">
        <v>442802123.46988714</v>
      </c>
      <c r="AH631" s="107">
        <v>448129731.36836302</v>
      </c>
      <c r="AI631" s="107">
        <v>453474664.74180937</v>
      </c>
      <c r="AJ631" s="107">
        <v>458740970.577905</v>
      </c>
      <c r="AK631" s="107">
        <v>463947994.8809678</v>
      </c>
      <c r="AL631" s="107">
        <v>468794506.63776171</v>
      </c>
      <c r="AM631" s="107">
        <v>473533358.99945271</v>
      </c>
      <c r="AN631" s="107">
        <v>478246490.00336248</v>
      </c>
      <c r="AO631" s="104">
        <v>483032218.84706193</v>
      </c>
    </row>
    <row r="632" spans="1:41" x14ac:dyDescent="0.25">
      <c r="A632" t="str">
        <f t="shared" si="9"/>
        <v>Total passengers_Europe</v>
      </c>
      <c r="B632" s="102" t="s">
        <v>58</v>
      </c>
      <c r="C632" s="103" t="s">
        <v>20</v>
      </c>
      <c r="D632" s="104" t="s">
        <v>28</v>
      </c>
      <c r="E632" s="105" t="s">
        <v>20</v>
      </c>
      <c r="F632" s="106" t="s">
        <v>20</v>
      </c>
      <c r="G632" s="106" t="s">
        <v>20</v>
      </c>
      <c r="H632" s="106" t="s">
        <v>20</v>
      </c>
      <c r="I632" s="106" t="s">
        <v>20</v>
      </c>
      <c r="J632" s="106" t="s">
        <v>20</v>
      </c>
      <c r="K632" s="106" t="s">
        <v>20</v>
      </c>
      <c r="L632" s="106" t="s">
        <v>20</v>
      </c>
      <c r="M632" s="106" t="s">
        <v>20</v>
      </c>
      <c r="N632" s="106" t="s">
        <v>20</v>
      </c>
      <c r="O632" s="106" t="s">
        <v>20</v>
      </c>
      <c r="P632" s="106" t="s">
        <v>20</v>
      </c>
      <c r="Q632" s="106" t="s">
        <v>20</v>
      </c>
      <c r="R632" s="107">
        <v>2216065489</v>
      </c>
      <c r="S632" s="107">
        <v>2342559789.8921032</v>
      </c>
      <c r="T632" s="107">
        <v>2465575575.9595237</v>
      </c>
      <c r="U632" s="107">
        <v>2581137518.0254631</v>
      </c>
      <c r="V632" s="107">
        <v>2687505781.4598274</v>
      </c>
      <c r="W632" s="107">
        <v>2782610767.3096757</v>
      </c>
      <c r="X632" s="107">
        <v>2875724178.9799547</v>
      </c>
      <c r="Y632" s="107">
        <v>2967771591.2643952</v>
      </c>
      <c r="Z632" s="107">
        <v>3058731449.6306176</v>
      </c>
      <c r="AA632" s="107">
        <v>3148885608.1840272</v>
      </c>
      <c r="AB632" s="107">
        <v>3238825851.6019197</v>
      </c>
      <c r="AC632" s="107">
        <v>3328475474.5081439</v>
      </c>
      <c r="AD632" s="107">
        <v>3418036584.5325794</v>
      </c>
      <c r="AE632" s="107">
        <v>3507507764.2600503</v>
      </c>
      <c r="AF632" s="107">
        <v>3596748729.9755239</v>
      </c>
      <c r="AG632" s="107">
        <v>3687241622.3763843</v>
      </c>
      <c r="AH632" s="107">
        <v>3778579998.9050622</v>
      </c>
      <c r="AI632" s="107">
        <v>3870020544.1882701</v>
      </c>
      <c r="AJ632" s="107">
        <v>3961342919.2323551</v>
      </c>
      <c r="AK632" s="107">
        <v>4052714769.7554932</v>
      </c>
      <c r="AL632" s="107">
        <v>4143764712.9505205</v>
      </c>
      <c r="AM632" s="107">
        <v>4234915889.6325431</v>
      </c>
      <c r="AN632" s="107">
        <v>4326666833.9062233</v>
      </c>
      <c r="AO632" s="104">
        <v>4419447765.6156044</v>
      </c>
    </row>
    <row r="633" spans="1:41" x14ac:dyDescent="0.25">
      <c r="A633" t="str">
        <f t="shared" si="9"/>
        <v>Total aircraft movements_Europe</v>
      </c>
      <c r="B633" s="102" t="s">
        <v>35</v>
      </c>
      <c r="C633" s="103" t="s">
        <v>20</v>
      </c>
      <c r="D633" s="104" t="s">
        <v>28</v>
      </c>
      <c r="E633" s="105" t="s">
        <v>20</v>
      </c>
      <c r="F633" s="106" t="s">
        <v>20</v>
      </c>
      <c r="G633" s="106" t="s">
        <v>20</v>
      </c>
      <c r="H633" s="106" t="s">
        <v>20</v>
      </c>
      <c r="I633" s="106" t="s">
        <v>20</v>
      </c>
      <c r="J633" s="106" t="s">
        <v>20</v>
      </c>
      <c r="K633" s="106" t="s">
        <v>20</v>
      </c>
      <c r="L633" s="106" t="s">
        <v>20</v>
      </c>
      <c r="M633" s="106" t="s">
        <v>20</v>
      </c>
      <c r="N633" s="106" t="s">
        <v>20</v>
      </c>
      <c r="O633" s="106" t="s">
        <v>20</v>
      </c>
      <c r="P633" s="106" t="s">
        <v>20</v>
      </c>
      <c r="Q633" s="106" t="s">
        <v>20</v>
      </c>
      <c r="R633" s="107">
        <v>24437737</v>
      </c>
      <c r="S633" s="107">
        <v>25121564.741183717</v>
      </c>
      <c r="T633" s="107">
        <v>25869253.356144581</v>
      </c>
      <c r="U633" s="107">
        <v>26499670.755807992</v>
      </c>
      <c r="V633" s="107">
        <v>27092138.10828973</v>
      </c>
      <c r="W633" s="107">
        <v>27644260.005015712</v>
      </c>
      <c r="X633" s="107">
        <v>28177054.551077791</v>
      </c>
      <c r="Y633" s="107">
        <v>28704353.738265663</v>
      </c>
      <c r="Z633" s="107">
        <v>29221818.860733062</v>
      </c>
      <c r="AA633" s="107">
        <v>29731467.953409508</v>
      </c>
      <c r="AB633" s="107">
        <v>30234743.075059142</v>
      </c>
      <c r="AC633" s="107">
        <v>30736911.390245378</v>
      </c>
      <c r="AD633" s="107">
        <v>31237932.994216081</v>
      </c>
      <c r="AE633" s="107">
        <v>31737350.343602851</v>
      </c>
      <c r="AF633" s="107">
        <v>32239313.153118867</v>
      </c>
      <c r="AG633" s="107">
        <v>32752661.343866833</v>
      </c>
      <c r="AH633" s="107">
        <v>33270887.796874341</v>
      </c>
      <c r="AI633" s="107">
        <v>33786070.192958198</v>
      </c>
      <c r="AJ633" s="107">
        <v>34294542.228931978</v>
      </c>
      <c r="AK633" s="107">
        <v>34795052.753227487</v>
      </c>
      <c r="AL633" s="107">
        <v>35283957.971992731</v>
      </c>
      <c r="AM633" s="107">
        <v>35767029.726204894</v>
      </c>
      <c r="AN633" s="107">
        <v>36247413.658044055</v>
      </c>
      <c r="AO633" s="104">
        <v>36728051.581280112</v>
      </c>
    </row>
    <row r="634" spans="1:41" x14ac:dyDescent="0.25">
      <c r="A634" t="str">
        <f t="shared" si="9"/>
        <v>Total Cargo_Europe</v>
      </c>
      <c r="B634" s="102" t="s">
        <v>207</v>
      </c>
      <c r="C634" s="108" t="s">
        <v>20</v>
      </c>
      <c r="D634" s="92" t="s">
        <v>28</v>
      </c>
      <c r="E634" s="75" t="s">
        <v>20</v>
      </c>
      <c r="F634" s="76" t="s">
        <v>20</v>
      </c>
      <c r="G634" s="76" t="s">
        <v>20</v>
      </c>
      <c r="H634" s="76" t="s">
        <v>20</v>
      </c>
      <c r="I634" s="76" t="s">
        <v>20</v>
      </c>
      <c r="J634" s="76" t="s">
        <v>20</v>
      </c>
      <c r="K634" s="76" t="s">
        <v>20</v>
      </c>
      <c r="L634" s="76" t="s">
        <v>20</v>
      </c>
      <c r="M634" s="76" t="s">
        <v>20</v>
      </c>
      <c r="N634" s="76" t="s">
        <v>20</v>
      </c>
      <c r="O634" s="76" t="s">
        <v>20</v>
      </c>
      <c r="P634" s="76" t="s">
        <v>20</v>
      </c>
      <c r="Q634" s="76" t="s">
        <v>20</v>
      </c>
      <c r="R634" s="83">
        <v>21562693</v>
      </c>
      <c r="S634" s="83">
        <v>22066129.659817446</v>
      </c>
      <c r="T634" s="83">
        <v>22863020.590096589</v>
      </c>
      <c r="U634" s="83">
        <v>23617750.225878723</v>
      </c>
      <c r="V634" s="83">
        <v>24247131.332364753</v>
      </c>
      <c r="W634" s="83">
        <v>24788991.238243066</v>
      </c>
      <c r="X634" s="83">
        <v>25330638.510497298</v>
      </c>
      <c r="Y634" s="83">
        <v>25860217.531302083</v>
      </c>
      <c r="Z634" s="83">
        <v>26392397.425798859</v>
      </c>
      <c r="AA634" s="83">
        <v>26907620.26615395</v>
      </c>
      <c r="AB634" s="83">
        <v>27435957.012152843</v>
      </c>
      <c r="AC634" s="83">
        <v>27944498.7619741</v>
      </c>
      <c r="AD634" s="83">
        <v>28469941.430513017</v>
      </c>
      <c r="AE634" s="83">
        <v>29002187.226380203</v>
      </c>
      <c r="AF634" s="83">
        <v>29512856.040820651</v>
      </c>
      <c r="AG634" s="83">
        <v>30049519.516853776</v>
      </c>
      <c r="AH634" s="83">
        <v>30562229.858525686</v>
      </c>
      <c r="AI634" s="83">
        <v>31115294.330951095</v>
      </c>
      <c r="AJ634" s="83">
        <v>31637286.136334255</v>
      </c>
      <c r="AK634" s="83">
        <v>32176692.999219138</v>
      </c>
      <c r="AL634" s="83">
        <v>32709925.437320206</v>
      </c>
      <c r="AM634" s="83">
        <v>33222049.872830536</v>
      </c>
      <c r="AN634" s="83">
        <v>33765700.663833216</v>
      </c>
      <c r="AO634" s="92">
        <v>34299442.285741128</v>
      </c>
    </row>
    <row r="635" spans="1:41" x14ac:dyDescent="0.25">
      <c r="A635" t="str">
        <f t="shared" si="9"/>
        <v>International passengers_Europe</v>
      </c>
      <c r="B635" s="72" t="s">
        <v>54</v>
      </c>
      <c r="C635" s="108" t="s">
        <v>20</v>
      </c>
      <c r="D635" s="92" t="s">
        <v>28</v>
      </c>
      <c r="E635" s="75" t="s">
        <v>20</v>
      </c>
      <c r="F635" s="76" t="s">
        <v>20</v>
      </c>
      <c r="G635" s="76" t="s">
        <v>20</v>
      </c>
      <c r="H635" s="76" t="s">
        <v>20</v>
      </c>
      <c r="I635" s="76" t="s">
        <v>20</v>
      </c>
      <c r="J635" s="76" t="s">
        <v>20</v>
      </c>
      <c r="K635" s="76" t="s">
        <v>20</v>
      </c>
      <c r="L635" s="76" t="s">
        <v>20</v>
      </c>
      <c r="M635" s="76" t="s">
        <v>20</v>
      </c>
      <c r="N635" s="76" t="s">
        <v>20</v>
      </c>
      <c r="O635" s="76" t="s">
        <v>20</v>
      </c>
      <c r="P635" s="76" t="s">
        <v>20</v>
      </c>
      <c r="Q635" s="76" t="s">
        <v>20</v>
      </c>
      <c r="R635" s="83">
        <v>1590509487</v>
      </c>
      <c r="S635" s="83">
        <v>1692714327.1451514</v>
      </c>
      <c r="T635" s="83">
        <v>1781822044.9909937</v>
      </c>
      <c r="U635" s="83">
        <v>1866688383.1712418</v>
      </c>
      <c r="V635" s="83">
        <v>1947309904.9983065</v>
      </c>
      <c r="W635" s="83">
        <v>2023556024.4695561</v>
      </c>
      <c r="X635" s="83">
        <v>2098150124.5109787</v>
      </c>
      <c r="Y635" s="83">
        <v>2171793643.0771089</v>
      </c>
      <c r="Z635" s="83">
        <v>2244623829.7611289</v>
      </c>
      <c r="AA635" s="83">
        <v>2316965416.835598</v>
      </c>
      <c r="AB635" s="83">
        <v>2389123186.5955176</v>
      </c>
      <c r="AC635" s="83">
        <v>2461075341.2390203</v>
      </c>
      <c r="AD635" s="83">
        <v>2532931599.2837582</v>
      </c>
      <c r="AE635" s="83">
        <v>2604756454.4287982</v>
      </c>
      <c r="AF635" s="83">
        <v>2675745443.3251348</v>
      </c>
      <c r="AG635" s="83">
        <v>2747163190.010808</v>
      </c>
      <c r="AH635" s="83">
        <v>2819311937.4344106</v>
      </c>
      <c r="AI635" s="83">
        <v>2891927688.2095537</v>
      </c>
      <c r="AJ635" s="83">
        <v>2965068310.0222101</v>
      </c>
      <c r="AK635" s="83">
        <v>3038880597.3745914</v>
      </c>
      <c r="AL635" s="83">
        <v>3113069714.9124923</v>
      </c>
      <c r="AM635" s="83">
        <v>3187759256.2329049</v>
      </c>
      <c r="AN635" s="83">
        <v>3263216039.4727459</v>
      </c>
      <c r="AO635" s="92">
        <v>3339758539.2450566</v>
      </c>
    </row>
    <row r="636" spans="1:41" x14ac:dyDescent="0.25">
      <c r="A636" t="str">
        <f t="shared" si="9"/>
        <v>Domestic passengers_Europe</v>
      </c>
      <c r="B636" s="102" t="s">
        <v>56</v>
      </c>
      <c r="C636" s="103" t="s">
        <v>20</v>
      </c>
      <c r="D636" s="104" t="s">
        <v>28</v>
      </c>
      <c r="E636" s="105" t="s">
        <v>20</v>
      </c>
      <c r="F636" s="106" t="s">
        <v>20</v>
      </c>
      <c r="G636" s="106" t="s">
        <v>20</v>
      </c>
      <c r="H636" s="106" t="s">
        <v>20</v>
      </c>
      <c r="I636" s="106" t="s">
        <v>20</v>
      </c>
      <c r="J636" s="106" t="s">
        <v>20</v>
      </c>
      <c r="K636" s="106" t="s">
        <v>20</v>
      </c>
      <c r="L636" s="106" t="s">
        <v>20</v>
      </c>
      <c r="M636" s="106" t="s">
        <v>20</v>
      </c>
      <c r="N636" s="106" t="s">
        <v>20</v>
      </c>
      <c r="O636" s="106" t="s">
        <v>20</v>
      </c>
      <c r="P636" s="106" t="s">
        <v>20</v>
      </c>
      <c r="Q636" s="106" t="s">
        <v>20</v>
      </c>
      <c r="R636" s="107">
        <v>579277916</v>
      </c>
      <c r="S636" s="107">
        <v>604936661.36257708</v>
      </c>
      <c r="T636" s="107">
        <v>638884645.71136546</v>
      </c>
      <c r="U636" s="107">
        <v>669303870.28100574</v>
      </c>
      <c r="V636" s="107">
        <v>694591228.93994594</v>
      </c>
      <c r="W636" s="107">
        <v>712787495.15203834</v>
      </c>
      <c r="X636" s="107">
        <v>730601215.0181936</v>
      </c>
      <c r="Y636" s="107">
        <v>748271098.89558876</v>
      </c>
      <c r="Z636" s="107">
        <v>765646491.56918466</v>
      </c>
      <c r="AA636" s="107">
        <v>782681605.890046</v>
      </c>
      <c r="AB636" s="107">
        <v>799669458.77527177</v>
      </c>
      <c r="AC636" s="107">
        <v>816547839.78759515</v>
      </c>
      <c r="AD636" s="107">
        <v>833417136.07657242</v>
      </c>
      <c r="AE636" s="107">
        <v>850220352.3791877</v>
      </c>
      <c r="AF636" s="107">
        <v>867486877.75170135</v>
      </c>
      <c r="AG636" s="107">
        <v>885458895.84943128</v>
      </c>
      <c r="AH636" s="107">
        <v>903575346.74808502</v>
      </c>
      <c r="AI636" s="107">
        <v>921395543.06092501</v>
      </c>
      <c r="AJ636" s="107">
        <v>938671684.37073922</v>
      </c>
      <c r="AK636" s="107">
        <v>955420282.46528947</v>
      </c>
      <c r="AL636" s="107">
        <v>971525314.75663173</v>
      </c>
      <c r="AM636" s="107">
        <v>987279605.89385951</v>
      </c>
      <c r="AN636" s="107">
        <v>1002892307.830292</v>
      </c>
      <c r="AO636" s="104">
        <v>1018474099.5607067</v>
      </c>
    </row>
    <row r="637" spans="1:41" x14ac:dyDescent="0.25">
      <c r="A637" t="str">
        <f t="shared" si="9"/>
        <v>Total passengers_Euro area</v>
      </c>
      <c r="B637" s="72" t="s">
        <v>58</v>
      </c>
      <c r="C637" s="108" t="s">
        <v>20</v>
      </c>
      <c r="D637" s="92" t="s">
        <v>7</v>
      </c>
      <c r="E637" s="75" t="s">
        <v>20</v>
      </c>
      <c r="F637" s="76" t="s">
        <v>20</v>
      </c>
      <c r="G637" s="76" t="s">
        <v>20</v>
      </c>
      <c r="H637" s="76" t="s">
        <v>20</v>
      </c>
      <c r="I637" s="76" t="s">
        <v>20</v>
      </c>
      <c r="J637" s="76" t="s">
        <v>20</v>
      </c>
      <c r="K637" s="76" t="s">
        <v>20</v>
      </c>
      <c r="L637" s="76" t="s">
        <v>20</v>
      </c>
      <c r="M637" s="76" t="s">
        <v>20</v>
      </c>
      <c r="N637" s="76" t="s">
        <v>20</v>
      </c>
      <c r="O637" s="76" t="s">
        <v>20</v>
      </c>
      <c r="P637" s="76" t="s">
        <v>20</v>
      </c>
      <c r="Q637" s="76" t="s">
        <v>20</v>
      </c>
      <c r="R637" s="83">
        <v>1178504626</v>
      </c>
      <c r="S637" s="83">
        <v>1237062324.9041524</v>
      </c>
      <c r="T637" s="83">
        <v>1289861606.9130876</v>
      </c>
      <c r="U637" s="83">
        <v>1342462803.5240712</v>
      </c>
      <c r="V637" s="83">
        <v>1391563552.7091932</v>
      </c>
      <c r="W637" s="83">
        <v>1436371237.3593645</v>
      </c>
      <c r="X637" s="83">
        <v>1479616851.1019161</v>
      </c>
      <c r="Y637" s="83">
        <v>1521912522.7724934</v>
      </c>
      <c r="Z637" s="83">
        <v>1563218692.1919103</v>
      </c>
      <c r="AA637" s="83">
        <v>1603607169.8370566</v>
      </c>
      <c r="AB637" s="83">
        <v>1643585216.9843922</v>
      </c>
      <c r="AC637" s="83">
        <v>1682883801.4789388</v>
      </c>
      <c r="AD637" s="83">
        <v>1721682809.5119591</v>
      </c>
      <c r="AE637" s="83">
        <v>1759932085.9378393</v>
      </c>
      <c r="AF637" s="83">
        <v>1797610523.0939991</v>
      </c>
      <c r="AG637" s="83">
        <v>1835684361.606324</v>
      </c>
      <c r="AH637" s="83">
        <v>1874355845.1837683</v>
      </c>
      <c r="AI637" s="83">
        <v>1913136863.2392893</v>
      </c>
      <c r="AJ637" s="83">
        <v>1951906607.9469075</v>
      </c>
      <c r="AK637" s="83">
        <v>1990791289.8345933</v>
      </c>
      <c r="AL637" s="83">
        <v>2029298041.324615</v>
      </c>
      <c r="AM637" s="83">
        <v>2067857830.135911</v>
      </c>
      <c r="AN637" s="83">
        <v>2106813326.6030827</v>
      </c>
      <c r="AO637" s="92">
        <v>2146465900.2724001</v>
      </c>
    </row>
    <row r="638" spans="1:41" x14ac:dyDescent="0.25">
      <c r="A638" t="str">
        <f t="shared" si="9"/>
        <v>Total aircraft movements_Euro area</v>
      </c>
      <c r="B638" s="72" t="s">
        <v>35</v>
      </c>
      <c r="C638" s="108" t="s">
        <v>20</v>
      </c>
      <c r="D638" s="92" t="s">
        <v>7</v>
      </c>
      <c r="E638" s="75" t="s">
        <v>20</v>
      </c>
      <c r="F638" s="76" t="s">
        <v>20</v>
      </c>
      <c r="G638" s="76" t="s">
        <v>20</v>
      </c>
      <c r="H638" s="76" t="s">
        <v>20</v>
      </c>
      <c r="I638" s="76" t="s">
        <v>20</v>
      </c>
      <c r="J638" s="76" t="s">
        <v>20</v>
      </c>
      <c r="K638" s="76" t="s">
        <v>20</v>
      </c>
      <c r="L638" s="76" t="s">
        <v>20</v>
      </c>
      <c r="M638" s="76" t="s">
        <v>20</v>
      </c>
      <c r="N638" s="76" t="s">
        <v>20</v>
      </c>
      <c r="O638" s="76" t="s">
        <v>20</v>
      </c>
      <c r="P638" s="76" t="s">
        <v>20</v>
      </c>
      <c r="Q638" s="76" t="s">
        <v>20</v>
      </c>
      <c r="R638" s="83">
        <v>13424804</v>
      </c>
      <c r="S638" s="83">
        <v>13748177.639086073</v>
      </c>
      <c r="T638" s="83">
        <v>14017587.029962819</v>
      </c>
      <c r="U638" s="83">
        <v>14289702.843079042</v>
      </c>
      <c r="V638" s="83">
        <v>14573184.167710707</v>
      </c>
      <c r="W638" s="83">
        <v>14863195.288135581</v>
      </c>
      <c r="X638" s="83">
        <v>15141127.360399261</v>
      </c>
      <c r="Y638" s="83">
        <v>15414964.674643748</v>
      </c>
      <c r="Z638" s="83">
        <v>15678590.14476175</v>
      </c>
      <c r="AA638" s="83">
        <v>15934395.900546722</v>
      </c>
      <c r="AB638" s="83">
        <v>16185085.946497846</v>
      </c>
      <c r="AC638" s="83">
        <v>16432526.679789517</v>
      </c>
      <c r="AD638" s="83">
        <v>16677138.612210007</v>
      </c>
      <c r="AE638" s="83">
        <v>16916928.990539562</v>
      </c>
      <c r="AF638" s="83">
        <v>17151178.233727027</v>
      </c>
      <c r="AG638" s="83">
        <v>17386999.299641095</v>
      </c>
      <c r="AH638" s="83">
        <v>17628277.707786307</v>
      </c>
      <c r="AI638" s="83">
        <v>17869986.270307977</v>
      </c>
      <c r="AJ638" s="83">
        <v>18109670.690817643</v>
      </c>
      <c r="AK638" s="83">
        <v>18346368.489763565</v>
      </c>
      <c r="AL638" s="83">
        <v>18574272.114923976</v>
      </c>
      <c r="AM638" s="83">
        <v>18799061.74260943</v>
      </c>
      <c r="AN638" s="83">
        <v>19022693.320892695</v>
      </c>
      <c r="AO638" s="92">
        <v>19247184.06601008</v>
      </c>
    </row>
    <row r="639" spans="1:41" x14ac:dyDescent="0.25">
      <c r="A639" t="str">
        <f t="shared" si="9"/>
        <v>Total Cargo_Euro area</v>
      </c>
      <c r="B639" s="102" t="s">
        <v>207</v>
      </c>
      <c r="C639" s="103" t="s">
        <v>20</v>
      </c>
      <c r="D639" s="104" t="s">
        <v>7</v>
      </c>
      <c r="E639" s="105" t="s">
        <v>20</v>
      </c>
      <c r="F639" s="106" t="s">
        <v>20</v>
      </c>
      <c r="G639" s="106" t="s">
        <v>20</v>
      </c>
      <c r="H639" s="106" t="s">
        <v>20</v>
      </c>
      <c r="I639" s="106" t="s">
        <v>20</v>
      </c>
      <c r="J639" s="106" t="s">
        <v>20</v>
      </c>
      <c r="K639" s="106" t="s">
        <v>20</v>
      </c>
      <c r="L639" s="106" t="s">
        <v>20</v>
      </c>
      <c r="M639" s="106" t="s">
        <v>20</v>
      </c>
      <c r="N639" s="106" t="s">
        <v>20</v>
      </c>
      <c r="O639" s="106" t="s">
        <v>20</v>
      </c>
      <c r="P639" s="106" t="s">
        <v>20</v>
      </c>
      <c r="Q639" s="106" t="s">
        <v>20</v>
      </c>
      <c r="R639" s="107">
        <v>14512135</v>
      </c>
      <c r="S639" s="107">
        <v>14832617.823341265</v>
      </c>
      <c r="T639" s="107">
        <v>15382705.35631744</v>
      </c>
      <c r="U639" s="107">
        <v>15876866.970180983</v>
      </c>
      <c r="V639" s="107">
        <v>16282081.956956038</v>
      </c>
      <c r="W639" s="107">
        <v>16621523.743953954</v>
      </c>
      <c r="X639" s="107">
        <v>16956895.982353978</v>
      </c>
      <c r="Y639" s="107">
        <v>17290068.482130423</v>
      </c>
      <c r="Z639" s="107">
        <v>17615418.253435884</v>
      </c>
      <c r="AA639" s="107">
        <v>17933720.411452319</v>
      </c>
      <c r="AB639" s="107">
        <v>18247317.375629969</v>
      </c>
      <c r="AC639" s="107">
        <v>18559422.931018416</v>
      </c>
      <c r="AD639" s="107">
        <v>18872325.075573295</v>
      </c>
      <c r="AE639" s="107">
        <v>19187468.932388309</v>
      </c>
      <c r="AF639" s="107">
        <v>19502152.097042669</v>
      </c>
      <c r="AG639" s="107">
        <v>19820033.490605872</v>
      </c>
      <c r="AH639" s="107">
        <v>20141815.668283209</v>
      </c>
      <c r="AI639" s="107">
        <v>20465653.923247948</v>
      </c>
      <c r="AJ639" s="107">
        <v>20790030.93178558</v>
      </c>
      <c r="AK639" s="107">
        <v>21114032.868853249</v>
      </c>
      <c r="AL639" s="107">
        <v>21437537.078989979</v>
      </c>
      <c r="AM639" s="107">
        <v>21762941.838257875</v>
      </c>
      <c r="AN639" s="107">
        <v>22090700.316713084</v>
      </c>
      <c r="AO639" s="104">
        <v>22422578.440264098</v>
      </c>
    </row>
    <row r="640" spans="1:41" x14ac:dyDescent="0.25">
      <c r="A640" t="str">
        <f t="shared" si="9"/>
        <v>International passengers_Euro area</v>
      </c>
      <c r="B640" s="102" t="s">
        <v>54</v>
      </c>
      <c r="C640" s="103" t="s">
        <v>20</v>
      </c>
      <c r="D640" s="104" t="s">
        <v>7</v>
      </c>
      <c r="E640" s="105" t="s">
        <v>20</v>
      </c>
      <c r="F640" s="106" t="s">
        <v>20</v>
      </c>
      <c r="G640" s="106" t="s">
        <v>20</v>
      </c>
      <c r="H640" s="106" t="s">
        <v>20</v>
      </c>
      <c r="I640" s="106" t="s">
        <v>20</v>
      </c>
      <c r="J640" s="106" t="s">
        <v>20</v>
      </c>
      <c r="K640" s="106" t="s">
        <v>20</v>
      </c>
      <c r="L640" s="106" t="s">
        <v>20</v>
      </c>
      <c r="M640" s="106" t="s">
        <v>20</v>
      </c>
      <c r="N640" s="106" t="s">
        <v>20</v>
      </c>
      <c r="O640" s="106" t="s">
        <v>20</v>
      </c>
      <c r="P640" s="106" t="s">
        <v>20</v>
      </c>
      <c r="Q640" s="106" t="s">
        <v>20</v>
      </c>
      <c r="R640" s="107">
        <v>907113164</v>
      </c>
      <c r="S640" s="107">
        <v>956125794.49801195</v>
      </c>
      <c r="T640" s="107">
        <v>998491592.33761334</v>
      </c>
      <c r="U640" s="107">
        <v>1042520915.1022248</v>
      </c>
      <c r="V640" s="107">
        <v>1084736388.6381428</v>
      </c>
      <c r="W640" s="107">
        <v>1124567042.6220388</v>
      </c>
      <c r="X640" s="107">
        <v>1163212856.8981152</v>
      </c>
      <c r="Y640" s="107">
        <v>1201055753.5789096</v>
      </c>
      <c r="Z640" s="107">
        <v>1238209250.8108196</v>
      </c>
      <c r="AA640" s="107">
        <v>1274774784.9964447</v>
      </c>
      <c r="AB640" s="107">
        <v>1310967829.5211921</v>
      </c>
      <c r="AC640" s="107">
        <v>1346594962.3171225</v>
      </c>
      <c r="AD640" s="107">
        <v>1381734774.7575958</v>
      </c>
      <c r="AE640" s="107">
        <v>1416407463.385417</v>
      </c>
      <c r="AF640" s="107">
        <v>1450722021.1819136</v>
      </c>
      <c r="AG640" s="107">
        <v>1485294952.4952216</v>
      </c>
      <c r="AH640" s="107">
        <v>1520183099.8249233</v>
      </c>
      <c r="AI640" s="107">
        <v>1555147022.9382963</v>
      </c>
      <c r="AJ640" s="107">
        <v>1590166973.7892268</v>
      </c>
      <c r="AK640" s="107">
        <v>1625351870.7365685</v>
      </c>
      <c r="AL640" s="107">
        <v>1660506049.2879708</v>
      </c>
      <c r="AM640" s="107">
        <v>1695807427.4807026</v>
      </c>
      <c r="AN640" s="107">
        <v>1731514453.6099091</v>
      </c>
      <c r="AO640" s="104">
        <v>1767831926.2469227</v>
      </c>
    </row>
    <row r="641" spans="1:41" x14ac:dyDescent="0.25">
      <c r="A641" t="str">
        <f t="shared" si="9"/>
        <v>Domestic passengers_Euro area</v>
      </c>
      <c r="B641" s="72" t="s">
        <v>56</v>
      </c>
      <c r="C641" s="108" t="s">
        <v>20</v>
      </c>
      <c r="D641" s="92" t="s">
        <v>7</v>
      </c>
      <c r="E641" s="75" t="s">
        <v>20</v>
      </c>
      <c r="F641" s="76" t="s">
        <v>20</v>
      </c>
      <c r="G641" s="76" t="s">
        <v>20</v>
      </c>
      <c r="H641" s="76" t="s">
        <v>20</v>
      </c>
      <c r="I641" s="76" t="s">
        <v>20</v>
      </c>
      <c r="J641" s="76" t="s">
        <v>20</v>
      </c>
      <c r="K641" s="76" t="s">
        <v>20</v>
      </c>
      <c r="L641" s="76" t="s">
        <v>20</v>
      </c>
      <c r="M641" s="76" t="s">
        <v>20</v>
      </c>
      <c r="N641" s="76" t="s">
        <v>20</v>
      </c>
      <c r="O641" s="76" t="s">
        <v>20</v>
      </c>
      <c r="P641" s="76" t="s">
        <v>20</v>
      </c>
      <c r="Q641" s="76" t="s">
        <v>20</v>
      </c>
      <c r="R641" s="83">
        <v>265564124</v>
      </c>
      <c r="S641" s="83">
        <v>275239570.46042079</v>
      </c>
      <c r="T641" s="83">
        <v>285579407.05316013</v>
      </c>
      <c r="U641" s="83">
        <v>294043917.61062074</v>
      </c>
      <c r="V641" s="83">
        <v>300950601.64007014</v>
      </c>
      <c r="W641" s="83">
        <v>306069927.49914277</v>
      </c>
      <c r="X641" s="83">
        <v>310786057.1974026</v>
      </c>
      <c r="Y641" s="83">
        <v>315338600.00465167</v>
      </c>
      <c r="Z641" s="83">
        <v>319579511.14874142</v>
      </c>
      <c r="AA641" s="83">
        <v>323478932.09615254</v>
      </c>
      <c r="AB641" s="83">
        <v>327336636.73285711</v>
      </c>
      <c r="AC641" s="83">
        <v>331064083.05069023</v>
      </c>
      <c r="AD641" s="83">
        <v>334767847.35869294</v>
      </c>
      <c r="AE641" s="83">
        <v>338384018.41889888</v>
      </c>
      <c r="AF641" s="83">
        <v>341781866.64209509</v>
      </c>
      <c r="AG641" s="83">
        <v>345310862.76964384</v>
      </c>
      <c r="AH641" s="83">
        <v>349119734.23956341</v>
      </c>
      <c r="AI641" s="83">
        <v>352959799.74712163</v>
      </c>
      <c r="AJ641" s="83">
        <v>356731173.40464294</v>
      </c>
      <c r="AK641" s="83">
        <v>360451496.09236473</v>
      </c>
      <c r="AL641" s="83">
        <v>363821790.10913098</v>
      </c>
      <c r="AM641" s="83">
        <v>367095190.97183406</v>
      </c>
      <c r="AN641" s="83">
        <v>370355577.16239405</v>
      </c>
      <c r="AO641" s="92">
        <v>373699553.25853664</v>
      </c>
    </row>
    <row r="642" spans="1:41" ht="16" x14ac:dyDescent="0.45">
      <c r="A642" t="str">
        <f t="shared" ref="A642:A705" si="10">B642&amp;"_"&amp;D642</f>
        <v>Total passengers_Emerging aviation markets</v>
      </c>
      <c r="B642" s="72" t="s">
        <v>58</v>
      </c>
      <c r="C642" s="108" t="s">
        <v>20</v>
      </c>
      <c r="D642" s="15" t="s">
        <v>17</v>
      </c>
      <c r="E642" s="75" t="s">
        <v>20</v>
      </c>
      <c r="F642" s="76" t="s">
        <v>20</v>
      </c>
      <c r="G642" s="76" t="s">
        <v>20</v>
      </c>
      <c r="H642" s="76" t="s">
        <v>20</v>
      </c>
      <c r="I642" s="76" t="s">
        <v>20</v>
      </c>
      <c r="J642" s="76" t="s">
        <v>20</v>
      </c>
      <c r="K642" s="76" t="s">
        <v>20</v>
      </c>
      <c r="L642" s="76" t="s">
        <v>20</v>
      </c>
      <c r="M642" s="76" t="s">
        <v>20</v>
      </c>
      <c r="N642" s="76" t="s">
        <v>20</v>
      </c>
      <c r="O642" s="76" t="s">
        <v>20</v>
      </c>
      <c r="P642" s="76" t="s">
        <v>20</v>
      </c>
      <c r="Q642" s="76" t="s">
        <v>20</v>
      </c>
      <c r="R642" s="83">
        <v>3304567965</v>
      </c>
      <c r="S642" s="83">
        <v>3566816588.1534138</v>
      </c>
      <c r="T642" s="83">
        <v>3823280361.4180455</v>
      </c>
      <c r="U642" s="83">
        <v>4094892204.3530235</v>
      </c>
      <c r="V642" s="83">
        <v>4370341939.9844332</v>
      </c>
      <c r="W642" s="83">
        <v>4646763980.8773823</v>
      </c>
      <c r="X642" s="83">
        <v>4928418154.3400459</v>
      </c>
      <c r="Y642" s="83">
        <v>5217678977.9941998</v>
      </c>
      <c r="Z642" s="83">
        <v>5514722175.4237394</v>
      </c>
      <c r="AA642" s="83">
        <v>5817250652.0531797</v>
      </c>
      <c r="AB642" s="83">
        <v>6129992421.9428082</v>
      </c>
      <c r="AC642" s="83">
        <v>6448375146.8848591</v>
      </c>
      <c r="AD642" s="83">
        <v>6774972998.9394341</v>
      </c>
      <c r="AE642" s="83">
        <v>7113356524.620575</v>
      </c>
      <c r="AF642" s="83">
        <v>7458482457.6114845</v>
      </c>
      <c r="AG642" s="83">
        <v>7816395562.7896194</v>
      </c>
      <c r="AH642" s="83">
        <v>8184278627.5446119</v>
      </c>
      <c r="AI642" s="83">
        <v>8565812000.2844172</v>
      </c>
      <c r="AJ642" s="83">
        <v>8960953828.7594852</v>
      </c>
      <c r="AK642" s="83">
        <v>9370120098.8557281</v>
      </c>
      <c r="AL642" s="83">
        <v>9796620289.5666046</v>
      </c>
      <c r="AM642" s="83">
        <v>10238843330.224676</v>
      </c>
      <c r="AN642" s="83">
        <v>10703909945.556822</v>
      </c>
      <c r="AO642" s="92">
        <v>11192034215.40526</v>
      </c>
    </row>
    <row r="643" spans="1:41" ht="16" x14ac:dyDescent="0.45">
      <c r="A643" t="str">
        <f t="shared" si="10"/>
        <v>Total aircraft movements_Emerging aviation markets</v>
      </c>
      <c r="B643" s="72" t="s">
        <v>35</v>
      </c>
      <c r="C643" s="108" t="s">
        <v>20</v>
      </c>
      <c r="D643" s="15" t="s">
        <v>17</v>
      </c>
      <c r="E643" s="75" t="s">
        <v>20</v>
      </c>
      <c r="F643" s="76" t="s">
        <v>20</v>
      </c>
      <c r="G643" s="76" t="s">
        <v>20</v>
      </c>
      <c r="H643" s="76" t="s">
        <v>20</v>
      </c>
      <c r="I643" s="76" t="s">
        <v>20</v>
      </c>
      <c r="J643" s="76" t="s">
        <v>20</v>
      </c>
      <c r="K643" s="76" t="s">
        <v>20</v>
      </c>
      <c r="L643" s="76" t="s">
        <v>20</v>
      </c>
      <c r="M643" s="76" t="s">
        <v>20</v>
      </c>
      <c r="N643" s="76" t="s">
        <v>20</v>
      </c>
      <c r="O643" s="76" t="s">
        <v>20</v>
      </c>
      <c r="P643" s="76" t="s">
        <v>20</v>
      </c>
      <c r="Q643" s="76" t="s">
        <v>20</v>
      </c>
      <c r="R643" s="83">
        <v>29550067</v>
      </c>
      <c r="S643" s="83">
        <v>31108553.348596565</v>
      </c>
      <c r="T643" s="83">
        <v>32573566.239710562</v>
      </c>
      <c r="U643" s="83">
        <v>34075289.396782875</v>
      </c>
      <c r="V643" s="83">
        <v>35582115.374254532</v>
      </c>
      <c r="W643" s="83">
        <v>37069657.82679338</v>
      </c>
      <c r="X643" s="83">
        <v>38556492.828717813</v>
      </c>
      <c r="Y643" s="83">
        <v>40045651.255560614</v>
      </c>
      <c r="Z643" s="83">
        <v>41539368.715607442</v>
      </c>
      <c r="AA643" s="83">
        <v>43024756.60495431</v>
      </c>
      <c r="AB643" s="83">
        <v>44512624.471814573</v>
      </c>
      <c r="AC643" s="83">
        <v>46003043.930533536</v>
      </c>
      <c r="AD643" s="83">
        <v>47496111.899420671</v>
      </c>
      <c r="AE643" s="83">
        <v>48992910.612359203</v>
      </c>
      <c r="AF643" s="83">
        <v>50491939.181127183</v>
      </c>
      <c r="AG643" s="83">
        <v>52002308.351070657</v>
      </c>
      <c r="AH643" s="83">
        <v>53513565.242301233</v>
      </c>
      <c r="AI643" s="83">
        <v>55022453.276876546</v>
      </c>
      <c r="AJ643" s="83">
        <v>56526098.939405918</v>
      </c>
      <c r="AK643" s="83">
        <v>58018830.510791346</v>
      </c>
      <c r="AL643" s="83">
        <v>59509553.54566443</v>
      </c>
      <c r="AM643" s="83">
        <v>60997974.448681504</v>
      </c>
      <c r="AN643" s="83">
        <v>62485733.660883278</v>
      </c>
      <c r="AO643" s="92">
        <v>63972832.493966766</v>
      </c>
    </row>
    <row r="644" spans="1:41" ht="16" x14ac:dyDescent="0.45">
      <c r="A644" t="str">
        <f t="shared" si="10"/>
        <v>Total Cargo_Emerging aviation markets</v>
      </c>
      <c r="B644" s="102" t="s">
        <v>207</v>
      </c>
      <c r="C644" s="103" t="s">
        <v>20</v>
      </c>
      <c r="D644" s="15" t="s">
        <v>17</v>
      </c>
      <c r="E644" s="105" t="s">
        <v>20</v>
      </c>
      <c r="F644" s="106" t="s">
        <v>20</v>
      </c>
      <c r="G644" s="106" t="s">
        <v>20</v>
      </c>
      <c r="H644" s="106" t="s">
        <v>20</v>
      </c>
      <c r="I644" s="106" t="s">
        <v>20</v>
      </c>
      <c r="J644" s="106" t="s">
        <v>20</v>
      </c>
      <c r="K644" s="106" t="s">
        <v>20</v>
      </c>
      <c r="L644" s="106" t="s">
        <v>20</v>
      </c>
      <c r="M644" s="106" t="s">
        <v>20</v>
      </c>
      <c r="N644" s="106" t="s">
        <v>20</v>
      </c>
      <c r="O644" s="106" t="s">
        <v>20</v>
      </c>
      <c r="P644" s="106" t="s">
        <v>20</v>
      </c>
      <c r="Q644" s="106" t="s">
        <v>20</v>
      </c>
      <c r="R644" s="107">
        <v>40476909</v>
      </c>
      <c r="S644" s="107">
        <v>42706286.898568116</v>
      </c>
      <c r="T644" s="107">
        <v>44960516.051348731</v>
      </c>
      <c r="U644" s="107">
        <v>47243968.720813878</v>
      </c>
      <c r="V644" s="107">
        <v>49268715.028776176</v>
      </c>
      <c r="W644" s="107">
        <v>51480515.56095808</v>
      </c>
      <c r="X644" s="107">
        <v>53479002.359440424</v>
      </c>
      <c r="Y644" s="107">
        <v>55540254.41410549</v>
      </c>
      <c r="Z644" s="107">
        <v>57728239.506852351</v>
      </c>
      <c r="AA644" s="107">
        <v>59750032.03731516</v>
      </c>
      <c r="AB644" s="107">
        <v>61955841.894126609</v>
      </c>
      <c r="AC644" s="107">
        <v>64076148.019118011</v>
      </c>
      <c r="AD644" s="107">
        <v>66208747.984821878</v>
      </c>
      <c r="AE644" s="107">
        <v>68450321.207557082</v>
      </c>
      <c r="AF644" s="107">
        <v>70583217.833486676</v>
      </c>
      <c r="AG644" s="107">
        <v>72872347.389173418</v>
      </c>
      <c r="AH644" s="107">
        <v>75016719.620570108</v>
      </c>
      <c r="AI644" s="107">
        <v>77201004.426301569</v>
      </c>
      <c r="AJ644" s="107">
        <v>79406926.725099459</v>
      </c>
      <c r="AK644" s="107">
        <v>81602352.764365926</v>
      </c>
      <c r="AL644" s="107">
        <v>83798988.443480432</v>
      </c>
      <c r="AM644" s="107">
        <v>85954081.141958326</v>
      </c>
      <c r="AN644" s="107">
        <v>88151885.173544466</v>
      </c>
      <c r="AO644" s="104">
        <v>90366968.37913543</v>
      </c>
    </row>
    <row r="645" spans="1:41" ht="16" x14ac:dyDescent="0.45">
      <c r="A645" t="str">
        <f t="shared" si="10"/>
        <v>International passengers_Emerging aviation markets</v>
      </c>
      <c r="B645" s="102" t="s">
        <v>54</v>
      </c>
      <c r="C645" s="103" t="s">
        <v>20</v>
      </c>
      <c r="D645" s="15" t="s">
        <v>17</v>
      </c>
      <c r="E645" s="105" t="s">
        <v>20</v>
      </c>
      <c r="F645" s="106" t="s">
        <v>20</v>
      </c>
      <c r="G645" s="106" t="s">
        <v>20</v>
      </c>
      <c r="H645" s="106" t="s">
        <v>20</v>
      </c>
      <c r="I645" s="106" t="s">
        <v>20</v>
      </c>
      <c r="J645" s="106" t="s">
        <v>20</v>
      </c>
      <c r="K645" s="106" t="s">
        <v>20</v>
      </c>
      <c r="L645" s="106" t="s">
        <v>20</v>
      </c>
      <c r="M645" s="106" t="s">
        <v>20</v>
      </c>
      <c r="N645" s="106" t="s">
        <v>20</v>
      </c>
      <c r="O645" s="106" t="s">
        <v>20</v>
      </c>
      <c r="P645" s="106" t="s">
        <v>20</v>
      </c>
      <c r="Q645" s="106" t="s">
        <v>20</v>
      </c>
      <c r="R645" s="107">
        <v>926686969.29999995</v>
      </c>
      <c r="S645" s="107">
        <v>1007689962.7014778</v>
      </c>
      <c r="T645" s="107">
        <v>1093906655.8249953</v>
      </c>
      <c r="U645" s="107">
        <v>1183895685.8440099</v>
      </c>
      <c r="V645" s="107">
        <v>1277078047.6757476</v>
      </c>
      <c r="W645" s="107">
        <v>1374579006.7369924</v>
      </c>
      <c r="X645" s="107">
        <v>1475950607.5322351</v>
      </c>
      <c r="Y645" s="107">
        <v>1583773056.9674189</v>
      </c>
      <c r="Z645" s="107">
        <v>1698169367.1204231</v>
      </c>
      <c r="AA645" s="107">
        <v>1816680840.5118172</v>
      </c>
      <c r="AB645" s="107">
        <v>1942745354.9036934</v>
      </c>
      <c r="AC645" s="107">
        <v>2074922548.3435147</v>
      </c>
      <c r="AD645" s="107">
        <v>2213569680.3010712</v>
      </c>
      <c r="AE645" s="107">
        <v>2362187067.8713565</v>
      </c>
      <c r="AF645" s="107">
        <v>2515023512.7878175</v>
      </c>
      <c r="AG645" s="107">
        <v>2678081484.6636629</v>
      </c>
      <c r="AH645" s="107">
        <v>2849574422.999249</v>
      </c>
      <c r="AI645" s="107">
        <v>3032772291.7605782</v>
      </c>
      <c r="AJ645" s="107">
        <v>3227735700.738656</v>
      </c>
      <c r="AK645" s="107">
        <v>3435684791.3748312</v>
      </c>
      <c r="AL645" s="107">
        <v>3659505652.8110719</v>
      </c>
      <c r="AM645" s="107">
        <v>3897840848.5012445</v>
      </c>
      <c r="AN645" s="107">
        <v>4157002531.2602158</v>
      </c>
      <c r="AO645" s="104">
        <v>4437103830.4758844</v>
      </c>
    </row>
    <row r="646" spans="1:41" ht="16" x14ac:dyDescent="0.45">
      <c r="A646" t="str">
        <f t="shared" si="10"/>
        <v>Domestic passengers_Emerging aviation markets</v>
      </c>
      <c r="B646" s="72" t="s">
        <v>56</v>
      </c>
      <c r="C646" s="108" t="s">
        <v>20</v>
      </c>
      <c r="D646" s="15" t="s">
        <v>17</v>
      </c>
      <c r="E646" s="75" t="s">
        <v>20</v>
      </c>
      <c r="F646" s="76" t="s">
        <v>20</v>
      </c>
      <c r="G646" s="76" t="s">
        <v>20</v>
      </c>
      <c r="H646" s="76" t="s">
        <v>20</v>
      </c>
      <c r="I646" s="76" t="s">
        <v>20</v>
      </c>
      <c r="J646" s="76" t="s">
        <v>20</v>
      </c>
      <c r="K646" s="76" t="s">
        <v>20</v>
      </c>
      <c r="L646" s="76" t="s">
        <v>20</v>
      </c>
      <c r="M646" s="76" t="s">
        <v>20</v>
      </c>
      <c r="N646" s="76" t="s">
        <v>20</v>
      </c>
      <c r="O646" s="76" t="s">
        <v>20</v>
      </c>
      <c r="P646" s="76" t="s">
        <v>20</v>
      </c>
      <c r="Q646" s="76" t="s">
        <v>20</v>
      </c>
      <c r="R646" s="83">
        <v>2312507211.6999998</v>
      </c>
      <c r="S646" s="83">
        <v>2494574213.8808422</v>
      </c>
      <c r="T646" s="83">
        <v>2664611722.3385072</v>
      </c>
      <c r="U646" s="83">
        <v>2845876659.8442349</v>
      </c>
      <c r="V646" s="83">
        <v>3027200059.4077592</v>
      </c>
      <c r="W646" s="83">
        <v>3204629339.7043839</v>
      </c>
      <c r="X646" s="83">
        <v>3383398732.9205112</v>
      </c>
      <c r="Y646" s="83">
        <v>3563302909.8616362</v>
      </c>
      <c r="Z646" s="83">
        <v>3744402506.4137001</v>
      </c>
      <c r="AA646" s="83">
        <v>3926854182.7650113</v>
      </c>
      <c r="AB646" s="83">
        <v>4111933242.805418</v>
      </c>
      <c r="AC646" s="83">
        <v>4296552800.2745295</v>
      </c>
      <c r="AD646" s="83">
        <v>4482905671.9266758</v>
      </c>
      <c r="AE646" s="83">
        <v>4671068023.640234</v>
      </c>
      <c r="AF646" s="83">
        <v>4861604697.6254683</v>
      </c>
      <c r="AG646" s="83">
        <v>5054589149.8392134</v>
      </c>
      <c r="AH646" s="83">
        <v>5249142031.7319489</v>
      </c>
      <c r="AI646" s="83">
        <v>5445704886.4718218</v>
      </c>
      <c r="AJ646" s="83">
        <v>5644205771.5983086</v>
      </c>
      <c r="AK646" s="83">
        <v>5843831337.881813</v>
      </c>
      <c r="AL646" s="83">
        <v>6044977203.3123875</v>
      </c>
      <c r="AM646" s="83">
        <v>6247386286.4796515</v>
      </c>
      <c r="AN646" s="83">
        <v>6451837058.7045841</v>
      </c>
      <c r="AO646" s="92">
        <v>6658428932.9571581</v>
      </c>
    </row>
    <row r="647" spans="1:41" x14ac:dyDescent="0.25">
      <c r="A647" t="str">
        <f t="shared" si="10"/>
        <v>Total passengers_Emerging and developing economies</v>
      </c>
      <c r="B647" s="72" t="s">
        <v>58</v>
      </c>
      <c r="C647" s="108" t="s">
        <v>20</v>
      </c>
      <c r="D647" s="92" t="s">
        <v>10</v>
      </c>
      <c r="E647" s="75" t="s">
        <v>20</v>
      </c>
      <c r="F647" s="76" t="s">
        <v>20</v>
      </c>
      <c r="G647" s="76" t="s">
        <v>20</v>
      </c>
      <c r="H647" s="76" t="s">
        <v>20</v>
      </c>
      <c r="I647" s="76" t="s">
        <v>20</v>
      </c>
      <c r="J647" s="76" t="s">
        <v>20</v>
      </c>
      <c r="K647" s="76" t="s">
        <v>20</v>
      </c>
      <c r="L647" s="76" t="s">
        <v>20</v>
      </c>
      <c r="M647" s="76" t="s">
        <v>20</v>
      </c>
      <c r="N647" s="76" t="s">
        <v>20</v>
      </c>
      <c r="O647" s="76" t="s">
        <v>20</v>
      </c>
      <c r="P647" s="76" t="s">
        <v>20</v>
      </c>
      <c r="Q647" s="76" t="s">
        <v>20</v>
      </c>
      <c r="R647" s="83">
        <v>3847262038</v>
      </c>
      <c r="S647" s="83">
        <v>4152319776.6282201</v>
      </c>
      <c r="T647" s="83">
        <v>4440575662.9327726</v>
      </c>
      <c r="U647" s="83">
        <v>4745056337.4155216</v>
      </c>
      <c r="V647" s="83">
        <v>5052754763.4019194</v>
      </c>
      <c r="W647" s="83">
        <v>5360861954.7304373</v>
      </c>
      <c r="X647" s="83">
        <v>5674945069.497714</v>
      </c>
      <c r="Y647" s="83">
        <v>5997305912.2639828</v>
      </c>
      <c r="Z647" s="83">
        <v>6327927659.7958508</v>
      </c>
      <c r="AA647" s="83">
        <v>6664689330.8892021</v>
      </c>
      <c r="AB647" s="83">
        <v>7012361201.2738094</v>
      </c>
      <c r="AC647" s="83">
        <v>7366714418.419035</v>
      </c>
      <c r="AD647" s="83">
        <v>7729928317.5709124</v>
      </c>
      <c r="AE647" s="83">
        <v>8106083808.0888128</v>
      </c>
      <c r="AF647" s="83">
        <v>8489553892.493515</v>
      </c>
      <c r="AG647" s="83">
        <v>8886549558.3688488</v>
      </c>
      <c r="AH647" s="83">
        <v>9294142593.8041992</v>
      </c>
      <c r="AI647" s="83">
        <v>9716691388.2375469</v>
      </c>
      <c r="AJ647" s="83">
        <v>10153812911.473219</v>
      </c>
      <c r="AK647" s="83">
        <v>10606178143.738266</v>
      </c>
      <c r="AL647" s="83">
        <v>11076418250.0359</v>
      </c>
      <c r="AM647" s="83">
        <v>11563188420.164995</v>
      </c>
      <c r="AN647" s="83">
        <v>12074369495.554638</v>
      </c>
      <c r="AO647" s="92">
        <v>12609615311.188238</v>
      </c>
    </row>
    <row r="648" spans="1:41" x14ac:dyDescent="0.25">
      <c r="A648" t="str">
        <f t="shared" si="10"/>
        <v>Total aircraft movements_Emerging and developing economies</v>
      </c>
      <c r="B648" s="72" t="s">
        <v>35</v>
      </c>
      <c r="C648" s="108" t="s">
        <v>20</v>
      </c>
      <c r="D648" s="92" t="s">
        <v>10</v>
      </c>
      <c r="E648" s="75" t="s">
        <v>20</v>
      </c>
      <c r="F648" s="76" t="s">
        <v>20</v>
      </c>
      <c r="G648" s="76" t="s">
        <v>20</v>
      </c>
      <c r="H648" s="76" t="s">
        <v>20</v>
      </c>
      <c r="I648" s="76" t="s">
        <v>20</v>
      </c>
      <c r="J648" s="76" t="s">
        <v>20</v>
      </c>
      <c r="K648" s="76" t="s">
        <v>20</v>
      </c>
      <c r="L648" s="76" t="s">
        <v>20</v>
      </c>
      <c r="M648" s="76" t="s">
        <v>20</v>
      </c>
      <c r="N648" s="76" t="s">
        <v>20</v>
      </c>
      <c r="O648" s="76" t="s">
        <v>20</v>
      </c>
      <c r="P648" s="76" t="s">
        <v>20</v>
      </c>
      <c r="Q648" s="76" t="s">
        <v>20</v>
      </c>
      <c r="R648" s="83">
        <v>37959488</v>
      </c>
      <c r="S648" s="83">
        <v>39203372.909156829</v>
      </c>
      <c r="T648" s="83">
        <v>40812612.161773629</v>
      </c>
      <c r="U648" s="83">
        <v>42500030.485869326</v>
      </c>
      <c r="V648" s="83">
        <v>44197095.016868755</v>
      </c>
      <c r="W648" s="83">
        <v>45883659.903435588</v>
      </c>
      <c r="X648" s="83">
        <v>47571237.53374809</v>
      </c>
      <c r="Y648" s="83">
        <v>49261742.380375676</v>
      </c>
      <c r="Z648" s="83">
        <v>50955378.552720338</v>
      </c>
      <c r="AA648" s="83">
        <v>52640006.520442292</v>
      </c>
      <c r="AB648" s="83">
        <v>54326790.187303409</v>
      </c>
      <c r="AC648" s="83">
        <v>56017549.027649507</v>
      </c>
      <c r="AD648" s="83">
        <v>57712536.463766955</v>
      </c>
      <c r="AE648" s="83">
        <v>59413234.930060178</v>
      </c>
      <c r="AF648" s="83">
        <v>61120125.360158548</v>
      </c>
      <c r="AG648" s="83">
        <v>62838308.593363874</v>
      </c>
      <c r="AH648" s="83">
        <v>64559229.754858993</v>
      </c>
      <c r="AI648" s="83">
        <v>66280125.554722548</v>
      </c>
      <c r="AJ648" s="83">
        <v>67999198.726052016</v>
      </c>
      <c r="AK648" s="83">
        <v>69710848.558349028</v>
      </c>
      <c r="AL648" s="83">
        <v>71420063.592174441</v>
      </c>
      <c r="AM648" s="83">
        <v>73130086.552875459</v>
      </c>
      <c r="AN648" s="83">
        <v>74842152.385679662</v>
      </c>
      <c r="AO648" s="92">
        <v>76556549.101336062</v>
      </c>
    </row>
    <row r="649" spans="1:41" x14ac:dyDescent="0.25">
      <c r="A649" t="str">
        <f t="shared" si="10"/>
        <v>Total Cargo_Emerging and developing economies</v>
      </c>
      <c r="B649" s="102" t="s">
        <v>207</v>
      </c>
      <c r="C649" s="103" t="s">
        <v>20</v>
      </c>
      <c r="D649" s="104" t="s">
        <v>10</v>
      </c>
      <c r="E649" s="105" t="s">
        <v>20</v>
      </c>
      <c r="F649" s="106" t="s">
        <v>20</v>
      </c>
      <c r="G649" s="106" t="s">
        <v>20</v>
      </c>
      <c r="H649" s="106" t="s">
        <v>20</v>
      </c>
      <c r="I649" s="106" t="s">
        <v>20</v>
      </c>
      <c r="J649" s="106" t="s">
        <v>20</v>
      </c>
      <c r="K649" s="106" t="s">
        <v>20</v>
      </c>
      <c r="L649" s="106" t="s">
        <v>20</v>
      </c>
      <c r="M649" s="106" t="s">
        <v>20</v>
      </c>
      <c r="N649" s="106" t="s">
        <v>20</v>
      </c>
      <c r="O649" s="106" t="s">
        <v>20</v>
      </c>
      <c r="P649" s="106" t="s">
        <v>20</v>
      </c>
      <c r="Q649" s="106" t="s">
        <v>20</v>
      </c>
      <c r="R649" s="107">
        <v>45713910</v>
      </c>
      <c r="S649" s="107">
        <v>48134943.036365546</v>
      </c>
      <c r="T649" s="107">
        <v>50616165.156496286</v>
      </c>
      <c r="U649" s="107">
        <v>53109303.332963854</v>
      </c>
      <c r="V649" s="107">
        <v>55324806.567806408</v>
      </c>
      <c r="W649" s="107">
        <v>57704661.481290832</v>
      </c>
      <c r="X649" s="107">
        <v>59872783.968748763</v>
      </c>
      <c r="Y649" s="107">
        <v>62103087.778453551</v>
      </c>
      <c r="Z649" s="107">
        <v>64459770.909678981</v>
      </c>
      <c r="AA649" s="107">
        <v>66652552.399528846</v>
      </c>
      <c r="AB649" s="107">
        <v>69030718.086936921</v>
      </c>
      <c r="AC649" s="107">
        <v>71323662.4691239</v>
      </c>
      <c r="AD649" s="107">
        <v>73629101.208342999</v>
      </c>
      <c r="AE649" s="107">
        <v>76048327.132605329</v>
      </c>
      <c r="AF649" s="107">
        <v>78359882.94387728</v>
      </c>
      <c r="AG649" s="107">
        <v>80832034.480623573</v>
      </c>
      <c r="AH649" s="107">
        <v>83158674.442024812</v>
      </c>
      <c r="AI649" s="107">
        <v>85529005.832144812</v>
      </c>
      <c r="AJ649" s="107">
        <v>87922312.213791475</v>
      </c>
      <c r="AK649" s="107">
        <v>90311827.135327742</v>
      </c>
      <c r="AL649" s="107">
        <v>92703921.838784382</v>
      </c>
      <c r="AM649" s="107">
        <v>95053641.692176297</v>
      </c>
      <c r="AN649" s="107">
        <v>97451641.347556815</v>
      </c>
      <c r="AO649" s="104">
        <v>99869481.035049692</v>
      </c>
    </row>
    <row r="650" spans="1:41" x14ac:dyDescent="0.25">
      <c r="A650" t="str">
        <f t="shared" si="10"/>
        <v>International passengers_Emerging and developing economies</v>
      </c>
      <c r="B650" s="102" t="s">
        <v>54</v>
      </c>
      <c r="C650" s="103" t="s">
        <v>20</v>
      </c>
      <c r="D650" s="104" t="s">
        <v>10</v>
      </c>
      <c r="E650" s="105" t="s">
        <v>20</v>
      </c>
      <c r="F650" s="106" t="s">
        <v>20</v>
      </c>
      <c r="G650" s="106" t="s">
        <v>20</v>
      </c>
      <c r="H650" s="106" t="s">
        <v>20</v>
      </c>
      <c r="I650" s="106" t="s">
        <v>20</v>
      </c>
      <c r="J650" s="106" t="s">
        <v>20</v>
      </c>
      <c r="K650" s="106" t="s">
        <v>20</v>
      </c>
      <c r="L650" s="106" t="s">
        <v>20</v>
      </c>
      <c r="M650" s="106" t="s">
        <v>20</v>
      </c>
      <c r="N650" s="106" t="s">
        <v>20</v>
      </c>
      <c r="O650" s="106" t="s">
        <v>20</v>
      </c>
      <c r="P650" s="106" t="s">
        <v>20</v>
      </c>
      <c r="Q650" s="106" t="s">
        <v>20</v>
      </c>
      <c r="R650" s="107">
        <v>1346821761.3</v>
      </c>
      <c r="S650" s="107">
        <v>1463375643.4834228</v>
      </c>
      <c r="T650" s="107">
        <v>1576401778.9221742</v>
      </c>
      <c r="U650" s="107">
        <v>1693122895.1527052</v>
      </c>
      <c r="V650" s="107">
        <v>1812457884.5941384</v>
      </c>
      <c r="W650" s="107">
        <v>1935452868.4811985</v>
      </c>
      <c r="X650" s="107">
        <v>2062889158.7811127</v>
      </c>
      <c r="Y650" s="107">
        <v>2197231356.5540056</v>
      </c>
      <c r="Z650" s="107">
        <v>2338553913.5859518</v>
      </c>
      <c r="AA650" s="107">
        <v>2484481364.2149105</v>
      </c>
      <c r="AB650" s="107">
        <v>2638437229.3961849</v>
      </c>
      <c r="AC650" s="107">
        <v>2799305702.7580719</v>
      </c>
      <c r="AD650" s="107">
        <v>2967148700.6619802</v>
      </c>
      <c r="AE650" s="107">
        <v>3145869728.4004564</v>
      </c>
      <c r="AF650" s="107">
        <v>3329157631.4294043</v>
      </c>
      <c r="AG650" s="107">
        <v>3523217294.3375607</v>
      </c>
      <c r="AH650" s="107">
        <v>3726146274.4472809</v>
      </c>
      <c r="AI650" s="107">
        <v>3941811006.150785</v>
      </c>
      <c r="AJ650" s="107">
        <v>4169981682.4162717</v>
      </c>
      <c r="AK650" s="107">
        <v>4412021197.9454708</v>
      </c>
      <c r="AL650" s="107">
        <v>4670390276.7117538</v>
      </c>
      <c r="AM650" s="107">
        <v>4943927883.2988396</v>
      </c>
      <c r="AN650" s="107">
        <v>5239454163.7024584</v>
      </c>
      <c r="AO650" s="104">
        <v>5556751476.8789082</v>
      </c>
    </row>
    <row r="651" spans="1:41" x14ac:dyDescent="0.25">
      <c r="A651" t="str">
        <f t="shared" si="10"/>
        <v>Domestic passengers_Emerging and developing economies</v>
      </c>
      <c r="B651" s="72" t="s">
        <v>56</v>
      </c>
      <c r="C651" s="108" t="s">
        <v>20</v>
      </c>
      <c r="D651" s="92" t="s">
        <v>10</v>
      </c>
      <c r="E651" s="75" t="s">
        <v>20</v>
      </c>
      <c r="F651" s="76" t="s">
        <v>20</v>
      </c>
      <c r="G651" s="76" t="s">
        <v>20</v>
      </c>
      <c r="H651" s="76" t="s">
        <v>20</v>
      </c>
      <c r="I651" s="76" t="s">
        <v>20</v>
      </c>
      <c r="J651" s="76" t="s">
        <v>20</v>
      </c>
      <c r="K651" s="76" t="s">
        <v>20</v>
      </c>
      <c r="L651" s="76" t="s">
        <v>20</v>
      </c>
      <c r="M651" s="76" t="s">
        <v>20</v>
      </c>
      <c r="N651" s="76" t="s">
        <v>20</v>
      </c>
      <c r="O651" s="76" t="s">
        <v>20</v>
      </c>
      <c r="P651" s="76" t="s">
        <v>20</v>
      </c>
      <c r="Q651" s="76" t="s">
        <v>20</v>
      </c>
      <c r="R651" s="83">
        <v>2423519422.6999998</v>
      </c>
      <c r="S651" s="83">
        <v>2612928352.1462054</v>
      </c>
      <c r="T651" s="83">
        <v>2787911484.9911313</v>
      </c>
      <c r="U651" s="83">
        <v>2975199973.1875262</v>
      </c>
      <c r="V651" s="83">
        <v>3162626786.4494572</v>
      </c>
      <c r="W651" s="83">
        <v>3346316793.7656293</v>
      </c>
      <c r="X651" s="83">
        <v>3531482244.3452363</v>
      </c>
      <c r="Y651" s="83">
        <v>3717966508.4772224</v>
      </c>
      <c r="Z651" s="83">
        <v>3905692892.9588556</v>
      </c>
      <c r="AA651" s="83">
        <v>4094923741.9146132</v>
      </c>
      <c r="AB651" s="83">
        <v>4286986392.8504219</v>
      </c>
      <c r="AC651" s="83">
        <v>4478815462.9604788</v>
      </c>
      <c r="AD651" s="83">
        <v>4672508795.2435532</v>
      </c>
      <c r="AE651" s="83">
        <v>4868253716.5178394</v>
      </c>
      <c r="AF651" s="83">
        <v>5066590687.6150455</v>
      </c>
      <c r="AG651" s="83">
        <v>5267553657.4747295</v>
      </c>
      <c r="AH651" s="83">
        <v>5470273676.7971601</v>
      </c>
      <c r="AI651" s="83">
        <v>5675274221.2004509</v>
      </c>
      <c r="AJ651" s="83">
        <v>5882432616.6860418</v>
      </c>
      <c r="AK651" s="83">
        <v>6091046225.3521671</v>
      </c>
      <c r="AL651" s="83">
        <v>6301259869.0159531</v>
      </c>
      <c r="AM651" s="83">
        <v>6512886527.2631435</v>
      </c>
      <c r="AN651" s="83">
        <v>6726957422.9437704</v>
      </c>
      <c r="AO651" s="92">
        <v>6943342117.7641678</v>
      </c>
    </row>
    <row r="652" spans="1:41" x14ac:dyDescent="0.25">
      <c r="A652" t="str">
        <f t="shared" si="10"/>
        <v>Total passengers_Emerging and developing Asia</v>
      </c>
      <c r="B652" s="72" t="s">
        <v>58</v>
      </c>
      <c r="C652" s="108" t="s">
        <v>20</v>
      </c>
      <c r="D652" s="92" t="s">
        <v>11</v>
      </c>
      <c r="E652" s="75" t="s">
        <v>20</v>
      </c>
      <c r="F652" s="76" t="s">
        <v>20</v>
      </c>
      <c r="G652" s="76" t="s">
        <v>20</v>
      </c>
      <c r="H652" s="76" t="s">
        <v>20</v>
      </c>
      <c r="I652" s="76" t="s">
        <v>20</v>
      </c>
      <c r="J652" s="76" t="s">
        <v>20</v>
      </c>
      <c r="K652" s="76" t="s">
        <v>20</v>
      </c>
      <c r="L652" s="76" t="s">
        <v>20</v>
      </c>
      <c r="M652" s="76" t="s">
        <v>20</v>
      </c>
      <c r="N652" s="76" t="s">
        <v>20</v>
      </c>
      <c r="O652" s="76" t="s">
        <v>20</v>
      </c>
      <c r="P652" s="76" t="s">
        <v>20</v>
      </c>
      <c r="Q652" s="76" t="s">
        <v>20</v>
      </c>
      <c r="R652" s="83">
        <v>2090632846</v>
      </c>
      <c r="S652" s="83">
        <v>2283020938.984045</v>
      </c>
      <c r="T652" s="83">
        <v>2453841636.0456185</v>
      </c>
      <c r="U652" s="83">
        <v>2637017323.6029811</v>
      </c>
      <c r="V652" s="83">
        <v>2825289954.9366302</v>
      </c>
      <c r="W652" s="83">
        <v>3016823036.2340083</v>
      </c>
      <c r="X652" s="83">
        <v>3211548302.6984963</v>
      </c>
      <c r="Y652" s="83">
        <v>3411414199.429337</v>
      </c>
      <c r="Z652" s="83">
        <v>3616042254.9935408</v>
      </c>
      <c r="AA652" s="83">
        <v>3823813213.9414277</v>
      </c>
      <c r="AB652" s="83">
        <v>4037846672.9362926</v>
      </c>
      <c r="AC652" s="83">
        <v>4257031216.7146997</v>
      </c>
      <c r="AD652" s="83">
        <v>4482171916.9363089</v>
      </c>
      <c r="AE652" s="83">
        <v>4715104383.8850298</v>
      </c>
      <c r="AF652" s="83">
        <v>4952325767.9250402</v>
      </c>
      <c r="AG652" s="83">
        <v>5197393900.3078108</v>
      </c>
      <c r="AH652" s="83">
        <v>5450981013.6233263</v>
      </c>
      <c r="AI652" s="83">
        <v>5714187008.0481644</v>
      </c>
      <c r="AJ652" s="83">
        <v>5987887913.0604086</v>
      </c>
      <c r="AK652" s="83">
        <v>6272017930.081625</v>
      </c>
      <c r="AL652" s="83">
        <v>6568997642.3588762</v>
      </c>
      <c r="AM652" s="83">
        <v>6879607963.6875172</v>
      </c>
      <c r="AN652" s="83">
        <v>7207793347.131423</v>
      </c>
      <c r="AO652" s="92">
        <v>7554825599.1851759</v>
      </c>
    </row>
    <row r="653" spans="1:41" x14ac:dyDescent="0.25">
      <c r="A653" t="str">
        <f t="shared" si="10"/>
        <v>Total aircraft movements_Emerging and developing Asia</v>
      </c>
      <c r="B653" s="72" t="s">
        <v>35</v>
      </c>
      <c r="C653" s="108" t="s">
        <v>20</v>
      </c>
      <c r="D653" s="92" t="s">
        <v>11</v>
      </c>
      <c r="E653" s="75" t="s">
        <v>20</v>
      </c>
      <c r="F653" s="76" t="s">
        <v>20</v>
      </c>
      <c r="G653" s="76" t="s">
        <v>20</v>
      </c>
      <c r="H653" s="76" t="s">
        <v>20</v>
      </c>
      <c r="I653" s="76" t="s">
        <v>20</v>
      </c>
      <c r="J653" s="76" t="s">
        <v>20</v>
      </c>
      <c r="K653" s="76" t="s">
        <v>20</v>
      </c>
      <c r="L653" s="76" t="s">
        <v>20</v>
      </c>
      <c r="M653" s="76" t="s">
        <v>20</v>
      </c>
      <c r="N653" s="76" t="s">
        <v>20</v>
      </c>
      <c r="O653" s="76" t="s">
        <v>20</v>
      </c>
      <c r="P653" s="76" t="s">
        <v>20</v>
      </c>
      <c r="Q653" s="76" t="s">
        <v>20</v>
      </c>
      <c r="R653" s="83">
        <v>17924142</v>
      </c>
      <c r="S653" s="83">
        <v>19083083.800797801</v>
      </c>
      <c r="T653" s="83">
        <v>20071534.792871337</v>
      </c>
      <c r="U653" s="83">
        <v>21112592.193227869</v>
      </c>
      <c r="V653" s="83">
        <v>22186638.435025822</v>
      </c>
      <c r="W653" s="83">
        <v>23259436.56850085</v>
      </c>
      <c r="X653" s="83">
        <v>24333050.546618477</v>
      </c>
      <c r="Y653" s="83">
        <v>25407426.289545149</v>
      </c>
      <c r="Z653" s="83">
        <v>26482822.242426444</v>
      </c>
      <c r="AA653" s="83">
        <v>27558798.745630775</v>
      </c>
      <c r="AB653" s="83">
        <v>28634827.248358484</v>
      </c>
      <c r="AC653" s="83">
        <v>29711494.406309471</v>
      </c>
      <c r="AD653" s="83">
        <v>30788711.573944457</v>
      </c>
      <c r="AE653" s="83">
        <v>31866554.127430547</v>
      </c>
      <c r="AF653" s="83">
        <v>32945280.871552017</v>
      </c>
      <c r="AG653" s="83">
        <v>34024027.295550585</v>
      </c>
      <c r="AH653" s="83">
        <v>35103495.360969462</v>
      </c>
      <c r="AI653" s="83">
        <v>36183908.065646335</v>
      </c>
      <c r="AJ653" s="83">
        <v>37265367.563434631</v>
      </c>
      <c r="AK653" s="83">
        <v>38347906.07086885</v>
      </c>
      <c r="AL653" s="83">
        <v>39430925.435715526</v>
      </c>
      <c r="AM653" s="83">
        <v>40514904.276101723</v>
      </c>
      <c r="AN653" s="83">
        <v>41599678.911537006</v>
      </c>
      <c r="AO653" s="92">
        <v>42685279.302551121</v>
      </c>
    </row>
    <row r="654" spans="1:41" x14ac:dyDescent="0.25">
      <c r="A654" t="str">
        <f t="shared" si="10"/>
        <v>Total Cargo_Emerging and developing Asia</v>
      </c>
      <c r="B654" s="102" t="s">
        <v>207</v>
      </c>
      <c r="C654" s="103" t="s">
        <v>20</v>
      </c>
      <c r="D654" s="104" t="s">
        <v>11</v>
      </c>
      <c r="E654" s="105" t="s">
        <v>20</v>
      </c>
      <c r="F654" s="106" t="s">
        <v>20</v>
      </c>
      <c r="G654" s="106" t="s">
        <v>20</v>
      </c>
      <c r="H654" s="106" t="s">
        <v>20</v>
      </c>
      <c r="I654" s="106" t="s">
        <v>20</v>
      </c>
      <c r="J654" s="106" t="s">
        <v>20</v>
      </c>
      <c r="K654" s="106" t="s">
        <v>20</v>
      </c>
      <c r="L654" s="106" t="s">
        <v>20</v>
      </c>
      <c r="M654" s="106" t="s">
        <v>20</v>
      </c>
      <c r="N654" s="106" t="s">
        <v>20</v>
      </c>
      <c r="O654" s="106" t="s">
        <v>20</v>
      </c>
      <c r="P654" s="106" t="s">
        <v>20</v>
      </c>
      <c r="Q654" s="106" t="s">
        <v>20</v>
      </c>
      <c r="R654" s="107">
        <v>26066632</v>
      </c>
      <c r="S654" s="107">
        <v>27743699.297416713</v>
      </c>
      <c r="T654" s="107">
        <v>29412254.884305432</v>
      </c>
      <c r="U654" s="107">
        <v>31075419.98820015</v>
      </c>
      <c r="V654" s="107">
        <v>32450755.481257129</v>
      </c>
      <c r="W654" s="107">
        <v>33964796.004347749</v>
      </c>
      <c r="X654" s="107">
        <v>35238218.312409185</v>
      </c>
      <c r="Y654" s="107">
        <v>36561102.12428806</v>
      </c>
      <c r="Z654" s="107">
        <v>37990483.247310966</v>
      </c>
      <c r="AA654" s="107">
        <v>39236392.063874833</v>
      </c>
      <c r="AB654" s="107">
        <v>40646777.42367743</v>
      </c>
      <c r="AC654" s="107">
        <v>41966083.711912736</v>
      </c>
      <c r="AD654" s="107">
        <v>43282172.458977245</v>
      </c>
      <c r="AE654" s="107">
        <v>44665407.233657777</v>
      </c>
      <c r="AF654" s="107">
        <v>45958548.748997785</v>
      </c>
      <c r="AG654" s="107">
        <v>47322855.231470324</v>
      </c>
      <c r="AH654" s="107">
        <v>48656649.701949678</v>
      </c>
      <c r="AI654" s="107">
        <v>49979213.416135468</v>
      </c>
      <c r="AJ654" s="107">
        <v>51339973.13979274</v>
      </c>
      <c r="AK654" s="107">
        <v>52659844.466572106</v>
      </c>
      <c r="AL654" s="107">
        <v>54009087.084311314</v>
      </c>
      <c r="AM654" s="107">
        <v>55349696.72027982</v>
      </c>
      <c r="AN654" s="107">
        <v>56680358.581889421</v>
      </c>
      <c r="AO654" s="104">
        <v>58031037.286845811</v>
      </c>
    </row>
    <row r="655" spans="1:41" x14ac:dyDescent="0.25">
      <c r="A655" t="str">
        <f t="shared" si="10"/>
        <v>International passengers_Emerging and developing Asia</v>
      </c>
      <c r="B655" s="102" t="s">
        <v>54</v>
      </c>
      <c r="C655" s="103" t="s">
        <v>20</v>
      </c>
      <c r="D655" s="104" t="s">
        <v>11</v>
      </c>
      <c r="E655" s="105" t="s">
        <v>20</v>
      </c>
      <c r="F655" s="106" t="s">
        <v>20</v>
      </c>
      <c r="G655" s="106" t="s">
        <v>20</v>
      </c>
      <c r="H655" s="106" t="s">
        <v>20</v>
      </c>
      <c r="I655" s="106" t="s">
        <v>20</v>
      </c>
      <c r="J655" s="106" t="s">
        <v>20</v>
      </c>
      <c r="K655" s="106" t="s">
        <v>20</v>
      </c>
      <c r="L655" s="106" t="s">
        <v>20</v>
      </c>
      <c r="M655" s="106" t="s">
        <v>20</v>
      </c>
      <c r="N655" s="106" t="s">
        <v>20</v>
      </c>
      <c r="O655" s="106" t="s">
        <v>20</v>
      </c>
      <c r="P655" s="106" t="s">
        <v>20</v>
      </c>
      <c r="Q655" s="106" t="s">
        <v>20</v>
      </c>
      <c r="R655" s="107">
        <v>441610741.30000001</v>
      </c>
      <c r="S655" s="107">
        <v>489721998.61957186</v>
      </c>
      <c r="T655" s="107">
        <v>533839916.83458591</v>
      </c>
      <c r="U655" s="107">
        <v>582321714.59082258</v>
      </c>
      <c r="V655" s="107">
        <v>633262068.48629665</v>
      </c>
      <c r="W655" s="107">
        <v>687535908.58239174</v>
      </c>
      <c r="X655" s="107">
        <v>744297224.88764131</v>
      </c>
      <c r="Y655" s="107">
        <v>805711604.92898905</v>
      </c>
      <c r="Z655" s="107">
        <v>871197756.78221834</v>
      </c>
      <c r="AA655" s="107">
        <v>938911047.24392617</v>
      </c>
      <c r="AB655" s="107">
        <v>1011979853.8179761</v>
      </c>
      <c r="AC655" s="107">
        <v>1089191849.5013964</v>
      </c>
      <c r="AD655" s="107">
        <v>1171284798.4297998</v>
      </c>
      <c r="AE655" s="107">
        <v>1260038608.4015362</v>
      </c>
      <c r="AF655" s="107">
        <v>1352106960.3764832</v>
      </c>
      <c r="AG655" s="107">
        <v>1450617412.3977296</v>
      </c>
      <c r="AH655" s="107">
        <v>1556279212.3493557</v>
      </c>
      <c r="AI655" s="107">
        <v>1669980549.6750426</v>
      </c>
      <c r="AJ655" s="107">
        <v>1792535093.090965</v>
      </c>
      <c r="AK655" s="107">
        <v>1924751623.9412599</v>
      </c>
      <c r="AL655" s="107">
        <v>2068641523.2944248</v>
      </c>
      <c r="AM655" s="107">
        <v>2224919033.8923278</v>
      </c>
      <c r="AN655" s="107">
        <v>2397462391.1128483</v>
      </c>
      <c r="AO655" s="104">
        <v>2587484514.9270368</v>
      </c>
    </row>
    <row r="656" spans="1:41" x14ac:dyDescent="0.25">
      <c r="A656" t="str">
        <f t="shared" si="10"/>
        <v>Domestic passengers_Emerging and developing Asia</v>
      </c>
      <c r="B656" s="72" t="s">
        <v>56</v>
      </c>
      <c r="C656" s="108" t="s">
        <v>20</v>
      </c>
      <c r="D656" s="92" t="s">
        <v>11</v>
      </c>
      <c r="E656" s="75" t="s">
        <v>20</v>
      </c>
      <c r="F656" s="76" t="s">
        <v>20</v>
      </c>
      <c r="G656" s="76" t="s">
        <v>20</v>
      </c>
      <c r="H656" s="76" t="s">
        <v>20</v>
      </c>
      <c r="I656" s="76" t="s">
        <v>20</v>
      </c>
      <c r="J656" s="76" t="s">
        <v>20</v>
      </c>
      <c r="K656" s="76" t="s">
        <v>20</v>
      </c>
      <c r="L656" s="76" t="s">
        <v>20</v>
      </c>
      <c r="M656" s="76" t="s">
        <v>20</v>
      </c>
      <c r="N656" s="76" t="s">
        <v>20</v>
      </c>
      <c r="O656" s="76" t="s">
        <v>20</v>
      </c>
      <c r="P656" s="76" t="s">
        <v>20</v>
      </c>
      <c r="Q656" s="76" t="s">
        <v>20</v>
      </c>
      <c r="R656" s="83">
        <v>1625510037.7</v>
      </c>
      <c r="S656" s="83">
        <v>1769674986.1277554</v>
      </c>
      <c r="T656" s="83">
        <v>1896190453.2691164</v>
      </c>
      <c r="U656" s="83">
        <v>2030729693.1619949</v>
      </c>
      <c r="V656" s="83">
        <v>2167602358.1490049</v>
      </c>
      <c r="W656" s="83">
        <v>2304117592.0760098</v>
      </c>
      <c r="X656" s="83">
        <v>2441335530.3019042</v>
      </c>
      <c r="Y656" s="83">
        <v>2579039228.2477856</v>
      </c>
      <c r="Z656" s="83">
        <v>2717431949.447227</v>
      </c>
      <c r="AA656" s="83">
        <v>2856739627.4425068</v>
      </c>
      <c r="AB656" s="83">
        <v>2996952418.5249195</v>
      </c>
      <c r="AC656" s="83">
        <v>3138171309.5254989</v>
      </c>
      <c r="AD656" s="83">
        <v>3280463472.181633</v>
      </c>
      <c r="AE656" s="83">
        <v>3423884600.7646222</v>
      </c>
      <c r="AF656" s="83">
        <v>3568278477.3708997</v>
      </c>
      <c r="AG656" s="83">
        <v>3714075055.1035395</v>
      </c>
      <c r="AH656" s="83">
        <v>3861237798.5823026</v>
      </c>
      <c r="AI656" s="83">
        <v>4009978259.8067408</v>
      </c>
      <c r="AJ656" s="83">
        <v>4160358998.346468</v>
      </c>
      <c r="AK656" s="83">
        <v>4311506413.2499952</v>
      </c>
      <c r="AL656" s="83">
        <v>4463829429.745862</v>
      </c>
      <c r="AM656" s="83">
        <v>4617394800.0249081</v>
      </c>
      <c r="AN656" s="83">
        <v>4772268707.6020441</v>
      </c>
      <c r="AO656" s="92">
        <v>4928510012.1524467</v>
      </c>
    </row>
    <row r="657" spans="1:41" x14ac:dyDescent="0.25">
      <c r="A657" t="str">
        <f t="shared" si="10"/>
        <v>Total passengers_BRICS</v>
      </c>
      <c r="B657" s="102" t="s">
        <v>58</v>
      </c>
      <c r="C657" s="103" t="s">
        <v>20</v>
      </c>
      <c r="D657" s="104" t="s">
        <v>14</v>
      </c>
      <c r="E657" s="105" t="s">
        <v>20</v>
      </c>
      <c r="F657" s="106" t="s">
        <v>20</v>
      </c>
      <c r="G657" s="106" t="s">
        <v>20</v>
      </c>
      <c r="H657" s="106" t="s">
        <v>20</v>
      </c>
      <c r="I657" s="106" t="s">
        <v>20</v>
      </c>
      <c r="J657" s="106" t="s">
        <v>20</v>
      </c>
      <c r="K657" s="106" t="s">
        <v>20</v>
      </c>
      <c r="L657" s="106" t="s">
        <v>20</v>
      </c>
      <c r="M657" s="106" t="s">
        <v>20</v>
      </c>
      <c r="N657" s="106" t="s">
        <v>20</v>
      </c>
      <c r="O657" s="106" t="s">
        <v>20</v>
      </c>
      <c r="P657" s="106" t="s">
        <v>20</v>
      </c>
      <c r="Q657" s="106" t="s">
        <v>20</v>
      </c>
      <c r="R657" s="107">
        <v>1874980312</v>
      </c>
      <c r="S657" s="107">
        <v>2035139359.5305207</v>
      </c>
      <c r="T657" s="107">
        <v>2185082292.3801575</v>
      </c>
      <c r="U657" s="107">
        <v>2345040707.5346847</v>
      </c>
      <c r="V657" s="107">
        <v>2504970629.9841866</v>
      </c>
      <c r="W657" s="107">
        <v>2660209293.9838562</v>
      </c>
      <c r="X657" s="107">
        <v>2816757527.7923331</v>
      </c>
      <c r="Y657" s="107">
        <v>2976647023.5651736</v>
      </c>
      <c r="Z657" s="107">
        <v>3139216294.8406949</v>
      </c>
      <c r="AA657" s="107">
        <v>3304759486.2736182</v>
      </c>
      <c r="AB657" s="107">
        <v>3474533144.8293738</v>
      </c>
      <c r="AC657" s="107">
        <v>3647103124.8305168</v>
      </c>
      <c r="AD657" s="107">
        <v>3823796182.344511</v>
      </c>
      <c r="AE657" s="107">
        <v>4006038583.5189443</v>
      </c>
      <c r="AF657" s="107">
        <v>4194364119.8656468</v>
      </c>
      <c r="AG657" s="107">
        <v>4389308538.5551767</v>
      </c>
      <c r="AH657" s="107">
        <v>4590783865.9649372</v>
      </c>
      <c r="AI657" s="107">
        <v>4799457402.3609676</v>
      </c>
      <c r="AJ657" s="107">
        <v>5016192882.9992075</v>
      </c>
      <c r="AK657" s="107">
        <v>5243133112.8586407</v>
      </c>
      <c r="AL657" s="107">
        <v>5481022144.4016609</v>
      </c>
      <c r="AM657" s="107">
        <v>5730652273.92204</v>
      </c>
      <c r="AN657" s="107">
        <v>5995914169.2954998</v>
      </c>
      <c r="AO657" s="104">
        <v>6278170435.1518116</v>
      </c>
    </row>
    <row r="658" spans="1:41" x14ac:dyDescent="0.25">
      <c r="A658" t="str">
        <f t="shared" si="10"/>
        <v>Total aircraft movements_BRICS</v>
      </c>
      <c r="B658" s="102" t="s">
        <v>35</v>
      </c>
      <c r="C658" s="103" t="s">
        <v>20</v>
      </c>
      <c r="D658" s="104" t="s">
        <v>14</v>
      </c>
      <c r="E658" s="105" t="s">
        <v>20</v>
      </c>
      <c r="F658" s="106" t="s">
        <v>20</v>
      </c>
      <c r="G658" s="106" t="s">
        <v>20</v>
      </c>
      <c r="H658" s="106" t="s">
        <v>20</v>
      </c>
      <c r="I658" s="106" t="s">
        <v>20</v>
      </c>
      <c r="J658" s="106" t="s">
        <v>20</v>
      </c>
      <c r="K658" s="106" t="s">
        <v>20</v>
      </c>
      <c r="L658" s="106" t="s">
        <v>20</v>
      </c>
      <c r="M658" s="106" t="s">
        <v>20</v>
      </c>
      <c r="N658" s="106" t="s">
        <v>20</v>
      </c>
      <c r="O658" s="106" t="s">
        <v>20</v>
      </c>
      <c r="P658" s="106" t="s">
        <v>20</v>
      </c>
      <c r="Q658" s="106" t="s">
        <v>20</v>
      </c>
      <c r="R658" s="107">
        <v>16771395</v>
      </c>
      <c r="S658" s="107">
        <v>17800986.46180784</v>
      </c>
      <c r="T658" s="107">
        <v>18731444.272016622</v>
      </c>
      <c r="U658" s="107">
        <v>19671578.796036359</v>
      </c>
      <c r="V658" s="107">
        <v>20611553.1208173</v>
      </c>
      <c r="W658" s="107">
        <v>21527625.474472515</v>
      </c>
      <c r="X658" s="107">
        <v>22445000.375835106</v>
      </c>
      <c r="Y658" s="107">
        <v>23363601.169354141</v>
      </c>
      <c r="Z658" s="107">
        <v>24283331.582422718</v>
      </c>
      <c r="AA658" s="107">
        <v>25203830.290587138</v>
      </c>
      <c r="AB658" s="107">
        <v>26125296.765516326</v>
      </c>
      <c r="AC658" s="107">
        <v>27047820.397933938</v>
      </c>
      <c r="AD658" s="107">
        <v>27971300.142279621</v>
      </c>
      <c r="AE658" s="107">
        <v>28896118.029609602</v>
      </c>
      <c r="AF658" s="107">
        <v>29832107.721295953</v>
      </c>
      <c r="AG658" s="107">
        <v>30777891.359232455</v>
      </c>
      <c r="AH658" s="107">
        <v>31723510.783245467</v>
      </c>
      <c r="AI658" s="107">
        <v>32666117.961138997</v>
      </c>
      <c r="AJ658" s="107">
        <v>33603247.756935321</v>
      </c>
      <c r="AK658" s="107">
        <v>34534595.723593317</v>
      </c>
      <c r="AL658" s="107">
        <v>35462658.842441738</v>
      </c>
      <c r="AM658" s="107">
        <v>36387893.492596842</v>
      </c>
      <c r="AN658" s="107">
        <v>37312175.421304598</v>
      </c>
      <c r="AO658" s="104">
        <v>38235617.023651049</v>
      </c>
    </row>
    <row r="659" spans="1:41" x14ac:dyDescent="0.25">
      <c r="A659" t="str">
        <f t="shared" si="10"/>
        <v>Total Cargo_BRICS</v>
      </c>
      <c r="B659" s="102" t="s">
        <v>207</v>
      </c>
      <c r="C659" s="108" t="s">
        <v>20</v>
      </c>
      <c r="D659" s="92" t="s">
        <v>14</v>
      </c>
      <c r="E659" s="75" t="s">
        <v>20</v>
      </c>
      <c r="F659" s="76" t="s">
        <v>20</v>
      </c>
      <c r="G659" s="76" t="s">
        <v>20</v>
      </c>
      <c r="H659" s="76" t="s">
        <v>20</v>
      </c>
      <c r="I659" s="76" t="s">
        <v>20</v>
      </c>
      <c r="J659" s="76" t="s">
        <v>20</v>
      </c>
      <c r="K659" s="76" t="s">
        <v>20</v>
      </c>
      <c r="L659" s="76" t="s">
        <v>20</v>
      </c>
      <c r="M659" s="76" t="s">
        <v>20</v>
      </c>
      <c r="N659" s="76" t="s">
        <v>20</v>
      </c>
      <c r="O659" s="76" t="s">
        <v>20</v>
      </c>
      <c r="P659" s="76" t="s">
        <v>20</v>
      </c>
      <c r="Q659" s="76" t="s">
        <v>20</v>
      </c>
      <c r="R659" s="83">
        <v>22225872</v>
      </c>
      <c r="S659" s="83">
        <v>23355632.471233048</v>
      </c>
      <c r="T659" s="83">
        <v>24540104.109501727</v>
      </c>
      <c r="U659" s="83">
        <v>25749375.151489176</v>
      </c>
      <c r="V659" s="83">
        <v>26756297.575444922</v>
      </c>
      <c r="W659" s="83">
        <v>28043256.796310287</v>
      </c>
      <c r="X659" s="83">
        <v>29091024.563085176</v>
      </c>
      <c r="Y659" s="83">
        <v>30189289.488607205</v>
      </c>
      <c r="Z659" s="83">
        <v>31394570.091810923</v>
      </c>
      <c r="AA659" s="83">
        <v>32416243.763495065</v>
      </c>
      <c r="AB659" s="83">
        <v>33602796.849605858</v>
      </c>
      <c r="AC659" s="83">
        <v>34699110.945914239</v>
      </c>
      <c r="AD659" s="83">
        <v>35793264.050698251</v>
      </c>
      <c r="AE659" s="83">
        <v>36954807.384218849</v>
      </c>
      <c r="AF659" s="83">
        <v>38026807.122605003</v>
      </c>
      <c r="AG659" s="83">
        <v>39170716.023830444</v>
      </c>
      <c r="AH659" s="83">
        <v>40284989.244872317</v>
      </c>
      <c r="AI659" s="83">
        <v>41387393.031652816</v>
      </c>
      <c r="AJ659" s="83">
        <v>42528432.490406565</v>
      </c>
      <c r="AK659" s="83">
        <v>43627044.160967618</v>
      </c>
      <c r="AL659" s="83">
        <v>44755096.68477542</v>
      </c>
      <c r="AM659" s="83">
        <v>45875254.829960331</v>
      </c>
      <c r="AN659" s="83">
        <v>46984805.589179359</v>
      </c>
      <c r="AO659" s="92">
        <v>48114694.91001378</v>
      </c>
    </row>
    <row r="660" spans="1:41" x14ac:dyDescent="0.25">
      <c r="A660" t="str">
        <f t="shared" si="10"/>
        <v>International passengers_BRICS</v>
      </c>
      <c r="B660" s="72" t="s">
        <v>54</v>
      </c>
      <c r="C660" s="108" t="s">
        <v>20</v>
      </c>
      <c r="D660" s="92" t="s">
        <v>14</v>
      </c>
      <c r="E660" s="75" t="s">
        <v>20</v>
      </c>
      <c r="F660" s="76" t="s">
        <v>20</v>
      </c>
      <c r="G660" s="76" t="s">
        <v>20</v>
      </c>
      <c r="H660" s="76" t="s">
        <v>20</v>
      </c>
      <c r="I660" s="76" t="s">
        <v>20</v>
      </c>
      <c r="J660" s="76" t="s">
        <v>20</v>
      </c>
      <c r="K660" s="76" t="s">
        <v>20</v>
      </c>
      <c r="L660" s="76" t="s">
        <v>20</v>
      </c>
      <c r="M660" s="76" t="s">
        <v>20</v>
      </c>
      <c r="N660" s="76" t="s">
        <v>20</v>
      </c>
      <c r="O660" s="76" t="s">
        <v>20</v>
      </c>
      <c r="P660" s="76" t="s">
        <v>20</v>
      </c>
      <c r="Q660" s="76" t="s">
        <v>20</v>
      </c>
      <c r="R660" s="83">
        <v>291959128.30000001</v>
      </c>
      <c r="S660" s="83">
        <v>321735914.943344</v>
      </c>
      <c r="T660" s="83">
        <v>349980930.66830856</v>
      </c>
      <c r="U660" s="83">
        <v>380967793.17830223</v>
      </c>
      <c r="V660" s="83">
        <v>413541850.08191699</v>
      </c>
      <c r="W660" s="83">
        <v>447391271.76149565</v>
      </c>
      <c r="X660" s="83">
        <v>482495097.3883875</v>
      </c>
      <c r="Y660" s="83">
        <v>520885936.97194505</v>
      </c>
      <c r="Z660" s="83">
        <v>561901332.41396415</v>
      </c>
      <c r="AA660" s="83">
        <v>605833265.81141877</v>
      </c>
      <c r="AB660" s="83">
        <v>653937470.68815029</v>
      </c>
      <c r="AC660" s="83">
        <v>704783563.07503223</v>
      </c>
      <c r="AD660" s="83">
        <v>759701053.13147092</v>
      </c>
      <c r="AE660" s="83">
        <v>820118039.55135262</v>
      </c>
      <c r="AF660" s="83">
        <v>885764871.74656367</v>
      </c>
      <c r="AG660" s="83">
        <v>957309502.18831527</v>
      </c>
      <c r="AH660" s="83">
        <v>1035521446.3954843</v>
      </c>
      <c r="AI660" s="83">
        <v>1121296595.71192</v>
      </c>
      <c r="AJ660" s="83">
        <v>1215684633.25633</v>
      </c>
      <c r="AK660" s="83">
        <v>1320824749.2088094</v>
      </c>
      <c r="AL660" s="83">
        <v>1437240331.5464618</v>
      </c>
      <c r="AM660" s="83">
        <v>1565677622.2991848</v>
      </c>
      <c r="AN660" s="83">
        <v>1709876438.5374405</v>
      </c>
      <c r="AO660" s="92">
        <v>1871187732.0601823</v>
      </c>
    </row>
    <row r="661" spans="1:41" x14ac:dyDescent="0.25">
      <c r="A661" t="str">
        <f t="shared" si="10"/>
        <v>Domestic passengers_BRICS</v>
      </c>
      <c r="B661" s="102" t="s">
        <v>56</v>
      </c>
      <c r="C661" s="103" t="s">
        <v>20</v>
      </c>
      <c r="D661" s="104" t="s">
        <v>14</v>
      </c>
      <c r="E661" s="105" t="s">
        <v>20</v>
      </c>
      <c r="F661" s="106" t="s">
        <v>20</v>
      </c>
      <c r="G661" s="106" t="s">
        <v>20</v>
      </c>
      <c r="H661" s="106" t="s">
        <v>20</v>
      </c>
      <c r="I661" s="106" t="s">
        <v>20</v>
      </c>
      <c r="J661" s="106" t="s">
        <v>20</v>
      </c>
      <c r="K661" s="106" t="s">
        <v>20</v>
      </c>
      <c r="L661" s="106" t="s">
        <v>20</v>
      </c>
      <c r="M661" s="106" t="s">
        <v>20</v>
      </c>
      <c r="N661" s="106" t="s">
        <v>20</v>
      </c>
      <c r="O661" s="106" t="s">
        <v>20</v>
      </c>
      <c r="P661" s="106" t="s">
        <v>20</v>
      </c>
      <c r="Q661" s="106" t="s">
        <v>20</v>
      </c>
      <c r="R661" s="107">
        <v>1530583083.7</v>
      </c>
      <c r="S661" s="107">
        <v>1661507700.0145257</v>
      </c>
      <c r="T661" s="107">
        <v>1783205617.1391978</v>
      </c>
      <c r="U661" s="107">
        <v>1911737543.7973909</v>
      </c>
      <c r="V661" s="107">
        <v>2038211487.5273244</v>
      </c>
      <c r="W661" s="107">
        <v>2158275733.0190926</v>
      </c>
      <c r="X661" s="107">
        <v>2278382986.9357352</v>
      </c>
      <c r="Y661" s="107">
        <v>2398533405.6715231</v>
      </c>
      <c r="Z661" s="107">
        <v>2518728083.986362</v>
      </c>
      <c r="AA661" s="107">
        <v>2638967021.8802524</v>
      </c>
      <c r="AB661" s="107">
        <v>2759251157.7188277</v>
      </c>
      <c r="AC661" s="107">
        <v>2879580804.2906322</v>
      </c>
      <c r="AD661" s="107">
        <v>2999956587.1727557</v>
      </c>
      <c r="AE661" s="107">
        <v>3120378975.5480123</v>
      </c>
      <c r="AF661" s="107">
        <v>3241517649.6902499</v>
      </c>
      <c r="AG661" s="107">
        <v>3363265323.1286907</v>
      </c>
      <c r="AH661" s="107">
        <v>3484908837.9818025</v>
      </c>
      <c r="AI661" s="107">
        <v>3606258018.8145103</v>
      </c>
      <c r="AJ661" s="107">
        <v>3727156314.9602928</v>
      </c>
      <c r="AK661" s="107">
        <v>3847602788.0534792</v>
      </c>
      <c r="AL661" s="107">
        <v>3967780106.6040945</v>
      </c>
      <c r="AM661" s="107">
        <v>4087727212.7859344</v>
      </c>
      <c r="AN661" s="107">
        <v>4207572349.902256</v>
      </c>
      <c r="AO661" s="104">
        <v>4327325996.3693037</v>
      </c>
    </row>
    <row r="662" spans="1:41" x14ac:dyDescent="0.25">
      <c r="A662" t="str">
        <f t="shared" si="10"/>
        <v>Total passengers_Asia-Pacific</v>
      </c>
      <c r="B662" s="72" t="s">
        <v>58</v>
      </c>
      <c r="C662" s="108" t="s">
        <v>20</v>
      </c>
      <c r="D662" s="92" t="s">
        <v>27</v>
      </c>
      <c r="E662" s="75" t="s">
        <v>20</v>
      </c>
      <c r="F662" s="76" t="s">
        <v>20</v>
      </c>
      <c r="G662" s="76" t="s">
        <v>20</v>
      </c>
      <c r="H662" s="76" t="s">
        <v>20</v>
      </c>
      <c r="I662" s="76" t="s">
        <v>20</v>
      </c>
      <c r="J662" s="76" t="s">
        <v>20</v>
      </c>
      <c r="K662" s="76" t="s">
        <v>20</v>
      </c>
      <c r="L662" s="76" t="s">
        <v>20</v>
      </c>
      <c r="M662" s="76" t="s">
        <v>20</v>
      </c>
      <c r="N662" s="76" t="s">
        <v>20</v>
      </c>
      <c r="O662" s="76" t="s">
        <v>20</v>
      </c>
      <c r="P662" s="76" t="s">
        <v>20</v>
      </c>
      <c r="Q662" s="76" t="s">
        <v>20</v>
      </c>
      <c r="R662" s="83">
        <v>3008181894</v>
      </c>
      <c r="S662" s="83">
        <v>3237077950.4046969</v>
      </c>
      <c r="T662" s="83">
        <v>3445236082.8456016</v>
      </c>
      <c r="U662" s="83">
        <v>3666559841.6096921</v>
      </c>
      <c r="V662" s="83">
        <v>3898133048.3247514</v>
      </c>
      <c r="W662" s="83">
        <v>4134406320.1885309</v>
      </c>
      <c r="X662" s="83">
        <v>4373831819.9677887</v>
      </c>
      <c r="Y662" s="83">
        <v>4618539724.9620457</v>
      </c>
      <c r="Z662" s="83">
        <v>4867997105.7981653</v>
      </c>
      <c r="AA662" s="83">
        <v>5120749806.1378021</v>
      </c>
      <c r="AB662" s="83">
        <v>5380299025.2993507</v>
      </c>
      <c r="AC662" s="83">
        <v>5645518931.0132875</v>
      </c>
      <c r="AD662" s="83">
        <v>5917151908.5177212</v>
      </c>
      <c r="AE662" s="83">
        <v>6196988958.8735638</v>
      </c>
      <c r="AF662" s="83">
        <v>6481627339.9767199</v>
      </c>
      <c r="AG662" s="83">
        <v>6774515943.2830296</v>
      </c>
      <c r="AH662" s="83">
        <v>7076451136.5984802</v>
      </c>
      <c r="AI662" s="83">
        <v>7388733830.5768328</v>
      </c>
      <c r="AJ662" s="83">
        <v>7712164725.9887762</v>
      </c>
      <c r="AK662" s="83">
        <v>8046574517.6281672</v>
      </c>
      <c r="AL662" s="83">
        <v>8394002180.0726786</v>
      </c>
      <c r="AM662" s="83">
        <v>8755547275.8615818</v>
      </c>
      <c r="AN662" s="83">
        <v>9135465259.627182</v>
      </c>
      <c r="AO662" s="92">
        <v>9535192055.7196693</v>
      </c>
    </row>
    <row r="663" spans="1:41" x14ac:dyDescent="0.25">
      <c r="A663" t="str">
        <f t="shared" si="10"/>
        <v>Total aircraft movements_Asia-Pacific</v>
      </c>
      <c r="B663" s="72" t="s">
        <v>35</v>
      </c>
      <c r="C663" s="108" t="s">
        <v>20</v>
      </c>
      <c r="D663" s="92" t="s">
        <v>27</v>
      </c>
      <c r="E663" s="75" t="s">
        <v>20</v>
      </c>
      <c r="F663" s="76" t="s">
        <v>20</v>
      </c>
      <c r="G663" s="76" t="s">
        <v>20</v>
      </c>
      <c r="H663" s="76" t="s">
        <v>20</v>
      </c>
      <c r="I663" s="76" t="s">
        <v>20</v>
      </c>
      <c r="J663" s="76" t="s">
        <v>20</v>
      </c>
      <c r="K663" s="76" t="s">
        <v>20</v>
      </c>
      <c r="L663" s="76" t="s">
        <v>20</v>
      </c>
      <c r="M663" s="76" t="s">
        <v>20</v>
      </c>
      <c r="N663" s="76" t="s">
        <v>20</v>
      </c>
      <c r="O663" s="76" t="s">
        <v>20</v>
      </c>
      <c r="P663" s="76" t="s">
        <v>20</v>
      </c>
      <c r="Q663" s="76" t="s">
        <v>20</v>
      </c>
      <c r="R663" s="83">
        <v>24892896</v>
      </c>
      <c r="S663" s="83">
        <v>25646105.665709849</v>
      </c>
      <c r="T663" s="83">
        <v>26746521.584770739</v>
      </c>
      <c r="U663" s="83">
        <v>27933312.346314184</v>
      </c>
      <c r="V663" s="83">
        <v>29182698.213294774</v>
      </c>
      <c r="W663" s="83">
        <v>30451115.804742262</v>
      </c>
      <c r="X663" s="83">
        <v>31717966.864228651</v>
      </c>
      <c r="Y663" s="83">
        <v>32987439.446363401</v>
      </c>
      <c r="Z663" s="83">
        <v>34256120.603847265</v>
      </c>
      <c r="AA663" s="83">
        <v>35523170.079323031</v>
      </c>
      <c r="AB663" s="83">
        <v>36791413.540090151</v>
      </c>
      <c r="AC663" s="83">
        <v>38060673.409386061</v>
      </c>
      <c r="AD663" s="83">
        <v>39331251.5478158</v>
      </c>
      <c r="AE663" s="83">
        <v>40601509.585667036</v>
      </c>
      <c r="AF663" s="83">
        <v>41870832.180606842</v>
      </c>
      <c r="AG663" s="83">
        <v>43136707.027698398</v>
      </c>
      <c r="AH663" s="83">
        <v>44400430.998036325</v>
      </c>
      <c r="AI663" s="83">
        <v>45666063.310537346</v>
      </c>
      <c r="AJ663" s="83">
        <v>46933939.898649253</v>
      </c>
      <c r="AK663" s="83">
        <v>48203740.821526565</v>
      </c>
      <c r="AL663" s="83">
        <v>49473778.627988204</v>
      </c>
      <c r="AM663" s="83">
        <v>50745781.111003056</v>
      </c>
      <c r="AN663" s="83">
        <v>52019752.688896105</v>
      </c>
      <c r="AO663" s="92">
        <v>53296818.196474805</v>
      </c>
    </row>
    <row r="664" spans="1:41" x14ac:dyDescent="0.25">
      <c r="A664" t="str">
        <f t="shared" si="10"/>
        <v>Total Cargo_Asia-Pacific</v>
      </c>
      <c r="B664" s="102" t="s">
        <v>207</v>
      </c>
      <c r="C664" s="103" t="s">
        <v>20</v>
      </c>
      <c r="D664" s="104" t="s">
        <v>27</v>
      </c>
      <c r="E664" s="105" t="s">
        <v>20</v>
      </c>
      <c r="F664" s="106" t="s">
        <v>20</v>
      </c>
      <c r="G664" s="106" t="s">
        <v>20</v>
      </c>
      <c r="H664" s="106" t="s">
        <v>20</v>
      </c>
      <c r="I664" s="106" t="s">
        <v>20</v>
      </c>
      <c r="J664" s="106" t="s">
        <v>20</v>
      </c>
      <c r="K664" s="106" t="s">
        <v>20</v>
      </c>
      <c r="L664" s="106" t="s">
        <v>20</v>
      </c>
      <c r="M664" s="106" t="s">
        <v>20</v>
      </c>
      <c r="N664" s="106" t="s">
        <v>20</v>
      </c>
      <c r="O664" s="106" t="s">
        <v>20</v>
      </c>
      <c r="P664" s="106" t="s">
        <v>20</v>
      </c>
      <c r="Q664" s="106" t="s">
        <v>20</v>
      </c>
      <c r="R664" s="107">
        <v>47061370</v>
      </c>
      <c r="S664" s="107">
        <v>48958309.001314372</v>
      </c>
      <c r="T664" s="107">
        <v>51197664.096921794</v>
      </c>
      <c r="U664" s="107">
        <v>53465933.273866013</v>
      </c>
      <c r="V664" s="107">
        <v>55406113.62231864</v>
      </c>
      <c r="W664" s="107">
        <v>57427196.199187249</v>
      </c>
      <c r="X664" s="107">
        <v>59194658.950456463</v>
      </c>
      <c r="Y664" s="107">
        <v>61013974.788932472</v>
      </c>
      <c r="Z664" s="107">
        <v>62941982.114348389</v>
      </c>
      <c r="AA664" s="107">
        <v>64696198.105391987</v>
      </c>
      <c r="AB664" s="107">
        <v>66619708.01557456</v>
      </c>
      <c r="AC664" s="107">
        <v>68449019.122320533</v>
      </c>
      <c r="AD664" s="107">
        <v>70262134.305875435</v>
      </c>
      <c r="AE664" s="107">
        <v>72138592.749642745</v>
      </c>
      <c r="AF664" s="107">
        <v>73897464.77506426</v>
      </c>
      <c r="AG664" s="107">
        <v>75729290.769816697</v>
      </c>
      <c r="AH664" s="107">
        <v>77510847.277871609</v>
      </c>
      <c r="AI664" s="107">
        <v>79278643.638618633</v>
      </c>
      <c r="AJ664" s="107">
        <v>81065111.159270495</v>
      </c>
      <c r="AK664" s="107">
        <v>82813840.320885912</v>
      </c>
      <c r="AL664" s="107">
        <v>84581643.699725494</v>
      </c>
      <c r="AM664" s="107">
        <v>86320080.87604101</v>
      </c>
      <c r="AN664" s="107">
        <v>88054695.719554693</v>
      </c>
      <c r="AO664" s="104">
        <v>89807172.730576903</v>
      </c>
    </row>
    <row r="665" spans="1:41" x14ac:dyDescent="0.25">
      <c r="A665" t="str">
        <f t="shared" si="10"/>
        <v>International passengers_Asia-Pacific</v>
      </c>
      <c r="B665" s="102" t="s">
        <v>54</v>
      </c>
      <c r="C665" s="103" t="s">
        <v>20</v>
      </c>
      <c r="D665" s="104" t="s">
        <v>27</v>
      </c>
      <c r="E665" s="105" t="s">
        <v>20</v>
      </c>
      <c r="F665" s="106" t="s">
        <v>20</v>
      </c>
      <c r="G665" s="106" t="s">
        <v>20</v>
      </c>
      <c r="H665" s="106" t="s">
        <v>20</v>
      </c>
      <c r="I665" s="106" t="s">
        <v>20</v>
      </c>
      <c r="J665" s="106" t="s">
        <v>20</v>
      </c>
      <c r="K665" s="106" t="s">
        <v>20</v>
      </c>
      <c r="L665" s="106" t="s">
        <v>20</v>
      </c>
      <c r="M665" s="106" t="s">
        <v>20</v>
      </c>
      <c r="N665" s="106" t="s">
        <v>20</v>
      </c>
      <c r="O665" s="106" t="s">
        <v>20</v>
      </c>
      <c r="P665" s="106" t="s">
        <v>20</v>
      </c>
      <c r="Q665" s="106" t="s">
        <v>20</v>
      </c>
      <c r="R665" s="107">
        <v>897591783.29999995</v>
      </c>
      <c r="S665" s="107">
        <v>976029570.57176626</v>
      </c>
      <c r="T665" s="107">
        <v>1047358251.5478865</v>
      </c>
      <c r="U665" s="107">
        <v>1123810789.4024086</v>
      </c>
      <c r="V665" s="107">
        <v>1204307956.9114048</v>
      </c>
      <c r="W665" s="107">
        <v>1287719864.2241185</v>
      </c>
      <c r="X665" s="107">
        <v>1373891971.0225475</v>
      </c>
      <c r="Y665" s="107">
        <v>1465028996.4007797</v>
      </c>
      <c r="Z665" s="107">
        <v>1560539289.0234094</v>
      </c>
      <c r="AA665" s="107">
        <v>1658582578.9313302</v>
      </c>
      <c r="AB665" s="107">
        <v>1762399211.5329604</v>
      </c>
      <c r="AC665" s="107">
        <v>1870731297.7906985</v>
      </c>
      <c r="AD665" s="107">
        <v>1984337915.9381061</v>
      </c>
      <c r="AE665" s="107">
        <v>2105015668.6946781</v>
      </c>
      <c r="AF665" s="107">
        <v>2229450439.7018266</v>
      </c>
      <c r="AG665" s="107">
        <v>2360692390.6425357</v>
      </c>
      <c r="AH665" s="107">
        <v>2499573332.9598937</v>
      </c>
      <c r="AI665" s="107">
        <v>2647007505.7737865</v>
      </c>
      <c r="AJ665" s="107">
        <v>2803835457.4658723</v>
      </c>
      <c r="AK665" s="107">
        <v>2970901940.3215289</v>
      </c>
      <c r="AL665" s="107">
        <v>3150073739.1931577</v>
      </c>
      <c r="AM665" s="107">
        <v>3342253115.3462892</v>
      </c>
      <c r="AN665" s="107">
        <v>3551351542.8829074</v>
      </c>
      <c r="AO665" s="104">
        <v>3778616763.4262266</v>
      </c>
    </row>
    <row r="666" spans="1:41" x14ac:dyDescent="0.25">
      <c r="A666" t="str">
        <f t="shared" si="10"/>
        <v>Domestic passengers_Asia-Pacific</v>
      </c>
      <c r="B666" s="72" t="s">
        <v>56</v>
      </c>
      <c r="C666" s="108" t="s">
        <v>20</v>
      </c>
      <c r="D666" s="92" t="s">
        <v>27</v>
      </c>
      <c r="E666" s="75" t="s">
        <v>20</v>
      </c>
      <c r="F666" s="76" t="s">
        <v>20</v>
      </c>
      <c r="G666" s="76" t="s">
        <v>20</v>
      </c>
      <c r="H666" s="76" t="s">
        <v>20</v>
      </c>
      <c r="I666" s="76" t="s">
        <v>20</v>
      </c>
      <c r="J666" s="76" t="s">
        <v>20</v>
      </c>
      <c r="K666" s="76" t="s">
        <v>20</v>
      </c>
      <c r="L666" s="76" t="s">
        <v>20</v>
      </c>
      <c r="M666" s="76" t="s">
        <v>20</v>
      </c>
      <c r="N666" s="76" t="s">
        <v>20</v>
      </c>
      <c r="O666" s="76" t="s">
        <v>20</v>
      </c>
      <c r="P666" s="76" t="s">
        <v>20</v>
      </c>
      <c r="Q666" s="76" t="s">
        <v>20</v>
      </c>
      <c r="R666" s="83">
        <v>2083590875.7</v>
      </c>
      <c r="S666" s="83">
        <v>2233966669.936223</v>
      </c>
      <c r="T666" s="83">
        <v>2370702509.0718579</v>
      </c>
      <c r="U666" s="83">
        <v>2515540512.3199558</v>
      </c>
      <c r="V666" s="83">
        <v>2666255313.2381253</v>
      </c>
      <c r="W666" s="83">
        <v>2818443706.3720469</v>
      </c>
      <c r="X666" s="83">
        <v>2971011417.4472713</v>
      </c>
      <c r="Y666" s="83">
        <v>3123889336.8065376</v>
      </c>
      <c r="Z666" s="83">
        <v>3277139485.1805968</v>
      </c>
      <c r="AA666" s="83">
        <v>3431147535.1044154</v>
      </c>
      <c r="AB666" s="83">
        <v>3586176546.9059563</v>
      </c>
      <c r="AC666" s="83">
        <v>3742358493.5095072</v>
      </c>
      <c r="AD666" s="83">
        <v>3899675016.240458</v>
      </c>
      <c r="AE666" s="83">
        <v>4058120247.5681124</v>
      </c>
      <c r="AF666" s="83">
        <v>4217604597.1994157</v>
      </c>
      <c r="AG666" s="83">
        <v>4378527374.6162853</v>
      </c>
      <c r="AH666" s="83">
        <v>4540854612.7376509</v>
      </c>
      <c r="AI666" s="83">
        <v>4704973254.7503414</v>
      </c>
      <c r="AJ666" s="83">
        <v>4870843399.3222876</v>
      </c>
      <c r="AK666" s="83">
        <v>5037450497.8940372</v>
      </c>
      <c r="AL666" s="83">
        <v>5204967248.830761</v>
      </c>
      <c r="AM666" s="83">
        <v>5373591997.7209339</v>
      </c>
      <c r="AN666" s="83">
        <v>5543667811.5274429</v>
      </c>
      <c r="AO666" s="92">
        <v>5715382699.3870878</v>
      </c>
    </row>
    <row r="667" spans="1:41" x14ac:dyDescent="0.25">
      <c r="A667" t="str">
        <f t="shared" si="10"/>
        <v>Total passengers_ASEAN-5</v>
      </c>
      <c r="B667" s="102" t="s">
        <v>58</v>
      </c>
      <c r="C667" s="103" t="s">
        <v>20</v>
      </c>
      <c r="D667" s="104" t="s">
        <v>12</v>
      </c>
      <c r="E667" s="105" t="s">
        <v>20</v>
      </c>
      <c r="F667" s="106" t="s">
        <v>20</v>
      </c>
      <c r="G667" s="106" t="s">
        <v>20</v>
      </c>
      <c r="H667" s="106" t="s">
        <v>20</v>
      </c>
      <c r="I667" s="106" t="s">
        <v>20</v>
      </c>
      <c r="J667" s="106" t="s">
        <v>20</v>
      </c>
      <c r="K667" s="106" t="s">
        <v>20</v>
      </c>
      <c r="L667" s="106" t="s">
        <v>20</v>
      </c>
      <c r="M667" s="106" t="s">
        <v>20</v>
      </c>
      <c r="N667" s="106" t="s">
        <v>20</v>
      </c>
      <c r="O667" s="106" t="s">
        <v>20</v>
      </c>
      <c r="P667" s="106" t="s">
        <v>20</v>
      </c>
      <c r="Q667" s="106" t="s">
        <v>20</v>
      </c>
      <c r="R667" s="107">
        <v>620619233</v>
      </c>
      <c r="S667" s="107">
        <v>668736590.96406376</v>
      </c>
      <c r="T667" s="107">
        <v>715146012.94221902</v>
      </c>
      <c r="U667" s="107">
        <v>764640619.66596842</v>
      </c>
      <c r="V667" s="107">
        <v>816840583.24461448</v>
      </c>
      <c r="W667" s="107">
        <v>872695783.28354001</v>
      </c>
      <c r="X667" s="107">
        <v>930498848.67979753</v>
      </c>
      <c r="Y667" s="107">
        <v>990247245.81848347</v>
      </c>
      <c r="Z667" s="107">
        <v>1052236972.4025276</v>
      </c>
      <c r="AA667" s="107">
        <v>1114630287.9431744</v>
      </c>
      <c r="AB667" s="107">
        <v>1179237373.835963</v>
      </c>
      <c r="AC667" s="107">
        <v>1246361981.1942239</v>
      </c>
      <c r="AD667" s="107">
        <v>1315484907.9495678</v>
      </c>
      <c r="AE667" s="107">
        <v>1387062609.3254986</v>
      </c>
      <c r="AF667" s="107">
        <v>1458050230.1575248</v>
      </c>
      <c r="AG667" s="107">
        <v>1531308003.8630526</v>
      </c>
      <c r="AH667" s="107">
        <v>1606705975.2679641</v>
      </c>
      <c r="AI667" s="107">
        <v>1684498216.2253048</v>
      </c>
      <c r="AJ667" s="107">
        <v>1764570842.5568507</v>
      </c>
      <c r="AK667" s="107">
        <v>1844951729.1495667</v>
      </c>
      <c r="AL667" s="107">
        <v>1927537390.8027935</v>
      </c>
      <c r="AM667" s="107">
        <v>2012406544.3933496</v>
      </c>
      <c r="AN667" s="107">
        <v>2099895011.1134045</v>
      </c>
      <c r="AO667" s="104">
        <v>2190085451.6336765</v>
      </c>
    </row>
    <row r="668" spans="1:41" x14ac:dyDescent="0.25">
      <c r="A668" t="str">
        <f t="shared" si="10"/>
        <v>Total aircraft movements_ASEAN-5</v>
      </c>
      <c r="B668" s="102" t="s">
        <v>35</v>
      </c>
      <c r="C668" s="103" t="s">
        <v>20</v>
      </c>
      <c r="D668" s="104" t="s">
        <v>12</v>
      </c>
      <c r="E668" s="105" t="s">
        <v>20</v>
      </c>
      <c r="F668" s="106" t="s">
        <v>20</v>
      </c>
      <c r="G668" s="106" t="s">
        <v>20</v>
      </c>
      <c r="H668" s="106" t="s">
        <v>20</v>
      </c>
      <c r="I668" s="106" t="s">
        <v>20</v>
      </c>
      <c r="J668" s="106" t="s">
        <v>20</v>
      </c>
      <c r="K668" s="106" t="s">
        <v>20</v>
      </c>
      <c r="L668" s="106" t="s">
        <v>20</v>
      </c>
      <c r="M668" s="106" t="s">
        <v>20</v>
      </c>
      <c r="N668" s="106" t="s">
        <v>20</v>
      </c>
      <c r="O668" s="106" t="s">
        <v>20</v>
      </c>
      <c r="P668" s="106" t="s">
        <v>20</v>
      </c>
      <c r="Q668" s="106" t="s">
        <v>20</v>
      </c>
      <c r="R668" s="107">
        <v>5010580</v>
      </c>
      <c r="S668" s="107">
        <v>5253991.8844675226</v>
      </c>
      <c r="T668" s="107">
        <v>5483769.8306751754</v>
      </c>
      <c r="U668" s="107">
        <v>5723028.4885020414</v>
      </c>
      <c r="V668" s="107">
        <v>5983875.2845468717</v>
      </c>
      <c r="W668" s="107">
        <v>6260259.5666777808</v>
      </c>
      <c r="X668" s="107">
        <v>6537092.1145487055</v>
      </c>
      <c r="Y668" s="107">
        <v>6814397.0221618665</v>
      </c>
      <c r="Z668" s="107">
        <v>7092148.8178469911</v>
      </c>
      <c r="AA668" s="107">
        <v>7370346.3074501082</v>
      </c>
      <c r="AB668" s="107">
        <v>7648962.2883281037</v>
      </c>
      <c r="AC668" s="107">
        <v>7927856.4252842292</v>
      </c>
      <c r="AD668" s="107">
        <v>8206904.1700788122</v>
      </c>
      <c r="AE668" s="107">
        <v>8486183.9809235148</v>
      </c>
      <c r="AF668" s="107">
        <v>8765898.8916593771</v>
      </c>
      <c r="AG668" s="107">
        <v>9045736.1485553812</v>
      </c>
      <c r="AH668" s="107">
        <v>9325822.6333799884</v>
      </c>
      <c r="AI668" s="107">
        <v>9606361.6045613252</v>
      </c>
      <c r="AJ668" s="107">
        <v>9887434.1715553012</v>
      </c>
      <c r="AK668" s="107">
        <v>10169101.384198334</v>
      </c>
      <c r="AL668" s="107">
        <v>10451352.100690648</v>
      </c>
      <c r="AM668" s="107">
        <v>10734028.856826488</v>
      </c>
      <c r="AN668" s="107">
        <v>11016947.566399261</v>
      </c>
      <c r="AO668" s="104">
        <v>11300116.845952729</v>
      </c>
    </row>
    <row r="669" spans="1:41" x14ac:dyDescent="0.25">
      <c r="A669" t="str">
        <f t="shared" si="10"/>
        <v>Total Cargo_ASEAN-5</v>
      </c>
      <c r="B669" s="102" t="s">
        <v>207</v>
      </c>
      <c r="C669" s="108" t="s">
        <v>20</v>
      </c>
      <c r="D669" s="92" t="s">
        <v>12</v>
      </c>
      <c r="E669" s="75" t="s">
        <v>20</v>
      </c>
      <c r="F669" s="76" t="s">
        <v>20</v>
      </c>
      <c r="G669" s="76" t="s">
        <v>20</v>
      </c>
      <c r="H669" s="76" t="s">
        <v>20</v>
      </c>
      <c r="I669" s="76" t="s">
        <v>20</v>
      </c>
      <c r="J669" s="76" t="s">
        <v>20</v>
      </c>
      <c r="K669" s="76" t="s">
        <v>20</v>
      </c>
      <c r="L669" s="76" t="s">
        <v>20</v>
      </c>
      <c r="M669" s="76" t="s">
        <v>20</v>
      </c>
      <c r="N669" s="76" t="s">
        <v>20</v>
      </c>
      <c r="O669" s="76" t="s">
        <v>20</v>
      </c>
      <c r="P669" s="76" t="s">
        <v>20</v>
      </c>
      <c r="Q669" s="76" t="s">
        <v>20</v>
      </c>
      <c r="R669" s="83">
        <v>6166202</v>
      </c>
      <c r="S669" s="83">
        <v>6895687.2902943864</v>
      </c>
      <c r="T669" s="83">
        <v>7466065.0265560448</v>
      </c>
      <c r="U669" s="83">
        <v>7994145.2022810373</v>
      </c>
      <c r="V669" s="83">
        <v>8425075.8314080052</v>
      </c>
      <c r="W669" s="83">
        <v>8699584.0426928774</v>
      </c>
      <c r="X669" s="83">
        <v>8973253.5470722634</v>
      </c>
      <c r="Y669" s="83">
        <v>9245942.5986535363</v>
      </c>
      <c r="Z669" s="83">
        <v>9517730.0102450717</v>
      </c>
      <c r="AA669" s="83">
        <v>9788404.1808918621</v>
      </c>
      <c r="AB669" s="83">
        <v>10057724.903624503</v>
      </c>
      <c r="AC669" s="83">
        <v>10325541.777534934</v>
      </c>
      <c r="AD669" s="83">
        <v>10591757.333839457</v>
      </c>
      <c r="AE669" s="83">
        <v>10856712.877713045</v>
      </c>
      <c r="AF669" s="83">
        <v>11122047.890846808</v>
      </c>
      <c r="AG669" s="83">
        <v>11387014.896368168</v>
      </c>
      <c r="AH669" s="83">
        <v>11651769.164395858</v>
      </c>
      <c r="AI669" s="83">
        <v>11916686.754878286</v>
      </c>
      <c r="AJ669" s="83">
        <v>12181927.184442293</v>
      </c>
      <c r="AK669" s="83">
        <v>12447699.644594768</v>
      </c>
      <c r="AL669" s="83">
        <v>12714014.822134385</v>
      </c>
      <c r="AM669" s="83">
        <v>12980407.868193364</v>
      </c>
      <c r="AN669" s="83">
        <v>13246361.121910756</v>
      </c>
      <c r="AO669" s="92">
        <v>13511640.151024505</v>
      </c>
    </row>
    <row r="670" spans="1:41" x14ac:dyDescent="0.25">
      <c r="A670" t="str">
        <f t="shared" si="10"/>
        <v>International passengers_ASEAN-5</v>
      </c>
      <c r="B670" s="72" t="s">
        <v>54</v>
      </c>
      <c r="C670" s="108" t="s">
        <v>20</v>
      </c>
      <c r="D670" s="92" t="s">
        <v>12</v>
      </c>
      <c r="E670" s="75" t="s">
        <v>20</v>
      </c>
      <c r="F670" s="76" t="s">
        <v>20</v>
      </c>
      <c r="G670" s="76" t="s">
        <v>20</v>
      </c>
      <c r="H670" s="76" t="s">
        <v>20</v>
      </c>
      <c r="I670" s="76" t="s">
        <v>20</v>
      </c>
      <c r="J670" s="76" t="s">
        <v>20</v>
      </c>
      <c r="K670" s="76" t="s">
        <v>20</v>
      </c>
      <c r="L670" s="76" t="s">
        <v>20</v>
      </c>
      <c r="M670" s="76" t="s">
        <v>20</v>
      </c>
      <c r="N670" s="76" t="s">
        <v>20</v>
      </c>
      <c r="O670" s="76" t="s">
        <v>20</v>
      </c>
      <c r="P670" s="76" t="s">
        <v>20</v>
      </c>
      <c r="Q670" s="76" t="s">
        <v>20</v>
      </c>
      <c r="R670" s="83">
        <v>217467978</v>
      </c>
      <c r="S670" s="83">
        <v>239412609.8705059</v>
      </c>
      <c r="T670" s="83">
        <v>261056638.03968126</v>
      </c>
      <c r="U670" s="83">
        <v>283971723.13496828</v>
      </c>
      <c r="V670" s="83">
        <v>307711929.38061225</v>
      </c>
      <c r="W670" s="83">
        <v>333139838.63959801</v>
      </c>
      <c r="X670" s="83">
        <v>359822657.52774918</v>
      </c>
      <c r="Y670" s="83">
        <v>387972034.38729239</v>
      </c>
      <c r="Z670" s="83">
        <v>417686878.26349783</v>
      </c>
      <c r="AA670" s="83">
        <v>446896536.59733313</v>
      </c>
      <c r="AB670" s="83">
        <v>477424240.66882682</v>
      </c>
      <c r="AC670" s="83">
        <v>509475447.80010945</v>
      </c>
      <c r="AD670" s="83">
        <v>542464313.22850227</v>
      </c>
      <c r="AE670" s="83">
        <v>576792273.71791112</v>
      </c>
      <c r="AF670" s="83">
        <v>609566792.52400649</v>
      </c>
      <c r="AG670" s="83">
        <v>643222420.54926538</v>
      </c>
      <c r="AH670" s="83">
        <v>677668492.1418159</v>
      </c>
      <c r="AI670" s="83">
        <v>712948328.60089743</v>
      </c>
      <c r="AJ670" s="83">
        <v>748886769.22918153</v>
      </c>
      <c r="AK670" s="83">
        <v>784381991.2473712</v>
      </c>
      <c r="AL670" s="83">
        <v>820918665.80593657</v>
      </c>
      <c r="AM670" s="83">
        <v>858518249.22445869</v>
      </c>
      <c r="AN670" s="83">
        <v>897451548.65660822</v>
      </c>
      <c r="AO670" s="92">
        <v>937743618.8178848</v>
      </c>
    </row>
    <row r="671" spans="1:41" x14ac:dyDescent="0.25">
      <c r="A671" t="str">
        <f t="shared" si="10"/>
        <v>Domestic passengers_ASEAN-5</v>
      </c>
      <c r="B671" s="102" t="s">
        <v>56</v>
      </c>
      <c r="C671" s="103" t="s">
        <v>20</v>
      </c>
      <c r="D671" s="104" t="s">
        <v>12</v>
      </c>
      <c r="E671" s="105" t="s">
        <v>20</v>
      </c>
      <c r="F671" s="106" t="s">
        <v>20</v>
      </c>
      <c r="G671" s="106" t="s">
        <v>20</v>
      </c>
      <c r="H671" s="106" t="s">
        <v>20</v>
      </c>
      <c r="I671" s="106" t="s">
        <v>20</v>
      </c>
      <c r="J671" s="106" t="s">
        <v>20</v>
      </c>
      <c r="K671" s="106" t="s">
        <v>20</v>
      </c>
      <c r="L671" s="106" t="s">
        <v>20</v>
      </c>
      <c r="M671" s="106" t="s">
        <v>20</v>
      </c>
      <c r="N671" s="106" t="s">
        <v>20</v>
      </c>
      <c r="O671" s="106" t="s">
        <v>20</v>
      </c>
      <c r="P671" s="106" t="s">
        <v>20</v>
      </c>
      <c r="Q671" s="106" t="s">
        <v>20</v>
      </c>
      <c r="R671" s="107">
        <v>392861816</v>
      </c>
      <c r="S671" s="107">
        <v>418922212.00940412</v>
      </c>
      <c r="T671" s="107">
        <v>443514147.42975008</v>
      </c>
      <c r="U671" s="107">
        <v>470127483.69706511</v>
      </c>
      <c r="V671" s="107">
        <v>498491335.2460382</v>
      </c>
      <c r="W671" s="107">
        <v>528713769.04196167</v>
      </c>
      <c r="X671" s="107">
        <v>559627996.11331832</v>
      </c>
      <c r="Y671" s="107">
        <v>591019733.94773579</v>
      </c>
      <c r="Z671" s="107">
        <v>623085839.72380531</v>
      </c>
      <c r="AA671" s="107">
        <v>656059306.1067549</v>
      </c>
      <c r="AB671" s="107">
        <v>689927246.80023754</v>
      </c>
      <c r="AC671" s="107">
        <v>724787611.10423458</v>
      </c>
      <c r="AD671" s="107">
        <v>760706927.45419514</v>
      </c>
      <c r="AE671" s="107">
        <v>797740130.9731493</v>
      </c>
      <c r="AF671" s="107">
        <v>835734929.23329616</v>
      </c>
      <c r="AG671" s="107">
        <v>875117122.75319183</v>
      </c>
      <c r="AH671" s="107">
        <v>915847798.26305294</v>
      </c>
      <c r="AI671" s="107">
        <v>958137534.96443832</v>
      </c>
      <c r="AJ671" s="107">
        <v>1002047797.5871098</v>
      </c>
      <c r="AK671" s="107">
        <v>1046709023.0782483</v>
      </c>
      <c r="AL671" s="107">
        <v>1092533138.9874427</v>
      </c>
      <c r="AM671" s="107">
        <v>1139577353.052985</v>
      </c>
      <c r="AN671" s="107">
        <v>1187906633.5102115</v>
      </c>
      <c r="AO671" s="104">
        <v>1237578550.6276619</v>
      </c>
    </row>
    <row r="672" spans="1:41" x14ac:dyDescent="0.25">
      <c r="A672" t="str">
        <f t="shared" si="10"/>
        <v>Total passengers_Africa</v>
      </c>
      <c r="B672" s="102" t="s">
        <v>58</v>
      </c>
      <c r="C672" s="103" t="s">
        <v>20</v>
      </c>
      <c r="D672" s="104" t="s">
        <v>26</v>
      </c>
      <c r="E672" s="105" t="s">
        <v>20</v>
      </c>
      <c r="F672" s="106" t="s">
        <v>20</v>
      </c>
      <c r="G672" s="106" t="s">
        <v>20</v>
      </c>
      <c r="H672" s="106" t="s">
        <v>20</v>
      </c>
      <c r="I672" s="106" t="s">
        <v>20</v>
      </c>
      <c r="J672" s="106" t="s">
        <v>20</v>
      </c>
      <c r="K672" s="106" t="s">
        <v>20</v>
      </c>
      <c r="L672" s="106" t="s">
        <v>20</v>
      </c>
      <c r="M672" s="106" t="s">
        <v>20</v>
      </c>
      <c r="N672" s="106" t="s">
        <v>20</v>
      </c>
      <c r="O672" s="106" t="s">
        <v>20</v>
      </c>
      <c r="P672" s="106" t="s">
        <v>20</v>
      </c>
      <c r="Q672" s="106" t="s">
        <v>20</v>
      </c>
      <c r="R672" s="107">
        <v>194743143</v>
      </c>
      <c r="S672" s="107">
        <v>213436043.28505501</v>
      </c>
      <c r="T672" s="107">
        <v>225080503.54219872</v>
      </c>
      <c r="U672" s="107">
        <v>236683669.37734288</v>
      </c>
      <c r="V672" s="107">
        <v>247190320.15076619</v>
      </c>
      <c r="W672" s="107">
        <v>256680489.038791</v>
      </c>
      <c r="X672" s="107">
        <v>266281131.57751346</v>
      </c>
      <c r="Y672" s="107">
        <v>276048342.58905584</v>
      </c>
      <c r="Z672" s="107">
        <v>285889288.72149849</v>
      </c>
      <c r="AA672" s="107">
        <v>295738619.15158999</v>
      </c>
      <c r="AB672" s="107">
        <v>305707044.05087245</v>
      </c>
      <c r="AC672" s="107">
        <v>315833157.68750846</v>
      </c>
      <c r="AD672" s="107">
        <v>326026471.14034319</v>
      </c>
      <c r="AE672" s="107">
        <v>336393694.49517012</v>
      </c>
      <c r="AF672" s="107">
        <v>347013250.17653</v>
      </c>
      <c r="AG672" s="107">
        <v>357779144.60039961</v>
      </c>
      <c r="AH672" s="107">
        <v>368646200.24759871</v>
      </c>
      <c r="AI672" s="107">
        <v>379791170.94059521</v>
      </c>
      <c r="AJ672" s="107">
        <v>391002104.96044624</v>
      </c>
      <c r="AK672" s="107">
        <v>402550420.72472769</v>
      </c>
      <c r="AL672" s="107">
        <v>414239971.8923316</v>
      </c>
      <c r="AM672" s="107">
        <v>426010439.07949853</v>
      </c>
      <c r="AN672" s="107">
        <v>438173295.07340986</v>
      </c>
      <c r="AO672" s="104">
        <v>450402209.13941699</v>
      </c>
    </row>
    <row r="673" spans="1:41" x14ac:dyDescent="0.25">
      <c r="A673" t="str">
        <f t="shared" si="10"/>
        <v>Total aircraft movements_Africa</v>
      </c>
      <c r="B673" s="102" t="s">
        <v>35</v>
      </c>
      <c r="C673" s="103" t="s">
        <v>20</v>
      </c>
      <c r="D673" s="104" t="s">
        <v>26</v>
      </c>
      <c r="E673" s="105" t="s">
        <v>20</v>
      </c>
      <c r="F673" s="106" t="s">
        <v>20</v>
      </c>
      <c r="G673" s="106" t="s">
        <v>20</v>
      </c>
      <c r="H673" s="106" t="s">
        <v>20</v>
      </c>
      <c r="I673" s="106" t="s">
        <v>20</v>
      </c>
      <c r="J673" s="106" t="s">
        <v>20</v>
      </c>
      <c r="K673" s="106" t="s">
        <v>20</v>
      </c>
      <c r="L673" s="106" t="s">
        <v>20</v>
      </c>
      <c r="M673" s="106" t="s">
        <v>20</v>
      </c>
      <c r="N673" s="106" t="s">
        <v>20</v>
      </c>
      <c r="O673" s="106" t="s">
        <v>20</v>
      </c>
      <c r="P673" s="106" t="s">
        <v>20</v>
      </c>
      <c r="Q673" s="106" t="s">
        <v>20</v>
      </c>
      <c r="R673" s="107">
        <v>3045124</v>
      </c>
      <c r="S673" s="107">
        <v>3151856.6462244918</v>
      </c>
      <c r="T673" s="107">
        <v>3221694.4153286275</v>
      </c>
      <c r="U673" s="107">
        <v>3284024.6066648448</v>
      </c>
      <c r="V673" s="107">
        <v>3351556.2668563509</v>
      </c>
      <c r="W673" s="107">
        <v>3422824.1944278465</v>
      </c>
      <c r="X673" s="107">
        <v>3495222.9016692047</v>
      </c>
      <c r="Y673" s="107">
        <v>3567150.0790406354</v>
      </c>
      <c r="Z673" s="107">
        <v>3638587.1217138949</v>
      </c>
      <c r="AA673" s="107">
        <v>3709293.7397294939</v>
      </c>
      <c r="AB673" s="107">
        <v>3779734.0005100658</v>
      </c>
      <c r="AC673" s="107">
        <v>3850002.5034735855</v>
      </c>
      <c r="AD673" s="107">
        <v>3919976.9370117807</v>
      </c>
      <c r="AE673" s="107">
        <v>3990093.2008725745</v>
      </c>
      <c r="AF673" s="107">
        <v>4060618.7501646155</v>
      </c>
      <c r="AG673" s="107">
        <v>4131417.6127346661</v>
      </c>
      <c r="AH673" s="107">
        <v>4202401.8131098533</v>
      </c>
      <c r="AI673" s="107">
        <v>4273588.2986104563</v>
      </c>
      <c r="AJ673" s="107">
        <v>4345100.4483682625</v>
      </c>
      <c r="AK673" s="107">
        <v>4416366.776472643</v>
      </c>
      <c r="AL673" s="107">
        <v>4487923.8824090492</v>
      </c>
      <c r="AM673" s="107">
        <v>4559709.5533859227</v>
      </c>
      <c r="AN673" s="107">
        <v>4631859.7354387911</v>
      </c>
      <c r="AO673" s="104">
        <v>4704315.307115335</v>
      </c>
    </row>
    <row r="674" spans="1:41" x14ac:dyDescent="0.25">
      <c r="A674" t="str">
        <f t="shared" si="10"/>
        <v>Total Cargo_Africa</v>
      </c>
      <c r="B674" s="102" t="s">
        <v>207</v>
      </c>
      <c r="C674" s="108" t="s">
        <v>20</v>
      </c>
      <c r="D674" s="92" t="s">
        <v>26</v>
      </c>
      <c r="E674" s="75" t="s">
        <v>20</v>
      </c>
      <c r="F674" s="76" t="s">
        <v>20</v>
      </c>
      <c r="G674" s="76" t="s">
        <v>20</v>
      </c>
      <c r="H674" s="76" t="s">
        <v>20</v>
      </c>
      <c r="I674" s="76" t="s">
        <v>20</v>
      </c>
      <c r="J674" s="76" t="s">
        <v>20</v>
      </c>
      <c r="K674" s="76" t="s">
        <v>20</v>
      </c>
      <c r="L674" s="76" t="s">
        <v>20</v>
      </c>
      <c r="M674" s="76" t="s">
        <v>20</v>
      </c>
      <c r="N674" s="76" t="s">
        <v>20</v>
      </c>
      <c r="O674" s="76" t="s">
        <v>20</v>
      </c>
      <c r="P674" s="76" t="s">
        <v>20</v>
      </c>
      <c r="Q674" s="76" t="s">
        <v>20</v>
      </c>
      <c r="R674" s="83">
        <v>2244176</v>
      </c>
      <c r="S674" s="83">
        <v>2415983.4905538368</v>
      </c>
      <c r="T674" s="83">
        <v>2515976.3408714831</v>
      </c>
      <c r="U674" s="83">
        <v>2617721.5398257645</v>
      </c>
      <c r="V674" s="83">
        <v>2713003.1883220095</v>
      </c>
      <c r="W674" s="83">
        <v>2798950.0044215014</v>
      </c>
      <c r="X674" s="83">
        <v>2885969.3402209822</v>
      </c>
      <c r="Y674" s="83">
        <v>2973085.213826254</v>
      </c>
      <c r="Z674" s="83">
        <v>3060525.4664481343</v>
      </c>
      <c r="AA674" s="83">
        <v>3148425.4629091718</v>
      </c>
      <c r="AB674" s="83">
        <v>3236651.4952023863</v>
      </c>
      <c r="AC674" s="83">
        <v>3324834.0314823589</v>
      </c>
      <c r="AD674" s="83">
        <v>3412832.6971454145</v>
      </c>
      <c r="AE674" s="83">
        <v>3501886.8652805267</v>
      </c>
      <c r="AF674" s="83">
        <v>3593038.7379263542</v>
      </c>
      <c r="AG674" s="83">
        <v>3685627.8486619359</v>
      </c>
      <c r="AH674" s="83">
        <v>3779145.1535223508</v>
      </c>
      <c r="AI674" s="83">
        <v>3872770.9816425508</v>
      </c>
      <c r="AJ674" s="83">
        <v>3967473.2552096345</v>
      </c>
      <c r="AK674" s="83">
        <v>4064219.9354550894</v>
      </c>
      <c r="AL674" s="83">
        <v>4161620.4251704714</v>
      </c>
      <c r="AM674" s="83">
        <v>4259849.6662908746</v>
      </c>
      <c r="AN674" s="83">
        <v>4359182.1564268516</v>
      </c>
      <c r="AO674" s="92">
        <v>4459139.4644225128</v>
      </c>
    </row>
    <row r="675" spans="1:41" x14ac:dyDescent="0.25">
      <c r="A675" t="str">
        <f t="shared" si="10"/>
        <v>International passengers_Africa</v>
      </c>
      <c r="B675" s="72" t="s">
        <v>54</v>
      </c>
      <c r="C675" s="108" t="s">
        <v>20</v>
      </c>
      <c r="D675" s="92" t="s">
        <v>26</v>
      </c>
      <c r="E675" s="75" t="s">
        <v>20</v>
      </c>
      <c r="F675" s="76" t="s">
        <v>20</v>
      </c>
      <c r="G675" s="76" t="s">
        <v>20</v>
      </c>
      <c r="H675" s="76" t="s">
        <v>20</v>
      </c>
      <c r="I675" s="76" t="s">
        <v>20</v>
      </c>
      <c r="J675" s="76" t="s">
        <v>20</v>
      </c>
      <c r="K675" s="76" t="s">
        <v>20</v>
      </c>
      <c r="L675" s="76" t="s">
        <v>20</v>
      </c>
      <c r="M675" s="76" t="s">
        <v>20</v>
      </c>
      <c r="N675" s="76" t="s">
        <v>20</v>
      </c>
      <c r="O675" s="76" t="s">
        <v>20</v>
      </c>
      <c r="P675" s="76" t="s">
        <v>20</v>
      </c>
      <c r="Q675" s="76" t="s">
        <v>20</v>
      </c>
      <c r="R675" s="83">
        <v>123600669</v>
      </c>
      <c r="S675" s="83">
        <v>137165584.90490547</v>
      </c>
      <c r="T675" s="83">
        <v>146130767.87473264</v>
      </c>
      <c r="U675" s="83">
        <v>154683312.86904863</v>
      </c>
      <c r="V675" s="83">
        <v>162285414.37554014</v>
      </c>
      <c r="W675" s="83">
        <v>168906612.09593135</v>
      </c>
      <c r="X675" s="83">
        <v>175578463.70797655</v>
      </c>
      <c r="Y675" s="83">
        <v>182324289.8624309</v>
      </c>
      <c r="Z675" s="83">
        <v>189152378.46801427</v>
      </c>
      <c r="AA675" s="83">
        <v>195922942.79382247</v>
      </c>
      <c r="AB675" s="83">
        <v>202737402.74811426</v>
      </c>
      <c r="AC675" s="83">
        <v>209654899.92519367</v>
      </c>
      <c r="AD675" s="83">
        <v>216616447.4470298</v>
      </c>
      <c r="AE675" s="83">
        <v>223691996.81548488</v>
      </c>
      <c r="AF675" s="83">
        <v>230952763.89549595</v>
      </c>
      <c r="AG675" s="83">
        <v>238302556.51875606</v>
      </c>
      <c r="AH675" s="83">
        <v>245694351.22173387</v>
      </c>
      <c r="AI675" s="83">
        <v>253304230.11700976</v>
      </c>
      <c r="AJ675" s="83">
        <v>260926946.27583966</v>
      </c>
      <c r="AK675" s="83">
        <v>268796113.35851949</v>
      </c>
      <c r="AL675" s="83">
        <v>276772230.04661608</v>
      </c>
      <c r="AM675" s="83">
        <v>284819153.25220424</v>
      </c>
      <c r="AN675" s="83">
        <v>293097870.27311546</v>
      </c>
      <c r="AO675" s="92">
        <v>301467656.45235014</v>
      </c>
    </row>
    <row r="676" spans="1:41" x14ac:dyDescent="0.25">
      <c r="A676" t="str">
        <f t="shared" si="10"/>
        <v>Domestic passengers_Africa</v>
      </c>
      <c r="B676" s="102" t="s">
        <v>56</v>
      </c>
      <c r="C676" s="103" t="s">
        <v>20</v>
      </c>
      <c r="D676" s="104" t="s">
        <v>26</v>
      </c>
      <c r="E676" s="105" t="s">
        <v>20</v>
      </c>
      <c r="F676" s="106" t="s">
        <v>20</v>
      </c>
      <c r="G676" s="106" t="s">
        <v>20</v>
      </c>
      <c r="H676" s="106" t="s">
        <v>20</v>
      </c>
      <c r="I676" s="106" t="s">
        <v>20</v>
      </c>
      <c r="J676" s="106" t="s">
        <v>20</v>
      </c>
      <c r="K676" s="106" t="s">
        <v>20</v>
      </c>
      <c r="L676" s="106" t="s">
        <v>20</v>
      </c>
      <c r="M676" s="106" t="s">
        <v>20</v>
      </c>
      <c r="N676" s="106" t="s">
        <v>20</v>
      </c>
      <c r="O676" s="106" t="s">
        <v>20</v>
      </c>
      <c r="P676" s="106" t="s">
        <v>20</v>
      </c>
      <c r="Q676" s="106" t="s">
        <v>20</v>
      </c>
      <c r="R676" s="107">
        <v>65274462</v>
      </c>
      <c r="S676" s="107">
        <v>69838391.971672907</v>
      </c>
      <c r="T676" s="107">
        <v>72244441.589533091</v>
      </c>
      <c r="U676" s="107">
        <v>75116110.023673043</v>
      </c>
      <c r="V676" s="107">
        <v>77956798.444505677</v>
      </c>
      <c r="W676" s="107">
        <v>80826688.936078116</v>
      </c>
      <c r="X676" s="107">
        <v>83728553.329561412</v>
      </c>
      <c r="Y676" s="107">
        <v>86698529.13553758</v>
      </c>
      <c r="Z676" s="107">
        <v>89638565.487770885</v>
      </c>
      <c r="AA676" s="107">
        <v>92634886.174736708</v>
      </c>
      <c r="AB676" s="107">
        <v>95693803.192636266</v>
      </c>
      <c r="AC676" s="107">
        <v>98795096.674194559</v>
      </c>
      <c r="AD676" s="107">
        <v>101911209.46529332</v>
      </c>
      <c r="AE676" s="107">
        <v>105082792.86701401</v>
      </c>
      <c r="AF676" s="107">
        <v>108316013.78477466</v>
      </c>
      <c r="AG676" s="107">
        <v>111598181.7573567</v>
      </c>
      <c r="AH676" s="107">
        <v>114935233.73891681</v>
      </c>
      <c r="AI676" s="107">
        <v>118328264.83943115</v>
      </c>
      <c r="AJ676" s="107">
        <v>121770720.97062604</v>
      </c>
      <c r="AK676" s="107">
        <v>125297675.21258788</v>
      </c>
      <c r="AL676" s="107">
        <v>128856277.97104646</v>
      </c>
      <c r="AM676" s="107">
        <v>132421547.9717398</v>
      </c>
      <c r="AN676" s="107">
        <v>136144378.71270427</v>
      </c>
      <c r="AO676" s="104">
        <v>139838889.19408154</v>
      </c>
    </row>
    <row r="677" spans="1:41" x14ac:dyDescent="0.25">
      <c r="A677" t="str">
        <f t="shared" si="10"/>
        <v>Total passengers_Advanced economies</v>
      </c>
      <c r="B677" s="102" t="s">
        <v>58</v>
      </c>
      <c r="C677" s="103" t="s">
        <v>20</v>
      </c>
      <c r="D677" s="104" t="s">
        <v>196</v>
      </c>
      <c r="E677" s="105" t="s">
        <v>20</v>
      </c>
      <c r="F677" s="106" t="s">
        <v>20</v>
      </c>
      <c r="G677" s="106" t="s">
        <v>20</v>
      </c>
      <c r="H677" s="106" t="s">
        <v>20</v>
      </c>
      <c r="I677" s="106" t="s">
        <v>20</v>
      </c>
      <c r="J677" s="106" t="s">
        <v>20</v>
      </c>
      <c r="K677" s="106" t="s">
        <v>20</v>
      </c>
      <c r="L677" s="106" t="s">
        <v>20</v>
      </c>
      <c r="M677" s="106" t="s">
        <v>20</v>
      </c>
      <c r="N677" s="106" t="s">
        <v>20</v>
      </c>
      <c r="O677" s="106" t="s">
        <v>20</v>
      </c>
      <c r="P677" s="106" t="s">
        <v>20</v>
      </c>
      <c r="Q677" s="106" t="s">
        <v>20</v>
      </c>
      <c r="R677" s="107">
        <v>4431850317</v>
      </c>
      <c r="S677" s="107">
        <v>4639095999.1555653</v>
      </c>
      <c r="T677" s="107">
        <v>4841159596.5972242</v>
      </c>
      <c r="U677" s="107">
        <v>5017814762.0705128</v>
      </c>
      <c r="V677" s="107">
        <v>5183657444.1425743</v>
      </c>
      <c r="W677" s="107">
        <v>5331255482.2086906</v>
      </c>
      <c r="X677" s="107">
        <v>5488472009.5532255</v>
      </c>
      <c r="Y677" s="107">
        <v>5634055642.1337414</v>
      </c>
      <c r="Z677" s="107">
        <v>5789855414.73631</v>
      </c>
      <c r="AA677" s="107">
        <v>5945618041.2953415</v>
      </c>
      <c r="AB677" s="107">
        <v>6101954854.3360577</v>
      </c>
      <c r="AC677" s="107">
        <v>6259079771.4059029</v>
      </c>
      <c r="AD677" s="107">
        <v>6417163383.2588243</v>
      </c>
      <c r="AE677" s="107">
        <v>6576190247.4152756</v>
      </c>
      <c r="AF677" s="107">
        <v>6735899367.8259192</v>
      </c>
      <c r="AG677" s="107">
        <v>6908503804.9501553</v>
      </c>
      <c r="AH677" s="107">
        <v>7072571785.2489662</v>
      </c>
      <c r="AI677" s="107">
        <v>7249714137.4414749</v>
      </c>
      <c r="AJ677" s="107">
        <v>7418115368.2246208</v>
      </c>
      <c r="AK677" s="107">
        <v>7599459070.6342716</v>
      </c>
      <c r="AL677" s="107">
        <v>7782479019.5595875</v>
      </c>
      <c r="AM677" s="107">
        <v>7967666678.4812489</v>
      </c>
      <c r="AN677" s="107">
        <v>8144696509.0555143</v>
      </c>
      <c r="AO677" s="104">
        <v>8336376963.2422924</v>
      </c>
    </row>
    <row r="678" spans="1:41" x14ac:dyDescent="0.25">
      <c r="A678" t="str">
        <f t="shared" si="10"/>
        <v>Total aircraft movements_Advanced economies</v>
      </c>
      <c r="B678" s="102" t="s">
        <v>35</v>
      </c>
      <c r="C678" s="103" t="s">
        <v>20</v>
      </c>
      <c r="D678" s="104" t="s">
        <v>196</v>
      </c>
      <c r="E678" s="105" t="s">
        <v>20</v>
      </c>
      <c r="F678" s="106" t="s">
        <v>20</v>
      </c>
      <c r="G678" s="106" t="s">
        <v>20</v>
      </c>
      <c r="H678" s="106" t="s">
        <v>20</v>
      </c>
      <c r="I678" s="106" t="s">
        <v>20</v>
      </c>
      <c r="J678" s="106" t="s">
        <v>20</v>
      </c>
      <c r="K678" s="106" t="s">
        <v>20</v>
      </c>
      <c r="L678" s="106" t="s">
        <v>20</v>
      </c>
      <c r="M678" s="106" t="s">
        <v>20</v>
      </c>
      <c r="N678" s="106" t="s">
        <v>20</v>
      </c>
      <c r="O678" s="106" t="s">
        <v>20</v>
      </c>
      <c r="P678" s="106" t="s">
        <v>20</v>
      </c>
      <c r="Q678" s="106" t="s">
        <v>20</v>
      </c>
      <c r="R678" s="107">
        <v>57848349</v>
      </c>
      <c r="S678" s="107">
        <v>58893824.384797163</v>
      </c>
      <c r="T678" s="107">
        <v>59897878.234308206</v>
      </c>
      <c r="U678" s="107">
        <v>60633796.479321256</v>
      </c>
      <c r="V678" s="107">
        <v>61348632.965283863</v>
      </c>
      <c r="W678" s="107">
        <v>62034752.460665502</v>
      </c>
      <c r="X678" s="107">
        <v>62702186.583220616</v>
      </c>
      <c r="Y678" s="107">
        <v>63364161.748727292</v>
      </c>
      <c r="Z678" s="107">
        <v>64010916.508430116</v>
      </c>
      <c r="AA678" s="107">
        <v>64644855.838445067</v>
      </c>
      <c r="AB678" s="107">
        <v>65269809.737895831</v>
      </c>
      <c r="AC678" s="107">
        <v>65890286.196073391</v>
      </c>
      <c r="AD678" s="107">
        <v>66506129.713118777</v>
      </c>
      <c r="AE678" s="107">
        <v>67114840.94471027</v>
      </c>
      <c r="AF678" s="107">
        <v>67715864.391692951</v>
      </c>
      <c r="AG678" s="107">
        <v>68313688.466612309</v>
      </c>
      <c r="AH678" s="107">
        <v>68911153.147359192</v>
      </c>
      <c r="AI678" s="107">
        <v>69507757.580586538</v>
      </c>
      <c r="AJ678" s="107">
        <v>70102489.227616623</v>
      </c>
      <c r="AK678" s="107">
        <v>70696244.712826952</v>
      </c>
      <c r="AL678" s="107">
        <v>71280902.926515728</v>
      </c>
      <c r="AM678" s="107">
        <v>71861666.552327603</v>
      </c>
      <c r="AN678" s="107">
        <v>72440373.878758997</v>
      </c>
      <c r="AO678" s="104">
        <v>73020727.756422609</v>
      </c>
    </row>
    <row r="679" spans="1:41" x14ac:dyDescent="0.25">
      <c r="A679" t="str">
        <f t="shared" si="10"/>
        <v>Total Cargo_Advanced economies</v>
      </c>
      <c r="B679" s="102" t="s">
        <v>207</v>
      </c>
      <c r="C679" s="108" t="s">
        <v>20</v>
      </c>
      <c r="D679" s="92" t="s">
        <v>196</v>
      </c>
      <c r="E679" s="75" t="s">
        <v>20</v>
      </c>
      <c r="F679" s="76" t="s">
        <v>20</v>
      </c>
      <c r="G679" s="76" t="s">
        <v>20</v>
      </c>
      <c r="H679" s="76" t="s">
        <v>20</v>
      </c>
      <c r="I679" s="76" t="s">
        <v>20</v>
      </c>
      <c r="J679" s="76" t="s">
        <v>20</v>
      </c>
      <c r="K679" s="76" t="s">
        <v>20</v>
      </c>
      <c r="L679" s="76" t="s">
        <v>20</v>
      </c>
      <c r="M679" s="76" t="s">
        <v>20</v>
      </c>
      <c r="N679" s="76" t="s">
        <v>20</v>
      </c>
      <c r="O679" s="76" t="s">
        <v>20</v>
      </c>
      <c r="P679" s="76" t="s">
        <v>20</v>
      </c>
      <c r="Q679" s="76" t="s">
        <v>20</v>
      </c>
      <c r="R679" s="83">
        <v>72902601</v>
      </c>
      <c r="S679" s="83">
        <v>75257122.051424906</v>
      </c>
      <c r="T679" s="83">
        <v>78142817.041506097</v>
      </c>
      <c r="U679" s="83">
        <v>80614165.52738221</v>
      </c>
      <c r="V679" s="83">
        <v>82469231.698654041</v>
      </c>
      <c r="W679" s="83">
        <v>83495121.479829997</v>
      </c>
      <c r="X679" s="83">
        <v>84624833.129346296</v>
      </c>
      <c r="Y679" s="83">
        <v>85647505.804544821</v>
      </c>
      <c r="Z679" s="83">
        <v>86763280.916505232</v>
      </c>
      <c r="AA679" s="83">
        <v>87875692.350974783</v>
      </c>
      <c r="AB679" s="83">
        <v>89007042.822524533</v>
      </c>
      <c r="AC679" s="83">
        <v>90109741.796315894</v>
      </c>
      <c r="AD679" s="83">
        <v>91200825.861632884</v>
      </c>
      <c r="AE679" s="83">
        <v>92303545.745237678</v>
      </c>
      <c r="AF679" s="83">
        <v>93368240.799093455</v>
      </c>
      <c r="AG679" s="83">
        <v>94579570.342616305</v>
      </c>
      <c r="AH679" s="83">
        <v>95632882.097391218</v>
      </c>
      <c r="AI679" s="83">
        <v>96817428.042710304</v>
      </c>
      <c r="AJ679" s="83">
        <v>97866993.833106518</v>
      </c>
      <c r="AK679" s="83">
        <v>99035560.247700006</v>
      </c>
      <c r="AL679" s="83">
        <v>100190271.27809606</v>
      </c>
      <c r="AM679" s="83">
        <v>101315872.31241237</v>
      </c>
      <c r="AN679" s="83">
        <v>102370899.66504641</v>
      </c>
      <c r="AO679" s="92">
        <v>103521560.46450171</v>
      </c>
    </row>
    <row r="680" spans="1:41" x14ac:dyDescent="0.25">
      <c r="A680" t="str">
        <f t="shared" si="10"/>
        <v>International passengers_Advanced economies</v>
      </c>
      <c r="B680" s="72" t="s">
        <v>54</v>
      </c>
      <c r="C680" s="108" t="s">
        <v>20</v>
      </c>
      <c r="D680" s="92" t="s">
        <v>196</v>
      </c>
      <c r="E680" s="75" t="s">
        <v>20</v>
      </c>
      <c r="F680" s="76" t="s">
        <v>20</v>
      </c>
      <c r="G680" s="76" t="s">
        <v>20</v>
      </c>
      <c r="H680" s="76" t="s">
        <v>20</v>
      </c>
      <c r="I680" s="76" t="s">
        <v>20</v>
      </c>
      <c r="J680" s="76" t="s">
        <v>20</v>
      </c>
      <c r="K680" s="76" t="s">
        <v>20</v>
      </c>
      <c r="L680" s="76" t="s">
        <v>20</v>
      </c>
      <c r="M680" s="76" t="s">
        <v>20</v>
      </c>
      <c r="N680" s="76" t="s">
        <v>20</v>
      </c>
      <c r="O680" s="76" t="s">
        <v>20</v>
      </c>
      <c r="P680" s="76" t="s">
        <v>20</v>
      </c>
      <c r="Q680" s="76" t="s">
        <v>20</v>
      </c>
      <c r="R680" s="83">
        <v>2041498692</v>
      </c>
      <c r="S680" s="83">
        <v>2154026820.4239306</v>
      </c>
      <c r="T680" s="83">
        <v>2255809758.4386096</v>
      </c>
      <c r="U680" s="83">
        <v>2358575390.6995029</v>
      </c>
      <c r="V680" s="83">
        <v>2462186571.5751114</v>
      </c>
      <c r="W680" s="83">
        <v>2565512272.6009998</v>
      </c>
      <c r="X680" s="83">
        <v>2668322566.2837768</v>
      </c>
      <c r="Y680" s="83">
        <v>2770921619.4507074</v>
      </c>
      <c r="Z680" s="83">
        <v>2873552648.0667825</v>
      </c>
      <c r="AA680" s="83">
        <v>2976686831.7857494</v>
      </c>
      <c r="AB680" s="83">
        <v>3080505381.8494368</v>
      </c>
      <c r="AC680" s="83">
        <v>3185110470.8752618</v>
      </c>
      <c r="AD680" s="83">
        <v>3290609357.3271213</v>
      </c>
      <c r="AE680" s="83">
        <v>3397125347.3866</v>
      </c>
      <c r="AF680" s="83">
        <v>3504598719.6209846</v>
      </c>
      <c r="AG680" s="83">
        <v>3613792886.153976</v>
      </c>
      <c r="AH680" s="83">
        <v>3724995390.3013663</v>
      </c>
      <c r="AI680" s="83">
        <v>3838062430.0370369</v>
      </c>
      <c r="AJ680" s="83">
        <v>3953196220.5072994</v>
      </c>
      <c r="AK680" s="83">
        <v>4070478329.7732801</v>
      </c>
      <c r="AL680" s="83">
        <v>4189840558.1549072</v>
      </c>
      <c r="AM680" s="83">
        <v>4311561364.8680096</v>
      </c>
      <c r="AN680" s="83">
        <v>4436049494.0093603</v>
      </c>
      <c r="AO680" s="92">
        <v>4563717304.8187456</v>
      </c>
    </row>
    <row r="681" spans="1:41" x14ac:dyDescent="0.25">
      <c r="A681" t="str">
        <f t="shared" si="10"/>
        <v>Domestic passengers_Advanced economies</v>
      </c>
      <c r="B681" s="109" t="s">
        <v>56</v>
      </c>
      <c r="C681" s="110" t="s">
        <v>20</v>
      </c>
      <c r="D681" s="111" t="s">
        <v>196</v>
      </c>
      <c r="E681" s="112" t="s">
        <v>20</v>
      </c>
      <c r="F681" s="113" t="s">
        <v>20</v>
      </c>
      <c r="G681" s="113" t="s">
        <v>20</v>
      </c>
      <c r="H681" s="113" t="s">
        <v>20</v>
      </c>
      <c r="I681" s="113" t="s">
        <v>20</v>
      </c>
      <c r="J681" s="113" t="s">
        <v>20</v>
      </c>
      <c r="K681" s="113" t="s">
        <v>20</v>
      </c>
      <c r="L681" s="113" t="s">
        <v>20</v>
      </c>
      <c r="M681" s="113" t="s">
        <v>20</v>
      </c>
      <c r="N681" s="113" t="s">
        <v>20</v>
      </c>
      <c r="O681" s="113" t="s">
        <v>20</v>
      </c>
      <c r="P681" s="113" t="s">
        <v>20</v>
      </c>
      <c r="Q681" s="113" t="s">
        <v>20</v>
      </c>
      <c r="R681" s="114">
        <v>2374459835</v>
      </c>
      <c r="S681" s="114">
        <v>2469034943.376636</v>
      </c>
      <c r="T681" s="114">
        <v>2569117623.6330891</v>
      </c>
      <c r="U681" s="114">
        <v>2643089798.6591411</v>
      </c>
      <c r="V681" s="114">
        <v>2705471551.8631086</v>
      </c>
      <c r="W681" s="114">
        <v>2749906979.4427705</v>
      </c>
      <c r="X681" s="114">
        <v>2804435537.2219677</v>
      </c>
      <c r="Y681" s="114">
        <v>2847518511.2838745</v>
      </c>
      <c r="Z681" s="114">
        <v>2900769901.6081219</v>
      </c>
      <c r="AA681" s="114">
        <v>2953464606.4973578</v>
      </c>
      <c r="AB681" s="114">
        <v>3006042298.3757977</v>
      </c>
      <c r="AC681" s="114">
        <v>3058603021.6342492</v>
      </c>
      <c r="AD681" s="114">
        <v>3111213427.1209369</v>
      </c>
      <c r="AE681" s="114">
        <v>3163741583.5346851</v>
      </c>
      <c r="AF681" s="114">
        <v>3215985194.6977973</v>
      </c>
      <c r="AG681" s="114">
        <v>3279393293.573185</v>
      </c>
      <c r="AH681" s="114">
        <v>3332250807.7900901</v>
      </c>
      <c r="AI681" s="114">
        <v>3396313043.7275686</v>
      </c>
      <c r="AJ681" s="114">
        <v>3449563541.0548062</v>
      </c>
      <c r="AK681" s="114">
        <v>3513603668.6313796</v>
      </c>
      <c r="AL681" s="114">
        <v>3577233475.3672471</v>
      </c>
      <c r="AM681" s="114">
        <v>3640667057.7145176</v>
      </c>
      <c r="AN681" s="114">
        <v>3693168890.2406764</v>
      </c>
      <c r="AO681" s="111">
        <v>3757135092.7051086</v>
      </c>
    </row>
  </sheetData>
  <autoFilter ref="A1:AO1" xr:uid="{8E6F9FB8-B1D7-4013-B54B-F0B011ACA7B8}">
    <sortState xmlns:xlrd2="http://schemas.microsoft.com/office/spreadsheetml/2017/richdata2" ref="A2:AO681">
      <sortCondition descending="1" ref="C1"/>
    </sortState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E2C13-8214-463F-A416-740F5005CEFB}">
  <dimension ref="A1:AN681"/>
  <sheetViews>
    <sheetView workbookViewId="0">
      <selection activeCell="A2" sqref="A2"/>
    </sheetView>
  </sheetViews>
  <sheetFormatPr defaultRowHeight="14" x14ac:dyDescent="0.3"/>
  <cols>
    <col min="1" max="1" width="31.3828125" customWidth="1"/>
    <col min="2" max="2" width="17.15234375" bestFit="1" customWidth="1"/>
    <col min="4" max="4" width="27.69140625" bestFit="1" customWidth="1"/>
    <col min="5" max="17" width="0" hidden="1" customWidth="1"/>
    <col min="18" max="18" width="12.921875" customWidth="1"/>
  </cols>
  <sheetData>
    <row r="1" spans="1:40" ht="65" x14ac:dyDescent="0.3">
      <c r="B1" s="66" t="s">
        <v>2</v>
      </c>
      <c r="C1" s="67" t="s">
        <v>3</v>
      </c>
      <c r="D1" s="68" t="s">
        <v>4</v>
      </c>
      <c r="E1" s="69" t="s">
        <v>196</v>
      </c>
      <c r="F1" s="70" t="s">
        <v>10</v>
      </c>
      <c r="G1" s="70" t="s">
        <v>197</v>
      </c>
      <c r="H1" s="70" t="s">
        <v>7</v>
      </c>
      <c r="I1" s="70" t="s">
        <v>217</v>
      </c>
      <c r="J1" s="70" t="s">
        <v>205</v>
      </c>
      <c r="K1" s="70" t="s">
        <v>12</v>
      </c>
      <c r="L1" s="70" t="s">
        <v>13</v>
      </c>
      <c r="M1" s="70" t="s">
        <v>14</v>
      </c>
      <c r="N1" s="70" t="s">
        <v>15</v>
      </c>
      <c r="O1" s="70" t="s">
        <v>16</v>
      </c>
      <c r="P1" s="70" t="s">
        <v>17</v>
      </c>
      <c r="Q1" s="70" t="s">
        <v>18</v>
      </c>
      <c r="R1" s="67">
        <v>2018</v>
      </c>
      <c r="S1" s="67">
        <v>2019</v>
      </c>
      <c r="T1" s="67">
        <v>2020</v>
      </c>
      <c r="U1" s="67">
        <v>2021</v>
      </c>
      <c r="V1" s="67">
        <v>2022</v>
      </c>
      <c r="W1" s="67">
        <v>2023</v>
      </c>
      <c r="X1" s="67">
        <v>2024</v>
      </c>
      <c r="Y1" s="67">
        <v>2025</v>
      </c>
      <c r="Z1" s="67">
        <v>2026</v>
      </c>
      <c r="AA1" s="67">
        <v>2027</v>
      </c>
      <c r="AB1" s="67">
        <v>2028</v>
      </c>
      <c r="AC1" s="67">
        <v>2029</v>
      </c>
      <c r="AD1" s="67">
        <v>2030</v>
      </c>
      <c r="AE1" s="67">
        <v>2031</v>
      </c>
      <c r="AF1" s="67">
        <v>2032</v>
      </c>
      <c r="AG1" s="67">
        <v>2033</v>
      </c>
      <c r="AH1" s="67">
        <v>2034</v>
      </c>
      <c r="AI1" s="67">
        <v>2035</v>
      </c>
      <c r="AJ1" s="67">
        <v>2036</v>
      </c>
      <c r="AK1" s="67">
        <v>2037</v>
      </c>
      <c r="AL1" s="67">
        <v>2038</v>
      </c>
      <c r="AM1" s="67">
        <v>2039</v>
      </c>
      <c r="AN1" s="68">
        <v>2040</v>
      </c>
    </row>
    <row r="2" spans="1:40" x14ac:dyDescent="0.25">
      <c r="A2" t="str">
        <f t="shared" ref="A2:A65" si="0">B2&amp;"_"&amp;D2</f>
        <v>Total passengers_Zambia</v>
      </c>
      <c r="B2" s="96" t="s">
        <v>58</v>
      </c>
      <c r="C2" s="97" t="s">
        <v>32</v>
      </c>
      <c r="D2" s="98" t="s">
        <v>68</v>
      </c>
      <c r="E2" s="99" t="s">
        <v>20</v>
      </c>
      <c r="F2" s="100" t="s">
        <v>34</v>
      </c>
      <c r="G2" s="100" t="s">
        <v>20</v>
      </c>
      <c r="H2" s="100" t="s">
        <v>20</v>
      </c>
      <c r="I2" s="100" t="s">
        <v>20</v>
      </c>
      <c r="J2" s="100" t="s">
        <v>20</v>
      </c>
      <c r="K2" s="100" t="s">
        <v>20</v>
      </c>
      <c r="L2" s="100" t="s">
        <v>34</v>
      </c>
      <c r="M2" s="100" t="s">
        <v>20</v>
      </c>
      <c r="N2" s="100" t="s">
        <v>20</v>
      </c>
      <c r="O2" s="100" t="s">
        <v>20</v>
      </c>
      <c r="P2" s="100" t="s">
        <v>20</v>
      </c>
      <c r="Q2" s="100" t="s">
        <v>20</v>
      </c>
      <c r="R2" s="101">
        <v>1931827</v>
      </c>
      <c r="S2" s="101">
        <v>1846100.135427068</v>
      </c>
      <c r="T2" s="101">
        <v>1880703.830637804</v>
      </c>
      <c r="U2" s="101">
        <v>1905727.8971811733</v>
      </c>
      <c r="V2" s="101">
        <v>1965938.7735076626</v>
      </c>
      <c r="W2" s="101">
        <v>2056837.6326714703</v>
      </c>
      <c r="X2" s="101">
        <v>2152619.9223454609</v>
      </c>
      <c r="Y2" s="101">
        <v>2254663.3701316654</v>
      </c>
      <c r="Z2" s="101">
        <v>2365845.5070056352</v>
      </c>
      <c r="AA2" s="101">
        <v>2484577.8639560859</v>
      </c>
      <c r="AB2" s="101">
        <v>2609697.1965743573</v>
      </c>
      <c r="AC2" s="101">
        <v>2739792.3960247496</v>
      </c>
      <c r="AD2" s="101">
        <v>2875050.6637659362</v>
      </c>
      <c r="AE2" s="101">
        <v>3015670.1010691691</v>
      </c>
      <c r="AF2" s="101">
        <v>3161957.3187550223</v>
      </c>
      <c r="AG2" s="101">
        <v>3313155.24868576</v>
      </c>
      <c r="AH2" s="101">
        <v>3471439.6092031831</v>
      </c>
      <c r="AI2" s="101">
        <v>3638229.0505113881</v>
      </c>
      <c r="AJ2" s="101">
        <v>3816674.4236301878</v>
      </c>
      <c r="AK2" s="101">
        <v>4003471.0573147577</v>
      </c>
      <c r="AL2" s="101">
        <v>4197596.6074487912</v>
      </c>
      <c r="AM2" s="101">
        <v>4400264.3902914375</v>
      </c>
      <c r="AN2" s="98">
        <v>4613562.179481484</v>
      </c>
    </row>
    <row r="3" spans="1:40" x14ac:dyDescent="0.25">
      <c r="A3" t="str">
        <f t="shared" si="0"/>
        <v>Total aircraft movements_Zambia</v>
      </c>
      <c r="B3" s="72" t="s">
        <v>35</v>
      </c>
      <c r="C3" s="108" t="s">
        <v>32</v>
      </c>
      <c r="D3" s="92" t="s">
        <v>68</v>
      </c>
      <c r="E3" s="75" t="s">
        <v>20</v>
      </c>
      <c r="F3" s="76" t="s">
        <v>34</v>
      </c>
      <c r="G3" s="76" t="s">
        <v>20</v>
      </c>
      <c r="H3" s="76" t="s">
        <v>20</v>
      </c>
      <c r="I3" s="76" t="s">
        <v>20</v>
      </c>
      <c r="J3" s="76" t="s">
        <v>20</v>
      </c>
      <c r="K3" s="76" t="s">
        <v>20</v>
      </c>
      <c r="L3" s="76" t="s">
        <v>34</v>
      </c>
      <c r="M3" s="76" t="s">
        <v>20</v>
      </c>
      <c r="N3" s="76" t="s">
        <v>20</v>
      </c>
      <c r="O3" s="76" t="s">
        <v>20</v>
      </c>
      <c r="P3" s="76" t="s">
        <v>20</v>
      </c>
      <c r="Q3" s="76" t="s">
        <v>20</v>
      </c>
      <c r="R3" s="83">
        <v>56595</v>
      </c>
      <c r="S3" s="83">
        <v>56799.805555555598</v>
      </c>
      <c r="T3" s="83">
        <v>57120.4555555556</v>
      </c>
      <c r="U3" s="83">
        <v>57167.878256517928</v>
      </c>
      <c r="V3" s="83">
        <v>58134.891551688081</v>
      </c>
      <c r="W3" s="83">
        <v>60022.825556118289</v>
      </c>
      <c r="X3" s="83">
        <v>61910.759560548504</v>
      </c>
      <c r="Y3" s="83">
        <v>63798.693564978719</v>
      </c>
      <c r="Z3" s="83">
        <v>65913.995843745899</v>
      </c>
      <c r="AA3" s="83">
        <v>68029.298122513006</v>
      </c>
      <c r="AB3" s="83">
        <v>70144.924287710819</v>
      </c>
      <c r="AC3" s="83">
        <v>72260.226566478217</v>
      </c>
      <c r="AD3" s="83">
        <v>74375.528845245033</v>
      </c>
      <c r="AE3" s="83">
        <v>76695.851234632355</v>
      </c>
      <c r="AF3" s="83">
        <v>79016.173624019677</v>
      </c>
      <c r="AG3" s="83">
        <v>81336.496013407013</v>
      </c>
      <c r="AH3" s="83">
        <v>83656.818402794335</v>
      </c>
      <c r="AI3" s="83">
        <v>85977.140792180944</v>
      </c>
      <c r="AJ3" s="83">
        <v>88493.738358560513</v>
      </c>
      <c r="AK3" s="83">
        <v>91010.659811369493</v>
      </c>
      <c r="AL3" s="83">
        <v>93527.257377749047</v>
      </c>
      <c r="AM3" s="83">
        <v>96044.178830558041</v>
      </c>
      <c r="AN3" s="92">
        <v>98560.776396936897</v>
      </c>
    </row>
    <row r="4" spans="1:40" x14ac:dyDescent="0.25">
      <c r="A4" t="str">
        <f t="shared" si="0"/>
        <v>Total Cargo_Zambia</v>
      </c>
      <c r="B4" s="102" t="s">
        <v>207</v>
      </c>
      <c r="C4" s="103" t="s">
        <v>32</v>
      </c>
      <c r="D4" s="104" t="s">
        <v>68</v>
      </c>
      <c r="E4" s="105" t="s">
        <v>20</v>
      </c>
      <c r="F4" s="106" t="s">
        <v>34</v>
      </c>
      <c r="G4" s="106" t="s">
        <v>20</v>
      </c>
      <c r="H4" s="106" t="s">
        <v>20</v>
      </c>
      <c r="I4" s="106" t="s">
        <v>20</v>
      </c>
      <c r="J4" s="106" t="s">
        <v>20</v>
      </c>
      <c r="K4" s="106" t="s">
        <v>20</v>
      </c>
      <c r="L4" s="106" t="s">
        <v>34</v>
      </c>
      <c r="M4" s="106" t="s">
        <v>20</v>
      </c>
      <c r="N4" s="106" t="s">
        <v>20</v>
      </c>
      <c r="O4" s="106" t="s">
        <v>20</v>
      </c>
      <c r="P4" s="106" t="s">
        <v>20</v>
      </c>
      <c r="Q4" s="106" t="s">
        <v>20</v>
      </c>
      <c r="R4" s="107">
        <v>19880</v>
      </c>
      <c r="S4" s="107">
        <v>18901.359972714738</v>
      </c>
      <c r="T4" s="107">
        <v>19459.337333246232</v>
      </c>
      <c r="U4" s="107">
        <v>20178.55490627775</v>
      </c>
      <c r="V4" s="107">
        <v>21028.690366855029</v>
      </c>
      <c r="W4" s="107">
        <v>21916.892952638085</v>
      </c>
      <c r="X4" s="107">
        <v>22805.067528144315</v>
      </c>
      <c r="Y4" s="107">
        <v>23693.239936882354</v>
      </c>
      <c r="Z4" s="107">
        <v>24581.412179704057</v>
      </c>
      <c r="AA4" s="107">
        <v>25469.584409907555</v>
      </c>
      <c r="AB4" s="107">
        <v>26357.756639155472</v>
      </c>
      <c r="AC4" s="107">
        <v>27245.928868331161</v>
      </c>
      <c r="AD4" s="107">
        <v>28134.101097501418</v>
      </c>
      <c r="AE4" s="107">
        <v>29022.273326671231</v>
      </c>
      <c r="AF4" s="107">
        <v>29910.445555841055</v>
      </c>
      <c r="AG4" s="107">
        <v>30798.617785010851</v>
      </c>
      <c r="AH4" s="107">
        <v>31686.790014180631</v>
      </c>
      <c r="AI4" s="107">
        <v>32574.962243350426</v>
      </c>
      <c r="AJ4" s="107">
        <v>33463.134472520236</v>
      </c>
      <c r="AK4" s="107">
        <v>34351.30670169001</v>
      </c>
      <c r="AL4" s="107">
        <v>35239.478930859841</v>
      </c>
      <c r="AM4" s="107">
        <v>36127.651160029607</v>
      </c>
      <c r="AN4" s="104">
        <v>37015.82338919941</v>
      </c>
    </row>
    <row r="5" spans="1:40" x14ac:dyDescent="0.25">
      <c r="A5" t="str">
        <f t="shared" si="0"/>
        <v>International passengers_Zambia</v>
      </c>
      <c r="B5" s="102" t="s">
        <v>54</v>
      </c>
      <c r="C5" s="103" t="s">
        <v>32</v>
      </c>
      <c r="D5" s="104" t="s">
        <v>68</v>
      </c>
      <c r="E5" s="105" t="s">
        <v>20</v>
      </c>
      <c r="F5" s="106" t="s">
        <v>34</v>
      </c>
      <c r="G5" s="106" t="s">
        <v>20</v>
      </c>
      <c r="H5" s="106" t="s">
        <v>20</v>
      </c>
      <c r="I5" s="106" t="s">
        <v>20</v>
      </c>
      <c r="J5" s="106" t="s">
        <v>20</v>
      </c>
      <c r="K5" s="106" t="s">
        <v>20</v>
      </c>
      <c r="L5" s="106" t="s">
        <v>34</v>
      </c>
      <c r="M5" s="106" t="s">
        <v>20</v>
      </c>
      <c r="N5" s="106" t="s">
        <v>20</v>
      </c>
      <c r="O5" s="106" t="s">
        <v>20</v>
      </c>
      <c r="P5" s="106" t="s">
        <v>20</v>
      </c>
      <c r="Q5" s="106" t="s">
        <v>20</v>
      </c>
      <c r="R5" s="107">
        <v>1269114</v>
      </c>
      <c r="S5" s="107">
        <v>1253138.4254986099</v>
      </c>
      <c r="T5" s="107">
        <v>1263874.9029707799</v>
      </c>
      <c r="U5" s="107">
        <v>1283871.7436311371</v>
      </c>
      <c r="V5" s="107">
        <v>1315448.4365024692</v>
      </c>
      <c r="W5" s="107">
        <v>1370036.9683201548</v>
      </c>
      <c r="X5" s="107">
        <v>1428608.6325243763</v>
      </c>
      <c r="Y5" s="107">
        <v>1492287.1619951252</v>
      </c>
      <c r="Z5" s="107">
        <v>1561064.8492374069</v>
      </c>
      <c r="AA5" s="107">
        <v>1636000.8151834335</v>
      </c>
      <c r="AB5" s="107">
        <v>1716142.914178327</v>
      </c>
      <c r="AC5" s="107">
        <v>1800346.894867311</v>
      </c>
      <c r="AD5" s="107">
        <v>1888762.0923392668</v>
      </c>
      <c r="AE5" s="107">
        <v>1979426.7920901389</v>
      </c>
      <c r="AF5" s="107">
        <v>2074714.3731443682</v>
      </c>
      <c r="AG5" s="107">
        <v>2174007.3387213764</v>
      </c>
      <c r="AH5" s="107">
        <v>2279080.2966860887</v>
      </c>
      <c r="AI5" s="107">
        <v>2391090.3581228792</v>
      </c>
      <c r="AJ5" s="107">
        <v>2510574.7631138684</v>
      </c>
      <c r="AK5" s="107">
        <v>2636867.4549628315</v>
      </c>
      <c r="AL5" s="107">
        <v>2769141.2752563874</v>
      </c>
      <c r="AM5" s="107">
        <v>2908379.1473615682</v>
      </c>
      <c r="AN5" s="104">
        <v>3056290.6563960845</v>
      </c>
    </row>
    <row r="6" spans="1:40" x14ac:dyDescent="0.25">
      <c r="A6" t="str">
        <f t="shared" si="0"/>
        <v>Domestic passengers_Zambia</v>
      </c>
      <c r="B6" s="72" t="s">
        <v>56</v>
      </c>
      <c r="C6" s="108" t="s">
        <v>32</v>
      </c>
      <c r="D6" s="92" t="s">
        <v>68</v>
      </c>
      <c r="E6" s="75" t="s">
        <v>20</v>
      </c>
      <c r="F6" s="76" t="s">
        <v>34</v>
      </c>
      <c r="G6" s="76" t="s">
        <v>20</v>
      </c>
      <c r="H6" s="76" t="s">
        <v>20</v>
      </c>
      <c r="I6" s="76" t="s">
        <v>20</v>
      </c>
      <c r="J6" s="76" t="s">
        <v>20</v>
      </c>
      <c r="K6" s="76" t="s">
        <v>20</v>
      </c>
      <c r="L6" s="76" t="s">
        <v>34</v>
      </c>
      <c r="M6" s="76" t="s">
        <v>20</v>
      </c>
      <c r="N6" s="76" t="s">
        <v>20</v>
      </c>
      <c r="O6" s="76" t="s">
        <v>20</v>
      </c>
      <c r="P6" s="76" t="s">
        <v>20</v>
      </c>
      <c r="Q6" s="76" t="s">
        <v>20</v>
      </c>
      <c r="R6" s="83">
        <v>367947</v>
      </c>
      <c r="S6" s="83">
        <v>352785.81885647</v>
      </c>
      <c r="T6" s="83">
        <v>366638.51045290398</v>
      </c>
      <c r="U6" s="83">
        <v>380793.9412032931</v>
      </c>
      <c r="V6" s="83">
        <v>395090.87844201864</v>
      </c>
      <c r="W6" s="83">
        <v>413417.42787610524</v>
      </c>
      <c r="X6" s="83">
        <v>433422.51693744131</v>
      </c>
      <c r="Y6" s="83">
        <v>455579.70010187366</v>
      </c>
      <c r="Z6" s="83">
        <v>479322.3817730376</v>
      </c>
      <c r="AA6" s="83">
        <v>505660.2357449925</v>
      </c>
      <c r="AB6" s="83">
        <v>534191.21396138449</v>
      </c>
      <c r="AC6" s="83">
        <v>564434.72019451263</v>
      </c>
      <c r="AD6" s="83">
        <v>596452.88354751188</v>
      </c>
      <c r="AE6" s="83">
        <v>628911.03826913645</v>
      </c>
      <c r="AF6" s="83">
        <v>663317.33046316972</v>
      </c>
      <c r="AG6" s="83">
        <v>699411.53960080713</v>
      </c>
      <c r="AH6" s="83">
        <v>737941.5066612279</v>
      </c>
      <c r="AI6" s="83">
        <v>779394.85209480871</v>
      </c>
      <c r="AJ6" s="83">
        <v>823511.66671529785</v>
      </c>
      <c r="AK6" s="83">
        <v>870496.77235766652</v>
      </c>
      <c r="AL6" s="83">
        <v>920003.19955224672</v>
      </c>
      <c r="AM6" s="83">
        <v>972443.55898317893</v>
      </c>
      <c r="AN6" s="92">
        <v>1028539.8952450798</v>
      </c>
    </row>
    <row r="7" spans="1:40" x14ac:dyDescent="0.25">
      <c r="A7" t="str">
        <f t="shared" si="0"/>
        <v>Total passengers_World</v>
      </c>
      <c r="B7" s="72" t="s">
        <v>58</v>
      </c>
      <c r="C7" s="108" t="s">
        <v>20</v>
      </c>
      <c r="D7" s="92" t="s">
        <v>21</v>
      </c>
      <c r="E7" s="75" t="s">
        <v>20</v>
      </c>
      <c r="F7" s="76" t="s">
        <v>20</v>
      </c>
      <c r="G7" s="76" t="s">
        <v>20</v>
      </c>
      <c r="H7" s="76" t="s">
        <v>20</v>
      </c>
      <c r="I7" s="76" t="s">
        <v>20</v>
      </c>
      <c r="J7" s="76" t="s">
        <v>20</v>
      </c>
      <c r="K7" s="76" t="s">
        <v>20</v>
      </c>
      <c r="L7" s="76" t="s">
        <v>20</v>
      </c>
      <c r="M7" s="76" t="s">
        <v>20</v>
      </c>
      <c r="N7" s="76" t="s">
        <v>20</v>
      </c>
      <c r="O7" s="76" t="s">
        <v>20</v>
      </c>
      <c r="P7" s="76" t="s">
        <v>20</v>
      </c>
      <c r="Q7" s="76" t="s">
        <v>20</v>
      </c>
      <c r="R7" s="83">
        <v>8823044352</v>
      </c>
      <c r="S7" s="83">
        <v>9101962701.9190979</v>
      </c>
      <c r="T7" s="83">
        <v>9517454839.7156563</v>
      </c>
      <c r="U7" s="83">
        <v>9936863400.1286926</v>
      </c>
      <c r="V7" s="83">
        <v>10364041430.284359</v>
      </c>
      <c r="W7" s="83">
        <v>10832076670.617985</v>
      </c>
      <c r="X7" s="83">
        <v>11291834038.68923</v>
      </c>
      <c r="Y7" s="83">
        <v>11765449000.706322</v>
      </c>
      <c r="Z7" s="83">
        <v>12242523867.392433</v>
      </c>
      <c r="AA7" s="83">
        <v>12724473207.861187</v>
      </c>
      <c r="AB7" s="83">
        <v>13212449866.85494</v>
      </c>
      <c r="AC7" s="83">
        <v>13705978368.955845</v>
      </c>
      <c r="AD7" s="83">
        <v>14213987694.718</v>
      </c>
      <c r="AE7" s="83">
        <v>14717660607.939205</v>
      </c>
      <c r="AF7" s="83">
        <v>15238742555.182238</v>
      </c>
      <c r="AG7" s="83">
        <v>15756906817.608278</v>
      </c>
      <c r="AH7" s="83">
        <v>16293778111.41522</v>
      </c>
      <c r="AI7" s="83">
        <v>16836237901.815229</v>
      </c>
      <c r="AJ7" s="83">
        <v>17386322741.838966</v>
      </c>
      <c r="AK7" s="83">
        <v>17943902583.7589</v>
      </c>
      <c r="AL7" s="83">
        <v>18510400826.963829</v>
      </c>
      <c r="AM7" s="83">
        <v>19076285748.300571</v>
      </c>
      <c r="AN7" s="92">
        <v>19663390094.062061</v>
      </c>
    </row>
    <row r="8" spans="1:40" x14ac:dyDescent="0.25">
      <c r="A8" t="str">
        <f t="shared" si="0"/>
        <v>Total aircraft movements_World</v>
      </c>
      <c r="B8" s="72" t="s">
        <v>35</v>
      </c>
      <c r="C8" s="108" t="s">
        <v>20</v>
      </c>
      <c r="D8" s="92" t="s">
        <v>21</v>
      </c>
      <c r="E8" s="75" t="s">
        <v>20</v>
      </c>
      <c r="F8" s="76" t="s">
        <v>20</v>
      </c>
      <c r="G8" s="76" t="s">
        <v>20</v>
      </c>
      <c r="H8" s="76" t="s">
        <v>20</v>
      </c>
      <c r="I8" s="76" t="s">
        <v>20</v>
      </c>
      <c r="J8" s="76" t="s">
        <v>20</v>
      </c>
      <c r="K8" s="76" t="s">
        <v>20</v>
      </c>
      <c r="L8" s="76" t="s">
        <v>20</v>
      </c>
      <c r="M8" s="76" t="s">
        <v>20</v>
      </c>
      <c r="N8" s="76" t="s">
        <v>20</v>
      </c>
      <c r="O8" s="76" t="s">
        <v>20</v>
      </c>
      <c r="P8" s="76" t="s">
        <v>20</v>
      </c>
      <c r="Q8" s="76" t="s">
        <v>20</v>
      </c>
      <c r="R8" s="83">
        <v>99920730</v>
      </c>
      <c r="S8" s="83">
        <v>101398300.2758348</v>
      </c>
      <c r="T8" s="83">
        <v>103877058.52090751</v>
      </c>
      <c r="U8" s="83">
        <v>106343581.75185704</v>
      </c>
      <c r="V8" s="83">
        <v>108863483.30162916</v>
      </c>
      <c r="W8" s="83">
        <v>111505146.60288522</v>
      </c>
      <c r="X8" s="83">
        <v>114155253.45060675</v>
      </c>
      <c r="Y8" s="83">
        <v>116792063.05786642</v>
      </c>
      <c r="Z8" s="83">
        <v>119411980.05470119</v>
      </c>
      <c r="AA8" s="83">
        <v>122027457.91002327</v>
      </c>
      <c r="AB8" s="83">
        <v>124643348.19868425</v>
      </c>
      <c r="AC8" s="83">
        <v>127256769.22112705</v>
      </c>
      <c r="AD8" s="83">
        <v>129862910.60204706</v>
      </c>
      <c r="AE8" s="83">
        <v>132444648.19436374</v>
      </c>
      <c r="AF8" s="83">
        <v>135006834.27481815</v>
      </c>
      <c r="AG8" s="83">
        <v>137563303.75069991</v>
      </c>
      <c r="AH8" s="83">
        <v>140111116.14278004</v>
      </c>
      <c r="AI8" s="83">
        <v>142643696.33780402</v>
      </c>
      <c r="AJ8" s="83">
        <v>145141402.13043422</v>
      </c>
      <c r="AK8" s="83">
        <v>147622059.32940775</v>
      </c>
      <c r="AL8" s="83">
        <v>150094081.45700675</v>
      </c>
      <c r="AM8" s="83">
        <v>152561115.46972641</v>
      </c>
      <c r="AN8" s="92">
        <v>155020946.09293014</v>
      </c>
    </row>
    <row r="9" spans="1:40" x14ac:dyDescent="0.25">
      <c r="A9" t="str">
        <f t="shared" si="0"/>
        <v>Total Cargo_World</v>
      </c>
      <c r="B9" s="102" t="s">
        <v>207</v>
      </c>
      <c r="C9" s="103" t="s">
        <v>20</v>
      </c>
      <c r="D9" s="104" t="s">
        <v>21</v>
      </c>
      <c r="E9" s="105" t="s">
        <v>20</v>
      </c>
      <c r="F9" s="106" t="s">
        <v>20</v>
      </c>
      <c r="G9" s="106" t="s">
        <v>20</v>
      </c>
      <c r="H9" s="106" t="s">
        <v>20</v>
      </c>
      <c r="I9" s="106" t="s">
        <v>20</v>
      </c>
      <c r="J9" s="106" t="s">
        <v>20</v>
      </c>
      <c r="K9" s="106" t="s">
        <v>20</v>
      </c>
      <c r="L9" s="106" t="s">
        <v>20</v>
      </c>
      <c r="M9" s="106" t="s">
        <v>20</v>
      </c>
      <c r="N9" s="106" t="s">
        <v>20</v>
      </c>
      <c r="O9" s="106" t="s">
        <v>20</v>
      </c>
      <c r="P9" s="106" t="s">
        <v>20</v>
      </c>
      <c r="Q9" s="106" t="s">
        <v>20</v>
      </c>
      <c r="R9" s="107">
        <v>122650375</v>
      </c>
      <c r="S9" s="107">
        <v>119879522.33923328</v>
      </c>
      <c r="T9" s="107">
        <v>123247202.08705956</v>
      </c>
      <c r="U9" s="107">
        <v>126514936.12309405</v>
      </c>
      <c r="V9" s="107">
        <v>130007943.7379261</v>
      </c>
      <c r="W9" s="107">
        <v>133835367.3197971</v>
      </c>
      <c r="X9" s="107">
        <v>137572731.9827795</v>
      </c>
      <c r="Y9" s="107">
        <v>141380077.77778521</v>
      </c>
      <c r="Z9" s="107">
        <v>145236487.8186945</v>
      </c>
      <c r="AA9" s="107">
        <v>149114662.65392286</v>
      </c>
      <c r="AB9" s="107">
        <v>153007216.64774227</v>
      </c>
      <c r="AC9" s="107">
        <v>156896153.92839488</v>
      </c>
      <c r="AD9" s="107">
        <v>160862619.6668489</v>
      </c>
      <c r="AE9" s="107">
        <v>164750679.9456028</v>
      </c>
      <c r="AF9" s="107">
        <v>168710628.05417427</v>
      </c>
      <c r="AG9" s="107">
        <v>172593031.86302599</v>
      </c>
      <c r="AH9" s="107">
        <v>176566906.32838446</v>
      </c>
      <c r="AI9" s="107">
        <v>180546831.76547819</v>
      </c>
      <c r="AJ9" s="107">
        <v>184531644.01119173</v>
      </c>
      <c r="AK9" s="107">
        <v>188510544.76494008</v>
      </c>
      <c r="AL9" s="107">
        <v>192478956.27070594</v>
      </c>
      <c r="AM9" s="107">
        <v>196435407.9089514</v>
      </c>
      <c r="AN9" s="104">
        <v>200477236.68210924</v>
      </c>
    </row>
    <row r="10" spans="1:40" x14ac:dyDescent="0.25">
      <c r="A10" t="str">
        <f t="shared" si="0"/>
        <v>International passengers_World</v>
      </c>
      <c r="B10" s="102" t="s">
        <v>54</v>
      </c>
      <c r="C10" s="103" t="s">
        <v>20</v>
      </c>
      <c r="D10" s="104" t="s">
        <v>21</v>
      </c>
      <c r="E10" s="105" t="s">
        <v>20</v>
      </c>
      <c r="F10" s="106" t="s">
        <v>20</v>
      </c>
      <c r="G10" s="106" t="s">
        <v>20</v>
      </c>
      <c r="H10" s="106" t="s">
        <v>20</v>
      </c>
      <c r="I10" s="106" t="s">
        <v>20</v>
      </c>
      <c r="J10" s="106" t="s">
        <v>20</v>
      </c>
      <c r="K10" s="106" t="s">
        <v>20</v>
      </c>
      <c r="L10" s="106" t="s">
        <v>20</v>
      </c>
      <c r="M10" s="106" t="s">
        <v>20</v>
      </c>
      <c r="N10" s="106" t="s">
        <v>20</v>
      </c>
      <c r="O10" s="106" t="s">
        <v>20</v>
      </c>
      <c r="P10" s="106" t="s">
        <v>20</v>
      </c>
      <c r="Q10" s="106" t="s">
        <v>20</v>
      </c>
      <c r="R10" s="107">
        <v>3625461772.853529</v>
      </c>
      <c r="S10" s="107">
        <v>3797650134.1948438</v>
      </c>
      <c r="T10" s="107">
        <v>3986745208.9552307</v>
      </c>
      <c r="U10" s="107">
        <v>4182915950.1851072</v>
      </c>
      <c r="V10" s="107">
        <v>4386072650.8728466</v>
      </c>
      <c r="W10" s="107">
        <v>4598627823.3369865</v>
      </c>
      <c r="X10" s="107">
        <v>4813338529.4920959</v>
      </c>
      <c r="Y10" s="107">
        <v>5031594176.3502617</v>
      </c>
      <c r="Z10" s="107">
        <v>5253842928.2096004</v>
      </c>
      <c r="AA10" s="107">
        <v>5480277000.6974421</v>
      </c>
      <c r="AB10" s="107">
        <v>5711691147.8480024</v>
      </c>
      <c r="AC10" s="107">
        <v>5947983493.3200445</v>
      </c>
      <c r="AD10" s="107">
        <v>6189036278.3210773</v>
      </c>
      <c r="AE10" s="107">
        <v>6434442508.1203537</v>
      </c>
      <c r="AF10" s="107">
        <v>6685540523.0271816</v>
      </c>
      <c r="AG10" s="107">
        <v>6942793458.271512</v>
      </c>
      <c r="AH10" s="107">
        <v>7206414713.1737261</v>
      </c>
      <c r="AI10" s="107">
        <v>7476322208.3692217</v>
      </c>
      <c r="AJ10" s="107">
        <v>7752545852.3364143</v>
      </c>
      <c r="AK10" s="107">
        <v>8036465566.5397692</v>
      </c>
      <c r="AL10" s="107">
        <v>8328456945.0304136</v>
      </c>
      <c r="AM10" s="107">
        <v>8629556347.3692074</v>
      </c>
      <c r="AN10" s="104">
        <v>8939640886.3281536</v>
      </c>
    </row>
    <row r="11" spans="1:40" x14ac:dyDescent="0.25">
      <c r="A11" t="str">
        <f t="shared" si="0"/>
        <v>Domestic passengers_World</v>
      </c>
      <c r="B11" s="72" t="s">
        <v>56</v>
      </c>
      <c r="C11" s="108" t="s">
        <v>20</v>
      </c>
      <c r="D11" s="92" t="s">
        <v>21</v>
      </c>
      <c r="E11" s="75" t="s">
        <v>20</v>
      </c>
      <c r="F11" s="76" t="s">
        <v>20</v>
      </c>
      <c r="G11" s="76" t="s">
        <v>20</v>
      </c>
      <c r="H11" s="76" t="s">
        <v>20</v>
      </c>
      <c r="I11" s="76" t="s">
        <v>20</v>
      </c>
      <c r="J11" s="76" t="s">
        <v>20</v>
      </c>
      <c r="K11" s="76" t="s">
        <v>20</v>
      </c>
      <c r="L11" s="76" t="s">
        <v>20</v>
      </c>
      <c r="M11" s="76" t="s">
        <v>20</v>
      </c>
      <c r="N11" s="76" t="s">
        <v>20</v>
      </c>
      <c r="O11" s="76" t="s">
        <v>20</v>
      </c>
      <c r="P11" s="76" t="s">
        <v>20</v>
      </c>
      <c r="Q11" s="76" t="s">
        <v>20</v>
      </c>
      <c r="R11" s="83">
        <v>5133566302.146471</v>
      </c>
      <c r="S11" s="83">
        <v>5242810319.5815964</v>
      </c>
      <c r="T11" s="83">
        <v>5467005089.6370239</v>
      </c>
      <c r="U11" s="83">
        <v>5688078075.8101425</v>
      </c>
      <c r="V11" s="83">
        <v>5910114969.3705082</v>
      </c>
      <c r="W11" s="83">
        <v>6163535939.6944199</v>
      </c>
      <c r="X11" s="83">
        <v>6406663490.1861343</v>
      </c>
      <c r="Y11" s="83">
        <v>6660180497.0423336</v>
      </c>
      <c r="Z11" s="83">
        <v>6913190687.1275826</v>
      </c>
      <c r="AA11" s="83">
        <v>7166857268.8537817</v>
      </c>
      <c r="AB11" s="83">
        <v>7421542078.9065924</v>
      </c>
      <c r="AC11" s="83">
        <v>7676890572.5882959</v>
      </c>
      <c r="AD11" s="83">
        <v>7941849369.5664959</v>
      </c>
      <c r="AE11" s="83">
        <v>8198156371.9411516</v>
      </c>
      <c r="AF11" s="83">
        <v>8466147234.5317574</v>
      </c>
      <c r="AG11" s="83">
        <v>8725019667.7455444</v>
      </c>
      <c r="AH11" s="83">
        <v>8996219668.1339798</v>
      </c>
      <c r="AI11" s="83">
        <v>9266625679.7705956</v>
      </c>
      <c r="AJ11" s="83">
        <v>9538371544.4321079</v>
      </c>
      <c r="AK11" s="83">
        <v>9809893406.5145607</v>
      </c>
      <c r="AL11" s="83">
        <v>10082250616.641708</v>
      </c>
      <c r="AM11" s="83">
        <v>10344850602.627743</v>
      </c>
      <c r="AN11" s="92">
        <v>10619661656.056442</v>
      </c>
    </row>
    <row r="12" spans="1:40" x14ac:dyDescent="0.25">
      <c r="A12" t="str">
        <f t="shared" si="0"/>
        <v>Total passengers_Vietnam</v>
      </c>
      <c r="B12" s="102" t="s">
        <v>58</v>
      </c>
      <c r="C12" s="103" t="s">
        <v>69</v>
      </c>
      <c r="D12" s="104" t="s">
        <v>226</v>
      </c>
      <c r="E12" s="105" t="s">
        <v>20</v>
      </c>
      <c r="F12" s="106" t="s">
        <v>34</v>
      </c>
      <c r="G12" s="106" t="s">
        <v>20</v>
      </c>
      <c r="H12" s="106" t="s">
        <v>20</v>
      </c>
      <c r="I12" s="106" t="s">
        <v>20</v>
      </c>
      <c r="J12" s="106" t="s">
        <v>34</v>
      </c>
      <c r="K12" s="106" t="s">
        <v>34</v>
      </c>
      <c r="L12" s="106" t="s">
        <v>20</v>
      </c>
      <c r="M12" s="106" t="s">
        <v>20</v>
      </c>
      <c r="N12" s="106" t="s">
        <v>34</v>
      </c>
      <c r="O12" s="106" t="s">
        <v>20</v>
      </c>
      <c r="P12" s="106" t="s">
        <v>34</v>
      </c>
      <c r="Q12" s="106" t="s">
        <v>20</v>
      </c>
      <c r="R12" s="107">
        <v>103549392</v>
      </c>
      <c r="S12" s="107">
        <v>114358388.87782344</v>
      </c>
      <c r="T12" s="107">
        <v>125494943.9614764</v>
      </c>
      <c r="U12" s="107">
        <v>137525618.69723421</v>
      </c>
      <c r="V12" s="107">
        <v>149810631.71152601</v>
      </c>
      <c r="W12" s="107">
        <v>161953738.34063274</v>
      </c>
      <c r="X12" s="107">
        <v>174152326.76809466</v>
      </c>
      <c r="Y12" s="107">
        <v>186433249.39454076</v>
      </c>
      <c r="Z12" s="107">
        <v>198855542.01252642</v>
      </c>
      <c r="AA12" s="107">
        <v>211464419.32605052</v>
      </c>
      <c r="AB12" s="107">
        <v>224268371.43236989</v>
      </c>
      <c r="AC12" s="107">
        <v>237252590.02231479</v>
      </c>
      <c r="AD12" s="107">
        <v>250439978.61406821</v>
      </c>
      <c r="AE12" s="107">
        <v>263737541.0260435</v>
      </c>
      <c r="AF12" s="107">
        <v>277240050.43692821</v>
      </c>
      <c r="AG12" s="107">
        <v>290963302.37650216</v>
      </c>
      <c r="AH12" s="107">
        <v>304916576.718512</v>
      </c>
      <c r="AI12" s="107">
        <v>319112707.33090472</v>
      </c>
      <c r="AJ12" s="107">
        <v>333352078.20607233</v>
      </c>
      <c r="AK12" s="107">
        <v>347833515.57513511</v>
      </c>
      <c r="AL12" s="107">
        <v>362565904.42359269</v>
      </c>
      <c r="AM12" s="107">
        <v>377559314.40168107</v>
      </c>
      <c r="AN12" s="104">
        <v>392822630.49490434</v>
      </c>
    </row>
    <row r="13" spans="1:40" x14ac:dyDescent="0.25">
      <c r="A13" t="str">
        <f t="shared" si="0"/>
        <v>Total aircraft movements_Vietnam</v>
      </c>
      <c r="B13" s="102" t="s">
        <v>35</v>
      </c>
      <c r="C13" s="103" t="s">
        <v>69</v>
      </c>
      <c r="D13" s="104" t="s">
        <v>226</v>
      </c>
      <c r="E13" s="105" t="s">
        <v>20</v>
      </c>
      <c r="F13" s="106" t="s">
        <v>34</v>
      </c>
      <c r="G13" s="106" t="s">
        <v>20</v>
      </c>
      <c r="H13" s="106" t="s">
        <v>20</v>
      </c>
      <c r="I13" s="106" t="s">
        <v>20</v>
      </c>
      <c r="J13" s="106" t="s">
        <v>34</v>
      </c>
      <c r="K13" s="106" t="s">
        <v>34</v>
      </c>
      <c r="L13" s="106" t="s">
        <v>20</v>
      </c>
      <c r="M13" s="106" t="s">
        <v>20</v>
      </c>
      <c r="N13" s="106" t="s">
        <v>34</v>
      </c>
      <c r="O13" s="106" t="s">
        <v>20</v>
      </c>
      <c r="P13" s="106" t="s">
        <v>34</v>
      </c>
      <c r="Q13" s="106" t="s">
        <v>20</v>
      </c>
      <c r="R13" s="107">
        <v>651791</v>
      </c>
      <c r="S13" s="107">
        <v>697396.15878891503</v>
      </c>
      <c r="T13" s="107">
        <v>744548.33741795598</v>
      </c>
      <c r="U13" s="107">
        <v>798223.72030015895</v>
      </c>
      <c r="V13" s="107">
        <v>857417.8552977019</v>
      </c>
      <c r="W13" s="107">
        <v>920570.12542740582</v>
      </c>
      <c r="X13" s="107">
        <v>983722.39555711159</v>
      </c>
      <c r="Y13" s="107">
        <v>1046874.6656868173</v>
      </c>
      <c r="Z13" s="107">
        <v>1110026.9358165143</v>
      </c>
      <c r="AA13" s="107">
        <v>1173179.2059462199</v>
      </c>
      <c r="AB13" s="107">
        <v>1236331.4760759256</v>
      </c>
      <c r="AC13" s="107">
        <v>1299483.7462056314</v>
      </c>
      <c r="AD13" s="107">
        <v>1362636.0163353372</v>
      </c>
      <c r="AE13" s="107">
        <v>1425788.286465043</v>
      </c>
      <c r="AF13" s="107">
        <v>1488940.5565947399</v>
      </c>
      <c r="AG13" s="107">
        <v>1552092.8267244459</v>
      </c>
      <c r="AH13" s="107">
        <v>1615245.0968541517</v>
      </c>
      <c r="AI13" s="107">
        <v>1678397.3669838572</v>
      </c>
      <c r="AJ13" s="107">
        <v>1741549.637113563</v>
      </c>
      <c r="AK13" s="107">
        <v>1804701.9072432688</v>
      </c>
      <c r="AL13" s="107">
        <v>1867854.1773729655</v>
      </c>
      <c r="AM13" s="107">
        <v>1931006.4475026713</v>
      </c>
      <c r="AN13" s="104">
        <v>1994158.7176323768</v>
      </c>
    </row>
    <row r="14" spans="1:40" x14ac:dyDescent="0.25">
      <c r="A14" t="str">
        <f t="shared" si="0"/>
        <v>Total Cargo_Vietnam</v>
      </c>
      <c r="B14" s="102" t="s">
        <v>207</v>
      </c>
      <c r="C14" s="108" t="s">
        <v>69</v>
      </c>
      <c r="D14" s="104" t="s">
        <v>226</v>
      </c>
      <c r="E14" s="75" t="s">
        <v>20</v>
      </c>
      <c r="F14" s="76" t="s">
        <v>34</v>
      </c>
      <c r="G14" s="76" t="s">
        <v>20</v>
      </c>
      <c r="H14" s="76" t="s">
        <v>20</v>
      </c>
      <c r="I14" s="76" t="s">
        <v>20</v>
      </c>
      <c r="J14" s="76" t="s">
        <v>34</v>
      </c>
      <c r="K14" s="76" t="s">
        <v>34</v>
      </c>
      <c r="L14" s="76" t="s">
        <v>20</v>
      </c>
      <c r="M14" s="76" t="s">
        <v>20</v>
      </c>
      <c r="N14" s="76" t="s">
        <v>34</v>
      </c>
      <c r="O14" s="76" t="s">
        <v>20</v>
      </c>
      <c r="P14" s="76" t="s">
        <v>34</v>
      </c>
      <c r="Q14" s="76" t="s">
        <v>20</v>
      </c>
      <c r="R14" s="83">
        <v>1517378.618</v>
      </c>
      <c r="S14" s="83">
        <v>1654467.14946358</v>
      </c>
      <c r="T14" s="83">
        <v>1799252.2029061499</v>
      </c>
      <c r="U14" s="83">
        <v>1938068.4650663352</v>
      </c>
      <c r="V14" s="83">
        <v>2066416.9108501419</v>
      </c>
      <c r="W14" s="83">
        <v>2180002.9104560874</v>
      </c>
      <c r="X14" s="83">
        <v>2293588.9100620439</v>
      </c>
      <c r="Y14" s="83">
        <v>2407174.9096679897</v>
      </c>
      <c r="Z14" s="83">
        <v>2520760.9092739355</v>
      </c>
      <c r="AA14" s="83">
        <v>2634346.9088798813</v>
      </c>
      <c r="AB14" s="83">
        <v>2747932.908485827</v>
      </c>
      <c r="AC14" s="83">
        <v>2861518.9080917835</v>
      </c>
      <c r="AD14" s="83">
        <v>2975104.9076977293</v>
      </c>
      <c r="AE14" s="83">
        <v>3088690.9073036751</v>
      </c>
      <c r="AF14" s="83">
        <v>3202276.9069096209</v>
      </c>
      <c r="AG14" s="83">
        <v>3315862.9065155662</v>
      </c>
      <c r="AH14" s="83">
        <v>3429448.9061215124</v>
      </c>
      <c r="AI14" s="83">
        <v>3543034.9057274694</v>
      </c>
      <c r="AJ14" s="83">
        <v>3656620.9053334147</v>
      </c>
      <c r="AK14" s="83">
        <v>3770206.9049393605</v>
      </c>
      <c r="AL14" s="83">
        <v>3883792.9045453067</v>
      </c>
      <c r="AM14" s="83">
        <v>3997378.9041512525</v>
      </c>
      <c r="AN14" s="92">
        <v>4110964.9037572085</v>
      </c>
    </row>
    <row r="15" spans="1:40" x14ac:dyDescent="0.25">
      <c r="A15" t="str">
        <f t="shared" si="0"/>
        <v>International passengers_Vietnam</v>
      </c>
      <c r="B15" s="72" t="s">
        <v>54</v>
      </c>
      <c r="C15" s="108" t="s">
        <v>69</v>
      </c>
      <c r="D15" s="104" t="s">
        <v>226</v>
      </c>
      <c r="E15" s="75" t="s">
        <v>20</v>
      </c>
      <c r="F15" s="76" t="s">
        <v>34</v>
      </c>
      <c r="G15" s="76" t="s">
        <v>20</v>
      </c>
      <c r="H15" s="76" t="s">
        <v>20</v>
      </c>
      <c r="I15" s="76" t="s">
        <v>20</v>
      </c>
      <c r="J15" s="76" t="s">
        <v>34</v>
      </c>
      <c r="K15" s="76" t="s">
        <v>34</v>
      </c>
      <c r="L15" s="76" t="s">
        <v>20</v>
      </c>
      <c r="M15" s="76" t="s">
        <v>20</v>
      </c>
      <c r="N15" s="76" t="s">
        <v>34</v>
      </c>
      <c r="O15" s="76" t="s">
        <v>20</v>
      </c>
      <c r="P15" s="76" t="s">
        <v>34</v>
      </c>
      <c r="Q15" s="76" t="s">
        <v>20</v>
      </c>
      <c r="R15" s="83">
        <v>36690003</v>
      </c>
      <c r="S15" s="83">
        <v>43073620.824211501</v>
      </c>
      <c r="T15" s="83">
        <v>49322843.070833504</v>
      </c>
      <c r="U15" s="83">
        <v>55469612.780955777</v>
      </c>
      <c r="V15" s="83">
        <v>61194888.424380317</v>
      </c>
      <c r="W15" s="83">
        <v>66455272.960320987</v>
      </c>
      <c r="X15" s="83">
        <v>71715657.496261567</v>
      </c>
      <c r="Y15" s="83">
        <v>76976042.032202244</v>
      </c>
      <c r="Z15" s="83">
        <v>82236426.568142921</v>
      </c>
      <c r="AA15" s="83">
        <v>87496811.104083478</v>
      </c>
      <c r="AB15" s="83">
        <v>92757195.64002417</v>
      </c>
      <c r="AC15" s="83">
        <v>98017580.175964758</v>
      </c>
      <c r="AD15" s="83">
        <v>103277964.71190543</v>
      </c>
      <c r="AE15" s="83">
        <v>108538349.24784601</v>
      </c>
      <c r="AF15" s="83">
        <v>113798733.78378668</v>
      </c>
      <c r="AG15" s="83">
        <v>119059118.31972693</v>
      </c>
      <c r="AH15" s="83">
        <v>124319502.85566826</v>
      </c>
      <c r="AI15" s="83">
        <v>129579887.39160851</v>
      </c>
      <c r="AJ15" s="83">
        <v>134840271.92754874</v>
      </c>
      <c r="AK15" s="83">
        <v>140100656.46349007</v>
      </c>
      <c r="AL15" s="83">
        <v>145361040.9994303</v>
      </c>
      <c r="AM15" s="83">
        <v>150621425.53537053</v>
      </c>
      <c r="AN15" s="92">
        <v>155881810.07131186</v>
      </c>
    </row>
    <row r="16" spans="1:40" x14ac:dyDescent="0.25">
      <c r="A16" t="str">
        <f t="shared" si="0"/>
        <v>Domestic passengers_Vietnam</v>
      </c>
      <c r="B16" s="102" t="s">
        <v>56</v>
      </c>
      <c r="C16" s="103" t="s">
        <v>69</v>
      </c>
      <c r="D16" s="104" t="s">
        <v>226</v>
      </c>
      <c r="E16" s="105" t="s">
        <v>20</v>
      </c>
      <c r="F16" s="106" t="s">
        <v>34</v>
      </c>
      <c r="G16" s="106" t="s">
        <v>20</v>
      </c>
      <c r="H16" s="106" t="s">
        <v>20</v>
      </c>
      <c r="I16" s="106" t="s">
        <v>20</v>
      </c>
      <c r="J16" s="106" t="s">
        <v>34</v>
      </c>
      <c r="K16" s="106" t="s">
        <v>34</v>
      </c>
      <c r="L16" s="106" t="s">
        <v>20</v>
      </c>
      <c r="M16" s="106" t="s">
        <v>20</v>
      </c>
      <c r="N16" s="106" t="s">
        <v>34</v>
      </c>
      <c r="O16" s="106" t="s">
        <v>20</v>
      </c>
      <c r="P16" s="106" t="s">
        <v>34</v>
      </c>
      <c r="Q16" s="106" t="s">
        <v>20</v>
      </c>
      <c r="R16" s="107">
        <v>66859389</v>
      </c>
      <c r="S16" s="107">
        <v>71284768.053611949</v>
      </c>
      <c r="T16" s="107">
        <v>76172100.890642896</v>
      </c>
      <c r="U16" s="107">
        <v>82056005.916278452</v>
      </c>
      <c r="V16" s="107">
        <v>88615743.287145689</v>
      </c>
      <c r="W16" s="107">
        <v>95498465.380311757</v>
      </c>
      <c r="X16" s="107">
        <v>102436669.27183308</v>
      </c>
      <c r="Y16" s="107">
        <v>109457207.36233851</v>
      </c>
      <c r="Z16" s="107">
        <v>116619115.4443835</v>
      </c>
      <c r="AA16" s="107">
        <v>123967608.22196704</v>
      </c>
      <c r="AB16" s="107">
        <v>131511175.7923457</v>
      </c>
      <c r="AC16" s="107">
        <v>139235009.84635004</v>
      </c>
      <c r="AD16" s="107">
        <v>147162013.90216279</v>
      </c>
      <c r="AE16" s="107">
        <v>155199191.7781975</v>
      </c>
      <c r="AF16" s="107">
        <v>163441316.65314153</v>
      </c>
      <c r="AG16" s="107">
        <v>171904184.05677521</v>
      </c>
      <c r="AH16" s="107">
        <v>180597073.86284375</v>
      </c>
      <c r="AI16" s="107">
        <v>189532819.93929625</v>
      </c>
      <c r="AJ16" s="107">
        <v>198511806.27852362</v>
      </c>
      <c r="AK16" s="107">
        <v>207732859.11164504</v>
      </c>
      <c r="AL16" s="107">
        <v>217204863.42416236</v>
      </c>
      <c r="AM16" s="107">
        <v>226937888.86631057</v>
      </c>
      <c r="AN16" s="104">
        <v>236940820.42359248</v>
      </c>
    </row>
    <row r="17" spans="1:40" x14ac:dyDescent="0.25">
      <c r="A17" t="str">
        <f t="shared" si="0"/>
        <v>Total passengers_Uruguay</v>
      </c>
      <c r="B17" s="102" t="s">
        <v>58</v>
      </c>
      <c r="C17" s="103" t="s">
        <v>141</v>
      </c>
      <c r="D17" s="104" t="s">
        <v>169</v>
      </c>
      <c r="E17" s="105" t="s">
        <v>20</v>
      </c>
      <c r="F17" s="106" t="s">
        <v>34</v>
      </c>
      <c r="G17" s="106" t="s">
        <v>20</v>
      </c>
      <c r="H17" s="106" t="s">
        <v>20</v>
      </c>
      <c r="I17" s="106" t="s">
        <v>20</v>
      </c>
      <c r="J17" s="106" t="s">
        <v>20</v>
      </c>
      <c r="K17" s="106" t="s">
        <v>20</v>
      </c>
      <c r="L17" s="106" t="s">
        <v>20</v>
      </c>
      <c r="M17" s="106" t="s">
        <v>20</v>
      </c>
      <c r="N17" s="106" t="s">
        <v>20</v>
      </c>
      <c r="O17" s="106" t="s">
        <v>20</v>
      </c>
      <c r="P17" s="106" t="s">
        <v>20</v>
      </c>
      <c r="Q17" s="106" t="s">
        <v>20</v>
      </c>
      <c r="R17" s="107">
        <v>2282274</v>
      </c>
      <c r="S17" s="107">
        <v>2220623.4108901066</v>
      </c>
      <c r="T17" s="107">
        <v>2318052.9996694503</v>
      </c>
      <c r="U17" s="107">
        <v>2452186.1377287479</v>
      </c>
      <c r="V17" s="107">
        <v>2583956.2170154206</v>
      </c>
      <c r="W17" s="107">
        <v>2698495.3629507986</v>
      </c>
      <c r="X17" s="107">
        <v>2815377.3039826867</v>
      </c>
      <c r="Y17" s="107">
        <v>2935884.7204264263</v>
      </c>
      <c r="Z17" s="107">
        <v>3060127.8553961776</v>
      </c>
      <c r="AA17" s="107">
        <v>3187662.617476535</v>
      </c>
      <c r="AB17" s="107">
        <v>3316304.3877217453</v>
      </c>
      <c r="AC17" s="107">
        <v>3447745.7606255268</v>
      </c>
      <c r="AD17" s="107">
        <v>3582303.051007675</v>
      </c>
      <c r="AE17" s="107">
        <v>3718989.8209685097</v>
      </c>
      <c r="AF17" s="107">
        <v>3856601.9949924755</v>
      </c>
      <c r="AG17" s="107">
        <v>3997347.6949397624</v>
      </c>
      <c r="AH17" s="107">
        <v>4141753.9747436056</v>
      </c>
      <c r="AI17" s="107">
        <v>4289943.8686283063</v>
      </c>
      <c r="AJ17" s="107">
        <v>4431266.346694978</v>
      </c>
      <c r="AK17" s="107">
        <v>4575698.8852522532</v>
      </c>
      <c r="AL17" s="107">
        <v>4723370.3380304622</v>
      </c>
      <c r="AM17" s="107">
        <v>4874380.2738211975</v>
      </c>
      <c r="AN17" s="104">
        <v>5028728.6926244497</v>
      </c>
    </row>
    <row r="18" spans="1:40" x14ac:dyDescent="0.25">
      <c r="A18" t="str">
        <f t="shared" si="0"/>
        <v>Total aircraft movements_Uruguay</v>
      </c>
      <c r="B18" s="102" t="s">
        <v>35</v>
      </c>
      <c r="C18" s="103" t="s">
        <v>141</v>
      </c>
      <c r="D18" s="104" t="s">
        <v>169</v>
      </c>
      <c r="E18" s="105" t="s">
        <v>20</v>
      </c>
      <c r="F18" s="106" t="s">
        <v>34</v>
      </c>
      <c r="G18" s="106" t="s">
        <v>20</v>
      </c>
      <c r="H18" s="106" t="s">
        <v>20</v>
      </c>
      <c r="I18" s="106" t="s">
        <v>20</v>
      </c>
      <c r="J18" s="106" t="s">
        <v>20</v>
      </c>
      <c r="K18" s="106" t="s">
        <v>20</v>
      </c>
      <c r="L18" s="106" t="s">
        <v>20</v>
      </c>
      <c r="M18" s="106" t="s">
        <v>20</v>
      </c>
      <c r="N18" s="106" t="s">
        <v>20</v>
      </c>
      <c r="O18" s="106" t="s">
        <v>20</v>
      </c>
      <c r="P18" s="106" t="s">
        <v>20</v>
      </c>
      <c r="Q18" s="106" t="s">
        <v>20</v>
      </c>
      <c r="R18" s="107">
        <v>33473</v>
      </c>
      <c r="S18" s="107">
        <v>29321.250546097705</v>
      </c>
      <c r="T18" s="107">
        <v>29710.205250145693</v>
      </c>
      <c r="U18" s="107">
        <v>30372.105515965835</v>
      </c>
      <c r="V18" s="107">
        <v>31177.121669494783</v>
      </c>
      <c r="W18" s="107">
        <v>32110.139968446423</v>
      </c>
      <c r="X18" s="107">
        <v>33062.24913238248</v>
      </c>
      <c r="Y18" s="107">
        <v>34043.90140988199</v>
      </c>
      <c r="Z18" s="107">
        <v>35056.051344194042</v>
      </c>
      <c r="AA18" s="107">
        <v>36095.023943809312</v>
      </c>
      <c r="AB18" s="107">
        <v>37143.016977129635</v>
      </c>
      <c r="AC18" s="107">
        <v>38213.823594106419</v>
      </c>
      <c r="AD18" s="107">
        <v>39310.021061512511</v>
      </c>
      <c r="AE18" s="107">
        <v>40423.638943216887</v>
      </c>
      <c r="AF18" s="107">
        <v>41544.797716590103</v>
      </c>
      <c r="AG18" s="107">
        <v>42691.490521879947</v>
      </c>
      <c r="AH18" s="107">
        <v>43868.012803708021</v>
      </c>
      <c r="AI18" s="107">
        <v>45075.366832485932</v>
      </c>
      <c r="AJ18" s="107">
        <v>46226.832354021921</v>
      </c>
      <c r="AK18" s="107">
        <v>47403.640998824783</v>
      </c>
      <c r="AL18" s="107">
        <v>48606.842764468543</v>
      </c>
      <c r="AM18" s="107">
        <v>49837.24901271519</v>
      </c>
      <c r="AN18" s="104">
        <v>51094.859743564579</v>
      </c>
    </row>
    <row r="19" spans="1:40" x14ac:dyDescent="0.25">
      <c r="A19" t="str">
        <f t="shared" si="0"/>
        <v>Total Cargo_Uruguay</v>
      </c>
      <c r="B19" s="102" t="s">
        <v>207</v>
      </c>
      <c r="C19" s="108" t="s">
        <v>141</v>
      </c>
      <c r="D19" s="92" t="s">
        <v>169</v>
      </c>
      <c r="E19" s="75" t="s">
        <v>20</v>
      </c>
      <c r="F19" s="76" t="s">
        <v>34</v>
      </c>
      <c r="G19" s="76" t="s">
        <v>20</v>
      </c>
      <c r="H19" s="76" t="s">
        <v>20</v>
      </c>
      <c r="I19" s="76" t="s">
        <v>20</v>
      </c>
      <c r="J19" s="76" t="s">
        <v>20</v>
      </c>
      <c r="K19" s="76" t="s">
        <v>20</v>
      </c>
      <c r="L19" s="76" t="s">
        <v>20</v>
      </c>
      <c r="M19" s="76" t="s">
        <v>20</v>
      </c>
      <c r="N19" s="76" t="s">
        <v>20</v>
      </c>
      <c r="O19" s="76" t="s">
        <v>20</v>
      </c>
      <c r="P19" s="76" t="s">
        <v>20</v>
      </c>
      <c r="Q19" s="76" t="s">
        <v>20</v>
      </c>
      <c r="R19" s="83">
        <v>27528</v>
      </c>
      <c r="S19" s="83">
        <v>27576.3035087719</v>
      </c>
      <c r="T19" s="83">
        <v>27948.724736842101</v>
      </c>
      <c r="U19" s="83">
        <v>28078.390386653227</v>
      </c>
      <c r="V19" s="83">
        <v>28676.838628510835</v>
      </c>
      <c r="W19" s="83">
        <v>29726.770800153427</v>
      </c>
      <c r="X19" s="83">
        <v>30798.186058841711</v>
      </c>
      <c r="Y19" s="83">
        <v>31902.8463947333</v>
      </c>
      <c r="Z19" s="83">
        <v>33041.825962180468</v>
      </c>
      <c r="AA19" s="83">
        <v>34210.989266926808</v>
      </c>
      <c r="AB19" s="83">
        <v>35390.303330302326</v>
      </c>
      <c r="AC19" s="83">
        <v>36595.289682697454</v>
      </c>
      <c r="AD19" s="83">
        <v>37828.848540863488</v>
      </c>
      <c r="AE19" s="83">
        <v>39082.010715958648</v>
      </c>
      <c r="AF19" s="83">
        <v>40343.658710436939</v>
      </c>
      <c r="AG19" s="83">
        <v>41634.040333838886</v>
      </c>
      <c r="AH19" s="83">
        <v>42957.989280749782</v>
      </c>
      <c r="AI19" s="83">
        <v>44316.633413239528</v>
      </c>
      <c r="AJ19" s="83">
        <v>45612.385808402876</v>
      </c>
      <c r="AK19" s="83">
        <v>46936.657001619438</v>
      </c>
      <c r="AL19" s="83">
        <v>48290.628562676779</v>
      </c>
      <c r="AM19" s="83">
        <v>49675.213522774255</v>
      </c>
      <c r="AN19" s="92">
        <v>51090.411881911859</v>
      </c>
    </row>
    <row r="20" spans="1:40" x14ac:dyDescent="0.25">
      <c r="A20" t="str">
        <f t="shared" si="0"/>
        <v>International passengers_Uruguay</v>
      </c>
      <c r="B20" s="72" t="s">
        <v>54</v>
      </c>
      <c r="C20" s="108" t="s">
        <v>141</v>
      </c>
      <c r="D20" s="92" t="s">
        <v>169</v>
      </c>
      <c r="E20" s="75" t="s">
        <v>20</v>
      </c>
      <c r="F20" s="76" t="s">
        <v>34</v>
      </c>
      <c r="G20" s="76" t="s">
        <v>20</v>
      </c>
      <c r="H20" s="76" t="s">
        <v>20</v>
      </c>
      <c r="I20" s="76" t="s">
        <v>20</v>
      </c>
      <c r="J20" s="76" t="s">
        <v>20</v>
      </c>
      <c r="K20" s="76" t="s">
        <v>20</v>
      </c>
      <c r="L20" s="76" t="s">
        <v>20</v>
      </c>
      <c r="M20" s="76" t="s">
        <v>20</v>
      </c>
      <c r="N20" s="76" t="s">
        <v>20</v>
      </c>
      <c r="O20" s="76" t="s">
        <v>20</v>
      </c>
      <c r="P20" s="76" t="s">
        <v>20</v>
      </c>
      <c r="Q20" s="76" t="s">
        <v>20</v>
      </c>
      <c r="R20" s="83">
        <v>2269729</v>
      </c>
      <c r="S20" s="83">
        <v>2210415.6266457848</v>
      </c>
      <c r="T20" s="83">
        <v>2300458.067302885</v>
      </c>
      <c r="U20" s="83">
        <v>2430623.9695762917</v>
      </c>
      <c r="V20" s="83">
        <v>2560403.6248409091</v>
      </c>
      <c r="W20" s="83">
        <v>2674576.0728036151</v>
      </c>
      <c r="X20" s="83">
        <v>2791084.6494268719</v>
      </c>
      <c r="Y20" s="83">
        <v>2911208.385152332</v>
      </c>
      <c r="Z20" s="83">
        <v>3035064.0864130044</v>
      </c>
      <c r="AA20" s="83">
        <v>3162202.0484417588</v>
      </c>
      <c r="AB20" s="83">
        <v>3290443.8312626327</v>
      </c>
      <c r="AC20" s="83">
        <v>3421477.2878328483</v>
      </c>
      <c r="AD20" s="83">
        <v>3555617.7955216039</v>
      </c>
      <c r="AE20" s="83">
        <v>3691890.0206130994</v>
      </c>
      <c r="AF20" s="83">
        <v>3829085.0165255214</v>
      </c>
      <c r="AG20" s="83">
        <v>3969404.5845214259</v>
      </c>
      <c r="AH20" s="83">
        <v>4113374.3535494423</v>
      </c>
      <c r="AI20" s="83">
        <v>4261116.9703642409</v>
      </c>
      <c r="AJ20" s="83">
        <v>4402020.5705252886</v>
      </c>
      <c r="AK20" s="83">
        <v>4546025.3814832037</v>
      </c>
      <c r="AL20" s="83">
        <v>4693259.8903143378</v>
      </c>
      <c r="AM20" s="83">
        <v>4843823.382486755</v>
      </c>
      <c r="AN20" s="92">
        <v>4997715.858000447</v>
      </c>
    </row>
    <row r="21" spans="1:40" x14ac:dyDescent="0.25">
      <c r="A21" t="str">
        <f t="shared" si="0"/>
        <v>Domestic passengers_Uruguay</v>
      </c>
      <c r="B21" s="102" t="s">
        <v>56</v>
      </c>
      <c r="C21" s="103" t="s">
        <v>141</v>
      </c>
      <c r="D21" s="104" t="s">
        <v>169</v>
      </c>
      <c r="E21" s="105" t="s">
        <v>20</v>
      </c>
      <c r="F21" s="106" t="s">
        <v>34</v>
      </c>
      <c r="G21" s="106" t="s">
        <v>20</v>
      </c>
      <c r="H21" s="106" t="s">
        <v>20</v>
      </c>
      <c r="I21" s="106" t="s">
        <v>20</v>
      </c>
      <c r="J21" s="106" t="s">
        <v>20</v>
      </c>
      <c r="K21" s="106" t="s">
        <v>20</v>
      </c>
      <c r="L21" s="106" t="s">
        <v>20</v>
      </c>
      <c r="M21" s="106" t="s">
        <v>20</v>
      </c>
      <c r="N21" s="106" t="s">
        <v>20</v>
      </c>
      <c r="O21" s="106" t="s">
        <v>20</v>
      </c>
      <c r="P21" s="106" t="s">
        <v>20</v>
      </c>
      <c r="Q21" s="106" t="s">
        <v>20</v>
      </c>
      <c r="R21" s="107" t="s">
        <v>218</v>
      </c>
      <c r="S21" s="107" t="s">
        <v>218</v>
      </c>
      <c r="T21" s="107" t="s">
        <v>218</v>
      </c>
      <c r="U21" s="107" t="s">
        <v>218</v>
      </c>
      <c r="V21" s="107" t="s">
        <v>218</v>
      </c>
      <c r="W21" s="107" t="s">
        <v>218</v>
      </c>
      <c r="X21" s="107" t="s">
        <v>218</v>
      </c>
      <c r="Y21" s="107" t="s">
        <v>218</v>
      </c>
      <c r="Z21" s="107" t="s">
        <v>218</v>
      </c>
      <c r="AA21" s="107" t="s">
        <v>218</v>
      </c>
      <c r="AB21" s="107" t="s">
        <v>218</v>
      </c>
      <c r="AC21" s="107" t="s">
        <v>218</v>
      </c>
      <c r="AD21" s="107" t="s">
        <v>218</v>
      </c>
      <c r="AE21" s="107" t="s">
        <v>218</v>
      </c>
      <c r="AF21" s="107" t="s">
        <v>218</v>
      </c>
      <c r="AG21" s="107" t="s">
        <v>218</v>
      </c>
      <c r="AH21" s="107" t="s">
        <v>218</v>
      </c>
      <c r="AI21" s="107" t="s">
        <v>218</v>
      </c>
      <c r="AJ21" s="107" t="s">
        <v>218</v>
      </c>
      <c r="AK21" s="107" t="s">
        <v>218</v>
      </c>
      <c r="AL21" s="107" t="s">
        <v>218</v>
      </c>
      <c r="AM21" s="107" t="s">
        <v>218</v>
      </c>
      <c r="AN21" s="104" t="s">
        <v>218</v>
      </c>
    </row>
    <row r="22" spans="1:40" x14ac:dyDescent="0.25">
      <c r="A22" t="str">
        <f t="shared" si="0"/>
        <v>Total passengers_United States</v>
      </c>
      <c r="B22" s="102" t="s">
        <v>58</v>
      </c>
      <c r="C22" s="103" t="s">
        <v>181</v>
      </c>
      <c r="D22" s="104" t="s">
        <v>183</v>
      </c>
      <c r="E22" s="105" t="s">
        <v>34</v>
      </c>
      <c r="F22" s="106" t="s">
        <v>20</v>
      </c>
      <c r="G22" s="106" t="s">
        <v>34</v>
      </c>
      <c r="H22" s="106" t="s">
        <v>20</v>
      </c>
      <c r="I22" s="106" t="s">
        <v>20</v>
      </c>
      <c r="J22" s="106" t="s">
        <v>20</v>
      </c>
      <c r="K22" s="106" t="s">
        <v>20</v>
      </c>
      <c r="L22" s="106" t="s">
        <v>20</v>
      </c>
      <c r="M22" s="106" t="s">
        <v>20</v>
      </c>
      <c r="N22" s="106" t="s">
        <v>20</v>
      </c>
      <c r="O22" s="106" t="s">
        <v>20</v>
      </c>
      <c r="P22" s="106" t="s">
        <v>20</v>
      </c>
      <c r="Q22" s="106" t="s">
        <v>34</v>
      </c>
      <c r="R22" s="107">
        <v>1798788344</v>
      </c>
      <c r="S22" s="107">
        <v>1868011686.8593411</v>
      </c>
      <c r="T22" s="107">
        <v>1928348312.1761422</v>
      </c>
      <c r="U22" s="107">
        <v>1981949659.9492891</v>
      </c>
      <c r="V22" s="107">
        <v>2020148521.9725916</v>
      </c>
      <c r="W22" s="107">
        <v>2065166347.8123808</v>
      </c>
      <c r="X22" s="107">
        <v>2099653773.2023053</v>
      </c>
      <c r="Y22" s="107">
        <v>2145462379.484961</v>
      </c>
      <c r="Z22" s="107">
        <v>2191663803.4822807</v>
      </c>
      <c r="AA22" s="107">
        <v>2238377159.9881349</v>
      </c>
      <c r="AB22" s="107">
        <v>2285618507.0182137</v>
      </c>
      <c r="AC22" s="107">
        <v>2333427249.4251227</v>
      </c>
      <c r="AD22" s="107">
        <v>2381884810.2956123</v>
      </c>
      <c r="AE22" s="107">
        <v>2431002687.3537617</v>
      </c>
      <c r="AF22" s="107">
        <v>2491711842.0247068</v>
      </c>
      <c r="AG22" s="107">
        <v>2542303554.4216166</v>
      </c>
      <c r="AH22" s="107">
        <v>2604577016.2544379</v>
      </c>
      <c r="AI22" s="107">
        <v>2656749562.6563396</v>
      </c>
      <c r="AJ22" s="107">
        <v>2720706305.7058444</v>
      </c>
      <c r="AK22" s="107">
        <v>2785564946.9584904</v>
      </c>
      <c r="AL22" s="107">
        <v>2851330345.2767286</v>
      </c>
      <c r="AM22" s="107">
        <v>2907062011.0045013</v>
      </c>
      <c r="AN22" s="104">
        <v>2974757421.0331659</v>
      </c>
    </row>
    <row r="23" spans="1:40" x14ac:dyDescent="0.25">
      <c r="A23" t="str">
        <f t="shared" si="0"/>
        <v>Total aircraft movements_United States</v>
      </c>
      <c r="B23" s="102" t="s">
        <v>35</v>
      </c>
      <c r="C23" s="103" t="s">
        <v>181</v>
      </c>
      <c r="D23" s="104" t="s">
        <v>183</v>
      </c>
      <c r="E23" s="105" t="s">
        <v>34</v>
      </c>
      <c r="F23" s="106" t="s">
        <v>20</v>
      </c>
      <c r="G23" s="106" t="s">
        <v>34</v>
      </c>
      <c r="H23" s="106" t="s">
        <v>20</v>
      </c>
      <c r="I23" s="106" t="s">
        <v>20</v>
      </c>
      <c r="J23" s="106" t="s">
        <v>20</v>
      </c>
      <c r="K23" s="106" t="s">
        <v>20</v>
      </c>
      <c r="L23" s="106" t="s">
        <v>20</v>
      </c>
      <c r="M23" s="106" t="s">
        <v>20</v>
      </c>
      <c r="N23" s="106" t="s">
        <v>20</v>
      </c>
      <c r="O23" s="106" t="s">
        <v>20</v>
      </c>
      <c r="P23" s="106" t="s">
        <v>20</v>
      </c>
      <c r="Q23" s="106" t="s">
        <v>34</v>
      </c>
      <c r="R23" s="107">
        <v>30204652</v>
      </c>
      <c r="S23" s="107">
        <v>30895091.032377299</v>
      </c>
      <c r="T23" s="107">
        <v>31585491.131613702</v>
      </c>
      <c r="U23" s="107">
        <v>32104480.724601813</v>
      </c>
      <c r="V23" s="107">
        <v>32452105.277247299</v>
      </c>
      <c r="W23" s="107">
        <v>32631110.60185124</v>
      </c>
      <c r="X23" s="107">
        <v>32810115.926455174</v>
      </c>
      <c r="Y23" s="107">
        <v>32989121.251059122</v>
      </c>
      <c r="Z23" s="107">
        <v>33168126.575663056</v>
      </c>
      <c r="AA23" s="107">
        <v>33347131.900267005</v>
      </c>
      <c r="AB23" s="107">
        <v>33526137.224871058</v>
      </c>
      <c r="AC23" s="107">
        <v>33705142.549474999</v>
      </c>
      <c r="AD23" s="107">
        <v>33884147.874078937</v>
      </c>
      <c r="AE23" s="107">
        <v>34063153.198682882</v>
      </c>
      <c r="AF23" s="107">
        <v>34242158.523286827</v>
      </c>
      <c r="AG23" s="107">
        <v>34421163.847890764</v>
      </c>
      <c r="AH23" s="107">
        <v>34600169.172494702</v>
      </c>
      <c r="AI23" s="107">
        <v>34779174.497098632</v>
      </c>
      <c r="AJ23" s="107">
        <v>34958179.821702704</v>
      </c>
      <c r="AK23" s="107">
        <v>35137185.146306641</v>
      </c>
      <c r="AL23" s="107">
        <v>35316190.470910586</v>
      </c>
      <c r="AM23" s="107">
        <v>35495195.795514517</v>
      </c>
      <c r="AN23" s="104">
        <v>35674201.120118581</v>
      </c>
    </row>
    <row r="24" spans="1:40" x14ac:dyDescent="0.25">
      <c r="A24" t="str">
        <f t="shared" si="0"/>
        <v>Total Cargo_United States</v>
      </c>
      <c r="B24" s="102" t="s">
        <v>207</v>
      </c>
      <c r="C24" s="108" t="s">
        <v>181</v>
      </c>
      <c r="D24" s="92" t="s">
        <v>183</v>
      </c>
      <c r="E24" s="75" t="s">
        <v>34</v>
      </c>
      <c r="F24" s="76" t="s">
        <v>20</v>
      </c>
      <c r="G24" s="76" t="s">
        <v>34</v>
      </c>
      <c r="H24" s="76" t="s">
        <v>20</v>
      </c>
      <c r="I24" s="76" t="s">
        <v>20</v>
      </c>
      <c r="J24" s="76" t="s">
        <v>20</v>
      </c>
      <c r="K24" s="76" t="s">
        <v>20</v>
      </c>
      <c r="L24" s="76" t="s">
        <v>20</v>
      </c>
      <c r="M24" s="76" t="s">
        <v>20</v>
      </c>
      <c r="N24" s="76" t="s">
        <v>20</v>
      </c>
      <c r="O24" s="76" t="s">
        <v>20</v>
      </c>
      <c r="P24" s="76" t="s">
        <v>20</v>
      </c>
      <c r="Q24" s="76" t="s">
        <v>34</v>
      </c>
      <c r="R24" s="83">
        <v>33326616.008000001</v>
      </c>
      <c r="S24" s="83">
        <v>33301583.774110638</v>
      </c>
      <c r="T24" s="83">
        <v>34170611.431949317</v>
      </c>
      <c r="U24" s="83">
        <v>34990655.706831791</v>
      </c>
      <c r="V24" s="83">
        <v>35579517.354519255</v>
      </c>
      <c r="W24" s="83">
        <v>35967606.291095138</v>
      </c>
      <c r="X24" s="83">
        <v>36237367.678318389</v>
      </c>
      <c r="Y24" s="83">
        <v>36568641.655633554</v>
      </c>
      <c r="Z24" s="83">
        <v>36917845.069033533</v>
      </c>
      <c r="AA24" s="83">
        <v>37271337.256399974</v>
      </c>
      <c r="AB24" s="83">
        <v>37619681.374592066</v>
      </c>
      <c r="AC24" s="83">
        <v>37964505.387635641</v>
      </c>
      <c r="AD24" s="83">
        <v>38309519.239026383</v>
      </c>
      <c r="AE24" s="83">
        <v>38655893.751674637</v>
      </c>
      <c r="AF24" s="83">
        <v>39058535.93016734</v>
      </c>
      <c r="AG24" s="83">
        <v>39405658.252165176</v>
      </c>
      <c r="AH24" s="83">
        <v>39808983.899571545</v>
      </c>
      <c r="AI24" s="83">
        <v>40157254.466939442</v>
      </c>
      <c r="AJ24" s="83">
        <v>40562110.457521088</v>
      </c>
      <c r="AK24" s="83">
        <v>40967954.268619917</v>
      </c>
      <c r="AL24" s="83">
        <v>41374649.825202972</v>
      </c>
      <c r="AM24" s="83">
        <v>41726065.656226024</v>
      </c>
      <c r="AN24" s="92">
        <v>42134445.443812251</v>
      </c>
    </row>
    <row r="25" spans="1:40" x14ac:dyDescent="0.25">
      <c r="A25" t="str">
        <f t="shared" si="0"/>
        <v>International passengers_United States</v>
      </c>
      <c r="B25" s="72" t="s">
        <v>54</v>
      </c>
      <c r="C25" s="108" t="s">
        <v>181</v>
      </c>
      <c r="D25" s="92" t="s">
        <v>183</v>
      </c>
      <c r="E25" s="75" t="s">
        <v>34</v>
      </c>
      <c r="F25" s="76" t="s">
        <v>20</v>
      </c>
      <c r="G25" s="76" t="s">
        <v>34</v>
      </c>
      <c r="H25" s="76" t="s">
        <v>20</v>
      </c>
      <c r="I25" s="76" t="s">
        <v>20</v>
      </c>
      <c r="J25" s="76" t="s">
        <v>20</v>
      </c>
      <c r="K25" s="76" t="s">
        <v>20</v>
      </c>
      <c r="L25" s="76" t="s">
        <v>20</v>
      </c>
      <c r="M25" s="76" t="s">
        <v>20</v>
      </c>
      <c r="N25" s="76" t="s">
        <v>20</v>
      </c>
      <c r="O25" s="76" t="s">
        <v>20</v>
      </c>
      <c r="P25" s="76" t="s">
        <v>20</v>
      </c>
      <c r="Q25" s="76" t="s">
        <v>34</v>
      </c>
      <c r="R25" s="83">
        <v>238341574</v>
      </c>
      <c r="S25" s="83">
        <v>249129014.25660855</v>
      </c>
      <c r="T25" s="83">
        <v>261442516.16862965</v>
      </c>
      <c r="U25" s="83">
        <v>273913798.78020561</v>
      </c>
      <c r="V25" s="83">
        <v>287000998.21427423</v>
      </c>
      <c r="W25" s="83">
        <v>301092301.10257494</v>
      </c>
      <c r="X25" s="83">
        <v>315604425.60287613</v>
      </c>
      <c r="Y25" s="83">
        <v>330552776.38979775</v>
      </c>
      <c r="Z25" s="83">
        <v>345953720.2573576</v>
      </c>
      <c r="AA25" s="83">
        <v>361824619.32862222</v>
      </c>
      <c r="AB25" s="83">
        <v>378183866.1193611</v>
      </c>
      <c r="AC25" s="83">
        <v>395050923.61271918</v>
      </c>
      <c r="AD25" s="83">
        <v>412446365.39783412</v>
      </c>
      <c r="AE25" s="83">
        <v>430391924.15128553</v>
      </c>
      <c r="AF25" s="83">
        <v>448910537.11650318</v>
      </c>
      <c r="AG25" s="83">
        <v>468026398.86868632</v>
      </c>
      <c r="AH25" s="83">
        <v>487765017.19788468</v>
      </c>
      <c r="AI25" s="83">
        <v>508153269.87593764</v>
      </c>
      <c r="AJ25" s="83">
        <v>529219468.13292706</v>
      </c>
      <c r="AK25" s="83">
        <v>550993419.18631792</v>
      </c>
      <c r="AL25" s="83">
        <v>573506499.49901617</v>
      </c>
      <c r="AM25" s="83">
        <v>596791724.35791087</v>
      </c>
      <c r="AN25" s="92">
        <v>620883825.12456131</v>
      </c>
    </row>
    <row r="26" spans="1:40" x14ac:dyDescent="0.25">
      <c r="A26" t="str">
        <f t="shared" si="0"/>
        <v>Domestic passengers_United States</v>
      </c>
      <c r="B26" s="102" t="s">
        <v>56</v>
      </c>
      <c r="C26" s="103" t="s">
        <v>181</v>
      </c>
      <c r="D26" s="104" t="s">
        <v>183</v>
      </c>
      <c r="E26" s="105" t="s">
        <v>34</v>
      </c>
      <c r="F26" s="106" t="s">
        <v>20</v>
      </c>
      <c r="G26" s="106" t="s">
        <v>34</v>
      </c>
      <c r="H26" s="106" t="s">
        <v>20</v>
      </c>
      <c r="I26" s="106" t="s">
        <v>20</v>
      </c>
      <c r="J26" s="106" t="s">
        <v>20</v>
      </c>
      <c r="K26" s="106" t="s">
        <v>20</v>
      </c>
      <c r="L26" s="106" t="s">
        <v>20</v>
      </c>
      <c r="M26" s="106" t="s">
        <v>20</v>
      </c>
      <c r="N26" s="106" t="s">
        <v>20</v>
      </c>
      <c r="O26" s="106" t="s">
        <v>20</v>
      </c>
      <c r="P26" s="106" t="s">
        <v>20</v>
      </c>
      <c r="Q26" s="106" t="s">
        <v>34</v>
      </c>
      <c r="R26" s="107">
        <v>1556898154</v>
      </c>
      <c r="S26" s="107">
        <v>1615693966.6138506</v>
      </c>
      <c r="T26" s="107">
        <v>1663738584.9784207</v>
      </c>
      <c r="U26" s="107">
        <v>1704894430.6028917</v>
      </c>
      <c r="V26" s="107">
        <v>1730084316.4793136</v>
      </c>
      <c r="W26" s="107">
        <v>1761125054.263263</v>
      </c>
      <c r="X26" s="107">
        <v>1781208312.7680976</v>
      </c>
      <c r="Y26" s="107">
        <v>1812170717.0386138</v>
      </c>
      <c r="Z26" s="107">
        <v>1843091334.0426826</v>
      </c>
      <c r="AA26" s="107">
        <v>1874024312.0832264</v>
      </c>
      <c r="AB26" s="107">
        <v>1904992329.3934522</v>
      </c>
      <c r="AC26" s="107">
        <v>1936035401.611594</v>
      </c>
      <c r="AD26" s="107">
        <v>1967174162.8902261</v>
      </c>
      <c r="AE26" s="107">
        <v>1998437115.4664695</v>
      </c>
      <c r="AF26" s="107">
        <v>2040712968.0945745</v>
      </c>
      <c r="AG26" s="107">
        <v>2072253510.4589808</v>
      </c>
      <c r="AH26" s="107">
        <v>2114865086.1483207</v>
      </c>
      <c r="AI26" s="107">
        <v>2146721838.4063365</v>
      </c>
      <c r="AJ26" s="107">
        <v>2189680879.3208485</v>
      </c>
      <c r="AK26" s="107">
        <v>2232830386.6607356</v>
      </c>
      <c r="AL26" s="107">
        <v>2276155991.4214263</v>
      </c>
      <c r="AM26" s="107">
        <v>2308660034.5244818</v>
      </c>
      <c r="AN26" s="104">
        <v>2352318019.0584779</v>
      </c>
    </row>
    <row r="27" spans="1:40" x14ac:dyDescent="0.25">
      <c r="A27" t="str">
        <f t="shared" si="0"/>
        <v>Total passengers_United Kingdom</v>
      </c>
      <c r="B27" s="102" t="s">
        <v>58</v>
      </c>
      <c r="C27" s="103" t="s">
        <v>96</v>
      </c>
      <c r="D27" s="104" t="s">
        <v>114</v>
      </c>
      <c r="E27" s="105" t="s">
        <v>34</v>
      </c>
      <c r="F27" s="106" t="s">
        <v>20</v>
      </c>
      <c r="G27" s="106" t="s">
        <v>34</v>
      </c>
      <c r="H27" s="106" t="s">
        <v>20</v>
      </c>
      <c r="I27" s="106" t="s">
        <v>34</v>
      </c>
      <c r="J27" s="106" t="s">
        <v>20</v>
      </c>
      <c r="K27" s="106" t="s">
        <v>20</v>
      </c>
      <c r="L27" s="106" t="s">
        <v>20</v>
      </c>
      <c r="M27" s="106" t="s">
        <v>20</v>
      </c>
      <c r="N27" s="106" t="s">
        <v>20</v>
      </c>
      <c r="O27" s="106" t="s">
        <v>20</v>
      </c>
      <c r="P27" s="106" t="s">
        <v>20</v>
      </c>
      <c r="Q27" s="106" t="s">
        <v>34</v>
      </c>
      <c r="R27" s="107">
        <v>296707841</v>
      </c>
      <c r="S27" s="107">
        <v>304151179.18032628</v>
      </c>
      <c r="T27" s="107">
        <v>312733898.9003132</v>
      </c>
      <c r="U27" s="107">
        <v>321651425.54492003</v>
      </c>
      <c r="V27" s="107">
        <v>331892484.67003012</v>
      </c>
      <c r="W27" s="107">
        <v>342962976.35863972</v>
      </c>
      <c r="X27" s="107">
        <v>353113766.71997035</v>
      </c>
      <c r="Y27" s="107">
        <v>362598893.74277925</v>
      </c>
      <c r="Z27" s="107">
        <v>371804161.58638287</v>
      </c>
      <c r="AA27" s="107">
        <v>380924110.74813557</v>
      </c>
      <c r="AB27" s="107">
        <v>390163552.19731456</v>
      </c>
      <c r="AC27" s="107">
        <v>399519104.00909692</v>
      </c>
      <c r="AD27" s="107">
        <v>408986248.43651521</v>
      </c>
      <c r="AE27" s="107">
        <v>418195775.7776432</v>
      </c>
      <c r="AF27" s="107">
        <v>427242177.66537654</v>
      </c>
      <c r="AG27" s="107">
        <v>436322298.54578966</v>
      </c>
      <c r="AH27" s="107">
        <v>445425662.10096663</v>
      </c>
      <c r="AI27" s="107">
        <v>454543591.23549414</v>
      </c>
      <c r="AJ27" s="107">
        <v>463679380.77790493</v>
      </c>
      <c r="AK27" s="107">
        <v>472846652.41901827</v>
      </c>
      <c r="AL27" s="107">
        <v>482055735.67216092</v>
      </c>
      <c r="AM27" s="107">
        <v>491321279.80566895</v>
      </c>
      <c r="AN27" s="104">
        <v>500651823.52754825</v>
      </c>
    </row>
    <row r="28" spans="1:40" x14ac:dyDescent="0.25">
      <c r="A28" t="str">
        <f t="shared" si="0"/>
        <v>Total aircraft movements_United Kingdom</v>
      </c>
      <c r="B28" s="102" t="s">
        <v>35</v>
      </c>
      <c r="C28" s="103" t="s">
        <v>96</v>
      </c>
      <c r="D28" s="104" t="s">
        <v>114</v>
      </c>
      <c r="E28" s="105" t="s">
        <v>34</v>
      </c>
      <c r="F28" s="106" t="s">
        <v>20</v>
      </c>
      <c r="G28" s="106" t="s">
        <v>34</v>
      </c>
      <c r="H28" s="106" t="s">
        <v>20</v>
      </c>
      <c r="I28" s="106" t="s">
        <v>34</v>
      </c>
      <c r="J28" s="106" t="s">
        <v>20</v>
      </c>
      <c r="K28" s="106" t="s">
        <v>20</v>
      </c>
      <c r="L28" s="106" t="s">
        <v>20</v>
      </c>
      <c r="M28" s="106" t="s">
        <v>20</v>
      </c>
      <c r="N28" s="106" t="s">
        <v>20</v>
      </c>
      <c r="O28" s="106" t="s">
        <v>20</v>
      </c>
      <c r="P28" s="106" t="s">
        <v>20</v>
      </c>
      <c r="Q28" s="106" t="s">
        <v>34</v>
      </c>
      <c r="R28" s="107">
        <v>3183114</v>
      </c>
      <c r="S28" s="107">
        <v>3219913.4661764572</v>
      </c>
      <c r="T28" s="107">
        <v>3273361.1486273981</v>
      </c>
      <c r="U28" s="107">
        <v>3330941.9145507747</v>
      </c>
      <c r="V28" s="107">
        <v>3385866.6057206495</v>
      </c>
      <c r="W28" s="107">
        <v>3436393.5437481599</v>
      </c>
      <c r="X28" s="107">
        <v>3485014.1678552763</v>
      </c>
      <c r="Y28" s="107">
        <v>3532236.9874370438</v>
      </c>
      <c r="Z28" s="107">
        <v>3578863.1159392996</v>
      </c>
      <c r="AA28" s="107">
        <v>3625253.7998446622</v>
      </c>
      <c r="AB28" s="107">
        <v>3671783.6892953264</v>
      </c>
      <c r="AC28" s="107">
        <v>3718445.8417728357</v>
      </c>
      <c r="AD28" s="107">
        <v>3765233.9748914228</v>
      </c>
      <c r="AE28" s="107">
        <v>3811467.2640874223</v>
      </c>
      <c r="AF28" s="107">
        <v>3857325.2565902239</v>
      </c>
      <c r="AG28" s="107">
        <v>3903179.6118563446</v>
      </c>
      <c r="AH28" s="107">
        <v>3949019.0875178925</v>
      </c>
      <c r="AI28" s="107">
        <v>3994837.070417278</v>
      </c>
      <c r="AJ28" s="107">
        <v>4040648.7708169576</v>
      </c>
      <c r="AK28" s="107">
        <v>4086489.2384521421</v>
      </c>
      <c r="AL28" s="107">
        <v>4132388.2325319787</v>
      </c>
      <c r="AM28" s="107">
        <v>4178379.8108180491</v>
      </c>
      <c r="AN28" s="104">
        <v>4224487.1193619082</v>
      </c>
    </row>
    <row r="29" spans="1:40" x14ac:dyDescent="0.25">
      <c r="A29" t="str">
        <f t="shared" si="0"/>
        <v>Total Cargo_United Kingdom</v>
      </c>
      <c r="B29" s="102" t="s">
        <v>207</v>
      </c>
      <c r="C29" s="108" t="s">
        <v>96</v>
      </c>
      <c r="D29" s="92" t="s">
        <v>114</v>
      </c>
      <c r="E29" s="75" t="s">
        <v>34</v>
      </c>
      <c r="F29" s="76" t="s">
        <v>20</v>
      </c>
      <c r="G29" s="76" t="s">
        <v>34</v>
      </c>
      <c r="H29" s="76" t="s">
        <v>20</v>
      </c>
      <c r="I29" s="76" t="s">
        <v>34</v>
      </c>
      <c r="J29" s="76" t="s">
        <v>20</v>
      </c>
      <c r="K29" s="76" t="s">
        <v>20</v>
      </c>
      <c r="L29" s="76" t="s">
        <v>20</v>
      </c>
      <c r="M29" s="76" t="s">
        <v>20</v>
      </c>
      <c r="N29" s="76" t="s">
        <v>20</v>
      </c>
      <c r="O29" s="76" t="s">
        <v>20</v>
      </c>
      <c r="P29" s="76" t="s">
        <v>20</v>
      </c>
      <c r="Q29" s="76" t="s">
        <v>34</v>
      </c>
      <c r="R29" s="83">
        <v>2836442.5610000002</v>
      </c>
      <c r="S29" s="83">
        <v>2741168.2027100399</v>
      </c>
      <c r="T29" s="83">
        <v>2758939.5085439901</v>
      </c>
      <c r="U29" s="83">
        <v>2786614.7592136445</v>
      </c>
      <c r="V29" s="83">
        <v>2818508.2342482782</v>
      </c>
      <c r="W29" s="83">
        <v>2857411.6750349151</v>
      </c>
      <c r="X29" s="83">
        <v>2896315.1158215511</v>
      </c>
      <c r="Y29" s="83">
        <v>2935218.5566081875</v>
      </c>
      <c r="Z29" s="83">
        <v>2974121.9973948235</v>
      </c>
      <c r="AA29" s="83">
        <v>3013025.4381814701</v>
      </c>
      <c r="AB29" s="83">
        <v>3051928.8789681061</v>
      </c>
      <c r="AC29" s="83">
        <v>3090832.3197547426</v>
      </c>
      <c r="AD29" s="83">
        <v>3129735.7605413795</v>
      </c>
      <c r="AE29" s="83">
        <v>3168639.2013280252</v>
      </c>
      <c r="AF29" s="83">
        <v>3207542.6421146612</v>
      </c>
      <c r="AG29" s="83">
        <v>3246446.0829012976</v>
      </c>
      <c r="AH29" s="83">
        <v>3285349.523687934</v>
      </c>
      <c r="AI29" s="83">
        <v>3324252.9644745803</v>
      </c>
      <c r="AJ29" s="83">
        <v>3363156.4052612167</v>
      </c>
      <c r="AK29" s="83">
        <v>3402059.8460478527</v>
      </c>
      <c r="AL29" s="83">
        <v>3440963.2868344896</v>
      </c>
      <c r="AM29" s="83">
        <v>3479866.7276211358</v>
      </c>
      <c r="AN29" s="92">
        <v>3518770.1684077727</v>
      </c>
    </row>
    <row r="30" spans="1:40" x14ac:dyDescent="0.25">
      <c r="A30" t="str">
        <f t="shared" si="0"/>
        <v>International passengers_United Kingdom</v>
      </c>
      <c r="B30" s="72" t="s">
        <v>54</v>
      </c>
      <c r="C30" s="108" t="s">
        <v>96</v>
      </c>
      <c r="D30" s="92" t="s">
        <v>114</v>
      </c>
      <c r="E30" s="75" t="s">
        <v>34</v>
      </c>
      <c r="F30" s="76" t="s">
        <v>20</v>
      </c>
      <c r="G30" s="76" t="s">
        <v>34</v>
      </c>
      <c r="H30" s="76" t="s">
        <v>20</v>
      </c>
      <c r="I30" s="76" t="s">
        <v>34</v>
      </c>
      <c r="J30" s="76" t="s">
        <v>20</v>
      </c>
      <c r="K30" s="76" t="s">
        <v>20</v>
      </c>
      <c r="L30" s="76" t="s">
        <v>20</v>
      </c>
      <c r="M30" s="76" t="s">
        <v>20</v>
      </c>
      <c r="N30" s="76" t="s">
        <v>20</v>
      </c>
      <c r="O30" s="76" t="s">
        <v>20</v>
      </c>
      <c r="P30" s="76" t="s">
        <v>20</v>
      </c>
      <c r="Q30" s="76" t="s">
        <v>34</v>
      </c>
      <c r="R30" s="83">
        <v>249361126</v>
      </c>
      <c r="S30" s="83">
        <v>257500348.8602283</v>
      </c>
      <c r="T30" s="83">
        <v>265591499.10331729</v>
      </c>
      <c r="U30" s="83">
        <v>273673576.55649137</v>
      </c>
      <c r="V30" s="83">
        <v>283028358.37288821</v>
      </c>
      <c r="W30" s="83">
        <v>293260951.17107528</v>
      </c>
      <c r="X30" s="83">
        <v>302568801.60212207</v>
      </c>
      <c r="Y30" s="83">
        <v>311207480.36167699</v>
      </c>
      <c r="Z30" s="83">
        <v>319564088.71079469</v>
      </c>
      <c r="AA30" s="83">
        <v>327833768.18263489</v>
      </c>
      <c r="AB30" s="83">
        <v>336221774.42335284</v>
      </c>
      <c r="AC30" s="83">
        <v>344724841.39488506</v>
      </c>
      <c r="AD30" s="83">
        <v>353338556.1660831</v>
      </c>
      <c r="AE30" s="83">
        <v>361693513.24914885</v>
      </c>
      <c r="AF30" s="83">
        <v>369884446.62083191</v>
      </c>
      <c r="AG30" s="83">
        <v>378108455.50959146</v>
      </c>
      <c r="AH30" s="83">
        <v>386355128.17056066</v>
      </c>
      <c r="AI30" s="83">
        <v>394615846.76979309</v>
      </c>
      <c r="AJ30" s="83">
        <v>402893964.71773356</v>
      </c>
      <c r="AK30" s="83">
        <v>411203159.29130614</v>
      </c>
      <c r="AL30" s="83">
        <v>419553806.11108273</v>
      </c>
      <c r="AM30" s="83">
        <v>427960594.89001447</v>
      </c>
      <c r="AN30" s="92">
        <v>436432096.9869315</v>
      </c>
    </row>
    <row r="31" spans="1:40" x14ac:dyDescent="0.25">
      <c r="A31" t="str">
        <f t="shared" si="0"/>
        <v>Domestic passengers_United Kingdom</v>
      </c>
      <c r="B31" s="102" t="s">
        <v>56</v>
      </c>
      <c r="C31" s="103" t="s">
        <v>96</v>
      </c>
      <c r="D31" s="104" t="s">
        <v>114</v>
      </c>
      <c r="E31" s="105" t="s">
        <v>34</v>
      </c>
      <c r="F31" s="106" t="s">
        <v>20</v>
      </c>
      <c r="G31" s="106" t="s">
        <v>34</v>
      </c>
      <c r="H31" s="106" t="s">
        <v>20</v>
      </c>
      <c r="I31" s="106" t="s">
        <v>34</v>
      </c>
      <c r="J31" s="106" t="s">
        <v>20</v>
      </c>
      <c r="K31" s="106" t="s">
        <v>20</v>
      </c>
      <c r="L31" s="106" t="s">
        <v>20</v>
      </c>
      <c r="M31" s="106" t="s">
        <v>20</v>
      </c>
      <c r="N31" s="106" t="s">
        <v>20</v>
      </c>
      <c r="O31" s="106" t="s">
        <v>20</v>
      </c>
      <c r="P31" s="106" t="s">
        <v>20</v>
      </c>
      <c r="Q31" s="106" t="s">
        <v>34</v>
      </c>
      <c r="R31" s="107">
        <v>47114977</v>
      </c>
      <c r="S31" s="107">
        <v>46434891.626627356</v>
      </c>
      <c r="T31" s="107">
        <v>46917952.37413805</v>
      </c>
      <c r="U31" s="107">
        <v>47756728.345832683</v>
      </c>
      <c r="V31" s="107">
        <v>48659738.301049583</v>
      </c>
      <c r="W31" s="107">
        <v>49522010.189865969</v>
      </c>
      <c r="X31" s="107">
        <v>50384282.078682348</v>
      </c>
      <c r="Y31" s="107">
        <v>51246553.967498831</v>
      </c>
      <c r="Z31" s="107">
        <v>52108825.856315203</v>
      </c>
      <c r="AA31" s="107">
        <v>52971097.745131582</v>
      </c>
      <c r="AB31" s="107">
        <v>53833369.633947968</v>
      </c>
      <c r="AC31" s="107">
        <v>54695641.522764437</v>
      </c>
      <c r="AD31" s="107">
        <v>55557913.411580816</v>
      </c>
      <c r="AE31" s="107">
        <v>56420185.30039718</v>
      </c>
      <c r="AF31" s="107">
        <v>57282457.189213566</v>
      </c>
      <c r="AG31" s="107">
        <v>58144729.078029938</v>
      </c>
      <c r="AH31" s="107">
        <v>59007000.966846406</v>
      </c>
      <c r="AI31" s="107">
        <v>59869272.855662785</v>
      </c>
      <c r="AJ31" s="107">
        <v>60731544.744479172</v>
      </c>
      <c r="AK31" s="107">
        <v>61593816.633295551</v>
      </c>
      <c r="AL31" s="107">
        <v>62456088.522112034</v>
      </c>
      <c r="AM31" s="107">
        <v>63318360.410928421</v>
      </c>
      <c r="AN31" s="104">
        <v>64180632.299744792</v>
      </c>
    </row>
    <row r="32" spans="1:40" x14ac:dyDescent="0.25">
      <c r="A32" t="str">
        <f t="shared" si="0"/>
        <v>Total passengers_United Arab Emirates</v>
      </c>
      <c r="B32" s="102" t="s">
        <v>58</v>
      </c>
      <c r="C32" s="103" t="s">
        <v>170</v>
      </c>
      <c r="D32" s="104" t="s">
        <v>171</v>
      </c>
      <c r="E32" s="105" t="s">
        <v>20</v>
      </c>
      <c r="F32" s="106" t="s">
        <v>34</v>
      </c>
      <c r="G32" s="106" t="s">
        <v>20</v>
      </c>
      <c r="H32" s="106" t="s">
        <v>20</v>
      </c>
      <c r="I32" s="106" t="s">
        <v>20</v>
      </c>
      <c r="J32" s="106" t="s">
        <v>20</v>
      </c>
      <c r="K32" s="106" t="s">
        <v>20</v>
      </c>
      <c r="L32" s="106" t="s">
        <v>20</v>
      </c>
      <c r="M32" s="106" t="s">
        <v>20</v>
      </c>
      <c r="N32" s="106" t="s">
        <v>20</v>
      </c>
      <c r="O32" s="106" t="s">
        <v>20</v>
      </c>
      <c r="P32" s="106" t="s">
        <v>34</v>
      </c>
      <c r="Q32" s="106" t="s">
        <v>20</v>
      </c>
      <c r="R32" s="107">
        <v>123722816</v>
      </c>
      <c r="S32" s="107">
        <v>124790904.90985776</v>
      </c>
      <c r="T32" s="107">
        <v>129988643.90357502</v>
      </c>
      <c r="U32" s="107">
        <v>136091262.39716247</v>
      </c>
      <c r="V32" s="107">
        <v>143297848.09923416</v>
      </c>
      <c r="W32" s="107">
        <v>151829993.86601374</v>
      </c>
      <c r="X32" s="107">
        <v>160728257.55850157</v>
      </c>
      <c r="Y32" s="107">
        <v>169957548.17712957</v>
      </c>
      <c r="Z32" s="107">
        <v>179511659.99990141</v>
      </c>
      <c r="AA32" s="107">
        <v>189414880.61160865</v>
      </c>
      <c r="AB32" s="107">
        <v>199714847.4858222</v>
      </c>
      <c r="AC32" s="107">
        <v>210376925.50059423</v>
      </c>
      <c r="AD32" s="107">
        <v>221402240.98884702</v>
      </c>
      <c r="AE32" s="107">
        <v>232743359.09115559</v>
      </c>
      <c r="AF32" s="107">
        <v>244510206.40793353</v>
      </c>
      <c r="AG32" s="107">
        <v>256712362.69987136</v>
      </c>
      <c r="AH32" s="107">
        <v>269348134.15191531</v>
      </c>
      <c r="AI32" s="107">
        <v>282357750.93913567</v>
      </c>
      <c r="AJ32" s="107">
        <v>295751773.15794176</v>
      </c>
      <c r="AK32" s="107">
        <v>309673646.34377426</v>
      </c>
      <c r="AL32" s="107">
        <v>324033596.28442687</v>
      </c>
      <c r="AM32" s="107">
        <v>338887726.03593653</v>
      </c>
      <c r="AN32" s="104">
        <v>354154713.74007714</v>
      </c>
    </row>
    <row r="33" spans="1:40" x14ac:dyDescent="0.25">
      <c r="A33" t="str">
        <f t="shared" si="0"/>
        <v>Total aircraft movements_United Arab Emirates</v>
      </c>
      <c r="B33" s="102" t="s">
        <v>35</v>
      </c>
      <c r="C33" s="103" t="s">
        <v>170</v>
      </c>
      <c r="D33" s="104" t="s">
        <v>171</v>
      </c>
      <c r="E33" s="105" t="s">
        <v>20</v>
      </c>
      <c r="F33" s="106" t="s">
        <v>34</v>
      </c>
      <c r="G33" s="106" t="s">
        <v>20</v>
      </c>
      <c r="H33" s="106" t="s">
        <v>20</v>
      </c>
      <c r="I33" s="106" t="s">
        <v>20</v>
      </c>
      <c r="J33" s="106" t="s">
        <v>20</v>
      </c>
      <c r="K33" s="106" t="s">
        <v>20</v>
      </c>
      <c r="L33" s="106" t="s">
        <v>20</v>
      </c>
      <c r="M33" s="106" t="s">
        <v>20</v>
      </c>
      <c r="N33" s="106" t="s">
        <v>20</v>
      </c>
      <c r="O33" s="106" t="s">
        <v>20</v>
      </c>
      <c r="P33" s="106" t="s">
        <v>34</v>
      </c>
      <c r="Q33" s="106" t="s">
        <v>20</v>
      </c>
      <c r="R33" s="107">
        <v>757653</v>
      </c>
      <c r="S33" s="107">
        <v>728125.65333512728</v>
      </c>
      <c r="T33" s="107">
        <v>759321.6245293098</v>
      </c>
      <c r="U33" s="107">
        <v>786126.87260580272</v>
      </c>
      <c r="V33" s="107">
        <v>813277.37085073325</v>
      </c>
      <c r="W33" s="107">
        <v>842221.79114188149</v>
      </c>
      <c r="X33" s="107">
        <v>871439.78349362861</v>
      </c>
      <c r="Y33" s="107">
        <v>900886.8993512484</v>
      </c>
      <c r="Z33" s="107">
        <v>930660.88501879887</v>
      </c>
      <c r="AA33" s="107">
        <v>961055.83228240244</v>
      </c>
      <c r="AB33" s="107">
        <v>992501.39040579763</v>
      </c>
      <c r="AC33" s="107">
        <v>1024781.2695848742</v>
      </c>
      <c r="AD33" s="107">
        <v>1057937.7563227986</v>
      </c>
      <c r="AE33" s="107">
        <v>1091488.1601747465</v>
      </c>
      <c r="AF33" s="107">
        <v>1126407.8006351488</v>
      </c>
      <c r="AG33" s="107">
        <v>1162769.0804324048</v>
      </c>
      <c r="AH33" s="107">
        <v>1200566.029675435</v>
      </c>
      <c r="AI33" s="107">
        <v>1239346.1227915576</v>
      </c>
      <c r="AJ33" s="107">
        <v>1279086.4008177819</v>
      </c>
      <c r="AK33" s="107">
        <v>1320963.6878408613</v>
      </c>
      <c r="AL33" s="107">
        <v>1364303.1572942603</v>
      </c>
      <c r="AM33" s="107">
        <v>1409527.1545921001</v>
      </c>
      <c r="AN33" s="104">
        <v>1456020.557220713</v>
      </c>
    </row>
    <row r="34" spans="1:40" x14ac:dyDescent="0.25">
      <c r="A34" t="str">
        <f t="shared" si="0"/>
        <v>Total Cargo_United Arab Emirates</v>
      </c>
      <c r="B34" s="102" t="s">
        <v>207</v>
      </c>
      <c r="C34" s="108" t="s">
        <v>170</v>
      </c>
      <c r="D34" s="92" t="s">
        <v>171</v>
      </c>
      <c r="E34" s="75" t="s">
        <v>20</v>
      </c>
      <c r="F34" s="76" t="s">
        <v>34</v>
      </c>
      <c r="G34" s="76" t="s">
        <v>20</v>
      </c>
      <c r="H34" s="76" t="s">
        <v>20</v>
      </c>
      <c r="I34" s="76" t="s">
        <v>20</v>
      </c>
      <c r="J34" s="76" t="s">
        <v>20</v>
      </c>
      <c r="K34" s="76" t="s">
        <v>20</v>
      </c>
      <c r="L34" s="76" t="s">
        <v>20</v>
      </c>
      <c r="M34" s="76" t="s">
        <v>20</v>
      </c>
      <c r="N34" s="76" t="s">
        <v>20</v>
      </c>
      <c r="O34" s="76" t="s">
        <v>20</v>
      </c>
      <c r="P34" s="76" t="s">
        <v>34</v>
      </c>
      <c r="Q34" s="76" t="s">
        <v>20</v>
      </c>
      <c r="R34" s="83">
        <v>4327605.12</v>
      </c>
      <c r="S34" s="83">
        <v>4180388.4373695101</v>
      </c>
      <c r="T34" s="83">
        <v>4246046.42377342</v>
      </c>
      <c r="U34" s="83">
        <v>4358043.4788728459</v>
      </c>
      <c r="V34" s="83">
        <v>4533763.1079803221</v>
      </c>
      <c r="W34" s="83">
        <v>4771911.5746067502</v>
      </c>
      <c r="X34" s="83">
        <v>5020435.6493593995</v>
      </c>
      <c r="Y34" s="83">
        <v>5274051.3759567011</v>
      </c>
      <c r="Z34" s="83">
        <v>5538818.9312633201</v>
      </c>
      <c r="AA34" s="83">
        <v>5810468.1300796261</v>
      </c>
      <c r="AB34" s="83">
        <v>6086488.2851114385</v>
      </c>
      <c r="AC34" s="83">
        <v>6367964.9062574245</v>
      </c>
      <c r="AD34" s="83">
        <v>6657700.7727406798</v>
      </c>
      <c r="AE34" s="83">
        <v>6956261.0393430907</v>
      </c>
      <c r="AF34" s="83">
        <v>7256997.9526588824</v>
      </c>
      <c r="AG34" s="83">
        <v>7560737.4282207685</v>
      </c>
      <c r="AH34" s="83">
        <v>7869072.622385635</v>
      </c>
      <c r="AI34" s="83">
        <v>8185510.9891299894</v>
      </c>
      <c r="AJ34" s="83">
        <v>8510252.6955254003</v>
      </c>
      <c r="AK34" s="83">
        <v>8830148.5739075355</v>
      </c>
      <c r="AL34" s="83">
        <v>9157819.7632777002</v>
      </c>
      <c r="AM34" s="83">
        <v>9493368.4499702267</v>
      </c>
      <c r="AN34" s="92">
        <v>9836861.8101195917</v>
      </c>
    </row>
    <row r="35" spans="1:40" x14ac:dyDescent="0.25">
      <c r="A35" t="str">
        <f t="shared" si="0"/>
        <v>International passengers_United Arab Emirates</v>
      </c>
      <c r="B35" s="72" t="s">
        <v>54</v>
      </c>
      <c r="C35" s="108" t="s">
        <v>170</v>
      </c>
      <c r="D35" s="92" t="s">
        <v>171</v>
      </c>
      <c r="E35" s="75" t="s">
        <v>20</v>
      </c>
      <c r="F35" s="76" t="s">
        <v>34</v>
      </c>
      <c r="G35" s="76" t="s">
        <v>20</v>
      </c>
      <c r="H35" s="76" t="s">
        <v>20</v>
      </c>
      <c r="I35" s="76" t="s">
        <v>20</v>
      </c>
      <c r="J35" s="76" t="s">
        <v>20</v>
      </c>
      <c r="K35" s="76" t="s">
        <v>20</v>
      </c>
      <c r="L35" s="76" t="s">
        <v>20</v>
      </c>
      <c r="M35" s="76" t="s">
        <v>20</v>
      </c>
      <c r="N35" s="76" t="s">
        <v>20</v>
      </c>
      <c r="O35" s="76" t="s">
        <v>20</v>
      </c>
      <c r="P35" s="76" t="s">
        <v>34</v>
      </c>
      <c r="Q35" s="76" t="s">
        <v>20</v>
      </c>
      <c r="R35" s="83">
        <v>123402400</v>
      </c>
      <c r="S35" s="83">
        <v>124651392.428817</v>
      </c>
      <c r="T35" s="83">
        <v>129867140.145274</v>
      </c>
      <c r="U35" s="83">
        <v>135962345.48195615</v>
      </c>
      <c r="V35" s="83">
        <v>143167909.82472992</v>
      </c>
      <c r="W35" s="83">
        <v>151705117.66535011</v>
      </c>
      <c r="X35" s="83">
        <v>160608447.50086978</v>
      </c>
      <c r="Y35" s="83">
        <v>169842800.19333842</v>
      </c>
      <c r="Z35" s="83">
        <v>179401953.74399495</v>
      </c>
      <c r="AA35" s="83">
        <v>189310212.01439568</v>
      </c>
      <c r="AB35" s="83">
        <v>199615220.61649394</v>
      </c>
      <c r="AC35" s="83">
        <v>210282336.28995946</v>
      </c>
      <c r="AD35" s="83">
        <v>221312693.50609693</v>
      </c>
      <c r="AE35" s="83">
        <v>232658592.90805402</v>
      </c>
      <c r="AF35" s="83">
        <v>244430225.59367168</v>
      </c>
      <c r="AG35" s="83">
        <v>256637163.185258</v>
      </c>
      <c r="AH35" s="83">
        <v>269277720.00614166</v>
      </c>
      <c r="AI35" s="83">
        <v>282292118.09301054</v>
      </c>
      <c r="AJ35" s="83">
        <v>295690738.49786156</v>
      </c>
      <c r="AK35" s="83">
        <v>309617209.86973906</v>
      </c>
      <c r="AL35" s="83">
        <v>323981757.9964366</v>
      </c>
      <c r="AM35" s="83">
        <v>338840485.93399119</v>
      </c>
      <c r="AN35" s="92">
        <v>354112071.82417679</v>
      </c>
    </row>
    <row r="36" spans="1:40" x14ac:dyDescent="0.25">
      <c r="A36" t="str">
        <f t="shared" si="0"/>
        <v>Domestic passengers_United Arab Emirates</v>
      </c>
      <c r="B36" s="102" t="s">
        <v>56</v>
      </c>
      <c r="C36" s="103" t="s">
        <v>170</v>
      </c>
      <c r="D36" s="104" t="s">
        <v>171</v>
      </c>
      <c r="E36" s="105" t="s">
        <v>20</v>
      </c>
      <c r="F36" s="106" t="s">
        <v>34</v>
      </c>
      <c r="G36" s="106" t="s">
        <v>20</v>
      </c>
      <c r="H36" s="106" t="s">
        <v>20</v>
      </c>
      <c r="I36" s="106" t="s">
        <v>20</v>
      </c>
      <c r="J36" s="106" t="s">
        <v>20</v>
      </c>
      <c r="K36" s="106" t="s">
        <v>20</v>
      </c>
      <c r="L36" s="106" t="s">
        <v>20</v>
      </c>
      <c r="M36" s="106" t="s">
        <v>20</v>
      </c>
      <c r="N36" s="106" t="s">
        <v>20</v>
      </c>
      <c r="O36" s="106" t="s">
        <v>20</v>
      </c>
      <c r="P36" s="106" t="s">
        <v>34</v>
      </c>
      <c r="Q36" s="106" t="s">
        <v>20</v>
      </c>
      <c r="R36" s="107" t="s">
        <v>218</v>
      </c>
      <c r="S36" s="107" t="s">
        <v>218</v>
      </c>
      <c r="T36" s="107" t="s">
        <v>218</v>
      </c>
      <c r="U36" s="107" t="s">
        <v>218</v>
      </c>
      <c r="V36" s="107" t="s">
        <v>218</v>
      </c>
      <c r="W36" s="107" t="s">
        <v>218</v>
      </c>
      <c r="X36" s="107" t="s">
        <v>218</v>
      </c>
      <c r="Y36" s="107" t="s">
        <v>218</v>
      </c>
      <c r="Z36" s="107" t="s">
        <v>218</v>
      </c>
      <c r="AA36" s="107" t="s">
        <v>218</v>
      </c>
      <c r="AB36" s="107" t="s">
        <v>218</v>
      </c>
      <c r="AC36" s="107" t="s">
        <v>218</v>
      </c>
      <c r="AD36" s="107" t="s">
        <v>218</v>
      </c>
      <c r="AE36" s="107" t="s">
        <v>218</v>
      </c>
      <c r="AF36" s="107" t="s">
        <v>218</v>
      </c>
      <c r="AG36" s="107" t="s">
        <v>218</v>
      </c>
      <c r="AH36" s="107" t="s">
        <v>218</v>
      </c>
      <c r="AI36" s="107" t="s">
        <v>218</v>
      </c>
      <c r="AJ36" s="107" t="s">
        <v>218</v>
      </c>
      <c r="AK36" s="107" t="s">
        <v>218</v>
      </c>
      <c r="AL36" s="107" t="s">
        <v>218</v>
      </c>
      <c r="AM36" s="107" t="s">
        <v>218</v>
      </c>
      <c r="AN36" s="104" t="s">
        <v>218</v>
      </c>
    </row>
    <row r="37" spans="1:40" x14ac:dyDescent="0.25">
      <c r="A37" t="str">
        <f t="shared" si="0"/>
        <v>Total passengers_Ukraine</v>
      </c>
      <c r="B37" s="102" t="s">
        <v>58</v>
      </c>
      <c r="C37" s="103" t="s">
        <v>96</v>
      </c>
      <c r="D37" s="104" t="s">
        <v>187</v>
      </c>
      <c r="E37" s="105" t="s">
        <v>20</v>
      </c>
      <c r="F37" s="106" t="s">
        <v>34</v>
      </c>
      <c r="G37" s="106" t="s">
        <v>20</v>
      </c>
      <c r="H37" s="106" t="s">
        <v>20</v>
      </c>
      <c r="I37" s="106" t="s">
        <v>20</v>
      </c>
      <c r="J37" s="106" t="s">
        <v>20</v>
      </c>
      <c r="K37" s="106" t="s">
        <v>20</v>
      </c>
      <c r="L37" s="106" t="s">
        <v>20</v>
      </c>
      <c r="M37" s="106" t="s">
        <v>20</v>
      </c>
      <c r="N37" s="106" t="s">
        <v>20</v>
      </c>
      <c r="O37" s="106" t="s">
        <v>20</v>
      </c>
      <c r="P37" s="106" t="s">
        <v>20</v>
      </c>
      <c r="Q37" s="106" t="s">
        <v>20</v>
      </c>
      <c r="R37" s="107">
        <v>20547721</v>
      </c>
      <c r="S37" s="107">
        <v>25621968.08835084</v>
      </c>
      <c r="T37" s="107">
        <v>26869641.839053031</v>
      </c>
      <c r="U37" s="107">
        <v>28376921.436861843</v>
      </c>
      <c r="V37" s="107">
        <v>29293183.115802217</v>
      </c>
      <c r="W37" s="107">
        <v>30034718.267244771</v>
      </c>
      <c r="X37" s="107">
        <v>30729634.740762215</v>
      </c>
      <c r="Y37" s="107">
        <v>31415030.486933492</v>
      </c>
      <c r="Z37" s="107">
        <v>32098338.463139392</v>
      </c>
      <c r="AA37" s="107">
        <v>32781183.60491506</v>
      </c>
      <c r="AB37" s="107">
        <v>33463926.12212152</v>
      </c>
      <c r="AC37" s="107">
        <v>34146645.920905486</v>
      </c>
      <c r="AD37" s="107">
        <v>34829360.698748939</v>
      </c>
      <c r="AE37" s="107">
        <v>35512074.368401363</v>
      </c>
      <c r="AF37" s="107">
        <v>36194787.79368265</v>
      </c>
      <c r="AG37" s="107">
        <v>36877501.165100932</v>
      </c>
      <c r="AH37" s="107">
        <v>37560214.524646841</v>
      </c>
      <c r="AI37" s="107">
        <v>38242927.881574459</v>
      </c>
      <c r="AJ37" s="107">
        <v>38925641.237924114</v>
      </c>
      <c r="AK37" s="107">
        <v>39608354.594145909</v>
      </c>
      <c r="AL37" s="107">
        <v>40291067.950339511</v>
      </c>
      <c r="AM37" s="107">
        <v>40973781.306526743</v>
      </c>
      <c r="AN37" s="104">
        <v>41656494.662712626</v>
      </c>
    </row>
    <row r="38" spans="1:40" x14ac:dyDescent="0.25">
      <c r="A38" t="str">
        <f t="shared" si="0"/>
        <v>Total aircraft movements_Ukraine</v>
      </c>
      <c r="B38" s="102" t="s">
        <v>35</v>
      </c>
      <c r="C38" s="103" t="s">
        <v>96</v>
      </c>
      <c r="D38" s="104" t="s">
        <v>187</v>
      </c>
      <c r="E38" s="105" t="s">
        <v>20</v>
      </c>
      <c r="F38" s="106" t="s">
        <v>34</v>
      </c>
      <c r="G38" s="106" t="s">
        <v>20</v>
      </c>
      <c r="H38" s="106" t="s">
        <v>20</v>
      </c>
      <c r="I38" s="106" t="s">
        <v>20</v>
      </c>
      <c r="J38" s="106" t="s">
        <v>20</v>
      </c>
      <c r="K38" s="106" t="s">
        <v>20</v>
      </c>
      <c r="L38" s="106" t="s">
        <v>20</v>
      </c>
      <c r="M38" s="106" t="s">
        <v>20</v>
      </c>
      <c r="N38" s="106" t="s">
        <v>20</v>
      </c>
      <c r="O38" s="106" t="s">
        <v>20</v>
      </c>
      <c r="P38" s="106" t="s">
        <v>20</v>
      </c>
      <c r="Q38" s="106" t="s">
        <v>20</v>
      </c>
      <c r="R38" s="107">
        <v>170003</v>
      </c>
      <c r="S38" s="107">
        <v>198577.82165732997</v>
      </c>
      <c r="T38" s="107">
        <v>209575.645843187</v>
      </c>
      <c r="U38" s="107">
        <v>217720.58586738928</v>
      </c>
      <c r="V38" s="107">
        <v>225082.53222394263</v>
      </c>
      <c r="W38" s="107">
        <v>230030.42928744687</v>
      </c>
      <c r="X38" s="107">
        <v>234978.32635095116</v>
      </c>
      <c r="Y38" s="107">
        <v>239926.22341445542</v>
      </c>
      <c r="Z38" s="107">
        <v>244874.12047795966</v>
      </c>
      <c r="AA38" s="107">
        <v>249822.01754146392</v>
      </c>
      <c r="AB38" s="107">
        <v>254769.91460496813</v>
      </c>
      <c r="AC38" s="107">
        <v>259717.81166847245</v>
      </c>
      <c r="AD38" s="107">
        <v>264665.70873197675</v>
      </c>
      <c r="AE38" s="107">
        <v>269613.60579548101</v>
      </c>
      <c r="AF38" s="107">
        <v>274561.50285898533</v>
      </c>
      <c r="AG38" s="107">
        <v>279509.3999224896</v>
      </c>
      <c r="AH38" s="107">
        <v>284457.29698599561</v>
      </c>
      <c r="AI38" s="107">
        <v>289405.19404949987</v>
      </c>
      <c r="AJ38" s="107">
        <v>294353.09111300413</v>
      </c>
      <c r="AK38" s="107">
        <v>299300.9881765084</v>
      </c>
      <c r="AL38" s="107">
        <v>304248.88524001266</v>
      </c>
      <c r="AM38" s="107">
        <v>309196.78230351693</v>
      </c>
      <c r="AN38" s="104">
        <v>314144.67936702113</v>
      </c>
    </row>
    <row r="39" spans="1:40" x14ac:dyDescent="0.25">
      <c r="A39" t="str">
        <f t="shared" si="0"/>
        <v>Total Cargo_Ukraine</v>
      </c>
      <c r="B39" s="102" t="s">
        <v>207</v>
      </c>
      <c r="C39" s="108" t="s">
        <v>96</v>
      </c>
      <c r="D39" s="92" t="s">
        <v>187</v>
      </c>
      <c r="E39" s="75" t="s">
        <v>20</v>
      </c>
      <c r="F39" s="76" t="s">
        <v>34</v>
      </c>
      <c r="G39" s="76" t="s">
        <v>20</v>
      </c>
      <c r="H39" s="76" t="s">
        <v>20</v>
      </c>
      <c r="I39" s="76" t="s">
        <v>20</v>
      </c>
      <c r="J39" s="76" t="s">
        <v>20</v>
      </c>
      <c r="K39" s="76" t="s">
        <v>20</v>
      </c>
      <c r="L39" s="76" t="s">
        <v>20</v>
      </c>
      <c r="M39" s="76" t="s">
        <v>20</v>
      </c>
      <c r="N39" s="76" t="s">
        <v>20</v>
      </c>
      <c r="O39" s="76" t="s">
        <v>20</v>
      </c>
      <c r="P39" s="76" t="s">
        <v>20</v>
      </c>
      <c r="Q39" s="76" t="s">
        <v>20</v>
      </c>
      <c r="R39" s="83">
        <v>51441.919999999998</v>
      </c>
      <c r="S39" s="83">
        <v>51965.258093271703</v>
      </c>
      <c r="T39" s="83">
        <v>52558.278615350457</v>
      </c>
      <c r="U39" s="83">
        <v>54410.696671420126</v>
      </c>
      <c r="V39" s="83">
        <v>56393.873480596871</v>
      </c>
      <c r="W39" s="83">
        <v>58497.881567779987</v>
      </c>
      <c r="X39" s="83">
        <v>60593.634828925125</v>
      </c>
      <c r="Y39" s="83">
        <v>62681.480142797169</v>
      </c>
      <c r="Z39" s="83">
        <v>64761.737564680625</v>
      </c>
      <c r="AA39" s="83">
        <v>66834.703280686706</v>
      </c>
      <c r="AB39" s="83">
        <v>68900.652146363907</v>
      </c>
      <c r="AC39" s="83">
        <v>70959.839879973442</v>
      </c>
      <c r="AD39" s="83">
        <v>73012.504966998487</v>
      </c>
      <c r="AE39" s="83">
        <v>75058.870321718496</v>
      </c>
      <c r="AF39" s="83">
        <v>77099.144743238692</v>
      </c>
      <c r="AG39" s="83">
        <v>79133.524196682265</v>
      </c>
      <c r="AH39" s="83">
        <v>81162.192944922717</v>
      </c>
      <c r="AI39" s="83">
        <v>83185.324551947037</v>
      </c>
      <c r="AJ39" s="83">
        <v>85203.082775477465</v>
      </c>
      <c r="AK39" s="83">
        <v>87215.622363659248</v>
      </c>
      <c r="AL39" s="83">
        <v>89223.089768313919</v>
      </c>
      <c r="AM39" s="83">
        <v>91225.623785358839</v>
      </c>
      <c r="AN39" s="92">
        <v>93223.35613141887</v>
      </c>
    </row>
    <row r="40" spans="1:40" x14ac:dyDescent="0.25">
      <c r="A40" t="str">
        <f t="shared" si="0"/>
        <v>International passengers_Ukraine</v>
      </c>
      <c r="B40" s="72" t="s">
        <v>54</v>
      </c>
      <c r="C40" s="108" t="s">
        <v>96</v>
      </c>
      <c r="D40" s="92" t="s">
        <v>187</v>
      </c>
      <c r="E40" s="75" t="s">
        <v>20</v>
      </c>
      <c r="F40" s="76" t="s">
        <v>34</v>
      </c>
      <c r="G40" s="76" t="s">
        <v>20</v>
      </c>
      <c r="H40" s="76" t="s">
        <v>20</v>
      </c>
      <c r="I40" s="76" t="s">
        <v>20</v>
      </c>
      <c r="J40" s="76" t="s">
        <v>20</v>
      </c>
      <c r="K40" s="76" t="s">
        <v>20</v>
      </c>
      <c r="L40" s="76" t="s">
        <v>20</v>
      </c>
      <c r="M40" s="76" t="s">
        <v>20</v>
      </c>
      <c r="N40" s="76" t="s">
        <v>20</v>
      </c>
      <c r="O40" s="76" t="s">
        <v>20</v>
      </c>
      <c r="P40" s="76" t="s">
        <v>20</v>
      </c>
      <c r="Q40" s="76" t="s">
        <v>20</v>
      </c>
      <c r="R40" s="83">
        <v>17981038</v>
      </c>
      <c r="S40" s="83">
        <v>22877052.697530657</v>
      </c>
      <c r="T40" s="83">
        <v>24039402.269634157</v>
      </c>
      <c r="U40" s="83">
        <v>25433367.292959228</v>
      </c>
      <c r="V40" s="83">
        <v>26240417.497640613</v>
      </c>
      <c r="W40" s="83">
        <v>26910005.111547828</v>
      </c>
      <c r="X40" s="83">
        <v>27533183.972530462</v>
      </c>
      <c r="Y40" s="83">
        <v>28146864.196152639</v>
      </c>
      <c r="Z40" s="83">
        <v>28758458.96979494</v>
      </c>
      <c r="AA40" s="83">
        <v>29369591.152139567</v>
      </c>
      <c r="AB40" s="83">
        <v>29980620.735340707</v>
      </c>
      <c r="AC40" s="83">
        <v>30591627.602773063</v>
      </c>
      <c r="AD40" s="83">
        <v>31202629.449541431</v>
      </c>
      <c r="AE40" s="83">
        <v>31813630.18814756</v>
      </c>
      <c r="AF40" s="83">
        <v>32424630.682385538</v>
      </c>
      <c r="AG40" s="83">
        <v>33035631.122760821</v>
      </c>
      <c r="AH40" s="83">
        <v>33646631.551263765</v>
      </c>
      <c r="AI40" s="83">
        <v>34257631.977148414</v>
      </c>
      <c r="AJ40" s="83">
        <v>34868632.402455106</v>
      </c>
      <c r="AK40" s="83">
        <v>35479632.827633932</v>
      </c>
      <c r="AL40" s="83">
        <v>36090633.252784565</v>
      </c>
      <c r="AM40" s="83">
        <v>36701633.677928835</v>
      </c>
      <c r="AN40" s="92">
        <v>37312634.103071757</v>
      </c>
    </row>
    <row r="41" spans="1:40" x14ac:dyDescent="0.25">
      <c r="A41" t="str">
        <f t="shared" si="0"/>
        <v>Domestic passengers_Ukraine</v>
      </c>
      <c r="B41" s="102" t="s">
        <v>56</v>
      </c>
      <c r="C41" s="103" t="s">
        <v>96</v>
      </c>
      <c r="D41" s="104" t="s">
        <v>187</v>
      </c>
      <c r="E41" s="105" t="s">
        <v>20</v>
      </c>
      <c r="F41" s="106" t="s">
        <v>34</v>
      </c>
      <c r="G41" s="106" t="s">
        <v>20</v>
      </c>
      <c r="H41" s="106" t="s">
        <v>20</v>
      </c>
      <c r="I41" s="106" t="s">
        <v>20</v>
      </c>
      <c r="J41" s="106" t="s">
        <v>20</v>
      </c>
      <c r="K41" s="106" t="s">
        <v>20</v>
      </c>
      <c r="L41" s="106" t="s">
        <v>20</v>
      </c>
      <c r="M41" s="106" t="s">
        <v>20</v>
      </c>
      <c r="N41" s="106" t="s">
        <v>20</v>
      </c>
      <c r="O41" s="106" t="s">
        <v>20</v>
      </c>
      <c r="P41" s="106" t="s">
        <v>20</v>
      </c>
      <c r="Q41" s="106" t="s">
        <v>20</v>
      </c>
      <c r="R41" s="107">
        <v>2075156</v>
      </c>
      <c r="S41" s="107">
        <v>2253388.3908201847</v>
      </c>
      <c r="T41" s="107">
        <v>2338712.569418875</v>
      </c>
      <c r="U41" s="107">
        <v>2444748.2996077077</v>
      </c>
      <c r="V41" s="107">
        <v>2552472.8296899246</v>
      </c>
      <c r="W41" s="107">
        <v>2624185.7607328892</v>
      </c>
      <c r="X41" s="107">
        <v>2695898.6917758542</v>
      </c>
      <c r="Y41" s="107">
        <v>2767611.6228188192</v>
      </c>
      <c r="Z41" s="107">
        <v>2839324.5538617838</v>
      </c>
      <c r="AA41" s="107">
        <v>2911037.4849047489</v>
      </c>
      <c r="AB41" s="107">
        <v>2982750.4159477144</v>
      </c>
      <c r="AC41" s="107">
        <v>3054463.3469906789</v>
      </c>
      <c r="AD41" s="107">
        <v>3126176.278033644</v>
      </c>
      <c r="AE41" s="107">
        <v>3197889.209076609</v>
      </c>
      <c r="AF41" s="107">
        <v>3269602.1401195601</v>
      </c>
      <c r="AG41" s="107">
        <v>3341315.0711625246</v>
      </c>
      <c r="AH41" s="107">
        <v>3413028.0022054892</v>
      </c>
      <c r="AI41" s="107">
        <v>3484740.9332484538</v>
      </c>
      <c r="AJ41" s="107">
        <v>3556453.8642914193</v>
      </c>
      <c r="AK41" s="107">
        <v>3628166.7953343843</v>
      </c>
      <c r="AL41" s="107">
        <v>3699879.7263773493</v>
      </c>
      <c r="AM41" s="107">
        <v>3771592.6574203144</v>
      </c>
      <c r="AN41" s="104">
        <v>3843305.588463279</v>
      </c>
    </row>
    <row r="42" spans="1:40" x14ac:dyDescent="0.25">
      <c r="A42" t="str">
        <f t="shared" si="0"/>
        <v>Total passengers_Uganda</v>
      </c>
      <c r="B42" s="102" t="s">
        <v>58</v>
      </c>
      <c r="C42" s="103" t="s">
        <v>32</v>
      </c>
      <c r="D42" s="104" t="s">
        <v>65</v>
      </c>
      <c r="E42" s="105" t="s">
        <v>20</v>
      </c>
      <c r="F42" s="106" t="s">
        <v>34</v>
      </c>
      <c r="G42" s="106" t="s">
        <v>20</v>
      </c>
      <c r="H42" s="106" t="s">
        <v>20</v>
      </c>
      <c r="I42" s="106" t="s">
        <v>20</v>
      </c>
      <c r="J42" s="106" t="s">
        <v>20</v>
      </c>
      <c r="K42" s="106" t="s">
        <v>20</v>
      </c>
      <c r="L42" s="106" t="s">
        <v>34</v>
      </c>
      <c r="M42" s="106" t="s">
        <v>20</v>
      </c>
      <c r="N42" s="106" t="s">
        <v>20</v>
      </c>
      <c r="O42" s="106" t="s">
        <v>20</v>
      </c>
      <c r="P42" s="106" t="s">
        <v>20</v>
      </c>
      <c r="Q42" s="106" t="s">
        <v>20</v>
      </c>
      <c r="R42" s="107">
        <v>1871423</v>
      </c>
      <c r="S42" s="107">
        <v>2036874.7454269209</v>
      </c>
      <c r="T42" s="107">
        <v>2222734.903938923</v>
      </c>
      <c r="U42" s="107">
        <v>2321538.8891724171</v>
      </c>
      <c r="V42" s="107">
        <v>2407324.1474262169</v>
      </c>
      <c r="W42" s="107">
        <v>2519537.8245635126</v>
      </c>
      <c r="X42" s="107">
        <v>2633831.6537939594</v>
      </c>
      <c r="Y42" s="107">
        <v>2750147.5875267582</v>
      </c>
      <c r="Z42" s="107">
        <v>2868461.0797156584</v>
      </c>
      <c r="AA42" s="107">
        <v>2988755.7672394956</v>
      </c>
      <c r="AB42" s="107">
        <v>3111017.5320313131</v>
      </c>
      <c r="AC42" s="107">
        <v>3235233.0956763527</v>
      </c>
      <c r="AD42" s="107">
        <v>3361389.674422638</v>
      </c>
      <c r="AE42" s="107">
        <v>3489474.8830841994</v>
      </c>
      <c r="AF42" s="107">
        <v>3619476.6981798075</v>
      </c>
      <c r="AG42" s="107">
        <v>3751383.4359283377</v>
      </c>
      <c r="AH42" s="107">
        <v>3885183.7346512889</v>
      </c>
      <c r="AI42" s="107">
        <v>4020866.5390609223</v>
      </c>
      <c r="AJ42" s="107">
        <v>4158421.0857706415</v>
      </c>
      <c r="AK42" s="107">
        <v>4297836.8898055898</v>
      </c>
      <c r="AL42" s="107">
        <v>4439103.7320010718</v>
      </c>
      <c r="AM42" s="107">
        <v>4582211.6472084429</v>
      </c>
      <c r="AN42" s="104">
        <v>4727150.9132408137</v>
      </c>
    </row>
    <row r="43" spans="1:40" x14ac:dyDescent="0.25">
      <c r="A43" t="str">
        <f t="shared" si="0"/>
        <v>Total aircraft movements_Uganda</v>
      </c>
      <c r="B43" s="102" t="s">
        <v>35</v>
      </c>
      <c r="C43" s="103" t="s">
        <v>32</v>
      </c>
      <c r="D43" s="104" t="s">
        <v>65</v>
      </c>
      <c r="E43" s="105" t="s">
        <v>20</v>
      </c>
      <c r="F43" s="106" t="s">
        <v>34</v>
      </c>
      <c r="G43" s="106" t="s">
        <v>20</v>
      </c>
      <c r="H43" s="106" t="s">
        <v>20</v>
      </c>
      <c r="I43" s="106" t="s">
        <v>20</v>
      </c>
      <c r="J43" s="106" t="s">
        <v>20</v>
      </c>
      <c r="K43" s="106" t="s">
        <v>20</v>
      </c>
      <c r="L43" s="106" t="s">
        <v>34</v>
      </c>
      <c r="M43" s="106" t="s">
        <v>20</v>
      </c>
      <c r="N43" s="106" t="s">
        <v>20</v>
      </c>
      <c r="O43" s="106" t="s">
        <v>20</v>
      </c>
      <c r="P43" s="106" t="s">
        <v>20</v>
      </c>
      <c r="Q43" s="106" t="s">
        <v>20</v>
      </c>
      <c r="R43" s="107">
        <v>40750</v>
      </c>
      <c r="S43" s="107">
        <v>41754.812865497093</v>
      </c>
      <c r="T43" s="107">
        <v>43659.191812865502</v>
      </c>
      <c r="U43" s="107">
        <v>44454.325789788818</v>
      </c>
      <c r="V43" s="107">
        <v>45556.990186531053</v>
      </c>
      <c r="W43" s="107">
        <v>46908.905994392495</v>
      </c>
      <c r="X43" s="107">
        <v>48260.821802254017</v>
      </c>
      <c r="Y43" s="107">
        <v>49612.737610115546</v>
      </c>
      <c r="Z43" s="107">
        <v>50964.653417976981</v>
      </c>
      <c r="AA43" s="107">
        <v>52316.569225838517</v>
      </c>
      <c r="AB43" s="107">
        <v>53668.485033700046</v>
      </c>
      <c r="AC43" s="107">
        <v>55020.400841561481</v>
      </c>
      <c r="AD43" s="107">
        <v>56372.316649423017</v>
      </c>
      <c r="AE43" s="107">
        <v>57724.232457284539</v>
      </c>
      <c r="AF43" s="107">
        <v>59076.148265145988</v>
      </c>
      <c r="AG43" s="107">
        <v>60428.06407300751</v>
      </c>
      <c r="AH43" s="107">
        <v>61779.979880869039</v>
      </c>
      <c r="AI43" s="107">
        <v>63131.895688730474</v>
      </c>
      <c r="AJ43" s="107">
        <v>64483.81149659201</v>
      </c>
      <c r="AK43" s="107">
        <v>65835.72730445354</v>
      </c>
      <c r="AL43" s="107">
        <v>67187.643112314981</v>
      </c>
      <c r="AM43" s="107">
        <v>68539.558920176496</v>
      </c>
      <c r="AN43" s="104">
        <v>69891.47472803804</v>
      </c>
    </row>
    <row r="44" spans="1:40" x14ac:dyDescent="0.25">
      <c r="A44" t="str">
        <f t="shared" si="0"/>
        <v>Total Cargo_Uganda</v>
      </c>
      <c r="B44" s="102" t="s">
        <v>207</v>
      </c>
      <c r="C44" s="108" t="s">
        <v>32</v>
      </c>
      <c r="D44" s="92" t="s">
        <v>65</v>
      </c>
      <c r="E44" s="75" t="s">
        <v>20</v>
      </c>
      <c r="F44" s="76" t="s">
        <v>34</v>
      </c>
      <c r="G44" s="76" t="s">
        <v>20</v>
      </c>
      <c r="H44" s="76" t="s">
        <v>20</v>
      </c>
      <c r="I44" s="76" t="s">
        <v>20</v>
      </c>
      <c r="J44" s="76" t="s">
        <v>20</v>
      </c>
      <c r="K44" s="76" t="s">
        <v>20</v>
      </c>
      <c r="L44" s="76" t="s">
        <v>34</v>
      </c>
      <c r="M44" s="76" t="s">
        <v>20</v>
      </c>
      <c r="N44" s="76" t="s">
        <v>20</v>
      </c>
      <c r="O44" s="76" t="s">
        <v>20</v>
      </c>
      <c r="P44" s="76" t="s">
        <v>20</v>
      </c>
      <c r="Q44" s="76" t="s">
        <v>20</v>
      </c>
      <c r="R44" s="83">
        <v>63998</v>
      </c>
      <c r="S44" s="83">
        <v>63828.064297406032</v>
      </c>
      <c r="T44" s="83">
        <v>66138.462153365268</v>
      </c>
      <c r="U44" s="83">
        <v>67069.820077655517</v>
      </c>
      <c r="V44" s="83">
        <v>68519.861051052285</v>
      </c>
      <c r="W44" s="83">
        <v>70734.937074792804</v>
      </c>
      <c r="X44" s="83">
        <v>73006.039113713035</v>
      </c>
      <c r="Y44" s="83">
        <v>75306.160220613063</v>
      </c>
      <c r="Z44" s="83">
        <v>77656.648597249557</v>
      </c>
      <c r="AA44" s="83">
        <v>80108.770747372851</v>
      </c>
      <c r="AB44" s="83">
        <v>82584.079306977437</v>
      </c>
      <c r="AC44" s="83">
        <v>85104.430907613103</v>
      </c>
      <c r="AD44" s="83">
        <v>87723.590872460758</v>
      </c>
      <c r="AE44" s="83">
        <v>90431.051271311429</v>
      </c>
      <c r="AF44" s="83">
        <v>93219.102911392081</v>
      </c>
      <c r="AG44" s="83">
        <v>96131.030960404809</v>
      </c>
      <c r="AH44" s="83">
        <v>99175.720921132553</v>
      </c>
      <c r="AI44" s="83">
        <v>102243.54013203472</v>
      </c>
      <c r="AJ44" s="83">
        <v>105439.86876754987</v>
      </c>
      <c r="AK44" s="83">
        <v>108775.33382136401</v>
      </c>
      <c r="AL44" s="83">
        <v>112133.741497909</v>
      </c>
      <c r="AM44" s="83">
        <v>115634.03197702508</v>
      </c>
      <c r="AN44" s="92">
        <v>119280.65628503704</v>
      </c>
    </row>
    <row r="45" spans="1:40" x14ac:dyDescent="0.25">
      <c r="A45" t="str">
        <f t="shared" si="0"/>
        <v>International passengers_Uganda</v>
      </c>
      <c r="B45" s="72" t="s">
        <v>54</v>
      </c>
      <c r="C45" s="108" t="s">
        <v>32</v>
      </c>
      <c r="D45" s="92" t="s">
        <v>65</v>
      </c>
      <c r="E45" s="75" t="s">
        <v>20</v>
      </c>
      <c r="F45" s="76" t="s">
        <v>34</v>
      </c>
      <c r="G45" s="76" t="s">
        <v>20</v>
      </c>
      <c r="H45" s="76" t="s">
        <v>20</v>
      </c>
      <c r="I45" s="76" t="s">
        <v>20</v>
      </c>
      <c r="J45" s="76" t="s">
        <v>20</v>
      </c>
      <c r="K45" s="76" t="s">
        <v>20</v>
      </c>
      <c r="L45" s="76" t="s">
        <v>34</v>
      </c>
      <c r="M45" s="76" t="s">
        <v>20</v>
      </c>
      <c r="N45" s="76" t="s">
        <v>20</v>
      </c>
      <c r="O45" s="76" t="s">
        <v>20</v>
      </c>
      <c r="P45" s="76" t="s">
        <v>20</v>
      </c>
      <c r="Q45" s="76" t="s">
        <v>20</v>
      </c>
      <c r="R45" s="83">
        <v>1670232</v>
      </c>
      <c r="S45" s="83">
        <v>1801793.8149356197</v>
      </c>
      <c r="T45" s="83">
        <v>1936268.7951536099</v>
      </c>
      <c r="U45" s="83">
        <v>2025074.3511721734</v>
      </c>
      <c r="V45" s="83">
        <v>2103798.4019835205</v>
      </c>
      <c r="W45" s="83">
        <v>2205759.7773726531</v>
      </c>
      <c r="X45" s="83">
        <v>2309801.3048549364</v>
      </c>
      <c r="Y45" s="83">
        <v>2415864.9368395722</v>
      </c>
      <c r="Z45" s="83">
        <v>2523926.1272803089</v>
      </c>
      <c r="AA45" s="83">
        <v>2633968.5130559797</v>
      </c>
      <c r="AB45" s="83">
        <v>2745977.9760996341</v>
      </c>
      <c r="AC45" s="83">
        <v>2859941.2379965102</v>
      </c>
      <c r="AD45" s="83">
        <v>2975845.5149946325</v>
      </c>
      <c r="AE45" s="83">
        <v>3093678.4219080303</v>
      </c>
      <c r="AF45" s="83">
        <v>3213427.9352554735</v>
      </c>
      <c r="AG45" s="83">
        <v>3335082.3712558406</v>
      </c>
      <c r="AH45" s="83">
        <v>3458630.3682306288</v>
      </c>
      <c r="AI45" s="83">
        <v>3584060.8708920986</v>
      </c>
      <c r="AJ45" s="83">
        <v>3711363.1158536575</v>
      </c>
      <c r="AK45" s="83">
        <v>3840526.6181404428</v>
      </c>
      <c r="AL45" s="83">
        <v>3971541.1585877612</v>
      </c>
      <c r="AM45" s="83">
        <v>4104396.7720469697</v>
      </c>
      <c r="AN45" s="92">
        <v>4239083.7363311751</v>
      </c>
    </row>
    <row r="46" spans="1:40" x14ac:dyDescent="0.25">
      <c r="A46" t="str">
        <f t="shared" si="0"/>
        <v>Domestic passengers_Uganda</v>
      </c>
      <c r="B46" s="102" t="s">
        <v>56</v>
      </c>
      <c r="C46" s="103" t="s">
        <v>32</v>
      </c>
      <c r="D46" s="104" t="s">
        <v>65</v>
      </c>
      <c r="E46" s="105" t="s">
        <v>20</v>
      </c>
      <c r="F46" s="106" t="s">
        <v>34</v>
      </c>
      <c r="G46" s="106" t="s">
        <v>20</v>
      </c>
      <c r="H46" s="106" t="s">
        <v>20</v>
      </c>
      <c r="I46" s="106" t="s">
        <v>20</v>
      </c>
      <c r="J46" s="106" t="s">
        <v>20</v>
      </c>
      <c r="K46" s="106" t="s">
        <v>20</v>
      </c>
      <c r="L46" s="106" t="s">
        <v>34</v>
      </c>
      <c r="M46" s="106" t="s">
        <v>20</v>
      </c>
      <c r="N46" s="106" t="s">
        <v>20</v>
      </c>
      <c r="O46" s="106" t="s">
        <v>20</v>
      </c>
      <c r="P46" s="106" t="s">
        <v>20</v>
      </c>
      <c r="Q46" s="106" t="s">
        <v>20</v>
      </c>
      <c r="R46" s="107" t="s">
        <v>218</v>
      </c>
      <c r="S46" s="107" t="s">
        <v>218</v>
      </c>
      <c r="T46" s="107" t="s">
        <v>218</v>
      </c>
      <c r="U46" s="107" t="s">
        <v>218</v>
      </c>
      <c r="V46" s="107" t="s">
        <v>218</v>
      </c>
      <c r="W46" s="107" t="s">
        <v>218</v>
      </c>
      <c r="X46" s="107" t="s">
        <v>218</v>
      </c>
      <c r="Y46" s="107" t="s">
        <v>218</v>
      </c>
      <c r="Z46" s="107" t="s">
        <v>218</v>
      </c>
      <c r="AA46" s="107" t="s">
        <v>218</v>
      </c>
      <c r="AB46" s="107" t="s">
        <v>218</v>
      </c>
      <c r="AC46" s="107" t="s">
        <v>218</v>
      </c>
      <c r="AD46" s="107" t="s">
        <v>218</v>
      </c>
      <c r="AE46" s="107" t="s">
        <v>218</v>
      </c>
      <c r="AF46" s="107" t="s">
        <v>218</v>
      </c>
      <c r="AG46" s="107" t="s">
        <v>218</v>
      </c>
      <c r="AH46" s="107" t="s">
        <v>218</v>
      </c>
      <c r="AI46" s="107" t="s">
        <v>218</v>
      </c>
      <c r="AJ46" s="107" t="s">
        <v>218</v>
      </c>
      <c r="AK46" s="107" t="s">
        <v>218</v>
      </c>
      <c r="AL46" s="107" t="s">
        <v>218</v>
      </c>
      <c r="AM46" s="107" t="s">
        <v>218</v>
      </c>
      <c r="AN46" s="104" t="s">
        <v>218</v>
      </c>
    </row>
    <row r="47" spans="1:40" x14ac:dyDescent="0.25">
      <c r="A47" t="str">
        <f t="shared" si="0"/>
        <v>Total passengers_Turkey</v>
      </c>
      <c r="B47" s="72" t="s">
        <v>58</v>
      </c>
      <c r="C47" s="108" t="s">
        <v>96</v>
      </c>
      <c r="D47" s="92" t="s">
        <v>139</v>
      </c>
      <c r="E47" s="75" t="s">
        <v>20</v>
      </c>
      <c r="F47" s="76" t="s">
        <v>34</v>
      </c>
      <c r="G47" s="76" t="s">
        <v>20</v>
      </c>
      <c r="H47" s="76" t="s">
        <v>20</v>
      </c>
      <c r="I47" s="76" t="s">
        <v>20</v>
      </c>
      <c r="J47" s="76" t="s">
        <v>20</v>
      </c>
      <c r="K47" s="76" t="s">
        <v>20</v>
      </c>
      <c r="L47" s="76" t="s">
        <v>20</v>
      </c>
      <c r="M47" s="76" t="s">
        <v>20</v>
      </c>
      <c r="N47" s="76" t="s">
        <v>34</v>
      </c>
      <c r="O47" s="76" t="s">
        <v>34</v>
      </c>
      <c r="P47" s="76" t="s">
        <v>34</v>
      </c>
      <c r="Q47" s="76" t="s">
        <v>20</v>
      </c>
      <c r="R47" s="83">
        <v>210866116</v>
      </c>
      <c r="S47" s="83">
        <v>208382295.14554071</v>
      </c>
      <c r="T47" s="83">
        <v>226315955.12927935</v>
      </c>
      <c r="U47" s="83">
        <v>238827771.81643665</v>
      </c>
      <c r="V47" s="83">
        <v>253184945.65089661</v>
      </c>
      <c r="W47" s="83">
        <v>268040158.62103027</v>
      </c>
      <c r="X47" s="83">
        <v>282651727.74944144</v>
      </c>
      <c r="Y47" s="83">
        <v>297413763.97201049</v>
      </c>
      <c r="Z47" s="83">
        <v>312067816.01749092</v>
      </c>
      <c r="AA47" s="83">
        <v>326622741.73141879</v>
      </c>
      <c r="AB47" s="83">
        <v>341203910.31912178</v>
      </c>
      <c r="AC47" s="83">
        <v>355798001.71929276</v>
      </c>
      <c r="AD47" s="83">
        <v>370332328.0647006</v>
      </c>
      <c r="AE47" s="83">
        <v>385081716.70276713</v>
      </c>
      <c r="AF47" s="83">
        <v>400114853.10023856</v>
      </c>
      <c r="AG47" s="83">
        <v>415531259.35542858</v>
      </c>
      <c r="AH47" s="83">
        <v>431228440.90492028</v>
      </c>
      <c r="AI47" s="83">
        <v>447287529.1522361</v>
      </c>
      <c r="AJ47" s="83">
        <v>463658506.85009623</v>
      </c>
      <c r="AK47" s="83">
        <v>480407414.78482145</v>
      </c>
      <c r="AL47" s="83">
        <v>497447123.88540012</v>
      </c>
      <c r="AM47" s="83">
        <v>514912821.49301767</v>
      </c>
      <c r="AN47" s="92">
        <v>532611543.153898</v>
      </c>
    </row>
    <row r="48" spans="1:40" x14ac:dyDescent="0.25">
      <c r="A48" t="str">
        <f t="shared" si="0"/>
        <v>Total aircraft movements_Turkey</v>
      </c>
      <c r="B48" s="72" t="s">
        <v>35</v>
      </c>
      <c r="C48" s="108" t="s">
        <v>96</v>
      </c>
      <c r="D48" s="92" t="s">
        <v>139</v>
      </c>
      <c r="E48" s="75" t="s">
        <v>20</v>
      </c>
      <c r="F48" s="76" t="s">
        <v>34</v>
      </c>
      <c r="G48" s="76" t="s">
        <v>20</v>
      </c>
      <c r="H48" s="76" t="s">
        <v>20</v>
      </c>
      <c r="I48" s="76" t="s">
        <v>20</v>
      </c>
      <c r="J48" s="76" t="s">
        <v>20</v>
      </c>
      <c r="K48" s="76" t="s">
        <v>20</v>
      </c>
      <c r="L48" s="76" t="s">
        <v>20</v>
      </c>
      <c r="M48" s="76" t="s">
        <v>20</v>
      </c>
      <c r="N48" s="76" t="s">
        <v>34</v>
      </c>
      <c r="O48" s="76" t="s">
        <v>34</v>
      </c>
      <c r="P48" s="76" t="s">
        <v>34</v>
      </c>
      <c r="Q48" s="76" t="s">
        <v>20</v>
      </c>
      <c r="R48" s="83">
        <v>1544164</v>
      </c>
      <c r="S48" s="83">
        <v>1546304.6825622013</v>
      </c>
      <c r="T48" s="83">
        <v>1564711.8439615443</v>
      </c>
      <c r="U48" s="83">
        <v>1596177.4399020316</v>
      </c>
      <c r="V48" s="83">
        <v>1648091.9897724681</v>
      </c>
      <c r="W48" s="83">
        <v>1723182.740970524</v>
      </c>
      <c r="X48" s="83">
        <v>1800445.4843658181</v>
      </c>
      <c r="Y48" s="83">
        <v>1877635.3550527154</v>
      </c>
      <c r="Z48" s="83">
        <v>1952728.5234064783</v>
      </c>
      <c r="AA48" s="83">
        <v>2024995.4732787965</v>
      </c>
      <c r="AB48" s="83">
        <v>2096887.3710228726</v>
      </c>
      <c r="AC48" s="83">
        <v>2166898.4499369795</v>
      </c>
      <c r="AD48" s="83">
        <v>2236098.0445408784</v>
      </c>
      <c r="AE48" s="83">
        <v>2305270.5751041956</v>
      </c>
      <c r="AF48" s="83">
        <v>2376420.2770308144</v>
      </c>
      <c r="AG48" s="83">
        <v>2448832.1892274288</v>
      </c>
      <c r="AH48" s="83">
        <v>2522261.288473296</v>
      </c>
      <c r="AI48" s="83">
        <v>2596496.6467992216</v>
      </c>
      <c r="AJ48" s="83">
        <v>2671579.1395699871</v>
      </c>
      <c r="AK48" s="83">
        <v>2747652.3208073881</v>
      </c>
      <c r="AL48" s="83">
        <v>2824710.8935998362</v>
      </c>
      <c r="AM48" s="83">
        <v>2902743.987264019</v>
      </c>
      <c r="AN48" s="92">
        <v>2981732.0379152475</v>
      </c>
    </row>
    <row r="49" spans="1:40" x14ac:dyDescent="0.25">
      <c r="A49" t="str">
        <f t="shared" si="0"/>
        <v>Total Cargo_Turkey</v>
      </c>
      <c r="B49" s="102" t="s">
        <v>207</v>
      </c>
      <c r="C49" s="103" t="s">
        <v>96</v>
      </c>
      <c r="D49" s="104" t="s">
        <v>139</v>
      </c>
      <c r="E49" s="105" t="s">
        <v>20</v>
      </c>
      <c r="F49" s="106" t="s">
        <v>34</v>
      </c>
      <c r="G49" s="106" t="s">
        <v>20</v>
      </c>
      <c r="H49" s="106" t="s">
        <v>20</v>
      </c>
      <c r="I49" s="106" t="s">
        <v>20</v>
      </c>
      <c r="J49" s="106" t="s">
        <v>20</v>
      </c>
      <c r="K49" s="106" t="s">
        <v>20</v>
      </c>
      <c r="L49" s="106" t="s">
        <v>20</v>
      </c>
      <c r="M49" s="106" t="s">
        <v>20</v>
      </c>
      <c r="N49" s="106" t="s">
        <v>34</v>
      </c>
      <c r="O49" s="106" t="s">
        <v>34</v>
      </c>
      <c r="P49" s="106" t="s">
        <v>34</v>
      </c>
      <c r="Q49" s="106" t="s">
        <v>20</v>
      </c>
      <c r="R49" s="107">
        <v>1417470.943</v>
      </c>
      <c r="S49" s="107">
        <v>1456170.339235655</v>
      </c>
      <c r="T49" s="107">
        <v>1587441.0063363449</v>
      </c>
      <c r="U49" s="107">
        <v>1702662.8459354667</v>
      </c>
      <c r="V49" s="107">
        <v>1792837.9392858574</v>
      </c>
      <c r="W49" s="107">
        <v>1859499.7060730753</v>
      </c>
      <c r="X49" s="107">
        <v>1928505.1256833188</v>
      </c>
      <c r="Y49" s="107">
        <v>1998614.8052874068</v>
      </c>
      <c r="Z49" s="107">
        <v>2067818.8025187298</v>
      </c>
      <c r="AA49" s="107">
        <v>2134872.1032782164</v>
      </c>
      <c r="AB49" s="107">
        <v>2201986.9430661611</v>
      </c>
      <c r="AC49" s="107">
        <v>2267833.2537537254</v>
      </c>
      <c r="AD49" s="107">
        <v>2333416.4096810683</v>
      </c>
      <c r="AE49" s="107">
        <v>2399516.9115395849</v>
      </c>
      <c r="AF49" s="107">
        <v>2467850.6899637198</v>
      </c>
      <c r="AG49" s="107">
        <v>2537557.0708640609</v>
      </c>
      <c r="AH49" s="107">
        <v>2608195.504747746</v>
      </c>
      <c r="AI49" s="107">
        <v>2679391.8368836883</v>
      </c>
      <c r="AJ49" s="107">
        <v>2751193.949249553</v>
      </c>
      <c r="AK49" s="107">
        <v>2823820.366878869</v>
      </c>
      <c r="AL49" s="107">
        <v>2897239.2763109058</v>
      </c>
      <c r="AM49" s="107">
        <v>2971411.0189215294</v>
      </c>
      <c r="AN49" s="104">
        <v>3046293.6926662577</v>
      </c>
    </row>
    <row r="50" spans="1:40" x14ac:dyDescent="0.25">
      <c r="A50" t="str">
        <f t="shared" si="0"/>
        <v>International passengers_Turkey</v>
      </c>
      <c r="B50" s="102" t="s">
        <v>54</v>
      </c>
      <c r="C50" s="103" t="s">
        <v>96</v>
      </c>
      <c r="D50" s="104" t="s">
        <v>139</v>
      </c>
      <c r="E50" s="105" t="s">
        <v>20</v>
      </c>
      <c r="F50" s="106" t="s">
        <v>34</v>
      </c>
      <c r="G50" s="106" t="s">
        <v>20</v>
      </c>
      <c r="H50" s="106" t="s">
        <v>20</v>
      </c>
      <c r="I50" s="106" t="s">
        <v>20</v>
      </c>
      <c r="J50" s="106" t="s">
        <v>20</v>
      </c>
      <c r="K50" s="106" t="s">
        <v>20</v>
      </c>
      <c r="L50" s="106" t="s">
        <v>20</v>
      </c>
      <c r="M50" s="106" t="s">
        <v>20</v>
      </c>
      <c r="N50" s="106" t="s">
        <v>34</v>
      </c>
      <c r="O50" s="106" t="s">
        <v>34</v>
      </c>
      <c r="P50" s="106" t="s">
        <v>34</v>
      </c>
      <c r="Q50" s="106" t="s">
        <v>20</v>
      </c>
      <c r="R50" s="107">
        <v>97639107</v>
      </c>
      <c r="S50" s="107">
        <v>108175708.102707</v>
      </c>
      <c r="T50" s="107">
        <v>114807345.074294</v>
      </c>
      <c r="U50" s="107">
        <v>121249565.19743359</v>
      </c>
      <c r="V50" s="107">
        <v>127736788.6838991</v>
      </c>
      <c r="W50" s="107">
        <v>134504234.59279948</v>
      </c>
      <c r="X50" s="107">
        <v>140744512.23396003</v>
      </c>
      <c r="Y50" s="107">
        <v>147245135.18942171</v>
      </c>
      <c r="Z50" s="107">
        <v>153964182.5502578</v>
      </c>
      <c r="AA50" s="107">
        <v>160912419.07025847</v>
      </c>
      <c r="AB50" s="107">
        <v>167934605.00377685</v>
      </c>
      <c r="AC50" s="107">
        <v>175204028.37500647</v>
      </c>
      <c r="AD50" s="107">
        <v>182534184.40972689</v>
      </c>
      <c r="AE50" s="107">
        <v>190123887.95727754</v>
      </c>
      <c r="AF50" s="107">
        <v>197796951.67374101</v>
      </c>
      <c r="AG50" s="107">
        <v>205707202.37940857</v>
      </c>
      <c r="AH50" s="107">
        <v>213750458.05947065</v>
      </c>
      <c r="AI50" s="107">
        <v>222007350.29972762</v>
      </c>
      <c r="AJ50" s="107">
        <v>230427577.47712326</v>
      </c>
      <c r="AK50" s="107">
        <v>239076585.56877083</v>
      </c>
      <c r="AL50" s="107">
        <v>247865963.16270697</v>
      </c>
      <c r="AM50" s="107">
        <v>256929609.84202608</v>
      </c>
      <c r="AN50" s="104">
        <v>266074951.24726164</v>
      </c>
    </row>
    <row r="51" spans="1:40" x14ac:dyDescent="0.25">
      <c r="A51" t="str">
        <f t="shared" si="0"/>
        <v>Domestic passengers_Turkey</v>
      </c>
      <c r="B51" s="72" t="s">
        <v>56</v>
      </c>
      <c r="C51" s="108" t="s">
        <v>96</v>
      </c>
      <c r="D51" s="92" t="s">
        <v>139</v>
      </c>
      <c r="E51" s="75" t="s">
        <v>20</v>
      </c>
      <c r="F51" s="76" t="s">
        <v>34</v>
      </c>
      <c r="G51" s="76" t="s">
        <v>20</v>
      </c>
      <c r="H51" s="76" t="s">
        <v>20</v>
      </c>
      <c r="I51" s="76" t="s">
        <v>20</v>
      </c>
      <c r="J51" s="76" t="s">
        <v>20</v>
      </c>
      <c r="K51" s="76" t="s">
        <v>20</v>
      </c>
      <c r="L51" s="76" t="s">
        <v>20</v>
      </c>
      <c r="M51" s="76" t="s">
        <v>20</v>
      </c>
      <c r="N51" s="76" t="s">
        <v>34</v>
      </c>
      <c r="O51" s="76" t="s">
        <v>34</v>
      </c>
      <c r="P51" s="76" t="s">
        <v>34</v>
      </c>
      <c r="Q51" s="76" t="s">
        <v>20</v>
      </c>
      <c r="R51" s="83">
        <v>112784081</v>
      </c>
      <c r="S51" s="83">
        <v>99887467.760723695</v>
      </c>
      <c r="T51" s="83">
        <v>111212203.683228</v>
      </c>
      <c r="U51" s="83">
        <v>117297465.89510572</v>
      </c>
      <c r="V51" s="83">
        <v>125178256.94915079</v>
      </c>
      <c r="W51" s="83">
        <v>133274326.8566618</v>
      </c>
      <c r="X51" s="83">
        <v>141653326.44021475</v>
      </c>
      <c r="Y51" s="83">
        <v>149923249.18813577</v>
      </c>
      <c r="Z51" s="83">
        <v>157867244.394775</v>
      </c>
      <c r="AA51" s="83">
        <v>165482519.99096066</v>
      </c>
      <c r="AB51" s="83">
        <v>173049771.99739754</v>
      </c>
      <c r="AC51" s="83">
        <v>180382490.19343135</v>
      </c>
      <c r="AD51" s="83">
        <v>187594591.00125849</v>
      </c>
      <c r="AE51" s="83">
        <v>194762204.84028712</v>
      </c>
      <c r="AF51" s="83">
        <v>202130103.10788089</v>
      </c>
      <c r="AG51" s="83">
        <v>209643747.38622621</v>
      </c>
      <c r="AH51" s="83">
        <v>217304626.77887896</v>
      </c>
      <c r="AI51" s="83">
        <v>225113113.56173015</v>
      </c>
      <c r="AJ51" s="83">
        <v>233069580.01066807</v>
      </c>
      <c r="AK51" s="83">
        <v>241174770.6774731</v>
      </c>
      <c r="AL51" s="83">
        <v>249429988.5277583</v>
      </c>
      <c r="AM51" s="83">
        <v>257836536.52713591</v>
      </c>
      <c r="AN51" s="92">
        <v>266394042.39971676</v>
      </c>
    </row>
    <row r="52" spans="1:40" x14ac:dyDescent="0.25">
      <c r="A52" t="str">
        <f t="shared" si="0"/>
        <v>Total passengers_Tunisia</v>
      </c>
      <c r="B52" s="72" t="s">
        <v>58</v>
      </c>
      <c r="C52" s="108" t="s">
        <v>32</v>
      </c>
      <c r="D52" s="92" t="s">
        <v>63</v>
      </c>
      <c r="E52" s="75" t="s">
        <v>20</v>
      </c>
      <c r="F52" s="76" t="s">
        <v>34</v>
      </c>
      <c r="G52" s="76" t="s">
        <v>20</v>
      </c>
      <c r="H52" s="76" t="s">
        <v>20</v>
      </c>
      <c r="I52" s="76" t="s">
        <v>20</v>
      </c>
      <c r="J52" s="76" t="s">
        <v>20</v>
      </c>
      <c r="K52" s="76" t="s">
        <v>20</v>
      </c>
      <c r="L52" s="76" t="s">
        <v>20</v>
      </c>
      <c r="M52" s="76" t="s">
        <v>20</v>
      </c>
      <c r="N52" s="76" t="s">
        <v>20</v>
      </c>
      <c r="O52" s="76" t="s">
        <v>20</v>
      </c>
      <c r="P52" s="76" t="s">
        <v>20</v>
      </c>
      <c r="Q52" s="76" t="s">
        <v>20</v>
      </c>
      <c r="R52" s="83">
        <v>10923124</v>
      </c>
      <c r="S52" s="83">
        <v>11886454.502428586</v>
      </c>
      <c r="T52" s="83">
        <v>12364225.475095637</v>
      </c>
      <c r="U52" s="83">
        <v>12877023.861862013</v>
      </c>
      <c r="V52" s="83">
        <v>13319286.826131074</v>
      </c>
      <c r="W52" s="83">
        <v>13601476.670373812</v>
      </c>
      <c r="X52" s="83">
        <v>13887432.372919695</v>
      </c>
      <c r="Y52" s="83">
        <v>14177353.486478159</v>
      </c>
      <c r="Z52" s="83">
        <v>14468063.730265072</v>
      </c>
      <c r="AA52" s="83">
        <v>14760455.1712087</v>
      </c>
      <c r="AB52" s="83">
        <v>15056715.913312584</v>
      </c>
      <c r="AC52" s="83">
        <v>15354301.400497165</v>
      </c>
      <c r="AD52" s="83">
        <v>15654369.597404074</v>
      </c>
      <c r="AE52" s="83">
        <v>15959005.058480946</v>
      </c>
      <c r="AF52" s="83">
        <v>16265439.184690395</v>
      </c>
      <c r="AG52" s="83">
        <v>16572952.5744085</v>
      </c>
      <c r="AH52" s="83">
        <v>16885992.343808386</v>
      </c>
      <c r="AI52" s="83">
        <v>17199297.714414418</v>
      </c>
      <c r="AJ52" s="83">
        <v>17518463.966015901</v>
      </c>
      <c r="AK52" s="83">
        <v>17840137.966845483</v>
      </c>
      <c r="AL52" s="83">
        <v>18163059.658068463</v>
      </c>
      <c r="AM52" s="83">
        <v>18491829.647117011</v>
      </c>
      <c r="AN52" s="92">
        <v>18821665.628927141</v>
      </c>
    </row>
    <row r="53" spans="1:40" x14ac:dyDescent="0.25">
      <c r="A53" t="str">
        <f t="shared" si="0"/>
        <v>Total aircraft movements_Tunisia</v>
      </c>
      <c r="B53" s="72" t="s">
        <v>35</v>
      </c>
      <c r="C53" s="108" t="s">
        <v>32</v>
      </c>
      <c r="D53" s="92" t="s">
        <v>63</v>
      </c>
      <c r="E53" s="75" t="s">
        <v>20</v>
      </c>
      <c r="F53" s="76" t="s">
        <v>34</v>
      </c>
      <c r="G53" s="76" t="s">
        <v>20</v>
      </c>
      <c r="H53" s="76" t="s">
        <v>20</v>
      </c>
      <c r="I53" s="76" t="s">
        <v>20</v>
      </c>
      <c r="J53" s="76" t="s">
        <v>20</v>
      </c>
      <c r="K53" s="76" t="s">
        <v>20</v>
      </c>
      <c r="L53" s="76" t="s">
        <v>20</v>
      </c>
      <c r="M53" s="76" t="s">
        <v>20</v>
      </c>
      <c r="N53" s="76" t="s">
        <v>20</v>
      </c>
      <c r="O53" s="76" t="s">
        <v>20</v>
      </c>
      <c r="P53" s="76" t="s">
        <v>20</v>
      </c>
      <c r="Q53" s="76" t="s">
        <v>20</v>
      </c>
      <c r="R53" s="83">
        <v>127877</v>
      </c>
      <c r="S53" s="83">
        <v>137873.39782232241</v>
      </c>
      <c r="T53" s="83">
        <v>147493.12057482795</v>
      </c>
      <c r="U53" s="83">
        <v>155567.9230753303</v>
      </c>
      <c r="V53" s="83">
        <v>160757.91609506164</v>
      </c>
      <c r="W53" s="83">
        <v>162325.93057475614</v>
      </c>
      <c r="X53" s="83">
        <v>163978.52194150776</v>
      </c>
      <c r="Y53" s="83">
        <v>165699.20398020919</v>
      </c>
      <c r="Z53" s="83">
        <v>167456.65014340647</v>
      </c>
      <c r="AA53" s="83">
        <v>169218.54955129221</v>
      </c>
      <c r="AB53" s="83">
        <v>171022.97808449241</v>
      </c>
      <c r="AC53" s="83">
        <v>172827.25575147243</v>
      </c>
      <c r="AD53" s="83">
        <v>174630.95475959557</v>
      </c>
      <c r="AE53" s="83">
        <v>176469.71981734977</v>
      </c>
      <c r="AF53" s="83">
        <v>178314.60646960544</v>
      </c>
      <c r="AG53" s="83">
        <v>180175.46430464706</v>
      </c>
      <c r="AH53" s="83">
        <v>182046.24401380471</v>
      </c>
      <c r="AI53" s="83">
        <v>183934.63791168056</v>
      </c>
      <c r="AJ53" s="83">
        <v>185837.64112881484</v>
      </c>
      <c r="AK53" s="83">
        <v>187751.34150468899</v>
      </c>
      <c r="AL53" s="83">
        <v>189676.10290694112</v>
      </c>
      <c r="AM53" s="83">
        <v>191608.44749791847</v>
      </c>
      <c r="AN53" s="92">
        <v>193532.66109905121</v>
      </c>
    </row>
    <row r="54" spans="1:40" x14ac:dyDescent="0.25">
      <c r="A54" t="str">
        <f t="shared" si="0"/>
        <v>Total Cargo_Tunisia</v>
      </c>
      <c r="B54" s="102" t="s">
        <v>207</v>
      </c>
      <c r="C54" s="103" t="s">
        <v>32</v>
      </c>
      <c r="D54" s="104" t="s">
        <v>63</v>
      </c>
      <c r="E54" s="105" t="s">
        <v>20</v>
      </c>
      <c r="F54" s="106" t="s">
        <v>34</v>
      </c>
      <c r="G54" s="106" t="s">
        <v>20</v>
      </c>
      <c r="H54" s="106" t="s">
        <v>20</v>
      </c>
      <c r="I54" s="106" t="s">
        <v>20</v>
      </c>
      <c r="J54" s="106" t="s">
        <v>20</v>
      </c>
      <c r="K54" s="106" t="s">
        <v>20</v>
      </c>
      <c r="L54" s="106" t="s">
        <v>20</v>
      </c>
      <c r="M54" s="106" t="s">
        <v>20</v>
      </c>
      <c r="N54" s="106" t="s">
        <v>20</v>
      </c>
      <c r="O54" s="106" t="s">
        <v>20</v>
      </c>
      <c r="P54" s="106" t="s">
        <v>20</v>
      </c>
      <c r="Q54" s="106" t="s">
        <v>20</v>
      </c>
      <c r="R54" s="107">
        <v>32898</v>
      </c>
      <c r="S54" s="107">
        <v>33240.916601637648</v>
      </c>
      <c r="T54" s="107">
        <v>35004.791735952604</v>
      </c>
      <c r="U54" s="107">
        <v>35357.984622973076</v>
      </c>
      <c r="V54" s="107">
        <v>36084.708116495363</v>
      </c>
      <c r="W54" s="107">
        <v>37597.583590876464</v>
      </c>
      <c r="X54" s="107">
        <v>39110.459065257462</v>
      </c>
      <c r="Y54" s="107">
        <v>40623.334539638548</v>
      </c>
      <c r="Z54" s="107">
        <v>42136.210014019649</v>
      </c>
      <c r="AA54" s="107">
        <v>43649.085488400735</v>
      </c>
      <c r="AB54" s="107">
        <v>45161.960962781835</v>
      </c>
      <c r="AC54" s="107">
        <v>46674.836437162929</v>
      </c>
      <c r="AD54" s="107">
        <v>48187.711911544029</v>
      </c>
      <c r="AE54" s="107">
        <v>49700.587385925122</v>
      </c>
      <c r="AF54" s="107">
        <v>51213.462860306216</v>
      </c>
      <c r="AG54" s="107">
        <v>52726.338334687222</v>
      </c>
      <c r="AH54" s="107">
        <v>54239.213809068315</v>
      </c>
      <c r="AI54" s="107">
        <v>55752.089283449415</v>
      </c>
      <c r="AJ54" s="107">
        <v>57264.964757830516</v>
      </c>
      <c r="AK54" s="107">
        <v>58777.840232211609</v>
      </c>
      <c r="AL54" s="107">
        <v>60290.715706592695</v>
      </c>
      <c r="AM54" s="107">
        <v>61803.591180973788</v>
      </c>
      <c r="AN54" s="104">
        <v>63316.466655354889</v>
      </c>
    </row>
    <row r="55" spans="1:40" x14ac:dyDescent="0.25">
      <c r="A55" t="str">
        <f t="shared" si="0"/>
        <v>International passengers_Tunisia</v>
      </c>
      <c r="B55" s="102" t="s">
        <v>54</v>
      </c>
      <c r="C55" s="103" t="s">
        <v>32</v>
      </c>
      <c r="D55" s="104" t="s">
        <v>63</v>
      </c>
      <c r="E55" s="105" t="s">
        <v>20</v>
      </c>
      <c r="F55" s="106" t="s">
        <v>34</v>
      </c>
      <c r="G55" s="106" t="s">
        <v>20</v>
      </c>
      <c r="H55" s="106" t="s">
        <v>20</v>
      </c>
      <c r="I55" s="106" t="s">
        <v>20</v>
      </c>
      <c r="J55" s="106" t="s">
        <v>20</v>
      </c>
      <c r="K55" s="106" t="s">
        <v>20</v>
      </c>
      <c r="L55" s="106" t="s">
        <v>20</v>
      </c>
      <c r="M55" s="106" t="s">
        <v>20</v>
      </c>
      <c r="N55" s="106" t="s">
        <v>20</v>
      </c>
      <c r="O55" s="106" t="s">
        <v>20</v>
      </c>
      <c r="P55" s="106" t="s">
        <v>20</v>
      </c>
      <c r="Q55" s="106" t="s">
        <v>20</v>
      </c>
      <c r="R55" s="107">
        <v>10373640</v>
      </c>
      <c r="S55" s="107">
        <v>11388313.714001004</v>
      </c>
      <c r="T55" s="107">
        <v>11853166.120288983</v>
      </c>
      <c r="U55" s="107">
        <v>12359020.759715496</v>
      </c>
      <c r="V55" s="107">
        <v>12788803.780244198</v>
      </c>
      <c r="W55" s="107">
        <v>13057498.006762259</v>
      </c>
      <c r="X55" s="107">
        <v>13328920.113268867</v>
      </c>
      <c r="Y55" s="107">
        <v>13602840.425968872</v>
      </c>
      <c r="Z55" s="107">
        <v>13878646.481408406</v>
      </c>
      <c r="AA55" s="107">
        <v>14155631.126060123</v>
      </c>
      <c r="AB55" s="107">
        <v>14434773.495577322</v>
      </c>
      <c r="AC55" s="107">
        <v>14715074.307482615</v>
      </c>
      <c r="AD55" s="107">
        <v>14996539.605823141</v>
      </c>
      <c r="AE55" s="107">
        <v>15280150.540934633</v>
      </c>
      <c r="AF55" s="107">
        <v>15565193.915242536</v>
      </c>
      <c r="AG55" s="107">
        <v>15851982.00452096</v>
      </c>
      <c r="AH55" s="107">
        <v>16140391.913142681</v>
      </c>
      <c r="AI55" s="107">
        <v>16430695.623233598</v>
      </c>
      <c r="AJ55" s="107">
        <v>16722860.89987506</v>
      </c>
      <c r="AK55" s="107">
        <v>17016819.243865047</v>
      </c>
      <c r="AL55" s="107">
        <v>17312629.080993485</v>
      </c>
      <c r="AM55" s="107">
        <v>17610223.926740766</v>
      </c>
      <c r="AN55" s="104">
        <v>17909112.19859783</v>
      </c>
    </row>
    <row r="56" spans="1:40" x14ac:dyDescent="0.25">
      <c r="A56" t="str">
        <f t="shared" si="0"/>
        <v>Domestic passengers_Tunisia</v>
      </c>
      <c r="B56" s="72" t="s">
        <v>56</v>
      </c>
      <c r="C56" s="108" t="s">
        <v>32</v>
      </c>
      <c r="D56" s="92" t="s">
        <v>63</v>
      </c>
      <c r="E56" s="75" t="s">
        <v>20</v>
      </c>
      <c r="F56" s="76" t="s">
        <v>34</v>
      </c>
      <c r="G56" s="76" t="s">
        <v>20</v>
      </c>
      <c r="H56" s="76" t="s">
        <v>20</v>
      </c>
      <c r="I56" s="76" t="s">
        <v>20</v>
      </c>
      <c r="J56" s="76" t="s">
        <v>20</v>
      </c>
      <c r="K56" s="76" t="s">
        <v>20</v>
      </c>
      <c r="L56" s="76" t="s">
        <v>20</v>
      </c>
      <c r="M56" s="76" t="s">
        <v>20</v>
      </c>
      <c r="N56" s="76" t="s">
        <v>20</v>
      </c>
      <c r="O56" s="76" t="s">
        <v>20</v>
      </c>
      <c r="P56" s="76" t="s">
        <v>20</v>
      </c>
      <c r="Q56" s="76" t="s">
        <v>20</v>
      </c>
      <c r="R56" s="83">
        <v>436333</v>
      </c>
      <c r="S56" s="83">
        <v>387417.94123807782</v>
      </c>
      <c r="T56" s="83">
        <v>393246.64637735451</v>
      </c>
      <c r="U56" s="83">
        <v>397165.72234565747</v>
      </c>
      <c r="V56" s="83">
        <v>407672.91643056733</v>
      </c>
      <c r="W56" s="83">
        <v>420127.33047988766</v>
      </c>
      <c r="X56" s="83">
        <v>433521.08118224953</v>
      </c>
      <c r="Y56" s="83">
        <v>448337.82623450481</v>
      </c>
      <c r="Z56" s="83">
        <v>462037.99412321835</v>
      </c>
      <c r="AA56" s="83">
        <v>476231.58112080349</v>
      </c>
      <c r="AB56" s="83">
        <v>492132.46253729064</v>
      </c>
      <c r="AC56" s="83">
        <v>508197.64828772953</v>
      </c>
      <c r="AD56" s="83">
        <v>525580.13068828732</v>
      </c>
      <c r="AE56" s="83">
        <v>545383.81509178574</v>
      </c>
      <c r="AF56" s="83">
        <v>565553.53209783265</v>
      </c>
      <c r="AG56" s="83">
        <v>585057.71047508752</v>
      </c>
      <c r="AH56" s="83">
        <v>608466.41008769802</v>
      </c>
      <c r="AI56" s="83">
        <v>630246.89193219785</v>
      </c>
      <c r="AJ56" s="83">
        <v>656026.68038330751</v>
      </c>
      <c r="AK56" s="83">
        <v>682521.14719824702</v>
      </c>
      <c r="AL56" s="83">
        <v>708411.80968767719</v>
      </c>
      <c r="AM56" s="83">
        <v>738365.76067186298</v>
      </c>
      <c r="AN56" s="92">
        <v>768092.27798662963</v>
      </c>
    </row>
    <row r="57" spans="1:40" x14ac:dyDescent="0.25">
      <c r="A57" t="str">
        <f t="shared" si="0"/>
        <v>Total passengers_Trinidad And Tobago</v>
      </c>
      <c r="B57" s="102" t="s">
        <v>58</v>
      </c>
      <c r="C57" s="103" t="s">
        <v>141</v>
      </c>
      <c r="D57" s="104" t="s">
        <v>168</v>
      </c>
      <c r="E57" s="105" t="s">
        <v>20</v>
      </c>
      <c r="F57" s="106" t="s">
        <v>34</v>
      </c>
      <c r="G57" s="106" t="s">
        <v>20</v>
      </c>
      <c r="H57" s="106" t="s">
        <v>20</v>
      </c>
      <c r="I57" s="106" t="s">
        <v>20</v>
      </c>
      <c r="J57" s="106" t="s">
        <v>20</v>
      </c>
      <c r="K57" s="106" t="s">
        <v>20</v>
      </c>
      <c r="L57" s="106" t="s">
        <v>20</v>
      </c>
      <c r="M57" s="106" t="s">
        <v>20</v>
      </c>
      <c r="N57" s="106" t="s">
        <v>20</v>
      </c>
      <c r="O57" s="106" t="s">
        <v>20</v>
      </c>
      <c r="P57" s="106" t="s">
        <v>20</v>
      </c>
      <c r="Q57" s="106" t="s">
        <v>20</v>
      </c>
      <c r="R57" s="107">
        <v>4070421</v>
      </c>
      <c r="S57" s="107">
        <v>4262569.9009377444</v>
      </c>
      <c r="T57" s="107">
        <v>4399622.7247567857</v>
      </c>
      <c r="U57" s="107">
        <v>4475345.7020260608</v>
      </c>
      <c r="V57" s="107">
        <v>4571224.8390181409</v>
      </c>
      <c r="W57" s="107">
        <v>4684306.7103148419</v>
      </c>
      <c r="X57" s="107">
        <v>4800506.4251963301</v>
      </c>
      <c r="Y57" s="107">
        <v>4919234.3501350274</v>
      </c>
      <c r="Z57" s="107">
        <v>5040456.0653900895</v>
      </c>
      <c r="AA57" s="107">
        <v>5164077.9174740203</v>
      </c>
      <c r="AB57" s="107">
        <v>5291501.2378302375</v>
      </c>
      <c r="AC57" s="107">
        <v>5423193.554114921</v>
      </c>
      <c r="AD57" s="107">
        <v>5559497.6250337847</v>
      </c>
      <c r="AE57" s="107">
        <v>5700761.2900211718</v>
      </c>
      <c r="AF57" s="107">
        <v>5846355.8585287416</v>
      </c>
      <c r="AG57" s="107">
        <v>5998501.6110500069</v>
      </c>
      <c r="AH57" s="107">
        <v>6158021.6599514857</v>
      </c>
      <c r="AI57" s="107">
        <v>6325926.1413012948</v>
      </c>
      <c r="AJ57" s="107">
        <v>6492539.6071319869</v>
      </c>
      <c r="AK57" s="107">
        <v>6669306.1417201255</v>
      </c>
      <c r="AL57" s="107">
        <v>6857807.6028128136</v>
      </c>
      <c r="AM57" s="107">
        <v>7059959.5240726965</v>
      </c>
      <c r="AN57" s="104">
        <v>7278121.1143586719</v>
      </c>
    </row>
    <row r="58" spans="1:40" x14ac:dyDescent="0.25">
      <c r="A58" t="str">
        <f t="shared" si="0"/>
        <v>Total aircraft movements_Trinidad And Tobago</v>
      </c>
      <c r="B58" s="102" t="s">
        <v>35</v>
      </c>
      <c r="C58" s="103" t="s">
        <v>141</v>
      </c>
      <c r="D58" s="104" t="s">
        <v>168</v>
      </c>
      <c r="E58" s="105" t="s">
        <v>20</v>
      </c>
      <c r="F58" s="106" t="s">
        <v>34</v>
      </c>
      <c r="G58" s="106" t="s">
        <v>20</v>
      </c>
      <c r="H58" s="106" t="s">
        <v>20</v>
      </c>
      <c r="I58" s="106" t="s">
        <v>20</v>
      </c>
      <c r="J58" s="106" t="s">
        <v>20</v>
      </c>
      <c r="K58" s="106" t="s">
        <v>20</v>
      </c>
      <c r="L58" s="106" t="s">
        <v>20</v>
      </c>
      <c r="M58" s="106" t="s">
        <v>20</v>
      </c>
      <c r="N58" s="106" t="s">
        <v>20</v>
      </c>
      <c r="O58" s="106" t="s">
        <v>20</v>
      </c>
      <c r="P58" s="106" t="s">
        <v>20</v>
      </c>
      <c r="Q58" s="106" t="s">
        <v>20</v>
      </c>
      <c r="R58" s="107" t="s">
        <v>218</v>
      </c>
      <c r="S58" s="107" t="s">
        <v>218</v>
      </c>
      <c r="T58" s="107" t="s">
        <v>218</v>
      </c>
      <c r="U58" s="107" t="s">
        <v>218</v>
      </c>
      <c r="V58" s="107" t="s">
        <v>218</v>
      </c>
      <c r="W58" s="107" t="s">
        <v>218</v>
      </c>
      <c r="X58" s="107" t="s">
        <v>218</v>
      </c>
      <c r="Y58" s="107" t="s">
        <v>218</v>
      </c>
      <c r="Z58" s="107" t="s">
        <v>218</v>
      </c>
      <c r="AA58" s="107" t="s">
        <v>218</v>
      </c>
      <c r="AB58" s="107" t="s">
        <v>218</v>
      </c>
      <c r="AC58" s="107" t="s">
        <v>218</v>
      </c>
      <c r="AD58" s="107" t="s">
        <v>218</v>
      </c>
      <c r="AE58" s="107" t="s">
        <v>218</v>
      </c>
      <c r="AF58" s="107" t="s">
        <v>218</v>
      </c>
      <c r="AG58" s="107" t="s">
        <v>218</v>
      </c>
      <c r="AH58" s="107" t="s">
        <v>218</v>
      </c>
      <c r="AI58" s="107" t="s">
        <v>218</v>
      </c>
      <c r="AJ58" s="107" t="s">
        <v>218</v>
      </c>
      <c r="AK58" s="107" t="s">
        <v>218</v>
      </c>
      <c r="AL58" s="107" t="s">
        <v>218</v>
      </c>
      <c r="AM58" s="107" t="s">
        <v>218</v>
      </c>
      <c r="AN58" s="104" t="s">
        <v>218</v>
      </c>
    </row>
    <row r="59" spans="1:40" x14ac:dyDescent="0.25">
      <c r="A59" t="str">
        <f t="shared" si="0"/>
        <v>Total Cargo_Trinidad And Tobago</v>
      </c>
      <c r="B59" s="102" t="s">
        <v>207</v>
      </c>
      <c r="C59" s="108" t="s">
        <v>141</v>
      </c>
      <c r="D59" s="92" t="s">
        <v>168</v>
      </c>
      <c r="E59" s="75" t="s">
        <v>20</v>
      </c>
      <c r="F59" s="76" t="s">
        <v>34</v>
      </c>
      <c r="G59" s="76" t="s">
        <v>20</v>
      </c>
      <c r="H59" s="76" t="s">
        <v>20</v>
      </c>
      <c r="I59" s="76" t="s">
        <v>20</v>
      </c>
      <c r="J59" s="76" t="s">
        <v>20</v>
      </c>
      <c r="K59" s="76" t="s">
        <v>20</v>
      </c>
      <c r="L59" s="76" t="s">
        <v>20</v>
      </c>
      <c r="M59" s="76" t="s">
        <v>20</v>
      </c>
      <c r="N59" s="76" t="s">
        <v>20</v>
      </c>
      <c r="O59" s="76" t="s">
        <v>20</v>
      </c>
      <c r="P59" s="76" t="s">
        <v>20</v>
      </c>
      <c r="Q59" s="76" t="s">
        <v>20</v>
      </c>
      <c r="R59" s="83" t="s">
        <v>218</v>
      </c>
      <c r="S59" s="83" t="s">
        <v>218</v>
      </c>
      <c r="T59" s="83" t="s">
        <v>218</v>
      </c>
      <c r="U59" s="83" t="s">
        <v>218</v>
      </c>
      <c r="V59" s="83" t="s">
        <v>218</v>
      </c>
      <c r="W59" s="83" t="s">
        <v>218</v>
      </c>
      <c r="X59" s="83" t="s">
        <v>218</v>
      </c>
      <c r="Y59" s="83" t="s">
        <v>218</v>
      </c>
      <c r="Z59" s="83" t="s">
        <v>218</v>
      </c>
      <c r="AA59" s="83" t="s">
        <v>218</v>
      </c>
      <c r="AB59" s="83" t="s">
        <v>218</v>
      </c>
      <c r="AC59" s="83" t="s">
        <v>218</v>
      </c>
      <c r="AD59" s="83" t="s">
        <v>218</v>
      </c>
      <c r="AE59" s="83" t="s">
        <v>218</v>
      </c>
      <c r="AF59" s="83" t="s">
        <v>218</v>
      </c>
      <c r="AG59" s="83" t="s">
        <v>218</v>
      </c>
      <c r="AH59" s="83" t="s">
        <v>218</v>
      </c>
      <c r="AI59" s="83" t="s">
        <v>218</v>
      </c>
      <c r="AJ59" s="83" t="s">
        <v>218</v>
      </c>
      <c r="AK59" s="83" t="s">
        <v>218</v>
      </c>
      <c r="AL59" s="83" t="s">
        <v>218</v>
      </c>
      <c r="AM59" s="83" t="s">
        <v>218</v>
      </c>
      <c r="AN59" s="92" t="s">
        <v>218</v>
      </c>
    </row>
    <row r="60" spans="1:40" x14ac:dyDescent="0.25">
      <c r="A60" t="str">
        <f t="shared" si="0"/>
        <v>International passengers_Trinidad And Tobago</v>
      </c>
      <c r="B60" s="72" t="s">
        <v>54</v>
      </c>
      <c r="C60" s="108" t="s">
        <v>141</v>
      </c>
      <c r="D60" s="92" t="s">
        <v>168</v>
      </c>
      <c r="E60" s="75" t="s">
        <v>20</v>
      </c>
      <c r="F60" s="76" t="s">
        <v>34</v>
      </c>
      <c r="G60" s="76" t="s">
        <v>20</v>
      </c>
      <c r="H60" s="76" t="s">
        <v>20</v>
      </c>
      <c r="I60" s="76" t="s">
        <v>20</v>
      </c>
      <c r="J60" s="76" t="s">
        <v>20</v>
      </c>
      <c r="K60" s="76" t="s">
        <v>20</v>
      </c>
      <c r="L60" s="76" t="s">
        <v>20</v>
      </c>
      <c r="M60" s="76" t="s">
        <v>20</v>
      </c>
      <c r="N60" s="76" t="s">
        <v>20</v>
      </c>
      <c r="O60" s="76" t="s">
        <v>20</v>
      </c>
      <c r="P60" s="76" t="s">
        <v>20</v>
      </c>
      <c r="Q60" s="76" t="s">
        <v>20</v>
      </c>
      <c r="R60" s="83">
        <v>1914581</v>
      </c>
      <c r="S60" s="83">
        <v>1987468.12388825</v>
      </c>
      <c r="T60" s="83">
        <v>2045980.163756805</v>
      </c>
      <c r="U60" s="83">
        <v>2052435.7037031027</v>
      </c>
      <c r="V60" s="83">
        <v>2083622.5351098487</v>
      </c>
      <c r="W60" s="83">
        <v>2134449.2564665787</v>
      </c>
      <c r="X60" s="83">
        <v>2187333.4801363908</v>
      </c>
      <c r="Y60" s="83">
        <v>2242475.0868945462</v>
      </c>
      <c r="Z60" s="83">
        <v>2300100.5893642609</v>
      </c>
      <c r="AA60" s="83">
        <v>2360467.7061453094</v>
      </c>
      <c r="AB60" s="83">
        <v>2423870.9106344888</v>
      </c>
      <c r="AC60" s="83">
        <v>2490648.2045463645</v>
      </c>
      <c r="AD60" s="83">
        <v>2561189.4469290497</v>
      </c>
      <c r="AE60" s="83">
        <v>2635946.6634383015</v>
      </c>
      <c r="AF60" s="83">
        <v>2715446.9114638292</v>
      </c>
      <c r="AG60" s="83">
        <v>2800308.4762897068</v>
      </c>
      <c r="AH60" s="83">
        <v>2891261.4367326437</v>
      </c>
      <c r="AI60" s="83">
        <v>2989174.0442660246</v>
      </c>
      <c r="AJ60" s="83">
        <v>3095086.9310128461</v>
      </c>
      <c r="AK60" s="83">
        <v>3210257.98001133</v>
      </c>
      <c r="AL60" s="83">
        <v>3336221.9486661814</v>
      </c>
      <c r="AM60" s="83">
        <v>3474870.8204688299</v>
      </c>
      <c r="AN60" s="92">
        <v>3628563.8042781884</v>
      </c>
    </row>
    <row r="61" spans="1:40" x14ac:dyDescent="0.25">
      <c r="A61" t="str">
        <f t="shared" si="0"/>
        <v>Domestic passengers_Trinidad And Tobago</v>
      </c>
      <c r="B61" s="102" t="s">
        <v>56</v>
      </c>
      <c r="C61" s="103" t="s">
        <v>141</v>
      </c>
      <c r="D61" s="104" t="s">
        <v>168</v>
      </c>
      <c r="E61" s="105" t="s">
        <v>20</v>
      </c>
      <c r="F61" s="106" t="s">
        <v>34</v>
      </c>
      <c r="G61" s="106" t="s">
        <v>20</v>
      </c>
      <c r="H61" s="106" t="s">
        <v>20</v>
      </c>
      <c r="I61" s="106" t="s">
        <v>20</v>
      </c>
      <c r="J61" s="106" t="s">
        <v>20</v>
      </c>
      <c r="K61" s="106" t="s">
        <v>20</v>
      </c>
      <c r="L61" s="106" t="s">
        <v>20</v>
      </c>
      <c r="M61" s="106" t="s">
        <v>20</v>
      </c>
      <c r="N61" s="106" t="s">
        <v>20</v>
      </c>
      <c r="O61" s="106" t="s">
        <v>20</v>
      </c>
      <c r="P61" s="106" t="s">
        <v>20</v>
      </c>
      <c r="Q61" s="106" t="s">
        <v>20</v>
      </c>
      <c r="R61" s="107">
        <v>1871302</v>
      </c>
      <c r="S61" s="107">
        <v>1969518.99396844</v>
      </c>
      <c r="T61" s="107">
        <v>2043651.86483214</v>
      </c>
      <c r="U61" s="107">
        <v>2110793.5755361849</v>
      </c>
      <c r="V61" s="107">
        <v>2171947.4460531147</v>
      </c>
      <c r="W61" s="107">
        <v>2229113.0791019164</v>
      </c>
      <c r="X61" s="107">
        <v>2287252.3887166516</v>
      </c>
      <c r="Y61" s="107">
        <v>2345640.5267871376</v>
      </c>
      <c r="Z61" s="107">
        <v>2404147.6697712252</v>
      </c>
      <c r="AA61" s="107">
        <v>2462341.0725285141</v>
      </c>
      <c r="AB61" s="107">
        <v>2521237.6861389829</v>
      </c>
      <c r="AC61" s="107">
        <v>2580956.5155162336</v>
      </c>
      <c r="AD61" s="107">
        <v>2641454.2861462343</v>
      </c>
      <c r="AE61" s="107">
        <v>2702698.5421434483</v>
      </c>
      <c r="AF61" s="107">
        <v>2763564.1461427878</v>
      </c>
      <c r="AG61" s="107">
        <v>2825522.4316216893</v>
      </c>
      <c r="AH61" s="107">
        <v>2888659.9476082176</v>
      </c>
      <c r="AI61" s="107">
        <v>2953106.5176445078</v>
      </c>
      <c r="AJ61" s="107">
        <v>3009060.4643001459</v>
      </c>
      <c r="AK61" s="107">
        <v>3065836.6267225789</v>
      </c>
      <c r="AL61" s="107">
        <v>3123478.2794258394</v>
      </c>
      <c r="AM61" s="107">
        <v>3182007.0596669563</v>
      </c>
      <c r="AN61" s="104">
        <v>3241422.9674459165</v>
      </c>
    </row>
    <row r="62" spans="1:40" x14ac:dyDescent="0.25">
      <c r="A62" t="str">
        <f t="shared" si="0"/>
        <v>Total passengers_Togo</v>
      </c>
      <c r="B62" s="72" t="s">
        <v>58</v>
      </c>
      <c r="C62" s="108" t="s">
        <v>32</v>
      </c>
      <c r="D62" s="92" t="s">
        <v>203</v>
      </c>
      <c r="E62" s="75" t="s">
        <v>20</v>
      </c>
      <c r="F62" s="76" t="s">
        <v>34</v>
      </c>
      <c r="G62" s="76" t="s">
        <v>20</v>
      </c>
      <c r="H62" s="76" t="s">
        <v>20</v>
      </c>
      <c r="I62" s="76" t="s">
        <v>20</v>
      </c>
      <c r="J62" s="76" t="s">
        <v>20</v>
      </c>
      <c r="K62" s="76" t="s">
        <v>20</v>
      </c>
      <c r="L62" s="76" t="s">
        <v>34</v>
      </c>
      <c r="M62" s="76" t="s">
        <v>20</v>
      </c>
      <c r="N62" s="76" t="s">
        <v>20</v>
      </c>
      <c r="O62" s="76" t="s">
        <v>20</v>
      </c>
      <c r="P62" s="76" t="s">
        <v>20</v>
      </c>
      <c r="Q62" s="76" t="s">
        <v>20</v>
      </c>
      <c r="R62" s="83">
        <v>809044</v>
      </c>
      <c r="S62" s="83">
        <v>822310.41929430363</v>
      </c>
      <c r="T62" s="83">
        <v>870517.0247622421</v>
      </c>
      <c r="U62" s="83">
        <v>914063.79080186598</v>
      </c>
      <c r="V62" s="83">
        <v>962222.13445001643</v>
      </c>
      <c r="W62" s="83">
        <v>1013658.845584926</v>
      </c>
      <c r="X62" s="83">
        <v>1064534.6625476428</v>
      </c>
      <c r="Y62" s="83">
        <v>1114336.0365545682</v>
      </c>
      <c r="Z62" s="83">
        <v>1164906.840133338</v>
      </c>
      <c r="AA62" s="83">
        <v>1215463.4876281964</v>
      </c>
      <c r="AB62" s="83">
        <v>1265747.7505985692</v>
      </c>
      <c r="AC62" s="83">
        <v>1316180.5074051186</v>
      </c>
      <c r="AD62" s="83">
        <v>1366634.1813682325</v>
      </c>
      <c r="AE62" s="83">
        <v>1417022.841627768</v>
      </c>
      <c r="AF62" s="83">
        <v>1467438.1087018854</v>
      </c>
      <c r="AG62" s="83">
        <v>1517863.0185168691</v>
      </c>
      <c r="AH62" s="83">
        <v>1568273.1770826464</v>
      </c>
      <c r="AI62" s="83">
        <v>1618687.5916837838</v>
      </c>
      <c r="AJ62" s="83">
        <v>1669105.1313897725</v>
      </c>
      <c r="AK62" s="83">
        <v>1719519.4785942324</v>
      </c>
      <c r="AL62" s="83">
        <v>1769934.3693169784</v>
      </c>
      <c r="AM62" s="83">
        <v>1820350.1350900284</v>
      </c>
      <c r="AN62" s="92">
        <v>1870765.2426855708</v>
      </c>
    </row>
    <row r="63" spans="1:40" x14ac:dyDescent="0.25">
      <c r="A63" t="str">
        <f t="shared" si="0"/>
        <v>Total aircraft movements_Togo</v>
      </c>
      <c r="B63" s="72" t="s">
        <v>35</v>
      </c>
      <c r="C63" s="108" t="s">
        <v>32</v>
      </c>
      <c r="D63" s="92" t="s">
        <v>203</v>
      </c>
      <c r="E63" s="75" t="s">
        <v>20</v>
      </c>
      <c r="F63" s="76" t="s">
        <v>34</v>
      </c>
      <c r="G63" s="76" t="s">
        <v>20</v>
      </c>
      <c r="H63" s="76" t="s">
        <v>20</v>
      </c>
      <c r="I63" s="76" t="s">
        <v>20</v>
      </c>
      <c r="J63" s="76" t="s">
        <v>20</v>
      </c>
      <c r="K63" s="76" t="s">
        <v>20</v>
      </c>
      <c r="L63" s="76" t="s">
        <v>34</v>
      </c>
      <c r="M63" s="76" t="s">
        <v>20</v>
      </c>
      <c r="N63" s="76" t="s">
        <v>20</v>
      </c>
      <c r="O63" s="76" t="s">
        <v>20</v>
      </c>
      <c r="P63" s="76" t="s">
        <v>20</v>
      </c>
      <c r="Q63" s="76" t="s">
        <v>20</v>
      </c>
      <c r="R63" s="83" t="s">
        <v>218</v>
      </c>
      <c r="S63" s="83" t="s">
        <v>218</v>
      </c>
      <c r="T63" s="83" t="s">
        <v>218</v>
      </c>
      <c r="U63" s="83" t="s">
        <v>218</v>
      </c>
      <c r="V63" s="83" t="s">
        <v>218</v>
      </c>
      <c r="W63" s="83" t="s">
        <v>218</v>
      </c>
      <c r="X63" s="83" t="s">
        <v>218</v>
      </c>
      <c r="Y63" s="83" t="s">
        <v>218</v>
      </c>
      <c r="Z63" s="83" t="s">
        <v>218</v>
      </c>
      <c r="AA63" s="83" t="s">
        <v>218</v>
      </c>
      <c r="AB63" s="83" t="s">
        <v>218</v>
      </c>
      <c r="AC63" s="83" t="s">
        <v>218</v>
      </c>
      <c r="AD63" s="83" t="s">
        <v>218</v>
      </c>
      <c r="AE63" s="83" t="s">
        <v>218</v>
      </c>
      <c r="AF63" s="83" t="s">
        <v>218</v>
      </c>
      <c r="AG63" s="83" t="s">
        <v>218</v>
      </c>
      <c r="AH63" s="83" t="s">
        <v>218</v>
      </c>
      <c r="AI63" s="83" t="s">
        <v>218</v>
      </c>
      <c r="AJ63" s="83" t="s">
        <v>218</v>
      </c>
      <c r="AK63" s="83" t="s">
        <v>218</v>
      </c>
      <c r="AL63" s="83" t="s">
        <v>218</v>
      </c>
      <c r="AM63" s="83" t="s">
        <v>218</v>
      </c>
      <c r="AN63" s="92" t="s">
        <v>218</v>
      </c>
    </row>
    <row r="64" spans="1:40" x14ac:dyDescent="0.25">
      <c r="A64" t="str">
        <f t="shared" si="0"/>
        <v>Total Cargo_Togo</v>
      </c>
      <c r="B64" s="102" t="s">
        <v>207</v>
      </c>
      <c r="C64" s="103" t="s">
        <v>32</v>
      </c>
      <c r="D64" s="104" t="s">
        <v>203</v>
      </c>
      <c r="E64" s="105" t="s">
        <v>20</v>
      </c>
      <c r="F64" s="106" t="s">
        <v>34</v>
      </c>
      <c r="G64" s="106" t="s">
        <v>20</v>
      </c>
      <c r="H64" s="106" t="s">
        <v>20</v>
      </c>
      <c r="I64" s="106" t="s">
        <v>20</v>
      </c>
      <c r="J64" s="106" t="s">
        <v>20</v>
      </c>
      <c r="K64" s="106" t="s">
        <v>20</v>
      </c>
      <c r="L64" s="106" t="s">
        <v>34</v>
      </c>
      <c r="M64" s="106" t="s">
        <v>20</v>
      </c>
      <c r="N64" s="106" t="s">
        <v>20</v>
      </c>
      <c r="O64" s="106" t="s">
        <v>20</v>
      </c>
      <c r="P64" s="106" t="s">
        <v>20</v>
      </c>
      <c r="Q64" s="106" t="s">
        <v>20</v>
      </c>
      <c r="R64" s="107" t="s">
        <v>218</v>
      </c>
      <c r="S64" s="107" t="s">
        <v>218</v>
      </c>
      <c r="T64" s="107" t="s">
        <v>218</v>
      </c>
      <c r="U64" s="107" t="s">
        <v>218</v>
      </c>
      <c r="V64" s="107" t="s">
        <v>218</v>
      </c>
      <c r="W64" s="107" t="s">
        <v>218</v>
      </c>
      <c r="X64" s="107" t="s">
        <v>218</v>
      </c>
      <c r="Y64" s="107" t="s">
        <v>218</v>
      </c>
      <c r="Z64" s="107" t="s">
        <v>218</v>
      </c>
      <c r="AA64" s="107" t="s">
        <v>218</v>
      </c>
      <c r="AB64" s="107" t="s">
        <v>218</v>
      </c>
      <c r="AC64" s="107" t="s">
        <v>218</v>
      </c>
      <c r="AD64" s="107" t="s">
        <v>218</v>
      </c>
      <c r="AE64" s="107" t="s">
        <v>218</v>
      </c>
      <c r="AF64" s="107" t="s">
        <v>218</v>
      </c>
      <c r="AG64" s="107" t="s">
        <v>218</v>
      </c>
      <c r="AH64" s="107" t="s">
        <v>218</v>
      </c>
      <c r="AI64" s="107" t="s">
        <v>218</v>
      </c>
      <c r="AJ64" s="107" t="s">
        <v>218</v>
      </c>
      <c r="AK64" s="107" t="s">
        <v>218</v>
      </c>
      <c r="AL64" s="107" t="s">
        <v>218</v>
      </c>
      <c r="AM64" s="107" t="s">
        <v>218</v>
      </c>
      <c r="AN64" s="104" t="s">
        <v>218</v>
      </c>
    </row>
    <row r="65" spans="1:40" x14ac:dyDescent="0.25">
      <c r="A65" t="str">
        <f t="shared" si="0"/>
        <v>International passengers_Togo</v>
      </c>
      <c r="B65" s="102" t="s">
        <v>54</v>
      </c>
      <c r="C65" s="103" t="s">
        <v>32</v>
      </c>
      <c r="D65" s="104" t="s">
        <v>203</v>
      </c>
      <c r="E65" s="105" t="s">
        <v>20</v>
      </c>
      <c r="F65" s="106" t="s">
        <v>34</v>
      </c>
      <c r="G65" s="106" t="s">
        <v>20</v>
      </c>
      <c r="H65" s="106" t="s">
        <v>20</v>
      </c>
      <c r="I65" s="106" t="s">
        <v>20</v>
      </c>
      <c r="J65" s="106" t="s">
        <v>20</v>
      </c>
      <c r="K65" s="106" t="s">
        <v>20</v>
      </c>
      <c r="L65" s="106" t="s">
        <v>34</v>
      </c>
      <c r="M65" s="106" t="s">
        <v>20</v>
      </c>
      <c r="N65" s="106" t="s">
        <v>20</v>
      </c>
      <c r="O65" s="106" t="s">
        <v>20</v>
      </c>
      <c r="P65" s="106" t="s">
        <v>20</v>
      </c>
      <c r="Q65" s="106" t="s">
        <v>20</v>
      </c>
      <c r="R65" s="107">
        <v>753679</v>
      </c>
      <c r="S65" s="107">
        <v>759183.16732087894</v>
      </c>
      <c r="T65" s="107">
        <v>801966.72097274195</v>
      </c>
      <c r="U65" s="107">
        <v>849129.13916249212</v>
      </c>
      <c r="V65" s="107">
        <v>895325.06793875527</v>
      </c>
      <c r="W65" s="107">
        <v>945610.7695096914</v>
      </c>
      <c r="X65" s="107">
        <v>995335.57690843474</v>
      </c>
      <c r="Y65" s="107">
        <v>1043985.9413513868</v>
      </c>
      <c r="Z65" s="107">
        <v>1093405.7353661833</v>
      </c>
      <c r="AA65" s="107">
        <v>1142811.3732970683</v>
      </c>
      <c r="AB65" s="107">
        <v>1191944.6267034677</v>
      </c>
      <c r="AC65" s="107">
        <v>1241226.3739460437</v>
      </c>
      <c r="AD65" s="107">
        <v>1290529.0383451842</v>
      </c>
      <c r="AE65" s="107">
        <v>1339766.6890407463</v>
      </c>
      <c r="AF65" s="107">
        <v>1389030.9465508903</v>
      </c>
      <c r="AG65" s="107">
        <v>1438304.8468019005</v>
      </c>
      <c r="AH65" s="107">
        <v>1487563.9958037045</v>
      </c>
      <c r="AI65" s="107">
        <v>1536827.4008408685</v>
      </c>
      <c r="AJ65" s="107">
        <v>1586093.9309828838</v>
      </c>
      <c r="AK65" s="107">
        <v>1635357.2686233702</v>
      </c>
      <c r="AL65" s="107">
        <v>1684621.1497821428</v>
      </c>
      <c r="AM65" s="107">
        <v>1733885.9059912194</v>
      </c>
      <c r="AN65" s="104">
        <v>1783150.0040227885</v>
      </c>
    </row>
    <row r="66" spans="1:40" x14ac:dyDescent="0.25">
      <c r="A66" t="str">
        <f t="shared" ref="A66:A129" si="1">B66&amp;"_"&amp;D66</f>
        <v>Domestic passengers_Togo</v>
      </c>
      <c r="B66" s="72" t="s">
        <v>56</v>
      </c>
      <c r="C66" s="108" t="s">
        <v>32</v>
      </c>
      <c r="D66" s="92" t="s">
        <v>203</v>
      </c>
      <c r="E66" s="75" t="s">
        <v>20</v>
      </c>
      <c r="F66" s="76" t="s">
        <v>34</v>
      </c>
      <c r="G66" s="76" t="s">
        <v>20</v>
      </c>
      <c r="H66" s="76" t="s">
        <v>20</v>
      </c>
      <c r="I66" s="76" t="s">
        <v>20</v>
      </c>
      <c r="J66" s="76" t="s">
        <v>20</v>
      </c>
      <c r="K66" s="76" t="s">
        <v>20</v>
      </c>
      <c r="L66" s="76" t="s">
        <v>34</v>
      </c>
      <c r="M66" s="76" t="s">
        <v>20</v>
      </c>
      <c r="N66" s="76" t="s">
        <v>20</v>
      </c>
      <c r="O66" s="76" t="s">
        <v>20</v>
      </c>
      <c r="P66" s="76" t="s">
        <v>20</v>
      </c>
      <c r="Q66" s="76" t="s">
        <v>20</v>
      </c>
      <c r="R66" s="83" t="s">
        <v>218</v>
      </c>
      <c r="S66" s="83" t="s">
        <v>218</v>
      </c>
      <c r="T66" s="83" t="s">
        <v>218</v>
      </c>
      <c r="U66" s="83" t="s">
        <v>218</v>
      </c>
      <c r="V66" s="83" t="s">
        <v>218</v>
      </c>
      <c r="W66" s="83" t="s">
        <v>218</v>
      </c>
      <c r="X66" s="83" t="s">
        <v>218</v>
      </c>
      <c r="Y66" s="83" t="s">
        <v>218</v>
      </c>
      <c r="Z66" s="83" t="s">
        <v>218</v>
      </c>
      <c r="AA66" s="83" t="s">
        <v>218</v>
      </c>
      <c r="AB66" s="83" t="s">
        <v>218</v>
      </c>
      <c r="AC66" s="83" t="s">
        <v>218</v>
      </c>
      <c r="AD66" s="83" t="s">
        <v>218</v>
      </c>
      <c r="AE66" s="83" t="s">
        <v>218</v>
      </c>
      <c r="AF66" s="83" t="s">
        <v>218</v>
      </c>
      <c r="AG66" s="83" t="s">
        <v>218</v>
      </c>
      <c r="AH66" s="83" t="s">
        <v>218</v>
      </c>
      <c r="AI66" s="83" t="s">
        <v>218</v>
      </c>
      <c r="AJ66" s="83" t="s">
        <v>218</v>
      </c>
      <c r="AK66" s="83" t="s">
        <v>218</v>
      </c>
      <c r="AL66" s="83" t="s">
        <v>218</v>
      </c>
      <c r="AM66" s="83" t="s">
        <v>218</v>
      </c>
      <c r="AN66" s="92" t="s">
        <v>218</v>
      </c>
    </row>
    <row r="67" spans="1:40" x14ac:dyDescent="0.25">
      <c r="A67" t="str">
        <f t="shared" si="1"/>
        <v>Total passengers_Thailand</v>
      </c>
      <c r="B67" s="72" t="s">
        <v>58</v>
      </c>
      <c r="C67" s="108" t="s">
        <v>69</v>
      </c>
      <c r="D67" s="92" t="s">
        <v>91</v>
      </c>
      <c r="E67" s="75" t="s">
        <v>20</v>
      </c>
      <c r="F67" s="76" t="s">
        <v>34</v>
      </c>
      <c r="G67" s="76" t="s">
        <v>20</v>
      </c>
      <c r="H67" s="76" t="s">
        <v>20</v>
      </c>
      <c r="I67" s="76" t="s">
        <v>20</v>
      </c>
      <c r="J67" s="76" t="s">
        <v>34</v>
      </c>
      <c r="K67" s="76" t="s">
        <v>34</v>
      </c>
      <c r="L67" s="76" t="s">
        <v>20</v>
      </c>
      <c r="M67" s="76" t="s">
        <v>20</v>
      </c>
      <c r="N67" s="76" t="s">
        <v>20</v>
      </c>
      <c r="O67" s="76" t="s">
        <v>20</v>
      </c>
      <c r="P67" s="76" t="s">
        <v>34</v>
      </c>
      <c r="Q67" s="76" t="s">
        <v>34</v>
      </c>
      <c r="R67" s="83">
        <v>162070578</v>
      </c>
      <c r="S67" s="83">
        <v>160815076.87772992</v>
      </c>
      <c r="T67" s="83">
        <v>171949124.19723842</v>
      </c>
      <c r="U67" s="83">
        <v>182533456.61131597</v>
      </c>
      <c r="V67" s="83">
        <v>192882308.90967536</v>
      </c>
      <c r="W67" s="83">
        <v>202705960.04490691</v>
      </c>
      <c r="X67" s="83">
        <v>212715156.06276846</v>
      </c>
      <c r="Y67" s="83">
        <v>222961216.31981742</v>
      </c>
      <c r="Z67" s="83">
        <v>233473205.33569169</v>
      </c>
      <c r="AA67" s="83">
        <v>244260135.6316714</v>
      </c>
      <c r="AB67" s="83">
        <v>255332791.65251136</v>
      </c>
      <c r="AC67" s="83">
        <v>266700062.73978767</v>
      </c>
      <c r="AD67" s="83">
        <v>278274086.66128409</v>
      </c>
      <c r="AE67" s="83">
        <v>289849619.0237928</v>
      </c>
      <c r="AF67" s="83">
        <v>301317495.15841937</v>
      </c>
      <c r="AG67" s="83">
        <v>312633116.46053952</v>
      </c>
      <c r="AH67" s="83">
        <v>323708971.40625995</v>
      </c>
      <c r="AI67" s="83">
        <v>334448372.92025876</v>
      </c>
      <c r="AJ67" s="83">
        <v>345264946.14857537</v>
      </c>
      <c r="AK67" s="83">
        <v>356284894.46857131</v>
      </c>
      <c r="AL67" s="83">
        <v>367461808.37955678</v>
      </c>
      <c r="AM67" s="83">
        <v>378869359.00625724</v>
      </c>
      <c r="AN67" s="92">
        <v>390577812.65539372</v>
      </c>
    </row>
    <row r="68" spans="1:40" x14ac:dyDescent="0.25">
      <c r="A68" t="str">
        <f t="shared" si="1"/>
        <v>Total aircraft movements_Thailand</v>
      </c>
      <c r="B68" s="72" t="s">
        <v>35</v>
      </c>
      <c r="C68" s="108" t="s">
        <v>69</v>
      </c>
      <c r="D68" s="92" t="s">
        <v>91</v>
      </c>
      <c r="E68" s="75" t="s">
        <v>20</v>
      </c>
      <c r="F68" s="76" t="s">
        <v>34</v>
      </c>
      <c r="G68" s="76" t="s">
        <v>20</v>
      </c>
      <c r="H68" s="76" t="s">
        <v>20</v>
      </c>
      <c r="I68" s="76" t="s">
        <v>20</v>
      </c>
      <c r="J68" s="76" t="s">
        <v>34</v>
      </c>
      <c r="K68" s="76" t="s">
        <v>34</v>
      </c>
      <c r="L68" s="76" t="s">
        <v>20</v>
      </c>
      <c r="M68" s="76" t="s">
        <v>20</v>
      </c>
      <c r="N68" s="76" t="s">
        <v>20</v>
      </c>
      <c r="O68" s="76" t="s">
        <v>20</v>
      </c>
      <c r="P68" s="76" t="s">
        <v>34</v>
      </c>
      <c r="Q68" s="76" t="s">
        <v>34</v>
      </c>
      <c r="R68" s="83">
        <v>1195120</v>
      </c>
      <c r="S68" s="83">
        <v>1186369.0400375663</v>
      </c>
      <c r="T68" s="83">
        <v>1231932.2853669287</v>
      </c>
      <c r="U68" s="83">
        <v>1278455.9083568109</v>
      </c>
      <c r="V68" s="83">
        <v>1320371.3016874068</v>
      </c>
      <c r="W68" s="83">
        <v>1359763.484153348</v>
      </c>
      <c r="X68" s="83">
        <v>1403741.6400559084</v>
      </c>
      <c r="Y68" s="83">
        <v>1452312.4686125403</v>
      </c>
      <c r="Z68" s="83">
        <v>1505025.0585602128</v>
      </c>
      <c r="AA68" s="83">
        <v>1561213.4395073119</v>
      </c>
      <c r="AB68" s="83">
        <v>1620275.2377412342</v>
      </c>
      <c r="AC68" s="83">
        <v>1681695.6828038925</v>
      </c>
      <c r="AD68" s="83">
        <v>1744282.7481604051</v>
      </c>
      <c r="AE68" s="83">
        <v>1806069.2154702125</v>
      </c>
      <c r="AF68" s="83">
        <v>1866085.3249903959</v>
      </c>
      <c r="AG68" s="83">
        <v>1924005.8637571009</v>
      </c>
      <c r="AH68" s="83">
        <v>1979244.620911852</v>
      </c>
      <c r="AI68" s="83">
        <v>2031211.4290041784</v>
      </c>
      <c r="AJ68" s="83">
        <v>2083074.4995329878</v>
      </c>
      <c r="AK68" s="83">
        <v>2135736.9153866139</v>
      </c>
      <c r="AL68" s="83">
        <v>2188840.5016895472</v>
      </c>
      <c r="AM68" s="83">
        <v>2242888.0935981381</v>
      </c>
      <c r="AN68" s="92">
        <v>2298331.7841354948</v>
      </c>
    </row>
    <row r="69" spans="1:40" x14ac:dyDescent="0.25">
      <c r="A69" t="str">
        <f t="shared" si="1"/>
        <v>Total Cargo_Thailand</v>
      </c>
      <c r="B69" s="102" t="s">
        <v>207</v>
      </c>
      <c r="C69" s="103" t="s">
        <v>69</v>
      </c>
      <c r="D69" s="104" t="s">
        <v>91</v>
      </c>
      <c r="E69" s="105" t="s">
        <v>20</v>
      </c>
      <c r="F69" s="106" t="s">
        <v>34</v>
      </c>
      <c r="G69" s="106" t="s">
        <v>20</v>
      </c>
      <c r="H69" s="106" t="s">
        <v>20</v>
      </c>
      <c r="I69" s="106" t="s">
        <v>20</v>
      </c>
      <c r="J69" s="106" t="s">
        <v>34</v>
      </c>
      <c r="K69" s="106" t="s">
        <v>34</v>
      </c>
      <c r="L69" s="106" t="s">
        <v>20</v>
      </c>
      <c r="M69" s="106" t="s">
        <v>20</v>
      </c>
      <c r="N69" s="106" t="s">
        <v>20</v>
      </c>
      <c r="O69" s="106" t="s">
        <v>20</v>
      </c>
      <c r="P69" s="106" t="s">
        <v>34</v>
      </c>
      <c r="Q69" s="106" t="s">
        <v>34</v>
      </c>
      <c r="R69" s="107">
        <v>1646600.3259999999</v>
      </c>
      <c r="S69" s="107">
        <v>1467346.0579895379</v>
      </c>
      <c r="T69" s="107">
        <v>1506648.0385762095</v>
      </c>
      <c r="U69" s="107">
        <v>1526435.4809525996</v>
      </c>
      <c r="V69" s="107">
        <v>1544970.752708043</v>
      </c>
      <c r="W69" s="107">
        <v>1590337.942842667</v>
      </c>
      <c r="X69" s="107">
        <v>1637852.6402892624</v>
      </c>
      <c r="Y69" s="107">
        <v>1687827.890000415</v>
      </c>
      <c r="Z69" s="107">
        <v>1740632.204921629</v>
      </c>
      <c r="AA69" s="107">
        <v>1796735.7569704633</v>
      </c>
      <c r="AB69" s="107">
        <v>1856566.6692709755</v>
      </c>
      <c r="AC69" s="107">
        <v>1920568.0783290244</v>
      </c>
      <c r="AD69" s="107">
        <v>1988433.1378822608</v>
      </c>
      <c r="AE69" s="107">
        <v>2058740.5299888595</v>
      </c>
      <c r="AF69" s="107">
        <v>2130944.3412667769</v>
      </c>
      <c r="AG69" s="107">
        <v>2205291.0500491457</v>
      </c>
      <c r="AH69" s="107">
        <v>2281744.0552641265</v>
      </c>
      <c r="AI69" s="107">
        <v>2360214.2321910351</v>
      </c>
      <c r="AJ69" s="107">
        <v>2444702.4334630957</v>
      </c>
      <c r="AK69" s="107">
        <v>2536843.2311162995</v>
      </c>
      <c r="AL69" s="107">
        <v>2637038.2511940682</v>
      </c>
      <c r="AM69" s="107">
        <v>2746844.559266231</v>
      </c>
      <c r="AN69" s="104">
        <v>2868037.4834087784</v>
      </c>
    </row>
    <row r="70" spans="1:40" x14ac:dyDescent="0.25">
      <c r="A70" t="str">
        <f t="shared" si="1"/>
        <v>International passengers_Thailand</v>
      </c>
      <c r="B70" s="102" t="s">
        <v>54</v>
      </c>
      <c r="C70" s="103" t="s">
        <v>69</v>
      </c>
      <c r="D70" s="104" t="s">
        <v>91</v>
      </c>
      <c r="E70" s="105" t="s">
        <v>20</v>
      </c>
      <c r="F70" s="106" t="s">
        <v>34</v>
      </c>
      <c r="G70" s="106" t="s">
        <v>20</v>
      </c>
      <c r="H70" s="106" t="s">
        <v>20</v>
      </c>
      <c r="I70" s="106" t="s">
        <v>20</v>
      </c>
      <c r="J70" s="106" t="s">
        <v>34</v>
      </c>
      <c r="K70" s="106" t="s">
        <v>34</v>
      </c>
      <c r="L70" s="106" t="s">
        <v>20</v>
      </c>
      <c r="M70" s="106" t="s">
        <v>20</v>
      </c>
      <c r="N70" s="106" t="s">
        <v>20</v>
      </c>
      <c r="O70" s="106" t="s">
        <v>20</v>
      </c>
      <c r="P70" s="106" t="s">
        <v>34</v>
      </c>
      <c r="Q70" s="106" t="s">
        <v>34</v>
      </c>
      <c r="R70" s="107">
        <v>82896191</v>
      </c>
      <c r="S70" s="107">
        <v>85152202.387538001</v>
      </c>
      <c r="T70" s="107">
        <v>92381534.6021332</v>
      </c>
      <c r="U70" s="107">
        <v>99064063.071561709</v>
      </c>
      <c r="V70" s="107">
        <v>105458938.00889939</v>
      </c>
      <c r="W70" s="107">
        <v>111321631.95086803</v>
      </c>
      <c r="X70" s="107">
        <v>117367236.47919203</v>
      </c>
      <c r="Y70" s="107">
        <v>123647274.35765159</v>
      </c>
      <c r="Z70" s="107">
        <v>130191042.70251159</v>
      </c>
      <c r="AA70" s="107">
        <v>137007805.03343976</v>
      </c>
      <c r="AB70" s="107">
        <v>144108478.13382852</v>
      </c>
      <c r="AC70" s="107">
        <v>151502041.83951277</v>
      </c>
      <c r="AD70" s="107">
        <v>159100432.69535765</v>
      </c>
      <c r="AE70" s="107">
        <v>166697979.78231114</v>
      </c>
      <c r="AF70" s="107">
        <v>174185592.91767654</v>
      </c>
      <c r="AG70" s="107">
        <v>181518996.67615208</v>
      </c>
      <c r="AH70" s="107">
        <v>188610882.6683138</v>
      </c>
      <c r="AI70" s="107">
        <v>195364735.62943962</v>
      </c>
      <c r="AJ70" s="107">
        <v>202194959.82724229</v>
      </c>
      <c r="AK70" s="107">
        <v>209227891.22942513</v>
      </c>
      <c r="AL70" s="107">
        <v>216417038.53579986</v>
      </c>
      <c r="AM70" s="107">
        <v>223836132.34377238</v>
      </c>
      <c r="AN70" s="104">
        <v>231555476.28470773</v>
      </c>
    </row>
    <row r="71" spans="1:40" x14ac:dyDescent="0.25">
      <c r="A71" t="str">
        <f t="shared" si="1"/>
        <v>Domestic passengers_Thailand</v>
      </c>
      <c r="B71" s="72" t="s">
        <v>56</v>
      </c>
      <c r="C71" s="108" t="s">
        <v>69</v>
      </c>
      <c r="D71" s="92" t="s">
        <v>91</v>
      </c>
      <c r="E71" s="75" t="s">
        <v>20</v>
      </c>
      <c r="F71" s="76" t="s">
        <v>34</v>
      </c>
      <c r="G71" s="76" t="s">
        <v>20</v>
      </c>
      <c r="H71" s="76" t="s">
        <v>20</v>
      </c>
      <c r="I71" s="76" t="s">
        <v>20</v>
      </c>
      <c r="J71" s="76" t="s">
        <v>34</v>
      </c>
      <c r="K71" s="76" t="s">
        <v>34</v>
      </c>
      <c r="L71" s="76" t="s">
        <v>20</v>
      </c>
      <c r="M71" s="76" t="s">
        <v>20</v>
      </c>
      <c r="N71" s="76" t="s">
        <v>20</v>
      </c>
      <c r="O71" s="76" t="s">
        <v>20</v>
      </c>
      <c r="P71" s="76" t="s">
        <v>34</v>
      </c>
      <c r="Q71" s="76" t="s">
        <v>34</v>
      </c>
      <c r="R71" s="83">
        <v>78447847</v>
      </c>
      <c r="S71" s="83">
        <v>75071425.917641684</v>
      </c>
      <c r="T71" s="83">
        <v>79005830.866988733</v>
      </c>
      <c r="U71" s="83">
        <v>82918371.910123944</v>
      </c>
      <c r="V71" s="83">
        <v>86898927.788360506</v>
      </c>
      <c r="W71" s="83">
        <v>90899585.179613084</v>
      </c>
      <c r="X71" s="83">
        <v>94900242.570866108</v>
      </c>
      <c r="Y71" s="83">
        <v>98900899.962118223</v>
      </c>
      <c r="Z71" s="83">
        <v>102901557.35337125</v>
      </c>
      <c r="AA71" s="83">
        <v>106902214.74462429</v>
      </c>
      <c r="AB71" s="83">
        <v>110902872.1358764</v>
      </c>
      <c r="AC71" s="83">
        <v>114903529.52712944</v>
      </c>
      <c r="AD71" s="83">
        <v>118904186.91838157</v>
      </c>
      <c r="AE71" s="83">
        <v>122904844.3096346</v>
      </c>
      <c r="AF71" s="83">
        <v>126905501.70088762</v>
      </c>
      <c r="AG71" s="83">
        <v>130906159.09213975</v>
      </c>
      <c r="AH71" s="83">
        <v>134906816.48339278</v>
      </c>
      <c r="AI71" s="83">
        <v>138907473.87464488</v>
      </c>
      <c r="AJ71" s="83">
        <v>142908131.26589793</v>
      </c>
      <c r="AK71" s="83">
        <v>146908788.65715095</v>
      </c>
      <c r="AL71" s="83">
        <v>150909446.04840311</v>
      </c>
      <c r="AM71" s="83">
        <v>154910103.43965614</v>
      </c>
      <c r="AN71" s="92">
        <v>158910760.83090824</v>
      </c>
    </row>
    <row r="72" spans="1:40" x14ac:dyDescent="0.25">
      <c r="A72" t="str">
        <f t="shared" si="1"/>
        <v>Total passengers_Tanzania</v>
      </c>
      <c r="B72" s="102" t="s">
        <v>58</v>
      </c>
      <c r="C72" s="103" t="s">
        <v>32</v>
      </c>
      <c r="D72" s="104" t="s">
        <v>64</v>
      </c>
      <c r="E72" s="105" t="s">
        <v>20</v>
      </c>
      <c r="F72" s="106" t="s">
        <v>34</v>
      </c>
      <c r="G72" s="106" t="s">
        <v>20</v>
      </c>
      <c r="H72" s="106" t="s">
        <v>20</v>
      </c>
      <c r="I72" s="106" t="s">
        <v>20</v>
      </c>
      <c r="J72" s="106" t="s">
        <v>20</v>
      </c>
      <c r="K72" s="106" t="s">
        <v>20</v>
      </c>
      <c r="L72" s="106" t="s">
        <v>34</v>
      </c>
      <c r="M72" s="106" t="s">
        <v>20</v>
      </c>
      <c r="N72" s="106" t="s">
        <v>20</v>
      </c>
      <c r="O72" s="106" t="s">
        <v>20</v>
      </c>
      <c r="P72" s="106" t="s">
        <v>20</v>
      </c>
      <c r="Q72" s="106" t="s">
        <v>20</v>
      </c>
      <c r="R72" s="107">
        <v>5540799</v>
      </c>
      <c r="S72" s="107">
        <v>5817210.868348401</v>
      </c>
      <c r="T72" s="107">
        <v>6042549.1796752568</v>
      </c>
      <c r="U72" s="107">
        <v>6326048.726754209</v>
      </c>
      <c r="V72" s="107">
        <v>6616923.1150193382</v>
      </c>
      <c r="W72" s="107">
        <v>6939668.1201727428</v>
      </c>
      <c r="X72" s="107">
        <v>7262413.1253261389</v>
      </c>
      <c r="Y72" s="107">
        <v>7585158.1304795435</v>
      </c>
      <c r="Z72" s="107">
        <v>7926414.1184017286</v>
      </c>
      <c r="AA72" s="107">
        <v>8267670.1063239146</v>
      </c>
      <c r="AB72" s="107">
        <v>8608926.0942461006</v>
      </c>
      <c r="AC72" s="107">
        <v>8950182.0821682867</v>
      </c>
      <c r="AD72" s="107">
        <v>9291429.7654773034</v>
      </c>
      <c r="AE72" s="107">
        <v>9651603.662213888</v>
      </c>
      <c r="AF72" s="107">
        <v>10011760.949724128</v>
      </c>
      <c r="AG72" s="107">
        <v>10371926.541847546</v>
      </c>
      <c r="AH72" s="107">
        <v>10732092.133970954</v>
      </c>
      <c r="AI72" s="107">
        <v>11092257.726094371</v>
      </c>
      <c r="AJ72" s="107">
        <v>11469671.999783861</v>
      </c>
      <c r="AK72" s="107">
        <v>11847111.187312881</v>
      </c>
      <c r="AL72" s="107">
        <v>12224475.633323291</v>
      </c>
      <c r="AM72" s="107">
        <v>12601923.125465492</v>
      </c>
      <c r="AN72" s="104">
        <v>12979370.617607683</v>
      </c>
    </row>
    <row r="73" spans="1:40" x14ac:dyDescent="0.25">
      <c r="A73" t="str">
        <f t="shared" si="1"/>
        <v>Total aircraft movements_Tanzania</v>
      </c>
      <c r="B73" s="102" t="s">
        <v>35</v>
      </c>
      <c r="C73" s="103" t="s">
        <v>32</v>
      </c>
      <c r="D73" s="104" t="s">
        <v>64</v>
      </c>
      <c r="E73" s="105" t="s">
        <v>20</v>
      </c>
      <c r="F73" s="106" t="s">
        <v>34</v>
      </c>
      <c r="G73" s="106" t="s">
        <v>20</v>
      </c>
      <c r="H73" s="106" t="s">
        <v>20</v>
      </c>
      <c r="I73" s="106" t="s">
        <v>20</v>
      </c>
      <c r="J73" s="106" t="s">
        <v>20</v>
      </c>
      <c r="K73" s="106" t="s">
        <v>20</v>
      </c>
      <c r="L73" s="106" t="s">
        <v>34</v>
      </c>
      <c r="M73" s="106" t="s">
        <v>20</v>
      </c>
      <c r="N73" s="106" t="s">
        <v>20</v>
      </c>
      <c r="O73" s="106" t="s">
        <v>20</v>
      </c>
      <c r="P73" s="106" t="s">
        <v>20</v>
      </c>
      <c r="Q73" s="106" t="s">
        <v>20</v>
      </c>
      <c r="R73" s="107">
        <v>212466</v>
      </c>
      <c r="S73" s="107">
        <v>215022.82302936408</v>
      </c>
      <c r="T73" s="107">
        <v>221227.95376775606</v>
      </c>
      <c r="U73" s="107">
        <v>225794.61329085362</v>
      </c>
      <c r="V73" s="107">
        <v>230406.05035945674</v>
      </c>
      <c r="W73" s="107">
        <v>236108.03015440115</v>
      </c>
      <c r="X73" s="107">
        <v>241662.20429555461</v>
      </c>
      <c r="Y73" s="107">
        <v>247072.40417343011</v>
      </c>
      <c r="Z73" s="107">
        <v>252342.36186195095</v>
      </c>
      <c r="AA73" s="107">
        <v>257475.71269292207</v>
      </c>
      <c r="AB73" s="107">
        <v>262475.99776375486</v>
      </c>
      <c r="AC73" s="107">
        <v>267346.66638019378</v>
      </c>
      <c r="AD73" s="107">
        <v>272091.07843573036</v>
      </c>
      <c r="AE73" s="107">
        <v>276712.50672931917</v>
      </c>
      <c r="AF73" s="107">
        <v>281214.13922303764</v>
      </c>
      <c r="AG73" s="107">
        <v>285599.08124120464</v>
      </c>
      <c r="AH73" s="107">
        <v>289870.35761250003</v>
      </c>
      <c r="AI73" s="107">
        <v>294030.91475656506</v>
      </c>
      <c r="AJ73" s="107">
        <v>298083.62271649967</v>
      </c>
      <c r="AK73" s="107">
        <v>302031.27713868307</v>
      </c>
      <c r="AL73" s="107">
        <v>305876.60120127315</v>
      </c>
      <c r="AM73" s="107">
        <v>309622.24749271182</v>
      </c>
      <c r="AN73" s="104">
        <v>313270.79984153871</v>
      </c>
    </row>
    <row r="74" spans="1:40" x14ac:dyDescent="0.25">
      <c r="A74" t="str">
        <f t="shared" si="1"/>
        <v>Total Cargo_Tanzania</v>
      </c>
      <c r="B74" s="102" t="s">
        <v>207</v>
      </c>
      <c r="C74" s="108" t="s">
        <v>32</v>
      </c>
      <c r="D74" s="104" t="s">
        <v>64</v>
      </c>
      <c r="E74" s="75" t="s">
        <v>20</v>
      </c>
      <c r="F74" s="76" t="s">
        <v>34</v>
      </c>
      <c r="G74" s="76" t="s">
        <v>20</v>
      </c>
      <c r="H74" s="76" t="s">
        <v>20</v>
      </c>
      <c r="I74" s="76" t="s">
        <v>20</v>
      </c>
      <c r="J74" s="76" t="s">
        <v>20</v>
      </c>
      <c r="K74" s="76" t="s">
        <v>20</v>
      </c>
      <c r="L74" s="76" t="s">
        <v>34</v>
      </c>
      <c r="M74" s="76" t="s">
        <v>20</v>
      </c>
      <c r="N74" s="76" t="s">
        <v>20</v>
      </c>
      <c r="O74" s="76" t="s">
        <v>20</v>
      </c>
      <c r="P74" s="76" t="s">
        <v>20</v>
      </c>
      <c r="Q74" s="76" t="s">
        <v>20</v>
      </c>
      <c r="R74" s="83">
        <v>23333.88</v>
      </c>
      <c r="S74" s="83">
        <v>24792.014936505293</v>
      </c>
      <c r="T74" s="83">
        <v>25630.319530985376</v>
      </c>
      <c r="U74" s="83">
        <v>25803.960815117935</v>
      </c>
      <c r="V74" s="83">
        <v>26134.794370232721</v>
      </c>
      <c r="W74" s="83">
        <v>26518.110987836848</v>
      </c>
      <c r="X74" s="83">
        <v>26901.427605440873</v>
      </c>
      <c r="Y74" s="83">
        <v>27284.744223045003</v>
      </c>
      <c r="Z74" s="83">
        <v>27668.060840649039</v>
      </c>
      <c r="AA74" s="83">
        <v>28051.37745825306</v>
      </c>
      <c r="AB74" s="83">
        <v>28434.694075857187</v>
      </c>
      <c r="AC74" s="83">
        <v>28818.010693461223</v>
      </c>
      <c r="AD74" s="83">
        <v>29201.327311065354</v>
      </c>
      <c r="AE74" s="83">
        <v>29584.643928669375</v>
      </c>
      <c r="AF74" s="83">
        <v>29967.960546273411</v>
      </c>
      <c r="AG74" s="83">
        <v>30351.277163877538</v>
      </c>
      <c r="AH74" s="83">
        <v>30734.593781481559</v>
      </c>
      <c r="AI74" s="83">
        <v>31117.910399085686</v>
      </c>
      <c r="AJ74" s="83">
        <v>31501.227016689718</v>
      </c>
      <c r="AK74" s="83">
        <v>31884.543634293841</v>
      </c>
      <c r="AL74" s="83">
        <v>32267.86025189787</v>
      </c>
      <c r="AM74" s="83">
        <v>32651.176869501891</v>
      </c>
      <c r="AN74" s="92">
        <v>33034.493487106025</v>
      </c>
    </row>
    <row r="75" spans="1:40" x14ac:dyDescent="0.25">
      <c r="A75" t="str">
        <f t="shared" si="1"/>
        <v>International passengers_Tanzania</v>
      </c>
      <c r="B75" s="72" t="s">
        <v>54</v>
      </c>
      <c r="C75" s="108" t="s">
        <v>32</v>
      </c>
      <c r="D75" s="104" t="s">
        <v>64</v>
      </c>
      <c r="E75" s="75" t="s">
        <v>20</v>
      </c>
      <c r="F75" s="76" t="s">
        <v>34</v>
      </c>
      <c r="G75" s="76" t="s">
        <v>20</v>
      </c>
      <c r="H75" s="76" t="s">
        <v>20</v>
      </c>
      <c r="I75" s="76" t="s">
        <v>20</v>
      </c>
      <c r="J75" s="76" t="s">
        <v>20</v>
      </c>
      <c r="K75" s="76" t="s">
        <v>20</v>
      </c>
      <c r="L75" s="76" t="s">
        <v>34</v>
      </c>
      <c r="M75" s="76" t="s">
        <v>20</v>
      </c>
      <c r="N75" s="76" t="s">
        <v>20</v>
      </c>
      <c r="O75" s="76" t="s">
        <v>20</v>
      </c>
      <c r="P75" s="76" t="s">
        <v>20</v>
      </c>
      <c r="Q75" s="76" t="s">
        <v>20</v>
      </c>
      <c r="R75" s="83">
        <v>2433176</v>
      </c>
      <c r="S75" s="83">
        <v>2619660.5646461099</v>
      </c>
      <c r="T75" s="83">
        <v>2767337.10892478</v>
      </c>
      <c r="U75" s="83">
        <v>2922363.0263303313</v>
      </c>
      <c r="V75" s="83">
        <v>3082962.3924964746</v>
      </c>
      <c r="W75" s="83">
        <v>3247501.6933479919</v>
      </c>
      <c r="X75" s="83">
        <v>3412040.994199499</v>
      </c>
      <c r="Y75" s="83">
        <v>3576580.2950510159</v>
      </c>
      <c r="Z75" s="83">
        <v>3759630.5786713134</v>
      </c>
      <c r="AA75" s="83">
        <v>3942680.8622916108</v>
      </c>
      <c r="AB75" s="83">
        <v>4125731.145911918</v>
      </c>
      <c r="AC75" s="83">
        <v>4308781.429532215</v>
      </c>
      <c r="AD75" s="83">
        <v>4491823.4085393436</v>
      </c>
      <c r="AE75" s="83">
        <v>4693791.600974041</v>
      </c>
      <c r="AF75" s="83">
        <v>4895743.1841823915</v>
      </c>
      <c r="AG75" s="83">
        <v>5097703.0720039215</v>
      </c>
      <c r="AH75" s="83">
        <v>5299662.9598254412</v>
      </c>
      <c r="AI75" s="83">
        <v>5501622.8476469712</v>
      </c>
      <c r="AJ75" s="83">
        <v>5720831.417034572</v>
      </c>
      <c r="AK75" s="83">
        <v>5940064.9002617011</v>
      </c>
      <c r="AL75" s="83">
        <v>6159223.6419702386</v>
      </c>
      <c r="AM75" s="83">
        <v>6378465.4298105463</v>
      </c>
      <c r="AN75" s="92">
        <v>6597707.2176508438</v>
      </c>
    </row>
    <row r="76" spans="1:40" x14ac:dyDescent="0.25">
      <c r="A76" t="str">
        <f t="shared" si="1"/>
        <v>Domestic passengers_Tanzania</v>
      </c>
      <c r="B76" s="102" t="s">
        <v>56</v>
      </c>
      <c r="C76" s="103" t="s">
        <v>32</v>
      </c>
      <c r="D76" s="104" t="s">
        <v>64</v>
      </c>
      <c r="E76" s="105" t="s">
        <v>20</v>
      </c>
      <c r="F76" s="106" t="s">
        <v>34</v>
      </c>
      <c r="G76" s="106" t="s">
        <v>20</v>
      </c>
      <c r="H76" s="106" t="s">
        <v>20</v>
      </c>
      <c r="I76" s="106" t="s">
        <v>20</v>
      </c>
      <c r="J76" s="106" t="s">
        <v>20</v>
      </c>
      <c r="K76" s="106" t="s">
        <v>20</v>
      </c>
      <c r="L76" s="106" t="s">
        <v>34</v>
      </c>
      <c r="M76" s="106" t="s">
        <v>20</v>
      </c>
      <c r="N76" s="106" t="s">
        <v>20</v>
      </c>
      <c r="O76" s="106" t="s">
        <v>20</v>
      </c>
      <c r="P76" s="106" t="s">
        <v>20</v>
      </c>
      <c r="Q76" s="106" t="s">
        <v>20</v>
      </c>
      <c r="R76" s="107">
        <v>2563592</v>
      </c>
      <c r="S76" s="107">
        <v>2653998.1118234401</v>
      </c>
      <c r="T76" s="107">
        <v>2672878.1504518399</v>
      </c>
      <c r="U76" s="107">
        <v>2760546.2375744372</v>
      </c>
      <c r="V76" s="107">
        <v>2856834.8578746701</v>
      </c>
      <c r="W76" s="107">
        <v>2988984.7983599245</v>
      </c>
      <c r="X76" s="107">
        <v>3121134.7388451789</v>
      </c>
      <c r="Y76" s="107">
        <v>3253284.6793304333</v>
      </c>
      <c r="Z76" s="107">
        <v>3385434.6198156876</v>
      </c>
      <c r="AA76" s="107">
        <v>3517584.560300942</v>
      </c>
      <c r="AB76" s="107">
        <v>3649734.5007861867</v>
      </c>
      <c r="AC76" s="107">
        <v>3781884.4412714406</v>
      </c>
      <c r="AD76" s="107">
        <v>3914034.3817566945</v>
      </c>
      <c r="AE76" s="107">
        <v>4046184.3222419489</v>
      </c>
      <c r="AF76" s="107">
        <v>4178334.2627272028</v>
      </c>
      <c r="AG76" s="107">
        <v>4310484.2032124568</v>
      </c>
      <c r="AH76" s="107">
        <v>4442634.1436977107</v>
      </c>
      <c r="AI76" s="107">
        <v>4574784.0841829656</v>
      </c>
      <c r="AJ76" s="107">
        <v>4706934.0246682204</v>
      </c>
      <c r="AK76" s="107">
        <v>4839083.9651534744</v>
      </c>
      <c r="AL76" s="107">
        <v>4971233.9056387199</v>
      </c>
      <c r="AM76" s="107">
        <v>5103383.8461239748</v>
      </c>
      <c r="AN76" s="104">
        <v>5235533.7866092296</v>
      </c>
    </row>
    <row r="77" spans="1:40" x14ac:dyDescent="0.25">
      <c r="A77" t="str">
        <f t="shared" si="1"/>
        <v>Total passengers_Switzerland</v>
      </c>
      <c r="B77" s="102" t="s">
        <v>58</v>
      </c>
      <c r="C77" s="103" t="s">
        <v>96</v>
      </c>
      <c r="D77" s="104" t="s">
        <v>105</v>
      </c>
      <c r="E77" s="105" t="s">
        <v>34</v>
      </c>
      <c r="F77" s="106" t="s">
        <v>20</v>
      </c>
      <c r="G77" s="106" t="s">
        <v>20</v>
      </c>
      <c r="H77" s="106" t="s">
        <v>20</v>
      </c>
      <c r="I77" s="106" t="s">
        <v>20</v>
      </c>
      <c r="J77" s="106" t="s">
        <v>20</v>
      </c>
      <c r="K77" s="106" t="s">
        <v>20</v>
      </c>
      <c r="L77" s="106" t="s">
        <v>20</v>
      </c>
      <c r="M77" s="106" t="s">
        <v>20</v>
      </c>
      <c r="N77" s="106" t="s">
        <v>20</v>
      </c>
      <c r="O77" s="106" t="s">
        <v>20</v>
      </c>
      <c r="P77" s="106" t="s">
        <v>20</v>
      </c>
      <c r="Q77" s="106" t="s">
        <v>34</v>
      </c>
      <c r="R77" s="107">
        <v>57663956</v>
      </c>
      <c r="S77" s="107">
        <v>59138274.190911449</v>
      </c>
      <c r="T77" s="107">
        <v>60751484.771581516</v>
      </c>
      <c r="U77" s="107">
        <v>62286346.619852826</v>
      </c>
      <c r="V77" s="107">
        <v>64233381.103186242</v>
      </c>
      <c r="W77" s="107">
        <v>66784202.70998349</v>
      </c>
      <c r="X77" s="107">
        <v>69337234.422657281</v>
      </c>
      <c r="Y77" s="107">
        <v>71892640.309636086</v>
      </c>
      <c r="Z77" s="107">
        <v>74450601.339875832</v>
      </c>
      <c r="AA77" s="107">
        <v>77011317.61795859</v>
      </c>
      <c r="AB77" s="107">
        <v>79575010.982261956</v>
      </c>
      <c r="AC77" s="107">
        <v>82141928.03690666</v>
      </c>
      <c r="AD77" s="107">
        <v>84712343.704322174</v>
      </c>
      <c r="AE77" s="107">
        <v>87286565.405894652</v>
      </c>
      <c r="AF77" s="107">
        <v>89864938.004118353</v>
      </c>
      <c r="AG77" s="107">
        <v>92447849.67340982</v>
      </c>
      <c r="AH77" s="107">
        <v>95035738.909868374</v>
      </c>
      <c r="AI77" s="107">
        <v>97629102.946964085</v>
      </c>
      <c r="AJ77" s="107">
        <v>100228507.9181003</v>
      </c>
      <c r="AK77" s="107">
        <v>102834601.20555454</v>
      </c>
      <c r="AL77" s="107">
        <v>105448126.54666114</v>
      </c>
      <c r="AM77" s="107">
        <v>108069942.64625822</v>
      </c>
      <c r="AN77" s="104">
        <v>110701046.28749485</v>
      </c>
    </row>
    <row r="78" spans="1:40" x14ac:dyDescent="0.25">
      <c r="A78" t="str">
        <f t="shared" si="1"/>
        <v>Total aircraft movements_Switzerland</v>
      </c>
      <c r="B78" s="102" t="s">
        <v>35</v>
      </c>
      <c r="C78" s="103" t="s">
        <v>96</v>
      </c>
      <c r="D78" s="104" t="s">
        <v>105</v>
      </c>
      <c r="E78" s="105" t="s">
        <v>34</v>
      </c>
      <c r="F78" s="106" t="s">
        <v>20</v>
      </c>
      <c r="G78" s="106" t="s">
        <v>20</v>
      </c>
      <c r="H78" s="106" t="s">
        <v>20</v>
      </c>
      <c r="I78" s="106" t="s">
        <v>20</v>
      </c>
      <c r="J78" s="106" t="s">
        <v>20</v>
      </c>
      <c r="K78" s="106" t="s">
        <v>20</v>
      </c>
      <c r="L78" s="106" t="s">
        <v>20</v>
      </c>
      <c r="M78" s="106" t="s">
        <v>20</v>
      </c>
      <c r="N78" s="106" t="s">
        <v>20</v>
      </c>
      <c r="O78" s="106" t="s">
        <v>20</v>
      </c>
      <c r="P78" s="106" t="s">
        <v>20</v>
      </c>
      <c r="Q78" s="106" t="s">
        <v>34</v>
      </c>
      <c r="R78" s="107">
        <v>695455</v>
      </c>
      <c r="S78" s="107">
        <v>688189.06239654694</v>
      </c>
      <c r="T78" s="107">
        <v>704821.48405813798</v>
      </c>
      <c r="U78" s="107">
        <v>721888.90194218757</v>
      </c>
      <c r="V78" s="107">
        <v>737820.7510600501</v>
      </c>
      <c r="W78" s="107">
        <v>752073.68230884464</v>
      </c>
      <c r="X78" s="107">
        <v>766326.61355763837</v>
      </c>
      <c r="Y78" s="107">
        <v>780579.54480643198</v>
      </c>
      <c r="Z78" s="107">
        <v>794832.47605522664</v>
      </c>
      <c r="AA78" s="107">
        <v>809085.40730402048</v>
      </c>
      <c r="AB78" s="107">
        <v>823338.33855281514</v>
      </c>
      <c r="AC78" s="107">
        <v>837591.26980160887</v>
      </c>
      <c r="AD78" s="107">
        <v>851844.20105040364</v>
      </c>
      <c r="AE78" s="107">
        <v>866097.13229919714</v>
      </c>
      <c r="AF78" s="107">
        <v>880350.0635479918</v>
      </c>
      <c r="AG78" s="107">
        <v>894602.99479678553</v>
      </c>
      <c r="AH78" s="107">
        <v>908855.92604558007</v>
      </c>
      <c r="AI78" s="107">
        <v>923108.8572943738</v>
      </c>
      <c r="AJ78" s="107">
        <v>937361.78854316846</v>
      </c>
      <c r="AK78" s="107">
        <v>951614.71979196207</v>
      </c>
      <c r="AL78" s="107">
        <v>965867.65104075673</v>
      </c>
      <c r="AM78" s="107">
        <v>980120.58228955034</v>
      </c>
      <c r="AN78" s="104">
        <v>994373.51353834011</v>
      </c>
    </row>
    <row r="79" spans="1:40" x14ac:dyDescent="0.25">
      <c r="A79" t="str">
        <f t="shared" si="1"/>
        <v>Total Cargo_Switzerland</v>
      </c>
      <c r="B79" s="102" t="s">
        <v>207</v>
      </c>
      <c r="C79" s="108" t="s">
        <v>96</v>
      </c>
      <c r="D79" s="92" t="s">
        <v>105</v>
      </c>
      <c r="E79" s="75" t="s">
        <v>34</v>
      </c>
      <c r="F79" s="76" t="s">
        <v>20</v>
      </c>
      <c r="G79" s="76" t="s">
        <v>20</v>
      </c>
      <c r="H79" s="76" t="s">
        <v>20</v>
      </c>
      <c r="I79" s="76" t="s">
        <v>20</v>
      </c>
      <c r="J79" s="76" t="s">
        <v>20</v>
      </c>
      <c r="K79" s="76" t="s">
        <v>20</v>
      </c>
      <c r="L79" s="76" t="s">
        <v>20</v>
      </c>
      <c r="M79" s="76" t="s">
        <v>20</v>
      </c>
      <c r="N79" s="76" t="s">
        <v>20</v>
      </c>
      <c r="O79" s="76" t="s">
        <v>20</v>
      </c>
      <c r="P79" s="76" t="s">
        <v>20</v>
      </c>
      <c r="Q79" s="76" t="s">
        <v>34</v>
      </c>
      <c r="R79" s="83">
        <v>495762.43099999998</v>
      </c>
      <c r="S79" s="83">
        <v>468701.60156583163</v>
      </c>
      <c r="T79" s="83">
        <v>480106.4410545532</v>
      </c>
      <c r="U79" s="83">
        <v>491285.1899392911</v>
      </c>
      <c r="V79" s="83">
        <v>507192.86981890671</v>
      </c>
      <c r="W79" s="83">
        <v>522336.52475878131</v>
      </c>
      <c r="X79" s="83">
        <v>541541.6519639875</v>
      </c>
      <c r="Y79" s="83">
        <v>557483.59136370511</v>
      </c>
      <c r="Z79" s="83">
        <v>575052.08494549186</v>
      </c>
      <c r="AA79" s="83">
        <v>592364.35373067588</v>
      </c>
      <c r="AB79" s="83">
        <v>609658.26603655552</v>
      </c>
      <c r="AC79" s="83">
        <v>626948.44665356202</v>
      </c>
      <c r="AD79" s="83">
        <v>644103.15763218817</v>
      </c>
      <c r="AE79" s="83">
        <v>661334.71816416737</v>
      </c>
      <c r="AF79" s="83">
        <v>678584.72028873267</v>
      </c>
      <c r="AG79" s="83">
        <v>695923.45655249991</v>
      </c>
      <c r="AH79" s="83">
        <v>713482.26740370377</v>
      </c>
      <c r="AI79" s="83">
        <v>731034.73755491199</v>
      </c>
      <c r="AJ79" s="83">
        <v>748487.65794418985</v>
      </c>
      <c r="AK79" s="83">
        <v>765848.35967973026</v>
      </c>
      <c r="AL79" s="83">
        <v>783106.88153099839</v>
      </c>
      <c r="AM79" s="83">
        <v>800248.8677462996</v>
      </c>
      <c r="AN79" s="92">
        <v>817341.63570754614</v>
      </c>
    </row>
    <row r="80" spans="1:40" x14ac:dyDescent="0.25">
      <c r="A80" t="str">
        <f t="shared" si="1"/>
        <v>International passengers_Switzerland</v>
      </c>
      <c r="B80" s="72" t="s">
        <v>54</v>
      </c>
      <c r="C80" s="108" t="s">
        <v>96</v>
      </c>
      <c r="D80" s="92" t="s">
        <v>105</v>
      </c>
      <c r="E80" s="75" t="s">
        <v>34</v>
      </c>
      <c r="F80" s="76" t="s">
        <v>20</v>
      </c>
      <c r="G80" s="76" t="s">
        <v>20</v>
      </c>
      <c r="H80" s="76" t="s">
        <v>20</v>
      </c>
      <c r="I80" s="76" t="s">
        <v>20</v>
      </c>
      <c r="J80" s="76" t="s">
        <v>20</v>
      </c>
      <c r="K80" s="76" t="s">
        <v>20</v>
      </c>
      <c r="L80" s="76" t="s">
        <v>20</v>
      </c>
      <c r="M80" s="76" t="s">
        <v>20</v>
      </c>
      <c r="N80" s="76" t="s">
        <v>20</v>
      </c>
      <c r="O80" s="76" t="s">
        <v>20</v>
      </c>
      <c r="P80" s="76" t="s">
        <v>20</v>
      </c>
      <c r="Q80" s="76" t="s">
        <v>34</v>
      </c>
      <c r="R80" s="83">
        <v>56174218</v>
      </c>
      <c r="S80" s="83">
        <v>57669133.667612143</v>
      </c>
      <c r="T80" s="83">
        <v>59273926.294173807</v>
      </c>
      <c r="U80" s="83">
        <v>60796591.719637103</v>
      </c>
      <c r="V80" s="83">
        <v>62716186.980840944</v>
      </c>
      <c r="W80" s="83">
        <v>65222895.652510479</v>
      </c>
      <c r="X80" s="83">
        <v>67729604.324180022</v>
      </c>
      <c r="Y80" s="83">
        <v>70236312.995849565</v>
      </c>
      <c r="Z80" s="83">
        <v>72743021.667519093</v>
      </c>
      <c r="AA80" s="83">
        <v>75249730.33918862</v>
      </c>
      <c r="AB80" s="83">
        <v>77756439.010858148</v>
      </c>
      <c r="AC80" s="83">
        <v>80263147.682527676</v>
      </c>
      <c r="AD80" s="83">
        <v>82769856.354197219</v>
      </c>
      <c r="AE80" s="83">
        <v>85276565.025866747</v>
      </c>
      <c r="AF80" s="83">
        <v>87783273.697536275</v>
      </c>
      <c r="AG80" s="83">
        <v>90289982.369205803</v>
      </c>
      <c r="AH80" s="83">
        <v>92796691.040875331</v>
      </c>
      <c r="AI80" s="83">
        <v>95303399.712544858</v>
      </c>
      <c r="AJ80" s="83">
        <v>97810108.384214386</v>
      </c>
      <c r="AK80" s="83">
        <v>100316817.05588393</v>
      </c>
      <c r="AL80" s="83">
        <v>102823525.72755346</v>
      </c>
      <c r="AM80" s="83">
        <v>105330234.39922298</v>
      </c>
      <c r="AN80" s="92">
        <v>107836943.07089253</v>
      </c>
    </row>
    <row r="81" spans="1:40" x14ac:dyDescent="0.25">
      <c r="A81" t="str">
        <f t="shared" si="1"/>
        <v>Domestic passengers_Switzerland</v>
      </c>
      <c r="B81" s="102" t="s">
        <v>56</v>
      </c>
      <c r="C81" s="103" t="s">
        <v>96</v>
      </c>
      <c r="D81" s="104" t="s">
        <v>105</v>
      </c>
      <c r="E81" s="105" t="s">
        <v>34</v>
      </c>
      <c r="F81" s="106" t="s">
        <v>20</v>
      </c>
      <c r="G81" s="106" t="s">
        <v>20</v>
      </c>
      <c r="H81" s="106" t="s">
        <v>20</v>
      </c>
      <c r="I81" s="106" t="s">
        <v>20</v>
      </c>
      <c r="J81" s="106" t="s">
        <v>20</v>
      </c>
      <c r="K81" s="106" t="s">
        <v>20</v>
      </c>
      <c r="L81" s="106" t="s">
        <v>20</v>
      </c>
      <c r="M81" s="106" t="s">
        <v>20</v>
      </c>
      <c r="N81" s="106" t="s">
        <v>20</v>
      </c>
      <c r="O81" s="106" t="s">
        <v>20</v>
      </c>
      <c r="P81" s="106" t="s">
        <v>20</v>
      </c>
      <c r="Q81" s="106" t="s">
        <v>34</v>
      </c>
      <c r="R81" s="107">
        <v>1438453</v>
      </c>
      <c r="S81" s="107">
        <v>1399655.0644098951</v>
      </c>
      <c r="T81" s="107">
        <v>1401564.8645366034</v>
      </c>
      <c r="U81" s="107">
        <v>1412601.1728229835</v>
      </c>
      <c r="V81" s="107">
        <v>1437721.8790065434</v>
      </c>
      <c r="W81" s="107">
        <v>1478308.1246942526</v>
      </c>
      <c r="X81" s="107">
        <v>1521004.2609929845</v>
      </c>
      <c r="Y81" s="107">
        <v>1565973.0601129837</v>
      </c>
      <c r="Z81" s="107">
        <v>1613394.1975016312</v>
      </c>
      <c r="AA81" s="107">
        <v>1663466.4868969687</v>
      </c>
      <c r="AB81" s="107">
        <v>1716410.4784532594</v>
      </c>
      <c r="AC81" s="107">
        <v>1772471.4906462044</v>
      </c>
      <c r="AD81" s="107">
        <v>1831923.1627972226</v>
      </c>
      <c r="AE81" s="107">
        <v>1895071.6356816262</v>
      </c>
      <c r="AF81" s="107">
        <v>1962260.4936409884</v>
      </c>
      <c r="AG81" s="107">
        <v>2033876.6353597832</v>
      </c>
      <c r="AH81" s="107">
        <v>2110357.2835892146</v>
      </c>
      <c r="AI81" s="107">
        <v>2192198.400799606</v>
      </c>
      <c r="AJ81" s="107">
        <v>2279964.8517083088</v>
      </c>
      <c r="AK81" s="107">
        <v>2374302.7521869289</v>
      </c>
      <c r="AL81" s="107">
        <v>2475954.5754111903</v>
      </c>
      <c r="AM81" s="107">
        <v>2585777.7642760556</v>
      </c>
      <c r="AN81" s="104">
        <v>2704767.8421718194</v>
      </c>
    </row>
    <row r="82" spans="1:40" x14ac:dyDescent="0.25">
      <c r="A82" t="str">
        <f t="shared" si="1"/>
        <v>Total passengers_Sweden</v>
      </c>
      <c r="B82" s="102" t="s">
        <v>58</v>
      </c>
      <c r="C82" s="103" t="s">
        <v>96</v>
      </c>
      <c r="D82" s="104" t="s">
        <v>136</v>
      </c>
      <c r="E82" s="105" t="s">
        <v>34</v>
      </c>
      <c r="F82" s="106" t="s">
        <v>20</v>
      </c>
      <c r="G82" s="106" t="s">
        <v>20</v>
      </c>
      <c r="H82" s="106" t="s">
        <v>20</v>
      </c>
      <c r="I82" s="106" t="s">
        <v>34</v>
      </c>
      <c r="J82" s="106" t="s">
        <v>20</v>
      </c>
      <c r="K82" s="106" t="s">
        <v>20</v>
      </c>
      <c r="L82" s="106" t="s">
        <v>20</v>
      </c>
      <c r="M82" s="106" t="s">
        <v>20</v>
      </c>
      <c r="N82" s="106" t="s">
        <v>20</v>
      </c>
      <c r="O82" s="106" t="s">
        <v>20</v>
      </c>
      <c r="P82" s="106" t="s">
        <v>20</v>
      </c>
      <c r="Q82" s="106" t="s">
        <v>34</v>
      </c>
      <c r="R82" s="107">
        <v>47136429</v>
      </c>
      <c r="S82" s="107">
        <v>45324460.529766425</v>
      </c>
      <c r="T82" s="107">
        <v>47503575.194349483</v>
      </c>
      <c r="U82" s="107">
        <v>48394730.310436293</v>
      </c>
      <c r="V82" s="107">
        <v>49629349.741203807</v>
      </c>
      <c r="W82" s="107">
        <v>51220726.687200204</v>
      </c>
      <c r="X82" s="107">
        <v>52774755.037793532</v>
      </c>
      <c r="Y82" s="107">
        <v>54331516.21244061</v>
      </c>
      <c r="Z82" s="107">
        <v>55891921.152493052</v>
      </c>
      <c r="AA82" s="107">
        <v>57435929.148221992</v>
      </c>
      <c r="AB82" s="107">
        <v>58964856.003801711</v>
      </c>
      <c r="AC82" s="107">
        <v>60471211.757010497</v>
      </c>
      <c r="AD82" s="107">
        <v>61936069.070882283</v>
      </c>
      <c r="AE82" s="107">
        <v>63418942.780368656</v>
      </c>
      <c r="AF82" s="107">
        <v>64907282.137962788</v>
      </c>
      <c r="AG82" s="107">
        <v>66410095.34147203</v>
      </c>
      <c r="AH82" s="107">
        <v>67956228.867020786</v>
      </c>
      <c r="AI82" s="107">
        <v>69522099.455180824</v>
      </c>
      <c r="AJ82" s="107">
        <v>71087463.964812458</v>
      </c>
      <c r="AK82" s="107">
        <v>72660824.515194386</v>
      </c>
      <c r="AL82" s="107">
        <v>74255845.226595968</v>
      </c>
      <c r="AM82" s="107">
        <v>75857343.743162483</v>
      </c>
      <c r="AN82" s="104">
        <v>77483842.539036602</v>
      </c>
    </row>
    <row r="83" spans="1:40" x14ac:dyDescent="0.25">
      <c r="A83" t="str">
        <f t="shared" si="1"/>
        <v>Total aircraft movements_Sweden</v>
      </c>
      <c r="B83" s="102" t="s">
        <v>35</v>
      </c>
      <c r="C83" s="103" t="s">
        <v>96</v>
      </c>
      <c r="D83" s="104" t="s">
        <v>136</v>
      </c>
      <c r="E83" s="105" t="s">
        <v>34</v>
      </c>
      <c r="F83" s="106" t="s">
        <v>20</v>
      </c>
      <c r="G83" s="106" t="s">
        <v>20</v>
      </c>
      <c r="H83" s="106" t="s">
        <v>20</v>
      </c>
      <c r="I83" s="106" t="s">
        <v>34</v>
      </c>
      <c r="J83" s="106" t="s">
        <v>20</v>
      </c>
      <c r="K83" s="106" t="s">
        <v>20</v>
      </c>
      <c r="L83" s="106" t="s">
        <v>20</v>
      </c>
      <c r="M83" s="106" t="s">
        <v>20</v>
      </c>
      <c r="N83" s="106" t="s">
        <v>20</v>
      </c>
      <c r="O83" s="106" t="s">
        <v>20</v>
      </c>
      <c r="P83" s="106" t="s">
        <v>20</v>
      </c>
      <c r="Q83" s="106" t="s">
        <v>34</v>
      </c>
      <c r="R83" s="107">
        <v>714112</v>
      </c>
      <c r="S83" s="107">
        <v>653838.95631339087</v>
      </c>
      <c r="T83" s="107">
        <v>655062.42558527121</v>
      </c>
      <c r="U83" s="107">
        <v>660560.9722153804</v>
      </c>
      <c r="V83" s="107">
        <v>671377.9826705649</v>
      </c>
      <c r="W83" s="107">
        <v>687473.83295966196</v>
      </c>
      <c r="X83" s="107">
        <v>703569.6832487589</v>
      </c>
      <c r="Y83" s="107">
        <v>719665.53353785595</v>
      </c>
      <c r="Z83" s="107">
        <v>735761.38382695278</v>
      </c>
      <c r="AA83" s="107">
        <v>751857.23411604983</v>
      </c>
      <c r="AB83" s="107">
        <v>767953.08440514666</v>
      </c>
      <c r="AC83" s="107">
        <v>784048.93469424371</v>
      </c>
      <c r="AD83" s="107">
        <v>800144.78498334053</v>
      </c>
      <c r="AE83" s="107">
        <v>816240.63527243922</v>
      </c>
      <c r="AF83" s="107">
        <v>832336.48556153604</v>
      </c>
      <c r="AG83" s="107">
        <v>848432.33585063287</v>
      </c>
      <c r="AH83" s="107">
        <v>864528.18613972981</v>
      </c>
      <c r="AI83" s="107">
        <v>880624.03642882686</v>
      </c>
      <c r="AJ83" s="107">
        <v>896719.88671792368</v>
      </c>
      <c r="AK83" s="107">
        <v>912815.73700702097</v>
      </c>
      <c r="AL83" s="107">
        <v>928911.58729611768</v>
      </c>
      <c r="AM83" s="107">
        <v>945007.4375852145</v>
      </c>
      <c r="AN83" s="104">
        <v>961103.28787431167</v>
      </c>
    </row>
    <row r="84" spans="1:40" x14ac:dyDescent="0.25">
      <c r="A84" t="str">
        <f t="shared" si="1"/>
        <v>Total Cargo_Sweden</v>
      </c>
      <c r="B84" s="102" t="s">
        <v>207</v>
      </c>
      <c r="C84" s="108" t="s">
        <v>96</v>
      </c>
      <c r="D84" s="92" t="s">
        <v>136</v>
      </c>
      <c r="E84" s="75" t="s">
        <v>34</v>
      </c>
      <c r="F84" s="76" t="s">
        <v>20</v>
      </c>
      <c r="G84" s="76" t="s">
        <v>20</v>
      </c>
      <c r="H84" s="76" t="s">
        <v>20</v>
      </c>
      <c r="I84" s="76" t="s">
        <v>34</v>
      </c>
      <c r="J84" s="76" t="s">
        <v>20</v>
      </c>
      <c r="K84" s="76" t="s">
        <v>20</v>
      </c>
      <c r="L84" s="76" t="s">
        <v>20</v>
      </c>
      <c r="M84" s="76" t="s">
        <v>20</v>
      </c>
      <c r="N84" s="76" t="s">
        <v>20</v>
      </c>
      <c r="O84" s="76" t="s">
        <v>20</v>
      </c>
      <c r="P84" s="76" t="s">
        <v>20</v>
      </c>
      <c r="Q84" s="76" t="s">
        <v>34</v>
      </c>
      <c r="R84" s="83">
        <v>168727.31200000001</v>
      </c>
      <c r="S84" s="83">
        <v>189628.99785808689</v>
      </c>
      <c r="T84" s="83">
        <v>192888.72533381949</v>
      </c>
      <c r="U84" s="83">
        <v>194501.44322790866</v>
      </c>
      <c r="V84" s="83">
        <v>196944.2216766167</v>
      </c>
      <c r="W84" s="83">
        <v>199231.67895228547</v>
      </c>
      <c r="X84" s="83">
        <v>200498.45423369639</v>
      </c>
      <c r="Y84" s="83">
        <v>202637.65038964592</v>
      </c>
      <c r="Z84" s="83">
        <v>203861.05677209134</v>
      </c>
      <c r="AA84" s="83">
        <v>206313.92101125646</v>
      </c>
      <c r="AB84" s="83">
        <v>207481.8555461879</v>
      </c>
      <c r="AC84" s="83">
        <v>209887.31657020465</v>
      </c>
      <c r="AD84" s="83">
        <v>212599.38562411704</v>
      </c>
      <c r="AE84" s="83">
        <v>214045.68797566424</v>
      </c>
      <c r="AF84" s="83">
        <v>217059.32216424376</v>
      </c>
      <c r="AG84" s="83">
        <v>218027.55804812472</v>
      </c>
      <c r="AH84" s="83">
        <v>221772.41204484348</v>
      </c>
      <c r="AI84" s="83">
        <v>223253.00608394478</v>
      </c>
      <c r="AJ84" s="83">
        <v>226009.45261586839</v>
      </c>
      <c r="AK84" s="83">
        <v>228408.86216561089</v>
      </c>
      <c r="AL84" s="83">
        <v>229288.34309346942</v>
      </c>
      <c r="AM84" s="83">
        <v>232189.01642892949</v>
      </c>
      <c r="AN84" s="92">
        <v>234175.91714897691</v>
      </c>
    </row>
    <row r="85" spans="1:40" x14ac:dyDescent="0.25">
      <c r="A85" t="str">
        <f t="shared" si="1"/>
        <v>International passengers_Sweden</v>
      </c>
      <c r="B85" s="72" t="s">
        <v>54</v>
      </c>
      <c r="C85" s="108" t="s">
        <v>96</v>
      </c>
      <c r="D85" s="92" t="s">
        <v>136</v>
      </c>
      <c r="E85" s="75" t="s">
        <v>34</v>
      </c>
      <c r="F85" s="76" t="s">
        <v>20</v>
      </c>
      <c r="G85" s="76" t="s">
        <v>20</v>
      </c>
      <c r="H85" s="76" t="s">
        <v>20</v>
      </c>
      <c r="I85" s="76" t="s">
        <v>34</v>
      </c>
      <c r="J85" s="76" t="s">
        <v>20</v>
      </c>
      <c r="K85" s="76" t="s">
        <v>20</v>
      </c>
      <c r="L85" s="76" t="s">
        <v>20</v>
      </c>
      <c r="M85" s="76" t="s">
        <v>20</v>
      </c>
      <c r="N85" s="76" t="s">
        <v>20</v>
      </c>
      <c r="O85" s="76" t="s">
        <v>20</v>
      </c>
      <c r="P85" s="76" t="s">
        <v>20</v>
      </c>
      <c r="Q85" s="76" t="s">
        <v>34</v>
      </c>
      <c r="R85" s="83">
        <v>31658343</v>
      </c>
      <c r="S85" s="83">
        <v>31126455.884663448</v>
      </c>
      <c r="T85" s="83">
        <v>31722633.099454418</v>
      </c>
      <c r="U85" s="83">
        <v>32434242.891619246</v>
      </c>
      <c r="V85" s="83">
        <v>33351199.712615333</v>
      </c>
      <c r="W85" s="83">
        <v>34527123.781434231</v>
      </c>
      <c r="X85" s="83">
        <v>35665699.254850052</v>
      </c>
      <c r="Y85" s="83">
        <v>36807007.552319705</v>
      </c>
      <c r="Z85" s="83">
        <v>37951959.615194641</v>
      </c>
      <c r="AA85" s="83">
        <v>39080514.733746164</v>
      </c>
      <c r="AB85" s="83">
        <v>40193988.712148376</v>
      </c>
      <c r="AC85" s="83">
        <v>41284891.58817967</v>
      </c>
      <c r="AD85" s="83">
        <v>42334296.024874039</v>
      </c>
      <c r="AE85" s="83">
        <v>43401716.857182898</v>
      </c>
      <c r="AF85" s="83">
        <v>44474603.337599613</v>
      </c>
      <c r="AG85" s="83">
        <v>45561963.663931347</v>
      </c>
      <c r="AH85" s="83">
        <v>46692644.312302597</v>
      </c>
      <c r="AI85" s="83">
        <v>47843062.02328521</v>
      </c>
      <c r="AJ85" s="83">
        <v>48992973.655739352</v>
      </c>
      <c r="AK85" s="83">
        <v>50150881.328943759</v>
      </c>
      <c r="AL85" s="83">
        <v>51330449.163167931</v>
      </c>
      <c r="AM85" s="83">
        <v>52516494.802556932</v>
      </c>
      <c r="AN85" s="92">
        <v>53727540.721253633</v>
      </c>
    </row>
    <row r="86" spans="1:40" x14ac:dyDescent="0.25">
      <c r="A86" t="str">
        <f t="shared" si="1"/>
        <v>Domestic passengers_Sweden</v>
      </c>
      <c r="B86" s="102" t="s">
        <v>56</v>
      </c>
      <c r="C86" s="103" t="s">
        <v>96</v>
      </c>
      <c r="D86" s="104" t="s">
        <v>136</v>
      </c>
      <c r="E86" s="105" t="s">
        <v>34</v>
      </c>
      <c r="F86" s="106" t="s">
        <v>20</v>
      </c>
      <c r="G86" s="106" t="s">
        <v>20</v>
      </c>
      <c r="H86" s="106" t="s">
        <v>20</v>
      </c>
      <c r="I86" s="106" t="s">
        <v>34</v>
      </c>
      <c r="J86" s="106" t="s">
        <v>20</v>
      </c>
      <c r="K86" s="106" t="s">
        <v>20</v>
      </c>
      <c r="L86" s="106" t="s">
        <v>20</v>
      </c>
      <c r="M86" s="106" t="s">
        <v>20</v>
      </c>
      <c r="N86" s="106" t="s">
        <v>20</v>
      </c>
      <c r="O86" s="106" t="s">
        <v>20</v>
      </c>
      <c r="P86" s="106" t="s">
        <v>20</v>
      </c>
      <c r="Q86" s="106" t="s">
        <v>34</v>
      </c>
      <c r="R86" s="107">
        <v>15292260</v>
      </c>
      <c r="S86" s="107">
        <v>13970749.944661131</v>
      </c>
      <c r="T86" s="107">
        <v>15521913.7430677</v>
      </c>
      <c r="U86" s="107">
        <v>15701154.392202437</v>
      </c>
      <c r="V86" s="107">
        <v>16018209.080819443</v>
      </c>
      <c r="W86" s="107">
        <v>16432751.141323995</v>
      </c>
      <c r="X86" s="107">
        <v>16847293.201828551</v>
      </c>
      <c r="Y86" s="107">
        <v>17261835.262333017</v>
      </c>
      <c r="Z86" s="107">
        <v>17676377.322837569</v>
      </c>
      <c r="AA86" s="107">
        <v>18090919.383342035</v>
      </c>
      <c r="AB86" s="107">
        <v>18505461.443846587</v>
      </c>
      <c r="AC86" s="107">
        <v>18920003.504351135</v>
      </c>
      <c r="AD86" s="107">
        <v>19334545.564855602</v>
      </c>
      <c r="AE86" s="107">
        <v>19749087.625360154</v>
      </c>
      <c r="AF86" s="107">
        <v>20163629.68586462</v>
      </c>
      <c r="AG86" s="107">
        <v>20578171.746369176</v>
      </c>
      <c r="AH86" s="107">
        <v>20992713.806873731</v>
      </c>
      <c r="AI86" s="107">
        <v>21407255.867378198</v>
      </c>
      <c r="AJ86" s="107">
        <v>21821797.92788275</v>
      </c>
      <c r="AK86" s="107">
        <v>22236339.988387298</v>
      </c>
      <c r="AL86" s="107">
        <v>22650882.048891764</v>
      </c>
      <c r="AM86" s="107">
        <v>23065424.10939632</v>
      </c>
      <c r="AN86" s="104">
        <v>23479966.169900786</v>
      </c>
    </row>
    <row r="87" spans="1:40" x14ac:dyDescent="0.25">
      <c r="A87" t="str">
        <f t="shared" si="1"/>
        <v>Total passengers_Sub-Saharan Africa</v>
      </c>
      <c r="B87" s="72" t="s">
        <v>58</v>
      </c>
      <c r="C87" s="108" t="s">
        <v>20</v>
      </c>
      <c r="D87" s="92" t="s">
        <v>13</v>
      </c>
      <c r="E87" s="75" t="s">
        <v>20</v>
      </c>
      <c r="F87" s="76" t="s">
        <v>20</v>
      </c>
      <c r="G87" s="76" t="s">
        <v>20</v>
      </c>
      <c r="H87" s="76" t="s">
        <v>20</v>
      </c>
      <c r="I87" s="76" t="s">
        <v>20</v>
      </c>
      <c r="J87" s="76" t="s">
        <v>20</v>
      </c>
      <c r="K87" s="76" t="s">
        <v>20</v>
      </c>
      <c r="L87" s="76" t="s">
        <v>20</v>
      </c>
      <c r="M87" s="76" t="s">
        <v>20</v>
      </c>
      <c r="N87" s="76" t="s">
        <v>20</v>
      </c>
      <c r="O87" s="76" t="s">
        <v>20</v>
      </c>
      <c r="P87" s="76" t="s">
        <v>20</v>
      </c>
      <c r="Q87" s="76" t="s">
        <v>20</v>
      </c>
      <c r="R87" s="83">
        <v>113971618</v>
      </c>
      <c r="S87" s="83">
        <v>119443203.7120425</v>
      </c>
      <c r="T87" s="83">
        <v>124527294.21405508</v>
      </c>
      <c r="U87" s="83">
        <v>129455295.85156316</v>
      </c>
      <c r="V87" s="83">
        <v>134681950.63419273</v>
      </c>
      <c r="W87" s="83">
        <v>140321796.18442664</v>
      </c>
      <c r="X87" s="83">
        <v>146001880.99552834</v>
      </c>
      <c r="Y87" s="83">
        <v>151721606.99190387</v>
      </c>
      <c r="Z87" s="83">
        <v>157496530.04946324</v>
      </c>
      <c r="AA87" s="83">
        <v>163286441.86585501</v>
      </c>
      <c r="AB87" s="83">
        <v>169089173.97030967</v>
      </c>
      <c r="AC87" s="83">
        <v>174924015.08347821</v>
      </c>
      <c r="AD87" s="83">
        <v>180807640.11265296</v>
      </c>
      <c r="AE87" s="83">
        <v>186807294.33885023</v>
      </c>
      <c r="AF87" s="83">
        <v>192871363.91673446</v>
      </c>
      <c r="AG87" s="83">
        <v>198998560.19126654</v>
      </c>
      <c r="AH87" s="83">
        <v>205205452.91150612</v>
      </c>
      <c r="AI87" s="83">
        <v>211487263.96266106</v>
      </c>
      <c r="AJ87" s="83">
        <v>217889113.87443605</v>
      </c>
      <c r="AK87" s="83">
        <v>224367542.09402451</v>
      </c>
      <c r="AL87" s="83">
        <v>230928699.40999988</v>
      </c>
      <c r="AM87" s="83">
        <v>237573319.64889574</v>
      </c>
      <c r="AN87" s="92">
        <v>244296333.98404455</v>
      </c>
    </row>
    <row r="88" spans="1:40" x14ac:dyDescent="0.25">
      <c r="A88" t="str">
        <f t="shared" si="1"/>
        <v>Total aircraft movements_Sub-Saharan Africa</v>
      </c>
      <c r="B88" s="72" t="s">
        <v>35</v>
      </c>
      <c r="C88" s="108" t="s">
        <v>20</v>
      </c>
      <c r="D88" s="92" t="s">
        <v>13</v>
      </c>
      <c r="E88" s="75" t="s">
        <v>20</v>
      </c>
      <c r="F88" s="76" t="s">
        <v>20</v>
      </c>
      <c r="G88" s="76" t="s">
        <v>20</v>
      </c>
      <c r="H88" s="76" t="s">
        <v>20</v>
      </c>
      <c r="I88" s="76" t="s">
        <v>20</v>
      </c>
      <c r="J88" s="76" t="s">
        <v>20</v>
      </c>
      <c r="K88" s="76" t="s">
        <v>20</v>
      </c>
      <c r="L88" s="76" t="s">
        <v>20</v>
      </c>
      <c r="M88" s="76" t="s">
        <v>20</v>
      </c>
      <c r="N88" s="76" t="s">
        <v>20</v>
      </c>
      <c r="O88" s="76" t="s">
        <v>20</v>
      </c>
      <c r="P88" s="76" t="s">
        <v>20</v>
      </c>
      <c r="Q88" s="76" t="s">
        <v>20</v>
      </c>
      <c r="R88" s="83">
        <v>1858218</v>
      </c>
      <c r="S88" s="83">
        <v>1926541.5578533194</v>
      </c>
      <c r="T88" s="83">
        <v>1979486.744793515</v>
      </c>
      <c r="U88" s="83">
        <v>2020929.4871387642</v>
      </c>
      <c r="V88" s="83">
        <v>2065760.3345878255</v>
      </c>
      <c r="W88" s="83">
        <v>2114624.4656762821</v>
      </c>
      <c r="X88" s="83">
        <v>2163375.2134927954</v>
      </c>
      <c r="Y88" s="83">
        <v>2211874.2070269319</v>
      </c>
      <c r="Z88" s="83">
        <v>2259975.6970492145</v>
      </c>
      <c r="AA88" s="83">
        <v>2307777.560734306</v>
      </c>
      <c r="AB88" s="83">
        <v>2355354.8721078192</v>
      </c>
      <c r="AC88" s="83">
        <v>2402764.1747300508</v>
      </c>
      <c r="AD88" s="83">
        <v>2450178.0845591458</v>
      </c>
      <c r="AE88" s="83">
        <v>2498044.6966914497</v>
      </c>
      <c r="AF88" s="83">
        <v>2546096.9587288345</v>
      </c>
      <c r="AG88" s="83">
        <v>2594219.2951879376</v>
      </c>
      <c r="AH88" s="83">
        <v>2642581.401644703</v>
      </c>
      <c r="AI88" s="83">
        <v>2691121.5935216397</v>
      </c>
      <c r="AJ88" s="83">
        <v>2739766.03692027</v>
      </c>
      <c r="AK88" s="83">
        <v>2788439.840339934</v>
      </c>
      <c r="AL88" s="83">
        <v>2837240.2257978162</v>
      </c>
      <c r="AM88" s="83">
        <v>2886156.4370554346</v>
      </c>
      <c r="AN88" s="92">
        <v>2935135.6976969214</v>
      </c>
    </row>
    <row r="89" spans="1:40" x14ac:dyDescent="0.25">
      <c r="A89" t="str">
        <f t="shared" si="1"/>
        <v>Total Cargo_Sub-Saharan Africa</v>
      </c>
      <c r="B89" s="102" t="s">
        <v>207</v>
      </c>
      <c r="C89" s="103" t="s">
        <v>20</v>
      </c>
      <c r="D89" s="104" t="s">
        <v>13</v>
      </c>
      <c r="E89" s="105" t="s">
        <v>20</v>
      </c>
      <c r="F89" s="106" t="s">
        <v>20</v>
      </c>
      <c r="G89" s="106" t="s">
        <v>20</v>
      </c>
      <c r="H89" s="106" t="s">
        <v>20</v>
      </c>
      <c r="I89" s="106" t="s">
        <v>20</v>
      </c>
      <c r="J89" s="106" t="s">
        <v>20</v>
      </c>
      <c r="K89" s="106" t="s">
        <v>20</v>
      </c>
      <c r="L89" s="106" t="s">
        <v>20</v>
      </c>
      <c r="M89" s="106" t="s">
        <v>20</v>
      </c>
      <c r="N89" s="106" t="s">
        <v>20</v>
      </c>
      <c r="O89" s="106" t="s">
        <v>20</v>
      </c>
      <c r="P89" s="106" t="s">
        <v>20</v>
      </c>
      <c r="Q89" s="106" t="s">
        <v>20</v>
      </c>
      <c r="R89" s="107">
        <v>1600472.9489999998</v>
      </c>
      <c r="S89" s="107">
        <v>1698802.37058729</v>
      </c>
      <c r="T89" s="107">
        <v>1800499.7306988535</v>
      </c>
      <c r="U89" s="107">
        <v>1893977.8987186211</v>
      </c>
      <c r="V89" s="107">
        <v>1975956.1767016116</v>
      </c>
      <c r="W89" s="107">
        <v>2041959.1922894819</v>
      </c>
      <c r="X89" s="107">
        <v>2108041.6841522795</v>
      </c>
      <c r="Y89" s="107">
        <v>2174175.088164432</v>
      </c>
      <c r="Z89" s="107">
        <v>2240427.1917695953</v>
      </c>
      <c r="AA89" s="107">
        <v>2306889.550238248</v>
      </c>
      <c r="AB89" s="107">
        <v>2373308.4934923993</v>
      </c>
      <c r="AC89" s="107">
        <v>2439690.2118451465</v>
      </c>
      <c r="AD89" s="107">
        <v>2506425.4999167491</v>
      </c>
      <c r="AE89" s="107">
        <v>2572928.0612837314</v>
      </c>
      <c r="AF89" s="107">
        <v>2639954.9052800885</v>
      </c>
      <c r="AG89" s="107">
        <v>2707554.1085572029</v>
      </c>
      <c r="AH89" s="107">
        <v>2774608.5579546965</v>
      </c>
      <c r="AI89" s="107">
        <v>2842143.0985680143</v>
      </c>
      <c r="AJ89" s="107">
        <v>2909829.2830216764</v>
      </c>
      <c r="AK89" s="107">
        <v>2977621.0635079555</v>
      </c>
      <c r="AL89" s="107">
        <v>3045752.8372593652</v>
      </c>
      <c r="AM89" s="107">
        <v>3114149.7805205504</v>
      </c>
      <c r="AN89" s="104">
        <v>3182577.916425725</v>
      </c>
    </row>
    <row r="90" spans="1:40" x14ac:dyDescent="0.25">
      <c r="A90" t="str">
        <f t="shared" si="1"/>
        <v>International passengers_Sub-Saharan Africa</v>
      </c>
      <c r="B90" s="102" t="s">
        <v>54</v>
      </c>
      <c r="C90" s="103" t="s">
        <v>20</v>
      </c>
      <c r="D90" s="104" t="s">
        <v>13</v>
      </c>
      <c r="E90" s="105" t="s">
        <v>20</v>
      </c>
      <c r="F90" s="106" t="s">
        <v>20</v>
      </c>
      <c r="G90" s="106" t="s">
        <v>20</v>
      </c>
      <c r="H90" s="106" t="s">
        <v>20</v>
      </c>
      <c r="I90" s="106" t="s">
        <v>20</v>
      </c>
      <c r="J90" s="106" t="s">
        <v>20</v>
      </c>
      <c r="K90" s="106" t="s">
        <v>20</v>
      </c>
      <c r="L90" s="106" t="s">
        <v>20</v>
      </c>
      <c r="M90" s="106" t="s">
        <v>20</v>
      </c>
      <c r="N90" s="106" t="s">
        <v>20</v>
      </c>
      <c r="O90" s="106" t="s">
        <v>20</v>
      </c>
      <c r="P90" s="106" t="s">
        <v>20</v>
      </c>
      <c r="Q90" s="106" t="s">
        <v>20</v>
      </c>
      <c r="R90" s="107">
        <v>55186613</v>
      </c>
      <c r="S90" s="107">
        <v>57319739.114832446</v>
      </c>
      <c r="T90" s="107">
        <v>59822089.153155938</v>
      </c>
      <c r="U90" s="107">
        <v>62318407.86559099</v>
      </c>
      <c r="V90" s="107">
        <v>65067573.999965452</v>
      </c>
      <c r="W90" s="107">
        <v>68210444.850034341</v>
      </c>
      <c r="X90" s="107">
        <v>71385515.263850823</v>
      </c>
      <c r="Y90" s="107">
        <v>74601832.419968814</v>
      </c>
      <c r="Z90" s="107">
        <v>77877357.734414414</v>
      </c>
      <c r="AA90" s="107">
        <v>81181636.977059469</v>
      </c>
      <c r="AB90" s="107">
        <v>84507900.617303103</v>
      </c>
      <c r="AC90" s="107">
        <v>87870668.004215732</v>
      </c>
      <c r="AD90" s="107">
        <v>91281402.148174435</v>
      </c>
      <c r="AE90" s="107">
        <v>94800377.82645224</v>
      </c>
      <c r="AF90" s="107">
        <v>98389357.323776379</v>
      </c>
      <c r="AG90" s="107">
        <v>102045201.10163687</v>
      </c>
      <c r="AH90" s="107">
        <v>105782085.4176553</v>
      </c>
      <c r="AI90" s="107">
        <v>109593641.30820972</v>
      </c>
      <c r="AJ90" s="107">
        <v>113521287.88105075</v>
      </c>
      <c r="AK90" s="107">
        <v>117526711.69692187</v>
      </c>
      <c r="AL90" s="107">
        <v>121616751.22928239</v>
      </c>
      <c r="AM90" s="107">
        <v>125792456.26052204</v>
      </c>
      <c r="AN90" s="104">
        <v>130049593.40316266</v>
      </c>
    </row>
    <row r="91" spans="1:40" x14ac:dyDescent="0.25">
      <c r="A91" t="str">
        <f t="shared" si="1"/>
        <v>Domestic passengers_Sub-Saharan Africa</v>
      </c>
      <c r="B91" s="72" t="s">
        <v>56</v>
      </c>
      <c r="C91" s="108" t="s">
        <v>20</v>
      </c>
      <c r="D91" s="92" t="s">
        <v>13</v>
      </c>
      <c r="E91" s="75" t="s">
        <v>20</v>
      </c>
      <c r="F91" s="76" t="s">
        <v>20</v>
      </c>
      <c r="G91" s="76" t="s">
        <v>20</v>
      </c>
      <c r="H91" s="76" t="s">
        <v>20</v>
      </c>
      <c r="I91" s="76" t="s">
        <v>20</v>
      </c>
      <c r="J91" s="76" t="s">
        <v>20</v>
      </c>
      <c r="K91" s="76" t="s">
        <v>20</v>
      </c>
      <c r="L91" s="76" t="s">
        <v>20</v>
      </c>
      <c r="M91" s="76" t="s">
        <v>20</v>
      </c>
      <c r="N91" s="76" t="s">
        <v>20</v>
      </c>
      <c r="O91" s="76" t="s">
        <v>20</v>
      </c>
      <c r="P91" s="76" t="s">
        <v>20</v>
      </c>
      <c r="Q91" s="76" t="s">
        <v>20</v>
      </c>
      <c r="R91" s="83">
        <v>54471982</v>
      </c>
      <c r="S91" s="83">
        <v>57582864.569626369</v>
      </c>
      <c r="T91" s="83">
        <v>59852000.86524304</v>
      </c>
      <c r="U91" s="83">
        <v>62091772.231627055</v>
      </c>
      <c r="V91" s="83">
        <v>64388260.914845303</v>
      </c>
      <c r="W91" s="83">
        <v>66735692.080430105</v>
      </c>
      <c r="X91" s="83">
        <v>69092246.372387186</v>
      </c>
      <c r="Y91" s="83">
        <v>71448309.381548747</v>
      </c>
      <c r="Z91" s="83">
        <v>73795873.219051644</v>
      </c>
      <c r="AA91" s="83">
        <v>76130804.905396327</v>
      </c>
      <c r="AB91" s="83">
        <v>78457519.995060742</v>
      </c>
      <c r="AC91" s="83">
        <v>80780572.450047955</v>
      </c>
      <c r="AD91" s="83">
        <v>83105198.468081504</v>
      </c>
      <c r="AE91" s="83">
        <v>85432661.450552866</v>
      </c>
      <c r="AF91" s="83">
        <v>87755413.38884522</v>
      </c>
      <c r="AG91" s="83">
        <v>90075159.795313865</v>
      </c>
      <c r="AH91" s="83">
        <v>92394641.865409747</v>
      </c>
      <c r="AI91" s="83">
        <v>94715670.378530741</v>
      </c>
      <c r="AJ91" s="83">
        <v>97037072.880051255</v>
      </c>
      <c r="AK91" s="83">
        <v>99358549.073440343</v>
      </c>
      <c r="AL91" s="83">
        <v>101679254.173574</v>
      </c>
      <c r="AM91" s="83">
        <v>103999051.68535534</v>
      </c>
      <c r="AN91" s="92">
        <v>106317447.19177276</v>
      </c>
    </row>
    <row r="92" spans="1:40" x14ac:dyDescent="0.25">
      <c r="A92" t="str">
        <f t="shared" si="1"/>
        <v>Total passengers_Sri Lanka</v>
      </c>
      <c r="B92" s="102" t="s">
        <v>58</v>
      </c>
      <c r="C92" s="103" t="s">
        <v>69</v>
      </c>
      <c r="D92" s="104" t="s">
        <v>80</v>
      </c>
      <c r="E92" s="105" t="s">
        <v>20</v>
      </c>
      <c r="F92" s="106" t="s">
        <v>34</v>
      </c>
      <c r="G92" s="106" t="s">
        <v>20</v>
      </c>
      <c r="H92" s="106" t="s">
        <v>20</v>
      </c>
      <c r="I92" s="106" t="s">
        <v>20</v>
      </c>
      <c r="J92" s="106" t="s">
        <v>34</v>
      </c>
      <c r="K92" s="106" t="s">
        <v>20</v>
      </c>
      <c r="L92" s="106" t="s">
        <v>20</v>
      </c>
      <c r="M92" s="106" t="s">
        <v>20</v>
      </c>
      <c r="N92" s="106" t="s">
        <v>20</v>
      </c>
      <c r="O92" s="106" t="s">
        <v>20</v>
      </c>
      <c r="P92" s="106" t="s">
        <v>20</v>
      </c>
      <c r="Q92" s="106" t="s">
        <v>20</v>
      </c>
      <c r="R92" s="107">
        <v>10881010</v>
      </c>
      <c r="S92" s="107">
        <v>10391810.2961693</v>
      </c>
      <c r="T92" s="107">
        <v>11302116.952718699</v>
      </c>
      <c r="U92" s="107">
        <v>11936626.542760689</v>
      </c>
      <c r="V92" s="107">
        <v>12655520.345245535</v>
      </c>
      <c r="W92" s="107">
        <v>13409113.958817558</v>
      </c>
      <c r="X92" s="107">
        <v>14184665.406063968</v>
      </c>
      <c r="Y92" s="107">
        <v>14980332.819753628</v>
      </c>
      <c r="Z92" s="107">
        <v>15795689.549775746</v>
      </c>
      <c r="AA92" s="107">
        <v>16626742.16283909</v>
      </c>
      <c r="AB92" s="107">
        <v>17480311.22678823</v>
      </c>
      <c r="AC92" s="107">
        <v>18355980.707747459</v>
      </c>
      <c r="AD92" s="107">
        <v>19249342.23844542</v>
      </c>
      <c r="AE92" s="107">
        <v>20157627.487450235</v>
      </c>
      <c r="AF92" s="107">
        <v>21076167.020483747</v>
      </c>
      <c r="AG92" s="107">
        <v>22020811.020053454</v>
      </c>
      <c r="AH92" s="107">
        <v>22993247.053924344</v>
      </c>
      <c r="AI92" s="107">
        <v>23995637.304391161</v>
      </c>
      <c r="AJ92" s="107">
        <v>24986227.618997134</v>
      </c>
      <c r="AK92" s="107">
        <v>26002209.483461425</v>
      </c>
      <c r="AL92" s="107">
        <v>27044129.798864774</v>
      </c>
      <c r="AM92" s="107">
        <v>28112428.031344742</v>
      </c>
      <c r="AN92" s="104">
        <v>29206402.980354007</v>
      </c>
    </row>
    <row r="93" spans="1:40" x14ac:dyDescent="0.25">
      <c r="A93" t="str">
        <f t="shared" si="1"/>
        <v>Total aircraft movements_Sri Lanka</v>
      </c>
      <c r="B93" s="102" t="s">
        <v>35</v>
      </c>
      <c r="C93" s="103" t="s">
        <v>69</v>
      </c>
      <c r="D93" s="104" t="s">
        <v>80</v>
      </c>
      <c r="E93" s="105" t="s">
        <v>20</v>
      </c>
      <c r="F93" s="106" t="s">
        <v>34</v>
      </c>
      <c r="G93" s="106" t="s">
        <v>20</v>
      </c>
      <c r="H93" s="106" t="s">
        <v>20</v>
      </c>
      <c r="I93" s="106" t="s">
        <v>20</v>
      </c>
      <c r="J93" s="106" t="s">
        <v>34</v>
      </c>
      <c r="K93" s="106" t="s">
        <v>20</v>
      </c>
      <c r="L93" s="106" t="s">
        <v>20</v>
      </c>
      <c r="M93" s="106" t="s">
        <v>20</v>
      </c>
      <c r="N93" s="106" t="s">
        <v>20</v>
      </c>
      <c r="O93" s="106" t="s">
        <v>20</v>
      </c>
      <c r="P93" s="106" t="s">
        <v>20</v>
      </c>
      <c r="Q93" s="106" t="s">
        <v>20</v>
      </c>
      <c r="R93" s="107">
        <v>74512</v>
      </c>
      <c r="S93" s="107">
        <v>75938.85964912278</v>
      </c>
      <c r="T93" s="107">
        <v>80688.277192982496</v>
      </c>
      <c r="U93" s="107">
        <v>84436.813215712915</v>
      </c>
      <c r="V93" s="107">
        <v>88640.175247755164</v>
      </c>
      <c r="W93" s="107">
        <v>92936.820899506463</v>
      </c>
      <c r="X93" s="107">
        <v>97350.466073640244</v>
      </c>
      <c r="Y93" s="107">
        <v>101870.4251875264</v>
      </c>
      <c r="Z93" s="107">
        <v>106475.66096960768</v>
      </c>
      <c r="AA93" s="107">
        <v>111162.07969431466</v>
      </c>
      <c r="AB93" s="107">
        <v>115967.98364510128</v>
      </c>
      <c r="AC93" s="107">
        <v>120890.74079586766</v>
      </c>
      <c r="AD93" s="107">
        <v>125905.41835508015</v>
      </c>
      <c r="AE93" s="107">
        <v>130982.44957005604</v>
      </c>
      <c r="AF93" s="107">
        <v>136109.91792935357</v>
      </c>
      <c r="AG93" s="107">
        <v>141376.01026358985</v>
      </c>
      <c r="AH93" s="107">
        <v>146789.94980850315</v>
      </c>
      <c r="AI93" s="107">
        <v>152363.2948271152</v>
      </c>
      <c r="AJ93" s="107">
        <v>157849.69982183597</v>
      </c>
      <c r="AK93" s="107">
        <v>163470.13438817611</v>
      </c>
      <c r="AL93" s="107">
        <v>169227.49812985872</v>
      </c>
      <c r="AM93" s="107">
        <v>175123.89414755473</v>
      </c>
      <c r="AN93" s="104">
        <v>181155.12336340055</v>
      </c>
    </row>
    <row r="94" spans="1:40" x14ac:dyDescent="0.25">
      <c r="A94" t="str">
        <f t="shared" si="1"/>
        <v>Total Cargo_Sri Lanka</v>
      </c>
      <c r="B94" s="102" t="s">
        <v>207</v>
      </c>
      <c r="C94" s="108" t="s">
        <v>69</v>
      </c>
      <c r="D94" s="92" t="s">
        <v>80</v>
      </c>
      <c r="E94" s="75" t="s">
        <v>20</v>
      </c>
      <c r="F94" s="76" t="s">
        <v>34</v>
      </c>
      <c r="G94" s="76" t="s">
        <v>20</v>
      </c>
      <c r="H94" s="76" t="s">
        <v>20</v>
      </c>
      <c r="I94" s="76" t="s">
        <v>20</v>
      </c>
      <c r="J94" s="76" t="s">
        <v>34</v>
      </c>
      <c r="K94" s="76" t="s">
        <v>20</v>
      </c>
      <c r="L94" s="76" t="s">
        <v>20</v>
      </c>
      <c r="M94" s="76" t="s">
        <v>20</v>
      </c>
      <c r="N94" s="76" t="s">
        <v>20</v>
      </c>
      <c r="O94" s="76" t="s">
        <v>20</v>
      </c>
      <c r="P94" s="76" t="s">
        <v>20</v>
      </c>
      <c r="Q94" s="76" t="s">
        <v>20</v>
      </c>
      <c r="R94" s="83">
        <v>281605.2</v>
      </c>
      <c r="S94" s="83">
        <v>265406.7956807859</v>
      </c>
      <c r="T94" s="83">
        <v>286280.50044767756</v>
      </c>
      <c r="U94" s="83">
        <v>300739.56821547734</v>
      </c>
      <c r="V94" s="83">
        <v>314097.61378264887</v>
      </c>
      <c r="W94" s="83">
        <v>327131.14142628462</v>
      </c>
      <c r="X94" s="83">
        <v>340431.37319472461</v>
      </c>
      <c r="Y94" s="83">
        <v>353964.10339223477</v>
      </c>
      <c r="Z94" s="83">
        <v>367665.31038052338</v>
      </c>
      <c r="AA94" s="83">
        <v>381522.49030234292</v>
      </c>
      <c r="AB94" s="83">
        <v>395647.65046319965</v>
      </c>
      <c r="AC94" s="83">
        <v>410030.90513683949</v>
      </c>
      <c r="AD94" s="83">
        <v>424598.02821147669</v>
      </c>
      <c r="AE94" s="83">
        <v>439263.13376020896</v>
      </c>
      <c r="AF94" s="83">
        <v>453992.7581900793</v>
      </c>
      <c r="AG94" s="83">
        <v>469039.35804419074</v>
      </c>
      <c r="AH94" s="83">
        <v>484426.20418074261</v>
      </c>
      <c r="AI94" s="83">
        <v>500182.70272715273</v>
      </c>
      <c r="AJ94" s="83">
        <v>515614.17181363981</v>
      </c>
      <c r="AK94" s="83">
        <v>531344.36981749744</v>
      </c>
      <c r="AL94" s="83">
        <v>547378.89763931429</v>
      </c>
      <c r="AM94" s="83">
        <v>563721.0758818381</v>
      </c>
      <c r="AN94" s="92">
        <v>580356.85002005834</v>
      </c>
    </row>
    <row r="95" spans="1:40" x14ac:dyDescent="0.25">
      <c r="A95" t="str">
        <f t="shared" si="1"/>
        <v>International passengers_Sri Lanka</v>
      </c>
      <c r="B95" s="72" t="s">
        <v>54</v>
      </c>
      <c r="C95" s="108" t="s">
        <v>69</v>
      </c>
      <c r="D95" s="92" t="s">
        <v>80</v>
      </c>
      <c r="E95" s="75" t="s">
        <v>20</v>
      </c>
      <c r="F95" s="76" t="s">
        <v>34</v>
      </c>
      <c r="G95" s="76" t="s">
        <v>20</v>
      </c>
      <c r="H95" s="76" t="s">
        <v>20</v>
      </c>
      <c r="I95" s="76" t="s">
        <v>20</v>
      </c>
      <c r="J95" s="76" t="s">
        <v>34</v>
      </c>
      <c r="K95" s="76" t="s">
        <v>20</v>
      </c>
      <c r="L95" s="76" t="s">
        <v>20</v>
      </c>
      <c r="M95" s="76" t="s">
        <v>20</v>
      </c>
      <c r="N95" s="76" t="s">
        <v>20</v>
      </c>
      <c r="O95" s="76" t="s">
        <v>20</v>
      </c>
      <c r="P95" s="76" t="s">
        <v>20</v>
      </c>
      <c r="Q95" s="76" t="s">
        <v>20</v>
      </c>
      <c r="R95" s="83">
        <v>10881010</v>
      </c>
      <c r="S95" s="83">
        <v>10391810.2961693</v>
      </c>
      <c r="T95" s="83">
        <v>11302116.952718699</v>
      </c>
      <c r="U95" s="83">
        <v>11936626.542760689</v>
      </c>
      <c r="V95" s="83">
        <v>12655520.345245535</v>
      </c>
      <c r="W95" s="83">
        <v>13409113.958817558</v>
      </c>
      <c r="X95" s="83">
        <v>14184665.406063968</v>
      </c>
      <c r="Y95" s="83">
        <v>14980332.819753628</v>
      </c>
      <c r="Z95" s="83">
        <v>15795689.549775746</v>
      </c>
      <c r="AA95" s="83">
        <v>16626742.16283909</v>
      </c>
      <c r="AB95" s="83">
        <v>17480311.22678823</v>
      </c>
      <c r="AC95" s="83">
        <v>18355980.707747459</v>
      </c>
      <c r="AD95" s="83">
        <v>19249342.23844542</v>
      </c>
      <c r="AE95" s="83">
        <v>20157627.487450235</v>
      </c>
      <c r="AF95" s="83">
        <v>21076167.020483747</v>
      </c>
      <c r="AG95" s="83">
        <v>22020811.020053454</v>
      </c>
      <c r="AH95" s="83">
        <v>22993247.053924344</v>
      </c>
      <c r="AI95" s="83">
        <v>23995637.304391161</v>
      </c>
      <c r="AJ95" s="83">
        <v>24986227.618997134</v>
      </c>
      <c r="AK95" s="83">
        <v>26002209.483461425</v>
      </c>
      <c r="AL95" s="83">
        <v>27044129.798864774</v>
      </c>
      <c r="AM95" s="83">
        <v>28112428.031344742</v>
      </c>
      <c r="AN95" s="92">
        <v>29206402.980354007</v>
      </c>
    </row>
    <row r="96" spans="1:40" x14ac:dyDescent="0.25">
      <c r="A96" t="str">
        <f t="shared" si="1"/>
        <v>Domestic passengers_Sri Lanka</v>
      </c>
      <c r="B96" s="102" t="s">
        <v>56</v>
      </c>
      <c r="C96" s="103" t="s">
        <v>69</v>
      </c>
      <c r="D96" s="104" t="s">
        <v>80</v>
      </c>
      <c r="E96" s="105" t="s">
        <v>20</v>
      </c>
      <c r="F96" s="106" t="s">
        <v>34</v>
      </c>
      <c r="G96" s="106" t="s">
        <v>20</v>
      </c>
      <c r="H96" s="106" t="s">
        <v>20</v>
      </c>
      <c r="I96" s="106" t="s">
        <v>20</v>
      </c>
      <c r="J96" s="106" t="s">
        <v>34</v>
      </c>
      <c r="K96" s="106" t="s">
        <v>20</v>
      </c>
      <c r="L96" s="106" t="s">
        <v>20</v>
      </c>
      <c r="M96" s="106" t="s">
        <v>20</v>
      </c>
      <c r="N96" s="106" t="s">
        <v>20</v>
      </c>
      <c r="O96" s="106" t="s">
        <v>20</v>
      </c>
      <c r="P96" s="106" t="s">
        <v>20</v>
      </c>
      <c r="Q96" s="106" t="s">
        <v>20</v>
      </c>
      <c r="R96" s="107" t="s">
        <v>218</v>
      </c>
      <c r="S96" s="107" t="s">
        <v>218</v>
      </c>
      <c r="T96" s="107" t="s">
        <v>218</v>
      </c>
      <c r="U96" s="107" t="s">
        <v>218</v>
      </c>
      <c r="V96" s="107" t="s">
        <v>218</v>
      </c>
      <c r="W96" s="107" t="s">
        <v>218</v>
      </c>
      <c r="X96" s="107" t="s">
        <v>218</v>
      </c>
      <c r="Y96" s="107" t="s">
        <v>218</v>
      </c>
      <c r="Z96" s="107" t="s">
        <v>218</v>
      </c>
      <c r="AA96" s="107" t="s">
        <v>218</v>
      </c>
      <c r="AB96" s="107" t="s">
        <v>218</v>
      </c>
      <c r="AC96" s="107" t="s">
        <v>218</v>
      </c>
      <c r="AD96" s="107" t="s">
        <v>218</v>
      </c>
      <c r="AE96" s="107" t="s">
        <v>218</v>
      </c>
      <c r="AF96" s="107" t="s">
        <v>218</v>
      </c>
      <c r="AG96" s="107" t="s">
        <v>218</v>
      </c>
      <c r="AH96" s="107" t="s">
        <v>218</v>
      </c>
      <c r="AI96" s="107" t="s">
        <v>218</v>
      </c>
      <c r="AJ96" s="107" t="s">
        <v>218</v>
      </c>
      <c r="AK96" s="107" t="s">
        <v>218</v>
      </c>
      <c r="AL96" s="107" t="s">
        <v>218</v>
      </c>
      <c r="AM96" s="107" t="s">
        <v>218</v>
      </c>
      <c r="AN96" s="104" t="s">
        <v>218</v>
      </c>
    </row>
    <row r="97" spans="1:40" x14ac:dyDescent="0.25">
      <c r="A97" t="str">
        <f t="shared" si="1"/>
        <v>Total passengers_Spain</v>
      </c>
      <c r="B97" s="72" t="s">
        <v>58</v>
      </c>
      <c r="C97" s="108" t="s">
        <v>96</v>
      </c>
      <c r="D97" s="92" t="s">
        <v>111</v>
      </c>
      <c r="E97" s="75" t="s">
        <v>34</v>
      </c>
      <c r="F97" s="76" t="s">
        <v>20</v>
      </c>
      <c r="G97" s="76" t="s">
        <v>20</v>
      </c>
      <c r="H97" s="76" t="s">
        <v>34</v>
      </c>
      <c r="I97" s="76" t="s">
        <v>34</v>
      </c>
      <c r="J97" s="76" t="s">
        <v>20</v>
      </c>
      <c r="K97" s="76" t="s">
        <v>20</v>
      </c>
      <c r="L97" s="76" t="s">
        <v>20</v>
      </c>
      <c r="M97" s="76" t="s">
        <v>20</v>
      </c>
      <c r="N97" s="76" t="s">
        <v>20</v>
      </c>
      <c r="O97" s="76" t="s">
        <v>20</v>
      </c>
      <c r="P97" s="76" t="s">
        <v>20</v>
      </c>
      <c r="Q97" s="76" t="s">
        <v>34</v>
      </c>
      <c r="R97" s="83">
        <v>263402770</v>
      </c>
      <c r="S97" s="83">
        <v>275939644.64421654</v>
      </c>
      <c r="T97" s="83">
        <v>287464332.35651082</v>
      </c>
      <c r="U97" s="83">
        <v>299719638.37761009</v>
      </c>
      <c r="V97" s="83">
        <v>311481165.21729767</v>
      </c>
      <c r="W97" s="83">
        <v>322508637.2356025</v>
      </c>
      <c r="X97" s="83">
        <v>333424221.76601434</v>
      </c>
      <c r="Y97" s="83">
        <v>344028403.03240997</v>
      </c>
      <c r="Z97" s="83">
        <v>354259050.46075034</v>
      </c>
      <c r="AA97" s="83">
        <v>364476362.83239049</v>
      </c>
      <c r="AB97" s="83">
        <v>374583337.30477566</v>
      </c>
      <c r="AC97" s="83">
        <v>384775724.66975498</v>
      </c>
      <c r="AD97" s="83">
        <v>394951315.72746372</v>
      </c>
      <c r="AE97" s="83">
        <v>405012368.78739756</v>
      </c>
      <c r="AF97" s="83">
        <v>414364028.55382651</v>
      </c>
      <c r="AG97" s="83">
        <v>423896744.63522172</v>
      </c>
      <c r="AH97" s="83">
        <v>433687616.79423082</v>
      </c>
      <c r="AI97" s="83">
        <v>443393299.30330479</v>
      </c>
      <c r="AJ97" s="83">
        <v>452996302.06519568</v>
      </c>
      <c r="AK97" s="83">
        <v>462306420.2634567</v>
      </c>
      <c r="AL97" s="83">
        <v>471608082.65310121</v>
      </c>
      <c r="AM97" s="83">
        <v>481004915.94798058</v>
      </c>
      <c r="AN97" s="92">
        <v>490538623.91499531</v>
      </c>
    </row>
    <row r="98" spans="1:40" x14ac:dyDescent="0.25">
      <c r="A98" t="str">
        <f t="shared" si="1"/>
        <v>Total aircraft movements_Spain</v>
      </c>
      <c r="B98" s="72" t="s">
        <v>35</v>
      </c>
      <c r="C98" s="108" t="s">
        <v>96</v>
      </c>
      <c r="D98" s="92" t="s">
        <v>111</v>
      </c>
      <c r="E98" s="75" t="s">
        <v>34</v>
      </c>
      <c r="F98" s="76" t="s">
        <v>20</v>
      </c>
      <c r="G98" s="76" t="s">
        <v>20</v>
      </c>
      <c r="H98" s="76" t="s">
        <v>34</v>
      </c>
      <c r="I98" s="76" t="s">
        <v>34</v>
      </c>
      <c r="J98" s="76" t="s">
        <v>20</v>
      </c>
      <c r="K98" s="76" t="s">
        <v>20</v>
      </c>
      <c r="L98" s="76" t="s">
        <v>20</v>
      </c>
      <c r="M98" s="76" t="s">
        <v>20</v>
      </c>
      <c r="N98" s="76" t="s">
        <v>20</v>
      </c>
      <c r="O98" s="76" t="s">
        <v>20</v>
      </c>
      <c r="P98" s="76" t="s">
        <v>20</v>
      </c>
      <c r="Q98" s="76" t="s">
        <v>34</v>
      </c>
      <c r="R98" s="83">
        <v>2300189</v>
      </c>
      <c r="S98" s="83">
        <v>2386258.7227438227</v>
      </c>
      <c r="T98" s="83">
        <v>2438263.0681711226</v>
      </c>
      <c r="U98" s="83">
        <v>2489712.4861649307</v>
      </c>
      <c r="V98" s="83">
        <v>2549172.9385340121</v>
      </c>
      <c r="W98" s="83">
        <v>2612183.6776748868</v>
      </c>
      <c r="X98" s="83">
        <v>2672075.7526334533</v>
      </c>
      <c r="Y98" s="83">
        <v>2725378.4069967116</v>
      </c>
      <c r="Z98" s="83">
        <v>2771196.0704386421</v>
      </c>
      <c r="AA98" s="83">
        <v>2816457.2482960164</v>
      </c>
      <c r="AB98" s="83">
        <v>2859561.5106656998</v>
      </c>
      <c r="AC98" s="83">
        <v>2904077.7279826733</v>
      </c>
      <c r="AD98" s="83">
        <v>2948152.5034205443</v>
      </c>
      <c r="AE98" s="83">
        <v>2990194.2008527466</v>
      </c>
      <c r="AF98" s="83">
        <v>3019778.1629773634</v>
      </c>
      <c r="AG98" s="83">
        <v>3052621.3415037473</v>
      </c>
      <c r="AH98" s="83">
        <v>3089969.7207387816</v>
      </c>
      <c r="AI98" s="83">
        <v>3125662.1588348704</v>
      </c>
      <c r="AJ98" s="83">
        <v>3159307.509163355</v>
      </c>
      <c r="AK98" s="83">
        <v>3187501.2573278444</v>
      </c>
      <c r="AL98" s="83">
        <v>3215027.9653037256</v>
      </c>
      <c r="AM98" s="83">
        <v>3243419.8760855845</v>
      </c>
      <c r="AN98" s="92">
        <v>3273299.1648316341</v>
      </c>
    </row>
    <row r="99" spans="1:40" x14ac:dyDescent="0.25">
      <c r="A99" t="str">
        <f t="shared" si="1"/>
        <v>Total Cargo_Spain</v>
      </c>
      <c r="B99" s="102" t="s">
        <v>207</v>
      </c>
      <c r="C99" s="103" t="s">
        <v>96</v>
      </c>
      <c r="D99" s="104" t="s">
        <v>111</v>
      </c>
      <c r="E99" s="105" t="s">
        <v>34</v>
      </c>
      <c r="F99" s="106" t="s">
        <v>20</v>
      </c>
      <c r="G99" s="106" t="s">
        <v>20</v>
      </c>
      <c r="H99" s="106" t="s">
        <v>34</v>
      </c>
      <c r="I99" s="106" t="s">
        <v>34</v>
      </c>
      <c r="J99" s="106" t="s">
        <v>20</v>
      </c>
      <c r="K99" s="106" t="s">
        <v>20</v>
      </c>
      <c r="L99" s="106" t="s">
        <v>20</v>
      </c>
      <c r="M99" s="106" t="s">
        <v>20</v>
      </c>
      <c r="N99" s="106" t="s">
        <v>20</v>
      </c>
      <c r="O99" s="106" t="s">
        <v>20</v>
      </c>
      <c r="P99" s="106" t="s">
        <v>20</v>
      </c>
      <c r="Q99" s="106" t="s">
        <v>34</v>
      </c>
      <c r="R99" s="107">
        <v>1043385.826</v>
      </c>
      <c r="S99" s="107">
        <v>1079355.7061646672</v>
      </c>
      <c r="T99" s="107">
        <v>1132555.2647934488</v>
      </c>
      <c r="U99" s="107">
        <v>1188577.892030034</v>
      </c>
      <c r="V99" s="107">
        <v>1229393.8375411495</v>
      </c>
      <c r="W99" s="107">
        <v>1251510.1637262497</v>
      </c>
      <c r="X99" s="107">
        <v>1272538.0568134489</v>
      </c>
      <c r="Y99" s="107">
        <v>1291047.2858671197</v>
      </c>
      <c r="Z99" s="107">
        <v>1306658.7395978491</v>
      </c>
      <c r="AA99" s="107">
        <v>1322170.7720800557</v>
      </c>
      <c r="AB99" s="107">
        <v>1336915.5096236174</v>
      </c>
      <c r="AC99" s="107">
        <v>1352338.3972988639</v>
      </c>
      <c r="AD99" s="107">
        <v>1367679.7720965152</v>
      </c>
      <c r="AE99" s="107">
        <v>1382279.9807277371</v>
      </c>
      <c r="AF99" s="107">
        <v>1391888.526826153</v>
      </c>
      <c r="AG99" s="107">
        <v>1402905.430204788</v>
      </c>
      <c r="AH99" s="107">
        <v>1415838.9943526427</v>
      </c>
      <c r="AI99" s="107">
        <v>1428182.5256995675</v>
      </c>
      <c r="AJ99" s="107">
        <v>1439778.4214478929</v>
      </c>
      <c r="AK99" s="107">
        <v>1449242.1017494739</v>
      </c>
      <c r="AL99" s="107">
        <v>1458528.3471914572</v>
      </c>
      <c r="AM99" s="107">
        <v>1468271.7824966668</v>
      </c>
      <c r="AN99" s="104">
        <v>1478726.9996256998</v>
      </c>
    </row>
    <row r="100" spans="1:40" x14ac:dyDescent="0.25">
      <c r="A100" t="str">
        <f t="shared" si="1"/>
        <v>International passengers_Spain</v>
      </c>
      <c r="B100" s="102" t="s">
        <v>54</v>
      </c>
      <c r="C100" s="103" t="s">
        <v>96</v>
      </c>
      <c r="D100" s="104" t="s">
        <v>111</v>
      </c>
      <c r="E100" s="105" t="s">
        <v>34</v>
      </c>
      <c r="F100" s="106" t="s">
        <v>20</v>
      </c>
      <c r="G100" s="106" t="s">
        <v>20</v>
      </c>
      <c r="H100" s="106" t="s">
        <v>34</v>
      </c>
      <c r="I100" s="106" t="s">
        <v>34</v>
      </c>
      <c r="J100" s="106" t="s">
        <v>20</v>
      </c>
      <c r="K100" s="106" t="s">
        <v>20</v>
      </c>
      <c r="L100" s="106" t="s">
        <v>20</v>
      </c>
      <c r="M100" s="106" t="s">
        <v>20</v>
      </c>
      <c r="N100" s="106" t="s">
        <v>20</v>
      </c>
      <c r="O100" s="106" t="s">
        <v>20</v>
      </c>
      <c r="P100" s="106" t="s">
        <v>20</v>
      </c>
      <c r="Q100" s="106" t="s">
        <v>34</v>
      </c>
      <c r="R100" s="107">
        <v>182494101</v>
      </c>
      <c r="S100" s="107">
        <v>188694624.44676685</v>
      </c>
      <c r="T100" s="107">
        <v>195391475.79304492</v>
      </c>
      <c r="U100" s="107">
        <v>203883784.66003171</v>
      </c>
      <c r="V100" s="107">
        <v>212376093.52701852</v>
      </c>
      <c r="W100" s="107">
        <v>220868402.39400524</v>
      </c>
      <c r="X100" s="107">
        <v>229360711.26099202</v>
      </c>
      <c r="Y100" s="107">
        <v>237853020.12797883</v>
      </c>
      <c r="Z100" s="107">
        <v>246345328.99496555</v>
      </c>
      <c r="AA100" s="107">
        <v>254837637.8619523</v>
      </c>
      <c r="AB100" s="107">
        <v>263329946.72893909</v>
      </c>
      <c r="AC100" s="107">
        <v>271822255.59592581</v>
      </c>
      <c r="AD100" s="107">
        <v>280314564.46291262</v>
      </c>
      <c r="AE100" s="107">
        <v>288806873.32989943</v>
      </c>
      <c r="AF100" s="107">
        <v>297299182.19688624</v>
      </c>
      <c r="AG100" s="107">
        <v>305791491.06387299</v>
      </c>
      <c r="AH100" s="107">
        <v>314283799.9308598</v>
      </c>
      <c r="AI100" s="107">
        <v>322776108.79784757</v>
      </c>
      <c r="AJ100" s="107">
        <v>331268417.66483432</v>
      </c>
      <c r="AK100" s="107">
        <v>339760726.53182113</v>
      </c>
      <c r="AL100" s="107">
        <v>348253035.39880788</v>
      </c>
      <c r="AM100" s="107">
        <v>356745344.26579469</v>
      </c>
      <c r="AN100" s="104">
        <v>365237653.13278151</v>
      </c>
    </row>
    <row r="101" spans="1:40" x14ac:dyDescent="0.25">
      <c r="A101" t="str">
        <f t="shared" si="1"/>
        <v>Domestic passengers_Spain</v>
      </c>
      <c r="B101" s="72" t="s">
        <v>56</v>
      </c>
      <c r="C101" s="108" t="s">
        <v>96</v>
      </c>
      <c r="D101" s="92" t="s">
        <v>111</v>
      </c>
      <c r="E101" s="75" t="s">
        <v>34</v>
      </c>
      <c r="F101" s="76" t="s">
        <v>20</v>
      </c>
      <c r="G101" s="76" t="s">
        <v>20</v>
      </c>
      <c r="H101" s="76" t="s">
        <v>34</v>
      </c>
      <c r="I101" s="76" t="s">
        <v>34</v>
      </c>
      <c r="J101" s="76" t="s">
        <v>20</v>
      </c>
      <c r="K101" s="76" t="s">
        <v>20</v>
      </c>
      <c r="L101" s="76" t="s">
        <v>20</v>
      </c>
      <c r="M101" s="76" t="s">
        <v>20</v>
      </c>
      <c r="N101" s="76" t="s">
        <v>20</v>
      </c>
      <c r="O101" s="76" t="s">
        <v>20</v>
      </c>
      <c r="P101" s="76" t="s">
        <v>20</v>
      </c>
      <c r="Q101" s="76" t="s">
        <v>34</v>
      </c>
      <c r="R101" s="83">
        <v>80413776</v>
      </c>
      <c r="S101" s="83">
        <v>86778608.566287085</v>
      </c>
      <c r="T101" s="83">
        <v>91609176.489027709</v>
      </c>
      <c r="U101" s="83">
        <v>95365037.202787295</v>
      </c>
      <c r="V101" s="83">
        <v>98615215.944320068</v>
      </c>
      <c r="W101" s="83">
        <v>101132836.11332709</v>
      </c>
      <c r="X101" s="83">
        <v>103550715.11216162</v>
      </c>
      <c r="Y101" s="83">
        <v>105667869.20348081</v>
      </c>
      <c r="Z101" s="83">
        <v>107418810.91874334</v>
      </c>
      <c r="AA101" s="83">
        <v>109159918.67016451</v>
      </c>
      <c r="AB101" s="83">
        <v>110791936.00475222</v>
      </c>
      <c r="AC101" s="83">
        <v>112508668.93259038</v>
      </c>
      <c r="AD101" s="83">
        <v>114207378.1403441</v>
      </c>
      <c r="AE101" s="83">
        <v>115790610.16233729</v>
      </c>
      <c r="AF101" s="83">
        <v>116664737.98170196</v>
      </c>
      <c r="AG101" s="83">
        <v>117718980.60033146</v>
      </c>
      <c r="AH101" s="83">
        <v>119030556.63344979</v>
      </c>
      <c r="AI101" s="83">
        <v>120256759.59718271</v>
      </c>
      <c r="AJ101" s="83">
        <v>121380128.66450477</v>
      </c>
      <c r="AK101" s="83">
        <v>122210646.56939872</v>
      </c>
      <c r="AL101" s="83">
        <v>123032080.62012224</v>
      </c>
      <c r="AM101" s="83">
        <v>123947567.62551945</v>
      </c>
      <c r="AN101" s="92">
        <v>124998663.24123584</v>
      </c>
    </row>
    <row r="102" spans="1:40" x14ac:dyDescent="0.25">
      <c r="A102" t="str">
        <f t="shared" si="1"/>
        <v>Total passengers_South Africa</v>
      </c>
      <c r="B102" s="102" t="s">
        <v>58</v>
      </c>
      <c r="C102" s="103" t="s">
        <v>32</v>
      </c>
      <c r="D102" s="104" t="s">
        <v>67</v>
      </c>
      <c r="E102" s="105" t="s">
        <v>20</v>
      </c>
      <c r="F102" s="106" t="s">
        <v>34</v>
      </c>
      <c r="G102" s="106" t="s">
        <v>20</v>
      </c>
      <c r="H102" s="106" t="s">
        <v>20</v>
      </c>
      <c r="I102" s="106" t="s">
        <v>20</v>
      </c>
      <c r="J102" s="106" t="s">
        <v>20</v>
      </c>
      <c r="K102" s="106" t="s">
        <v>20</v>
      </c>
      <c r="L102" s="106" t="s">
        <v>34</v>
      </c>
      <c r="M102" s="106" t="s">
        <v>34</v>
      </c>
      <c r="N102" s="106" t="s">
        <v>20</v>
      </c>
      <c r="O102" s="106" t="s">
        <v>20</v>
      </c>
      <c r="P102" s="106" t="s">
        <v>34</v>
      </c>
      <c r="Q102" s="106" t="s">
        <v>20</v>
      </c>
      <c r="R102" s="107">
        <v>42153087</v>
      </c>
      <c r="S102" s="107">
        <v>43208227.7367808</v>
      </c>
      <c r="T102" s="107">
        <v>44304151.098197617</v>
      </c>
      <c r="U102" s="107">
        <v>45427946.015010037</v>
      </c>
      <c r="V102" s="107">
        <v>46759005.659459397</v>
      </c>
      <c r="W102" s="107">
        <v>48329083.846612975</v>
      </c>
      <c r="X102" s="107">
        <v>49909814.627804808</v>
      </c>
      <c r="Y102" s="107">
        <v>51489514.845729716</v>
      </c>
      <c r="Z102" s="107">
        <v>53041738.849011362</v>
      </c>
      <c r="AA102" s="107">
        <v>54575672.541546173</v>
      </c>
      <c r="AB102" s="107">
        <v>56098341.797198199</v>
      </c>
      <c r="AC102" s="107">
        <v>57616141.590065666</v>
      </c>
      <c r="AD102" s="107">
        <v>59142072.017436735</v>
      </c>
      <c r="AE102" s="107">
        <v>60693448.924294107</v>
      </c>
      <c r="AF102" s="107">
        <v>62256582.759227253</v>
      </c>
      <c r="AG102" s="107">
        <v>63824163.266249418</v>
      </c>
      <c r="AH102" s="107">
        <v>65407945.295364209</v>
      </c>
      <c r="AI102" s="107">
        <v>67005035.874442838</v>
      </c>
      <c r="AJ102" s="107">
        <v>68610034.73396489</v>
      </c>
      <c r="AK102" s="107">
        <v>70217598.466086864</v>
      </c>
      <c r="AL102" s="107">
        <v>71831628.129637286</v>
      </c>
      <c r="AM102" s="107">
        <v>73448810.135887116</v>
      </c>
      <c r="AN102" s="104">
        <v>75065918.728070363</v>
      </c>
    </row>
    <row r="103" spans="1:40" x14ac:dyDescent="0.25">
      <c r="A103" t="str">
        <f t="shared" si="1"/>
        <v>Total aircraft movements_South Africa</v>
      </c>
      <c r="B103" s="102" t="s">
        <v>35</v>
      </c>
      <c r="C103" s="103" t="s">
        <v>32</v>
      </c>
      <c r="D103" s="104" t="s">
        <v>67</v>
      </c>
      <c r="E103" s="105" t="s">
        <v>20</v>
      </c>
      <c r="F103" s="106" t="s">
        <v>34</v>
      </c>
      <c r="G103" s="106" t="s">
        <v>20</v>
      </c>
      <c r="H103" s="106" t="s">
        <v>20</v>
      </c>
      <c r="I103" s="106" t="s">
        <v>20</v>
      </c>
      <c r="J103" s="106" t="s">
        <v>20</v>
      </c>
      <c r="K103" s="106" t="s">
        <v>20</v>
      </c>
      <c r="L103" s="106" t="s">
        <v>34</v>
      </c>
      <c r="M103" s="106" t="s">
        <v>34</v>
      </c>
      <c r="N103" s="106" t="s">
        <v>20</v>
      </c>
      <c r="O103" s="106" t="s">
        <v>20</v>
      </c>
      <c r="P103" s="106" t="s">
        <v>34</v>
      </c>
      <c r="Q103" s="106" t="s">
        <v>20</v>
      </c>
      <c r="R103" s="107">
        <v>540033</v>
      </c>
      <c r="S103" s="107">
        <v>540409.48694011953</v>
      </c>
      <c r="T103" s="107">
        <v>549720.97555747826</v>
      </c>
      <c r="U103" s="107">
        <v>552162.07384659443</v>
      </c>
      <c r="V103" s="107">
        <v>558490.80348786712</v>
      </c>
      <c r="W103" s="107">
        <v>568574.99617147783</v>
      </c>
      <c r="X103" s="107">
        <v>578836.6286811172</v>
      </c>
      <c r="Y103" s="107">
        <v>589117.64729000162</v>
      </c>
      <c r="Z103" s="107">
        <v>599019.838712467</v>
      </c>
      <c r="AA103" s="107">
        <v>608725.77438904962</v>
      </c>
      <c r="AB103" s="107">
        <v>618289.50732587709</v>
      </c>
      <c r="AC103" s="107">
        <v>627739.31842067279</v>
      </c>
      <c r="AD103" s="107">
        <v>637235.08597426699</v>
      </c>
      <c r="AE103" s="107">
        <v>647120.85623031331</v>
      </c>
      <c r="AF103" s="107">
        <v>657217.59286049451</v>
      </c>
      <c r="AG103" s="107">
        <v>667381.61065864284</v>
      </c>
      <c r="AH103" s="107">
        <v>677782.82308284391</v>
      </c>
      <c r="AI103" s="107">
        <v>688353.94896513259</v>
      </c>
      <c r="AJ103" s="107">
        <v>699008.32103829458</v>
      </c>
      <c r="AK103" s="107">
        <v>709688.92136337655</v>
      </c>
      <c r="AL103" s="107">
        <v>720478.99613125273</v>
      </c>
      <c r="AM103" s="107">
        <v>731339.7731434328</v>
      </c>
      <c r="AN103" s="104">
        <v>742233.62056020671</v>
      </c>
    </row>
    <row r="104" spans="1:40" x14ac:dyDescent="0.25">
      <c r="A104" t="str">
        <f t="shared" si="1"/>
        <v>Total Cargo_South Africa</v>
      </c>
      <c r="B104" s="102" t="s">
        <v>207</v>
      </c>
      <c r="C104" s="108" t="s">
        <v>32</v>
      </c>
      <c r="D104" s="92" t="s">
        <v>67</v>
      </c>
      <c r="E104" s="75" t="s">
        <v>20</v>
      </c>
      <c r="F104" s="76" t="s">
        <v>34</v>
      </c>
      <c r="G104" s="76" t="s">
        <v>20</v>
      </c>
      <c r="H104" s="76" t="s">
        <v>20</v>
      </c>
      <c r="I104" s="76" t="s">
        <v>20</v>
      </c>
      <c r="J104" s="76" t="s">
        <v>20</v>
      </c>
      <c r="K104" s="76" t="s">
        <v>20</v>
      </c>
      <c r="L104" s="76" t="s">
        <v>34</v>
      </c>
      <c r="M104" s="76" t="s">
        <v>34</v>
      </c>
      <c r="N104" s="76" t="s">
        <v>20</v>
      </c>
      <c r="O104" s="76" t="s">
        <v>20</v>
      </c>
      <c r="P104" s="76" t="s">
        <v>34</v>
      </c>
      <c r="Q104" s="76" t="s">
        <v>20</v>
      </c>
      <c r="R104" s="83">
        <v>452815.484</v>
      </c>
      <c r="S104" s="83">
        <v>412600.82800506637</v>
      </c>
      <c r="T104" s="83">
        <v>431212.42843563447</v>
      </c>
      <c r="U104" s="83">
        <v>447517.86885504366</v>
      </c>
      <c r="V104" s="83">
        <v>461566.5229548217</v>
      </c>
      <c r="W104" s="83">
        <v>473438.86946503201</v>
      </c>
      <c r="X104" s="83">
        <v>485311.21597524331</v>
      </c>
      <c r="Y104" s="83">
        <v>497183.56248545356</v>
      </c>
      <c r="Z104" s="83">
        <v>509055.90899566485</v>
      </c>
      <c r="AA104" s="83">
        <v>520928.25550587522</v>
      </c>
      <c r="AB104" s="83">
        <v>532800.60201608657</v>
      </c>
      <c r="AC104" s="83">
        <v>544672.94852629781</v>
      </c>
      <c r="AD104" s="83">
        <v>556545.29503650824</v>
      </c>
      <c r="AE104" s="83">
        <v>568417.64154671947</v>
      </c>
      <c r="AF104" s="83">
        <v>580289.98805692967</v>
      </c>
      <c r="AG104" s="83">
        <v>592162.33456714114</v>
      </c>
      <c r="AH104" s="83">
        <v>604034.68107735121</v>
      </c>
      <c r="AI104" s="83">
        <v>615907.02758756257</v>
      </c>
      <c r="AJ104" s="83">
        <v>627779.37409777392</v>
      </c>
      <c r="AK104" s="83">
        <v>639651.72060798411</v>
      </c>
      <c r="AL104" s="83">
        <v>651524.06711819535</v>
      </c>
      <c r="AM104" s="83">
        <v>663396.41362840589</v>
      </c>
      <c r="AN104" s="92">
        <v>675268.76013861701</v>
      </c>
    </row>
    <row r="105" spans="1:40" x14ac:dyDescent="0.25">
      <c r="A105" t="str">
        <f t="shared" si="1"/>
        <v>International passengers_South Africa</v>
      </c>
      <c r="B105" s="72" t="s">
        <v>54</v>
      </c>
      <c r="C105" s="108" t="s">
        <v>32</v>
      </c>
      <c r="D105" s="92" t="s">
        <v>67</v>
      </c>
      <c r="E105" s="75" t="s">
        <v>20</v>
      </c>
      <c r="F105" s="76" t="s">
        <v>34</v>
      </c>
      <c r="G105" s="76" t="s">
        <v>20</v>
      </c>
      <c r="H105" s="76" t="s">
        <v>20</v>
      </c>
      <c r="I105" s="76" t="s">
        <v>20</v>
      </c>
      <c r="J105" s="76" t="s">
        <v>20</v>
      </c>
      <c r="K105" s="76" t="s">
        <v>20</v>
      </c>
      <c r="L105" s="76" t="s">
        <v>34</v>
      </c>
      <c r="M105" s="76" t="s">
        <v>34</v>
      </c>
      <c r="N105" s="76" t="s">
        <v>20</v>
      </c>
      <c r="O105" s="76" t="s">
        <v>20</v>
      </c>
      <c r="P105" s="76" t="s">
        <v>34</v>
      </c>
      <c r="Q105" s="76" t="s">
        <v>20</v>
      </c>
      <c r="R105" s="83">
        <v>13107637</v>
      </c>
      <c r="S105" s="83">
        <v>13184806.2346585</v>
      </c>
      <c r="T105" s="83">
        <v>13470707.275221899</v>
      </c>
      <c r="U105" s="83">
        <v>13792045.725693725</v>
      </c>
      <c r="V105" s="83">
        <v>14218919.934956903</v>
      </c>
      <c r="W105" s="83">
        <v>14752659.36265111</v>
      </c>
      <c r="X105" s="83">
        <v>15302023.494347764</v>
      </c>
      <c r="Y105" s="83">
        <v>15858644.621917071</v>
      </c>
      <c r="Z105" s="83">
        <v>16400562.960397514</v>
      </c>
      <c r="AA105" s="83">
        <v>16937200.376629908</v>
      </c>
      <c r="AB105" s="83">
        <v>17471198.069165509</v>
      </c>
      <c r="AC105" s="83">
        <v>18003867.159299497</v>
      </c>
      <c r="AD105" s="83">
        <v>18544108.19411169</v>
      </c>
      <c r="AE105" s="83">
        <v>19111783.281014483</v>
      </c>
      <c r="AF105" s="83">
        <v>19697034.308026444</v>
      </c>
      <c r="AG105" s="83">
        <v>20291696.785013683</v>
      </c>
      <c r="AH105" s="83">
        <v>20905897.247485075</v>
      </c>
      <c r="AI105" s="83">
        <v>21535932.478264458</v>
      </c>
      <c r="AJ105" s="83">
        <v>22176780.747809496</v>
      </c>
      <c r="AK105" s="83">
        <v>22825037.953200791</v>
      </c>
      <c r="AL105" s="83">
        <v>23485803.844872203</v>
      </c>
      <c r="AM105" s="83">
        <v>24156787.70937686</v>
      </c>
      <c r="AN105" s="92">
        <v>24835686.380983319</v>
      </c>
    </row>
    <row r="106" spans="1:40" x14ac:dyDescent="0.25">
      <c r="A106" t="str">
        <f t="shared" si="1"/>
        <v>Domestic passengers_South Africa</v>
      </c>
      <c r="B106" s="102" t="s">
        <v>56</v>
      </c>
      <c r="C106" s="103" t="s">
        <v>32</v>
      </c>
      <c r="D106" s="104" t="s">
        <v>67</v>
      </c>
      <c r="E106" s="105" t="s">
        <v>20</v>
      </c>
      <c r="F106" s="106" t="s">
        <v>34</v>
      </c>
      <c r="G106" s="106" t="s">
        <v>20</v>
      </c>
      <c r="H106" s="106" t="s">
        <v>20</v>
      </c>
      <c r="I106" s="106" t="s">
        <v>20</v>
      </c>
      <c r="J106" s="106" t="s">
        <v>20</v>
      </c>
      <c r="K106" s="106" t="s">
        <v>20</v>
      </c>
      <c r="L106" s="106" t="s">
        <v>34</v>
      </c>
      <c r="M106" s="106" t="s">
        <v>34</v>
      </c>
      <c r="N106" s="106" t="s">
        <v>20</v>
      </c>
      <c r="O106" s="106" t="s">
        <v>20</v>
      </c>
      <c r="P106" s="106" t="s">
        <v>34</v>
      </c>
      <c r="Q106" s="106" t="s">
        <v>20</v>
      </c>
      <c r="R106" s="107">
        <v>28967384</v>
      </c>
      <c r="S106" s="107">
        <v>29934039.718908809</v>
      </c>
      <c r="T106" s="107">
        <v>30740329.641892415</v>
      </c>
      <c r="U106" s="107">
        <v>31542786.108233012</v>
      </c>
      <c r="V106" s="107">
        <v>32446971.543419193</v>
      </c>
      <c r="W106" s="107">
        <v>33483310.302878566</v>
      </c>
      <c r="X106" s="107">
        <v>34514676.952373743</v>
      </c>
      <c r="Y106" s="107">
        <v>35537756.042729348</v>
      </c>
      <c r="Z106" s="107">
        <v>36548061.707530551</v>
      </c>
      <c r="AA106" s="107">
        <v>37545357.983832963</v>
      </c>
      <c r="AB106" s="107">
        <v>38534029.546949387</v>
      </c>
      <c r="AC106" s="107">
        <v>39519160.249682873</v>
      </c>
      <c r="AD106" s="107">
        <v>40504849.642241746</v>
      </c>
      <c r="AE106" s="107">
        <v>41488551.46219632</v>
      </c>
      <c r="AF106" s="107">
        <v>42466434.270117506</v>
      </c>
      <c r="AG106" s="107">
        <v>43439352.300152436</v>
      </c>
      <c r="AH106" s="107">
        <v>44408933.866795838</v>
      </c>
      <c r="AI106" s="107">
        <v>45375989.21509508</v>
      </c>
      <c r="AJ106" s="107">
        <v>46340139.805072099</v>
      </c>
      <c r="AK106" s="107">
        <v>47299446.331802778</v>
      </c>
      <c r="AL106" s="107">
        <v>48252710.103681795</v>
      </c>
      <c r="AM106" s="107">
        <v>49198908.245426968</v>
      </c>
      <c r="AN106" s="104">
        <v>50137118.166003756</v>
      </c>
    </row>
    <row r="107" spans="1:40" x14ac:dyDescent="0.25">
      <c r="A107" t="str">
        <f t="shared" si="1"/>
        <v>Total passengers_Singapore</v>
      </c>
      <c r="B107" s="102" t="s">
        <v>58</v>
      </c>
      <c r="C107" s="103" t="s">
        <v>69</v>
      </c>
      <c r="D107" s="104" t="s">
        <v>90</v>
      </c>
      <c r="E107" s="105" t="s">
        <v>34</v>
      </c>
      <c r="F107" s="106" t="s">
        <v>20</v>
      </c>
      <c r="G107" s="106" t="s">
        <v>20</v>
      </c>
      <c r="H107" s="106" t="s">
        <v>20</v>
      </c>
      <c r="I107" s="106" t="s">
        <v>20</v>
      </c>
      <c r="J107" s="106" t="s">
        <v>20</v>
      </c>
      <c r="K107" s="106" t="s">
        <v>20</v>
      </c>
      <c r="L107" s="106" t="s">
        <v>20</v>
      </c>
      <c r="M107" s="106" t="s">
        <v>20</v>
      </c>
      <c r="N107" s="106" t="s">
        <v>20</v>
      </c>
      <c r="O107" s="106" t="s">
        <v>20</v>
      </c>
      <c r="P107" s="106" t="s">
        <v>20</v>
      </c>
      <c r="Q107" s="106" t="s">
        <v>34</v>
      </c>
      <c r="R107" s="107">
        <v>65628000</v>
      </c>
      <c r="S107" s="107">
        <v>67867146.957244709</v>
      </c>
      <c r="T107" s="107">
        <v>70206303.07767944</v>
      </c>
      <c r="U107" s="107">
        <v>72525780.459090605</v>
      </c>
      <c r="V107" s="107">
        <v>74997466.065648794</v>
      </c>
      <c r="W107" s="107">
        <v>77741565.77882278</v>
      </c>
      <c r="X107" s="107">
        <v>80488461.477444202</v>
      </c>
      <c r="Y107" s="107">
        <v>83235699.573046327</v>
      </c>
      <c r="Z107" s="107">
        <v>85982455.533275127</v>
      </c>
      <c r="AA107" s="107">
        <v>88729208.015866086</v>
      </c>
      <c r="AB107" s="107">
        <v>91476367.74187097</v>
      </c>
      <c r="AC107" s="107">
        <v>94224706.041060016</v>
      </c>
      <c r="AD107" s="107">
        <v>96974917.621109203</v>
      </c>
      <c r="AE107" s="107">
        <v>99727139.80757542</v>
      </c>
      <c r="AF107" s="107">
        <v>102480469.11066543</v>
      </c>
      <c r="AG107" s="107">
        <v>105234831.97213742</v>
      </c>
      <c r="AH107" s="107">
        <v>107990455.83555396</v>
      </c>
      <c r="AI107" s="107">
        <v>110747475.10036424</v>
      </c>
      <c r="AJ107" s="107">
        <v>113505998.0922991</v>
      </c>
      <c r="AK107" s="107">
        <v>116266124.15527946</v>
      </c>
      <c r="AL107" s="107">
        <v>119028049.13635971</v>
      </c>
      <c r="AM107" s="107">
        <v>121791830.70531006</v>
      </c>
      <c r="AN107" s="104">
        <v>124557472.1393038</v>
      </c>
    </row>
    <row r="108" spans="1:40" x14ac:dyDescent="0.25">
      <c r="A108" t="str">
        <f t="shared" si="1"/>
        <v>Total aircraft movements_Singapore</v>
      </c>
      <c r="B108" s="102" t="s">
        <v>35</v>
      </c>
      <c r="C108" s="103" t="s">
        <v>69</v>
      </c>
      <c r="D108" s="104" t="s">
        <v>90</v>
      </c>
      <c r="E108" s="105" t="s">
        <v>34</v>
      </c>
      <c r="F108" s="106" t="s">
        <v>20</v>
      </c>
      <c r="G108" s="106" t="s">
        <v>20</v>
      </c>
      <c r="H108" s="106" t="s">
        <v>20</v>
      </c>
      <c r="I108" s="106" t="s">
        <v>20</v>
      </c>
      <c r="J108" s="106" t="s">
        <v>20</v>
      </c>
      <c r="K108" s="106" t="s">
        <v>20</v>
      </c>
      <c r="L108" s="106" t="s">
        <v>20</v>
      </c>
      <c r="M108" s="106" t="s">
        <v>20</v>
      </c>
      <c r="N108" s="106" t="s">
        <v>20</v>
      </c>
      <c r="O108" s="106" t="s">
        <v>20</v>
      </c>
      <c r="P108" s="106" t="s">
        <v>20</v>
      </c>
      <c r="Q108" s="106" t="s">
        <v>34</v>
      </c>
      <c r="R108" s="107">
        <v>390790</v>
      </c>
      <c r="S108" s="107">
        <v>387572.95600145299</v>
      </c>
      <c r="T108" s="107">
        <v>396624.97944845998</v>
      </c>
      <c r="U108" s="107">
        <v>405958.29855445371</v>
      </c>
      <c r="V108" s="107">
        <v>416039.19396914239</v>
      </c>
      <c r="W108" s="107">
        <v>426957.66810690949</v>
      </c>
      <c r="X108" s="107">
        <v>437876.14224467753</v>
      </c>
      <c r="Y108" s="107">
        <v>448794.61638244451</v>
      </c>
      <c r="Z108" s="107">
        <v>459713.09052021248</v>
      </c>
      <c r="AA108" s="107">
        <v>470631.56465797947</v>
      </c>
      <c r="AB108" s="107">
        <v>481550.03879574657</v>
      </c>
      <c r="AC108" s="107">
        <v>492468.51293351455</v>
      </c>
      <c r="AD108" s="107">
        <v>503386.98707128147</v>
      </c>
      <c r="AE108" s="107">
        <v>514305.46120904945</v>
      </c>
      <c r="AF108" s="107">
        <v>525223.93534681643</v>
      </c>
      <c r="AG108" s="107">
        <v>536142.40948458447</v>
      </c>
      <c r="AH108" s="107">
        <v>547060.88362235134</v>
      </c>
      <c r="AI108" s="107">
        <v>557979.35776011937</v>
      </c>
      <c r="AJ108" s="107">
        <v>568897.83189788624</v>
      </c>
      <c r="AK108" s="107">
        <v>579816.30603565427</v>
      </c>
      <c r="AL108" s="107">
        <v>590734.78017342137</v>
      </c>
      <c r="AM108" s="107">
        <v>601653.25431118836</v>
      </c>
      <c r="AN108" s="104">
        <v>612571.72844895651</v>
      </c>
    </row>
    <row r="109" spans="1:40" x14ac:dyDescent="0.25">
      <c r="A109" t="str">
        <f t="shared" si="1"/>
        <v>Total Cargo_Singapore</v>
      </c>
      <c r="B109" s="102" t="s">
        <v>207</v>
      </c>
      <c r="C109" s="108" t="s">
        <v>69</v>
      </c>
      <c r="D109" s="92" t="s">
        <v>90</v>
      </c>
      <c r="E109" s="75" t="s">
        <v>34</v>
      </c>
      <c r="F109" s="76" t="s">
        <v>20</v>
      </c>
      <c r="G109" s="76" t="s">
        <v>20</v>
      </c>
      <c r="H109" s="76" t="s">
        <v>20</v>
      </c>
      <c r="I109" s="76" t="s">
        <v>20</v>
      </c>
      <c r="J109" s="76" t="s">
        <v>20</v>
      </c>
      <c r="K109" s="76" t="s">
        <v>20</v>
      </c>
      <c r="L109" s="76" t="s">
        <v>20</v>
      </c>
      <c r="M109" s="76" t="s">
        <v>20</v>
      </c>
      <c r="N109" s="76" t="s">
        <v>20</v>
      </c>
      <c r="O109" s="76" t="s">
        <v>20</v>
      </c>
      <c r="P109" s="76" t="s">
        <v>20</v>
      </c>
      <c r="Q109" s="76" t="s">
        <v>34</v>
      </c>
      <c r="R109" s="83">
        <v>2195000</v>
      </c>
      <c r="S109" s="83">
        <v>2063937.5006615273</v>
      </c>
      <c r="T109" s="83">
        <v>2088006.48555982</v>
      </c>
      <c r="U109" s="83">
        <v>2112511.9095923691</v>
      </c>
      <c r="V109" s="83">
        <v>2148399.110021282</v>
      </c>
      <c r="W109" s="83">
        <v>2197328.4859561739</v>
      </c>
      <c r="X109" s="83">
        <v>2249246.8193707759</v>
      </c>
      <c r="Y109" s="83">
        <v>2301697.4544106564</v>
      </c>
      <c r="Z109" s="83">
        <v>2353523.7438158011</v>
      </c>
      <c r="AA109" s="83">
        <v>2404905.0914420662</v>
      </c>
      <c r="AB109" s="83">
        <v>2456074.4898601803</v>
      </c>
      <c r="AC109" s="83">
        <v>2507094.4265293935</v>
      </c>
      <c r="AD109" s="83">
        <v>2558688.6382683674</v>
      </c>
      <c r="AE109" s="83">
        <v>2611838.599617722</v>
      </c>
      <c r="AF109" s="83">
        <v>2662903.6103673349</v>
      </c>
      <c r="AG109" s="83">
        <v>2711230.4271315648</v>
      </c>
      <c r="AH109" s="83">
        <v>2757768.6306801671</v>
      </c>
      <c r="AI109" s="83">
        <v>2803178.9248539377</v>
      </c>
      <c r="AJ109" s="83">
        <v>2847831.5374487797</v>
      </c>
      <c r="AK109" s="83">
        <v>2892317.5782843968</v>
      </c>
      <c r="AL109" s="83">
        <v>2937671.8292911532</v>
      </c>
      <c r="AM109" s="83">
        <v>2984120.2239278317</v>
      </c>
      <c r="AN109" s="92">
        <v>3031782.8907779916</v>
      </c>
    </row>
    <row r="110" spans="1:40" x14ac:dyDescent="0.25">
      <c r="A110" t="str">
        <f t="shared" si="1"/>
        <v>International passengers_Singapore</v>
      </c>
      <c r="B110" s="72" t="s">
        <v>54</v>
      </c>
      <c r="C110" s="108" t="s">
        <v>69</v>
      </c>
      <c r="D110" s="92" t="s">
        <v>90</v>
      </c>
      <c r="E110" s="75" t="s">
        <v>34</v>
      </c>
      <c r="F110" s="76" t="s">
        <v>20</v>
      </c>
      <c r="G110" s="76" t="s">
        <v>20</v>
      </c>
      <c r="H110" s="76" t="s">
        <v>20</v>
      </c>
      <c r="I110" s="76" t="s">
        <v>20</v>
      </c>
      <c r="J110" s="76" t="s">
        <v>20</v>
      </c>
      <c r="K110" s="76" t="s">
        <v>20</v>
      </c>
      <c r="L110" s="76" t="s">
        <v>20</v>
      </c>
      <c r="M110" s="76" t="s">
        <v>20</v>
      </c>
      <c r="N110" s="76" t="s">
        <v>20</v>
      </c>
      <c r="O110" s="76" t="s">
        <v>20</v>
      </c>
      <c r="P110" s="76" t="s">
        <v>20</v>
      </c>
      <c r="Q110" s="76" t="s">
        <v>34</v>
      </c>
      <c r="R110" s="83">
        <v>64890000</v>
      </c>
      <c r="S110" s="83">
        <v>67160649.694702625</v>
      </c>
      <c r="T110" s="83">
        <v>69489989.75967139</v>
      </c>
      <c r="U110" s="83">
        <v>71814995.670860052</v>
      </c>
      <c r="V110" s="83">
        <v>74304513.628691003</v>
      </c>
      <c r="W110" s="83">
        <v>77070725.636486903</v>
      </c>
      <c r="X110" s="83">
        <v>79836937.644282833</v>
      </c>
      <c r="Y110" s="83">
        <v>82603149.652078643</v>
      </c>
      <c r="Z110" s="83">
        <v>85369361.659874558</v>
      </c>
      <c r="AA110" s="83">
        <v>88135573.667670459</v>
      </c>
      <c r="AB110" s="83">
        <v>90901785.675466388</v>
      </c>
      <c r="AC110" s="83">
        <v>93667997.683262214</v>
      </c>
      <c r="AD110" s="83">
        <v>96434209.691058144</v>
      </c>
      <c r="AE110" s="83">
        <v>99200421.698854446</v>
      </c>
      <c r="AF110" s="83">
        <v>101966633.70664957</v>
      </c>
      <c r="AG110" s="83">
        <v>104732845.71444568</v>
      </c>
      <c r="AH110" s="83">
        <v>107499057.7222418</v>
      </c>
      <c r="AI110" s="83">
        <v>110265269.7300379</v>
      </c>
      <c r="AJ110" s="83">
        <v>113031481.73783402</v>
      </c>
      <c r="AK110" s="83">
        <v>115797693.74563012</v>
      </c>
      <c r="AL110" s="83">
        <v>118563905.75342622</v>
      </c>
      <c r="AM110" s="83">
        <v>121330117.76122136</v>
      </c>
      <c r="AN110" s="92">
        <v>124096329.76901744</v>
      </c>
    </row>
    <row r="111" spans="1:40" x14ac:dyDescent="0.25">
      <c r="A111" t="str">
        <f t="shared" si="1"/>
        <v>Domestic passengers_Singapore</v>
      </c>
      <c r="B111" s="102" t="s">
        <v>56</v>
      </c>
      <c r="C111" s="103" t="s">
        <v>69</v>
      </c>
      <c r="D111" s="104" t="s">
        <v>90</v>
      </c>
      <c r="E111" s="105" t="s">
        <v>34</v>
      </c>
      <c r="F111" s="106" t="s">
        <v>20</v>
      </c>
      <c r="G111" s="106" t="s">
        <v>20</v>
      </c>
      <c r="H111" s="106" t="s">
        <v>20</v>
      </c>
      <c r="I111" s="106" t="s">
        <v>20</v>
      </c>
      <c r="J111" s="106" t="s">
        <v>20</v>
      </c>
      <c r="K111" s="106" t="s">
        <v>20</v>
      </c>
      <c r="L111" s="106" t="s">
        <v>20</v>
      </c>
      <c r="M111" s="106" t="s">
        <v>20</v>
      </c>
      <c r="N111" s="106" t="s">
        <v>20</v>
      </c>
      <c r="O111" s="106" t="s">
        <v>20</v>
      </c>
      <c r="P111" s="106" t="s">
        <v>20</v>
      </c>
      <c r="Q111" s="106" t="s">
        <v>34</v>
      </c>
      <c r="R111" s="107" t="s">
        <v>218</v>
      </c>
      <c r="S111" s="107" t="s">
        <v>218</v>
      </c>
      <c r="T111" s="107" t="s">
        <v>218</v>
      </c>
      <c r="U111" s="107" t="s">
        <v>218</v>
      </c>
      <c r="V111" s="107" t="s">
        <v>218</v>
      </c>
      <c r="W111" s="107" t="s">
        <v>218</v>
      </c>
      <c r="X111" s="107" t="s">
        <v>218</v>
      </c>
      <c r="Y111" s="107" t="s">
        <v>218</v>
      </c>
      <c r="Z111" s="107" t="s">
        <v>218</v>
      </c>
      <c r="AA111" s="107" t="s">
        <v>218</v>
      </c>
      <c r="AB111" s="107" t="s">
        <v>218</v>
      </c>
      <c r="AC111" s="107" t="s">
        <v>218</v>
      </c>
      <c r="AD111" s="107" t="s">
        <v>218</v>
      </c>
      <c r="AE111" s="107" t="s">
        <v>218</v>
      </c>
      <c r="AF111" s="107" t="s">
        <v>218</v>
      </c>
      <c r="AG111" s="107" t="s">
        <v>218</v>
      </c>
      <c r="AH111" s="107" t="s">
        <v>218</v>
      </c>
      <c r="AI111" s="107" t="s">
        <v>218</v>
      </c>
      <c r="AJ111" s="107" t="s">
        <v>218</v>
      </c>
      <c r="AK111" s="107" t="s">
        <v>218</v>
      </c>
      <c r="AL111" s="107" t="s">
        <v>218</v>
      </c>
      <c r="AM111" s="107" t="s">
        <v>218</v>
      </c>
      <c r="AN111" s="104" t="s">
        <v>218</v>
      </c>
    </row>
    <row r="112" spans="1:40" x14ac:dyDescent="0.25">
      <c r="A112" t="str">
        <f t="shared" si="1"/>
        <v>Total passengers_Serbia</v>
      </c>
      <c r="B112" s="72" t="s">
        <v>58</v>
      </c>
      <c r="C112" s="108" t="s">
        <v>96</v>
      </c>
      <c r="D112" s="92" t="s">
        <v>134</v>
      </c>
      <c r="E112" s="75" t="s">
        <v>20</v>
      </c>
      <c r="F112" s="76" t="s">
        <v>34</v>
      </c>
      <c r="G112" s="76" t="s">
        <v>20</v>
      </c>
      <c r="H112" s="76" t="s">
        <v>20</v>
      </c>
      <c r="I112" s="76" t="s">
        <v>20</v>
      </c>
      <c r="J112" s="76" t="s">
        <v>20</v>
      </c>
      <c r="K112" s="76" t="s">
        <v>20</v>
      </c>
      <c r="L112" s="76" t="s">
        <v>20</v>
      </c>
      <c r="M112" s="76" t="s">
        <v>20</v>
      </c>
      <c r="N112" s="76" t="s">
        <v>20</v>
      </c>
      <c r="O112" s="76" t="s">
        <v>20</v>
      </c>
      <c r="P112" s="76" t="s">
        <v>20</v>
      </c>
      <c r="Q112" s="76" t="s">
        <v>20</v>
      </c>
      <c r="R112" s="83">
        <v>5992536</v>
      </c>
      <c r="S112" s="83">
        <v>6410059.8591928855</v>
      </c>
      <c r="T112" s="83">
        <v>6707288.5471345829</v>
      </c>
      <c r="U112" s="83">
        <v>6942333.5274232356</v>
      </c>
      <c r="V112" s="83">
        <v>7177995.5689193737</v>
      </c>
      <c r="W112" s="83">
        <v>7417076.2538920818</v>
      </c>
      <c r="X112" s="83">
        <v>7656156.5589502528</v>
      </c>
      <c r="Y112" s="83">
        <v>7895242.8925441597</v>
      </c>
      <c r="Z112" s="83">
        <v>8134325.2641512202</v>
      </c>
      <c r="AA112" s="83">
        <v>8373408.0895791296</v>
      </c>
      <c r="AB112" s="83">
        <v>8612491.3688278776</v>
      </c>
      <c r="AC112" s="83">
        <v>8851576.0288507044</v>
      </c>
      <c r="AD112" s="83">
        <v>9090662.1532096788</v>
      </c>
      <c r="AE112" s="83">
        <v>9329755.8851382807</v>
      </c>
      <c r="AF112" s="83">
        <v>9568850.6212662067</v>
      </c>
      <c r="AG112" s="83">
        <v>9807943.5034876894</v>
      </c>
      <c r="AH112" s="83">
        <v>10047034.122920902</v>
      </c>
      <c r="AI112" s="83">
        <v>10286122.399343561</v>
      </c>
      <c r="AJ112" s="83">
        <v>10525214.078379044</v>
      </c>
      <c r="AK112" s="83">
        <v>10764306.661716456</v>
      </c>
      <c r="AL112" s="83">
        <v>11003397.883591322</v>
      </c>
      <c r="AM112" s="83">
        <v>11242488.056327838</v>
      </c>
      <c r="AN112" s="92">
        <v>11481576.738737104</v>
      </c>
    </row>
    <row r="113" spans="1:40" x14ac:dyDescent="0.25">
      <c r="A113" t="str">
        <f t="shared" si="1"/>
        <v>Total aircraft movements_Serbia</v>
      </c>
      <c r="B113" s="72" t="s">
        <v>35</v>
      </c>
      <c r="C113" s="108" t="s">
        <v>96</v>
      </c>
      <c r="D113" s="92" t="s">
        <v>134</v>
      </c>
      <c r="E113" s="75" t="s">
        <v>20</v>
      </c>
      <c r="F113" s="76" t="s">
        <v>34</v>
      </c>
      <c r="G113" s="76" t="s">
        <v>20</v>
      </c>
      <c r="H113" s="76" t="s">
        <v>20</v>
      </c>
      <c r="I113" s="76" t="s">
        <v>20</v>
      </c>
      <c r="J113" s="76" t="s">
        <v>20</v>
      </c>
      <c r="K113" s="76" t="s">
        <v>20</v>
      </c>
      <c r="L113" s="76" t="s">
        <v>20</v>
      </c>
      <c r="M113" s="76" t="s">
        <v>20</v>
      </c>
      <c r="N113" s="76" t="s">
        <v>20</v>
      </c>
      <c r="O113" s="76" t="s">
        <v>20</v>
      </c>
      <c r="P113" s="76" t="s">
        <v>20</v>
      </c>
      <c r="Q113" s="76" t="s">
        <v>20</v>
      </c>
      <c r="R113" s="83">
        <v>70296</v>
      </c>
      <c r="S113" s="83">
        <v>75162.482212678922</v>
      </c>
      <c r="T113" s="83">
        <v>78004.032274628538</v>
      </c>
      <c r="U113" s="83">
        <v>80679.116274975255</v>
      </c>
      <c r="V113" s="83">
        <v>82771.385791485198</v>
      </c>
      <c r="W113" s="83">
        <v>84377.570863024346</v>
      </c>
      <c r="X113" s="83">
        <v>85989.017828991491</v>
      </c>
      <c r="Y113" s="83">
        <v>87527.783068850418</v>
      </c>
      <c r="Z113" s="83">
        <v>89024.214362582527</v>
      </c>
      <c r="AA113" s="83">
        <v>90452.183712728263</v>
      </c>
      <c r="AB113" s="83">
        <v>91799.235375099874</v>
      </c>
      <c r="AC113" s="83">
        <v>93068.592510652001</v>
      </c>
      <c r="AD113" s="83">
        <v>94247.894960828169</v>
      </c>
      <c r="AE113" s="83">
        <v>95342.203104867396</v>
      </c>
      <c r="AF113" s="83">
        <v>96359.253719805929</v>
      </c>
      <c r="AG113" s="83">
        <v>97313.061750687819</v>
      </c>
      <c r="AH113" s="83">
        <v>98221.533718549414</v>
      </c>
      <c r="AI113" s="83">
        <v>99098.497636522952</v>
      </c>
      <c r="AJ113" s="83">
        <v>99955.478678893676</v>
      </c>
      <c r="AK113" s="83">
        <v>100800.04443504731</v>
      </c>
      <c r="AL113" s="83">
        <v>101636.90965599379</v>
      </c>
      <c r="AM113" s="83">
        <v>102469.21970638986</v>
      </c>
      <c r="AN113" s="92">
        <v>103298.69088282018</v>
      </c>
    </row>
    <row r="114" spans="1:40" x14ac:dyDescent="0.25">
      <c r="A114" t="str">
        <f t="shared" si="1"/>
        <v>Total Cargo_Serbia</v>
      </c>
      <c r="B114" s="102" t="s">
        <v>207</v>
      </c>
      <c r="C114" s="103" t="s">
        <v>96</v>
      </c>
      <c r="D114" s="104" t="s">
        <v>134</v>
      </c>
      <c r="E114" s="105" t="s">
        <v>20</v>
      </c>
      <c r="F114" s="106" t="s">
        <v>34</v>
      </c>
      <c r="G114" s="106" t="s">
        <v>20</v>
      </c>
      <c r="H114" s="106" t="s">
        <v>20</v>
      </c>
      <c r="I114" s="106" t="s">
        <v>20</v>
      </c>
      <c r="J114" s="106" t="s">
        <v>20</v>
      </c>
      <c r="K114" s="106" t="s">
        <v>20</v>
      </c>
      <c r="L114" s="106" t="s">
        <v>20</v>
      </c>
      <c r="M114" s="106" t="s">
        <v>20</v>
      </c>
      <c r="N114" s="106" t="s">
        <v>20</v>
      </c>
      <c r="O114" s="106" t="s">
        <v>20</v>
      </c>
      <c r="P114" s="106" t="s">
        <v>20</v>
      </c>
      <c r="Q114" s="106" t="s">
        <v>20</v>
      </c>
      <c r="R114" s="107" t="s">
        <v>218</v>
      </c>
      <c r="S114" s="107" t="s">
        <v>218</v>
      </c>
      <c r="T114" s="107" t="s">
        <v>218</v>
      </c>
      <c r="U114" s="107" t="s">
        <v>218</v>
      </c>
      <c r="V114" s="107" t="s">
        <v>218</v>
      </c>
      <c r="W114" s="107" t="s">
        <v>218</v>
      </c>
      <c r="X114" s="107" t="s">
        <v>218</v>
      </c>
      <c r="Y114" s="107" t="s">
        <v>218</v>
      </c>
      <c r="Z114" s="107" t="s">
        <v>218</v>
      </c>
      <c r="AA114" s="107" t="s">
        <v>218</v>
      </c>
      <c r="AB114" s="107" t="s">
        <v>218</v>
      </c>
      <c r="AC114" s="107" t="s">
        <v>218</v>
      </c>
      <c r="AD114" s="107" t="s">
        <v>218</v>
      </c>
      <c r="AE114" s="107" t="s">
        <v>218</v>
      </c>
      <c r="AF114" s="107" t="s">
        <v>218</v>
      </c>
      <c r="AG114" s="107" t="s">
        <v>218</v>
      </c>
      <c r="AH114" s="107" t="s">
        <v>218</v>
      </c>
      <c r="AI114" s="107" t="s">
        <v>218</v>
      </c>
      <c r="AJ114" s="107" t="s">
        <v>218</v>
      </c>
      <c r="AK114" s="107" t="s">
        <v>218</v>
      </c>
      <c r="AL114" s="107" t="s">
        <v>218</v>
      </c>
      <c r="AM114" s="107" t="s">
        <v>218</v>
      </c>
      <c r="AN114" s="104" t="s">
        <v>218</v>
      </c>
    </row>
    <row r="115" spans="1:40" x14ac:dyDescent="0.25">
      <c r="A115" t="str">
        <f t="shared" si="1"/>
        <v>International passengers_Serbia</v>
      </c>
      <c r="B115" s="102" t="s">
        <v>54</v>
      </c>
      <c r="C115" s="103" t="s">
        <v>96</v>
      </c>
      <c r="D115" s="104" t="s">
        <v>134</v>
      </c>
      <c r="E115" s="105" t="s">
        <v>20</v>
      </c>
      <c r="F115" s="106" t="s">
        <v>34</v>
      </c>
      <c r="G115" s="106" t="s">
        <v>20</v>
      </c>
      <c r="H115" s="106" t="s">
        <v>20</v>
      </c>
      <c r="I115" s="106" t="s">
        <v>20</v>
      </c>
      <c r="J115" s="106" t="s">
        <v>20</v>
      </c>
      <c r="K115" s="106" t="s">
        <v>20</v>
      </c>
      <c r="L115" s="106" t="s">
        <v>20</v>
      </c>
      <c r="M115" s="106" t="s">
        <v>20</v>
      </c>
      <c r="N115" s="106" t="s">
        <v>20</v>
      </c>
      <c r="O115" s="106" t="s">
        <v>20</v>
      </c>
      <c r="P115" s="106" t="s">
        <v>20</v>
      </c>
      <c r="Q115" s="106" t="s">
        <v>20</v>
      </c>
      <c r="R115" s="107">
        <v>5988580</v>
      </c>
      <c r="S115" s="107">
        <v>6406210.6626531929</v>
      </c>
      <c r="T115" s="107">
        <v>6702670.6015996914</v>
      </c>
      <c r="U115" s="107">
        <v>6938040.7162794638</v>
      </c>
      <c r="V115" s="107">
        <v>7173801.0129358787</v>
      </c>
      <c r="W115" s="107">
        <v>7413060.5348474886</v>
      </c>
      <c r="X115" s="107">
        <v>7652320.0567590976</v>
      </c>
      <c r="Y115" s="107">
        <v>7891579.5786707085</v>
      </c>
      <c r="Z115" s="107">
        <v>8130839.1005823174</v>
      </c>
      <c r="AA115" s="107">
        <v>8370098.6224939264</v>
      </c>
      <c r="AB115" s="107">
        <v>8609358.1444055252</v>
      </c>
      <c r="AC115" s="107">
        <v>8848617.6663171332</v>
      </c>
      <c r="AD115" s="107">
        <v>9087877.1882287432</v>
      </c>
      <c r="AE115" s="107">
        <v>9327136.7101403512</v>
      </c>
      <c r="AF115" s="107">
        <v>9566396.2320519593</v>
      </c>
      <c r="AG115" s="107">
        <v>9805655.7539635692</v>
      </c>
      <c r="AH115" s="107">
        <v>10044915.275875177</v>
      </c>
      <c r="AI115" s="107">
        <v>10284174.797786787</v>
      </c>
      <c r="AJ115" s="107">
        <v>10523434.319698377</v>
      </c>
      <c r="AK115" s="107">
        <v>10762693.841609986</v>
      </c>
      <c r="AL115" s="107">
        <v>11001953.363521596</v>
      </c>
      <c r="AM115" s="107">
        <v>11241212.885433204</v>
      </c>
      <c r="AN115" s="104">
        <v>11480472.407344813</v>
      </c>
    </row>
    <row r="116" spans="1:40" x14ac:dyDescent="0.25">
      <c r="A116" t="str">
        <f t="shared" si="1"/>
        <v>Domestic passengers_Serbia</v>
      </c>
      <c r="B116" s="72" t="s">
        <v>56</v>
      </c>
      <c r="C116" s="108" t="s">
        <v>96</v>
      </c>
      <c r="D116" s="92" t="s">
        <v>134</v>
      </c>
      <c r="E116" s="75" t="s">
        <v>20</v>
      </c>
      <c r="F116" s="76" t="s">
        <v>34</v>
      </c>
      <c r="G116" s="76" t="s">
        <v>20</v>
      </c>
      <c r="H116" s="76" t="s">
        <v>20</v>
      </c>
      <c r="I116" s="76" t="s">
        <v>20</v>
      </c>
      <c r="J116" s="76" t="s">
        <v>20</v>
      </c>
      <c r="K116" s="76" t="s">
        <v>20</v>
      </c>
      <c r="L116" s="76" t="s">
        <v>20</v>
      </c>
      <c r="M116" s="76" t="s">
        <v>20</v>
      </c>
      <c r="N116" s="76" t="s">
        <v>20</v>
      </c>
      <c r="O116" s="76" t="s">
        <v>20</v>
      </c>
      <c r="P116" s="76" t="s">
        <v>20</v>
      </c>
      <c r="Q116" s="76" t="s">
        <v>20</v>
      </c>
      <c r="R116" s="83" t="s">
        <v>218</v>
      </c>
      <c r="S116" s="83" t="s">
        <v>218</v>
      </c>
      <c r="T116" s="83" t="s">
        <v>218</v>
      </c>
      <c r="U116" s="83" t="s">
        <v>218</v>
      </c>
      <c r="V116" s="83" t="s">
        <v>218</v>
      </c>
      <c r="W116" s="83" t="s">
        <v>218</v>
      </c>
      <c r="X116" s="83" t="s">
        <v>218</v>
      </c>
      <c r="Y116" s="83" t="s">
        <v>218</v>
      </c>
      <c r="Z116" s="83" t="s">
        <v>218</v>
      </c>
      <c r="AA116" s="83" t="s">
        <v>218</v>
      </c>
      <c r="AB116" s="83" t="s">
        <v>218</v>
      </c>
      <c r="AC116" s="83" t="s">
        <v>218</v>
      </c>
      <c r="AD116" s="83" t="s">
        <v>218</v>
      </c>
      <c r="AE116" s="83" t="s">
        <v>218</v>
      </c>
      <c r="AF116" s="83" t="s">
        <v>218</v>
      </c>
      <c r="AG116" s="83" t="s">
        <v>218</v>
      </c>
      <c r="AH116" s="83" t="s">
        <v>218</v>
      </c>
      <c r="AI116" s="83" t="s">
        <v>218</v>
      </c>
      <c r="AJ116" s="83" t="s">
        <v>218</v>
      </c>
      <c r="AK116" s="83" t="s">
        <v>218</v>
      </c>
      <c r="AL116" s="83" t="s">
        <v>218</v>
      </c>
      <c r="AM116" s="83" t="s">
        <v>218</v>
      </c>
      <c r="AN116" s="92" t="s">
        <v>218</v>
      </c>
    </row>
    <row r="117" spans="1:40" x14ac:dyDescent="0.25">
      <c r="A117" t="str">
        <f t="shared" si="1"/>
        <v>Total passengers_Senegal</v>
      </c>
      <c r="B117" s="102" t="s">
        <v>58</v>
      </c>
      <c r="C117" s="103" t="s">
        <v>32</v>
      </c>
      <c r="D117" s="104" t="s">
        <v>62</v>
      </c>
      <c r="E117" s="105" t="s">
        <v>20</v>
      </c>
      <c r="F117" s="106" t="s">
        <v>34</v>
      </c>
      <c r="G117" s="106" t="s">
        <v>20</v>
      </c>
      <c r="H117" s="106" t="s">
        <v>20</v>
      </c>
      <c r="I117" s="106" t="s">
        <v>20</v>
      </c>
      <c r="J117" s="106" t="s">
        <v>20</v>
      </c>
      <c r="K117" s="106" t="s">
        <v>20</v>
      </c>
      <c r="L117" s="106" t="s">
        <v>34</v>
      </c>
      <c r="M117" s="106" t="s">
        <v>20</v>
      </c>
      <c r="N117" s="106" t="s">
        <v>20</v>
      </c>
      <c r="O117" s="106" t="s">
        <v>20</v>
      </c>
      <c r="P117" s="106" t="s">
        <v>20</v>
      </c>
      <c r="Q117" s="106" t="s">
        <v>20</v>
      </c>
      <c r="R117" s="107">
        <v>2473932</v>
      </c>
      <c r="S117" s="107">
        <v>2618747.6121269115</v>
      </c>
      <c r="T117" s="107">
        <v>2770288.0963636171</v>
      </c>
      <c r="U117" s="107">
        <v>2874672.0925046871</v>
      </c>
      <c r="V117" s="107">
        <v>2962160.6024436248</v>
      </c>
      <c r="W117" s="107">
        <v>3057544.482597596</v>
      </c>
      <c r="X117" s="107">
        <v>3152930.0777057162</v>
      </c>
      <c r="Y117" s="107">
        <v>3248313.9578596754</v>
      </c>
      <c r="Z117" s="107">
        <v>3344280.9224239914</v>
      </c>
      <c r="AA117" s="107">
        <v>3440247.8869883078</v>
      </c>
      <c r="AB117" s="107">
        <v>3536214.8515526243</v>
      </c>
      <c r="AC117" s="107">
        <v>3632180.1011627931</v>
      </c>
      <c r="AD117" s="107">
        <v>3728147.0657271091</v>
      </c>
      <c r="AE117" s="107">
        <v>3824770.8577301372</v>
      </c>
      <c r="AF117" s="107">
        <v>3921394.6497331648</v>
      </c>
      <c r="AG117" s="107">
        <v>4018020.1566903414</v>
      </c>
      <c r="AH117" s="107">
        <v>4114643.9486933695</v>
      </c>
      <c r="AI117" s="107">
        <v>4211267.7406963985</v>
      </c>
      <c r="AJ117" s="107">
        <v>4308529.4956424981</v>
      </c>
      <c r="AK117" s="107">
        <v>4405789.5356344627</v>
      </c>
      <c r="AL117" s="107">
        <v>4503051.2905805735</v>
      </c>
      <c r="AM117" s="107">
        <v>4600313.0455266852</v>
      </c>
      <c r="AN117" s="104">
        <v>4697574.8004727969</v>
      </c>
    </row>
    <row r="118" spans="1:40" x14ac:dyDescent="0.25">
      <c r="A118" t="str">
        <f t="shared" si="1"/>
        <v>Total aircraft movements_Senegal</v>
      </c>
      <c r="B118" s="102" t="s">
        <v>35</v>
      </c>
      <c r="C118" s="103" t="s">
        <v>32</v>
      </c>
      <c r="D118" s="104" t="s">
        <v>62</v>
      </c>
      <c r="E118" s="105" t="s">
        <v>20</v>
      </c>
      <c r="F118" s="106" t="s">
        <v>34</v>
      </c>
      <c r="G118" s="106" t="s">
        <v>20</v>
      </c>
      <c r="H118" s="106" t="s">
        <v>20</v>
      </c>
      <c r="I118" s="106" t="s">
        <v>20</v>
      </c>
      <c r="J118" s="106" t="s">
        <v>20</v>
      </c>
      <c r="K118" s="106" t="s">
        <v>20</v>
      </c>
      <c r="L118" s="106" t="s">
        <v>34</v>
      </c>
      <c r="M118" s="106" t="s">
        <v>20</v>
      </c>
      <c r="N118" s="106" t="s">
        <v>20</v>
      </c>
      <c r="O118" s="106" t="s">
        <v>20</v>
      </c>
      <c r="P118" s="106" t="s">
        <v>20</v>
      </c>
      <c r="Q118" s="106" t="s">
        <v>20</v>
      </c>
      <c r="R118" s="107">
        <v>32050</v>
      </c>
      <c r="S118" s="107">
        <v>33923.352568391339</v>
      </c>
      <c r="T118" s="107">
        <v>34280.003772162781</v>
      </c>
      <c r="U118" s="107">
        <v>34601.669486430808</v>
      </c>
      <c r="V118" s="107">
        <v>35156.554235717456</v>
      </c>
      <c r="W118" s="107">
        <v>35912.176047881359</v>
      </c>
      <c r="X118" s="107">
        <v>36606.417832107829</v>
      </c>
      <c r="Y118" s="107">
        <v>37331.469431077443</v>
      </c>
      <c r="Z118" s="107">
        <v>37989.706932174849</v>
      </c>
      <c r="AA118" s="107">
        <v>38679.400815432557</v>
      </c>
      <c r="AB118" s="107">
        <v>39403.599534939101</v>
      </c>
      <c r="AC118" s="107">
        <v>40158.538910762727</v>
      </c>
      <c r="AD118" s="107">
        <v>40968.461960424007</v>
      </c>
      <c r="AE118" s="107">
        <v>41822.600134765686</v>
      </c>
      <c r="AF118" s="107">
        <v>42732.636390735533</v>
      </c>
      <c r="AG118" s="107">
        <v>43702.630126408279</v>
      </c>
      <c r="AH118" s="107">
        <v>44736.399594368573</v>
      </c>
      <c r="AI118" s="107">
        <v>45851.494281998319</v>
      </c>
      <c r="AJ118" s="107">
        <v>46976.38765374152</v>
      </c>
      <c r="AK118" s="107">
        <v>48163.436970621027</v>
      </c>
      <c r="AL118" s="107">
        <v>49429.285990845034</v>
      </c>
      <c r="AM118" s="107">
        <v>50779.682234469175</v>
      </c>
      <c r="AN118" s="104">
        <v>52215.583207758085</v>
      </c>
    </row>
    <row r="119" spans="1:40" x14ac:dyDescent="0.25">
      <c r="A119" t="str">
        <f t="shared" si="1"/>
        <v>Total Cargo_Senegal</v>
      </c>
      <c r="B119" s="102" t="s">
        <v>207</v>
      </c>
      <c r="C119" s="108" t="s">
        <v>32</v>
      </c>
      <c r="D119" s="92" t="s">
        <v>62</v>
      </c>
      <c r="E119" s="75" t="s">
        <v>20</v>
      </c>
      <c r="F119" s="76" t="s">
        <v>34</v>
      </c>
      <c r="G119" s="76" t="s">
        <v>20</v>
      </c>
      <c r="H119" s="76" t="s">
        <v>20</v>
      </c>
      <c r="I119" s="76" t="s">
        <v>20</v>
      </c>
      <c r="J119" s="76" t="s">
        <v>20</v>
      </c>
      <c r="K119" s="76" t="s">
        <v>20</v>
      </c>
      <c r="L119" s="76" t="s">
        <v>34</v>
      </c>
      <c r="M119" s="76" t="s">
        <v>20</v>
      </c>
      <c r="N119" s="76" t="s">
        <v>20</v>
      </c>
      <c r="O119" s="76" t="s">
        <v>20</v>
      </c>
      <c r="P119" s="76" t="s">
        <v>20</v>
      </c>
      <c r="Q119" s="76" t="s">
        <v>20</v>
      </c>
      <c r="R119" s="83">
        <v>35410.067999999999</v>
      </c>
      <c r="S119" s="83">
        <v>39109.6021661911</v>
      </c>
      <c r="T119" s="83">
        <v>41566.321414437101</v>
      </c>
      <c r="U119" s="83">
        <v>44057.446929128433</v>
      </c>
      <c r="V119" s="83">
        <v>46489.099597214874</v>
      </c>
      <c r="W119" s="83">
        <v>48281.682437405078</v>
      </c>
      <c r="X119" s="83">
        <v>50074.265277595179</v>
      </c>
      <c r="Y119" s="83">
        <v>51866.848117785376</v>
      </c>
      <c r="Z119" s="83">
        <v>53659.430957975579</v>
      </c>
      <c r="AA119" s="83">
        <v>55452.013798165666</v>
      </c>
      <c r="AB119" s="83">
        <v>57244.596638355863</v>
      </c>
      <c r="AC119" s="83">
        <v>59037.179478546066</v>
      </c>
      <c r="AD119" s="83">
        <v>60829.762318736168</v>
      </c>
      <c r="AE119" s="83">
        <v>62622.345158926364</v>
      </c>
      <c r="AF119" s="83">
        <v>64414.927999116568</v>
      </c>
      <c r="AG119" s="83">
        <v>66207.510839306648</v>
      </c>
      <c r="AH119" s="83">
        <v>68000.093679496844</v>
      </c>
      <c r="AI119" s="83">
        <v>69792.67651968704</v>
      </c>
      <c r="AJ119" s="83">
        <v>71585.25935987712</v>
      </c>
      <c r="AK119" s="83">
        <v>73377.842200067316</v>
      </c>
      <c r="AL119" s="83">
        <v>75170.425040257425</v>
      </c>
      <c r="AM119" s="83">
        <v>76963.007880447622</v>
      </c>
      <c r="AN119" s="92">
        <v>78755.590720637818</v>
      </c>
    </row>
    <row r="120" spans="1:40" x14ac:dyDescent="0.25">
      <c r="A120" t="str">
        <f t="shared" si="1"/>
        <v>International passengers_Senegal</v>
      </c>
      <c r="B120" s="72" t="s">
        <v>54</v>
      </c>
      <c r="C120" s="108" t="s">
        <v>32</v>
      </c>
      <c r="D120" s="92" t="s">
        <v>62</v>
      </c>
      <c r="E120" s="75" t="s">
        <v>20</v>
      </c>
      <c r="F120" s="76" t="s">
        <v>34</v>
      </c>
      <c r="G120" s="76" t="s">
        <v>20</v>
      </c>
      <c r="H120" s="76" t="s">
        <v>20</v>
      </c>
      <c r="I120" s="76" t="s">
        <v>20</v>
      </c>
      <c r="J120" s="76" t="s">
        <v>20</v>
      </c>
      <c r="K120" s="76" t="s">
        <v>20</v>
      </c>
      <c r="L120" s="76" t="s">
        <v>34</v>
      </c>
      <c r="M120" s="76" t="s">
        <v>20</v>
      </c>
      <c r="N120" s="76" t="s">
        <v>20</v>
      </c>
      <c r="O120" s="76" t="s">
        <v>20</v>
      </c>
      <c r="P120" s="76" t="s">
        <v>20</v>
      </c>
      <c r="Q120" s="76" t="s">
        <v>20</v>
      </c>
      <c r="R120" s="83">
        <v>2286145</v>
      </c>
      <c r="S120" s="83">
        <v>2439504.2748407815</v>
      </c>
      <c r="T120" s="83">
        <v>2586859.2405231167</v>
      </c>
      <c r="U120" s="83">
        <v>2690058.6253801822</v>
      </c>
      <c r="V120" s="83">
        <v>2772123.8940003333</v>
      </c>
      <c r="W120" s="83">
        <v>2859356.5970885111</v>
      </c>
      <c r="X120" s="83">
        <v>2946589.3001766889</v>
      </c>
      <c r="Y120" s="83">
        <v>3033822.0032648547</v>
      </c>
      <c r="Z120" s="83">
        <v>3121054.7063530325</v>
      </c>
      <c r="AA120" s="83">
        <v>3208287.4094412103</v>
      </c>
      <c r="AB120" s="83">
        <v>3295520.1125293886</v>
      </c>
      <c r="AC120" s="83">
        <v>3382752.8156175669</v>
      </c>
      <c r="AD120" s="83">
        <v>3469985.5187057443</v>
      </c>
      <c r="AE120" s="83">
        <v>3557218.2217939221</v>
      </c>
      <c r="AF120" s="83">
        <v>3644450.924882099</v>
      </c>
      <c r="AG120" s="83">
        <v>3731683.6279702759</v>
      </c>
      <c r="AH120" s="83">
        <v>3818916.3310584538</v>
      </c>
      <c r="AI120" s="83">
        <v>3906149.0341466321</v>
      </c>
      <c r="AJ120" s="83">
        <v>3993381.7372347983</v>
      </c>
      <c r="AK120" s="83">
        <v>4080614.4403229766</v>
      </c>
      <c r="AL120" s="83">
        <v>4167847.1434111535</v>
      </c>
      <c r="AM120" s="83">
        <v>4255079.8464993313</v>
      </c>
      <c r="AN120" s="92">
        <v>4342312.5495875087</v>
      </c>
    </row>
    <row r="121" spans="1:40" x14ac:dyDescent="0.25">
      <c r="A121" t="str">
        <f t="shared" si="1"/>
        <v>Domestic passengers_Senegal</v>
      </c>
      <c r="B121" s="102" t="s">
        <v>56</v>
      </c>
      <c r="C121" s="103" t="s">
        <v>32</v>
      </c>
      <c r="D121" s="104" t="s">
        <v>62</v>
      </c>
      <c r="E121" s="105" t="s">
        <v>20</v>
      </c>
      <c r="F121" s="106" t="s">
        <v>34</v>
      </c>
      <c r="G121" s="106" t="s">
        <v>20</v>
      </c>
      <c r="H121" s="106" t="s">
        <v>20</v>
      </c>
      <c r="I121" s="106" t="s">
        <v>20</v>
      </c>
      <c r="J121" s="106" t="s">
        <v>20</v>
      </c>
      <c r="K121" s="106" t="s">
        <v>20</v>
      </c>
      <c r="L121" s="106" t="s">
        <v>34</v>
      </c>
      <c r="M121" s="106" t="s">
        <v>20</v>
      </c>
      <c r="N121" s="106" t="s">
        <v>20</v>
      </c>
      <c r="O121" s="106" t="s">
        <v>20</v>
      </c>
      <c r="P121" s="106" t="s">
        <v>20</v>
      </c>
      <c r="Q121" s="106" t="s">
        <v>20</v>
      </c>
      <c r="R121" s="107" t="s">
        <v>218</v>
      </c>
      <c r="S121" s="107" t="s">
        <v>218</v>
      </c>
      <c r="T121" s="107" t="s">
        <v>218</v>
      </c>
      <c r="U121" s="107" t="s">
        <v>218</v>
      </c>
      <c r="V121" s="107" t="s">
        <v>218</v>
      </c>
      <c r="W121" s="107" t="s">
        <v>218</v>
      </c>
      <c r="X121" s="107" t="s">
        <v>218</v>
      </c>
      <c r="Y121" s="107" t="s">
        <v>218</v>
      </c>
      <c r="Z121" s="107" t="s">
        <v>218</v>
      </c>
      <c r="AA121" s="107" t="s">
        <v>218</v>
      </c>
      <c r="AB121" s="107" t="s">
        <v>218</v>
      </c>
      <c r="AC121" s="107" t="s">
        <v>218</v>
      </c>
      <c r="AD121" s="107" t="s">
        <v>218</v>
      </c>
      <c r="AE121" s="107" t="s">
        <v>218</v>
      </c>
      <c r="AF121" s="107" t="s">
        <v>218</v>
      </c>
      <c r="AG121" s="107" t="s">
        <v>218</v>
      </c>
      <c r="AH121" s="107" t="s">
        <v>218</v>
      </c>
      <c r="AI121" s="107" t="s">
        <v>218</v>
      </c>
      <c r="AJ121" s="107" t="s">
        <v>218</v>
      </c>
      <c r="AK121" s="107" t="s">
        <v>218</v>
      </c>
      <c r="AL121" s="107" t="s">
        <v>218</v>
      </c>
      <c r="AM121" s="107" t="s">
        <v>218</v>
      </c>
      <c r="AN121" s="104" t="s">
        <v>218</v>
      </c>
    </row>
    <row r="122" spans="1:40" x14ac:dyDescent="0.25">
      <c r="A122" t="str">
        <f t="shared" si="1"/>
        <v>Total passengers_Saudi Arabia</v>
      </c>
      <c r="B122" s="72" t="s">
        <v>58</v>
      </c>
      <c r="C122" s="108" t="s">
        <v>170</v>
      </c>
      <c r="D122" s="92" t="s">
        <v>208</v>
      </c>
      <c r="E122" s="75" t="s">
        <v>20</v>
      </c>
      <c r="F122" s="76" t="s">
        <v>34</v>
      </c>
      <c r="G122" s="76" t="s">
        <v>20</v>
      </c>
      <c r="H122" s="76" t="s">
        <v>20</v>
      </c>
      <c r="I122" s="76" t="s">
        <v>20</v>
      </c>
      <c r="J122" s="76" t="s">
        <v>20</v>
      </c>
      <c r="K122" s="76" t="s">
        <v>20</v>
      </c>
      <c r="L122" s="76" t="s">
        <v>20</v>
      </c>
      <c r="M122" s="76" t="s">
        <v>20</v>
      </c>
      <c r="N122" s="76" t="s">
        <v>20</v>
      </c>
      <c r="O122" s="76" t="s">
        <v>20</v>
      </c>
      <c r="P122" s="76" t="s">
        <v>34</v>
      </c>
      <c r="Q122" s="76" t="s">
        <v>20</v>
      </c>
      <c r="R122" s="83">
        <v>99286235</v>
      </c>
      <c r="S122" s="83">
        <v>103422379.50664973</v>
      </c>
      <c r="T122" s="83">
        <v>111397864.67351606</v>
      </c>
      <c r="U122" s="83">
        <v>118969443.53364278</v>
      </c>
      <c r="V122" s="83">
        <v>126371385.13759841</v>
      </c>
      <c r="W122" s="83">
        <v>133344352.78757899</v>
      </c>
      <c r="X122" s="83">
        <v>140592976.27442589</v>
      </c>
      <c r="Y122" s="83">
        <v>148156154.97924864</v>
      </c>
      <c r="Z122" s="83">
        <v>155939190.6043672</v>
      </c>
      <c r="AA122" s="83">
        <v>164106802.48354274</v>
      </c>
      <c r="AB122" s="83">
        <v>172719467.08336699</v>
      </c>
      <c r="AC122" s="83">
        <v>181811664.23379037</v>
      </c>
      <c r="AD122" s="83">
        <v>191408844.38250235</v>
      </c>
      <c r="AE122" s="83">
        <v>201422597.74063456</v>
      </c>
      <c r="AF122" s="83">
        <v>212020583.33986205</v>
      </c>
      <c r="AG122" s="83">
        <v>223271206.32940555</v>
      </c>
      <c r="AH122" s="83">
        <v>235231505.19163737</v>
      </c>
      <c r="AI122" s="83">
        <v>247964733.39929882</v>
      </c>
      <c r="AJ122" s="83">
        <v>261370093.53146419</v>
      </c>
      <c r="AK122" s="83">
        <v>275574804.78955585</v>
      </c>
      <c r="AL122" s="83">
        <v>290753132.63072306</v>
      </c>
      <c r="AM122" s="83">
        <v>306993896.93300766</v>
      </c>
      <c r="AN122" s="92">
        <v>324396359.52634931</v>
      </c>
    </row>
    <row r="123" spans="1:40" x14ac:dyDescent="0.25">
      <c r="A123" t="str">
        <f t="shared" si="1"/>
        <v>Total aircraft movements_Saudi Arabia</v>
      </c>
      <c r="B123" s="72" t="s">
        <v>35</v>
      </c>
      <c r="C123" s="108" t="s">
        <v>170</v>
      </c>
      <c r="D123" s="92" t="s">
        <v>208</v>
      </c>
      <c r="E123" s="75" t="s">
        <v>20</v>
      </c>
      <c r="F123" s="76" t="s">
        <v>34</v>
      </c>
      <c r="G123" s="76" t="s">
        <v>20</v>
      </c>
      <c r="H123" s="76" t="s">
        <v>20</v>
      </c>
      <c r="I123" s="76" t="s">
        <v>20</v>
      </c>
      <c r="J123" s="76" t="s">
        <v>20</v>
      </c>
      <c r="K123" s="76" t="s">
        <v>20</v>
      </c>
      <c r="L123" s="76" t="s">
        <v>20</v>
      </c>
      <c r="M123" s="76" t="s">
        <v>20</v>
      </c>
      <c r="N123" s="76" t="s">
        <v>20</v>
      </c>
      <c r="O123" s="76" t="s">
        <v>20</v>
      </c>
      <c r="P123" s="76" t="s">
        <v>34</v>
      </c>
      <c r="Q123" s="76" t="s">
        <v>20</v>
      </c>
      <c r="R123" s="83">
        <v>767153</v>
      </c>
      <c r="S123" s="83">
        <v>762698.44160787505</v>
      </c>
      <c r="T123" s="83">
        <v>791024.09301565099</v>
      </c>
      <c r="U123" s="83">
        <v>815936.69905073231</v>
      </c>
      <c r="V123" s="83">
        <v>843873.85556545446</v>
      </c>
      <c r="W123" s="83">
        <v>875322.30513356905</v>
      </c>
      <c r="X123" s="83">
        <v>907479.62473540904</v>
      </c>
      <c r="Y123" s="83">
        <v>940338.86129670474</v>
      </c>
      <c r="Z123" s="83">
        <v>968785.13412480173</v>
      </c>
      <c r="AA123" s="83">
        <v>997748.66292550333</v>
      </c>
      <c r="AB123" s="83">
        <v>1027232.7553726747</v>
      </c>
      <c r="AC123" s="83">
        <v>1057240.702187282</v>
      </c>
      <c r="AD123" s="83">
        <v>1087782.8093300574</v>
      </c>
      <c r="AE123" s="83">
        <v>1113805.0271031274</v>
      </c>
      <c r="AF123" s="83">
        <v>1140202.3428292098</v>
      </c>
      <c r="AG123" s="83">
        <v>1166976.6624926147</v>
      </c>
      <c r="AH123" s="83">
        <v>1194129.8842970489</v>
      </c>
      <c r="AI123" s="83">
        <v>1221663.8987673251</v>
      </c>
      <c r="AJ123" s="83">
        <v>1243827.6895255586</v>
      </c>
      <c r="AK123" s="83">
        <v>1266226.5994939504</v>
      </c>
      <c r="AL123" s="83">
        <v>1288869.1139354992</v>
      </c>
      <c r="AM123" s="83">
        <v>1311764.0489190563</v>
      </c>
      <c r="AN123" s="92">
        <v>1334896.6617626769</v>
      </c>
    </row>
    <row r="124" spans="1:40" x14ac:dyDescent="0.25">
      <c r="A124" t="str">
        <f t="shared" si="1"/>
        <v>Total Cargo_Saudi Arabia</v>
      </c>
      <c r="B124" s="102" t="s">
        <v>207</v>
      </c>
      <c r="C124" s="103" t="s">
        <v>170</v>
      </c>
      <c r="D124" s="92" t="s">
        <v>208</v>
      </c>
      <c r="E124" s="105" t="s">
        <v>20</v>
      </c>
      <c r="F124" s="106" t="s">
        <v>34</v>
      </c>
      <c r="G124" s="106" t="s">
        <v>20</v>
      </c>
      <c r="H124" s="106" t="s">
        <v>20</v>
      </c>
      <c r="I124" s="106" t="s">
        <v>20</v>
      </c>
      <c r="J124" s="106" t="s">
        <v>20</v>
      </c>
      <c r="K124" s="106" t="s">
        <v>20</v>
      </c>
      <c r="L124" s="106" t="s">
        <v>20</v>
      </c>
      <c r="M124" s="106" t="s">
        <v>20</v>
      </c>
      <c r="N124" s="106" t="s">
        <v>20</v>
      </c>
      <c r="O124" s="106" t="s">
        <v>20</v>
      </c>
      <c r="P124" s="106" t="s">
        <v>34</v>
      </c>
      <c r="Q124" s="106" t="s">
        <v>20</v>
      </c>
      <c r="R124" s="107">
        <v>861480.89199999999</v>
      </c>
      <c r="S124" s="107">
        <v>855183.28024469898</v>
      </c>
      <c r="T124" s="107">
        <v>855183.28024469898</v>
      </c>
      <c r="U124" s="107">
        <v>871576.97590040194</v>
      </c>
      <c r="V124" s="107">
        <v>905689.50232929713</v>
      </c>
      <c r="W124" s="107">
        <v>962292.70619314874</v>
      </c>
      <c r="X124" s="107">
        <v>1016354.8942541408</v>
      </c>
      <c r="Y124" s="107">
        <v>1074809.4661445699</v>
      </c>
      <c r="Z124" s="107">
        <v>1138777.2643306686</v>
      </c>
      <c r="AA124" s="107">
        <v>1197149.4213338746</v>
      </c>
      <c r="AB124" s="107">
        <v>1262495.8557534395</v>
      </c>
      <c r="AC124" s="107">
        <v>1319997.7115475708</v>
      </c>
      <c r="AD124" s="107">
        <v>1395334.1489367583</v>
      </c>
      <c r="AE124" s="107">
        <v>1456952.1338583545</v>
      </c>
      <c r="AF124" s="107">
        <v>1537019.1857741419</v>
      </c>
      <c r="AG124" s="107">
        <v>1598960.2370536525</v>
      </c>
      <c r="AH124" s="107">
        <v>1673479.1187615881</v>
      </c>
      <c r="AI124" s="107">
        <v>1744566.2445655582</v>
      </c>
      <c r="AJ124" s="107">
        <v>1823420.1493414231</v>
      </c>
      <c r="AK124" s="107">
        <v>1911052.887904282</v>
      </c>
      <c r="AL124" s="107">
        <v>1978815.0674981275</v>
      </c>
      <c r="AM124" s="107">
        <v>2062400.905438788</v>
      </c>
      <c r="AN124" s="104">
        <v>2145600.3823881475</v>
      </c>
    </row>
    <row r="125" spans="1:40" x14ac:dyDescent="0.25">
      <c r="A125" t="str">
        <f t="shared" si="1"/>
        <v>International passengers_Saudi Arabia</v>
      </c>
      <c r="B125" s="102" t="s">
        <v>54</v>
      </c>
      <c r="C125" s="103" t="s">
        <v>170</v>
      </c>
      <c r="D125" s="92" t="s">
        <v>208</v>
      </c>
      <c r="E125" s="105" t="s">
        <v>20</v>
      </c>
      <c r="F125" s="106" t="s">
        <v>34</v>
      </c>
      <c r="G125" s="106" t="s">
        <v>20</v>
      </c>
      <c r="H125" s="106" t="s">
        <v>20</v>
      </c>
      <c r="I125" s="106" t="s">
        <v>20</v>
      </c>
      <c r="J125" s="106" t="s">
        <v>20</v>
      </c>
      <c r="K125" s="106" t="s">
        <v>20</v>
      </c>
      <c r="L125" s="106" t="s">
        <v>20</v>
      </c>
      <c r="M125" s="106" t="s">
        <v>20</v>
      </c>
      <c r="N125" s="106" t="s">
        <v>20</v>
      </c>
      <c r="O125" s="106" t="s">
        <v>20</v>
      </c>
      <c r="P125" s="106" t="s">
        <v>34</v>
      </c>
      <c r="Q125" s="106" t="s">
        <v>20</v>
      </c>
      <c r="R125" s="107">
        <v>48098626</v>
      </c>
      <c r="S125" s="107">
        <v>48400430.552579001</v>
      </c>
      <c r="T125" s="107">
        <v>51880969.794946447</v>
      </c>
      <c r="U125" s="107">
        <v>55620616.845881656</v>
      </c>
      <c r="V125" s="107">
        <v>59662958.498310886</v>
      </c>
      <c r="W125" s="107">
        <v>63998915.267858438</v>
      </c>
      <c r="X125" s="107">
        <v>68595148.347954184</v>
      </c>
      <c r="Y125" s="107">
        <v>73492415.06909804</v>
      </c>
      <c r="Z125" s="107">
        <v>78763237.21950829</v>
      </c>
      <c r="AA125" s="107">
        <v>84407486.471496791</v>
      </c>
      <c r="AB125" s="107">
        <v>90488755.791818038</v>
      </c>
      <c r="AC125" s="107">
        <v>97042057.761935845</v>
      </c>
      <c r="AD125" s="107">
        <v>104092140.18171333</v>
      </c>
      <c r="AE125" s="107">
        <v>111701615.50055794</v>
      </c>
      <c r="AF125" s="107">
        <v>119888099.78939714</v>
      </c>
      <c r="AG125" s="107">
        <v>128722045.18952148</v>
      </c>
      <c r="AH125" s="107">
        <v>138261155.38351831</v>
      </c>
      <c r="AI125" s="107">
        <v>148569384.82260817</v>
      </c>
      <c r="AJ125" s="107">
        <v>159704097.68853152</v>
      </c>
      <c r="AK125" s="107">
        <v>171627552.34684417</v>
      </c>
      <c r="AL125" s="107">
        <v>184521283.98845178</v>
      </c>
      <c r="AM125" s="107">
        <v>198474501.27788007</v>
      </c>
      <c r="AN125" s="104">
        <v>213587647.14507896</v>
      </c>
    </row>
    <row r="126" spans="1:40" x14ac:dyDescent="0.25">
      <c r="A126" t="str">
        <f t="shared" si="1"/>
        <v>Domestic passengers_Saudi Arabia</v>
      </c>
      <c r="B126" s="72" t="s">
        <v>56</v>
      </c>
      <c r="C126" s="108" t="s">
        <v>170</v>
      </c>
      <c r="D126" s="92" t="s">
        <v>208</v>
      </c>
      <c r="E126" s="75" t="s">
        <v>20</v>
      </c>
      <c r="F126" s="76" t="s">
        <v>34</v>
      </c>
      <c r="G126" s="76" t="s">
        <v>20</v>
      </c>
      <c r="H126" s="76" t="s">
        <v>20</v>
      </c>
      <c r="I126" s="76" t="s">
        <v>20</v>
      </c>
      <c r="J126" s="76" t="s">
        <v>20</v>
      </c>
      <c r="K126" s="76" t="s">
        <v>20</v>
      </c>
      <c r="L126" s="76" t="s">
        <v>20</v>
      </c>
      <c r="M126" s="76" t="s">
        <v>20</v>
      </c>
      <c r="N126" s="76" t="s">
        <v>20</v>
      </c>
      <c r="O126" s="76" t="s">
        <v>20</v>
      </c>
      <c r="P126" s="76" t="s">
        <v>34</v>
      </c>
      <c r="Q126" s="76" t="s">
        <v>20</v>
      </c>
      <c r="R126" s="83">
        <v>51142075</v>
      </c>
      <c r="S126" s="83">
        <v>54953617.456567898</v>
      </c>
      <c r="T126" s="83">
        <v>59421525.771107346</v>
      </c>
      <c r="U126" s="83">
        <v>63231106.759870246</v>
      </c>
      <c r="V126" s="83">
        <v>66578946.764638364</v>
      </c>
      <c r="W126" s="83">
        <v>69217427.641774744</v>
      </c>
      <c r="X126" s="83">
        <v>71875359.716939628</v>
      </c>
      <c r="Y126" s="83">
        <v>74549074.35831356</v>
      </c>
      <c r="Z126" s="83">
        <v>77064692.098016724</v>
      </c>
      <c r="AA126" s="83">
        <v>79592445.505456775</v>
      </c>
      <c r="AB126" s="83">
        <v>82128366.258734226</v>
      </c>
      <c r="AC126" s="83">
        <v>84671757.58852458</v>
      </c>
      <c r="AD126" s="83">
        <v>87223411.451804489</v>
      </c>
      <c r="AE126" s="83">
        <v>89628309.32582438</v>
      </c>
      <c r="AF126" s="83">
        <v>92040679.226855159</v>
      </c>
      <c r="AG126" s="83">
        <v>94458190.507700279</v>
      </c>
      <c r="AH126" s="83">
        <v>96880133.928234711</v>
      </c>
      <c r="AI126" s="83">
        <v>99305759.725240141</v>
      </c>
      <c r="AJ126" s="83">
        <v>101573100.66152331</v>
      </c>
      <c r="AK126" s="83">
        <v>103852124.98945864</v>
      </c>
      <c r="AL126" s="83">
        <v>106134396.04444592</v>
      </c>
      <c r="AM126" s="83">
        <v>108419471.80965497</v>
      </c>
      <c r="AN126" s="92">
        <v>110706058.20953718</v>
      </c>
    </row>
    <row r="127" spans="1:40" x14ac:dyDescent="0.25">
      <c r="A127" t="str">
        <f t="shared" si="1"/>
        <v>Total passengers_Rwanda</v>
      </c>
      <c r="B127" s="102" t="s">
        <v>58</v>
      </c>
      <c r="C127" s="103" t="s">
        <v>32</v>
      </c>
      <c r="D127" s="104" t="s">
        <v>61</v>
      </c>
      <c r="E127" s="105" t="s">
        <v>20</v>
      </c>
      <c r="F127" s="106" t="s">
        <v>34</v>
      </c>
      <c r="G127" s="106" t="s">
        <v>20</v>
      </c>
      <c r="H127" s="106" t="s">
        <v>20</v>
      </c>
      <c r="I127" s="106" t="s">
        <v>20</v>
      </c>
      <c r="J127" s="106" t="s">
        <v>20</v>
      </c>
      <c r="K127" s="106" t="s">
        <v>20</v>
      </c>
      <c r="L127" s="106" t="s">
        <v>34</v>
      </c>
      <c r="M127" s="106" t="s">
        <v>20</v>
      </c>
      <c r="N127" s="106" t="s">
        <v>20</v>
      </c>
      <c r="O127" s="106" t="s">
        <v>20</v>
      </c>
      <c r="P127" s="106" t="s">
        <v>20</v>
      </c>
      <c r="Q127" s="106" t="s">
        <v>20</v>
      </c>
      <c r="R127" s="107">
        <v>977631</v>
      </c>
      <c r="S127" s="107">
        <v>1097263.3830841761</v>
      </c>
      <c r="T127" s="107">
        <v>1192455.1933022931</v>
      </c>
      <c r="U127" s="107">
        <v>1281683.1883314084</v>
      </c>
      <c r="V127" s="107">
        <v>1362538.5482666641</v>
      </c>
      <c r="W127" s="107">
        <v>1432146.3852843072</v>
      </c>
      <c r="X127" s="107">
        <v>1502877.7347842332</v>
      </c>
      <c r="Y127" s="107">
        <v>1574710.9142087325</v>
      </c>
      <c r="Z127" s="107">
        <v>1647646.1402934431</v>
      </c>
      <c r="AA127" s="107">
        <v>1721649.2198762684</v>
      </c>
      <c r="AB127" s="107">
        <v>1796704.4622461149</v>
      </c>
      <c r="AC127" s="107">
        <v>1872798.7329500569</v>
      </c>
      <c r="AD127" s="107">
        <v>1949918.0473268675</v>
      </c>
      <c r="AE127" s="107">
        <v>2028081.4127198393</v>
      </c>
      <c r="AF127" s="107">
        <v>2107245.2323774323</v>
      </c>
      <c r="AG127" s="107">
        <v>2187397.9636171758</v>
      </c>
      <c r="AH127" s="107">
        <v>2268529.7031411594</v>
      </c>
      <c r="AI127" s="107">
        <v>2350628.5570587451</v>
      </c>
      <c r="AJ127" s="107">
        <v>2433687.8067718814</v>
      </c>
      <c r="AK127" s="107">
        <v>2517694.6951539693</v>
      </c>
      <c r="AL127" s="107">
        <v>2602639.1974688089</v>
      </c>
      <c r="AM127" s="107">
        <v>2688512.0040815915</v>
      </c>
      <c r="AN127" s="104">
        <v>2775304.1034231251</v>
      </c>
    </row>
    <row r="128" spans="1:40" x14ac:dyDescent="0.25">
      <c r="A128" t="str">
        <f t="shared" si="1"/>
        <v>Total aircraft movements_Rwanda</v>
      </c>
      <c r="B128" s="102" t="s">
        <v>35</v>
      </c>
      <c r="C128" s="103" t="s">
        <v>32</v>
      </c>
      <c r="D128" s="104" t="s">
        <v>61</v>
      </c>
      <c r="E128" s="105" t="s">
        <v>20</v>
      </c>
      <c r="F128" s="106" t="s">
        <v>34</v>
      </c>
      <c r="G128" s="106" t="s">
        <v>20</v>
      </c>
      <c r="H128" s="106" t="s">
        <v>20</v>
      </c>
      <c r="I128" s="106" t="s">
        <v>20</v>
      </c>
      <c r="J128" s="106" t="s">
        <v>20</v>
      </c>
      <c r="K128" s="106" t="s">
        <v>20</v>
      </c>
      <c r="L128" s="106" t="s">
        <v>34</v>
      </c>
      <c r="M128" s="106" t="s">
        <v>20</v>
      </c>
      <c r="N128" s="106" t="s">
        <v>20</v>
      </c>
      <c r="O128" s="106" t="s">
        <v>20</v>
      </c>
      <c r="P128" s="106" t="s">
        <v>20</v>
      </c>
      <c r="Q128" s="106" t="s">
        <v>20</v>
      </c>
      <c r="R128" s="107">
        <v>23632</v>
      </c>
      <c r="S128" s="107">
        <v>27615.461246700099</v>
      </c>
      <c r="T128" s="107">
        <v>29526.117812459699</v>
      </c>
      <c r="U128" s="107">
        <v>31160.630064327375</v>
      </c>
      <c r="V128" s="107">
        <v>32479.40049946243</v>
      </c>
      <c r="W128" s="107">
        <v>33430.918051860666</v>
      </c>
      <c r="X128" s="107">
        <v>34382.435604258775</v>
      </c>
      <c r="Y128" s="107">
        <v>35333.953156657008</v>
      </c>
      <c r="Z128" s="107">
        <v>36285.470709055233</v>
      </c>
      <c r="AA128" s="107">
        <v>37236.988261453334</v>
      </c>
      <c r="AB128" s="107">
        <v>38188.50581385156</v>
      </c>
      <c r="AC128" s="107">
        <v>39140.023366249792</v>
      </c>
      <c r="AD128" s="107">
        <v>40091.540918647901</v>
      </c>
      <c r="AE128" s="107">
        <v>41043.058471046126</v>
      </c>
      <c r="AF128" s="107">
        <v>41994.576023444366</v>
      </c>
      <c r="AG128" s="107">
        <v>42946.093575842591</v>
      </c>
      <c r="AH128" s="107">
        <v>43897.6111282407</v>
      </c>
      <c r="AI128" s="107">
        <v>44849.128680638925</v>
      </c>
      <c r="AJ128" s="107">
        <v>45800.646233037158</v>
      </c>
      <c r="AK128" s="107">
        <v>46752.163785435274</v>
      </c>
      <c r="AL128" s="107">
        <v>47703.681337833499</v>
      </c>
      <c r="AM128" s="107">
        <v>48655.198890231732</v>
      </c>
      <c r="AN128" s="104">
        <v>49606.71644262984</v>
      </c>
    </row>
    <row r="129" spans="1:40" x14ac:dyDescent="0.25">
      <c r="A129" t="str">
        <f t="shared" si="1"/>
        <v>Total Cargo_Rwanda</v>
      </c>
      <c r="B129" s="102" t="s">
        <v>207</v>
      </c>
      <c r="C129" s="108" t="s">
        <v>32</v>
      </c>
      <c r="D129" s="92" t="s">
        <v>61</v>
      </c>
      <c r="E129" s="75" t="s">
        <v>20</v>
      </c>
      <c r="F129" s="76" t="s">
        <v>34</v>
      </c>
      <c r="G129" s="76" t="s">
        <v>20</v>
      </c>
      <c r="H129" s="76" t="s">
        <v>20</v>
      </c>
      <c r="I129" s="76" t="s">
        <v>20</v>
      </c>
      <c r="J129" s="76" t="s">
        <v>20</v>
      </c>
      <c r="K129" s="76" t="s">
        <v>20</v>
      </c>
      <c r="L129" s="76" t="s">
        <v>34</v>
      </c>
      <c r="M129" s="76" t="s">
        <v>20</v>
      </c>
      <c r="N129" s="76" t="s">
        <v>20</v>
      </c>
      <c r="O129" s="76" t="s">
        <v>20</v>
      </c>
      <c r="P129" s="76" t="s">
        <v>20</v>
      </c>
      <c r="Q129" s="76" t="s">
        <v>20</v>
      </c>
      <c r="R129" s="83" t="s">
        <v>218</v>
      </c>
      <c r="S129" s="83" t="s">
        <v>218</v>
      </c>
      <c r="T129" s="83" t="s">
        <v>218</v>
      </c>
      <c r="U129" s="83" t="s">
        <v>218</v>
      </c>
      <c r="V129" s="83" t="s">
        <v>218</v>
      </c>
      <c r="W129" s="83" t="s">
        <v>218</v>
      </c>
      <c r="X129" s="83" t="s">
        <v>218</v>
      </c>
      <c r="Y129" s="83" t="s">
        <v>218</v>
      </c>
      <c r="Z129" s="83" t="s">
        <v>218</v>
      </c>
      <c r="AA129" s="83" t="s">
        <v>218</v>
      </c>
      <c r="AB129" s="83" t="s">
        <v>218</v>
      </c>
      <c r="AC129" s="83" t="s">
        <v>218</v>
      </c>
      <c r="AD129" s="83" t="s">
        <v>218</v>
      </c>
      <c r="AE129" s="83" t="s">
        <v>218</v>
      </c>
      <c r="AF129" s="83" t="s">
        <v>218</v>
      </c>
      <c r="AG129" s="83" t="s">
        <v>218</v>
      </c>
      <c r="AH129" s="83" t="s">
        <v>218</v>
      </c>
      <c r="AI129" s="83" t="s">
        <v>218</v>
      </c>
      <c r="AJ129" s="83" t="s">
        <v>218</v>
      </c>
      <c r="AK129" s="83" t="s">
        <v>218</v>
      </c>
      <c r="AL129" s="83" t="s">
        <v>218</v>
      </c>
      <c r="AM129" s="83" t="s">
        <v>218</v>
      </c>
      <c r="AN129" s="92" t="s">
        <v>218</v>
      </c>
    </row>
    <row r="130" spans="1:40" x14ac:dyDescent="0.25">
      <c r="A130" t="str">
        <f t="shared" ref="A130:A193" si="2">B130&amp;"_"&amp;D130</f>
        <v>International passengers_Rwanda</v>
      </c>
      <c r="B130" s="72" t="s">
        <v>54</v>
      </c>
      <c r="C130" s="108" t="s">
        <v>32</v>
      </c>
      <c r="D130" s="92" t="s">
        <v>61</v>
      </c>
      <c r="E130" s="75" t="s">
        <v>20</v>
      </c>
      <c r="F130" s="76" t="s">
        <v>34</v>
      </c>
      <c r="G130" s="76" t="s">
        <v>20</v>
      </c>
      <c r="H130" s="76" t="s">
        <v>20</v>
      </c>
      <c r="I130" s="76" t="s">
        <v>20</v>
      </c>
      <c r="J130" s="76" t="s">
        <v>20</v>
      </c>
      <c r="K130" s="76" t="s">
        <v>20</v>
      </c>
      <c r="L130" s="76" t="s">
        <v>34</v>
      </c>
      <c r="M130" s="76" t="s">
        <v>20</v>
      </c>
      <c r="N130" s="76" t="s">
        <v>20</v>
      </c>
      <c r="O130" s="76" t="s">
        <v>20</v>
      </c>
      <c r="P130" s="76" t="s">
        <v>20</v>
      </c>
      <c r="Q130" s="76" t="s">
        <v>20</v>
      </c>
      <c r="R130" s="83">
        <v>679948</v>
      </c>
      <c r="S130" s="83">
        <v>787837.10324072605</v>
      </c>
      <c r="T130" s="83">
        <v>871084.94606174901</v>
      </c>
      <c r="U130" s="83">
        <v>948511.23302927392</v>
      </c>
      <c r="V130" s="83">
        <v>1017146.7467348579</v>
      </c>
      <c r="W130" s="83">
        <v>1074140.5600552296</v>
      </c>
      <c r="X130" s="83">
        <v>1132246.6121121251</v>
      </c>
      <c r="Y130" s="83">
        <v>1191448.6885850551</v>
      </c>
      <c r="Z130" s="83">
        <v>1251731.3287868139</v>
      </c>
      <c r="AA130" s="83">
        <v>1313079.7680910032</v>
      </c>
      <c r="AB130" s="83">
        <v>1375479.8863757898</v>
      </c>
      <c r="AC130" s="83">
        <v>1438918.1616961285</v>
      </c>
      <c r="AD130" s="83">
        <v>1503381.6285192997</v>
      </c>
      <c r="AE130" s="83">
        <v>1568857.8399595642</v>
      </c>
      <c r="AF130" s="83">
        <v>1635334.8335309364</v>
      </c>
      <c r="AG130" s="83">
        <v>1702801.1000059908</v>
      </c>
      <c r="AH130" s="83">
        <v>1771245.5550263289</v>
      </c>
      <c r="AI130" s="83">
        <v>1840657.5131586634</v>
      </c>
      <c r="AJ130" s="83">
        <v>1911026.6641311417</v>
      </c>
      <c r="AK130" s="83">
        <v>1982343.0510188821</v>
      </c>
      <c r="AL130" s="83">
        <v>2054597.050177309</v>
      </c>
      <c r="AM130" s="83">
        <v>2127779.3527463307</v>
      </c>
      <c r="AN130" s="92">
        <v>2201880.9475703617</v>
      </c>
    </row>
    <row r="131" spans="1:40" x14ac:dyDescent="0.25">
      <c r="A131" t="str">
        <f t="shared" si="2"/>
        <v>Domestic passengers_Rwanda</v>
      </c>
      <c r="B131" s="102" t="s">
        <v>56</v>
      </c>
      <c r="C131" s="103" t="s">
        <v>32</v>
      </c>
      <c r="D131" s="104" t="s">
        <v>61</v>
      </c>
      <c r="E131" s="105" t="s">
        <v>20</v>
      </c>
      <c r="F131" s="106" t="s">
        <v>34</v>
      </c>
      <c r="G131" s="106" t="s">
        <v>20</v>
      </c>
      <c r="H131" s="106" t="s">
        <v>20</v>
      </c>
      <c r="I131" s="106" t="s">
        <v>20</v>
      </c>
      <c r="J131" s="106" t="s">
        <v>20</v>
      </c>
      <c r="K131" s="106" t="s">
        <v>20</v>
      </c>
      <c r="L131" s="106" t="s">
        <v>34</v>
      </c>
      <c r="M131" s="106" t="s">
        <v>20</v>
      </c>
      <c r="N131" s="106" t="s">
        <v>20</v>
      </c>
      <c r="O131" s="106" t="s">
        <v>20</v>
      </c>
      <c r="P131" s="106" t="s">
        <v>20</v>
      </c>
      <c r="Q131" s="106" t="s">
        <v>20</v>
      </c>
      <c r="R131" s="107">
        <v>19281</v>
      </c>
      <c r="S131" s="107">
        <v>20128.878829464054</v>
      </c>
      <c r="T131" s="107">
        <v>20752.721360727595</v>
      </c>
      <c r="U131" s="107">
        <v>21163.077046179904</v>
      </c>
      <c r="V131" s="107">
        <v>21953.420373308185</v>
      </c>
      <c r="W131" s="107">
        <v>23117.573242687871</v>
      </c>
      <c r="X131" s="107">
        <v>24282.125752599437</v>
      </c>
      <c r="Y131" s="107">
        <v>25446.678262511006</v>
      </c>
      <c r="Z131" s="107">
        <v>26629.614236889236</v>
      </c>
      <c r="AA131" s="107">
        <v>27812.949851799422</v>
      </c>
      <c r="AB131" s="107">
        <v>28995.885826177648</v>
      </c>
      <c r="AC131" s="107">
        <v>30179.22144108776</v>
      </c>
      <c r="AD131" s="107">
        <v>31362.157415466063</v>
      </c>
      <c r="AE131" s="107">
        <v>32576.265351331294</v>
      </c>
      <c r="AF131" s="107">
        <v>33789.973646664643</v>
      </c>
      <c r="AG131" s="107">
        <v>35003.282301466112</v>
      </c>
      <c r="AH131" s="107">
        <v>36217.390237331419</v>
      </c>
      <c r="AI131" s="107">
        <v>37431.098532664764</v>
      </c>
      <c r="AJ131" s="107">
        <v>38648.003952253166</v>
      </c>
      <c r="AK131" s="107">
        <v>39865.309012373524</v>
      </c>
      <c r="AL131" s="107">
        <v>41082.614072493874</v>
      </c>
      <c r="AM131" s="107">
        <v>42299.919132614159</v>
      </c>
      <c r="AN131" s="104">
        <v>43517.224192734502</v>
      </c>
    </row>
    <row r="132" spans="1:40" x14ac:dyDescent="0.25">
      <c r="A132" t="str">
        <f t="shared" si="2"/>
        <v>Total passengers_Russian Federation</v>
      </c>
      <c r="B132" s="102" t="s">
        <v>58</v>
      </c>
      <c r="C132" s="103" t="s">
        <v>96</v>
      </c>
      <c r="D132" s="104" t="s">
        <v>135</v>
      </c>
      <c r="E132" s="105" t="s">
        <v>20</v>
      </c>
      <c r="F132" s="106" t="s">
        <v>34</v>
      </c>
      <c r="G132" s="106" t="s">
        <v>20</v>
      </c>
      <c r="H132" s="106" t="s">
        <v>20</v>
      </c>
      <c r="I132" s="106" t="s">
        <v>20</v>
      </c>
      <c r="J132" s="106" t="s">
        <v>20</v>
      </c>
      <c r="K132" s="106" t="s">
        <v>20</v>
      </c>
      <c r="L132" s="106" t="s">
        <v>20</v>
      </c>
      <c r="M132" s="106" t="s">
        <v>34</v>
      </c>
      <c r="N132" s="106" t="s">
        <v>20</v>
      </c>
      <c r="O132" s="106" t="s">
        <v>20</v>
      </c>
      <c r="P132" s="106" t="s">
        <v>34</v>
      </c>
      <c r="Q132" s="106" t="s">
        <v>20</v>
      </c>
      <c r="R132" s="107">
        <v>202450656</v>
      </c>
      <c r="S132" s="107">
        <v>218211074.97292194</v>
      </c>
      <c r="T132" s="107">
        <v>232803598.62899074</v>
      </c>
      <c r="U132" s="107">
        <v>246712881.44293174</v>
      </c>
      <c r="V132" s="107">
        <v>259111564.53054315</v>
      </c>
      <c r="W132" s="107">
        <v>270669738.59013295</v>
      </c>
      <c r="X132" s="107">
        <v>281743384.88132465</v>
      </c>
      <c r="Y132" s="107">
        <v>292523598.34214407</v>
      </c>
      <c r="Z132" s="107">
        <v>303128164.21849453</v>
      </c>
      <c r="AA132" s="107">
        <v>313624112.05818415</v>
      </c>
      <c r="AB132" s="107">
        <v>324049678.2719779</v>
      </c>
      <c r="AC132" s="107">
        <v>334427400.18523121</v>
      </c>
      <c r="AD132" s="107">
        <v>344771211.168863</v>
      </c>
      <c r="AE132" s="107">
        <v>355090189.31796634</v>
      </c>
      <c r="AF132" s="107">
        <v>365390547.80547249</v>
      </c>
      <c r="AG132" s="107">
        <v>375676717.28784859</v>
      </c>
      <c r="AH132" s="107">
        <v>385951957.71398515</v>
      </c>
      <c r="AI132" s="107">
        <v>396218721.69073862</v>
      </c>
      <c r="AJ132" s="107">
        <v>406478882.52479655</v>
      </c>
      <c r="AK132" s="107">
        <v>416733885.31781399</v>
      </c>
      <c r="AL132" s="107">
        <v>426984851.97051042</v>
      </c>
      <c r="AM132" s="107">
        <v>437232656.98577154</v>
      </c>
      <c r="AN132" s="104">
        <v>447477983.74884516</v>
      </c>
    </row>
    <row r="133" spans="1:40" x14ac:dyDescent="0.25">
      <c r="A133" t="str">
        <f t="shared" si="2"/>
        <v>Total aircraft movements_Russian Federation</v>
      </c>
      <c r="B133" s="102" t="s">
        <v>35</v>
      </c>
      <c r="C133" s="103" t="s">
        <v>96</v>
      </c>
      <c r="D133" s="104" t="s">
        <v>135</v>
      </c>
      <c r="E133" s="105" t="s">
        <v>20</v>
      </c>
      <c r="F133" s="106" t="s">
        <v>34</v>
      </c>
      <c r="G133" s="106" t="s">
        <v>20</v>
      </c>
      <c r="H133" s="106" t="s">
        <v>20</v>
      </c>
      <c r="I133" s="106" t="s">
        <v>20</v>
      </c>
      <c r="J133" s="106" t="s">
        <v>20</v>
      </c>
      <c r="K133" s="106" t="s">
        <v>20</v>
      </c>
      <c r="L133" s="106" t="s">
        <v>20</v>
      </c>
      <c r="M133" s="106" t="s">
        <v>34</v>
      </c>
      <c r="N133" s="106" t="s">
        <v>20</v>
      </c>
      <c r="O133" s="106" t="s">
        <v>20</v>
      </c>
      <c r="P133" s="106" t="s">
        <v>34</v>
      </c>
      <c r="Q133" s="106" t="s">
        <v>20</v>
      </c>
      <c r="R133" s="107">
        <v>1395004</v>
      </c>
      <c r="S133" s="107">
        <v>1444259.6044759909</v>
      </c>
      <c r="T133" s="107">
        <v>1487958.9492049997</v>
      </c>
      <c r="U133" s="107">
        <v>1546972.8931457717</v>
      </c>
      <c r="V133" s="107">
        <v>1604627.0958711272</v>
      </c>
      <c r="W133" s="107">
        <v>1658090.1411859165</v>
      </c>
      <c r="X133" s="107">
        <v>1711553.186500706</v>
      </c>
      <c r="Y133" s="107">
        <v>1765016.2318154953</v>
      </c>
      <c r="Z133" s="107">
        <v>1818479.2771302848</v>
      </c>
      <c r="AA133" s="107">
        <v>1871942.3224450741</v>
      </c>
      <c r="AB133" s="107">
        <v>1925405.3677598536</v>
      </c>
      <c r="AC133" s="107">
        <v>1978868.4130746431</v>
      </c>
      <c r="AD133" s="107">
        <v>2032331.4583894324</v>
      </c>
      <c r="AE133" s="107">
        <v>2085794.5037042219</v>
      </c>
      <c r="AF133" s="107">
        <v>2139257.5490190112</v>
      </c>
      <c r="AG133" s="107">
        <v>2192720.5943337907</v>
      </c>
      <c r="AH133" s="107">
        <v>2246183.63964858</v>
      </c>
      <c r="AI133" s="107">
        <v>2299646.6849633697</v>
      </c>
      <c r="AJ133" s="107">
        <v>2353109.7302781595</v>
      </c>
      <c r="AK133" s="107">
        <v>2406572.7755929483</v>
      </c>
      <c r="AL133" s="107">
        <v>2460035.8209077381</v>
      </c>
      <c r="AM133" s="107">
        <v>2513498.8662225176</v>
      </c>
      <c r="AN133" s="104">
        <v>2566961.9115373068</v>
      </c>
    </row>
    <row r="134" spans="1:40" x14ac:dyDescent="0.25">
      <c r="A134" t="str">
        <f t="shared" si="2"/>
        <v>Total Cargo_Russian Federation</v>
      </c>
      <c r="B134" s="102" t="s">
        <v>207</v>
      </c>
      <c r="C134" s="108" t="s">
        <v>96</v>
      </c>
      <c r="D134" s="92" t="s">
        <v>135</v>
      </c>
      <c r="E134" s="75" t="s">
        <v>20</v>
      </c>
      <c r="F134" s="76" t="s">
        <v>34</v>
      </c>
      <c r="G134" s="76" t="s">
        <v>20</v>
      </c>
      <c r="H134" s="76" t="s">
        <v>20</v>
      </c>
      <c r="I134" s="76" t="s">
        <v>20</v>
      </c>
      <c r="J134" s="76" t="s">
        <v>20</v>
      </c>
      <c r="K134" s="76" t="s">
        <v>20</v>
      </c>
      <c r="L134" s="76" t="s">
        <v>20</v>
      </c>
      <c r="M134" s="76" t="s">
        <v>34</v>
      </c>
      <c r="N134" s="76" t="s">
        <v>20</v>
      </c>
      <c r="O134" s="76" t="s">
        <v>20</v>
      </c>
      <c r="P134" s="76" t="s">
        <v>34</v>
      </c>
      <c r="Q134" s="76" t="s">
        <v>20</v>
      </c>
      <c r="R134" s="83">
        <v>833627.04500000004</v>
      </c>
      <c r="S134" s="83">
        <v>827873.19159198692</v>
      </c>
      <c r="T134" s="83">
        <v>859654.90664326702</v>
      </c>
      <c r="U134" s="83">
        <v>891900.80835907278</v>
      </c>
      <c r="V134" s="83">
        <v>925884.39329463674</v>
      </c>
      <c r="W134" s="83">
        <v>962898.40196134802</v>
      </c>
      <c r="X134" s="83">
        <v>999912.41062805906</v>
      </c>
      <c r="Y134" s="83">
        <v>1036926.4192947703</v>
      </c>
      <c r="Z134" s="83">
        <v>1073940.4279614815</v>
      </c>
      <c r="AA134" s="83">
        <v>1110954.4366281927</v>
      </c>
      <c r="AB134" s="83">
        <v>1147968.4452949038</v>
      </c>
      <c r="AC134" s="83">
        <v>1184982.4539616152</v>
      </c>
      <c r="AD134" s="83">
        <v>1221996.4626283266</v>
      </c>
      <c r="AE134" s="83">
        <v>1259010.471295038</v>
      </c>
      <c r="AF134" s="83">
        <v>1296024.4799617494</v>
      </c>
      <c r="AG134" s="83">
        <v>1333038.4886284606</v>
      </c>
      <c r="AH134" s="83">
        <v>1370052.497295172</v>
      </c>
      <c r="AI134" s="83">
        <v>1407066.5059618833</v>
      </c>
      <c r="AJ134" s="83">
        <v>1444080.5146285945</v>
      </c>
      <c r="AK134" s="83">
        <v>1481094.5232953059</v>
      </c>
      <c r="AL134" s="83">
        <v>1518108.5319620168</v>
      </c>
      <c r="AM134" s="83">
        <v>1555122.540628728</v>
      </c>
      <c r="AN134" s="92">
        <v>1592136.5492954485</v>
      </c>
    </row>
    <row r="135" spans="1:40" x14ac:dyDescent="0.25">
      <c r="A135" t="str">
        <f t="shared" si="2"/>
        <v>International passengers_Russian Federation</v>
      </c>
      <c r="B135" s="72" t="s">
        <v>54</v>
      </c>
      <c r="C135" s="108" t="s">
        <v>96</v>
      </c>
      <c r="D135" s="92" t="s">
        <v>135</v>
      </c>
      <c r="E135" s="75" t="s">
        <v>20</v>
      </c>
      <c r="F135" s="76" t="s">
        <v>34</v>
      </c>
      <c r="G135" s="76" t="s">
        <v>20</v>
      </c>
      <c r="H135" s="76" t="s">
        <v>20</v>
      </c>
      <c r="I135" s="76" t="s">
        <v>20</v>
      </c>
      <c r="J135" s="76" t="s">
        <v>20</v>
      </c>
      <c r="K135" s="76" t="s">
        <v>20</v>
      </c>
      <c r="L135" s="76" t="s">
        <v>20</v>
      </c>
      <c r="M135" s="76" t="s">
        <v>34</v>
      </c>
      <c r="N135" s="76" t="s">
        <v>20</v>
      </c>
      <c r="O135" s="76" t="s">
        <v>20</v>
      </c>
      <c r="P135" s="76" t="s">
        <v>34</v>
      </c>
      <c r="Q135" s="76" t="s">
        <v>20</v>
      </c>
      <c r="R135" s="83">
        <v>67477008</v>
      </c>
      <c r="S135" s="83">
        <v>74076348.088288307</v>
      </c>
      <c r="T135" s="83">
        <v>79602283.13982296</v>
      </c>
      <c r="U135" s="83">
        <v>86157643.837308481</v>
      </c>
      <c r="V135" s="83">
        <v>92738999.016879544</v>
      </c>
      <c r="W135" s="83">
        <v>99090793.893993258</v>
      </c>
      <c r="X135" s="83">
        <v>105442588.77110747</v>
      </c>
      <c r="Y135" s="83">
        <v>111794383.64822169</v>
      </c>
      <c r="Z135" s="83">
        <v>118146178.52533543</v>
      </c>
      <c r="AA135" s="83">
        <v>124497973.40244962</v>
      </c>
      <c r="AB135" s="83">
        <v>130849768.2795639</v>
      </c>
      <c r="AC135" s="83">
        <v>137201563.15667757</v>
      </c>
      <c r="AD135" s="83">
        <v>143553358.03379181</v>
      </c>
      <c r="AE135" s="83">
        <v>149905152.91090602</v>
      </c>
      <c r="AF135" s="83">
        <v>156256947.78801966</v>
      </c>
      <c r="AG135" s="83">
        <v>162608742.66513392</v>
      </c>
      <c r="AH135" s="83">
        <v>168960537.54224822</v>
      </c>
      <c r="AI135" s="83">
        <v>175312332.41936171</v>
      </c>
      <c r="AJ135" s="83">
        <v>181664127.2964763</v>
      </c>
      <c r="AK135" s="83">
        <v>188015922.17359036</v>
      </c>
      <c r="AL135" s="83">
        <v>194367717.05070385</v>
      </c>
      <c r="AM135" s="83">
        <v>200719511.92781845</v>
      </c>
      <c r="AN135" s="92">
        <v>207071306.8049325</v>
      </c>
    </row>
    <row r="136" spans="1:40" x14ac:dyDescent="0.25">
      <c r="A136" t="str">
        <f t="shared" si="2"/>
        <v>Domestic passengers_Russian Federation</v>
      </c>
      <c r="B136" s="102" t="s">
        <v>56</v>
      </c>
      <c r="C136" s="103" t="s">
        <v>96</v>
      </c>
      <c r="D136" s="104" t="s">
        <v>135</v>
      </c>
      <c r="E136" s="105" t="s">
        <v>20</v>
      </c>
      <c r="F136" s="106" t="s">
        <v>34</v>
      </c>
      <c r="G136" s="106" t="s">
        <v>20</v>
      </c>
      <c r="H136" s="106" t="s">
        <v>20</v>
      </c>
      <c r="I136" s="106" t="s">
        <v>20</v>
      </c>
      <c r="J136" s="106" t="s">
        <v>20</v>
      </c>
      <c r="K136" s="106" t="s">
        <v>20</v>
      </c>
      <c r="L136" s="106" t="s">
        <v>20</v>
      </c>
      <c r="M136" s="106" t="s">
        <v>34</v>
      </c>
      <c r="N136" s="106" t="s">
        <v>20</v>
      </c>
      <c r="O136" s="106" t="s">
        <v>20</v>
      </c>
      <c r="P136" s="106" t="s">
        <v>34</v>
      </c>
      <c r="Q136" s="106" t="s">
        <v>20</v>
      </c>
      <c r="R136" s="107">
        <v>125184169</v>
      </c>
      <c r="S136" s="107">
        <v>133516721.52177952</v>
      </c>
      <c r="T136" s="107">
        <v>142001370.03585252</v>
      </c>
      <c r="U136" s="107">
        <v>148692295.57511804</v>
      </c>
      <c r="V136" s="107">
        <v>153855874.97381422</v>
      </c>
      <c r="W136" s="107">
        <v>158416763.61210358</v>
      </c>
      <c r="X136" s="107">
        <v>162493124.48199433</v>
      </c>
      <c r="Y136" s="107">
        <v>166276052.52151278</v>
      </c>
      <c r="Z136" s="107">
        <v>169883332.9765628</v>
      </c>
      <c r="AA136" s="107">
        <v>173381995.39495146</v>
      </c>
      <c r="AB136" s="107">
        <v>176810276.18744421</v>
      </c>
      <c r="AC136" s="107">
        <v>180190712.67939708</v>
      </c>
      <c r="AD136" s="107">
        <v>183537238.24172795</v>
      </c>
      <c r="AE136" s="107">
        <v>186858930.96953034</v>
      </c>
      <c r="AF136" s="107">
        <v>190162004.03573608</v>
      </c>
      <c r="AG136" s="107">
        <v>193450888.09681121</v>
      </c>
      <c r="AH136" s="107">
        <v>196728843.10164666</v>
      </c>
      <c r="AI136" s="107">
        <v>199998321.65709999</v>
      </c>
      <c r="AJ136" s="107">
        <v>203261197.06985664</v>
      </c>
      <c r="AK136" s="107">
        <v>206518914.44157329</v>
      </c>
      <c r="AL136" s="107">
        <v>209772595.67296934</v>
      </c>
      <c r="AM136" s="107">
        <v>213023115.26692918</v>
      </c>
      <c r="AN136" s="104">
        <v>216271156.60870206</v>
      </c>
    </row>
    <row r="137" spans="1:40" x14ac:dyDescent="0.25">
      <c r="A137" t="str">
        <f t="shared" si="2"/>
        <v>Total passengers_Romania</v>
      </c>
      <c r="B137" s="72" t="s">
        <v>58</v>
      </c>
      <c r="C137" s="108" t="s">
        <v>96</v>
      </c>
      <c r="D137" s="92" t="s">
        <v>133</v>
      </c>
      <c r="E137" s="75" t="s">
        <v>20</v>
      </c>
      <c r="F137" s="76" t="s">
        <v>34</v>
      </c>
      <c r="G137" s="76" t="s">
        <v>20</v>
      </c>
      <c r="H137" s="76" t="s">
        <v>20</v>
      </c>
      <c r="I137" s="76" t="s">
        <v>34</v>
      </c>
      <c r="J137" s="76" t="s">
        <v>20</v>
      </c>
      <c r="K137" s="76" t="s">
        <v>20</v>
      </c>
      <c r="L137" s="76" t="s">
        <v>20</v>
      </c>
      <c r="M137" s="76" t="s">
        <v>20</v>
      </c>
      <c r="N137" s="76" t="s">
        <v>20</v>
      </c>
      <c r="O137" s="76" t="s">
        <v>20</v>
      </c>
      <c r="P137" s="76" t="s">
        <v>20</v>
      </c>
      <c r="Q137" s="76" t="s">
        <v>20</v>
      </c>
      <c r="R137" s="83">
        <v>21893751</v>
      </c>
      <c r="S137" s="83">
        <v>23752278.743810032</v>
      </c>
      <c r="T137" s="83">
        <v>25782180.250930179</v>
      </c>
      <c r="U137" s="83">
        <v>27223823.394487295</v>
      </c>
      <c r="V137" s="83">
        <v>28277717.2441408</v>
      </c>
      <c r="W137" s="83">
        <v>29157573.926554449</v>
      </c>
      <c r="X137" s="83">
        <v>29942117.13249021</v>
      </c>
      <c r="Y137" s="83">
        <v>30639550.436668832</v>
      </c>
      <c r="Z137" s="83">
        <v>31257786.506315444</v>
      </c>
      <c r="AA137" s="83">
        <v>31805387.288541071</v>
      </c>
      <c r="AB137" s="83">
        <v>32331543.398912776</v>
      </c>
      <c r="AC137" s="83">
        <v>32839435.526003141</v>
      </c>
      <c r="AD137" s="83">
        <v>33297514.217493333</v>
      </c>
      <c r="AE137" s="83">
        <v>33766676.54308264</v>
      </c>
      <c r="AF137" s="83">
        <v>34219871.543251529</v>
      </c>
      <c r="AG137" s="83">
        <v>34653306.264995776</v>
      </c>
      <c r="AH137" s="83">
        <v>35090800.825123556</v>
      </c>
      <c r="AI137" s="83">
        <v>35536564.207971931</v>
      </c>
      <c r="AJ137" s="83">
        <v>35980243.779006109</v>
      </c>
      <c r="AK137" s="83">
        <v>36420998.941769719</v>
      </c>
      <c r="AL137" s="83">
        <v>36862647.986335278</v>
      </c>
      <c r="AM137" s="83">
        <v>37305103.748162046</v>
      </c>
      <c r="AN137" s="92">
        <v>37741916.43386811</v>
      </c>
    </row>
    <row r="138" spans="1:40" x14ac:dyDescent="0.25">
      <c r="A138" t="str">
        <f t="shared" si="2"/>
        <v>Total aircraft movements_Romania</v>
      </c>
      <c r="B138" s="72" t="s">
        <v>35</v>
      </c>
      <c r="C138" s="108" t="s">
        <v>96</v>
      </c>
      <c r="D138" s="92" t="s">
        <v>133</v>
      </c>
      <c r="E138" s="75" t="s">
        <v>20</v>
      </c>
      <c r="F138" s="76" t="s">
        <v>34</v>
      </c>
      <c r="G138" s="76" t="s">
        <v>20</v>
      </c>
      <c r="H138" s="76" t="s">
        <v>20</v>
      </c>
      <c r="I138" s="76" t="s">
        <v>34</v>
      </c>
      <c r="J138" s="76" t="s">
        <v>20</v>
      </c>
      <c r="K138" s="76" t="s">
        <v>20</v>
      </c>
      <c r="L138" s="76" t="s">
        <v>20</v>
      </c>
      <c r="M138" s="76" t="s">
        <v>20</v>
      </c>
      <c r="N138" s="76" t="s">
        <v>20</v>
      </c>
      <c r="O138" s="76" t="s">
        <v>20</v>
      </c>
      <c r="P138" s="76" t="s">
        <v>20</v>
      </c>
      <c r="Q138" s="76" t="s">
        <v>20</v>
      </c>
      <c r="R138" s="83">
        <v>232386</v>
      </c>
      <c r="S138" s="83">
        <v>247976.01125824254</v>
      </c>
      <c r="T138" s="83">
        <v>258784.04350436706</v>
      </c>
      <c r="U138" s="83">
        <v>265481.33853924327</v>
      </c>
      <c r="V138" s="83">
        <v>271028.59168209333</v>
      </c>
      <c r="W138" s="83">
        <v>275686.21499597374</v>
      </c>
      <c r="X138" s="83">
        <v>279919.29035447061</v>
      </c>
      <c r="Y138" s="83">
        <v>283988.07615658856</v>
      </c>
      <c r="Z138" s="83">
        <v>287999.37998984335</v>
      </c>
      <c r="AA138" s="83">
        <v>291991.38475439529</v>
      </c>
      <c r="AB138" s="83">
        <v>295977.01824109734</v>
      </c>
      <c r="AC138" s="83">
        <v>299960.56502838281</v>
      </c>
      <c r="AD138" s="83">
        <v>303943.43154915835</v>
      </c>
      <c r="AE138" s="83">
        <v>307926.07700944418</v>
      </c>
      <c r="AF138" s="83">
        <v>311908.65080558014</v>
      </c>
      <c r="AG138" s="83">
        <v>315891.2014121851</v>
      </c>
      <c r="AH138" s="83">
        <v>319873.74452545121</v>
      </c>
      <c r="AI138" s="83">
        <v>323856.28521979525</v>
      </c>
      <c r="AJ138" s="83">
        <v>327838.82513379527</v>
      </c>
      <c r="AK138" s="83">
        <v>331821.36479613744</v>
      </c>
      <c r="AL138" s="83">
        <v>335803.90437732253</v>
      </c>
      <c r="AM138" s="83">
        <v>339786.44393232837</v>
      </c>
      <c r="AN138" s="92">
        <v>343768.98347888544</v>
      </c>
    </row>
    <row r="139" spans="1:40" x14ac:dyDescent="0.25">
      <c r="A139" t="str">
        <f t="shared" si="2"/>
        <v>Total Cargo_Romania</v>
      </c>
      <c r="B139" s="102" t="s">
        <v>207</v>
      </c>
      <c r="C139" s="103" t="s">
        <v>96</v>
      </c>
      <c r="D139" s="104" t="s">
        <v>133</v>
      </c>
      <c r="E139" s="105" t="s">
        <v>20</v>
      </c>
      <c r="F139" s="106" t="s">
        <v>34</v>
      </c>
      <c r="G139" s="106" t="s">
        <v>20</v>
      </c>
      <c r="H139" s="106" t="s">
        <v>20</v>
      </c>
      <c r="I139" s="106" t="s">
        <v>34</v>
      </c>
      <c r="J139" s="106" t="s">
        <v>20</v>
      </c>
      <c r="K139" s="106" t="s">
        <v>20</v>
      </c>
      <c r="L139" s="106" t="s">
        <v>20</v>
      </c>
      <c r="M139" s="106" t="s">
        <v>20</v>
      </c>
      <c r="N139" s="106" t="s">
        <v>20</v>
      </c>
      <c r="O139" s="106" t="s">
        <v>20</v>
      </c>
      <c r="P139" s="106" t="s">
        <v>20</v>
      </c>
      <c r="Q139" s="106" t="s">
        <v>20</v>
      </c>
      <c r="R139" s="107">
        <v>48712.836000000003</v>
      </c>
      <c r="S139" s="107">
        <v>47620.345795657558</v>
      </c>
      <c r="T139" s="107">
        <v>50474.967546048785</v>
      </c>
      <c r="U139" s="107">
        <v>53790.014525581442</v>
      </c>
      <c r="V139" s="107">
        <v>56029.075634828681</v>
      </c>
      <c r="W139" s="107">
        <v>58369.12402833363</v>
      </c>
      <c r="X139" s="107">
        <v>60591.628742719491</v>
      </c>
      <c r="Y139" s="107">
        <v>62702.905363129052</v>
      </c>
      <c r="Z139" s="107">
        <v>64710.6295894051</v>
      </c>
      <c r="AA139" s="107">
        <v>66623.04855815701</v>
      </c>
      <c r="AB139" s="107">
        <v>68507.819904822813</v>
      </c>
      <c r="AC139" s="107">
        <v>70369.764408133677</v>
      </c>
      <c r="AD139" s="107">
        <v>72163.234206902285</v>
      </c>
      <c r="AE139" s="107">
        <v>73976.336798649092</v>
      </c>
      <c r="AF139" s="107">
        <v>75778.712166533034</v>
      </c>
      <c r="AG139" s="107">
        <v>77561.149258187739</v>
      </c>
      <c r="AH139" s="107">
        <v>79351.684566862707</v>
      </c>
      <c r="AI139" s="107">
        <v>81156.750156285998</v>
      </c>
      <c r="AJ139" s="107">
        <v>82959.577719011999</v>
      </c>
      <c r="AK139" s="107">
        <v>84758.130092120453</v>
      </c>
      <c r="AL139" s="107">
        <v>86558.27242288577</v>
      </c>
      <c r="AM139" s="107">
        <v>88361.998521090369</v>
      </c>
      <c r="AN139" s="104">
        <v>90158.060676692228</v>
      </c>
    </row>
    <row r="140" spans="1:40" x14ac:dyDescent="0.25">
      <c r="A140" t="str">
        <f t="shared" si="2"/>
        <v>International passengers_Romania</v>
      </c>
      <c r="B140" s="102" t="s">
        <v>54</v>
      </c>
      <c r="C140" s="103" t="s">
        <v>96</v>
      </c>
      <c r="D140" s="104" t="s">
        <v>133</v>
      </c>
      <c r="E140" s="105" t="s">
        <v>20</v>
      </c>
      <c r="F140" s="106" t="s">
        <v>34</v>
      </c>
      <c r="G140" s="106" t="s">
        <v>20</v>
      </c>
      <c r="H140" s="106" t="s">
        <v>20</v>
      </c>
      <c r="I140" s="106" t="s">
        <v>34</v>
      </c>
      <c r="J140" s="106" t="s">
        <v>20</v>
      </c>
      <c r="K140" s="106" t="s">
        <v>20</v>
      </c>
      <c r="L140" s="106" t="s">
        <v>20</v>
      </c>
      <c r="M140" s="106" t="s">
        <v>20</v>
      </c>
      <c r="N140" s="106" t="s">
        <v>20</v>
      </c>
      <c r="O140" s="106" t="s">
        <v>20</v>
      </c>
      <c r="P140" s="106" t="s">
        <v>20</v>
      </c>
      <c r="Q140" s="106" t="s">
        <v>20</v>
      </c>
      <c r="R140" s="107">
        <v>18986869</v>
      </c>
      <c r="S140" s="107">
        <v>20833074.454072282</v>
      </c>
      <c r="T140" s="107">
        <v>22755512.26940915</v>
      </c>
      <c r="U140" s="107">
        <v>24105052.479371466</v>
      </c>
      <c r="V140" s="107">
        <v>25039232.598792296</v>
      </c>
      <c r="W140" s="107">
        <v>25777916.665679622</v>
      </c>
      <c r="X140" s="107">
        <v>26435764.873162225</v>
      </c>
      <c r="Y140" s="107">
        <v>27019733.003621142</v>
      </c>
      <c r="Z140" s="107">
        <v>27536546.18781491</v>
      </c>
      <c r="AA140" s="107">
        <v>27993489.241961055</v>
      </c>
      <c r="AB140" s="107">
        <v>28433216.174121954</v>
      </c>
      <c r="AC140" s="107">
        <v>28858374.573057942</v>
      </c>
      <c r="AD140" s="107">
        <v>29241405.599019781</v>
      </c>
      <c r="AE140" s="107">
        <v>29635190.228317119</v>
      </c>
      <c r="AF140" s="107">
        <v>30016217.293878328</v>
      </c>
      <c r="AG140" s="107">
        <v>30381053.521412849</v>
      </c>
      <c r="AH140" s="107">
        <v>30750248.018532</v>
      </c>
      <c r="AI140" s="107">
        <v>31127390.026649896</v>
      </c>
      <c r="AJ140" s="107">
        <v>31503390.22173835</v>
      </c>
      <c r="AK140" s="107">
        <v>31877450.412553012</v>
      </c>
      <c r="AL140" s="107">
        <v>32252841.992776077</v>
      </c>
      <c r="AM140" s="107">
        <v>32629469.745264605</v>
      </c>
      <c r="AN140" s="104">
        <v>33001664.315092038</v>
      </c>
    </row>
    <row r="141" spans="1:40" x14ac:dyDescent="0.25">
      <c r="A141" t="str">
        <f t="shared" si="2"/>
        <v>Domestic passengers_Romania</v>
      </c>
      <c r="B141" s="72" t="s">
        <v>56</v>
      </c>
      <c r="C141" s="108" t="s">
        <v>96</v>
      </c>
      <c r="D141" s="92" t="s">
        <v>133</v>
      </c>
      <c r="E141" s="75" t="s">
        <v>20</v>
      </c>
      <c r="F141" s="76" t="s">
        <v>34</v>
      </c>
      <c r="G141" s="76" t="s">
        <v>20</v>
      </c>
      <c r="H141" s="76" t="s">
        <v>20</v>
      </c>
      <c r="I141" s="76" t="s">
        <v>34</v>
      </c>
      <c r="J141" s="76" t="s">
        <v>20</v>
      </c>
      <c r="K141" s="76" t="s">
        <v>20</v>
      </c>
      <c r="L141" s="76" t="s">
        <v>20</v>
      </c>
      <c r="M141" s="76" t="s">
        <v>20</v>
      </c>
      <c r="N141" s="76" t="s">
        <v>20</v>
      </c>
      <c r="O141" s="76" t="s">
        <v>20</v>
      </c>
      <c r="P141" s="76" t="s">
        <v>20</v>
      </c>
      <c r="Q141" s="76" t="s">
        <v>20</v>
      </c>
      <c r="R141" s="83">
        <v>2842206</v>
      </c>
      <c r="S141" s="83">
        <v>2852385.9216681998</v>
      </c>
      <c r="T141" s="83">
        <v>2960960.124205274</v>
      </c>
      <c r="U141" s="83">
        <v>3051672.7385418923</v>
      </c>
      <c r="V141" s="83">
        <v>3169521.7619415922</v>
      </c>
      <c r="W141" s="83">
        <v>3307791.8869503629</v>
      </c>
      <c r="X141" s="83">
        <v>3431584.3948859717</v>
      </c>
      <c r="Y141" s="83">
        <v>3542147.078088122</v>
      </c>
      <c r="Z141" s="83">
        <v>3640667.4730234151</v>
      </c>
      <c r="AA141" s="83">
        <v>3728422.7105853478</v>
      </c>
      <c r="AB141" s="83">
        <v>3811949.3982786019</v>
      </c>
      <c r="AC141" s="83">
        <v>3891780.6359154233</v>
      </c>
      <c r="AD141" s="83">
        <v>3963925.8109262297</v>
      </c>
      <c r="AE141" s="83">
        <v>4036401.016700651</v>
      </c>
      <c r="AF141" s="83">
        <v>4105666.4607907706</v>
      </c>
      <c r="AG141" s="83">
        <v>4171362.4644829496</v>
      </c>
      <c r="AH141" s="83">
        <v>4236760.036974025</v>
      </c>
      <c r="AI141" s="83">
        <v>4302478.9211869473</v>
      </c>
      <c r="AJ141" s="83">
        <v>4367255.8066151282</v>
      </c>
      <c r="AK141" s="83">
        <v>4431048.2880465239</v>
      </c>
      <c r="AL141" s="83">
        <v>4494403.261871459</v>
      </c>
      <c r="AM141" s="83">
        <v>4557328.7806921555</v>
      </c>
      <c r="AN141" s="92">
        <v>4619044.406053232</v>
      </c>
    </row>
    <row r="142" spans="1:40" x14ac:dyDescent="0.25">
      <c r="A142" t="str">
        <f t="shared" si="2"/>
        <v>Total passengers_Réunion</v>
      </c>
      <c r="B142" s="72" t="s">
        <v>58</v>
      </c>
      <c r="C142" s="108" t="s">
        <v>32</v>
      </c>
      <c r="D142" s="92" t="s">
        <v>60</v>
      </c>
      <c r="E142" s="75" t="s">
        <v>20</v>
      </c>
      <c r="F142" s="76" t="s">
        <v>34</v>
      </c>
      <c r="G142" s="76" t="s">
        <v>20</v>
      </c>
      <c r="H142" s="76" t="s">
        <v>20</v>
      </c>
      <c r="I142" s="76" t="s">
        <v>20</v>
      </c>
      <c r="J142" s="76" t="s">
        <v>20</v>
      </c>
      <c r="K142" s="76" t="s">
        <v>20</v>
      </c>
      <c r="L142" s="76" t="s">
        <v>20</v>
      </c>
      <c r="M142" s="76" t="s">
        <v>20</v>
      </c>
      <c r="N142" s="76" t="s">
        <v>20</v>
      </c>
      <c r="O142" s="76" t="s">
        <v>20</v>
      </c>
      <c r="P142" s="76" t="s">
        <v>20</v>
      </c>
      <c r="Q142" s="76" t="s">
        <v>20</v>
      </c>
      <c r="R142" s="83">
        <v>2571536</v>
      </c>
      <c r="S142" s="83">
        <v>2545434.6549416194</v>
      </c>
      <c r="T142" s="83">
        <v>2598237.176550102</v>
      </c>
      <c r="U142" s="83">
        <v>2655193.8685445762</v>
      </c>
      <c r="V142" s="83">
        <v>2724905.2728872695</v>
      </c>
      <c r="W142" s="83">
        <v>2808077.9837540011</v>
      </c>
      <c r="X142" s="83">
        <v>2891242.6228582412</v>
      </c>
      <c r="Y142" s="83">
        <v>2974335.1015717261</v>
      </c>
      <c r="Z142" s="83">
        <v>3057413.7771478319</v>
      </c>
      <c r="AA142" s="83">
        <v>3140481.3631744916</v>
      </c>
      <c r="AB142" s="83">
        <v>3223547.4217764935</v>
      </c>
      <c r="AC142" s="83">
        <v>3306612.0593203306</v>
      </c>
      <c r="AD142" s="83">
        <v>3389676.4548812024</v>
      </c>
      <c r="AE142" s="83">
        <v>3472740.6106507964</v>
      </c>
      <c r="AF142" s="83">
        <v>3555804.7008366198</v>
      </c>
      <c r="AG142" s="83">
        <v>3638868.7385490662</v>
      </c>
      <c r="AH142" s="83">
        <v>3721932.7560621849</v>
      </c>
      <c r="AI142" s="83">
        <v>3804996.7601698563</v>
      </c>
      <c r="AJ142" s="83">
        <v>3888060.7580991839</v>
      </c>
      <c r="AK142" s="83">
        <v>3971124.7523342678</v>
      </c>
      <c r="AL142" s="83">
        <v>4054188.7447131141</v>
      </c>
      <c r="AM142" s="83">
        <v>4137252.7360381675</v>
      </c>
      <c r="AN142" s="92">
        <v>4220316.7268119575</v>
      </c>
    </row>
    <row r="143" spans="1:40" x14ac:dyDescent="0.25">
      <c r="A143" t="str">
        <f t="shared" si="2"/>
        <v>Total aircraft movements_Réunion</v>
      </c>
      <c r="B143" s="72" t="s">
        <v>35</v>
      </c>
      <c r="C143" s="108" t="s">
        <v>32</v>
      </c>
      <c r="D143" s="92" t="s">
        <v>60</v>
      </c>
      <c r="E143" s="75" t="s">
        <v>20</v>
      </c>
      <c r="F143" s="76" t="s">
        <v>34</v>
      </c>
      <c r="G143" s="76" t="s">
        <v>20</v>
      </c>
      <c r="H143" s="76" t="s">
        <v>20</v>
      </c>
      <c r="I143" s="76" t="s">
        <v>20</v>
      </c>
      <c r="J143" s="76" t="s">
        <v>20</v>
      </c>
      <c r="K143" s="76" t="s">
        <v>20</v>
      </c>
      <c r="L143" s="76" t="s">
        <v>20</v>
      </c>
      <c r="M143" s="76" t="s">
        <v>20</v>
      </c>
      <c r="N143" s="76" t="s">
        <v>20</v>
      </c>
      <c r="O143" s="76" t="s">
        <v>20</v>
      </c>
      <c r="P143" s="76" t="s">
        <v>20</v>
      </c>
      <c r="Q143" s="76" t="s">
        <v>20</v>
      </c>
      <c r="R143" s="83" t="s">
        <v>218</v>
      </c>
      <c r="S143" s="83" t="s">
        <v>218</v>
      </c>
      <c r="T143" s="83" t="s">
        <v>218</v>
      </c>
      <c r="U143" s="83" t="s">
        <v>218</v>
      </c>
      <c r="V143" s="83" t="s">
        <v>218</v>
      </c>
      <c r="W143" s="83" t="s">
        <v>218</v>
      </c>
      <c r="X143" s="83" t="s">
        <v>218</v>
      </c>
      <c r="Y143" s="83" t="s">
        <v>218</v>
      </c>
      <c r="Z143" s="83" t="s">
        <v>218</v>
      </c>
      <c r="AA143" s="83" t="s">
        <v>218</v>
      </c>
      <c r="AB143" s="83" t="s">
        <v>218</v>
      </c>
      <c r="AC143" s="83" t="s">
        <v>218</v>
      </c>
      <c r="AD143" s="83" t="s">
        <v>218</v>
      </c>
      <c r="AE143" s="83" t="s">
        <v>218</v>
      </c>
      <c r="AF143" s="83" t="s">
        <v>218</v>
      </c>
      <c r="AG143" s="83" t="s">
        <v>218</v>
      </c>
      <c r="AH143" s="83" t="s">
        <v>218</v>
      </c>
      <c r="AI143" s="83" t="s">
        <v>218</v>
      </c>
      <c r="AJ143" s="83" t="s">
        <v>218</v>
      </c>
      <c r="AK143" s="83" t="s">
        <v>218</v>
      </c>
      <c r="AL143" s="83" t="s">
        <v>218</v>
      </c>
      <c r="AM143" s="83" t="s">
        <v>218</v>
      </c>
      <c r="AN143" s="92" t="s">
        <v>218</v>
      </c>
    </row>
    <row r="144" spans="1:40" x14ac:dyDescent="0.25">
      <c r="A144" t="str">
        <f t="shared" si="2"/>
        <v>Total Cargo_Réunion</v>
      </c>
      <c r="B144" s="102" t="s">
        <v>207</v>
      </c>
      <c r="C144" s="103" t="s">
        <v>32</v>
      </c>
      <c r="D144" s="104" t="s">
        <v>60</v>
      </c>
      <c r="E144" s="105" t="s">
        <v>20</v>
      </c>
      <c r="F144" s="106" t="s">
        <v>34</v>
      </c>
      <c r="G144" s="106" t="s">
        <v>20</v>
      </c>
      <c r="H144" s="106" t="s">
        <v>20</v>
      </c>
      <c r="I144" s="106" t="s">
        <v>20</v>
      </c>
      <c r="J144" s="106" t="s">
        <v>20</v>
      </c>
      <c r="K144" s="106" t="s">
        <v>20</v>
      </c>
      <c r="L144" s="106" t="s">
        <v>20</v>
      </c>
      <c r="M144" s="106" t="s">
        <v>20</v>
      </c>
      <c r="N144" s="106" t="s">
        <v>20</v>
      </c>
      <c r="O144" s="106" t="s">
        <v>20</v>
      </c>
      <c r="P144" s="106" t="s">
        <v>20</v>
      </c>
      <c r="Q144" s="106" t="s">
        <v>20</v>
      </c>
      <c r="R144" s="107">
        <v>34105.24</v>
      </c>
      <c r="S144" s="107">
        <v>34144.738590783447</v>
      </c>
      <c r="T144" s="107">
        <v>34565.907137994625</v>
      </c>
      <c r="U144" s="107">
        <v>35048.844822689258</v>
      </c>
      <c r="V144" s="107">
        <v>35445.053127715029</v>
      </c>
      <c r="W144" s="107">
        <v>35786.876357130262</v>
      </c>
      <c r="X144" s="107">
        <v>36139.252907238668</v>
      </c>
      <c r="Y144" s="107">
        <v>36505.65426511033</v>
      </c>
      <c r="Z144" s="107">
        <v>36900.285394766615</v>
      </c>
      <c r="AA144" s="107">
        <v>37309.843918824357</v>
      </c>
      <c r="AB144" s="107">
        <v>37734.836109809898</v>
      </c>
      <c r="AC144" s="107">
        <v>38175.707447240042</v>
      </c>
      <c r="AD144" s="107">
        <v>38626.71552691485</v>
      </c>
      <c r="AE144" s="107">
        <v>39040.820012203469</v>
      </c>
      <c r="AF144" s="107">
        <v>39442.843722488135</v>
      </c>
      <c r="AG144" s="107">
        <v>39854.032158637863</v>
      </c>
      <c r="AH144" s="107">
        <v>40272.58014737624</v>
      </c>
      <c r="AI144" s="107">
        <v>40700.778870169495</v>
      </c>
      <c r="AJ144" s="107">
        <v>41176.432845924399</v>
      </c>
      <c r="AK144" s="107">
        <v>41669.423992693308</v>
      </c>
      <c r="AL144" s="107">
        <v>42169.933815870289</v>
      </c>
      <c r="AM144" s="107">
        <v>42677.78292729926</v>
      </c>
      <c r="AN144" s="104">
        <v>43200.232548759319</v>
      </c>
    </row>
    <row r="145" spans="1:40" x14ac:dyDescent="0.25">
      <c r="A145" t="str">
        <f t="shared" si="2"/>
        <v>International passengers_Réunion</v>
      </c>
      <c r="B145" s="102" t="s">
        <v>54</v>
      </c>
      <c r="C145" s="103" t="s">
        <v>32</v>
      </c>
      <c r="D145" s="104" t="s">
        <v>60</v>
      </c>
      <c r="E145" s="105" t="s">
        <v>20</v>
      </c>
      <c r="F145" s="106" t="s">
        <v>34</v>
      </c>
      <c r="G145" s="106" t="s">
        <v>20</v>
      </c>
      <c r="H145" s="106" t="s">
        <v>20</v>
      </c>
      <c r="I145" s="106" t="s">
        <v>20</v>
      </c>
      <c r="J145" s="106" t="s">
        <v>20</v>
      </c>
      <c r="K145" s="106" t="s">
        <v>20</v>
      </c>
      <c r="L145" s="106" t="s">
        <v>20</v>
      </c>
      <c r="M145" s="106" t="s">
        <v>20</v>
      </c>
      <c r="N145" s="106" t="s">
        <v>20</v>
      </c>
      <c r="O145" s="106" t="s">
        <v>20</v>
      </c>
      <c r="P145" s="106" t="s">
        <v>20</v>
      </c>
      <c r="Q145" s="106" t="s">
        <v>20</v>
      </c>
      <c r="R145" s="107">
        <v>2518765</v>
      </c>
      <c r="S145" s="107">
        <v>2506380.3201712454</v>
      </c>
      <c r="T145" s="107">
        <v>2560637.8958117603</v>
      </c>
      <c r="U145" s="107">
        <v>2616937.7163737225</v>
      </c>
      <c r="V145" s="107">
        <v>2685189.8812870351</v>
      </c>
      <c r="W145" s="107">
        <v>2766469.803123801</v>
      </c>
      <c r="X145" s="107">
        <v>2847749.7249605563</v>
      </c>
      <c r="Y145" s="107">
        <v>2929029.6467973222</v>
      </c>
      <c r="Z145" s="107">
        <v>3010309.5686340784</v>
      </c>
      <c r="AA145" s="107">
        <v>3091589.4904708443</v>
      </c>
      <c r="AB145" s="107">
        <v>3172869.4123075996</v>
      </c>
      <c r="AC145" s="107">
        <v>3254149.334144365</v>
      </c>
      <c r="AD145" s="107">
        <v>3335429.2559811212</v>
      </c>
      <c r="AE145" s="107">
        <v>3416709.1778178872</v>
      </c>
      <c r="AF145" s="107">
        <v>3497989.0996546433</v>
      </c>
      <c r="AG145" s="107">
        <v>3579269.0214914088</v>
      </c>
      <c r="AH145" s="107">
        <v>3660548.9433281659</v>
      </c>
      <c r="AI145" s="107">
        <v>3741828.8651649314</v>
      </c>
      <c r="AJ145" s="107">
        <v>3823108.7870016871</v>
      </c>
      <c r="AK145" s="107">
        <v>3904388.7088384526</v>
      </c>
      <c r="AL145" s="107">
        <v>3985668.6306752092</v>
      </c>
      <c r="AM145" s="107">
        <v>4066948.5525119742</v>
      </c>
      <c r="AN145" s="104">
        <v>4148228.4743487299</v>
      </c>
    </row>
    <row r="146" spans="1:40" x14ac:dyDescent="0.25">
      <c r="A146" t="str">
        <f t="shared" si="2"/>
        <v>Domestic passengers_Réunion</v>
      </c>
      <c r="B146" s="72" t="s">
        <v>56</v>
      </c>
      <c r="C146" s="108" t="s">
        <v>32</v>
      </c>
      <c r="D146" s="92" t="s">
        <v>60</v>
      </c>
      <c r="E146" s="75" t="s">
        <v>20</v>
      </c>
      <c r="F146" s="76" t="s">
        <v>34</v>
      </c>
      <c r="G146" s="76" t="s">
        <v>20</v>
      </c>
      <c r="H146" s="76" t="s">
        <v>20</v>
      </c>
      <c r="I146" s="76" t="s">
        <v>20</v>
      </c>
      <c r="J146" s="76" t="s">
        <v>20</v>
      </c>
      <c r="K146" s="76" t="s">
        <v>20</v>
      </c>
      <c r="L146" s="76" t="s">
        <v>20</v>
      </c>
      <c r="M146" s="76" t="s">
        <v>20</v>
      </c>
      <c r="N146" s="76" t="s">
        <v>20</v>
      </c>
      <c r="O146" s="76" t="s">
        <v>20</v>
      </c>
      <c r="P146" s="76" t="s">
        <v>20</v>
      </c>
      <c r="Q146" s="76" t="s">
        <v>20</v>
      </c>
      <c r="R146" s="83" t="s">
        <v>218</v>
      </c>
      <c r="S146" s="83" t="s">
        <v>218</v>
      </c>
      <c r="T146" s="83" t="s">
        <v>218</v>
      </c>
      <c r="U146" s="83" t="s">
        <v>218</v>
      </c>
      <c r="V146" s="83" t="s">
        <v>218</v>
      </c>
      <c r="W146" s="83" t="s">
        <v>218</v>
      </c>
      <c r="X146" s="83" t="s">
        <v>218</v>
      </c>
      <c r="Y146" s="83" t="s">
        <v>218</v>
      </c>
      <c r="Z146" s="83" t="s">
        <v>218</v>
      </c>
      <c r="AA146" s="83" t="s">
        <v>218</v>
      </c>
      <c r="AB146" s="83" t="s">
        <v>218</v>
      </c>
      <c r="AC146" s="83" t="s">
        <v>218</v>
      </c>
      <c r="AD146" s="83" t="s">
        <v>218</v>
      </c>
      <c r="AE146" s="83" t="s">
        <v>218</v>
      </c>
      <c r="AF146" s="83" t="s">
        <v>218</v>
      </c>
      <c r="AG146" s="83" t="s">
        <v>218</v>
      </c>
      <c r="AH146" s="83" t="s">
        <v>218</v>
      </c>
      <c r="AI146" s="83" t="s">
        <v>218</v>
      </c>
      <c r="AJ146" s="83" t="s">
        <v>218</v>
      </c>
      <c r="AK146" s="83" t="s">
        <v>218</v>
      </c>
      <c r="AL146" s="83" t="s">
        <v>218</v>
      </c>
      <c r="AM146" s="83" t="s">
        <v>218</v>
      </c>
      <c r="AN146" s="92" t="s">
        <v>218</v>
      </c>
    </row>
    <row r="147" spans="1:40" x14ac:dyDescent="0.25">
      <c r="A147" t="str">
        <f t="shared" si="2"/>
        <v>Total passengers_Qatar</v>
      </c>
      <c r="B147" s="72" t="s">
        <v>58</v>
      </c>
      <c r="C147" s="108" t="s">
        <v>170</v>
      </c>
      <c r="D147" s="92" t="s">
        <v>179</v>
      </c>
      <c r="E147" s="75" t="s">
        <v>20</v>
      </c>
      <c r="F147" s="76" t="s">
        <v>34</v>
      </c>
      <c r="G147" s="76" t="s">
        <v>20</v>
      </c>
      <c r="H147" s="76" t="s">
        <v>20</v>
      </c>
      <c r="I147" s="76" t="s">
        <v>20</v>
      </c>
      <c r="J147" s="76" t="s">
        <v>20</v>
      </c>
      <c r="K147" s="76" t="s">
        <v>20</v>
      </c>
      <c r="L147" s="76" t="s">
        <v>20</v>
      </c>
      <c r="M147" s="76" t="s">
        <v>20</v>
      </c>
      <c r="N147" s="76" t="s">
        <v>20</v>
      </c>
      <c r="O147" s="76" t="s">
        <v>20</v>
      </c>
      <c r="P147" s="76" t="s">
        <v>34</v>
      </c>
      <c r="Q147" s="76" t="s">
        <v>20</v>
      </c>
      <c r="R147" s="83">
        <v>34495552</v>
      </c>
      <c r="S147" s="83">
        <v>37712641.799000546</v>
      </c>
      <c r="T147" s="83">
        <v>40102421.490513057</v>
      </c>
      <c r="U147" s="83">
        <v>42442580.746066883</v>
      </c>
      <c r="V147" s="83">
        <v>45118519.878750913</v>
      </c>
      <c r="W147" s="83">
        <v>48558885.465860508</v>
      </c>
      <c r="X147" s="83">
        <v>52153532.931156963</v>
      </c>
      <c r="Y147" s="83">
        <v>55904880.954869196</v>
      </c>
      <c r="Z147" s="83">
        <v>59815287.130268455</v>
      </c>
      <c r="AA147" s="83">
        <v>63887065.000964828</v>
      </c>
      <c r="AB147" s="83">
        <v>68122492.790129989</v>
      </c>
      <c r="AC147" s="83">
        <v>72523818.123929873</v>
      </c>
      <c r="AD147" s="83">
        <v>77093260.877911925</v>
      </c>
      <c r="AE147" s="83">
        <v>81833015.056300223</v>
      </c>
      <c r="AF147" s="83">
        <v>86745250.15287438</v>
      </c>
      <c r="AG147" s="83">
        <v>91832112.222212106</v>
      </c>
      <c r="AH147" s="83">
        <v>97095724.780734226</v>
      </c>
      <c r="AI147" s="83">
        <v>102538189.60096878</v>
      </c>
      <c r="AJ147" s="83">
        <v>108161587.43334697</v>
      </c>
      <c r="AK147" s="83">
        <v>113967978.67461379</v>
      </c>
      <c r="AL147" s="83">
        <v>119959403.9938819</v>
      </c>
      <c r="AM147" s="83">
        <v>126137884.92307951</v>
      </c>
      <c r="AN147" s="92">
        <v>132505424.41621172</v>
      </c>
    </row>
    <row r="148" spans="1:40" x14ac:dyDescent="0.25">
      <c r="A148" t="str">
        <f t="shared" si="2"/>
        <v>Total aircraft movements_Qatar</v>
      </c>
      <c r="B148" s="72" t="s">
        <v>35</v>
      </c>
      <c r="C148" s="108" t="s">
        <v>170</v>
      </c>
      <c r="D148" s="92" t="s">
        <v>179</v>
      </c>
      <c r="E148" s="75" t="s">
        <v>20</v>
      </c>
      <c r="F148" s="76" t="s">
        <v>34</v>
      </c>
      <c r="G148" s="76" t="s">
        <v>20</v>
      </c>
      <c r="H148" s="76" t="s">
        <v>20</v>
      </c>
      <c r="I148" s="76" t="s">
        <v>20</v>
      </c>
      <c r="J148" s="76" t="s">
        <v>20</v>
      </c>
      <c r="K148" s="76" t="s">
        <v>20</v>
      </c>
      <c r="L148" s="76" t="s">
        <v>20</v>
      </c>
      <c r="M148" s="76" t="s">
        <v>20</v>
      </c>
      <c r="N148" s="76" t="s">
        <v>20</v>
      </c>
      <c r="O148" s="76" t="s">
        <v>20</v>
      </c>
      <c r="P148" s="76" t="s">
        <v>34</v>
      </c>
      <c r="Q148" s="76" t="s">
        <v>20</v>
      </c>
      <c r="R148" s="83">
        <v>246047</v>
      </c>
      <c r="S148" s="83">
        <v>264134.78196657851</v>
      </c>
      <c r="T148" s="83">
        <v>279342.45775077748</v>
      </c>
      <c r="U148" s="83">
        <v>288854.43216127233</v>
      </c>
      <c r="V148" s="83">
        <v>299508.60645315924</v>
      </c>
      <c r="W148" s="83">
        <v>311316.7595789645</v>
      </c>
      <c r="X148" s="83">
        <v>323124.91270477069</v>
      </c>
      <c r="Y148" s="83">
        <v>334933.06583057687</v>
      </c>
      <c r="Z148" s="83">
        <v>346741.21895638306</v>
      </c>
      <c r="AA148" s="83">
        <v>358549.37208218925</v>
      </c>
      <c r="AB148" s="83">
        <v>370357.5252079955</v>
      </c>
      <c r="AC148" s="83">
        <v>382165.67833380069</v>
      </c>
      <c r="AD148" s="83">
        <v>393973.83145960694</v>
      </c>
      <c r="AE148" s="83">
        <v>405781.98458541313</v>
      </c>
      <c r="AF148" s="83">
        <v>417590.13771121931</v>
      </c>
      <c r="AG148" s="83">
        <v>429398.29083702556</v>
      </c>
      <c r="AH148" s="83">
        <v>441206.44396283082</v>
      </c>
      <c r="AI148" s="83">
        <v>453014.59708863701</v>
      </c>
      <c r="AJ148" s="83">
        <v>464822.75021444325</v>
      </c>
      <c r="AK148" s="83">
        <v>476630.90334024938</v>
      </c>
      <c r="AL148" s="83">
        <v>488439.05646605557</v>
      </c>
      <c r="AM148" s="83">
        <v>500247.20959186181</v>
      </c>
      <c r="AN148" s="92">
        <v>512055.36271766707</v>
      </c>
    </row>
    <row r="149" spans="1:40" x14ac:dyDescent="0.25">
      <c r="A149" t="str">
        <f t="shared" si="2"/>
        <v>Total Cargo_Qatar</v>
      </c>
      <c r="B149" s="102" t="s">
        <v>207</v>
      </c>
      <c r="C149" s="103" t="s">
        <v>170</v>
      </c>
      <c r="D149" s="104" t="s">
        <v>179</v>
      </c>
      <c r="E149" s="105" t="s">
        <v>20</v>
      </c>
      <c r="F149" s="106" t="s">
        <v>34</v>
      </c>
      <c r="G149" s="106" t="s">
        <v>20</v>
      </c>
      <c r="H149" s="106" t="s">
        <v>20</v>
      </c>
      <c r="I149" s="106" t="s">
        <v>20</v>
      </c>
      <c r="J149" s="106" t="s">
        <v>20</v>
      </c>
      <c r="K149" s="106" t="s">
        <v>20</v>
      </c>
      <c r="L149" s="106" t="s">
        <v>20</v>
      </c>
      <c r="M149" s="106" t="s">
        <v>20</v>
      </c>
      <c r="N149" s="106" t="s">
        <v>20</v>
      </c>
      <c r="O149" s="106" t="s">
        <v>20</v>
      </c>
      <c r="P149" s="106" t="s">
        <v>34</v>
      </c>
      <c r="Q149" s="106" t="s">
        <v>20</v>
      </c>
      <c r="R149" s="107">
        <v>2198308</v>
      </c>
      <c r="S149" s="107">
        <v>2222008.8210857287</v>
      </c>
      <c r="T149" s="107">
        <v>2354286.9661834794</v>
      </c>
      <c r="U149" s="107">
        <v>2488182.0075483359</v>
      </c>
      <c r="V149" s="107">
        <v>2644473.347940864</v>
      </c>
      <c r="W149" s="107">
        <v>2825837.5413432131</v>
      </c>
      <c r="X149" s="107">
        <v>3007201.7347455616</v>
      </c>
      <c r="Y149" s="107">
        <v>3188565.9281479106</v>
      </c>
      <c r="Z149" s="107">
        <v>3369930.1215502596</v>
      </c>
      <c r="AA149" s="107">
        <v>3551294.3149526091</v>
      </c>
      <c r="AB149" s="107">
        <v>3732658.5083549488</v>
      </c>
      <c r="AC149" s="107">
        <v>3914022.7017572979</v>
      </c>
      <c r="AD149" s="107">
        <v>4095386.8951596469</v>
      </c>
      <c r="AE149" s="107">
        <v>4276751.0885619968</v>
      </c>
      <c r="AF149" s="107">
        <v>4458115.2819643468</v>
      </c>
      <c r="AG149" s="107">
        <v>4639479.4753666958</v>
      </c>
      <c r="AH149" s="107">
        <v>4820843.6687690346</v>
      </c>
      <c r="AI149" s="107">
        <v>5002207.8621713826</v>
      </c>
      <c r="AJ149" s="107">
        <v>5183572.0555737317</v>
      </c>
      <c r="AK149" s="107">
        <v>5364936.2489760807</v>
      </c>
      <c r="AL149" s="107">
        <v>5546300.4423784306</v>
      </c>
      <c r="AM149" s="107">
        <v>5727664.6357807796</v>
      </c>
      <c r="AN149" s="104">
        <v>5909028.8291831193</v>
      </c>
    </row>
    <row r="150" spans="1:40" x14ac:dyDescent="0.25">
      <c r="A150" t="str">
        <f t="shared" si="2"/>
        <v>International passengers_Qatar</v>
      </c>
      <c r="B150" s="102" t="s">
        <v>54</v>
      </c>
      <c r="C150" s="103" t="s">
        <v>170</v>
      </c>
      <c r="D150" s="104" t="s">
        <v>179</v>
      </c>
      <c r="E150" s="105" t="s">
        <v>20</v>
      </c>
      <c r="F150" s="106" t="s">
        <v>34</v>
      </c>
      <c r="G150" s="106" t="s">
        <v>20</v>
      </c>
      <c r="H150" s="106" t="s">
        <v>20</v>
      </c>
      <c r="I150" s="106" t="s">
        <v>20</v>
      </c>
      <c r="J150" s="106" t="s">
        <v>20</v>
      </c>
      <c r="K150" s="106" t="s">
        <v>20</v>
      </c>
      <c r="L150" s="106" t="s">
        <v>20</v>
      </c>
      <c r="M150" s="106" t="s">
        <v>20</v>
      </c>
      <c r="N150" s="106" t="s">
        <v>20</v>
      </c>
      <c r="O150" s="106" t="s">
        <v>20</v>
      </c>
      <c r="P150" s="106" t="s">
        <v>34</v>
      </c>
      <c r="Q150" s="106" t="s">
        <v>20</v>
      </c>
      <c r="R150" s="107">
        <v>34495078</v>
      </c>
      <c r="S150" s="107">
        <v>37703246.252068698</v>
      </c>
      <c r="T150" s="107">
        <v>40089605.913604885</v>
      </c>
      <c r="U150" s="107">
        <v>42428652.126112901</v>
      </c>
      <c r="V150" s="107">
        <v>45104060.784165785</v>
      </c>
      <c r="W150" s="107">
        <v>48544169.853719756</v>
      </c>
      <c r="X150" s="107">
        <v>52138686.175736897</v>
      </c>
      <c r="Y150" s="107">
        <v>55889966.479355529</v>
      </c>
      <c r="Z150" s="107">
        <v>59800337.47433085</v>
      </c>
      <c r="AA150" s="107">
        <v>63872097.029205181</v>
      </c>
      <c r="AB150" s="107">
        <v>68107515.273626655</v>
      </c>
      <c r="AC150" s="107">
        <v>72508835.631510481</v>
      </c>
      <c r="AD150" s="107">
        <v>77078275.790992886</v>
      </c>
      <c r="AE150" s="107">
        <v>81818028.616485447</v>
      </c>
      <c r="AF150" s="107">
        <v>86730263.007574797</v>
      </c>
      <c r="AG150" s="107">
        <v>91817124.709023938</v>
      </c>
      <c r="AH150" s="107">
        <v>97080737.075702518</v>
      </c>
      <c r="AI150" s="107">
        <v>102523201.79589586</v>
      </c>
      <c r="AJ150" s="107">
        <v>108146599.57610521</v>
      </c>
      <c r="AK150" s="107">
        <v>113952990.79016735</v>
      </c>
      <c r="AL150" s="107">
        <v>119944416.09524894</v>
      </c>
      <c r="AM150" s="107">
        <v>126122897.01704864</v>
      </c>
      <c r="AN150" s="104">
        <v>132490436.50632305</v>
      </c>
    </row>
    <row r="151" spans="1:40" x14ac:dyDescent="0.25">
      <c r="A151" t="str">
        <f t="shared" si="2"/>
        <v>Domestic passengers_Qatar</v>
      </c>
      <c r="B151" s="72" t="s">
        <v>56</v>
      </c>
      <c r="C151" s="108" t="s">
        <v>170</v>
      </c>
      <c r="D151" s="92" t="s">
        <v>179</v>
      </c>
      <c r="E151" s="75" t="s">
        <v>20</v>
      </c>
      <c r="F151" s="76" t="s">
        <v>34</v>
      </c>
      <c r="G151" s="76" t="s">
        <v>20</v>
      </c>
      <c r="H151" s="76" t="s">
        <v>20</v>
      </c>
      <c r="I151" s="76" t="s">
        <v>20</v>
      </c>
      <c r="J151" s="76" t="s">
        <v>20</v>
      </c>
      <c r="K151" s="76" t="s">
        <v>20</v>
      </c>
      <c r="L151" s="76" t="s">
        <v>20</v>
      </c>
      <c r="M151" s="76" t="s">
        <v>20</v>
      </c>
      <c r="N151" s="76" t="s">
        <v>20</v>
      </c>
      <c r="O151" s="76" t="s">
        <v>20</v>
      </c>
      <c r="P151" s="76" t="s">
        <v>34</v>
      </c>
      <c r="Q151" s="76" t="s">
        <v>20</v>
      </c>
      <c r="R151" s="83" t="s">
        <v>218</v>
      </c>
      <c r="S151" s="83" t="s">
        <v>218</v>
      </c>
      <c r="T151" s="83" t="s">
        <v>218</v>
      </c>
      <c r="U151" s="83" t="s">
        <v>218</v>
      </c>
      <c r="V151" s="83" t="s">
        <v>218</v>
      </c>
      <c r="W151" s="83" t="s">
        <v>218</v>
      </c>
      <c r="X151" s="83" t="s">
        <v>218</v>
      </c>
      <c r="Y151" s="83" t="s">
        <v>218</v>
      </c>
      <c r="Z151" s="83" t="s">
        <v>218</v>
      </c>
      <c r="AA151" s="83" t="s">
        <v>218</v>
      </c>
      <c r="AB151" s="83" t="s">
        <v>218</v>
      </c>
      <c r="AC151" s="83" t="s">
        <v>218</v>
      </c>
      <c r="AD151" s="83" t="s">
        <v>218</v>
      </c>
      <c r="AE151" s="83" t="s">
        <v>218</v>
      </c>
      <c r="AF151" s="83" t="s">
        <v>218</v>
      </c>
      <c r="AG151" s="83" t="s">
        <v>218</v>
      </c>
      <c r="AH151" s="83" t="s">
        <v>218</v>
      </c>
      <c r="AI151" s="83" t="s">
        <v>218</v>
      </c>
      <c r="AJ151" s="83" t="s">
        <v>218</v>
      </c>
      <c r="AK151" s="83" t="s">
        <v>218</v>
      </c>
      <c r="AL151" s="83" t="s">
        <v>218</v>
      </c>
      <c r="AM151" s="83" t="s">
        <v>218</v>
      </c>
      <c r="AN151" s="92" t="s">
        <v>218</v>
      </c>
    </row>
    <row r="152" spans="1:40" x14ac:dyDescent="0.25">
      <c r="A152" t="str">
        <f t="shared" si="2"/>
        <v>Total passengers_Puerto Rico</v>
      </c>
      <c r="B152" s="102" t="s">
        <v>58</v>
      </c>
      <c r="C152" s="103" t="s">
        <v>141</v>
      </c>
      <c r="D152" s="104" t="s">
        <v>165</v>
      </c>
      <c r="E152" s="105" t="s">
        <v>34</v>
      </c>
      <c r="F152" s="106" t="s">
        <v>20</v>
      </c>
      <c r="G152" s="106" t="s">
        <v>20</v>
      </c>
      <c r="H152" s="106" t="s">
        <v>20</v>
      </c>
      <c r="I152" s="106" t="s">
        <v>20</v>
      </c>
      <c r="J152" s="106" t="s">
        <v>20</v>
      </c>
      <c r="K152" s="106" t="s">
        <v>20</v>
      </c>
      <c r="L152" s="106" t="s">
        <v>20</v>
      </c>
      <c r="M152" s="106" t="s">
        <v>20</v>
      </c>
      <c r="N152" s="106" t="s">
        <v>20</v>
      </c>
      <c r="O152" s="106" t="s">
        <v>20</v>
      </c>
      <c r="P152" s="106" t="s">
        <v>20</v>
      </c>
      <c r="Q152" s="106" t="s">
        <v>20</v>
      </c>
      <c r="R152" s="107">
        <v>9467612</v>
      </c>
      <c r="S152" s="107">
        <v>10482705.726723101</v>
      </c>
      <c r="T152" s="107">
        <v>10647730.171771673</v>
      </c>
      <c r="U152" s="107">
        <v>10777056.963935487</v>
      </c>
      <c r="V152" s="107">
        <v>10933367.956243858</v>
      </c>
      <c r="W152" s="107">
        <v>11110143.266166568</v>
      </c>
      <c r="X152" s="107">
        <v>11288115.849597594</v>
      </c>
      <c r="Y152" s="107">
        <v>11467129.768670099</v>
      </c>
      <c r="Z152" s="107">
        <v>11657904.729907714</v>
      </c>
      <c r="AA152" s="107">
        <v>11850255.472000821</v>
      </c>
      <c r="AB152" s="107">
        <v>12043747.430975074</v>
      </c>
      <c r="AC152" s="107">
        <v>12238929.911659233</v>
      </c>
      <c r="AD152" s="107">
        <v>12437983.253844723</v>
      </c>
      <c r="AE152" s="107">
        <v>12687867.844371321</v>
      </c>
      <c r="AF152" s="107">
        <v>12934823.052203426</v>
      </c>
      <c r="AG152" s="107">
        <v>13186049.393565804</v>
      </c>
      <c r="AH152" s="107">
        <v>13442384.284068862</v>
      </c>
      <c r="AI152" s="107">
        <v>13703628.411544871</v>
      </c>
      <c r="AJ152" s="107">
        <v>14037842.759501681</v>
      </c>
      <c r="AK152" s="107">
        <v>14380207.643925095</v>
      </c>
      <c r="AL152" s="107">
        <v>14731107.331465149</v>
      </c>
      <c r="AM152" s="107">
        <v>15090773.961852156</v>
      </c>
      <c r="AN152" s="104">
        <v>15459532.320253067</v>
      </c>
    </row>
    <row r="153" spans="1:40" x14ac:dyDescent="0.25">
      <c r="A153" t="str">
        <f t="shared" si="2"/>
        <v>Total aircraft movements_Puerto Rico</v>
      </c>
      <c r="B153" s="102" t="s">
        <v>35</v>
      </c>
      <c r="C153" s="103" t="s">
        <v>141</v>
      </c>
      <c r="D153" s="104" t="s">
        <v>165</v>
      </c>
      <c r="E153" s="105" t="s">
        <v>34</v>
      </c>
      <c r="F153" s="106" t="s">
        <v>20</v>
      </c>
      <c r="G153" s="106" t="s">
        <v>20</v>
      </c>
      <c r="H153" s="106" t="s">
        <v>20</v>
      </c>
      <c r="I153" s="106" t="s">
        <v>20</v>
      </c>
      <c r="J153" s="106" t="s">
        <v>20</v>
      </c>
      <c r="K153" s="106" t="s">
        <v>20</v>
      </c>
      <c r="L153" s="106" t="s">
        <v>20</v>
      </c>
      <c r="M153" s="106" t="s">
        <v>20</v>
      </c>
      <c r="N153" s="106" t="s">
        <v>20</v>
      </c>
      <c r="O153" s="106" t="s">
        <v>20</v>
      </c>
      <c r="P153" s="106" t="s">
        <v>20</v>
      </c>
      <c r="Q153" s="106" t="s">
        <v>20</v>
      </c>
      <c r="R153" s="107">
        <v>357114</v>
      </c>
      <c r="S153" s="107">
        <v>396105.41213191784</v>
      </c>
      <c r="T153" s="107">
        <v>404210.49312799785</v>
      </c>
      <c r="U153" s="107">
        <v>413256.86566866335</v>
      </c>
      <c r="V153" s="107">
        <v>418790.86331403244</v>
      </c>
      <c r="W153" s="107">
        <v>424133.26348098693</v>
      </c>
      <c r="X153" s="107">
        <v>429477.28201597481</v>
      </c>
      <c r="Y153" s="107">
        <v>434822.91940924444</v>
      </c>
      <c r="Z153" s="107">
        <v>440170.17615119956</v>
      </c>
      <c r="AA153" s="107">
        <v>445519.05273238482</v>
      </c>
      <c r="AB153" s="107">
        <v>450869.54964349704</v>
      </c>
      <c r="AC153" s="107">
        <v>456221.66737537982</v>
      </c>
      <c r="AD153" s="107">
        <v>461575.40641902888</v>
      </c>
      <c r="AE153" s="107">
        <v>466930.76726558403</v>
      </c>
      <c r="AF153" s="107">
        <v>472287.75040633982</v>
      </c>
      <c r="AG153" s="107">
        <v>477646.35633273498</v>
      </c>
      <c r="AH153" s="107">
        <v>483006.58553635771</v>
      </c>
      <c r="AI153" s="107">
        <v>488368.43850894517</v>
      </c>
      <c r="AJ153" s="107">
        <v>493731.91574238759</v>
      </c>
      <c r="AK153" s="107">
        <v>499097.01772871555</v>
      </c>
      <c r="AL153" s="107">
        <v>504463.74496011506</v>
      </c>
      <c r="AM153" s="107">
        <v>509832.09792892437</v>
      </c>
      <c r="AN153" s="104">
        <v>515202.07712761988</v>
      </c>
    </row>
    <row r="154" spans="1:40" x14ac:dyDescent="0.25">
      <c r="A154" t="str">
        <f t="shared" si="2"/>
        <v>Total Cargo_Puerto Rico</v>
      </c>
      <c r="B154" s="102" t="s">
        <v>207</v>
      </c>
      <c r="C154" s="108" t="s">
        <v>141</v>
      </c>
      <c r="D154" s="92" t="s">
        <v>165</v>
      </c>
      <c r="E154" s="75" t="s">
        <v>34</v>
      </c>
      <c r="F154" s="76" t="s">
        <v>20</v>
      </c>
      <c r="G154" s="76" t="s">
        <v>20</v>
      </c>
      <c r="H154" s="76" t="s">
        <v>20</v>
      </c>
      <c r="I154" s="76" t="s">
        <v>20</v>
      </c>
      <c r="J154" s="76" t="s">
        <v>20</v>
      </c>
      <c r="K154" s="76" t="s">
        <v>20</v>
      </c>
      <c r="L154" s="76" t="s">
        <v>20</v>
      </c>
      <c r="M154" s="76" t="s">
        <v>20</v>
      </c>
      <c r="N154" s="76" t="s">
        <v>20</v>
      </c>
      <c r="O154" s="76" t="s">
        <v>20</v>
      </c>
      <c r="P154" s="76" t="s">
        <v>20</v>
      </c>
      <c r="Q154" s="76" t="s">
        <v>20</v>
      </c>
      <c r="R154" s="83">
        <v>301103.25300000003</v>
      </c>
      <c r="S154" s="83">
        <v>257749.20458972271</v>
      </c>
      <c r="T154" s="83">
        <v>260950.40712063655</v>
      </c>
      <c r="U154" s="83">
        <v>265418.65830347053</v>
      </c>
      <c r="V154" s="83">
        <v>270109.77137573651</v>
      </c>
      <c r="W154" s="83">
        <v>275021.4343711221</v>
      </c>
      <c r="X154" s="83">
        <v>279935.13225264894</v>
      </c>
      <c r="Y154" s="83">
        <v>284850.86586336367</v>
      </c>
      <c r="Z154" s="83">
        <v>289768.63604666357</v>
      </c>
      <c r="AA154" s="83">
        <v>294688.44364629372</v>
      </c>
      <c r="AB154" s="83">
        <v>299610.2895063489</v>
      </c>
      <c r="AC154" s="83">
        <v>304534.17447127309</v>
      </c>
      <c r="AD154" s="83">
        <v>309460.09938586218</v>
      </c>
      <c r="AE154" s="83">
        <v>314388.06509526033</v>
      </c>
      <c r="AF154" s="83">
        <v>319318.07244496228</v>
      </c>
      <c r="AG154" s="83">
        <v>324250.12228081212</v>
      </c>
      <c r="AH154" s="83">
        <v>329184.21544900612</v>
      </c>
      <c r="AI154" s="83">
        <v>334120.35279608978</v>
      </c>
      <c r="AJ154" s="83">
        <v>339058.53516895924</v>
      </c>
      <c r="AK154" s="83">
        <v>343998.76341486577</v>
      </c>
      <c r="AL154" s="83">
        <v>348941.03838140407</v>
      </c>
      <c r="AM154" s="83">
        <v>353885.36091652384</v>
      </c>
      <c r="AN154" s="92">
        <v>358831.73186852719</v>
      </c>
    </row>
    <row r="155" spans="1:40" x14ac:dyDescent="0.25">
      <c r="A155" t="str">
        <f t="shared" si="2"/>
        <v>International passengers_Puerto Rico</v>
      </c>
      <c r="B155" s="72" t="s">
        <v>54</v>
      </c>
      <c r="C155" s="108" t="s">
        <v>141</v>
      </c>
      <c r="D155" s="92" t="s">
        <v>165</v>
      </c>
      <c r="E155" s="75" t="s">
        <v>34</v>
      </c>
      <c r="F155" s="76" t="s">
        <v>20</v>
      </c>
      <c r="G155" s="76" t="s">
        <v>20</v>
      </c>
      <c r="H155" s="76" t="s">
        <v>20</v>
      </c>
      <c r="I155" s="76" t="s">
        <v>20</v>
      </c>
      <c r="J155" s="76" t="s">
        <v>20</v>
      </c>
      <c r="K155" s="76" t="s">
        <v>20</v>
      </c>
      <c r="L155" s="76" t="s">
        <v>20</v>
      </c>
      <c r="M155" s="76" t="s">
        <v>20</v>
      </c>
      <c r="N155" s="76" t="s">
        <v>20</v>
      </c>
      <c r="O155" s="76" t="s">
        <v>20</v>
      </c>
      <c r="P155" s="76" t="s">
        <v>20</v>
      </c>
      <c r="Q155" s="76" t="s">
        <v>20</v>
      </c>
      <c r="R155" s="83">
        <v>904009</v>
      </c>
      <c r="S155" s="83">
        <v>1029844.5659846474</v>
      </c>
      <c r="T155" s="83">
        <v>1100557.9709011603</v>
      </c>
      <c r="U155" s="83">
        <v>1180959.8565234705</v>
      </c>
      <c r="V155" s="83">
        <v>1261361.7421457707</v>
      </c>
      <c r="W155" s="83">
        <v>1341763.6277680714</v>
      </c>
      <c r="X155" s="83">
        <v>1422165.5133903718</v>
      </c>
      <c r="Y155" s="83">
        <v>1502567.3990126725</v>
      </c>
      <c r="Z155" s="83">
        <v>1582969.2846349729</v>
      </c>
      <c r="AA155" s="83">
        <v>1663371.1702572734</v>
      </c>
      <c r="AB155" s="83">
        <v>1743773.0558795738</v>
      </c>
      <c r="AC155" s="83">
        <v>1824174.9415018738</v>
      </c>
      <c r="AD155" s="83">
        <v>1904576.8271241842</v>
      </c>
      <c r="AE155" s="83">
        <v>1984978.7127464847</v>
      </c>
      <c r="AF155" s="83">
        <v>2065380.5983687851</v>
      </c>
      <c r="AG155" s="83">
        <v>2145782.4839910856</v>
      </c>
      <c r="AH155" s="83">
        <v>2226184.3696133862</v>
      </c>
      <c r="AI155" s="83">
        <v>2306586.2552356869</v>
      </c>
      <c r="AJ155" s="83">
        <v>2386988.1408579871</v>
      </c>
      <c r="AK155" s="83">
        <v>2467390.0264802878</v>
      </c>
      <c r="AL155" s="83">
        <v>2547791.912102588</v>
      </c>
      <c r="AM155" s="83">
        <v>2628193.7977248975</v>
      </c>
      <c r="AN155" s="92">
        <v>2708595.6833471982</v>
      </c>
    </row>
    <row r="156" spans="1:40" x14ac:dyDescent="0.25">
      <c r="A156" t="str">
        <f t="shared" si="2"/>
        <v>Domestic passengers_Puerto Rico</v>
      </c>
      <c r="B156" s="102" t="s">
        <v>56</v>
      </c>
      <c r="C156" s="103" t="s">
        <v>141</v>
      </c>
      <c r="D156" s="104" t="s">
        <v>165</v>
      </c>
      <c r="E156" s="105" t="s">
        <v>34</v>
      </c>
      <c r="F156" s="106" t="s">
        <v>20</v>
      </c>
      <c r="G156" s="106" t="s">
        <v>20</v>
      </c>
      <c r="H156" s="106" t="s">
        <v>20</v>
      </c>
      <c r="I156" s="106" t="s">
        <v>20</v>
      </c>
      <c r="J156" s="106" t="s">
        <v>20</v>
      </c>
      <c r="K156" s="106" t="s">
        <v>20</v>
      </c>
      <c r="L156" s="106" t="s">
        <v>20</v>
      </c>
      <c r="M156" s="106" t="s">
        <v>20</v>
      </c>
      <c r="N156" s="106" t="s">
        <v>20</v>
      </c>
      <c r="O156" s="106" t="s">
        <v>20</v>
      </c>
      <c r="P156" s="106" t="s">
        <v>20</v>
      </c>
      <c r="Q156" s="106" t="s">
        <v>20</v>
      </c>
      <c r="R156" s="107">
        <v>8563603</v>
      </c>
      <c r="S156" s="107">
        <v>9452861.1607384533</v>
      </c>
      <c r="T156" s="107">
        <v>9547172.2008705139</v>
      </c>
      <c r="U156" s="107">
        <v>9596097.107412016</v>
      </c>
      <c r="V156" s="107">
        <v>9672006.2140980866</v>
      </c>
      <c r="W156" s="107">
        <v>9768379.6383984964</v>
      </c>
      <c r="X156" s="107">
        <v>9865950.3362072222</v>
      </c>
      <c r="Y156" s="107">
        <v>9964562.3696574271</v>
      </c>
      <c r="Z156" s="107">
        <v>10074935.445272742</v>
      </c>
      <c r="AA156" s="107">
        <v>10186884.301743547</v>
      </c>
      <c r="AB156" s="107">
        <v>10299974.3750955</v>
      </c>
      <c r="AC156" s="107">
        <v>10414754.970157359</v>
      </c>
      <c r="AD156" s="107">
        <v>10533406.426720539</v>
      </c>
      <c r="AE156" s="107">
        <v>10702889.131624836</v>
      </c>
      <c r="AF156" s="107">
        <v>10869442.453834642</v>
      </c>
      <c r="AG156" s="107">
        <v>11040266.909574719</v>
      </c>
      <c r="AH156" s="107">
        <v>11216199.914455475</v>
      </c>
      <c r="AI156" s="107">
        <v>11397042.156309184</v>
      </c>
      <c r="AJ156" s="107">
        <v>11650854.618643694</v>
      </c>
      <c r="AK156" s="107">
        <v>11912817.617444808</v>
      </c>
      <c r="AL156" s="107">
        <v>12183315.419362562</v>
      </c>
      <c r="AM156" s="107">
        <v>12462580.164127259</v>
      </c>
      <c r="AN156" s="104">
        <v>12750936.636905868</v>
      </c>
    </row>
    <row r="157" spans="1:40" x14ac:dyDescent="0.25">
      <c r="A157" t="str">
        <f t="shared" si="2"/>
        <v>Total passengers_Portugal</v>
      </c>
      <c r="B157" s="72" t="s">
        <v>58</v>
      </c>
      <c r="C157" s="108" t="s">
        <v>96</v>
      </c>
      <c r="D157" s="92" t="s">
        <v>132</v>
      </c>
      <c r="E157" s="75" t="s">
        <v>34</v>
      </c>
      <c r="F157" s="76" t="s">
        <v>20</v>
      </c>
      <c r="G157" s="76" t="s">
        <v>20</v>
      </c>
      <c r="H157" s="76" t="s">
        <v>34</v>
      </c>
      <c r="I157" s="76" t="s">
        <v>34</v>
      </c>
      <c r="J157" s="76" t="s">
        <v>20</v>
      </c>
      <c r="K157" s="76" t="s">
        <v>20</v>
      </c>
      <c r="L157" s="76" t="s">
        <v>20</v>
      </c>
      <c r="M157" s="76" t="s">
        <v>20</v>
      </c>
      <c r="N157" s="76" t="s">
        <v>20</v>
      </c>
      <c r="O157" s="76" t="s">
        <v>20</v>
      </c>
      <c r="P157" s="76" t="s">
        <v>20</v>
      </c>
      <c r="Q157" s="76" t="s">
        <v>20</v>
      </c>
      <c r="R157" s="83">
        <v>56354151</v>
      </c>
      <c r="S157" s="83">
        <v>60614587.090031065</v>
      </c>
      <c r="T157" s="83">
        <v>64851558.779275455</v>
      </c>
      <c r="U157" s="83">
        <v>68873794.153318599</v>
      </c>
      <c r="V157" s="83">
        <v>72714318.588441029</v>
      </c>
      <c r="W157" s="83">
        <v>76307289.398159653</v>
      </c>
      <c r="X157" s="83">
        <v>79920262.546646371</v>
      </c>
      <c r="Y157" s="83">
        <v>83508083.84723863</v>
      </c>
      <c r="Z157" s="83">
        <v>87024119.8302221</v>
      </c>
      <c r="AA157" s="83">
        <v>90407196.387836576</v>
      </c>
      <c r="AB157" s="83">
        <v>93685271.595987767</v>
      </c>
      <c r="AC157" s="83">
        <v>96859452.959086865</v>
      </c>
      <c r="AD157" s="83">
        <v>100015935.86647478</v>
      </c>
      <c r="AE157" s="83">
        <v>103082795.89034691</v>
      </c>
      <c r="AF157" s="83">
        <v>106141117.86529197</v>
      </c>
      <c r="AG157" s="83">
        <v>109228740.335605</v>
      </c>
      <c r="AH157" s="83">
        <v>112310190.09437658</v>
      </c>
      <c r="AI157" s="83">
        <v>115375541.64283836</v>
      </c>
      <c r="AJ157" s="83">
        <v>118426615.55316578</v>
      </c>
      <c r="AK157" s="83">
        <v>121443384.29748744</v>
      </c>
      <c r="AL157" s="83">
        <v>124407227.5126071</v>
      </c>
      <c r="AM157" s="83">
        <v>127343889.12022439</v>
      </c>
      <c r="AN157" s="92">
        <v>130297470.13663703</v>
      </c>
    </row>
    <row r="158" spans="1:40" x14ac:dyDescent="0.25">
      <c r="A158" t="str">
        <f t="shared" si="2"/>
        <v>Total aircraft movements_Portugal</v>
      </c>
      <c r="B158" s="72" t="s">
        <v>35</v>
      </c>
      <c r="C158" s="108" t="s">
        <v>96</v>
      </c>
      <c r="D158" s="92" t="s">
        <v>132</v>
      </c>
      <c r="E158" s="75" t="s">
        <v>34</v>
      </c>
      <c r="F158" s="76" t="s">
        <v>20</v>
      </c>
      <c r="G158" s="76" t="s">
        <v>20</v>
      </c>
      <c r="H158" s="76" t="s">
        <v>34</v>
      </c>
      <c r="I158" s="76" t="s">
        <v>34</v>
      </c>
      <c r="J158" s="76" t="s">
        <v>20</v>
      </c>
      <c r="K158" s="76" t="s">
        <v>20</v>
      </c>
      <c r="L158" s="76" t="s">
        <v>20</v>
      </c>
      <c r="M158" s="76" t="s">
        <v>20</v>
      </c>
      <c r="N158" s="76" t="s">
        <v>20</v>
      </c>
      <c r="O158" s="76" t="s">
        <v>20</v>
      </c>
      <c r="P158" s="76" t="s">
        <v>20</v>
      </c>
      <c r="Q158" s="76" t="s">
        <v>20</v>
      </c>
      <c r="R158" s="83">
        <v>450305</v>
      </c>
      <c r="S158" s="83">
        <v>467618.28358726285</v>
      </c>
      <c r="T158" s="83">
        <v>486290.97375414183</v>
      </c>
      <c r="U158" s="83">
        <v>501318.29364992632</v>
      </c>
      <c r="V158" s="83">
        <v>514034.59281515365</v>
      </c>
      <c r="W158" s="83">
        <v>525586.60296018561</v>
      </c>
      <c r="X158" s="83">
        <v>537161.89562482492</v>
      </c>
      <c r="Y158" s="83">
        <v>548609.13443162537</v>
      </c>
      <c r="Z158" s="83">
        <v>559842.95014202863</v>
      </c>
      <c r="AA158" s="83">
        <v>570793.49519721139</v>
      </c>
      <c r="AB158" s="83">
        <v>581380.0568625388</v>
      </c>
      <c r="AC158" s="83">
        <v>591691.49675450858</v>
      </c>
      <c r="AD158" s="83">
        <v>602007.59315039904</v>
      </c>
      <c r="AE158" s="83">
        <v>612400.13381899963</v>
      </c>
      <c r="AF158" s="83">
        <v>622696.05203123169</v>
      </c>
      <c r="AG158" s="83">
        <v>632962.86709395598</v>
      </c>
      <c r="AH158" s="83">
        <v>643304.96230340656</v>
      </c>
      <c r="AI158" s="83">
        <v>653724.2778695554</v>
      </c>
      <c r="AJ158" s="83">
        <v>664228.18659027736</v>
      </c>
      <c r="AK158" s="83">
        <v>674936.20539955387</v>
      </c>
      <c r="AL158" s="83">
        <v>685995.40221290372</v>
      </c>
      <c r="AM158" s="83">
        <v>697347.18268931529</v>
      </c>
      <c r="AN158" s="92">
        <v>709000.47179463808</v>
      </c>
    </row>
    <row r="159" spans="1:40" x14ac:dyDescent="0.25">
      <c r="A159" t="str">
        <f t="shared" si="2"/>
        <v>Total Cargo_Portugal</v>
      </c>
      <c r="B159" s="102" t="s">
        <v>207</v>
      </c>
      <c r="C159" s="103" t="s">
        <v>96</v>
      </c>
      <c r="D159" s="104" t="s">
        <v>132</v>
      </c>
      <c r="E159" s="105" t="s">
        <v>34</v>
      </c>
      <c r="F159" s="106" t="s">
        <v>20</v>
      </c>
      <c r="G159" s="106" t="s">
        <v>20</v>
      </c>
      <c r="H159" s="106" t="s">
        <v>34</v>
      </c>
      <c r="I159" s="106" t="s">
        <v>34</v>
      </c>
      <c r="J159" s="106" t="s">
        <v>20</v>
      </c>
      <c r="K159" s="106" t="s">
        <v>20</v>
      </c>
      <c r="L159" s="106" t="s">
        <v>20</v>
      </c>
      <c r="M159" s="106" t="s">
        <v>20</v>
      </c>
      <c r="N159" s="106" t="s">
        <v>20</v>
      </c>
      <c r="O159" s="106" t="s">
        <v>20</v>
      </c>
      <c r="P159" s="106" t="s">
        <v>20</v>
      </c>
      <c r="Q159" s="106" t="s">
        <v>20</v>
      </c>
      <c r="R159" s="107">
        <v>187450.603</v>
      </c>
      <c r="S159" s="107">
        <v>203750.29347015274</v>
      </c>
      <c r="T159" s="107">
        <v>219055.23575062261</v>
      </c>
      <c r="U159" s="107">
        <v>231315.58422667682</v>
      </c>
      <c r="V159" s="107">
        <v>238905.82577330995</v>
      </c>
      <c r="W159" s="107">
        <v>240799.94875176126</v>
      </c>
      <c r="X159" s="107">
        <v>242732.011731854</v>
      </c>
      <c r="Y159" s="107">
        <v>244639.30233441081</v>
      </c>
      <c r="Z159" s="107">
        <v>246439.2792886633</v>
      </c>
      <c r="AA159" s="107">
        <v>248013.1704197278</v>
      </c>
      <c r="AB159" s="107">
        <v>249443.95958396679</v>
      </c>
      <c r="AC159" s="107">
        <v>250711.87159228639</v>
      </c>
      <c r="AD159" s="107">
        <v>251938.76754814252</v>
      </c>
      <c r="AE159" s="107">
        <v>252946.26765653663</v>
      </c>
      <c r="AF159" s="107">
        <v>253958.83278465064</v>
      </c>
      <c r="AG159" s="107">
        <v>255043.77342301203</v>
      </c>
      <c r="AH159" s="107">
        <v>256095.74306408831</v>
      </c>
      <c r="AI159" s="107">
        <v>257092.17327818536</v>
      </c>
      <c r="AJ159" s="107">
        <v>258035.30206277769</v>
      </c>
      <c r="AK159" s="107">
        <v>258850.51678706185</v>
      </c>
      <c r="AL159" s="107">
        <v>259459.45512151674</v>
      </c>
      <c r="AM159" s="107">
        <v>259934.23645723728</v>
      </c>
      <c r="AN159" s="104">
        <v>260370.80617328559</v>
      </c>
    </row>
    <row r="160" spans="1:40" x14ac:dyDescent="0.25">
      <c r="A160" t="str">
        <f t="shared" si="2"/>
        <v>International passengers_Portugal</v>
      </c>
      <c r="B160" s="102" t="s">
        <v>54</v>
      </c>
      <c r="C160" s="103" t="s">
        <v>96</v>
      </c>
      <c r="D160" s="104" t="s">
        <v>132</v>
      </c>
      <c r="E160" s="105" t="s">
        <v>34</v>
      </c>
      <c r="F160" s="106" t="s">
        <v>20</v>
      </c>
      <c r="G160" s="106" t="s">
        <v>20</v>
      </c>
      <c r="H160" s="106" t="s">
        <v>34</v>
      </c>
      <c r="I160" s="106" t="s">
        <v>34</v>
      </c>
      <c r="J160" s="106" t="s">
        <v>20</v>
      </c>
      <c r="K160" s="106" t="s">
        <v>20</v>
      </c>
      <c r="L160" s="106" t="s">
        <v>20</v>
      </c>
      <c r="M160" s="106" t="s">
        <v>20</v>
      </c>
      <c r="N160" s="106" t="s">
        <v>20</v>
      </c>
      <c r="O160" s="106" t="s">
        <v>20</v>
      </c>
      <c r="P160" s="106" t="s">
        <v>20</v>
      </c>
      <c r="Q160" s="106" t="s">
        <v>20</v>
      </c>
      <c r="R160" s="107">
        <v>45681261</v>
      </c>
      <c r="S160" s="107">
        <v>49626323.618590429</v>
      </c>
      <c r="T160" s="107">
        <v>53542098.211734638</v>
      </c>
      <c r="U160" s="107">
        <v>57203189.163707159</v>
      </c>
      <c r="V160" s="107">
        <v>60559488.749038845</v>
      </c>
      <c r="W160" s="107">
        <v>63527610.709317759</v>
      </c>
      <c r="X160" s="107">
        <v>66509608.660609737</v>
      </c>
      <c r="Y160" s="107">
        <v>69473783.391649053</v>
      </c>
      <c r="Z160" s="107">
        <v>72387666.406007856</v>
      </c>
      <c r="AA160" s="107">
        <v>75208825.254060298</v>
      </c>
      <c r="AB160" s="107">
        <v>77956225.094549522</v>
      </c>
      <c r="AC160" s="107">
        <v>80630966.614297599</v>
      </c>
      <c r="AD160" s="107">
        <v>83293526.256006047</v>
      </c>
      <c r="AE160" s="107">
        <v>85894598.96210821</v>
      </c>
      <c r="AF160" s="107">
        <v>88489419.647128135</v>
      </c>
      <c r="AG160" s="107">
        <v>91104326.710746408</v>
      </c>
      <c r="AH160" s="107">
        <v>93715264.655650169</v>
      </c>
      <c r="AI160" s="107">
        <v>96315399.196013778</v>
      </c>
      <c r="AJ160" s="107">
        <v>98906013.237163439</v>
      </c>
      <c r="AK160" s="107">
        <v>101473755.43556711</v>
      </c>
      <c r="AL160" s="107">
        <v>104006348.97948851</v>
      </c>
      <c r="AM160" s="107">
        <v>106521316.76301835</v>
      </c>
      <c r="AN160" s="104">
        <v>109049091.50920179</v>
      </c>
    </row>
    <row r="161" spans="1:40" x14ac:dyDescent="0.25">
      <c r="A161" t="str">
        <f t="shared" si="2"/>
        <v>Domestic passengers_Portugal</v>
      </c>
      <c r="B161" s="72" t="s">
        <v>56</v>
      </c>
      <c r="C161" s="108" t="s">
        <v>96</v>
      </c>
      <c r="D161" s="92" t="s">
        <v>132</v>
      </c>
      <c r="E161" s="75" t="s">
        <v>34</v>
      </c>
      <c r="F161" s="76" t="s">
        <v>20</v>
      </c>
      <c r="G161" s="76" t="s">
        <v>20</v>
      </c>
      <c r="H161" s="76" t="s">
        <v>34</v>
      </c>
      <c r="I161" s="76" t="s">
        <v>34</v>
      </c>
      <c r="J161" s="76" t="s">
        <v>20</v>
      </c>
      <c r="K161" s="76" t="s">
        <v>20</v>
      </c>
      <c r="L161" s="76" t="s">
        <v>20</v>
      </c>
      <c r="M161" s="76" t="s">
        <v>20</v>
      </c>
      <c r="N161" s="76" t="s">
        <v>20</v>
      </c>
      <c r="O161" s="76" t="s">
        <v>20</v>
      </c>
      <c r="P161" s="76" t="s">
        <v>20</v>
      </c>
      <c r="Q161" s="76" t="s">
        <v>20</v>
      </c>
      <c r="R161" s="83">
        <v>10382686</v>
      </c>
      <c r="S161" s="83">
        <v>10674214.756333875</v>
      </c>
      <c r="T161" s="83">
        <v>10991362.822217291</v>
      </c>
      <c r="U161" s="83">
        <v>11348986.365069959</v>
      </c>
      <c r="V161" s="83">
        <v>11827699.544475928</v>
      </c>
      <c r="W161" s="83">
        <v>12444242.464926908</v>
      </c>
      <c r="X161" s="83">
        <v>13066894.992933422</v>
      </c>
      <c r="Y161" s="83">
        <v>13682310.964395426</v>
      </c>
      <c r="Z161" s="83">
        <v>14276386.786757955</v>
      </c>
      <c r="AA161" s="83">
        <v>14830431.022485204</v>
      </c>
      <c r="AB161" s="83">
        <v>15353494.621431334</v>
      </c>
      <c r="AC161" s="83">
        <v>15845520.509424023</v>
      </c>
      <c r="AD161" s="83">
        <v>16332026.471705262</v>
      </c>
      <c r="AE161" s="83">
        <v>16790341.522421956</v>
      </c>
      <c r="AF161" s="83">
        <v>17246440.017121755</v>
      </c>
      <c r="AG161" s="83">
        <v>17711773.553840593</v>
      </c>
      <c r="AH161" s="83">
        <v>18174849.371087406</v>
      </c>
      <c r="AI161" s="83">
        <v>18632574.860902864</v>
      </c>
      <c r="AJ161" s="83">
        <v>19085482.389073033</v>
      </c>
      <c r="AK161" s="83">
        <v>19526809.838234421</v>
      </c>
      <c r="AL161" s="83">
        <v>19950107.914666858</v>
      </c>
      <c r="AM161" s="83">
        <v>20363639.775481347</v>
      </c>
      <c r="AN161" s="92">
        <v>20781067.296853952</v>
      </c>
    </row>
    <row r="162" spans="1:40" x14ac:dyDescent="0.25">
      <c r="A162" t="str">
        <f t="shared" si="2"/>
        <v>Total passengers_Poland</v>
      </c>
      <c r="B162" s="72" t="s">
        <v>58</v>
      </c>
      <c r="C162" s="108" t="s">
        <v>96</v>
      </c>
      <c r="D162" s="92" t="s">
        <v>131</v>
      </c>
      <c r="E162" s="75" t="s">
        <v>20</v>
      </c>
      <c r="F162" s="76" t="s">
        <v>34</v>
      </c>
      <c r="G162" s="76" t="s">
        <v>20</v>
      </c>
      <c r="H162" s="76" t="s">
        <v>20</v>
      </c>
      <c r="I162" s="76" t="s">
        <v>34</v>
      </c>
      <c r="J162" s="76" t="s">
        <v>20</v>
      </c>
      <c r="K162" s="76" t="s">
        <v>20</v>
      </c>
      <c r="L162" s="76" t="s">
        <v>20</v>
      </c>
      <c r="M162" s="76" t="s">
        <v>20</v>
      </c>
      <c r="N162" s="76" t="s">
        <v>20</v>
      </c>
      <c r="O162" s="76" t="s">
        <v>20</v>
      </c>
      <c r="P162" s="76" t="s">
        <v>34</v>
      </c>
      <c r="Q162" s="76" t="s">
        <v>20</v>
      </c>
      <c r="R162" s="83">
        <v>45813017</v>
      </c>
      <c r="S162" s="83">
        <v>48604704.919451229</v>
      </c>
      <c r="T162" s="83">
        <v>52022633.559988774</v>
      </c>
      <c r="U162" s="83">
        <v>55265003.186718971</v>
      </c>
      <c r="V162" s="83">
        <v>58092338.980052136</v>
      </c>
      <c r="W162" s="83">
        <v>60477436.05426041</v>
      </c>
      <c r="X162" s="83">
        <v>62966059.587082066</v>
      </c>
      <c r="Y162" s="83">
        <v>65385724.469767049</v>
      </c>
      <c r="Z162" s="83">
        <v>67862780.079930946</v>
      </c>
      <c r="AA162" s="83">
        <v>70365998.858750299</v>
      </c>
      <c r="AB162" s="83">
        <v>72983111.59361279</v>
      </c>
      <c r="AC162" s="83">
        <v>75663771.594737828</v>
      </c>
      <c r="AD162" s="83">
        <v>78340156.607698873</v>
      </c>
      <c r="AE162" s="83">
        <v>80999934.177741677</v>
      </c>
      <c r="AF162" s="83">
        <v>83730818.320948333</v>
      </c>
      <c r="AG162" s="83">
        <v>86526649.389344588</v>
      </c>
      <c r="AH162" s="83">
        <v>89363813.084719628</v>
      </c>
      <c r="AI162" s="83">
        <v>92226324.240035504</v>
      </c>
      <c r="AJ162" s="83">
        <v>95094143.403158247</v>
      </c>
      <c r="AK162" s="83">
        <v>97944305.716400161</v>
      </c>
      <c r="AL162" s="83">
        <v>100769409.73954308</v>
      </c>
      <c r="AM162" s="83">
        <v>103558715.31682192</v>
      </c>
      <c r="AN162" s="92">
        <v>106167600.65771526</v>
      </c>
    </row>
    <row r="163" spans="1:40" x14ac:dyDescent="0.25">
      <c r="A163" t="str">
        <f t="shared" si="2"/>
        <v>Total aircraft movements_Poland</v>
      </c>
      <c r="B163" s="72" t="s">
        <v>35</v>
      </c>
      <c r="C163" s="108" t="s">
        <v>96</v>
      </c>
      <c r="D163" s="92" t="s">
        <v>131</v>
      </c>
      <c r="E163" s="75" t="s">
        <v>20</v>
      </c>
      <c r="F163" s="76" t="s">
        <v>34</v>
      </c>
      <c r="G163" s="76" t="s">
        <v>20</v>
      </c>
      <c r="H163" s="76" t="s">
        <v>20</v>
      </c>
      <c r="I163" s="76" t="s">
        <v>34</v>
      </c>
      <c r="J163" s="76" t="s">
        <v>20</v>
      </c>
      <c r="K163" s="76" t="s">
        <v>20</v>
      </c>
      <c r="L163" s="76" t="s">
        <v>20</v>
      </c>
      <c r="M163" s="76" t="s">
        <v>20</v>
      </c>
      <c r="N163" s="76" t="s">
        <v>20</v>
      </c>
      <c r="O163" s="76" t="s">
        <v>20</v>
      </c>
      <c r="P163" s="76" t="s">
        <v>34</v>
      </c>
      <c r="Q163" s="76" t="s">
        <v>20</v>
      </c>
      <c r="R163" s="83">
        <v>491685</v>
      </c>
      <c r="S163" s="83">
        <v>514053.20863628597</v>
      </c>
      <c r="T163" s="83">
        <v>536528.31977428496</v>
      </c>
      <c r="U163" s="83">
        <v>559471.39034738077</v>
      </c>
      <c r="V163" s="83">
        <v>581551.63775622332</v>
      </c>
      <c r="W163" s="83">
        <v>601507.77910532395</v>
      </c>
      <c r="X163" s="83">
        <v>619529.90617576567</v>
      </c>
      <c r="Y163" s="83">
        <v>635659.39265703689</v>
      </c>
      <c r="Z163" s="83">
        <v>650179.0418728356</v>
      </c>
      <c r="AA163" s="83">
        <v>663494.32768790214</v>
      </c>
      <c r="AB163" s="83">
        <v>675986.59457351128</v>
      </c>
      <c r="AC163" s="83">
        <v>687946.09338299441</v>
      </c>
      <c r="AD163" s="83">
        <v>699569.96519931883</v>
      </c>
      <c r="AE163" s="83">
        <v>710984.33347525878</v>
      </c>
      <c r="AF163" s="83">
        <v>722267.61025999498</v>
      </c>
      <c r="AG163" s="83">
        <v>733468.05266849825</v>
      </c>
      <c r="AH163" s="83">
        <v>744615.39425247046</v>
      </c>
      <c r="AI163" s="83">
        <v>755728.10997044691</v>
      </c>
      <c r="AJ163" s="83">
        <v>766817.83167423389</v>
      </c>
      <c r="AK163" s="83">
        <v>777892.00320490764</v>
      </c>
      <c r="AL163" s="83">
        <v>788955.47537359048</v>
      </c>
      <c r="AM163" s="83">
        <v>800011.46921920613</v>
      </c>
      <c r="AN163" s="92">
        <v>811062.16350777575</v>
      </c>
    </row>
    <row r="164" spans="1:40" x14ac:dyDescent="0.25">
      <c r="A164" t="str">
        <f t="shared" si="2"/>
        <v>Total Cargo_Poland</v>
      </c>
      <c r="B164" s="102" t="s">
        <v>207</v>
      </c>
      <c r="C164" s="103" t="s">
        <v>96</v>
      </c>
      <c r="D164" s="104" t="s">
        <v>131</v>
      </c>
      <c r="E164" s="105" t="s">
        <v>20</v>
      </c>
      <c r="F164" s="106" t="s">
        <v>34</v>
      </c>
      <c r="G164" s="106" t="s">
        <v>20</v>
      </c>
      <c r="H164" s="106" t="s">
        <v>20</v>
      </c>
      <c r="I164" s="106" t="s">
        <v>34</v>
      </c>
      <c r="J164" s="106" t="s">
        <v>20</v>
      </c>
      <c r="K164" s="106" t="s">
        <v>20</v>
      </c>
      <c r="L164" s="106" t="s">
        <v>20</v>
      </c>
      <c r="M164" s="106" t="s">
        <v>20</v>
      </c>
      <c r="N164" s="106" t="s">
        <v>20</v>
      </c>
      <c r="O164" s="106" t="s">
        <v>20</v>
      </c>
      <c r="P164" s="106" t="s">
        <v>34</v>
      </c>
      <c r="Q164" s="106" t="s">
        <v>20</v>
      </c>
      <c r="R164" s="107">
        <v>162457.88099999999</v>
      </c>
      <c r="S164" s="107">
        <v>172545.78802365193</v>
      </c>
      <c r="T164" s="107">
        <v>185986.73917086277</v>
      </c>
      <c r="U164" s="107">
        <v>198004.67280087157</v>
      </c>
      <c r="V164" s="107">
        <v>206100.55825680954</v>
      </c>
      <c r="W164" s="107">
        <v>211344.16773317521</v>
      </c>
      <c r="X164" s="107">
        <v>216592.18222859781</v>
      </c>
      <c r="Y164" s="107">
        <v>221631.4491118874</v>
      </c>
      <c r="Z164" s="107">
        <v>226671.35861783722</v>
      </c>
      <c r="AA164" s="107">
        <v>231676.71585956513</v>
      </c>
      <c r="AB164" s="107">
        <v>236789.86513991404</v>
      </c>
      <c r="AC164" s="107">
        <v>241949.54475453511</v>
      </c>
      <c r="AD164" s="107">
        <v>247063.88567605673</v>
      </c>
      <c r="AE164" s="107">
        <v>252118.47198103476</v>
      </c>
      <c r="AF164" s="107">
        <v>257247.45448547509</v>
      </c>
      <c r="AG164" s="107">
        <v>262449.01825552632</v>
      </c>
      <c r="AH164" s="107">
        <v>267693.85444436071</v>
      </c>
      <c r="AI164" s="107">
        <v>272960.57569976797</v>
      </c>
      <c r="AJ164" s="107">
        <v>278220.94978770608</v>
      </c>
      <c r="AK164" s="107">
        <v>283444.20180223457</v>
      </c>
      <c r="AL164" s="107">
        <v>288622.59997902019</v>
      </c>
      <c r="AM164" s="107">
        <v>293741.51280651195</v>
      </c>
      <c r="AN164" s="104">
        <v>298588.03834130464</v>
      </c>
    </row>
    <row r="165" spans="1:40" x14ac:dyDescent="0.25">
      <c r="A165" t="str">
        <f t="shared" si="2"/>
        <v>International passengers_Poland</v>
      </c>
      <c r="B165" s="102" t="s">
        <v>54</v>
      </c>
      <c r="C165" s="103" t="s">
        <v>96</v>
      </c>
      <c r="D165" s="104" t="s">
        <v>131</v>
      </c>
      <c r="E165" s="105" t="s">
        <v>20</v>
      </c>
      <c r="F165" s="106" t="s">
        <v>34</v>
      </c>
      <c r="G165" s="106" t="s">
        <v>20</v>
      </c>
      <c r="H165" s="106" t="s">
        <v>20</v>
      </c>
      <c r="I165" s="106" t="s">
        <v>34</v>
      </c>
      <c r="J165" s="106" t="s">
        <v>20</v>
      </c>
      <c r="K165" s="106" t="s">
        <v>20</v>
      </c>
      <c r="L165" s="106" t="s">
        <v>20</v>
      </c>
      <c r="M165" s="106" t="s">
        <v>20</v>
      </c>
      <c r="N165" s="106" t="s">
        <v>20</v>
      </c>
      <c r="O165" s="106" t="s">
        <v>20</v>
      </c>
      <c r="P165" s="106" t="s">
        <v>34</v>
      </c>
      <c r="Q165" s="106" t="s">
        <v>20</v>
      </c>
      <c r="R165" s="107">
        <v>41992994</v>
      </c>
      <c r="S165" s="107">
        <v>44630003.363635987</v>
      </c>
      <c r="T165" s="107">
        <v>47771787.24842263</v>
      </c>
      <c r="U165" s="107">
        <v>50762547.173016436</v>
      </c>
      <c r="V165" s="107">
        <v>53346022.129527487</v>
      </c>
      <c r="W165" s="107">
        <v>55543383.708284773</v>
      </c>
      <c r="X165" s="107">
        <v>57844243.112091795</v>
      </c>
      <c r="Y165" s="107">
        <v>60076165.143327661</v>
      </c>
      <c r="Z165" s="107">
        <v>62365460.344735228</v>
      </c>
      <c r="AA165" s="107">
        <v>64680913.984019667</v>
      </c>
      <c r="AB165" s="107">
        <v>67110228.428604484</v>
      </c>
      <c r="AC165" s="107">
        <v>69603070.065778881</v>
      </c>
      <c r="AD165" s="107">
        <v>72091637.722764432</v>
      </c>
      <c r="AE165" s="107">
        <v>74563604.875915021</v>
      </c>
      <c r="AF165" s="107">
        <v>77106658.184864774</v>
      </c>
      <c r="AG165" s="107">
        <v>79714637.730629086</v>
      </c>
      <c r="AH165" s="107">
        <v>82363935.254040614</v>
      </c>
      <c r="AI165" s="107">
        <v>85038571.282465175</v>
      </c>
      <c r="AJ165" s="107">
        <v>87718513.658209488</v>
      </c>
      <c r="AK165" s="107">
        <v>90380804.13637796</v>
      </c>
      <c r="AL165" s="107">
        <v>93018042.604281291</v>
      </c>
      <c r="AM165" s="107">
        <v>95619492.589671567</v>
      </c>
      <c r="AN165" s="104">
        <v>98040579.497903526</v>
      </c>
    </row>
    <row r="166" spans="1:40" x14ac:dyDescent="0.25">
      <c r="A166" t="str">
        <f t="shared" si="2"/>
        <v>Domestic passengers_Poland</v>
      </c>
      <c r="B166" s="72" t="s">
        <v>56</v>
      </c>
      <c r="C166" s="108" t="s">
        <v>96</v>
      </c>
      <c r="D166" s="92" t="s">
        <v>131</v>
      </c>
      <c r="E166" s="75" t="s">
        <v>20</v>
      </c>
      <c r="F166" s="76" t="s">
        <v>34</v>
      </c>
      <c r="G166" s="76" t="s">
        <v>20</v>
      </c>
      <c r="H166" s="76" t="s">
        <v>20</v>
      </c>
      <c r="I166" s="76" t="s">
        <v>34</v>
      </c>
      <c r="J166" s="76" t="s">
        <v>20</v>
      </c>
      <c r="K166" s="76" t="s">
        <v>20</v>
      </c>
      <c r="L166" s="76" t="s">
        <v>20</v>
      </c>
      <c r="M166" s="76" t="s">
        <v>20</v>
      </c>
      <c r="N166" s="76" t="s">
        <v>20</v>
      </c>
      <c r="O166" s="76" t="s">
        <v>20</v>
      </c>
      <c r="P166" s="76" t="s">
        <v>34</v>
      </c>
      <c r="Q166" s="76" t="s">
        <v>20</v>
      </c>
      <c r="R166" s="83">
        <v>3794571</v>
      </c>
      <c r="S166" s="83">
        <v>3957944.9160402203</v>
      </c>
      <c r="T166" s="83">
        <v>4230068.6269519301</v>
      </c>
      <c r="U166" s="83">
        <v>4477769.6290562497</v>
      </c>
      <c r="V166" s="83">
        <v>4719460.9790831171</v>
      </c>
      <c r="W166" s="83">
        <v>4906533.0045499345</v>
      </c>
      <c r="X166" s="83">
        <v>5093605.0300167408</v>
      </c>
      <c r="Y166" s="83">
        <v>5280677.0554835573</v>
      </c>
      <c r="Z166" s="83">
        <v>5467749.0809503626</v>
      </c>
      <c r="AA166" s="83">
        <v>5654821.106417167</v>
      </c>
      <c r="AB166" s="83">
        <v>5841893.1318839844</v>
      </c>
      <c r="AC166" s="83">
        <v>6028965.1573507898</v>
      </c>
      <c r="AD166" s="83">
        <v>6216037.1828176072</v>
      </c>
      <c r="AE166" s="83">
        <v>6403109.2082844125</v>
      </c>
      <c r="AF166" s="83">
        <v>6590181.2337512178</v>
      </c>
      <c r="AG166" s="83">
        <v>6777253.2592180334</v>
      </c>
      <c r="AH166" s="83">
        <v>6964325.2846848397</v>
      </c>
      <c r="AI166" s="83">
        <v>7151397.310151658</v>
      </c>
      <c r="AJ166" s="83">
        <v>7338469.3356184624</v>
      </c>
      <c r="AK166" s="83">
        <v>7525541.3610852687</v>
      </c>
      <c r="AL166" s="83">
        <v>7712613.386552087</v>
      </c>
      <c r="AM166" s="83">
        <v>7899685.4120188924</v>
      </c>
      <c r="AN166" s="92">
        <v>8086757.4374857098</v>
      </c>
    </row>
    <row r="167" spans="1:40" x14ac:dyDescent="0.25">
      <c r="A167" t="str">
        <f t="shared" si="2"/>
        <v>Total passengers_Philippines</v>
      </c>
      <c r="B167" s="72" t="s">
        <v>58</v>
      </c>
      <c r="C167" s="108" t="s">
        <v>69</v>
      </c>
      <c r="D167" s="92" t="s">
        <v>89</v>
      </c>
      <c r="E167" s="75" t="s">
        <v>20</v>
      </c>
      <c r="F167" s="76" t="s">
        <v>34</v>
      </c>
      <c r="G167" s="76" t="s">
        <v>20</v>
      </c>
      <c r="H167" s="76" t="s">
        <v>20</v>
      </c>
      <c r="I167" s="76" t="s">
        <v>20</v>
      </c>
      <c r="J167" s="76" t="s">
        <v>34</v>
      </c>
      <c r="K167" s="76" t="s">
        <v>34</v>
      </c>
      <c r="L167" s="76" t="s">
        <v>20</v>
      </c>
      <c r="M167" s="76" t="s">
        <v>20</v>
      </c>
      <c r="N167" s="76" t="s">
        <v>34</v>
      </c>
      <c r="O167" s="76" t="s">
        <v>20</v>
      </c>
      <c r="P167" s="76" t="s">
        <v>34</v>
      </c>
      <c r="Q167" s="76" t="s">
        <v>20</v>
      </c>
      <c r="R167" s="83">
        <v>84642979</v>
      </c>
      <c r="S167" s="83">
        <v>90282117.400807485</v>
      </c>
      <c r="T167" s="83">
        <v>95318418.704791546</v>
      </c>
      <c r="U167" s="83">
        <v>100243171.87720327</v>
      </c>
      <c r="V167" s="83">
        <v>105944715.70445698</v>
      </c>
      <c r="W167" s="83">
        <v>112539150.63541324</v>
      </c>
      <c r="X167" s="83">
        <v>119370869.91217887</v>
      </c>
      <c r="Y167" s="83">
        <v>126443691.41377708</v>
      </c>
      <c r="Z167" s="83">
        <v>133759696.74768823</v>
      </c>
      <c r="AA167" s="83">
        <v>141320091.89152336</v>
      </c>
      <c r="AB167" s="83">
        <v>149108541.20226449</v>
      </c>
      <c r="AC167" s="83">
        <v>157127941.44201624</v>
      </c>
      <c r="AD167" s="83">
        <v>165381067.61876529</v>
      </c>
      <c r="AE167" s="83">
        <v>173884444.10408378</v>
      </c>
      <c r="AF167" s="83">
        <v>182593399.90014148</v>
      </c>
      <c r="AG167" s="83">
        <v>191541744.23786572</v>
      </c>
      <c r="AH167" s="83">
        <v>200765316.46163005</v>
      </c>
      <c r="AI167" s="83">
        <v>210283491.9961465</v>
      </c>
      <c r="AJ167" s="83">
        <v>220106386.82927448</v>
      </c>
      <c r="AK167" s="83">
        <v>230233029.86425221</v>
      </c>
      <c r="AL167" s="83">
        <v>240641578.39426991</v>
      </c>
      <c r="AM167" s="83">
        <v>251305769.72107542</v>
      </c>
      <c r="AN167" s="92">
        <v>262231264.93001854</v>
      </c>
    </row>
    <row r="168" spans="1:40" x14ac:dyDescent="0.25">
      <c r="A168" t="str">
        <f t="shared" si="2"/>
        <v>Total aircraft movements_Philippines</v>
      </c>
      <c r="B168" s="72" t="s">
        <v>35</v>
      </c>
      <c r="C168" s="108" t="s">
        <v>69</v>
      </c>
      <c r="D168" s="92" t="s">
        <v>89</v>
      </c>
      <c r="E168" s="75" t="s">
        <v>20</v>
      </c>
      <c r="F168" s="76" t="s">
        <v>34</v>
      </c>
      <c r="G168" s="76" t="s">
        <v>20</v>
      </c>
      <c r="H168" s="76" t="s">
        <v>20</v>
      </c>
      <c r="I168" s="76" t="s">
        <v>20</v>
      </c>
      <c r="J168" s="76" t="s">
        <v>34</v>
      </c>
      <c r="K168" s="76" t="s">
        <v>34</v>
      </c>
      <c r="L168" s="76" t="s">
        <v>20</v>
      </c>
      <c r="M168" s="76" t="s">
        <v>20</v>
      </c>
      <c r="N168" s="76" t="s">
        <v>34</v>
      </c>
      <c r="O168" s="76" t="s">
        <v>20</v>
      </c>
      <c r="P168" s="76" t="s">
        <v>34</v>
      </c>
      <c r="Q168" s="76" t="s">
        <v>20</v>
      </c>
      <c r="R168" s="83">
        <v>756003</v>
      </c>
      <c r="S168" s="83">
        <v>853301.963341814</v>
      </c>
      <c r="T168" s="83">
        <v>908956.1634990985</v>
      </c>
      <c r="U168" s="83">
        <v>966570.79401738429</v>
      </c>
      <c r="V168" s="83">
        <v>1020254.2410297423</v>
      </c>
      <c r="W168" s="83">
        <v>1061159.642979162</v>
      </c>
      <c r="X168" s="83">
        <v>1100545.8207160896</v>
      </c>
      <c r="Y168" s="83">
        <v>1138570.4396210241</v>
      </c>
      <c r="Z168" s="83">
        <v>1175365.6454122073</v>
      </c>
      <c r="AA168" s="83">
        <v>1211043.4978670287</v>
      </c>
      <c r="AB168" s="83">
        <v>1245700.0017473085</v>
      </c>
      <c r="AC168" s="83">
        <v>1279418.1536970066</v>
      </c>
      <c r="AD168" s="83">
        <v>1312270.2836987544</v>
      </c>
      <c r="AE168" s="83">
        <v>1344319.8810022296</v>
      </c>
      <c r="AF168" s="83">
        <v>1375623.0368187644</v>
      </c>
      <c r="AG168" s="83">
        <v>1406229.5977335579</v>
      </c>
      <c r="AH168" s="83">
        <v>1436184.0977225548</v>
      </c>
      <c r="AI168" s="83">
        <v>1465526.5185993488</v>
      </c>
      <c r="AJ168" s="83">
        <v>1494292.9159843819</v>
      </c>
      <c r="AK168" s="83">
        <v>1522515.9387679796</v>
      </c>
      <c r="AL168" s="83">
        <v>1550225.2634126258</v>
      </c>
      <c r="AM168" s="83">
        <v>1577447.9595608041</v>
      </c>
      <c r="AN168" s="92">
        <v>1604208.7997796452</v>
      </c>
    </row>
    <row r="169" spans="1:40" x14ac:dyDescent="0.25">
      <c r="A169" t="str">
        <f t="shared" si="2"/>
        <v>Total Cargo_Philippines</v>
      </c>
      <c r="B169" s="102" t="s">
        <v>207</v>
      </c>
      <c r="C169" s="103" t="s">
        <v>69</v>
      </c>
      <c r="D169" s="104" t="s">
        <v>89</v>
      </c>
      <c r="E169" s="105" t="s">
        <v>20</v>
      </c>
      <c r="F169" s="106" t="s">
        <v>34</v>
      </c>
      <c r="G169" s="106" t="s">
        <v>20</v>
      </c>
      <c r="H169" s="106" t="s">
        <v>20</v>
      </c>
      <c r="I169" s="106" t="s">
        <v>20</v>
      </c>
      <c r="J169" s="106" t="s">
        <v>34</v>
      </c>
      <c r="K169" s="106" t="s">
        <v>34</v>
      </c>
      <c r="L169" s="106" t="s">
        <v>20</v>
      </c>
      <c r="M169" s="106" t="s">
        <v>20</v>
      </c>
      <c r="N169" s="106" t="s">
        <v>34</v>
      </c>
      <c r="O169" s="106" t="s">
        <v>20</v>
      </c>
      <c r="P169" s="106" t="s">
        <v>34</v>
      </c>
      <c r="Q169" s="106" t="s">
        <v>20</v>
      </c>
      <c r="R169" s="107">
        <v>1116174.6410000001</v>
      </c>
      <c r="S169" s="107">
        <v>1106790.8465429905</v>
      </c>
      <c r="T169" s="107">
        <v>1205641.6037106446</v>
      </c>
      <c r="U169" s="107">
        <v>1259357.3194362165</v>
      </c>
      <c r="V169" s="107">
        <v>1320678.9441258176</v>
      </c>
      <c r="W169" s="107">
        <v>1369740.5776330316</v>
      </c>
      <c r="X169" s="107">
        <v>1418516.4689110331</v>
      </c>
      <c r="Y169" s="107">
        <v>1466886.7905733646</v>
      </c>
      <c r="Z169" s="107">
        <v>1514922.2100530681</v>
      </c>
      <c r="AA169" s="107">
        <v>1562717.974759869</v>
      </c>
      <c r="AB169" s="107">
        <v>1610132.7498277198</v>
      </c>
      <c r="AC169" s="107">
        <v>1657065.1428526847</v>
      </c>
      <c r="AD169" s="107">
        <v>1703429.1239163165</v>
      </c>
      <c r="AE169" s="107">
        <v>1749270.7804749147</v>
      </c>
      <c r="AF169" s="107">
        <v>1794651.5624702536</v>
      </c>
      <c r="AG169" s="107">
        <v>1839470.0774984215</v>
      </c>
      <c r="AH169" s="107">
        <v>1883692.5280914444</v>
      </c>
      <c r="AI169" s="107">
        <v>1927220.5943424916</v>
      </c>
      <c r="AJ169" s="107">
        <v>1970100.3637078858</v>
      </c>
      <c r="AK169" s="107">
        <v>2012359.4886614392</v>
      </c>
      <c r="AL169" s="107">
        <v>2053970.3167293391</v>
      </c>
      <c r="AM169" s="107">
        <v>2094905.1954377969</v>
      </c>
      <c r="AN169" s="104">
        <v>2135124.1823246647</v>
      </c>
    </row>
    <row r="170" spans="1:40" x14ac:dyDescent="0.25">
      <c r="A170" t="str">
        <f t="shared" si="2"/>
        <v>International passengers_Philippines</v>
      </c>
      <c r="B170" s="102" t="s">
        <v>54</v>
      </c>
      <c r="C170" s="103" t="s">
        <v>69</v>
      </c>
      <c r="D170" s="104" t="s">
        <v>89</v>
      </c>
      <c r="E170" s="105" t="s">
        <v>20</v>
      </c>
      <c r="F170" s="106" t="s">
        <v>34</v>
      </c>
      <c r="G170" s="106" t="s">
        <v>20</v>
      </c>
      <c r="H170" s="106" t="s">
        <v>20</v>
      </c>
      <c r="I170" s="106" t="s">
        <v>20</v>
      </c>
      <c r="J170" s="106" t="s">
        <v>34</v>
      </c>
      <c r="K170" s="106" t="s">
        <v>34</v>
      </c>
      <c r="L170" s="106" t="s">
        <v>20</v>
      </c>
      <c r="M170" s="106" t="s">
        <v>20</v>
      </c>
      <c r="N170" s="106" t="s">
        <v>34</v>
      </c>
      <c r="O170" s="106" t="s">
        <v>20</v>
      </c>
      <c r="P170" s="106" t="s">
        <v>34</v>
      </c>
      <c r="Q170" s="106" t="s">
        <v>20</v>
      </c>
      <c r="R170" s="107">
        <v>29183343</v>
      </c>
      <c r="S170" s="107">
        <v>31464634.717241801</v>
      </c>
      <c r="T170" s="107">
        <v>33745926.434483498</v>
      </c>
      <c r="U170" s="107">
        <v>36046794.766957633</v>
      </c>
      <c r="V170" s="107">
        <v>38406516.524692953</v>
      </c>
      <c r="W170" s="107">
        <v>40879811.716684267</v>
      </c>
      <c r="X170" s="107">
        <v>43435256.179464333</v>
      </c>
      <c r="Y170" s="107">
        <v>46074355.266162798</v>
      </c>
      <c r="Z170" s="107">
        <v>48796893.926332422</v>
      </c>
      <c r="AA170" s="107">
        <v>51601796.907737724</v>
      </c>
      <c r="AB170" s="107">
        <v>54470462.346705556</v>
      </c>
      <c r="AC170" s="107">
        <v>57403535.394577131</v>
      </c>
      <c r="AD170" s="107">
        <v>60401553.677469969</v>
      </c>
      <c r="AE170" s="107">
        <v>63478818.05011595</v>
      </c>
      <c r="AF170" s="107">
        <v>66588447.515049003</v>
      </c>
      <c r="AG170" s="107">
        <v>69762054.487991512</v>
      </c>
      <c r="AH170" s="107">
        <v>73033294.363913372</v>
      </c>
      <c r="AI170" s="107">
        <v>76419371.17858167</v>
      </c>
      <c r="AJ170" s="107">
        <v>79928241.798538759</v>
      </c>
      <c r="AK170" s="107">
        <v>83556787.992302015</v>
      </c>
      <c r="AL170" s="107">
        <v>87281031.635020614</v>
      </c>
      <c r="AM170" s="107">
        <v>91072586.06767866</v>
      </c>
      <c r="AN170" s="104">
        <v>94934999.622653067</v>
      </c>
    </row>
    <row r="171" spans="1:40" x14ac:dyDescent="0.25">
      <c r="A171" t="str">
        <f t="shared" si="2"/>
        <v>Domestic passengers_Philippines</v>
      </c>
      <c r="B171" s="72" t="s">
        <v>56</v>
      </c>
      <c r="C171" s="108" t="s">
        <v>69</v>
      </c>
      <c r="D171" s="92" t="s">
        <v>89</v>
      </c>
      <c r="E171" s="75" t="s">
        <v>20</v>
      </c>
      <c r="F171" s="76" t="s">
        <v>34</v>
      </c>
      <c r="G171" s="76" t="s">
        <v>20</v>
      </c>
      <c r="H171" s="76" t="s">
        <v>20</v>
      </c>
      <c r="I171" s="76" t="s">
        <v>20</v>
      </c>
      <c r="J171" s="76" t="s">
        <v>34</v>
      </c>
      <c r="K171" s="76" t="s">
        <v>34</v>
      </c>
      <c r="L171" s="76" t="s">
        <v>20</v>
      </c>
      <c r="M171" s="76" t="s">
        <v>20</v>
      </c>
      <c r="N171" s="76" t="s">
        <v>34</v>
      </c>
      <c r="O171" s="76" t="s">
        <v>20</v>
      </c>
      <c r="P171" s="76" t="s">
        <v>34</v>
      </c>
      <c r="Q171" s="76" t="s">
        <v>20</v>
      </c>
      <c r="R171" s="83">
        <v>55023729</v>
      </c>
      <c r="S171" s="83">
        <v>58381575.683565684</v>
      </c>
      <c r="T171" s="83">
        <v>61136585.270308048</v>
      </c>
      <c r="U171" s="83">
        <v>63760470.110245638</v>
      </c>
      <c r="V171" s="83">
        <v>67102292.17976404</v>
      </c>
      <c r="W171" s="83">
        <v>71223431.918728977</v>
      </c>
      <c r="X171" s="83">
        <v>75499706.732714534</v>
      </c>
      <c r="Y171" s="83">
        <v>79933429.147614285</v>
      </c>
      <c r="Z171" s="83">
        <v>84526895.82135582</v>
      </c>
      <c r="AA171" s="83">
        <v>89282387.983785629</v>
      </c>
      <c r="AB171" s="83">
        <v>94202171.855558917</v>
      </c>
      <c r="AC171" s="83">
        <v>99288499.047439098</v>
      </c>
      <c r="AD171" s="83">
        <v>104543606.94129531</v>
      </c>
      <c r="AE171" s="83">
        <v>109969719.05396783</v>
      </c>
      <c r="AF171" s="83">
        <v>115569045.38509247</v>
      </c>
      <c r="AG171" s="83">
        <v>121343782.7498742</v>
      </c>
      <c r="AH171" s="83">
        <v>127296115.09771669</v>
      </c>
      <c r="AI171" s="83">
        <v>133428213.81756482</v>
      </c>
      <c r="AJ171" s="83">
        <v>139742238.0307357</v>
      </c>
      <c r="AK171" s="83">
        <v>146240334.87195018</v>
      </c>
      <c r="AL171" s="83">
        <v>152924639.7592493</v>
      </c>
      <c r="AM171" s="83">
        <v>159797276.65339676</v>
      </c>
      <c r="AN171" s="92">
        <v>166860358.30736548</v>
      </c>
    </row>
    <row r="172" spans="1:40" x14ac:dyDescent="0.25">
      <c r="A172" t="str">
        <f t="shared" si="2"/>
        <v>Total passengers_Peru</v>
      </c>
      <c r="B172" s="102" t="s">
        <v>58</v>
      </c>
      <c r="C172" s="103" t="s">
        <v>141</v>
      </c>
      <c r="D172" s="104" t="s">
        <v>164</v>
      </c>
      <c r="E172" s="105" t="s">
        <v>20</v>
      </c>
      <c r="F172" s="106" t="s">
        <v>34</v>
      </c>
      <c r="G172" s="106" t="s">
        <v>20</v>
      </c>
      <c r="H172" s="106" t="s">
        <v>20</v>
      </c>
      <c r="I172" s="106" t="s">
        <v>20</v>
      </c>
      <c r="J172" s="106" t="s">
        <v>20</v>
      </c>
      <c r="K172" s="106" t="s">
        <v>20</v>
      </c>
      <c r="L172" s="106" t="s">
        <v>20</v>
      </c>
      <c r="M172" s="106" t="s">
        <v>20</v>
      </c>
      <c r="N172" s="106" t="s">
        <v>20</v>
      </c>
      <c r="O172" s="106" t="s">
        <v>20</v>
      </c>
      <c r="P172" s="106" t="s">
        <v>34</v>
      </c>
      <c r="Q172" s="106" t="s">
        <v>20</v>
      </c>
      <c r="R172" s="107">
        <v>35158739</v>
      </c>
      <c r="S172" s="107">
        <v>37430440.147483416</v>
      </c>
      <c r="T172" s="107">
        <v>39570665.947694115</v>
      </c>
      <c r="U172" s="107">
        <v>41869441.569037341</v>
      </c>
      <c r="V172" s="107">
        <v>44458328.893453598</v>
      </c>
      <c r="W172" s="107">
        <v>47415174.702903792</v>
      </c>
      <c r="X172" s="107">
        <v>50388966.747933902</v>
      </c>
      <c r="Y172" s="107">
        <v>53213459.774016008</v>
      </c>
      <c r="Z172" s="107">
        <v>56231365.100405</v>
      </c>
      <c r="AA172" s="107">
        <v>59354869.484406613</v>
      </c>
      <c r="AB172" s="107">
        <v>62605476.330690525</v>
      </c>
      <c r="AC172" s="107">
        <v>66004244.182529986</v>
      </c>
      <c r="AD172" s="107">
        <v>69545814.981962308</v>
      </c>
      <c r="AE172" s="107">
        <v>73022276.180166811</v>
      </c>
      <c r="AF172" s="107">
        <v>76559999.795923263</v>
      </c>
      <c r="AG172" s="107">
        <v>80280548.377960876</v>
      </c>
      <c r="AH172" s="107">
        <v>84187375.095383108</v>
      </c>
      <c r="AI172" s="107">
        <v>88281438.832781523</v>
      </c>
      <c r="AJ172" s="107">
        <v>92334335.511169553</v>
      </c>
      <c r="AK172" s="107">
        <v>96581937.166238487</v>
      </c>
      <c r="AL172" s="107">
        <v>101031519.88374525</v>
      </c>
      <c r="AM172" s="107">
        <v>105690906.59644505</v>
      </c>
      <c r="AN172" s="104">
        <v>110568555.88422748</v>
      </c>
    </row>
    <row r="173" spans="1:40" x14ac:dyDescent="0.25">
      <c r="A173" t="str">
        <f t="shared" si="2"/>
        <v>Total aircraft movements_Peru</v>
      </c>
      <c r="B173" s="102" t="s">
        <v>35</v>
      </c>
      <c r="C173" s="103" t="s">
        <v>141</v>
      </c>
      <c r="D173" s="104" t="s">
        <v>164</v>
      </c>
      <c r="E173" s="105" t="s">
        <v>20</v>
      </c>
      <c r="F173" s="106" t="s">
        <v>34</v>
      </c>
      <c r="G173" s="106" t="s">
        <v>20</v>
      </c>
      <c r="H173" s="106" t="s">
        <v>20</v>
      </c>
      <c r="I173" s="106" t="s">
        <v>20</v>
      </c>
      <c r="J173" s="106" t="s">
        <v>20</v>
      </c>
      <c r="K173" s="106" t="s">
        <v>20</v>
      </c>
      <c r="L173" s="106" t="s">
        <v>20</v>
      </c>
      <c r="M173" s="106" t="s">
        <v>20</v>
      </c>
      <c r="N173" s="106" t="s">
        <v>20</v>
      </c>
      <c r="O173" s="106" t="s">
        <v>20</v>
      </c>
      <c r="P173" s="106" t="s">
        <v>34</v>
      </c>
      <c r="Q173" s="106" t="s">
        <v>20</v>
      </c>
      <c r="R173" s="107">
        <v>415565</v>
      </c>
      <c r="S173" s="107">
        <v>425756.87673898367</v>
      </c>
      <c r="T173" s="107">
        <v>435555.9264075121</v>
      </c>
      <c r="U173" s="107">
        <v>450806.08524652541</v>
      </c>
      <c r="V173" s="107">
        <v>471711.08874785883</v>
      </c>
      <c r="W173" s="107">
        <v>498431.90260879829</v>
      </c>
      <c r="X173" s="107">
        <v>525111.25456760416</v>
      </c>
      <c r="Y173" s="107">
        <v>550408.54312199634</v>
      </c>
      <c r="Z173" s="107">
        <v>576894.40620418522</v>
      </c>
      <c r="AA173" s="107">
        <v>604040.89559368358</v>
      </c>
      <c r="AB173" s="107">
        <v>632002.8023917859</v>
      </c>
      <c r="AC173" s="107">
        <v>660929.38944616949</v>
      </c>
      <c r="AD173" s="107">
        <v>690759.84596703888</v>
      </c>
      <c r="AE173" s="107">
        <v>719631.15048524563</v>
      </c>
      <c r="AF173" s="107">
        <v>748773.33943071798</v>
      </c>
      <c r="AG173" s="107">
        <v>779106.86703079485</v>
      </c>
      <c r="AH173" s="107">
        <v>810634.49741228519</v>
      </c>
      <c r="AI173" s="107">
        <v>843339.64581433591</v>
      </c>
      <c r="AJ173" s="107">
        <v>875265.31045629771</v>
      </c>
      <c r="AK173" s="107">
        <v>908404.42676733481</v>
      </c>
      <c r="AL173" s="107">
        <v>942787.40014234418</v>
      </c>
      <c r="AM173" s="107">
        <v>978444.63597622456</v>
      </c>
      <c r="AN173" s="104">
        <v>1015412.0679174867</v>
      </c>
    </row>
    <row r="174" spans="1:40" x14ac:dyDescent="0.25">
      <c r="A174" t="str">
        <f t="shared" si="2"/>
        <v>Total Cargo_Peru</v>
      </c>
      <c r="B174" s="102" t="s">
        <v>207</v>
      </c>
      <c r="C174" s="108" t="s">
        <v>141</v>
      </c>
      <c r="D174" s="92" t="s">
        <v>164</v>
      </c>
      <c r="E174" s="75" t="s">
        <v>20</v>
      </c>
      <c r="F174" s="76" t="s">
        <v>34</v>
      </c>
      <c r="G174" s="76" t="s">
        <v>20</v>
      </c>
      <c r="H174" s="76" t="s">
        <v>20</v>
      </c>
      <c r="I174" s="76" t="s">
        <v>20</v>
      </c>
      <c r="J174" s="76" t="s">
        <v>20</v>
      </c>
      <c r="K174" s="76" t="s">
        <v>20</v>
      </c>
      <c r="L174" s="76" t="s">
        <v>20</v>
      </c>
      <c r="M174" s="76" t="s">
        <v>20</v>
      </c>
      <c r="N174" s="76" t="s">
        <v>20</v>
      </c>
      <c r="O174" s="76" t="s">
        <v>20</v>
      </c>
      <c r="P174" s="76" t="s">
        <v>34</v>
      </c>
      <c r="Q174" s="76" t="s">
        <v>20</v>
      </c>
      <c r="R174" s="83">
        <v>308922.39199999999</v>
      </c>
      <c r="S174" s="83">
        <v>299590.00379111257</v>
      </c>
      <c r="T174" s="83">
        <v>301636.73076546256</v>
      </c>
      <c r="U174" s="83">
        <v>304642.94337837939</v>
      </c>
      <c r="V174" s="83">
        <v>311248.46640272508</v>
      </c>
      <c r="W174" s="83">
        <v>321529.61725385441</v>
      </c>
      <c r="X174" s="83">
        <v>330964.75020723836</v>
      </c>
      <c r="Y174" s="83">
        <v>337778.20173131948</v>
      </c>
      <c r="Z174" s="83">
        <v>347599.04700273328</v>
      </c>
      <c r="AA174" s="83">
        <v>357598.45290311478</v>
      </c>
      <c r="AB174" s="83">
        <v>367982.89192663768</v>
      </c>
      <c r="AC174" s="83">
        <v>378924.74477660534</v>
      </c>
      <c r="AD174" s="83">
        <v>390328.67355674424</v>
      </c>
      <c r="AE174" s="83">
        <v>402871.38485358824</v>
      </c>
      <c r="AF174" s="83">
        <v>415174.85027415457</v>
      </c>
      <c r="AG174" s="83">
        <v>428423.29858377425</v>
      </c>
      <c r="AH174" s="83">
        <v>442611.46051251818</v>
      </c>
      <c r="AI174" s="83">
        <v>457710.52928823093</v>
      </c>
      <c r="AJ174" s="83">
        <v>474685.89692204865</v>
      </c>
      <c r="AK174" s="83">
        <v>492798.36603081127</v>
      </c>
      <c r="AL174" s="83">
        <v>512077.86054506863</v>
      </c>
      <c r="AM174" s="83">
        <v>532596.05933339626</v>
      </c>
      <c r="AN174" s="92">
        <v>554393.55782355939</v>
      </c>
    </row>
    <row r="175" spans="1:40" x14ac:dyDescent="0.25">
      <c r="A175" t="str">
        <f t="shared" si="2"/>
        <v>International passengers_Peru</v>
      </c>
      <c r="B175" s="72" t="s">
        <v>54</v>
      </c>
      <c r="C175" s="108" t="s">
        <v>141</v>
      </c>
      <c r="D175" s="92" t="s">
        <v>164</v>
      </c>
      <c r="E175" s="75" t="s">
        <v>20</v>
      </c>
      <c r="F175" s="76" t="s">
        <v>34</v>
      </c>
      <c r="G175" s="76" t="s">
        <v>20</v>
      </c>
      <c r="H175" s="76" t="s">
        <v>20</v>
      </c>
      <c r="I175" s="76" t="s">
        <v>20</v>
      </c>
      <c r="J175" s="76" t="s">
        <v>20</v>
      </c>
      <c r="K175" s="76" t="s">
        <v>20</v>
      </c>
      <c r="L175" s="76" t="s">
        <v>20</v>
      </c>
      <c r="M175" s="76" t="s">
        <v>20</v>
      </c>
      <c r="N175" s="76" t="s">
        <v>20</v>
      </c>
      <c r="O175" s="76" t="s">
        <v>20</v>
      </c>
      <c r="P175" s="76" t="s">
        <v>34</v>
      </c>
      <c r="Q175" s="76" t="s">
        <v>20</v>
      </c>
      <c r="R175" s="83">
        <v>9965310</v>
      </c>
      <c r="S175" s="83">
        <v>10701491.090974575</v>
      </c>
      <c r="T175" s="83">
        <v>11297794.733208943</v>
      </c>
      <c r="U175" s="83">
        <v>11979043.545912052</v>
      </c>
      <c r="V175" s="83">
        <v>12742600.11867865</v>
      </c>
      <c r="W175" s="83">
        <v>13614868.896600513</v>
      </c>
      <c r="X175" s="83">
        <v>14509716.22363548</v>
      </c>
      <c r="Y175" s="83">
        <v>15380068.572755707</v>
      </c>
      <c r="Z175" s="83">
        <v>16313891.016528329</v>
      </c>
      <c r="AA175" s="83">
        <v>17294742.124342572</v>
      </c>
      <c r="AB175" s="83">
        <v>18329937.39880779</v>
      </c>
      <c r="AC175" s="83">
        <v>19427164.591960803</v>
      </c>
      <c r="AD175" s="83">
        <v>20586441.593624428</v>
      </c>
      <c r="AE175" s="83">
        <v>21735040.627639871</v>
      </c>
      <c r="AF175" s="83">
        <v>22920708.203409318</v>
      </c>
      <c r="AG175" s="83">
        <v>24182655.561607033</v>
      </c>
      <c r="AH175" s="83">
        <v>25524079.73259325</v>
      </c>
      <c r="AI175" s="83">
        <v>26947417.719909038</v>
      </c>
      <c r="AJ175" s="83">
        <v>28367807.190323979</v>
      </c>
      <c r="AK175" s="83">
        <v>29874273.341794446</v>
      </c>
      <c r="AL175" s="83">
        <v>31471541.992685307</v>
      </c>
      <c r="AM175" s="83">
        <v>33164544.682255656</v>
      </c>
      <c r="AN175" s="92">
        <v>34958695.9835722</v>
      </c>
    </row>
    <row r="176" spans="1:40" x14ac:dyDescent="0.25">
      <c r="A176" t="str">
        <f t="shared" si="2"/>
        <v>Domestic passengers_Peru</v>
      </c>
      <c r="B176" s="102" t="s">
        <v>56</v>
      </c>
      <c r="C176" s="103" t="s">
        <v>141</v>
      </c>
      <c r="D176" s="104" t="s">
        <v>164</v>
      </c>
      <c r="E176" s="105" t="s">
        <v>20</v>
      </c>
      <c r="F176" s="106" t="s">
        <v>34</v>
      </c>
      <c r="G176" s="106" t="s">
        <v>20</v>
      </c>
      <c r="H176" s="106" t="s">
        <v>20</v>
      </c>
      <c r="I176" s="106" t="s">
        <v>20</v>
      </c>
      <c r="J176" s="106" t="s">
        <v>20</v>
      </c>
      <c r="K176" s="106" t="s">
        <v>20</v>
      </c>
      <c r="L176" s="106" t="s">
        <v>20</v>
      </c>
      <c r="M176" s="106" t="s">
        <v>20</v>
      </c>
      <c r="N176" s="106" t="s">
        <v>20</v>
      </c>
      <c r="O176" s="106" t="s">
        <v>20</v>
      </c>
      <c r="P176" s="106" t="s">
        <v>34</v>
      </c>
      <c r="Q176" s="106" t="s">
        <v>20</v>
      </c>
      <c r="R176" s="107">
        <v>24991152</v>
      </c>
      <c r="S176" s="107">
        <v>26575309.0890567</v>
      </c>
      <c r="T176" s="107">
        <v>28110116.885662202</v>
      </c>
      <c r="U176" s="107">
        <v>29716594.524932228</v>
      </c>
      <c r="V176" s="107">
        <v>31532460.55450435</v>
      </c>
      <c r="W176" s="107">
        <v>33609592.69511947</v>
      </c>
      <c r="X176" s="107">
        <v>35683016.837505035</v>
      </c>
      <c r="Y176" s="107">
        <v>37632841.038905673</v>
      </c>
      <c r="Z176" s="107">
        <v>39713452.940650523</v>
      </c>
      <c r="AA176" s="107">
        <v>41853059.678217426</v>
      </c>
      <c r="AB176" s="107">
        <v>44065676.316934191</v>
      </c>
      <c r="AC176" s="107">
        <v>46364565.714458406</v>
      </c>
      <c r="AD176" s="107">
        <v>48744289.473386794</v>
      </c>
      <c r="AE176" s="107">
        <v>51069859.309776045</v>
      </c>
      <c r="AF176" s="107">
        <v>53419654.734598368</v>
      </c>
      <c r="AG176" s="107">
        <v>55875993.308549635</v>
      </c>
      <c r="AH176" s="107">
        <v>58439122.23151198</v>
      </c>
      <c r="AI176" s="107">
        <v>61107558.304193385</v>
      </c>
      <c r="AJ176" s="107">
        <v>63737994.382632479</v>
      </c>
      <c r="AK176" s="107">
        <v>66477037.145225093</v>
      </c>
      <c r="AL176" s="107">
        <v>69327233.918735459</v>
      </c>
      <c r="AM176" s="107">
        <v>72291475.773802608</v>
      </c>
      <c r="AN176" s="104">
        <v>75372804.436954707</v>
      </c>
    </row>
    <row r="177" spans="1:40" x14ac:dyDescent="0.25">
      <c r="A177" t="str">
        <f t="shared" si="2"/>
        <v>Total passengers_Panama</v>
      </c>
      <c r="B177" s="102" t="s">
        <v>58</v>
      </c>
      <c r="C177" s="103" t="s">
        <v>141</v>
      </c>
      <c r="D177" s="104" t="s">
        <v>163</v>
      </c>
      <c r="E177" s="105" t="s">
        <v>20</v>
      </c>
      <c r="F177" s="106" t="s">
        <v>34</v>
      </c>
      <c r="G177" s="106" t="s">
        <v>20</v>
      </c>
      <c r="H177" s="106" t="s">
        <v>20</v>
      </c>
      <c r="I177" s="106" t="s">
        <v>20</v>
      </c>
      <c r="J177" s="106" t="s">
        <v>20</v>
      </c>
      <c r="K177" s="106" t="s">
        <v>20</v>
      </c>
      <c r="L177" s="106" t="s">
        <v>20</v>
      </c>
      <c r="M177" s="106" t="s">
        <v>20</v>
      </c>
      <c r="N177" s="106" t="s">
        <v>20</v>
      </c>
      <c r="O177" s="106" t="s">
        <v>20</v>
      </c>
      <c r="P177" s="106" t="s">
        <v>20</v>
      </c>
      <c r="Q177" s="106" t="s">
        <v>20</v>
      </c>
      <c r="R177" s="107">
        <v>16149917</v>
      </c>
      <c r="S177" s="107">
        <v>16649404.5018236</v>
      </c>
      <c r="T177" s="107">
        <v>17149371.928708725</v>
      </c>
      <c r="U177" s="107">
        <v>17875491.407490253</v>
      </c>
      <c r="V177" s="107">
        <v>18858341.422824353</v>
      </c>
      <c r="W177" s="107">
        <v>20148025.808537569</v>
      </c>
      <c r="X177" s="107">
        <v>21497544.839351572</v>
      </c>
      <c r="Y177" s="107">
        <v>22908411.301817499</v>
      </c>
      <c r="Z177" s="107">
        <v>24382145.54676139</v>
      </c>
      <c r="AA177" s="107">
        <v>25920275.379597485</v>
      </c>
      <c r="AB177" s="107">
        <v>27524335.954289868</v>
      </c>
      <c r="AC177" s="107">
        <v>29195869.670774966</v>
      </c>
      <c r="AD177" s="107">
        <v>30936426.075671855</v>
      </c>
      <c r="AE177" s="107">
        <v>32747561.766116466</v>
      </c>
      <c r="AF177" s="107">
        <v>34630840.296567902</v>
      </c>
      <c r="AG177" s="107">
        <v>36587832.08844582</v>
      </c>
      <c r="AH177" s="107">
        <v>38620114.342464961</v>
      </c>
      <c r="AI177" s="107">
        <v>40729270.953543209</v>
      </c>
      <c r="AJ177" s="107">
        <v>42916892.42816525</v>
      </c>
      <c r="AK177" s="107">
        <v>45184575.804093614</v>
      </c>
      <c r="AL177" s="107">
        <v>47533924.572323121</v>
      </c>
      <c r="AM177" s="107">
        <v>49966548.601180822</v>
      </c>
      <c r="AN177" s="104">
        <v>52484064.062482685</v>
      </c>
    </row>
    <row r="178" spans="1:40" x14ac:dyDescent="0.25">
      <c r="A178" t="str">
        <f t="shared" si="2"/>
        <v>Total aircraft movements_Panama</v>
      </c>
      <c r="B178" s="102" t="s">
        <v>35</v>
      </c>
      <c r="C178" s="103" t="s">
        <v>141</v>
      </c>
      <c r="D178" s="104" t="s">
        <v>163</v>
      </c>
      <c r="E178" s="105" t="s">
        <v>20</v>
      </c>
      <c r="F178" s="106" t="s">
        <v>34</v>
      </c>
      <c r="G178" s="106" t="s">
        <v>20</v>
      </c>
      <c r="H178" s="106" t="s">
        <v>20</v>
      </c>
      <c r="I178" s="106" t="s">
        <v>20</v>
      </c>
      <c r="J178" s="106" t="s">
        <v>20</v>
      </c>
      <c r="K178" s="106" t="s">
        <v>20</v>
      </c>
      <c r="L178" s="106" t="s">
        <v>20</v>
      </c>
      <c r="M178" s="106" t="s">
        <v>20</v>
      </c>
      <c r="N178" s="106" t="s">
        <v>20</v>
      </c>
      <c r="O178" s="106" t="s">
        <v>20</v>
      </c>
      <c r="P178" s="106" t="s">
        <v>20</v>
      </c>
      <c r="Q178" s="106" t="s">
        <v>20</v>
      </c>
      <c r="R178" s="107">
        <v>148551</v>
      </c>
      <c r="S178" s="107">
        <v>151101.62943035999</v>
      </c>
      <c r="T178" s="107">
        <v>152927.51575490501</v>
      </c>
      <c r="U178" s="107">
        <v>156238.07448742824</v>
      </c>
      <c r="V178" s="107">
        <v>162010.98362091323</v>
      </c>
      <c r="W178" s="107">
        <v>170149.98817295893</v>
      </c>
      <c r="X178" s="107">
        <v>178404.63983968229</v>
      </c>
      <c r="Y178" s="107">
        <v>186859.80004551256</v>
      </c>
      <c r="Z178" s="107">
        <v>195609.29676222557</v>
      </c>
      <c r="AA178" s="107">
        <v>204653.76426678605</v>
      </c>
      <c r="AB178" s="107">
        <v>214008.09643625328</v>
      </c>
      <c r="AC178" s="107">
        <v>223688.22151906221</v>
      </c>
      <c r="AD178" s="107">
        <v>233711.67397357151</v>
      </c>
      <c r="AE178" s="107">
        <v>243634.16118708104</v>
      </c>
      <c r="AF178" s="107">
        <v>253888.59845198167</v>
      </c>
      <c r="AG178" s="107">
        <v>264448.21560283797</v>
      </c>
      <c r="AH178" s="107">
        <v>275302.30457347707</v>
      </c>
      <c r="AI178" s="107">
        <v>286434.80326463742</v>
      </c>
      <c r="AJ178" s="107">
        <v>297569.246514995</v>
      </c>
      <c r="AK178" s="107">
        <v>308994.18249556381</v>
      </c>
      <c r="AL178" s="107">
        <v>320705.55924628425</v>
      </c>
      <c r="AM178" s="107">
        <v>332704.6788401847</v>
      </c>
      <c r="AN178" s="104">
        <v>344992.95265602384</v>
      </c>
    </row>
    <row r="179" spans="1:40" x14ac:dyDescent="0.25">
      <c r="A179" t="str">
        <f t="shared" si="2"/>
        <v>Total Cargo_Panama</v>
      </c>
      <c r="B179" s="102" t="s">
        <v>207</v>
      </c>
      <c r="C179" s="108" t="s">
        <v>141</v>
      </c>
      <c r="D179" s="92" t="s">
        <v>163</v>
      </c>
      <c r="E179" s="75" t="s">
        <v>20</v>
      </c>
      <c r="F179" s="76" t="s">
        <v>34</v>
      </c>
      <c r="G179" s="76" t="s">
        <v>20</v>
      </c>
      <c r="H179" s="76" t="s">
        <v>20</v>
      </c>
      <c r="I179" s="76" t="s">
        <v>20</v>
      </c>
      <c r="J179" s="76" t="s">
        <v>20</v>
      </c>
      <c r="K179" s="76" t="s">
        <v>20</v>
      </c>
      <c r="L179" s="76" t="s">
        <v>20</v>
      </c>
      <c r="M179" s="76" t="s">
        <v>20</v>
      </c>
      <c r="N179" s="76" t="s">
        <v>20</v>
      </c>
      <c r="O179" s="76" t="s">
        <v>20</v>
      </c>
      <c r="P179" s="76" t="s">
        <v>20</v>
      </c>
      <c r="Q179" s="76" t="s">
        <v>20</v>
      </c>
      <c r="R179" s="83">
        <v>108690</v>
      </c>
      <c r="S179" s="83">
        <v>111082.13960254582</v>
      </c>
      <c r="T179" s="83">
        <v>113243.00486991341</v>
      </c>
      <c r="U179" s="83">
        <v>114122.03172686348</v>
      </c>
      <c r="V179" s="83">
        <v>115770.92951090659</v>
      </c>
      <c r="W179" s="83">
        <v>118064.11445113098</v>
      </c>
      <c r="X179" s="83">
        <v>120410.09420220947</v>
      </c>
      <c r="Y179" s="83">
        <v>122821.6309114371</v>
      </c>
      <c r="Z179" s="83">
        <v>125298.35387604721</v>
      </c>
      <c r="AA179" s="83">
        <v>127853.72196210493</v>
      </c>
      <c r="AB179" s="83">
        <v>130489.06025833687</v>
      </c>
      <c r="AC179" s="83">
        <v>133205.74455246478</v>
      </c>
      <c r="AD179" s="83">
        <v>136005.14917403908</v>
      </c>
      <c r="AE179" s="83">
        <v>138826.41819504488</v>
      </c>
      <c r="AF179" s="83">
        <v>141695.73001569093</v>
      </c>
      <c r="AG179" s="83">
        <v>144652.92038986785</v>
      </c>
      <c r="AH179" s="83">
        <v>147696.30639891393</v>
      </c>
      <c r="AI179" s="83">
        <v>150825.44834634382</v>
      </c>
      <c r="AJ179" s="83">
        <v>153994.93490318343</v>
      </c>
      <c r="AK179" s="83">
        <v>157181.02353717922</v>
      </c>
      <c r="AL179" s="83">
        <v>160452.12528311103</v>
      </c>
      <c r="AM179" s="83">
        <v>163808.51316451776</v>
      </c>
      <c r="AN179" s="92">
        <v>167250.81717057695</v>
      </c>
    </row>
    <row r="180" spans="1:40" x14ac:dyDescent="0.25">
      <c r="A180" t="str">
        <f t="shared" si="2"/>
        <v>International passengers_Panama</v>
      </c>
      <c r="B180" s="72" t="s">
        <v>54</v>
      </c>
      <c r="C180" s="108" t="s">
        <v>141</v>
      </c>
      <c r="D180" s="92" t="s">
        <v>163</v>
      </c>
      <c r="E180" s="75" t="s">
        <v>20</v>
      </c>
      <c r="F180" s="76" t="s">
        <v>34</v>
      </c>
      <c r="G180" s="76" t="s">
        <v>20</v>
      </c>
      <c r="H180" s="76" t="s">
        <v>20</v>
      </c>
      <c r="I180" s="76" t="s">
        <v>20</v>
      </c>
      <c r="J180" s="76" t="s">
        <v>20</v>
      </c>
      <c r="K180" s="76" t="s">
        <v>20</v>
      </c>
      <c r="L180" s="76" t="s">
        <v>20</v>
      </c>
      <c r="M180" s="76" t="s">
        <v>20</v>
      </c>
      <c r="N180" s="76" t="s">
        <v>20</v>
      </c>
      <c r="O180" s="76" t="s">
        <v>20</v>
      </c>
      <c r="P180" s="76" t="s">
        <v>20</v>
      </c>
      <c r="Q180" s="76" t="s">
        <v>20</v>
      </c>
      <c r="R180" s="83">
        <v>16149917</v>
      </c>
      <c r="S180" s="83">
        <v>16649404.5018236</v>
      </c>
      <c r="T180" s="83">
        <v>17149371.928708725</v>
      </c>
      <c r="U180" s="83">
        <v>17875491.407490253</v>
      </c>
      <c r="V180" s="83">
        <v>18858341.422824353</v>
      </c>
      <c r="W180" s="83">
        <v>20148025.808537569</v>
      </c>
      <c r="X180" s="83">
        <v>21497544.839351572</v>
      </c>
      <c r="Y180" s="83">
        <v>22908411.301817499</v>
      </c>
      <c r="Z180" s="83">
        <v>24382145.54676139</v>
      </c>
      <c r="AA180" s="83">
        <v>25920275.379597485</v>
      </c>
      <c r="AB180" s="83">
        <v>27524335.954289868</v>
      </c>
      <c r="AC180" s="83">
        <v>29195869.670774966</v>
      </c>
      <c r="AD180" s="83">
        <v>30936426.075671855</v>
      </c>
      <c r="AE180" s="83">
        <v>32747561.766116466</v>
      </c>
      <c r="AF180" s="83">
        <v>34630840.296567902</v>
      </c>
      <c r="AG180" s="83">
        <v>36587832.08844582</v>
      </c>
      <c r="AH180" s="83">
        <v>38620114.342464961</v>
      </c>
      <c r="AI180" s="83">
        <v>40729270.953543209</v>
      </c>
      <c r="AJ180" s="83">
        <v>42916892.42816525</v>
      </c>
      <c r="AK180" s="83">
        <v>45184575.804093614</v>
      </c>
      <c r="AL180" s="83">
        <v>47533924.572323121</v>
      </c>
      <c r="AM180" s="83">
        <v>49966548.601180822</v>
      </c>
      <c r="AN180" s="92">
        <v>52484064.062482685</v>
      </c>
    </row>
    <row r="181" spans="1:40" x14ac:dyDescent="0.25">
      <c r="A181" t="str">
        <f t="shared" si="2"/>
        <v>Domestic passengers_Panama</v>
      </c>
      <c r="B181" s="102" t="s">
        <v>56</v>
      </c>
      <c r="C181" s="103" t="s">
        <v>141</v>
      </c>
      <c r="D181" s="104" t="s">
        <v>163</v>
      </c>
      <c r="E181" s="105" t="s">
        <v>20</v>
      </c>
      <c r="F181" s="106" t="s">
        <v>34</v>
      </c>
      <c r="G181" s="106" t="s">
        <v>20</v>
      </c>
      <c r="H181" s="106" t="s">
        <v>20</v>
      </c>
      <c r="I181" s="106" t="s">
        <v>20</v>
      </c>
      <c r="J181" s="106" t="s">
        <v>20</v>
      </c>
      <c r="K181" s="106" t="s">
        <v>20</v>
      </c>
      <c r="L181" s="106" t="s">
        <v>20</v>
      </c>
      <c r="M181" s="106" t="s">
        <v>20</v>
      </c>
      <c r="N181" s="106" t="s">
        <v>20</v>
      </c>
      <c r="O181" s="106" t="s">
        <v>20</v>
      </c>
      <c r="P181" s="106" t="s">
        <v>20</v>
      </c>
      <c r="Q181" s="106" t="s">
        <v>20</v>
      </c>
      <c r="R181" s="107" t="s">
        <v>218</v>
      </c>
      <c r="S181" s="107" t="s">
        <v>218</v>
      </c>
      <c r="T181" s="107" t="s">
        <v>218</v>
      </c>
      <c r="U181" s="107" t="s">
        <v>218</v>
      </c>
      <c r="V181" s="107" t="s">
        <v>218</v>
      </c>
      <c r="W181" s="107" t="s">
        <v>218</v>
      </c>
      <c r="X181" s="107" t="s">
        <v>218</v>
      </c>
      <c r="Y181" s="107" t="s">
        <v>218</v>
      </c>
      <c r="Z181" s="107" t="s">
        <v>218</v>
      </c>
      <c r="AA181" s="107" t="s">
        <v>218</v>
      </c>
      <c r="AB181" s="107" t="s">
        <v>218</v>
      </c>
      <c r="AC181" s="107" t="s">
        <v>218</v>
      </c>
      <c r="AD181" s="107" t="s">
        <v>218</v>
      </c>
      <c r="AE181" s="107" t="s">
        <v>218</v>
      </c>
      <c r="AF181" s="107" t="s">
        <v>218</v>
      </c>
      <c r="AG181" s="107" t="s">
        <v>218</v>
      </c>
      <c r="AH181" s="107" t="s">
        <v>218</v>
      </c>
      <c r="AI181" s="107" t="s">
        <v>218</v>
      </c>
      <c r="AJ181" s="107" t="s">
        <v>218</v>
      </c>
      <c r="AK181" s="107" t="s">
        <v>218</v>
      </c>
      <c r="AL181" s="107" t="s">
        <v>218</v>
      </c>
      <c r="AM181" s="107" t="s">
        <v>218</v>
      </c>
      <c r="AN181" s="104" t="s">
        <v>218</v>
      </c>
    </row>
    <row r="182" spans="1:40" x14ac:dyDescent="0.25">
      <c r="A182" t="str">
        <f t="shared" si="2"/>
        <v>Total passengers_Oman</v>
      </c>
      <c r="B182" s="72" t="s">
        <v>58</v>
      </c>
      <c r="C182" s="108" t="s">
        <v>170</v>
      </c>
      <c r="D182" s="92" t="s">
        <v>178</v>
      </c>
      <c r="E182" s="75" t="s">
        <v>20</v>
      </c>
      <c r="F182" s="76" t="s">
        <v>34</v>
      </c>
      <c r="G182" s="76" t="s">
        <v>20</v>
      </c>
      <c r="H182" s="76" t="s">
        <v>20</v>
      </c>
      <c r="I182" s="76" t="s">
        <v>20</v>
      </c>
      <c r="J182" s="76" t="s">
        <v>20</v>
      </c>
      <c r="K182" s="76" t="s">
        <v>20</v>
      </c>
      <c r="L182" s="76" t="s">
        <v>20</v>
      </c>
      <c r="M182" s="76" t="s">
        <v>20</v>
      </c>
      <c r="N182" s="76" t="s">
        <v>20</v>
      </c>
      <c r="O182" s="76" t="s">
        <v>20</v>
      </c>
      <c r="P182" s="76" t="s">
        <v>20</v>
      </c>
      <c r="Q182" s="76" t="s">
        <v>20</v>
      </c>
      <c r="R182" s="83">
        <v>16802979</v>
      </c>
      <c r="S182" s="83">
        <v>17730250.310492225</v>
      </c>
      <c r="T182" s="83">
        <v>18531112.628888935</v>
      </c>
      <c r="U182" s="83">
        <v>19292806.851041995</v>
      </c>
      <c r="V182" s="83">
        <v>20140108.840307407</v>
      </c>
      <c r="W182" s="83">
        <v>21200889.194405012</v>
      </c>
      <c r="X182" s="83">
        <v>22287199.839388754</v>
      </c>
      <c r="Y182" s="83">
        <v>23395238.361116443</v>
      </c>
      <c r="Z182" s="83">
        <v>24545987.197776042</v>
      </c>
      <c r="AA182" s="83">
        <v>25726076.229849175</v>
      </c>
      <c r="AB182" s="83">
        <v>26936032.232640829</v>
      </c>
      <c r="AC182" s="83">
        <v>28173486.175246064</v>
      </c>
      <c r="AD182" s="83">
        <v>29432051.535387933</v>
      </c>
      <c r="AE182" s="83">
        <v>30707399.397619251</v>
      </c>
      <c r="AF182" s="83">
        <v>32006445.679805204</v>
      </c>
      <c r="AG182" s="83">
        <v>33334559.761347543</v>
      </c>
      <c r="AH182" s="83">
        <v>34692605.609767906</v>
      </c>
      <c r="AI182" s="83">
        <v>36083072.035012275</v>
      </c>
      <c r="AJ182" s="83">
        <v>37486266.220387459</v>
      </c>
      <c r="AK182" s="83">
        <v>38914122.177416444</v>
      </c>
      <c r="AL182" s="83">
        <v>40371034.71211639</v>
      </c>
      <c r="AM182" s="83">
        <v>41856499.173750207</v>
      </c>
      <c r="AN182" s="92">
        <v>43372813.175410874</v>
      </c>
    </row>
    <row r="183" spans="1:40" x14ac:dyDescent="0.25">
      <c r="A183" t="str">
        <f t="shared" si="2"/>
        <v>Total aircraft movements_Oman</v>
      </c>
      <c r="B183" s="72" t="s">
        <v>35</v>
      </c>
      <c r="C183" s="108" t="s">
        <v>170</v>
      </c>
      <c r="D183" s="92" t="s">
        <v>178</v>
      </c>
      <c r="E183" s="75" t="s">
        <v>20</v>
      </c>
      <c r="F183" s="76" t="s">
        <v>34</v>
      </c>
      <c r="G183" s="76" t="s">
        <v>20</v>
      </c>
      <c r="H183" s="76" t="s">
        <v>20</v>
      </c>
      <c r="I183" s="76" t="s">
        <v>20</v>
      </c>
      <c r="J183" s="76" t="s">
        <v>20</v>
      </c>
      <c r="K183" s="76" t="s">
        <v>20</v>
      </c>
      <c r="L183" s="76" t="s">
        <v>20</v>
      </c>
      <c r="M183" s="76" t="s">
        <v>20</v>
      </c>
      <c r="N183" s="76" t="s">
        <v>20</v>
      </c>
      <c r="O183" s="76" t="s">
        <v>20</v>
      </c>
      <c r="P183" s="76" t="s">
        <v>20</v>
      </c>
      <c r="Q183" s="76" t="s">
        <v>20</v>
      </c>
      <c r="R183" s="83">
        <v>131500</v>
      </c>
      <c r="S183" s="83">
        <v>128854.46461792223</v>
      </c>
      <c r="T183" s="83">
        <v>136665.1593990699</v>
      </c>
      <c r="U183" s="83">
        <v>142510.99049034217</v>
      </c>
      <c r="V183" s="83">
        <v>148382.64274252419</v>
      </c>
      <c r="W183" s="83">
        <v>154281.11690644629</v>
      </c>
      <c r="X183" s="83">
        <v>160207.41856352153</v>
      </c>
      <c r="Y183" s="83">
        <v>166162.55829725222</v>
      </c>
      <c r="Z183" s="83">
        <v>172147.55186564423</v>
      </c>
      <c r="AA183" s="83">
        <v>178163.42037452676</v>
      </c>
      <c r="AB183" s="83">
        <v>184211.19045184809</v>
      </c>
      <c r="AC183" s="83">
        <v>190291.89442294321</v>
      </c>
      <c r="AD183" s="83">
        <v>196406.57048682048</v>
      </c>
      <c r="AE183" s="83">
        <v>202556.26289349509</v>
      </c>
      <c r="AF183" s="83">
        <v>208742.02212239627</v>
      </c>
      <c r="AG183" s="83">
        <v>214964.90506188196</v>
      </c>
      <c r="AH183" s="83">
        <v>221225.97518988827</v>
      </c>
      <c r="AI183" s="83">
        <v>227526.30275574714</v>
      </c>
      <c r="AJ183" s="83">
        <v>233866.96496320594</v>
      </c>
      <c r="AK183" s="83">
        <v>240249.04615467027</v>
      </c>
      <c r="AL183" s="83">
        <v>246673.63799671686</v>
      </c>
      <c r="AM183" s="83">
        <v>253141.83966689365</v>
      </c>
      <c r="AN183" s="92">
        <v>259654.75804184261</v>
      </c>
    </row>
    <row r="184" spans="1:40" x14ac:dyDescent="0.25">
      <c r="A184" t="str">
        <f t="shared" si="2"/>
        <v>Total Cargo_Oman</v>
      </c>
      <c r="B184" s="102" t="s">
        <v>207</v>
      </c>
      <c r="C184" s="103" t="s">
        <v>170</v>
      </c>
      <c r="D184" s="104" t="s">
        <v>178</v>
      </c>
      <c r="E184" s="105" t="s">
        <v>20</v>
      </c>
      <c r="F184" s="106" t="s">
        <v>34</v>
      </c>
      <c r="G184" s="106" t="s">
        <v>20</v>
      </c>
      <c r="H184" s="106" t="s">
        <v>20</v>
      </c>
      <c r="I184" s="106" t="s">
        <v>20</v>
      </c>
      <c r="J184" s="106" t="s">
        <v>20</v>
      </c>
      <c r="K184" s="106" t="s">
        <v>20</v>
      </c>
      <c r="L184" s="106" t="s">
        <v>20</v>
      </c>
      <c r="M184" s="106" t="s">
        <v>20</v>
      </c>
      <c r="N184" s="106" t="s">
        <v>20</v>
      </c>
      <c r="O184" s="106" t="s">
        <v>20</v>
      </c>
      <c r="P184" s="106" t="s">
        <v>20</v>
      </c>
      <c r="Q184" s="106" t="s">
        <v>20</v>
      </c>
      <c r="R184" s="107">
        <v>216252.87700000001</v>
      </c>
      <c r="S184" s="107">
        <v>245901.96030673941</v>
      </c>
      <c r="T184" s="107">
        <v>266274.77119921171</v>
      </c>
      <c r="U184" s="107">
        <v>284310.76636238041</v>
      </c>
      <c r="V184" s="107">
        <v>298011.06223196327</v>
      </c>
      <c r="W184" s="107">
        <v>309729.43676661106</v>
      </c>
      <c r="X184" s="107">
        <v>321760.76147570414</v>
      </c>
      <c r="Y184" s="107">
        <v>333272.62931897194</v>
      </c>
      <c r="Z184" s="107">
        <v>346683.14314618264</v>
      </c>
      <c r="AA184" s="107">
        <v>360266.25318641699</v>
      </c>
      <c r="AB184" s="107">
        <v>374254.98005229316</v>
      </c>
      <c r="AC184" s="107">
        <v>388588.73610193661</v>
      </c>
      <c r="AD184" s="107">
        <v>402596.33364092768</v>
      </c>
      <c r="AE184" s="107">
        <v>415770.60801011557</v>
      </c>
      <c r="AF184" s="107">
        <v>428825.6021726476</v>
      </c>
      <c r="AG184" s="107">
        <v>442317.55208614666</v>
      </c>
      <c r="AH184" s="107">
        <v>456234.15165117785</v>
      </c>
      <c r="AI184" s="107">
        <v>470894.74858587957</v>
      </c>
      <c r="AJ184" s="107">
        <v>483543.25410011411</v>
      </c>
      <c r="AK184" s="107">
        <v>495940.39288471494</v>
      </c>
      <c r="AL184" s="107">
        <v>508813.99759583728</v>
      </c>
      <c r="AM184" s="107">
        <v>522128.3077242648</v>
      </c>
      <c r="AN184" s="104">
        <v>536197.22680670908</v>
      </c>
    </row>
    <row r="185" spans="1:40" x14ac:dyDescent="0.25">
      <c r="A185" t="str">
        <f t="shared" si="2"/>
        <v>International passengers_Oman</v>
      </c>
      <c r="B185" s="102" t="s">
        <v>54</v>
      </c>
      <c r="C185" s="103" t="s">
        <v>170</v>
      </c>
      <c r="D185" s="104" t="s">
        <v>178</v>
      </c>
      <c r="E185" s="105" t="s">
        <v>20</v>
      </c>
      <c r="F185" s="106" t="s">
        <v>34</v>
      </c>
      <c r="G185" s="106" t="s">
        <v>20</v>
      </c>
      <c r="H185" s="106" t="s">
        <v>20</v>
      </c>
      <c r="I185" s="106" t="s">
        <v>20</v>
      </c>
      <c r="J185" s="106" t="s">
        <v>20</v>
      </c>
      <c r="K185" s="106" t="s">
        <v>20</v>
      </c>
      <c r="L185" s="106" t="s">
        <v>20</v>
      </c>
      <c r="M185" s="106" t="s">
        <v>20</v>
      </c>
      <c r="N185" s="106" t="s">
        <v>20</v>
      </c>
      <c r="O185" s="106" t="s">
        <v>20</v>
      </c>
      <c r="P185" s="106" t="s">
        <v>20</v>
      </c>
      <c r="Q185" s="106" t="s">
        <v>20</v>
      </c>
      <c r="R185" s="107">
        <v>14710661</v>
      </c>
      <c r="S185" s="107">
        <v>15687912.759258986</v>
      </c>
      <c r="T185" s="107">
        <v>16346099.913372722</v>
      </c>
      <c r="U185" s="107">
        <v>16942553.532401863</v>
      </c>
      <c r="V185" s="107">
        <v>17664309.534577563</v>
      </c>
      <c r="W185" s="107">
        <v>18626659.765414763</v>
      </c>
      <c r="X185" s="107">
        <v>19615632.090273891</v>
      </c>
      <c r="Y185" s="107">
        <v>20631284.261929277</v>
      </c>
      <c r="Z185" s="107">
        <v>21673672.756933644</v>
      </c>
      <c r="AA185" s="107">
        <v>22742852.833334979</v>
      </c>
      <c r="AB185" s="107">
        <v>23838878.584509417</v>
      </c>
      <c r="AC185" s="107">
        <v>24961802.989453897</v>
      </c>
      <c r="AD185" s="107">
        <v>26111677.959843822</v>
      </c>
      <c r="AE185" s="107">
        <v>27288554.384130433</v>
      </c>
      <c r="AF185" s="107">
        <v>28492482.1689208</v>
      </c>
      <c r="AG185" s="107">
        <v>29723510.277862683</v>
      </c>
      <c r="AH185" s="107">
        <v>30981686.768231831</v>
      </c>
      <c r="AI185" s="107">
        <v>32267058.825399309</v>
      </c>
      <c r="AJ185" s="107">
        <v>33579672.795341916</v>
      </c>
      <c r="AK185" s="107">
        <v>34919574.215342082</v>
      </c>
      <c r="AL185" s="107">
        <v>36286807.84300936</v>
      </c>
      <c r="AM185" s="107">
        <v>37681417.683744967</v>
      </c>
      <c r="AN185" s="104">
        <v>39103447.016759902</v>
      </c>
    </row>
    <row r="186" spans="1:40" x14ac:dyDescent="0.25">
      <c r="A186" t="str">
        <f t="shared" si="2"/>
        <v>Domestic passengers_Oman</v>
      </c>
      <c r="B186" s="72" t="s">
        <v>56</v>
      </c>
      <c r="C186" s="108" t="s">
        <v>170</v>
      </c>
      <c r="D186" s="92" t="s">
        <v>178</v>
      </c>
      <c r="E186" s="75" t="s">
        <v>20</v>
      </c>
      <c r="F186" s="76" t="s">
        <v>34</v>
      </c>
      <c r="G186" s="76" t="s">
        <v>20</v>
      </c>
      <c r="H186" s="76" t="s">
        <v>20</v>
      </c>
      <c r="I186" s="76" t="s">
        <v>20</v>
      </c>
      <c r="J186" s="76" t="s">
        <v>20</v>
      </c>
      <c r="K186" s="76" t="s">
        <v>20</v>
      </c>
      <c r="L186" s="76" t="s">
        <v>20</v>
      </c>
      <c r="M186" s="76" t="s">
        <v>20</v>
      </c>
      <c r="N186" s="76" t="s">
        <v>20</v>
      </c>
      <c r="O186" s="76" t="s">
        <v>20</v>
      </c>
      <c r="P186" s="76" t="s">
        <v>20</v>
      </c>
      <c r="Q186" s="76" t="s">
        <v>20</v>
      </c>
      <c r="R186" s="83">
        <v>2073093</v>
      </c>
      <c r="S186" s="83">
        <v>2014877.0150072428</v>
      </c>
      <c r="T186" s="83">
        <v>2160084.4168852037</v>
      </c>
      <c r="U186" s="83">
        <v>2324122.2875087052</v>
      </c>
      <c r="V186" s="83">
        <v>2448382.8039157656</v>
      </c>
      <c r="W186" s="83">
        <v>2548350.5908039175</v>
      </c>
      <c r="X186" s="83">
        <v>2649334.8216468049</v>
      </c>
      <c r="Y186" s="83">
        <v>2744471.880049054</v>
      </c>
      <c r="Z186" s="83">
        <v>2853561.4655206529</v>
      </c>
      <c r="AA186" s="83">
        <v>2962247.6170514552</v>
      </c>
      <c r="AB186" s="83">
        <v>3072379.8434869316</v>
      </c>
      <c r="AC186" s="83">
        <v>3183434.2046442274</v>
      </c>
      <c r="AD186" s="83">
        <v>3290297.0443387153</v>
      </c>
      <c r="AE186" s="83">
        <v>3389374.1329160118</v>
      </c>
      <c r="AF186" s="83">
        <v>3486250.6727253404</v>
      </c>
      <c r="AG186" s="83">
        <v>3585065.7912112088</v>
      </c>
      <c r="AH186" s="83">
        <v>3685662.3063187879</v>
      </c>
      <c r="AI186" s="83">
        <v>3790240.7668160326</v>
      </c>
      <c r="AJ186" s="83">
        <v>3879362.9919191459</v>
      </c>
      <c r="AK186" s="83">
        <v>3965760.7280714219</v>
      </c>
      <c r="AL186" s="83">
        <v>4054516.1950465501</v>
      </c>
      <c r="AM186" s="83">
        <v>4145315.0287347892</v>
      </c>
      <c r="AN186" s="92">
        <v>4240200.5958492653</v>
      </c>
    </row>
    <row r="187" spans="1:40" x14ac:dyDescent="0.25">
      <c r="A187" t="str">
        <f t="shared" si="2"/>
        <v>Total passengers_Norway</v>
      </c>
      <c r="B187" s="72" t="s">
        <v>58</v>
      </c>
      <c r="C187" s="108" t="s">
        <v>96</v>
      </c>
      <c r="D187" s="92" t="s">
        <v>130</v>
      </c>
      <c r="E187" s="75" t="s">
        <v>34</v>
      </c>
      <c r="F187" s="76" t="s">
        <v>20</v>
      </c>
      <c r="G187" s="76" t="s">
        <v>20</v>
      </c>
      <c r="H187" s="76" t="s">
        <v>20</v>
      </c>
      <c r="I187" s="76" t="s">
        <v>20</v>
      </c>
      <c r="J187" s="76" t="s">
        <v>20</v>
      </c>
      <c r="K187" s="76" t="s">
        <v>20</v>
      </c>
      <c r="L187" s="76" t="s">
        <v>20</v>
      </c>
      <c r="M187" s="76" t="s">
        <v>20</v>
      </c>
      <c r="N187" s="76" t="s">
        <v>20</v>
      </c>
      <c r="O187" s="76" t="s">
        <v>20</v>
      </c>
      <c r="P187" s="76" t="s">
        <v>20</v>
      </c>
      <c r="Q187" s="76" t="s">
        <v>20</v>
      </c>
      <c r="R187" s="83">
        <v>56777968</v>
      </c>
      <c r="S187" s="83">
        <v>57097918.507127896</v>
      </c>
      <c r="T187" s="83">
        <v>57787081.486846104</v>
      </c>
      <c r="U187" s="83">
        <v>58637101.091431297</v>
      </c>
      <c r="V187" s="83">
        <v>59845884.666866548</v>
      </c>
      <c r="W187" s="83">
        <v>61398383.96491535</v>
      </c>
      <c r="X187" s="83">
        <v>62993758.46719446</v>
      </c>
      <c r="Y187" s="83">
        <v>64630908.92133195</v>
      </c>
      <c r="Z187" s="83">
        <v>66308662.641163677</v>
      </c>
      <c r="AA187" s="83">
        <v>68023577.023488954</v>
      </c>
      <c r="AB187" s="83">
        <v>69775160.843257651</v>
      </c>
      <c r="AC187" s="83">
        <v>71564729.902155504</v>
      </c>
      <c r="AD187" s="83">
        <v>73387387.044903174</v>
      </c>
      <c r="AE187" s="83">
        <v>75239458.795827746</v>
      </c>
      <c r="AF187" s="83">
        <v>77121005.960747436</v>
      </c>
      <c r="AG187" s="83">
        <v>79032372.219917446</v>
      </c>
      <c r="AH187" s="83">
        <v>80974621.361823589</v>
      </c>
      <c r="AI187" s="83">
        <v>82948955.825491965</v>
      </c>
      <c r="AJ187" s="83">
        <v>84957105.076667294</v>
      </c>
      <c r="AK187" s="83">
        <v>87000932.156072319</v>
      </c>
      <c r="AL187" s="83">
        <v>89082671.883117929</v>
      </c>
      <c r="AM187" s="83">
        <v>91204772.116128758</v>
      </c>
      <c r="AN187" s="92">
        <v>93369409.39933008</v>
      </c>
    </row>
    <row r="188" spans="1:40" x14ac:dyDescent="0.25">
      <c r="A188" t="str">
        <f t="shared" si="2"/>
        <v>Total aircraft movements_Norway</v>
      </c>
      <c r="B188" s="72" t="s">
        <v>35</v>
      </c>
      <c r="C188" s="108" t="s">
        <v>96</v>
      </c>
      <c r="D188" s="92" t="s">
        <v>130</v>
      </c>
      <c r="E188" s="75" t="s">
        <v>34</v>
      </c>
      <c r="F188" s="76" t="s">
        <v>20</v>
      </c>
      <c r="G188" s="76" t="s">
        <v>20</v>
      </c>
      <c r="H188" s="76" t="s">
        <v>20</v>
      </c>
      <c r="I188" s="76" t="s">
        <v>20</v>
      </c>
      <c r="J188" s="76" t="s">
        <v>20</v>
      </c>
      <c r="K188" s="76" t="s">
        <v>20</v>
      </c>
      <c r="L188" s="76" t="s">
        <v>20</v>
      </c>
      <c r="M188" s="76" t="s">
        <v>20</v>
      </c>
      <c r="N188" s="76" t="s">
        <v>20</v>
      </c>
      <c r="O188" s="76" t="s">
        <v>20</v>
      </c>
      <c r="P188" s="76" t="s">
        <v>20</v>
      </c>
      <c r="Q188" s="76" t="s">
        <v>20</v>
      </c>
      <c r="R188" s="83">
        <v>850499</v>
      </c>
      <c r="S188" s="83">
        <v>837699.58309629862</v>
      </c>
      <c r="T188" s="83">
        <v>835247.46051079361</v>
      </c>
      <c r="U188" s="83">
        <v>841674.08996055962</v>
      </c>
      <c r="V188" s="83">
        <v>853635.6983563595</v>
      </c>
      <c r="W188" s="83">
        <v>869991.02006034693</v>
      </c>
      <c r="X188" s="83">
        <v>886230.0927853256</v>
      </c>
      <c r="Y188" s="83">
        <v>902214.81216454343</v>
      </c>
      <c r="Z188" s="83">
        <v>918977.18433391443</v>
      </c>
      <c r="AA188" s="83">
        <v>936633.98806134774</v>
      </c>
      <c r="AB188" s="83">
        <v>954523.15412016516</v>
      </c>
      <c r="AC188" s="83">
        <v>972269.02649525146</v>
      </c>
      <c r="AD188" s="83">
        <v>989741.87571631651</v>
      </c>
      <c r="AE188" s="83">
        <v>1006275.5854606415</v>
      </c>
      <c r="AF188" s="83">
        <v>1022170.4187990268</v>
      </c>
      <c r="AG188" s="83">
        <v>1037543.7230862309</v>
      </c>
      <c r="AH188" s="83">
        <v>1052941.3639697847</v>
      </c>
      <c r="AI188" s="83">
        <v>1068762.8581367249</v>
      </c>
      <c r="AJ188" s="83">
        <v>1084950.7810875673</v>
      </c>
      <c r="AK188" s="83">
        <v>1101504.4834502004</v>
      </c>
      <c r="AL188" s="83">
        <v>1118559.9118079273</v>
      </c>
      <c r="AM188" s="83">
        <v>1136009.8557341231</v>
      </c>
      <c r="AN188" s="92">
        <v>1153975.5278297791</v>
      </c>
    </row>
    <row r="189" spans="1:40" x14ac:dyDescent="0.25">
      <c r="A189" t="str">
        <f t="shared" si="2"/>
        <v>Total Cargo_Norway</v>
      </c>
      <c r="B189" s="102" t="s">
        <v>207</v>
      </c>
      <c r="C189" s="103" t="s">
        <v>96</v>
      </c>
      <c r="D189" s="104" t="s">
        <v>130</v>
      </c>
      <c r="E189" s="105" t="s">
        <v>34</v>
      </c>
      <c r="F189" s="106" t="s">
        <v>20</v>
      </c>
      <c r="G189" s="106" t="s">
        <v>20</v>
      </c>
      <c r="H189" s="106" t="s">
        <v>20</v>
      </c>
      <c r="I189" s="106" t="s">
        <v>20</v>
      </c>
      <c r="J189" s="106" t="s">
        <v>20</v>
      </c>
      <c r="K189" s="106" t="s">
        <v>20</v>
      </c>
      <c r="L189" s="106" t="s">
        <v>20</v>
      </c>
      <c r="M189" s="106" t="s">
        <v>20</v>
      </c>
      <c r="N189" s="106" t="s">
        <v>20</v>
      </c>
      <c r="O189" s="106" t="s">
        <v>20</v>
      </c>
      <c r="P189" s="106" t="s">
        <v>20</v>
      </c>
      <c r="Q189" s="106" t="s">
        <v>20</v>
      </c>
      <c r="R189" s="107">
        <v>207139.91</v>
      </c>
      <c r="S189" s="107">
        <v>214476.77619559792</v>
      </c>
      <c r="T189" s="107">
        <v>229423.45793087903</v>
      </c>
      <c r="U189" s="107">
        <v>239465.48724939898</v>
      </c>
      <c r="V189" s="107">
        <v>247737.23705702007</v>
      </c>
      <c r="W189" s="107">
        <v>254200.86303774128</v>
      </c>
      <c r="X189" s="107">
        <v>260892.67349299591</v>
      </c>
      <c r="Y189" s="107">
        <v>267717.3465277981</v>
      </c>
      <c r="Z189" s="107">
        <v>275143.52733717929</v>
      </c>
      <c r="AA189" s="107">
        <v>283229.23032564344</v>
      </c>
      <c r="AB189" s="107">
        <v>291654.40854821814</v>
      </c>
      <c r="AC189" s="107">
        <v>300225.09265908151</v>
      </c>
      <c r="AD189" s="107">
        <v>308863.60906334483</v>
      </c>
      <c r="AE189" s="107">
        <v>317208.25954874954</v>
      </c>
      <c r="AF189" s="107">
        <v>325390.04642183526</v>
      </c>
      <c r="AG189" s="107">
        <v>333452.59019783989</v>
      </c>
      <c r="AH189" s="107">
        <v>341679.4880499047</v>
      </c>
      <c r="AI189" s="107">
        <v>350291.93393946555</v>
      </c>
      <c r="AJ189" s="107">
        <v>359267.28245738626</v>
      </c>
      <c r="AK189" s="107">
        <v>368614.64446778898</v>
      </c>
      <c r="AL189" s="107">
        <v>378424.11018687044</v>
      </c>
      <c r="AM189" s="107">
        <v>388647.31393410609</v>
      </c>
      <c r="AN189" s="104">
        <v>399371.14444187091</v>
      </c>
    </row>
    <row r="190" spans="1:40" x14ac:dyDescent="0.25">
      <c r="A190" t="str">
        <f t="shared" si="2"/>
        <v>International passengers_Norway</v>
      </c>
      <c r="B190" s="102" t="s">
        <v>54</v>
      </c>
      <c r="C190" s="103" t="s">
        <v>96</v>
      </c>
      <c r="D190" s="104" t="s">
        <v>130</v>
      </c>
      <c r="E190" s="105" t="s">
        <v>34</v>
      </c>
      <c r="F190" s="106" t="s">
        <v>20</v>
      </c>
      <c r="G190" s="106" t="s">
        <v>20</v>
      </c>
      <c r="H190" s="106" t="s">
        <v>20</v>
      </c>
      <c r="I190" s="106" t="s">
        <v>20</v>
      </c>
      <c r="J190" s="106" t="s">
        <v>20</v>
      </c>
      <c r="K190" s="106" t="s">
        <v>20</v>
      </c>
      <c r="L190" s="106" t="s">
        <v>20</v>
      </c>
      <c r="M190" s="106" t="s">
        <v>20</v>
      </c>
      <c r="N190" s="106" t="s">
        <v>20</v>
      </c>
      <c r="O190" s="106" t="s">
        <v>20</v>
      </c>
      <c r="P190" s="106" t="s">
        <v>20</v>
      </c>
      <c r="Q190" s="106" t="s">
        <v>20</v>
      </c>
      <c r="R190" s="107">
        <v>24082206</v>
      </c>
      <c r="S190" s="107">
        <v>24533267.610510595</v>
      </c>
      <c r="T190" s="107">
        <v>25047495.488877609</v>
      </c>
      <c r="U190" s="107">
        <v>25641639.434097156</v>
      </c>
      <c r="V190" s="107">
        <v>26320810.076523706</v>
      </c>
      <c r="W190" s="107">
        <v>27109612.692942418</v>
      </c>
      <c r="X190" s="107">
        <v>27927177.329367697</v>
      </c>
      <c r="Y190" s="107">
        <v>28774197.475016322</v>
      </c>
      <c r="Z190" s="107">
        <v>29651712.081484869</v>
      </c>
      <c r="AA190" s="107">
        <v>30560922.589018468</v>
      </c>
      <c r="AB190" s="107">
        <v>31503128.465715863</v>
      </c>
      <c r="AC190" s="107">
        <v>32479705.875886373</v>
      </c>
      <c r="AD190" s="107">
        <v>33492102.12907866</v>
      </c>
      <c r="AE190" s="107">
        <v>34541835.989962898</v>
      </c>
      <c r="AF190" s="107">
        <v>35630500.255773552</v>
      </c>
      <c r="AG190" s="107">
        <v>36759765.305467628</v>
      </c>
      <c r="AH190" s="107">
        <v>37931383.159697868</v>
      </c>
      <c r="AI190" s="107">
        <v>39147191.894631959</v>
      </c>
      <c r="AJ190" s="107">
        <v>40409120.363835149</v>
      </c>
      <c r="AK190" s="107">
        <v>41719193.223655768</v>
      </c>
      <c r="AL190" s="107">
        <v>43079536.273406602</v>
      </c>
      <c r="AM190" s="107">
        <v>44492382.128353864</v>
      </c>
      <c r="AN190" s="104">
        <v>45960076.247040831</v>
      </c>
    </row>
    <row r="191" spans="1:40" x14ac:dyDescent="0.25">
      <c r="A191" t="str">
        <f t="shared" si="2"/>
        <v>Domestic passengers_Norway</v>
      </c>
      <c r="B191" s="72" t="s">
        <v>56</v>
      </c>
      <c r="C191" s="108" t="s">
        <v>96</v>
      </c>
      <c r="D191" s="92" t="s">
        <v>130</v>
      </c>
      <c r="E191" s="75" t="s">
        <v>34</v>
      </c>
      <c r="F191" s="76" t="s">
        <v>20</v>
      </c>
      <c r="G191" s="76" t="s">
        <v>20</v>
      </c>
      <c r="H191" s="76" t="s">
        <v>20</v>
      </c>
      <c r="I191" s="76" t="s">
        <v>20</v>
      </c>
      <c r="J191" s="76" t="s">
        <v>20</v>
      </c>
      <c r="K191" s="76" t="s">
        <v>20</v>
      </c>
      <c r="L191" s="76" t="s">
        <v>20</v>
      </c>
      <c r="M191" s="76" t="s">
        <v>20</v>
      </c>
      <c r="N191" s="76" t="s">
        <v>20</v>
      </c>
      <c r="O191" s="76" t="s">
        <v>20</v>
      </c>
      <c r="P191" s="76" t="s">
        <v>20</v>
      </c>
      <c r="Q191" s="76" t="s">
        <v>20</v>
      </c>
      <c r="R191" s="83">
        <v>32047099</v>
      </c>
      <c r="S191" s="83">
        <v>31941713.746054571</v>
      </c>
      <c r="T191" s="83">
        <v>32118055.339530949</v>
      </c>
      <c r="U191" s="83">
        <v>32363524.212415349</v>
      </c>
      <c r="V191" s="83">
        <v>32884866.068097755</v>
      </c>
      <c r="W191" s="83">
        <v>33642751.072534069</v>
      </c>
      <c r="X191" s="83">
        <v>34414882.775826789</v>
      </c>
      <c r="Y191" s="83">
        <v>35199522.297222406</v>
      </c>
      <c r="Z191" s="83">
        <v>35993991.779300742</v>
      </c>
      <c r="AA191" s="83">
        <v>36793594.503393516</v>
      </c>
      <c r="AB191" s="83">
        <v>37596832.79479605</v>
      </c>
      <c r="AC191" s="83">
        <v>38403808.610023268</v>
      </c>
      <c r="AD191" s="83">
        <v>39208216.684186071</v>
      </c>
      <c r="AE191" s="83">
        <v>40005131.13627933</v>
      </c>
      <c r="AF191" s="83">
        <v>40792880.700232461</v>
      </c>
      <c r="AG191" s="83">
        <v>41570080.706250094</v>
      </c>
      <c r="AH191" s="83">
        <v>42335811.879338622</v>
      </c>
      <c r="AI191" s="83">
        <v>43089274.578234091</v>
      </c>
      <c r="AJ191" s="83">
        <v>43830296.371516392</v>
      </c>
      <c r="AK191" s="83">
        <v>44558718.954910353</v>
      </c>
      <c r="AL191" s="83">
        <v>45274600.497240193</v>
      </c>
      <c r="AM191" s="83">
        <v>45978203.362131692</v>
      </c>
      <c r="AN191" s="92">
        <v>46669313.857355863</v>
      </c>
    </row>
    <row r="192" spans="1:40" x14ac:dyDescent="0.25">
      <c r="A192" t="str">
        <f t="shared" si="2"/>
        <v>Total passengers_North Macedonia</v>
      </c>
      <c r="B192" s="102" t="s">
        <v>58</v>
      </c>
      <c r="C192" s="103" t="s">
        <v>96</v>
      </c>
      <c r="D192" s="104" t="s">
        <v>127</v>
      </c>
      <c r="E192" s="105" t="s">
        <v>20</v>
      </c>
      <c r="F192" s="106" t="s">
        <v>34</v>
      </c>
      <c r="G192" s="106" t="s">
        <v>20</v>
      </c>
      <c r="H192" s="106" t="s">
        <v>20</v>
      </c>
      <c r="I192" s="106" t="s">
        <v>20</v>
      </c>
      <c r="J192" s="106" t="s">
        <v>20</v>
      </c>
      <c r="K192" s="106" t="s">
        <v>20</v>
      </c>
      <c r="L192" s="106" t="s">
        <v>20</v>
      </c>
      <c r="M192" s="106" t="s">
        <v>20</v>
      </c>
      <c r="N192" s="106" t="s">
        <v>20</v>
      </c>
      <c r="O192" s="106" t="s">
        <v>20</v>
      </c>
      <c r="P192" s="106" t="s">
        <v>20</v>
      </c>
      <c r="Q192" s="106" t="s">
        <v>20</v>
      </c>
      <c r="R192" s="107">
        <v>2342542</v>
      </c>
      <c r="S192" s="107">
        <v>2624778.9536991911</v>
      </c>
      <c r="T192" s="107">
        <v>2919808.0148706972</v>
      </c>
      <c r="U192" s="107">
        <v>3154983.8432774702</v>
      </c>
      <c r="V192" s="107">
        <v>3341323.8076710682</v>
      </c>
      <c r="W192" s="107">
        <v>3512155.1600427423</v>
      </c>
      <c r="X192" s="107">
        <v>3685187.8315495369</v>
      </c>
      <c r="Y192" s="107">
        <v>3860822.0620341599</v>
      </c>
      <c r="Z192" s="107">
        <v>4038257.3718111464</v>
      </c>
      <c r="AA192" s="107">
        <v>4220345.4697600426</v>
      </c>
      <c r="AB192" s="107">
        <v>4408086.9554877309</v>
      </c>
      <c r="AC192" s="107">
        <v>4599180.4498983975</v>
      </c>
      <c r="AD192" s="107">
        <v>4786171.4859209359</v>
      </c>
      <c r="AE192" s="107">
        <v>4949398.2812804468</v>
      </c>
      <c r="AF192" s="107">
        <v>5119579.2439076798</v>
      </c>
      <c r="AG192" s="107">
        <v>5300016.3525052518</v>
      </c>
      <c r="AH192" s="107">
        <v>5487057.4185081199</v>
      </c>
      <c r="AI192" s="107">
        <v>5673147.9148844844</v>
      </c>
      <c r="AJ192" s="107">
        <v>5859288.4412411777</v>
      </c>
      <c r="AK192" s="107">
        <v>6049931.6658287747</v>
      </c>
      <c r="AL192" s="107">
        <v>6244727.3787848465</v>
      </c>
      <c r="AM192" s="107">
        <v>6442324.7706401329</v>
      </c>
      <c r="AN192" s="104">
        <v>6644224.7408049349</v>
      </c>
    </row>
    <row r="193" spans="1:40" x14ac:dyDescent="0.25">
      <c r="A193" t="str">
        <f t="shared" si="2"/>
        <v>Total aircraft movements_North Macedonia</v>
      </c>
      <c r="B193" s="102" t="s">
        <v>35</v>
      </c>
      <c r="C193" s="103" t="s">
        <v>96</v>
      </c>
      <c r="D193" s="104" t="s">
        <v>127</v>
      </c>
      <c r="E193" s="105" t="s">
        <v>20</v>
      </c>
      <c r="F193" s="106" t="s">
        <v>34</v>
      </c>
      <c r="G193" s="106" t="s">
        <v>20</v>
      </c>
      <c r="H193" s="106" t="s">
        <v>20</v>
      </c>
      <c r="I193" s="106" t="s">
        <v>20</v>
      </c>
      <c r="J193" s="106" t="s">
        <v>20</v>
      </c>
      <c r="K193" s="106" t="s">
        <v>20</v>
      </c>
      <c r="L193" s="106" t="s">
        <v>20</v>
      </c>
      <c r="M193" s="106" t="s">
        <v>20</v>
      </c>
      <c r="N193" s="106" t="s">
        <v>20</v>
      </c>
      <c r="O193" s="106" t="s">
        <v>20</v>
      </c>
      <c r="P193" s="106" t="s">
        <v>20</v>
      </c>
      <c r="Q193" s="106" t="s">
        <v>20</v>
      </c>
      <c r="R193" s="107">
        <v>19750</v>
      </c>
      <c r="S193" s="107">
        <v>21803.993544145575</v>
      </c>
      <c r="T193" s="107">
        <v>22976.724123541026</v>
      </c>
      <c r="U193" s="107">
        <v>23907.985584884576</v>
      </c>
      <c r="V193" s="107">
        <v>24934.459587571899</v>
      </c>
      <c r="W193" s="107">
        <v>26068.918662321885</v>
      </c>
      <c r="X193" s="107">
        <v>27203.377737071867</v>
      </c>
      <c r="Y193" s="107">
        <v>28337.836811821857</v>
      </c>
      <c r="Z193" s="107">
        <v>29472.295886571734</v>
      </c>
      <c r="AA193" s="107">
        <v>30606.754961321716</v>
      </c>
      <c r="AB193" s="107">
        <v>31741.214036071699</v>
      </c>
      <c r="AC193" s="107">
        <v>32875.673110821692</v>
      </c>
      <c r="AD193" s="107">
        <v>34010.132185571572</v>
      </c>
      <c r="AE193" s="107">
        <v>35144.591260321555</v>
      </c>
      <c r="AF193" s="107">
        <v>36279.050335071537</v>
      </c>
      <c r="AG193" s="107">
        <v>37413.509409821512</v>
      </c>
      <c r="AH193" s="107">
        <v>38547.968484571502</v>
      </c>
      <c r="AI193" s="107">
        <v>39682.427559321382</v>
      </c>
      <c r="AJ193" s="107">
        <v>40816.886634071365</v>
      </c>
      <c r="AK193" s="107">
        <v>41951.345708821354</v>
      </c>
      <c r="AL193" s="107">
        <v>43085.80478357133</v>
      </c>
      <c r="AM193" s="107">
        <v>44220.263858321327</v>
      </c>
      <c r="AN193" s="104">
        <v>45354.722933071207</v>
      </c>
    </row>
    <row r="194" spans="1:40" x14ac:dyDescent="0.25">
      <c r="A194" t="str">
        <f t="shared" ref="A194:A257" si="3">B194&amp;"_"&amp;D194</f>
        <v>Total Cargo_North Macedonia</v>
      </c>
      <c r="B194" s="102" t="s">
        <v>207</v>
      </c>
      <c r="C194" s="108" t="s">
        <v>96</v>
      </c>
      <c r="D194" s="92" t="s">
        <v>127</v>
      </c>
      <c r="E194" s="75" t="s">
        <v>20</v>
      </c>
      <c r="F194" s="76" t="s">
        <v>34</v>
      </c>
      <c r="G194" s="76" t="s">
        <v>20</v>
      </c>
      <c r="H194" s="76" t="s">
        <v>20</v>
      </c>
      <c r="I194" s="76" t="s">
        <v>20</v>
      </c>
      <c r="J194" s="76" t="s">
        <v>20</v>
      </c>
      <c r="K194" s="76" t="s">
        <v>20</v>
      </c>
      <c r="L194" s="76" t="s">
        <v>20</v>
      </c>
      <c r="M194" s="76" t="s">
        <v>20</v>
      </c>
      <c r="N194" s="76" t="s">
        <v>20</v>
      </c>
      <c r="O194" s="76" t="s">
        <v>20</v>
      </c>
      <c r="P194" s="76" t="s">
        <v>20</v>
      </c>
      <c r="Q194" s="76" t="s">
        <v>20</v>
      </c>
      <c r="R194" s="83">
        <v>3298.4830000000002</v>
      </c>
      <c r="S194" s="83">
        <v>4106.7173151396964</v>
      </c>
      <c r="T194" s="83">
        <v>4364.5777370196029</v>
      </c>
      <c r="U194" s="83">
        <v>4401.7033523946029</v>
      </c>
      <c r="V194" s="83">
        <v>4474.7405800721253</v>
      </c>
      <c r="W194" s="83">
        <v>4583.4423537690263</v>
      </c>
      <c r="X194" s="83">
        <v>4692.1803387065411</v>
      </c>
      <c r="Y194" s="83">
        <v>4800.9545705375849</v>
      </c>
      <c r="Z194" s="83">
        <v>4909.7650849501597</v>
      </c>
      <c r="AA194" s="83">
        <v>5018.6119176674147</v>
      </c>
      <c r="AB194" s="83">
        <v>5127.4951044476729</v>
      </c>
      <c r="AC194" s="83">
        <v>5236.4146810844522</v>
      </c>
      <c r="AD194" s="83">
        <v>5345.3706834065333</v>
      </c>
      <c r="AE194" s="83">
        <v>5454.3631472779552</v>
      </c>
      <c r="AF194" s="83">
        <v>5563.3921085980865</v>
      </c>
      <c r="AG194" s="83">
        <v>5672.4576033016056</v>
      </c>
      <c r="AH194" s="83">
        <v>5781.5596673586033</v>
      </c>
      <c r="AI194" s="83">
        <v>5890.6983367745879</v>
      </c>
      <c r="AJ194" s="83">
        <v>5999.8736475904961</v>
      </c>
      <c r="AK194" s="83">
        <v>6109.0856358827741</v>
      </c>
      <c r="AL194" s="83">
        <v>6218.334337763361</v>
      </c>
      <c r="AM194" s="83">
        <v>6327.6197893797771</v>
      </c>
      <c r="AN194" s="92">
        <v>6436.9420269151142</v>
      </c>
    </row>
    <row r="195" spans="1:40" x14ac:dyDescent="0.25">
      <c r="A195" t="str">
        <f t="shared" si="3"/>
        <v>International passengers_North Macedonia</v>
      </c>
      <c r="B195" s="72" t="s">
        <v>54</v>
      </c>
      <c r="C195" s="108" t="s">
        <v>96</v>
      </c>
      <c r="D195" s="92" t="s">
        <v>127</v>
      </c>
      <c r="E195" s="75" t="s">
        <v>20</v>
      </c>
      <c r="F195" s="76" t="s">
        <v>34</v>
      </c>
      <c r="G195" s="76" t="s">
        <v>20</v>
      </c>
      <c r="H195" s="76" t="s">
        <v>20</v>
      </c>
      <c r="I195" s="76" t="s">
        <v>20</v>
      </c>
      <c r="J195" s="76" t="s">
        <v>20</v>
      </c>
      <c r="K195" s="76" t="s">
        <v>20</v>
      </c>
      <c r="L195" s="76" t="s">
        <v>20</v>
      </c>
      <c r="M195" s="76" t="s">
        <v>20</v>
      </c>
      <c r="N195" s="76" t="s">
        <v>20</v>
      </c>
      <c r="O195" s="76" t="s">
        <v>20</v>
      </c>
      <c r="P195" s="76" t="s">
        <v>20</v>
      </c>
      <c r="Q195" s="76" t="s">
        <v>20</v>
      </c>
      <c r="R195" s="83">
        <v>2334558</v>
      </c>
      <c r="S195" s="83">
        <v>2615818.0021906402</v>
      </c>
      <c r="T195" s="83">
        <v>2911473.5832948904</v>
      </c>
      <c r="U195" s="83">
        <v>3146201.487058755</v>
      </c>
      <c r="V195" s="83">
        <v>3332248.1248521856</v>
      </c>
      <c r="W195" s="83">
        <v>3502950.4177831449</v>
      </c>
      <c r="X195" s="83">
        <v>3675854.0298492247</v>
      </c>
      <c r="Y195" s="83">
        <v>3851359.2008931329</v>
      </c>
      <c r="Z195" s="83">
        <v>4028665.4512294051</v>
      </c>
      <c r="AA195" s="83">
        <v>4210624.4897375861</v>
      </c>
      <c r="AB195" s="83">
        <v>4398236.9160245601</v>
      </c>
      <c r="AC195" s="83">
        <v>4589201.3509945124</v>
      </c>
      <c r="AD195" s="83">
        <v>4776063.3275763355</v>
      </c>
      <c r="AE195" s="83">
        <v>4939161.0634951321</v>
      </c>
      <c r="AF195" s="83">
        <v>5109212.9666816499</v>
      </c>
      <c r="AG195" s="83">
        <v>5289521.0158385076</v>
      </c>
      <c r="AH195" s="83">
        <v>5476433.0224006614</v>
      </c>
      <c r="AI195" s="83">
        <v>5662394.4593363106</v>
      </c>
      <c r="AJ195" s="83">
        <v>5848405.9262522897</v>
      </c>
      <c r="AK195" s="83">
        <v>6038920.0913991714</v>
      </c>
      <c r="AL195" s="83">
        <v>6233586.7449145289</v>
      </c>
      <c r="AM195" s="83">
        <v>6431055.077329101</v>
      </c>
      <c r="AN195" s="92">
        <v>6632825.9880531877</v>
      </c>
    </row>
    <row r="196" spans="1:40" x14ac:dyDescent="0.25">
      <c r="A196" t="str">
        <f t="shared" si="3"/>
        <v>Domestic passengers_North Macedonia</v>
      </c>
      <c r="B196" s="102" t="s">
        <v>56</v>
      </c>
      <c r="C196" s="103" t="s">
        <v>96</v>
      </c>
      <c r="D196" s="104" t="s">
        <v>127</v>
      </c>
      <c r="E196" s="105" t="s">
        <v>20</v>
      </c>
      <c r="F196" s="106" t="s">
        <v>34</v>
      </c>
      <c r="G196" s="106" t="s">
        <v>20</v>
      </c>
      <c r="H196" s="106" t="s">
        <v>20</v>
      </c>
      <c r="I196" s="106" t="s">
        <v>20</v>
      </c>
      <c r="J196" s="106" t="s">
        <v>20</v>
      </c>
      <c r="K196" s="106" t="s">
        <v>20</v>
      </c>
      <c r="L196" s="106" t="s">
        <v>20</v>
      </c>
      <c r="M196" s="106" t="s">
        <v>20</v>
      </c>
      <c r="N196" s="106" t="s">
        <v>20</v>
      </c>
      <c r="O196" s="106" t="s">
        <v>20</v>
      </c>
      <c r="P196" s="106" t="s">
        <v>20</v>
      </c>
      <c r="Q196" s="106" t="s">
        <v>20</v>
      </c>
      <c r="R196" s="107" t="s">
        <v>218</v>
      </c>
      <c r="S196" s="107" t="s">
        <v>218</v>
      </c>
      <c r="T196" s="107" t="s">
        <v>218</v>
      </c>
      <c r="U196" s="107" t="s">
        <v>218</v>
      </c>
      <c r="V196" s="107" t="s">
        <v>218</v>
      </c>
      <c r="W196" s="107" t="s">
        <v>218</v>
      </c>
      <c r="X196" s="107" t="s">
        <v>218</v>
      </c>
      <c r="Y196" s="107" t="s">
        <v>218</v>
      </c>
      <c r="Z196" s="107" t="s">
        <v>218</v>
      </c>
      <c r="AA196" s="107" t="s">
        <v>218</v>
      </c>
      <c r="AB196" s="107" t="s">
        <v>218</v>
      </c>
      <c r="AC196" s="107" t="s">
        <v>218</v>
      </c>
      <c r="AD196" s="107" t="s">
        <v>218</v>
      </c>
      <c r="AE196" s="107" t="s">
        <v>218</v>
      </c>
      <c r="AF196" s="107" t="s">
        <v>218</v>
      </c>
      <c r="AG196" s="107" t="s">
        <v>218</v>
      </c>
      <c r="AH196" s="107" t="s">
        <v>218</v>
      </c>
      <c r="AI196" s="107" t="s">
        <v>218</v>
      </c>
      <c r="AJ196" s="107" t="s">
        <v>218</v>
      </c>
      <c r="AK196" s="107" t="s">
        <v>218</v>
      </c>
      <c r="AL196" s="107" t="s">
        <v>218</v>
      </c>
      <c r="AM196" s="107" t="s">
        <v>218</v>
      </c>
      <c r="AN196" s="104" t="s">
        <v>218</v>
      </c>
    </row>
    <row r="197" spans="1:40" x14ac:dyDescent="0.25">
      <c r="A197" t="str">
        <f t="shared" si="3"/>
        <v>Total passengers_North America</v>
      </c>
      <c r="B197" s="72" t="s">
        <v>58</v>
      </c>
      <c r="C197" s="108" t="s">
        <v>20</v>
      </c>
      <c r="D197" s="92" t="s">
        <v>31</v>
      </c>
      <c r="E197" s="75" t="s">
        <v>20</v>
      </c>
      <c r="F197" s="76" t="s">
        <v>20</v>
      </c>
      <c r="G197" s="76" t="s">
        <v>20</v>
      </c>
      <c r="H197" s="76" t="s">
        <v>20</v>
      </c>
      <c r="I197" s="76" t="s">
        <v>20</v>
      </c>
      <c r="J197" s="76" t="s">
        <v>20</v>
      </c>
      <c r="K197" s="76" t="s">
        <v>20</v>
      </c>
      <c r="L197" s="76" t="s">
        <v>20</v>
      </c>
      <c r="M197" s="76" t="s">
        <v>20</v>
      </c>
      <c r="N197" s="76" t="s">
        <v>20</v>
      </c>
      <c r="O197" s="76" t="s">
        <v>20</v>
      </c>
      <c r="P197" s="76" t="s">
        <v>20</v>
      </c>
      <c r="Q197" s="76" t="s">
        <v>20</v>
      </c>
      <c r="R197" s="83">
        <v>1955052019</v>
      </c>
      <c r="S197" s="83">
        <v>2031301702.8422701</v>
      </c>
      <c r="T197" s="83">
        <v>2097299545.024579</v>
      </c>
      <c r="U197" s="83">
        <v>2156121401.5794539</v>
      </c>
      <c r="V197" s="83">
        <v>2199815952.1913543</v>
      </c>
      <c r="W197" s="83">
        <v>2250221760.9657297</v>
      </c>
      <c r="X197" s="83">
        <v>2290187123.6014338</v>
      </c>
      <c r="Y197" s="83">
        <v>2341660934.6726103</v>
      </c>
      <c r="Z197" s="83">
        <v>2393567808.7666907</v>
      </c>
      <c r="AA197" s="83">
        <v>2446127068.1396499</v>
      </c>
      <c r="AB197" s="83">
        <v>2499363865.8600407</v>
      </c>
      <c r="AC197" s="83">
        <v>2553260669.5720935</v>
      </c>
      <c r="AD197" s="83">
        <v>2607780094.2950211</v>
      </c>
      <c r="AE197" s="83">
        <v>2663100476.0548215</v>
      </c>
      <c r="AF197" s="83">
        <v>2730254004.1740599</v>
      </c>
      <c r="AG197" s="83">
        <v>2787480698.7441735</v>
      </c>
      <c r="AH197" s="83">
        <v>2856589947.0945382</v>
      </c>
      <c r="AI197" s="83">
        <v>2915753423.9687629</v>
      </c>
      <c r="AJ197" s="83">
        <v>2986766582.6431322</v>
      </c>
      <c r="AK197" s="83">
        <v>3058846212.6671262</v>
      </c>
      <c r="AL197" s="83">
        <v>3132004340.7231331</v>
      </c>
      <c r="AM197" s="83">
        <v>3195337788.6330609</v>
      </c>
      <c r="AN197" s="92">
        <v>3270852101.2948036</v>
      </c>
    </row>
    <row r="198" spans="1:40" x14ac:dyDescent="0.25">
      <c r="A198" t="str">
        <f t="shared" si="3"/>
        <v>Total aircraft movements_North America</v>
      </c>
      <c r="B198" s="72" t="s">
        <v>35</v>
      </c>
      <c r="C198" s="108" t="s">
        <v>20</v>
      </c>
      <c r="D198" s="92" t="s">
        <v>31</v>
      </c>
      <c r="E198" s="75" t="s">
        <v>20</v>
      </c>
      <c r="F198" s="76" t="s">
        <v>20</v>
      </c>
      <c r="G198" s="76" t="s">
        <v>20</v>
      </c>
      <c r="H198" s="76" t="s">
        <v>20</v>
      </c>
      <c r="I198" s="76" t="s">
        <v>20</v>
      </c>
      <c r="J198" s="76" t="s">
        <v>20</v>
      </c>
      <c r="K198" s="76" t="s">
        <v>20</v>
      </c>
      <c r="L198" s="76" t="s">
        <v>20</v>
      </c>
      <c r="M198" s="76" t="s">
        <v>20</v>
      </c>
      <c r="N198" s="76" t="s">
        <v>20</v>
      </c>
      <c r="O198" s="76" t="s">
        <v>20</v>
      </c>
      <c r="P198" s="76" t="s">
        <v>20</v>
      </c>
      <c r="Q198" s="76" t="s">
        <v>20</v>
      </c>
      <c r="R198" s="83">
        <v>33382402</v>
      </c>
      <c r="S198" s="83">
        <v>34012937.484280124</v>
      </c>
      <c r="T198" s="83">
        <v>34714956.845920295</v>
      </c>
      <c r="U198" s="83">
        <v>35264627.987118796</v>
      </c>
      <c r="V198" s="83">
        <v>35641951.297578767</v>
      </c>
      <c r="W198" s="83">
        <v>35856583.773064859</v>
      </c>
      <c r="X198" s="83">
        <v>36070947.01559487</v>
      </c>
      <c r="Y198" s="83">
        <v>36283315.623356991</v>
      </c>
      <c r="Z198" s="83">
        <v>36496040.961998418</v>
      </c>
      <c r="AA198" s="83">
        <v>36707435.790949844</v>
      </c>
      <c r="AB198" s="83">
        <v>36917245.51595185</v>
      </c>
      <c r="AC198" s="83">
        <v>37126409.457888022</v>
      </c>
      <c r="AD198" s="83">
        <v>37336874.915980078</v>
      </c>
      <c r="AE198" s="83">
        <v>37545925.384234332</v>
      </c>
      <c r="AF198" s="83">
        <v>37751961.039181322</v>
      </c>
      <c r="AG198" s="83">
        <v>37955931.198406987</v>
      </c>
      <c r="AH198" s="83">
        <v>38157807.274125457</v>
      </c>
      <c r="AI198" s="83">
        <v>38358506.391991995</v>
      </c>
      <c r="AJ198" s="83">
        <v>38559702.525661126</v>
      </c>
      <c r="AK198" s="83">
        <v>38759942.634028509</v>
      </c>
      <c r="AL198" s="83">
        <v>38959329.651134804</v>
      </c>
      <c r="AM198" s="83">
        <v>39157457.034844808</v>
      </c>
      <c r="AN198" s="92">
        <v>39354398.839058816</v>
      </c>
    </row>
    <row r="199" spans="1:40" x14ac:dyDescent="0.25">
      <c r="A199" t="str">
        <f t="shared" si="3"/>
        <v>Total Cargo_North America</v>
      </c>
      <c r="B199" s="102" t="s">
        <v>207</v>
      </c>
      <c r="C199" s="103" t="s">
        <v>20</v>
      </c>
      <c r="D199" s="104" t="s">
        <v>31</v>
      </c>
      <c r="E199" s="105" t="s">
        <v>20</v>
      </c>
      <c r="F199" s="106" t="s">
        <v>20</v>
      </c>
      <c r="G199" s="106" t="s">
        <v>20</v>
      </c>
      <c r="H199" s="106" t="s">
        <v>20</v>
      </c>
      <c r="I199" s="106" t="s">
        <v>20</v>
      </c>
      <c r="J199" s="106" t="s">
        <v>20</v>
      </c>
      <c r="K199" s="106" t="s">
        <v>20</v>
      </c>
      <c r="L199" s="106" t="s">
        <v>20</v>
      </c>
      <c r="M199" s="106" t="s">
        <v>20</v>
      </c>
      <c r="N199" s="106" t="s">
        <v>20</v>
      </c>
      <c r="O199" s="106" t="s">
        <v>20</v>
      </c>
      <c r="P199" s="106" t="s">
        <v>20</v>
      </c>
      <c r="Q199" s="106" t="s">
        <v>20</v>
      </c>
      <c r="R199" s="107">
        <v>34727604</v>
      </c>
      <c r="S199" s="107">
        <v>34619158.535417773</v>
      </c>
      <c r="T199" s="107">
        <v>35497024.174029566</v>
      </c>
      <c r="U199" s="107">
        <v>36322792.636615351</v>
      </c>
      <c r="V199" s="107">
        <v>36924135.427076444</v>
      </c>
      <c r="W199" s="107">
        <v>37322625.96542453</v>
      </c>
      <c r="X199" s="107">
        <v>37604360.052318722</v>
      </c>
      <c r="Y199" s="107">
        <v>37950813.983348966</v>
      </c>
      <c r="Z199" s="107">
        <v>38314618.942839526</v>
      </c>
      <c r="AA199" s="107">
        <v>38684244.616454259</v>
      </c>
      <c r="AB199" s="107">
        <v>39050365.783670858</v>
      </c>
      <c r="AC199" s="107">
        <v>39413169.169308022</v>
      </c>
      <c r="AD199" s="107">
        <v>39773511.247042865</v>
      </c>
      <c r="AE199" s="107">
        <v>40136346.725899249</v>
      </c>
      <c r="AF199" s="107">
        <v>40558822.246841125</v>
      </c>
      <c r="AG199" s="107">
        <v>40927818.520747751</v>
      </c>
      <c r="AH199" s="107">
        <v>41355136.234504506</v>
      </c>
      <c r="AI199" s="107">
        <v>41728276.145374455</v>
      </c>
      <c r="AJ199" s="107">
        <v>42156591.264392361</v>
      </c>
      <c r="AK199" s="107">
        <v>42586596.187943861</v>
      </c>
      <c r="AL199" s="107">
        <v>43018098.255630501</v>
      </c>
      <c r="AM199" s="107">
        <v>43395612.894452319</v>
      </c>
      <c r="AN199" s="104">
        <v>43831344.548372842</v>
      </c>
    </row>
    <row r="200" spans="1:40" x14ac:dyDescent="0.25">
      <c r="A200" t="str">
        <f t="shared" si="3"/>
        <v>International passengers_North America</v>
      </c>
      <c r="B200" s="102" t="s">
        <v>54</v>
      </c>
      <c r="C200" s="103" t="s">
        <v>20</v>
      </c>
      <c r="D200" s="104" t="s">
        <v>31</v>
      </c>
      <c r="E200" s="105" t="s">
        <v>20</v>
      </c>
      <c r="F200" s="106" t="s">
        <v>20</v>
      </c>
      <c r="G200" s="106" t="s">
        <v>20</v>
      </c>
      <c r="H200" s="106" t="s">
        <v>20</v>
      </c>
      <c r="I200" s="106" t="s">
        <v>20</v>
      </c>
      <c r="J200" s="106" t="s">
        <v>20</v>
      </c>
      <c r="K200" s="106" t="s">
        <v>20</v>
      </c>
      <c r="L200" s="106" t="s">
        <v>20</v>
      </c>
      <c r="M200" s="106" t="s">
        <v>20</v>
      </c>
      <c r="N200" s="106" t="s">
        <v>20</v>
      </c>
      <c r="O200" s="106" t="s">
        <v>20</v>
      </c>
      <c r="P200" s="106" t="s">
        <v>20</v>
      </c>
      <c r="Q200" s="106" t="s">
        <v>20</v>
      </c>
      <c r="R200" s="107">
        <v>307052440</v>
      </c>
      <c r="S200" s="107">
        <v>321462342.9671737</v>
      </c>
      <c r="T200" s="107">
        <v>337424826.35093874</v>
      </c>
      <c r="U200" s="107">
        <v>353261251.77394176</v>
      </c>
      <c r="V200" s="107">
        <v>369492840.60808319</v>
      </c>
      <c r="W200" s="107">
        <v>386575711.97056776</v>
      </c>
      <c r="X200" s="107">
        <v>404166892.68297946</v>
      </c>
      <c r="Y200" s="107">
        <v>422285188.41218823</v>
      </c>
      <c r="Z200" s="107">
        <v>440950565.60893643</v>
      </c>
      <c r="AA200" s="107">
        <v>460184195.94178426</v>
      </c>
      <c r="AB200" s="107">
        <v>480008503.16717947</v>
      </c>
      <c r="AC200" s="107">
        <v>500447215.61496294</v>
      </c>
      <c r="AD200" s="107">
        <v>521525419.3418082</v>
      </c>
      <c r="AE200" s="107">
        <v>543269620.23533881</v>
      </c>
      <c r="AF200" s="107">
        <v>565707803.73725486</v>
      </c>
      <c r="AG200" s="107">
        <v>588869502.49199736</v>
      </c>
      <c r="AH200" s="107">
        <v>612785867.77546501</v>
      </c>
      <c r="AI200" s="107">
        <v>637489742.49281657</v>
      </c>
      <c r="AJ200" s="107">
        <v>663015741.59528291</v>
      </c>
      <c r="AK200" s="107">
        <v>689400332.28422904</v>
      </c>
      <c r="AL200" s="107">
        <v>716681925.70449376</v>
      </c>
      <c r="AM200" s="107">
        <v>744900965.74512815</v>
      </c>
      <c r="AN200" s="104">
        <v>774100026.32647943</v>
      </c>
    </row>
    <row r="201" spans="1:40" x14ac:dyDescent="0.25">
      <c r="A201" t="str">
        <f t="shared" si="3"/>
        <v>Domestic passengers_North America</v>
      </c>
      <c r="B201" s="72" t="s">
        <v>56</v>
      </c>
      <c r="C201" s="108" t="s">
        <v>20</v>
      </c>
      <c r="D201" s="92" t="s">
        <v>31</v>
      </c>
      <c r="E201" s="75" t="s">
        <v>20</v>
      </c>
      <c r="F201" s="76" t="s">
        <v>20</v>
      </c>
      <c r="G201" s="76" t="s">
        <v>20</v>
      </c>
      <c r="H201" s="76" t="s">
        <v>20</v>
      </c>
      <c r="I201" s="76" t="s">
        <v>20</v>
      </c>
      <c r="J201" s="76" t="s">
        <v>20</v>
      </c>
      <c r="K201" s="76" t="s">
        <v>20</v>
      </c>
      <c r="L201" s="76" t="s">
        <v>20</v>
      </c>
      <c r="M201" s="76" t="s">
        <v>20</v>
      </c>
      <c r="N201" s="76" t="s">
        <v>20</v>
      </c>
      <c r="O201" s="76" t="s">
        <v>20</v>
      </c>
      <c r="P201" s="76" t="s">
        <v>20</v>
      </c>
      <c r="Q201" s="76" t="s">
        <v>20</v>
      </c>
      <c r="R201" s="83">
        <v>1641744184</v>
      </c>
      <c r="S201" s="83">
        <v>1702310142.9106574</v>
      </c>
      <c r="T201" s="83">
        <v>1751946485.7171679</v>
      </c>
      <c r="U201" s="83">
        <v>1794860088.7452531</v>
      </c>
      <c r="V201" s="83">
        <v>1822320335.4061618</v>
      </c>
      <c r="W201" s="83">
        <v>1855696707.2727439</v>
      </c>
      <c r="X201" s="83">
        <v>1878114599.2971358</v>
      </c>
      <c r="Y201" s="83">
        <v>1911503437.1688695</v>
      </c>
      <c r="Z201" s="83">
        <v>1944794390.7784014</v>
      </c>
      <c r="AA201" s="83">
        <v>1978136716.5712206</v>
      </c>
      <c r="AB201" s="83">
        <v>2011558280.5669611</v>
      </c>
      <c r="AC201" s="83">
        <v>2045039031.1744926</v>
      </c>
      <c r="AD201" s="83">
        <v>2078478375.4547172</v>
      </c>
      <c r="AE201" s="83">
        <v>2112064375.6675146</v>
      </c>
      <c r="AF201" s="83">
        <v>2156780441.1855378</v>
      </c>
      <c r="AG201" s="83">
        <v>2190822704.3189859</v>
      </c>
      <c r="AH201" s="83">
        <v>2236002002.1785493</v>
      </c>
      <c r="AI201" s="83">
        <v>2270441674.579566</v>
      </c>
      <c r="AJ201" s="83">
        <v>2315904386.1979418</v>
      </c>
      <c r="AK201" s="83">
        <v>2361569232.2119784</v>
      </c>
      <c r="AL201" s="83">
        <v>2407421928.9383016</v>
      </c>
      <c r="AM201" s="83">
        <v>2442494166.7696791</v>
      </c>
      <c r="AN201" s="92">
        <v>2488761605.8697877</v>
      </c>
    </row>
    <row r="202" spans="1:40" x14ac:dyDescent="0.25">
      <c r="A202" t="str">
        <f t="shared" si="3"/>
        <v>Total passengers_Nigeria</v>
      </c>
      <c r="B202" s="102" t="s">
        <v>58</v>
      </c>
      <c r="C202" s="103" t="s">
        <v>32</v>
      </c>
      <c r="D202" s="104" t="s">
        <v>59</v>
      </c>
      <c r="E202" s="105" t="s">
        <v>20</v>
      </c>
      <c r="F202" s="106" t="s">
        <v>34</v>
      </c>
      <c r="G202" s="106" t="s">
        <v>20</v>
      </c>
      <c r="H202" s="106" t="s">
        <v>20</v>
      </c>
      <c r="I202" s="106" t="s">
        <v>20</v>
      </c>
      <c r="J202" s="106" t="s">
        <v>20</v>
      </c>
      <c r="K202" s="106" t="s">
        <v>20</v>
      </c>
      <c r="L202" s="106" t="s">
        <v>34</v>
      </c>
      <c r="M202" s="106" t="s">
        <v>20</v>
      </c>
      <c r="N202" s="106" t="s">
        <v>34</v>
      </c>
      <c r="O202" s="106" t="s">
        <v>34</v>
      </c>
      <c r="P202" s="106" t="s">
        <v>20</v>
      </c>
      <c r="Q202" s="106" t="s">
        <v>20</v>
      </c>
      <c r="R202" s="107">
        <v>15725318</v>
      </c>
      <c r="S202" s="107">
        <v>17282483.611683536</v>
      </c>
      <c r="T202" s="107">
        <v>18125194.114928119</v>
      </c>
      <c r="U202" s="107">
        <v>19007613.735139545</v>
      </c>
      <c r="V202" s="107">
        <v>19908577.774990544</v>
      </c>
      <c r="W202" s="107">
        <v>20798170.877693333</v>
      </c>
      <c r="X202" s="107">
        <v>21678418.985763479</v>
      </c>
      <c r="Y202" s="107">
        <v>22554539.55474557</v>
      </c>
      <c r="Z202" s="107">
        <v>23431259.893292211</v>
      </c>
      <c r="AA202" s="107">
        <v>24308259.692869548</v>
      </c>
      <c r="AB202" s="107">
        <v>25190231.781520352</v>
      </c>
      <c r="AC202" s="107">
        <v>26074186.987844344</v>
      </c>
      <c r="AD202" s="107">
        <v>26958146.903479587</v>
      </c>
      <c r="AE202" s="107">
        <v>27835427.821769387</v>
      </c>
      <c r="AF202" s="107">
        <v>28729488.044485658</v>
      </c>
      <c r="AG202" s="107">
        <v>29640970.6746631</v>
      </c>
      <c r="AH202" s="107">
        <v>30568145.035931289</v>
      </c>
      <c r="AI202" s="107">
        <v>31509630.555050321</v>
      </c>
      <c r="AJ202" s="107">
        <v>32458619.098065238</v>
      </c>
      <c r="AK202" s="107">
        <v>33427239.301083878</v>
      </c>
      <c r="AL202" s="107">
        <v>34415949.419111848</v>
      </c>
      <c r="AM202" s="107">
        <v>35425770.82455413</v>
      </c>
      <c r="AN202" s="104">
        <v>36458184.247727431</v>
      </c>
    </row>
    <row r="203" spans="1:40" x14ac:dyDescent="0.25">
      <c r="A203" t="str">
        <f t="shared" si="3"/>
        <v>Total aircraft movements_Nigeria</v>
      </c>
      <c r="B203" s="102" t="s">
        <v>35</v>
      </c>
      <c r="C203" s="103" t="s">
        <v>32</v>
      </c>
      <c r="D203" s="104" t="s">
        <v>59</v>
      </c>
      <c r="E203" s="105" t="s">
        <v>20</v>
      </c>
      <c r="F203" s="106" t="s">
        <v>34</v>
      </c>
      <c r="G203" s="106" t="s">
        <v>20</v>
      </c>
      <c r="H203" s="106" t="s">
        <v>20</v>
      </c>
      <c r="I203" s="106" t="s">
        <v>20</v>
      </c>
      <c r="J203" s="106" t="s">
        <v>20</v>
      </c>
      <c r="K203" s="106" t="s">
        <v>20</v>
      </c>
      <c r="L203" s="106" t="s">
        <v>34</v>
      </c>
      <c r="M203" s="106" t="s">
        <v>20</v>
      </c>
      <c r="N203" s="106" t="s">
        <v>34</v>
      </c>
      <c r="O203" s="106" t="s">
        <v>34</v>
      </c>
      <c r="P203" s="106" t="s">
        <v>20</v>
      </c>
      <c r="Q203" s="106" t="s">
        <v>20</v>
      </c>
      <c r="R203" s="107">
        <v>240809</v>
      </c>
      <c r="S203" s="107">
        <v>259639.73891192151</v>
      </c>
      <c r="T203" s="107">
        <v>269260.81163077347</v>
      </c>
      <c r="U203" s="107">
        <v>278446.91365834459</v>
      </c>
      <c r="V203" s="107">
        <v>286675.90714292892</v>
      </c>
      <c r="W203" s="107">
        <v>292859.65031401848</v>
      </c>
      <c r="X203" s="107">
        <v>299043.39348510909</v>
      </c>
      <c r="Y203" s="107">
        <v>305227.13665619865</v>
      </c>
      <c r="Z203" s="107">
        <v>311410.87982728815</v>
      </c>
      <c r="AA203" s="107">
        <v>317594.62299837766</v>
      </c>
      <c r="AB203" s="107">
        <v>323778.36616946827</v>
      </c>
      <c r="AC203" s="107">
        <v>329962.10934055777</v>
      </c>
      <c r="AD203" s="107">
        <v>336145.85251164727</v>
      </c>
      <c r="AE203" s="107">
        <v>342329.59568273678</v>
      </c>
      <c r="AF203" s="107">
        <v>348513.33885382744</v>
      </c>
      <c r="AG203" s="107">
        <v>354697.08202491701</v>
      </c>
      <c r="AH203" s="107">
        <v>360880.82519600651</v>
      </c>
      <c r="AI203" s="107">
        <v>367064.56836709601</v>
      </c>
      <c r="AJ203" s="107">
        <v>373248.31153818668</v>
      </c>
      <c r="AK203" s="107">
        <v>379432.05470927624</v>
      </c>
      <c r="AL203" s="107">
        <v>385615.79788036575</v>
      </c>
      <c r="AM203" s="107">
        <v>391799.54105145531</v>
      </c>
      <c r="AN203" s="104">
        <v>397983.28422254592</v>
      </c>
    </row>
    <row r="204" spans="1:40" x14ac:dyDescent="0.25">
      <c r="A204" t="str">
        <f t="shared" si="3"/>
        <v>Total Cargo_Nigeria</v>
      </c>
      <c r="B204" s="102" t="s">
        <v>207</v>
      </c>
      <c r="C204" s="108" t="s">
        <v>32</v>
      </c>
      <c r="D204" s="92" t="s">
        <v>59</v>
      </c>
      <c r="E204" s="75" t="s">
        <v>20</v>
      </c>
      <c r="F204" s="76" t="s">
        <v>34</v>
      </c>
      <c r="G204" s="76" t="s">
        <v>20</v>
      </c>
      <c r="H204" s="76" t="s">
        <v>20</v>
      </c>
      <c r="I204" s="76" t="s">
        <v>20</v>
      </c>
      <c r="J204" s="76" t="s">
        <v>20</v>
      </c>
      <c r="K204" s="76" t="s">
        <v>20</v>
      </c>
      <c r="L204" s="76" t="s">
        <v>34</v>
      </c>
      <c r="M204" s="76" t="s">
        <v>20</v>
      </c>
      <c r="N204" s="76" t="s">
        <v>34</v>
      </c>
      <c r="O204" s="76" t="s">
        <v>34</v>
      </c>
      <c r="P204" s="76" t="s">
        <v>20</v>
      </c>
      <c r="Q204" s="76" t="s">
        <v>20</v>
      </c>
      <c r="R204" s="83">
        <v>292008.23</v>
      </c>
      <c r="S204" s="83">
        <v>359477.34055674152</v>
      </c>
      <c r="T204" s="83">
        <v>399246.57528588001</v>
      </c>
      <c r="U204" s="83">
        <v>437797.81625106116</v>
      </c>
      <c r="V204" s="83">
        <v>467708.37891724444</v>
      </c>
      <c r="W204" s="83">
        <v>486154.79067091236</v>
      </c>
      <c r="X204" s="83">
        <v>504601.20242457878</v>
      </c>
      <c r="Y204" s="83">
        <v>523047.6141782467</v>
      </c>
      <c r="Z204" s="83">
        <v>541494.02593191445</v>
      </c>
      <c r="AA204" s="83">
        <v>559940.43768558244</v>
      </c>
      <c r="AB204" s="83">
        <v>578386.84943924891</v>
      </c>
      <c r="AC204" s="83">
        <v>596833.26119291678</v>
      </c>
      <c r="AD204" s="83">
        <v>615279.67294658464</v>
      </c>
      <c r="AE204" s="83">
        <v>633726.08470025263</v>
      </c>
      <c r="AF204" s="83">
        <v>652172.4964539191</v>
      </c>
      <c r="AG204" s="83">
        <v>670618.90820758685</v>
      </c>
      <c r="AH204" s="83">
        <v>689065.31996125483</v>
      </c>
      <c r="AI204" s="83">
        <v>707511.73171492282</v>
      </c>
      <c r="AJ204" s="83">
        <v>725958.14346858917</v>
      </c>
      <c r="AK204" s="83">
        <v>744404.55522225692</v>
      </c>
      <c r="AL204" s="83">
        <v>762850.96697592479</v>
      </c>
      <c r="AM204" s="83">
        <v>781297.37872959278</v>
      </c>
      <c r="AN204" s="92">
        <v>799743.79048325913</v>
      </c>
    </row>
    <row r="205" spans="1:40" x14ac:dyDescent="0.25">
      <c r="A205" t="str">
        <f t="shared" si="3"/>
        <v>International passengers_Nigeria</v>
      </c>
      <c r="B205" s="72" t="s">
        <v>54</v>
      </c>
      <c r="C205" s="108" t="s">
        <v>32</v>
      </c>
      <c r="D205" s="92" t="s">
        <v>59</v>
      </c>
      <c r="E205" s="75" t="s">
        <v>20</v>
      </c>
      <c r="F205" s="76" t="s">
        <v>34</v>
      </c>
      <c r="G205" s="76" t="s">
        <v>20</v>
      </c>
      <c r="H205" s="76" t="s">
        <v>20</v>
      </c>
      <c r="I205" s="76" t="s">
        <v>20</v>
      </c>
      <c r="J205" s="76" t="s">
        <v>20</v>
      </c>
      <c r="K205" s="76" t="s">
        <v>20</v>
      </c>
      <c r="L205" s="76" t="s">
        <v>34</v>
      </c>
      <c r="M205" s="76" t="s">
        <v>20</v>
      </c>
      <c r="N205" s="76" t="s">
        <v>34</v>
      </c>
      <c r="O205" s="76" t="s">
        <v>34</v>
      </c>
      <c r="P205" s="76" t="s">
        <v>20</v>
      </c>
      <c r="Q205" s="76" t="s">
        <v>20</v>
      </c>
      <c r="R205" s="83">
        <v>4218069</v>
      </c>
      <c r="S205" s="83">
        <v>4360781.8763409704</v>
      </c>
      <c r="T205" s="83">
        <v>4499371.78937562</v>
      </c>
      <c r="U205" s="83">
        <v>4649711.1534861019</v>
      </c>
      <c r="V205" s="83">
        <v>4836956.2014918672</v>
      </c>
      <c r="W205" s="83">
        <v>5090911.2893253369</v>
      </c>
      <c r="X205" s="83">
        <v>5343211.1171227833</v>
      </c>
      <c r="Y205" s="83">
        <v>5598598.6415258832</v>
      </c>
      <c r="Z205" s="83">
        <v>5860681.4805618385</v>
      </c>
      <c r="AA205" s="83">
        <v>6129459.6342306593</v>
      </c>
      <c r="AB205" s="83">
        <v>6409283.4654475162</v>
      </c>
      <c r="AC205" s="83">
        <v>6696853.0647816323</v>
      </c>
      <c r="AD205" s="83">
        <v>6989908.3656453593</v>
      </c>
      <c r="AE205" s="83">
        <v>7280820.3169752741</v>
      </c>
      <c r="AF205" s="83">
        <v>7593494.6935223071</v>
      </c>
      <c r="AG205" s="83">
        <v>7928355.9209367158</v>
      </c>
      <c r="AH205" s="83">
        <v>8283472.8625098057</v>
      </c>
      <c r="AI205" s="83">
        <v>8657275.1433356274</v>
      </c>
      <c r="AJ205" s="83">
        <v>9042186.7655570265</v>
      </c>
      <c r="AK205" s="83">
        <v>9450770.7284217514</v>
      </c>
      <c r="AL205" s="83">
        <v>9883334.7405261323</v>
      </c>
      <c r="AM205" s="83">
        <v>10340759.485094538</v>
      </c>
      <c r="AN205" s="92">
        <v>10824392.513566608</v>
      </c>
    </row>
    <row r="206" spans="1:40" x14ac:dyDescent="0.25">
      <c r="A206" t="str">
        <f t="shared" si="3"/>
        <v>Domestic passengers_Nigeria</v>
      </c>
      <c r="B206" s="102" t="s">
        <v>56</v>
      </c>
      <c r="C206" s="103" t="s">
        <v>32</v>
      </c>
      <c r="D206" s="104" t="s">
        <v>59</v>
      </c>
      <c r="E206" s="105" t="s">
        <v>20</v>
      </c>
      <c r="F206" s="106" t="s">
        <v>34</v>
      </c>
      <c r="G206" s="106" t="s">
        <v>20</v>
      </c>
      <c r="H206" s="106" t="s">
        <v>20</v>
      </c>
      <c r="I206" s="106" t="s">
        <v>20</v>
      </c>
      <c r="J206" s="106" t="s">
        <v>20</v>
      </c>
      <c r="K206" s="106" t="s">
        <v>20</v>
      </c>
      <c r="L206" s="106" t="s">
        <v>34</v>
      </c>
      <c r="M206" s="106" t="s">
        <v>20</v>
      </c>
      <c r="N206" s="106" t="s">
        <v>34</v>
      </c>
      <c r="O206" s="106" t="s">
        <v>34</v>
      </c>
      <c r="P206" s="106" t="s">
        <v>20</v>
      </c>
      <c r="Q206" s="106" t="s">
        <v>20</v>
      </c>
      <c r="R206" s="107">
        <v>11385693</v>
      </c>
      <c r="S206" s="107">
        <v>12759209.554732502</v>
      </c>
      <c r="T206" s="107">
        <v>13448167.407219199</v>
      </c>
      <c r="U206" s="107">
        <v>14166021.753774727</v>
      </c>
      <c r="V206" s="107">
        <v>14868433.530094603</v>
      </c>
      <c r="W206" s="107">
        <v>15496241.248722717</v>
      </c>
      <c r="X206" s="107">
        <v>16116360.671882361</v>
      </c>
      <c r="Y206" s="107">
        <v>16729263.42022015</v>
      </c>
      <c r="Z206" s="107">
        <v>17335371.207210783</v>
      </c>
      <c r="AA206" s="107">
        <v>17935063.140599243</v>
      </c>
      <c r="AB206" s="107">
        <v>18528681.685513139</v>
      </c>
      <c r="AC206" s="107">
        <v>19116537.579982962</v>
      </c>
      <c r="AD206" s="107">
        <v>19698913.921362568</v>
      </c>
      <c r="AE206" s="107">
        <v>20276069.589933157</v>
      </c>
      <c r="AF206" s="107">
        <v>20848242.137713093</v>
      </c>
      <c r="AG206" s="107">
        <v>21415650.242086828</v>
      </c>
      <c r="AH206" s="107">
        <v>21978495.802520771</v>
      </c>
      <c r="AI206" s="107">
        <v>22536965.742424682</v>
      </c>
      <c r="AJ206" s="107">
        <v>23091233.565776542</v>
      </c>
      <c r="AK206" s="107">
        <v>23641460.708488807</v>
      </c>
      <c r="AL206" s="107">
        <v>24187797.716970742</v>
      </c>
      <c r="AM206" s="107">
        <v>24730385.280402958</v>
      </c>
      <c r="AN206" s="104">
        <v>25269355.138534397</v>
      </c>
    </row>
    <row r="207" spans="1:40" x14ac:dyDescent="0.25">
      <c r="A207" t="str">
        <f t="shared" si="3"/>
        <v>Total passengers_Nicaragua</v>
      </c>
      <c r="B207" s="72" t="s">
        <v>58</v>
      </c>
      <c r="C207" s="108" t="s">
        <v>141</v>
      </c>
      <c r="D207" s="92" t="s">
        <v>162</v>
      </c>
      <c r="E207" s="75" t="s">
        <v>20</v>
      </c>
      <c r="F207" s="76" t="s">
        <v>34</v>
      </c>
      <c r="G207" s="76" t="s">
        <v>20</v>
      </c>
      <c r="H207" s="76" t="s">
        <v>20</v>
      </c>
      <c r="I207" s="76" t="s">
        <v>20</v>
      </c>
      <c r="J207" s="76" t="s">
        <v>20</v>
      </c>
      <c r="K207" s="76" t="s">
        <v>20</v>
      </c>
      <c r="L207" s="76" t="s">
        <v>20</v>
      </c>
      <c r="M207" s="76" t="s">
        <v>20</v>
      </c>
      <c r="N207" s="76" t="s">
        <v>20</v>
      </c>
      <c r="O207" s="76" t="s">
        <v>20</v>
      </c>
      <c r="P207" s="76" t="s">
        <v>20</v>
      </c>
      <c r="Q207" s="76" t="s">
        <v>20</v>
      </c>
      <c r="R207" s="83">
        <v>1473153</v>
      </c>
      <c r="S207" s="83">
        <v>1420647.2141810821</v>
      </c>
      <c r="T207" s="83">
        <v>1450708.752372572</v>
      </c>
      <c r="U207" s="83">
        <v>1497267.4920923542</v>
      </c>
      <c r="V207" s="83">
        <v>1555846.734303423</v>
      </c>
      <c r="W207" s="83">
        <v>1624744.2502667087</v>
      </c>
      <c r="X207" s="83">
        <v>1701261.3107008634</v>
      </c>
      <c r="Y207" s="83">
        <v>1784403.4200948377</v>
      </c>
      <c r="Z207" s="83">
        <v>1872292.3482577961</v>
      </c>
      <c r="AA207" s="83">
        <v>1964677.6950509809</v>
      </c>
      <c r="AB207" s="83">
        <v>2061800.7724986405</v>
      </c>
      <c r="AC207" s="83">
        <v>2163897.3118888107</v>
      </c>
      <c r="AD207" s="83">
        <v>2271223.0945460969</v>
      </c>
      <c r="AE207" s="83">
        <v>2381906.2537120283</v>
      </c>
      <c r="AF207" s="83">
        <v>2498325.4672734942</v>
      </c>
      <c r="AG207" s="83">
        <v>2621521.2292911005</v>
      </c>
      <c r="AH207" s="83">
        <v>2752045.7775920066</v>
      </c>
      <c r="AI207" s="83">
        <v>2890654.9956816537</v>
      </c>
      <c r="AJ207" s="83">
        <v>3026097.2704634639</v>
      </c>
      <c r="AK207" s="83">
        <v>3169381.6872043489</v>
      </c>
      <c r="AL207" s="83">
        <v>3320977.5727074528</v>
      </c>
      <c r="AM207" s="83">
        <v>3481421.8427352253</v>
      </c>
      <c r="AN207" s="92">
        <v>3651249.3350776406</v>
      </c>
    </row>
    <row r="208" spans="1:40" x14ac:dyDescent="0.25">
      <c r="A208" t="str">
        <f t="shared" si="3"/>
        <v>Total aircraft movements_Nicaragua</v>
      </c>
      <c r="B208" s="72" t="s">
        <v>35</v>
      </c>
      <c r="C208" s="108" t="s">
        <v>141</v>
      </c>
      <c r="D208" s="92" t="s">
        <v>162</v>
      </c>
      <c r="E208" s="75" t="s">
        <v>20</v>
      </c>
      <c r="F208" s="76" t="s">
        <v>34</v>
      </c>
      <c r="G208" s="76" t="s">
        <v>20</v>
      </c>
      <c r="H208" s="76" t="s">
        <v>20</v>
      </c>
      <c r="I208" s="76" t="s">
        <v>20</v>
      </c>
      <c r="J208" s="76" t="s">
        <v>20</v>
      </c>
      <c r="K208" s="76" t="s">
        <v>20</v>
      </c>
      <c r="L208" s="76" t="s">
        <v>20</v>
      </c>
      <c r="M208" s="76" t="s">
        <v>20</v>
      </c>
      <c r="N208" s="76" t="s">
        <v>20</v>
      </c>
      <c r="O208" s="76" t="s">
        <v>20</v>
      </c>
      <c r="P208" s="76" t="s">
        <v>20</v>
      </c>
      <c r="Q208" s="76" t="s">
        <v>20</v>
      </c>
      <c r="R208" s="83">
        <v>19843</v>
      </c>
      <c r="S208" s="83">
        <v>19447.020680281199</v>
      </c>
      <c r="T208" s="83">
        <v>19818.9936164504</v>
      </c>
      <c r="U208" s="83">
        <v>20104.85883089788</v>
      </c>
      <c r="V208" s="83">
        <v>20522.474927345975</v>
      </c>
      <c r="W208" s="83">
        <v>21095.73511438549</v>
      </c>
      <c r="X208" s="83">
        <v>21684.175141562664</v>
      </c>
      <c r="Y208" s="83">
        <v>22296.174153327611</v>
      </c>
      <c r="Z208" s="83">
        <v>22935.187140279319</v>
      </c>
      <c r="AA208" s="83">
        <v>23603.451078130685</v>
      </c>
      <c r="AB208" s="83">
        <v>24302.985254388706</v>
      </c>
      <c r="AC208" s="83">
        <v>25035.869330660069</v>
      </c>
      <c r="AD208" s="83">
        <v>25804.32984181722</v>
      </c>
      <c r="AE208" s="83">
        <v>26610.777035067509</v>
      </c>
      <c r="AF208" s="83">
        <v>27457.830162099039</v>
      </c>
      <c r="AG208" s="83">
        <v>28348.341661912917</v>
      </c>
      <c r="AH208" s="83">
        <v>29285.423322387007</v>
      </c>
      <c r="AI208" s="83">
        <v>30272.475595761523</v>
      </c>
      <c r="AJ208" s="83">
        <v>31313.220793382912</v>
      </c>
      <c r="AK208" s="83">
        <v>32411.740838878508</v>
      </c>
      <c r="AL208" s="83">
        <v>33572.520336092894</v>
      </c>
      <c r="AM208" s="83">
        <v>34800.49583716457</v>
      </c>
      <c r="AN208" s="92">
        <v>36101.112362434054</v>
      </c>
    </row>
    <row r="209" spans="1:40" x14ac:dyDescent="0.25">
      <c r="A209" t="str">
        <f t="shared" si="3"/>
        <v>Total Cargo_Nicaragua</v>
      </c>
      <c r="B209" s="102" t="s">
        <v>207</v>
      </c>
      <c r="C209" s="103" t="s">
        <v>141</v>
      </c>
      <c r="D209" s="104" t="s">
        <v>162</v>
      </c>
      <c r="E209" s="105" t="s">
        <v>20</v>
      </c>
      <c r="F209" s="106" t="s">
        <v>34</v>
      </c>
      <c r="G209" s="106" t="s">
        <v>20</v>
      </c>
      <c r="H209" s="106" t="s">
        <v>20</v>
      </c>
      <c r="I209" s="106" t="s">
        <v>20</v>
      </c>
      <c r="J209" s="106" t="s">
        <v>20</v>
      </c>
      <c r="K209" s="106" t="s">
        <v>20</v>
      </c>
      <c r="L209" s="106" t="s">
        <v>20</v>
      </c>
      <c r="M209" s="106" t="s">
        <v>20</v>
      </c>
      <c r="N209" s="106" t="s">
        <v>20</v>
      </c>
      <c r="O209" s="106" t="s">
        <v>20</v>
      </c>
      <c r="P209" s="106" t="s">
        <v>20</v>
      </c>
      <c r="Q209" s="106" t="s">
        <v>20</v>
      </c>
      <c r="R209" s="107" t="s">
        <v>218</v>
      </c>
      <c r="S209" s="107" t="s">
        <v>218</v>
      </c>
      <c r="T209" s="107" t="s">
        <v>218</v>
      </c>
      <c r="U209" s="107" t="s">
        <v>218</v>
      </c>
      <c r="V209" s="107" t="s">
        <v>218</v>
      </c>
      <c r="W209" s="107" t="s">
        <v>218</v>
      </c>
      <c r="X209" s="107" t="s">
        <v>218</v>
      </c>
      <c r="Y209" s="107" t="s">
        <v>218</v>
      </c>
      <c r="Z209" s="107" t="s">
        <v>218</v>
      </c>
      <c r="AA209" s="107" t="s">
        <v>218</v>
      </c>
      <c r="AB209" s="107" t="s">
        <v>218</v>
      </c>
      <c r="AC209" s="107" t="s">
        <v>218</v>
      </c>
      <c r="AD209" s="107" t="s">
        <v>218</v>
      </c>
      <c r="AE209" s="107" t="s">
        <v>218</v>
      </c>
      <c r="AF209" s="107" t="s">
        <v>218</v>
      </c>
      <c r="AG209" s="107" t="s">
        <v>218</v>
      </c>
      <c r="AH209" s="107" t="s">
        <v>218</v>
      </c>
      <c r="AI209" s="107" t="s">
        <v>218</v>
      </c>
      <c r="AJ209" s="107" t="s">
        <v>218</v>
      </c>
      <c r="AK209" s="107" t="s">
        <v>218</v>
      </c>
      <c r="AL209" s="107" t="s">
        <v>218</v>
      </c>
      <c r="AM209" s="107" t="s">
        <v>218</v>
      </c>
      <c r="AN209" s="104" t="s">
        <v>218</v>
      </c>
    </row>
    <row r="210" spans="1:40" x14ac:dyDescent="0.25">
      <c r="A210" t="str">
        <f t="shared" si="3"/>
        <v>International passengers_Nicaragua</v>
      </c>
      <c r="B210" s="102" t="s">
        <v>54</v>
      </c>
      <c r="C210" s="103" t="s">
        <v>141</v>
      </c>
      <c r="D210" s="104" t="s">
        <v>162</v>
      </c>
      <c r="E210" s="105" t="s">
        <v>20</v>
      </c>
      <c r="F210" s="106" t="s">
        <v>34</v>
      </c>
      <c r="G210" s="106" t="s">
        <v>20</v>
      </c>
      <c r="H210" s="106" t="s">
        <v>20</v>
      </c>
      <c r="I210" s="106" t="s">
        <v>20</v>
      </c>
      <c r="J210" s="106" t="s">
        <v>20</v>
      </c>
      <c r="K210" s="106" t="s">
        <v>20</v>
      </c>
      <c r="L210" s="106" t="s">
        <v>20</v>
      </c>
      <c r="M210" s="106" t="s">
        <v>20</v>
      </c>
      <c r="N210" s="106" t="s">
        <v>20</v>
      </c>
      <c r="O210" s="106" t="s">
        <v>20</v>
      </c>
      <c r="P210" s="106" t="s">
        <v>20</v>
      </c>
      <c r="Q210" s="106" t="s">
        <v>20</v>
      </c>
      <c r="R210" s="107">
        <v>1301062</v>
      </c>
      <c r="S210" s="107">
        <v>1252209.59912109</v>
      </c>
      <c r="T210" s="107">
        <v>1280967.1450042999</v>
      </c>
      <c r="U210" s="107">
        <v>1326713.879610881</v>
      </c>
      <c r="V210" s="107">
        <v>1383360.8037947386</v>
      </c>
      <c r="W210" s="107">
        <v>1448657.7949575579</v>
      </c>
      <c r="X210" s="107">
        <v>1520729.2321959378</v>
      </c>
      <c r="Y210" s="107">
        <v>1598789.5388547906</v>
      </c>
      <c r="Z210" s="107">
        <v>1681247.9572222922</v>
      </c>
      <c r="AA210" s="107">
        <v>1767953.5187950276</v>
      </c>
      <c r="AB210" s="107">
        <v>1859137.5057569952</v>
      </c>
      <c r="AC210" s="107">
        <v>1955023.7874879257</v>
      </c>
      <c r="AD210" s="107">
        <v>2055855.8227208166</v>
      </c>
      <c r="AE210" s="107">
        <v>2158833.3679496003</v>
      </c>
      <c r="AF210" s="107">
        <v>2267168.6791710677</v>
      </c>
      <c r="AG210" s="107">
        <v>2381779.8659974113</v>
      </c>
      <c r="AH210" s="107">
        <v>2503172.1310828235</v>
      </c>
      <c r="AI210" s="107">
        <v>2632027.9413200542</v>
      </c>
      <c r="AJ210" s="107">
        <v>2757189.4031911232</v>
      </c>
      <c r="AK210" s="107">
        <v>2889537.3102997416</v>
      </c>
      <c r="AL210" s="107">
        <v>3029502.0560595114</v>
      </c>
      <c r="AM210" s="107">
        <v>3177572.1082957541</v>
      </c>
      <c r="AN210" s="104">
        <v>3334235.1403728197</v>
      </c>
    </row>
    <row r="211" spans="1:40" x14ac:dyDescent="0.25">
      <c r="A211" t="str">
        <f t="shared" si="3"/>
        <v>Domestic passengers_Nicaragua</v>
      </c>
      <c r="B211" s="72" t="s">
        <v>56</v>
      </c>
      <c r="C211" s="108" t="s">
        <v>141</v>
      </c>
      <c r="D211" s="92" t="s">
        <v>162</v>
      </c>
      <c r="E211" s="75" t="s">
        <v>20</v>
      </c>
      <c r="F211" s="76" t="s">
        <v>34</v>
      </c>
      <c r="G211" s="76" t="s">
        <v>20</v>
      </c>
      <c r="H211" s="76" t="s">
        <v>20</v>
      </c>
      <c r="I211" s="76" t="s">
        <v>20</v>
      </c>
      <c r="J211" s="76" t="s">
        <v>20</v>
      </c>
      <c r="K211" s="76" t="s">
        <v>20</v>
      </c>
      <c r="L211" s="76" t="s">
        <v>20</v>
      </c>
      <c r="M211" s="76" t="s">
        <v>20</v>
      </c>
      <c r="N211" s="76" t="s">
        <v>20</v>
      </c>
      <c r="O211" s="76" t="s">
        <v>20</v>
      </c>
      <c r="P211" s="76" t="s">
        <v>20</v>
      </c>
      <c r="Q211" s="76" t="s">
        <v>20</v>
      </c>
      <c r="R211" s="83">
        <v>172091</v>
      </c>
      <c r="S211" s="83">
        <v>168437.61505999201</v>
      </c>
      <c r="T211" s="83">
        <v>169741.607368272</v>
      </c>
      <c r="U211" s="83">
        <v>170553.61248147313</v>
      </c>
      <c r="V211" s="83">
        <v>172485.93050868428</v>
      </c>
      <c r="W211" s="83">
        <v>176086.45530915068</v>
      </c>
      <c r="X211" s="83">
        <v>180532.07850492568</v>
      </c>
      <c r="Y211" s="83">
        <v>185613.88124004708</v>
      </c>
      <c r="Z211" s="83">
        <v>191044.39103550391</v>
      </c>
      <c r="AA211" s="83">
        <v>196724.17625595324</v>
      </c>
      <c r="AB211" s="83">
        <v>202663.26674164523</v>
      </c>
      <c r="AC211" s="83">
        <v>208873.52440088493</v>
      </c>
      <c r="AD211" s="83">
        <v>215367.27182528013</v>
      </c>
      <c r="AE211" s="83">
        <v>223072.88576242793</v>
      </c>
      <c r="AF211" s="83">
        <v>231156.78810242651</v>
      </c>
      <c r="AG211" s="83">
        <v>239741.36329368909</v>
      </c>
      <c r="AH211" s="83">
        <v>248873.64650918325</v>
      </c>
      <c r="AI211" s="83">
        <v>258627.05436159958</v>
      </c>
      <c r="AJ211" s="83">
        <v>268907.86727234093</v>
      </c>
      <c r="AK211" s="83">
        <v>279844.37690460711</v>
      </c>
      <c r="AL211" s="83">
        <v>291475.5166479412</v>
      </c>
      <c r="AM211" s="83">
        <v>303849.73443947121</v>
      </c>
      <c r="AN211" s="92">
        <v>317014.19470482081</v>
      </c>
    </row>
    <row r="212" spans="1:40" x14ac:dyDescent="0.25">
      <c r="A212" t="str">
        <f t="shared" si="3"/>
        <v>Total passengers_NEXT 11</v>
      </c>
      <c r="B212" s="72" t="s">
        <v>58</v>
      </c>
      <c r="C212" s="108" t="s">
        <v>20</v>
      </c>
      <c r="D212" s="92" t="s">
        <v>15</v>
      </c>
      <c r="E212" s="75" t="s">
        <v>20</v>
      </c>
      <c r="F212" s="76" t="s">
        <v>20</v>
      </c>
      <c r="G212" s="76" t="s">
        <v>20</v>
      </c>
      <c r="H212" s="76" t="s">
        <v>20</v>
      </c>
      <c r="I212" s="76" t="s">
        <v>20</v>
      </c>
      <c r="J212" s="76" t="s">
        <v>20</v>
      </c>
      <c r="K212" s="76" t="s">
        <v>20</v>
      </c>
      <c r="L212" s="76" t="s">
        <v>20</v>
      </c>
      <c r="M212" s="76" t="s">
        <v>20</v>
      </c>
      <c r="N212" s="76" t="s">
        <v>20</v>
      </c>
      <c r="O212" s="76" t="s">
        <v>20</v>
      </c>
      <c r="P212" s="76" t="s">
        <v>20</v>
      </c>
      <c r="Q212" s="76" t="s">
        <v>20</v>
      </c>
      <c r="R212" s="83">
        <v>1009984417</v>
      </c>
      <c r="S212" s="83">
        <v>1005759086.9685035</v>
      </c>
      <c r="T212" s="83">
        <v>1070529553.2234781</v>
      </c>
      <c r="U212" s="83">
        <v>1129340387.9479589</v>
      </c>
      <c r="V212" s="83">
        <v>1198144690.4080312</v>
      </c>
      <c r="W212" s="83">
        <v>1274501426.4219697</v>
      </c>
      <c r="X212" s="83">
        <v>1352873956.7911134</v>
      </c>
      <c r="Y212" s="83">
        <v>1432865920.1296816</v>
      </c>
      <c r="Z212" s="83">
        <v>1514191643.2355335</v>
      </c>
      <c r="AA212" s="83">
        <v>1597271214.4041293</v>
      </c>
      <c r="AB212" s="83">
        <v>1682239222.2947981</v>
      </c>
      <c r="AC212" s="83">
        <v>1768821618.7899132</v>
      </c>
      <c r="AD212" s="83">
        <v>1856942267.7009058</v>
      </c>
      <c r="AE212" s="83">
        <v>1947062397.8729525</v>
      </c>
      <c r="AF212" s="83">
        <v>2039535170.5986962</v>
      </c>
      <c r="AG212" s="83">
        <v>2134577428.65241</v>
      </c>
      <c r="AH212" s="83">
        <v>2231589723.1051292</v>
      </c>
      <c r="AI212" s="83">
        <v>2330908264.7023053</v>
      </c>
      <c r="AJ212" s="83">
        <v>2431362215.2108736</v>
      </c>
      <c r="AK212" s="83">
        <v>2533150254.7571816</v>
      </c>
      <c r="AL212" s="83">
        <v>2637185835.2196121</v>
      </c>
      <c r="AM212" s="83">
        <v>2743650964.3482013</v>
      </c>
      <c r="AN212" s="92">
        <v>2852230294.7306538</v>
      </c>
    </row>
    <row r="213" spans="1:40" x14ac:dyDescent="0.25">
      <c r="A213" t="str">
        <f t="shared" si="3"/>
        <v>Total aircraft movements_NEXT 11</v>
      </c>
      <c r="B213" s="72" t="s">
        <v>35</v>
      </c>
      <c r="C213" s="108" t="s">
        <v>20</v>
      </c>
      <c r="D213" s="92" t="s">
        <v>15</v>
      </c>
      <c r="E213" s="75" t="s">
        <v>20</v>
      </c>
      <c r="F213" s="76" t="s">
        <v>20</v>
      </c>
      <c r="G213" s="76" t="s">
        <v>20</v>
      </c>
      <c r="H213" s="76" t="s">
        <v>20</v>
      </c>
      <c r="I213" s="76" t="s">
        <v>20</v>
      </c>
      <c r="J213" s="76" t="s">
        <v>20</v>
      </c>
      <c r="K213" s="76" t="s">
        <v>20</v>
      </c>
      <c r="L213" s="76" t="s">
        <v>20</v>
      </c>
      <c r="M213" s="76" t="s">
        <v>20</v>
      </c>
      <c r="N213" s="76" t="s">
        <v>20</v>
      </c>
      <c r="O213" s="76" t="s">
        <v>20</v>
      </c>
      <c r="P213" s="76" t="s">
        <v>20</v>
      </c>
      <c r="Q213" s="76" t="s">
        <v>20</v>
      </c>
      <c r="R213" s="83">
        <v>8392921</v>
      </c>
      <c r="S213" s="83">
        <v>8310508.1819487857</v>
      </c>
      <c r="T213" s="83">
        <v>8637321.363876868</v>
      </c>
      <c r="U213" s="83">
        <v>8996883.9011886381</v>
      </c>
      <c r="V213" s="83">
        <v>9353428.9311207682</v>
      </c>
      <c r="W213" s="83">
        <v>9751057.5353092141</v>
      </c>
      <c r="X213" s="83">
        <v>10161440.662955768</v>
      </c>
      <c r="Y213" s="83">
        <v>10573620.754367331</v>
      </c>
      <c r="Z213" s="83">
        <v>10983723.09483164</v>
      </c>
      <c r="AA213" s="83">
        <v>11393014.468664782</v>
      </c>
      <c r="AB213" s="83">
        <v>11803979.345964758</v>
      </c>
      <c r="AC213" s="83">
        <v>12213514.712875284</v>
      </c>
      <c r="AD213" s="83">
        <v>12622119.261022415</v>
      </c>
      <c r="AE213" s="83">
        <v>13032295.384989232</v>
      </c>
      <c r="AF213" s="83">
        <v>13446195.548879877</v>
      </c>
      <c r="AG213" s="83">
        <v>13863323.144468425</v>
      </c>
      <c r="AH213" s="83">
        <v>14281161.94480928</v>
      </c>
      <c r="AI213" s="83">
        <v>14700784.08079998</v>
      </c>
      <c r="AJ213" s="83">
        <v>15118113.336757379</v>
      </c>
      <c r="AK213" s="83">
        <v>15531982.384219432</v>
      </c>
      <c r="AL213" s="83">
        <v>15946635.330801561</v>
      </c>
      <c r="AM213" s="83">
        <v>16362502.673950084</v>
      </c>
      <c r="AN213" s="92">
        <v>16779008.515379194</v>
      </c>
    </row>
    <row r="214" spans="1:40" x14ac:dyDescent="0.25">
      <c r="A214" t="str">
        <f t="shared" si="3"/>
        <v>Total Cargo_NEXT 11</v>
      </c>
      <c r="B214" s="102" t="s">
        <v>207</v>
      </c>
      <c r="C214" s="103" t="s">
        <v>20</v>
      </c>
      <c r="D214" s="104" t="s">
        <v>15</v>
      </c>
      <c r="E214" s="105" t="s">
        <v>20</v>
      </c>
      <c r="F214" s="106" t="s">
        <v>20</v>
      </c>
      <c r="G214" s="106" t="s">
        <v>20</v>
      </c>
      <c r="H214" s="106" t="s">
        <v>20</v>
      </c>
      <c r="I214" s="106" t="s">
        <v>20</v>
      </c>
      <c r="J214" s="106" t="s">
        <v>20</v>
      </c>
      <c r="K214" s="106" t="s">
        <v>20</v>
      </c>
      <c r="L214" s="106" t="s">
        <v>20</v>
      </c>
      <c r="M214" s="106" t="s">
        <v>20</v>
      </c>
      <c r="N214" s="106" t="s">
        <v>20</v>
      </c>
      <c r="O214" s="106" t="s">
        <v>20</v>
      </c>
      <c r="P214" s="106" t="s">
        <v>20</v>
      </c>
      <c r="Q214" s="106" t="s">
        <v>20</v>
      </c>
      <c r="R214" s="107">
        <v>10849414.971999999</v>
      </c>
      <c r="S214" s="107">
        <v>10509226.807671428</v>
      </c>
      <c r="T214" s="107">
        <v>11018493.069716752</v>
      </c>
      <c r="U214" s="107">
        <v>11451506.721808076</v>
      </c>
      <c r="V214" s="107">
        <v>11894850.908040777</v>
      </c>
      <c r="W214" s="107">
        <v>12327702.364204278</v>
      </c>
      <c r="X214" s="107">
        <v>12765421.210677976</v>
      </c>
      <c r="Y214" s="107">
        <v>13206438.250188798</v>
      </c>
      <c r="Z214" s="107">
        <v>13648260.529643087</v>
      </c>
      <c r="AA214" s="107">
        <v>14090249.875096736</v>
      </c>
      <c r="AB214" s="107">
        <v>14534590.272561686</v>
      </c>
      <c r="AC214" s="107">
        <v>14980195.566827502</v>
      </c>
      <c r="AD214" s="107">
        <v>15427789.138847221</v>
      </c>
      <c r="AE214" s="107">
        <v>15878119.608636403</v>
      </c>
      <c r="AF214" s="107">
        <v>16333517.17655614</v>
      </c>
      <c r="AG214" s="107">
        <v>16793233.668174725</v>
      </c>
      <c r="AH214" s="107">
        <v>17256961.827104639</v>
      </c>
      <c r="AI214" s="107">
        <v>17724314.503280096</v>
      </c>
      <c r="AJ214" s="107">
        <v>18195266.139006753</v>
      </c>
      <c r="AK214" s="107">
        <v>18670186.406980164</v>
      </c>
      <c r="AL214" s="107">
        <v>19149373.44156047</v>
      </c>
      <c r="AM214" s="107">
        <v>19632977.057286937</v>
      </c>
      <c r="AN214" s="104">
        <v>20121024.409723215</v>
      </c>
    </row>
    <row r="215" spans="1:40" x14ac:dyDescent="0.25">
      <c r="A215" t="str">
        <f t="shared" si="3"/>
        <v>International passengers_NEXT 11</v>
      </c>
      <c r="B215" s="102" t="s">
        <v>54</v>
      </c>
      <c r="C215" s="103" t="s">
        <v>20</v>
      </c>
      <c r="D215" s="104" t="s">
        <v>15</v>
      </c>
      <c r="E215" s="105" t="s">
        <v>20</v>
      </c>
      <c r="F215" s="106" t="s">
        <v>20</v>
      </c>
      <c r="G215" s="106" t="s">
        <v>20</v>
      </c>
      <c r="H215" s="106" t="s">
        <v>20</v>
      </c>
      <c r="I215" s="106" t="s">
        <v>20</v>
      </c>
      <c r="J215" s="106" t="s">
        <v>20</v>
      </c>
      <c r="K215" s="106" t="s">
        <v>20</v>
      </c>
      <c r="L215" s="106" t="s">
        <v>20</v>
      </c>
      <c r="M215" s="106" t="s">
        <v>20</v>
      </c>
      <c r="N215" s="106" t="s">
        <v>20</v>
      </c>
      <c r="O215" s="106" t="s">
        <v>20</v>
      </c>
      <c r="P215" s="106" t="s">
        <v>20</v>
      </c>
      <c r="Q215" s="106" t="s">
        <v>20</v>
      </c>
      <c r="R215" s="107">
        <v>379976760</v>
      </c>
      <c r="S215" s="107">
        <v>409970096.27237701</v>
      </c>
      <c r="T215" s="107">
        <v>436906660.27822006</v>
      </c>
      <c r="U215" s="107">
        <v>463697707.03798527</v>
      </c>
      <c r="V215" s="107">
        <v>491968685.31157845</v>
      </c>
      <c r="W215" s="107">
        <v>522022479.76959711</v>
      </c>
      <c r="X215" s="107">
        <v>552503476.17617464</v>
      </c>
      <c r="Y215" s="107">
        <v>583937510.76559782</v>
      </c>
      <c r="Z215" s="107">
        <v>616176306.15949321</v>
      </c>
      <c r="AA215" s="107">
        <v>649329710.26890743</v>
      </c>
      <c r="AB215" s="107">
        <v>683240866.55890036</v>
      </c>
      <c r="AC215" s="107">
        <v>718027771.50979865</v>
      </c>
      <c r="AD215" s="107">
        <v>753510337.08301163</v>
      </c>
      <c r="AE215" s="107">
        <v>790018794.66579175</v>
      </c>
      <c r="AF215" s="107">
        <v>827395298.77762878</v>
      </c>
      <c r="AG215" s="107">
        <v>865863601.52991247</v>
      </c>
      <c r="AH215" s="107">
        <v>905217025.87095356</v>
      </c>
      <c r="AI215" s="107">
        <v>945626390.93980956</v>
      </c>
      <c r="AJ215" s="107">
        <v>986837766.77095306</v>
      </c>
      <c r="AK215" s="107">
        <v>1028862337.8201964</v>
      </c>
      <c r="AL215" s="107">
        <v>1071891269.1576675</v>
      </c>
      <c r="AM215" s="107">
        <v>1116066650.3747811</v>
      </c>
      <c r="AN215" s="104">
        <v>1161178826.5727108</v>
      </c>
    </row>
    <row r="216" spans="1:40" x14ac:dyDescent="0.25">
      <c r="A216" t="str">
        <f t="shared" si="3"/>
        <v>Domestic passengers_NEXT 11</v>
      </c>
      <c r="B216" s="72" t="s">
        <v>56</v>
      </c>
      <c r="C216" s="108" t="s">
        <v>20</v>
      </c>
      <c r="D216" s="92" t="s">
        <v>15</v>
      </c>
      <c r="E216" s="75" t="s">
        <v>20</v>
      </c>
      <c r="F216" s="76" t="s">
        <v>20</v>
      </c>
      <c r="G216" s="76" t="s">
        <v>20</v>
      </c>
      <c r="H216" s="76" t="s">
        <v>20</v>
      </c>
      <c r="I216" s="76" t="s">
        <v>20</v>
      </c>
      <c r="J216" s="76" t="s">
        <v>20</v>
      </c>
      <c r="K216" s="76" t="s">
        <v>20</v>
      </c>
      <c r="L216" s="76" t="s">
        <v>20</v>
      </c>
      <c r="M216" s="76" t="s">
        <v>20</v>
      </c>
      <c r="N216" s="76" t="s">
        <v>20</v>
      </c>
      <c r="O216" s="76" t="s">
        <v>20</v>
      </c>
      <c r="P216" s="76" t="s">
        <v>20</v>
      </c>
      <c r="Q216" s="76" t="s">
        <v>20</v>
      </c>
      <c r="R216" s="83">
        <v>617348851</v>
      </c>
      <c r="S216" s="83">
        <v>586313590.75915587</v>
      </c>
      <c r="T216" s="83">
        <v>623524076.88331831</v>
      </c>
      <c r="U216" s="83">
        <v>654956774.64915228</v>
      </c>
      <c r="V216" s="83">
        <v>695080154.65265405</v>
      </c>
      <c r="W216" s="83">
        <v>740938689.03684342</v>
      </c>
      <c r="X216" s="83">
        <v>788374596.85811341</v>
      </c>
      <c r="Y216" s="83">
        <v>836468726.5442487</v>
      </c>
      <c r="Z216" s="83">
        <v>885085501.93183243</v>
      </c>
      <c r="AA216" s="83">
        <v>934532434.69001436</v>
      </c>
      <c r="AB216" s="83">
        <v>985101091.46774888</v>
      </c>
      <c r="AC216" s="83">
        <v>1036399879.6656864</v>
      </c>
      <c r="AD216" s="83">
        <v>1088532779.2314353</v>
      </c>
      <c r="AE216" s="83">
        <v>1141628930.526005</v>
      </c>
      <c r="AF216" s="83">
        <v>1196201090.7744718</v>
      </c>
      <c r="AG216" s="83">
        <v>1252242200.6179979</v>
      </c>
      <c r="AH216" s="83">
        <v>1309359820.2499197</v>
      </c>
      <c r="AI216" s="83">
        <v>1367719161.0068855</v>
      </c>
      <c r="AJ216" s="83">
        <v>1426401724.5494936</v>
      </c>
      <c r="AK216" s="83">
        <v>1485597523.011816</v>
      </c>
      <c r="AL216" s="83">
        <v>1546028224.8303964</v>
      </c>
      <c r="AM216" s="83">
        <v>1607733778.3455291</v>
      </c>
      <c r="AN216" s="92">
        <v>1670608652.9405489</v>
      </c>
    </row>
    <row r="217" spans="1:40" x14ac:dyDescent="0.25">
      <c r="A217" t="str">
        <f t="shared" si="3"/>
        <v>Total passengers_New Zealand</v>
      </c>
      <c r="B217" s="72" t="s">
        <v>58</v>
      </c>
      <c r="C217" s="108" t="s">
        <v>69</v>
      </c>
      <c r="D217" s="92" t="s">
        <v>87</v>
      </c>
      <c r="E217" s="75" t="s">
        <v>34</v>
      </c>
      <c r="F217" s="76" t="s">
        <v>20</v>
      </c>
      <c r="G217" s="76" t="s">
        <v>20</v>
      </c>
      <c r="H217" s="76" t="s">
        <v>20</v>
      </c>
      <c r="I217" s="76" t="s">
        <v>20</v>
      </c>
      <c r="J217" s="76" t="s">
        <v>20</v>
      </c>
      <c r="K217" s="76" t="s">
        <v>20</v>
      </c>
      <c r="L217" s="76" t="s">
        <v>20</v>
      </c>
      <c r="M217" s="76" t="s">
        <v>20</v>
      </c>
      <c r="N217" s="76" t="s">
        <v>20</v>
      </c>
      <c r="O217" s="76" t="s">
        <v>20</v>
      </c>
      <c r="P217" s="76" t="s">
        <v>20</v>
      </c>
      <c r="Q217" s="76" t="s">
        <v>20</v>
      </c>
      <c r="R217" s="83">
        <v>37545157</v>
      </c>
      <c r="S217" s="83">
        <v>38346325.529677913</v>
      </c>
      <c r="T217" s="83">
        <v>39500946.090149999</v>
      </c>
      <c r="U217" s="83">
        <v>40666362.558163434</v>
      </c>
      <c r="V217" s="83">
        <v>41811572.357149169</v>
      </c>
      <c r="W217" s="83">
        <v>43022722.353586689</v>
      </c>
      <c r="X217" s="83">
        <v>44282560.400923267</v>
      </c>
      <c r="Y217" s="83">
        <v>45541066.508995332</v>
      </c>
      <c r="Z217" s="83">
        <v>46801391.556868523</v>
      </c>
      <c r="AA217" s="83">
        <v>48066798.435506545</v>
      </c>
      <c r="AB217" s="83">
        <v>49337962.381697014</v>
      </c>
      <c r="AC217" s="83">
        <v>50614675.765375786</v>
      </c>
      <c r="AD217" s="83">
        <v>51898744.279735565</v>
      </c>
      <c r="AE217" s="83">
        <v>53171417.550387785</v>
      </c>
      <c r="AF217" s="83">
        <v>54468532.815860808</v>
      </c>
      <c r="AG217" s="83">
        <v>55779127.529243603</v>
      </c>
      <c r="AH217" s="83">
        <v>57100101.328568093</v>
      </c>
      <c r="AI217" s="83">
        <v>58430892.763816051</v>
      </c>
      <c r="AJ217" s="83">
        <v>59771261.124693081</v>
      </c>
      <c r="AK217" s="83">
        <v>61119196.985116258</v>
      </c>
      <c r="AL217" s="83">
        <v>62474225.730815314</v>
      </c>
      <c r="AM217" s="83">
        <v>63835028.084121764</v>
      </c>
      <c r="AN217" s="92">
        <v>65200111.644771695</v>
      </c>
    </row>
    <row r="218" spans="1:40" x14ac:dyDescent="0.25">
      <c r="A218" t="str">
        <f t="shared" si="3"/>
        <v>Total aircraft movements_New Zealand</v>
      </c>
      <c r="B218" s="72" t="s">
        <v>35</v>
      </c>
      <c r="C218" s="108" t="s">
        <v>69</v>
      </c>
      <c r="D218" s="92" t="s">
        <v>87</v>
      </c>
      <c r="E218" s="75" t="s">
        <v>34</v>
      </c>
      <c r="F218" s="76" t="s">
        <v>20</v>
      </c>
      <c r="G218" s="76" t="s">
        <v>20</v>
      </c>
      <c r="H218" s="76" t="s">
        <v>20</v>
      </c>
      <c r="I218" s="76" t="s">
        <v>20</v>
      </c>
      <c r="J218" s="76" t="s">
        <v>20</v>
      </c>
      <c r="K218" s="76" t="s">
        <v>20</v>
      </c>
      <c r="L218" s="76" t="s">
        <v>20</v>
      </c>
      <c r="M218" s="76" t="s">
        <v>20</v>
      </c>
      <c r="N218" s="76" t="s">
        <v>20</v>
      </c>
      <c r="O218" s="76" t="s">
        <v>20</v>
      </c>
      <c r="P218" s="76" t="s">
        <v>20</v>
      </c>
      <c r="Q218" s="76" t="s">
        <v>20</v>
      </c>
      <c r="R218" s="83">
        <v>408958</v>
      </c>
      <c r="S218" s="83">
        <v>424172.23181709001</v>
      </c>
      <c r="T218" s="83">
        <v>433614.23319619126</v>
      </c>
      <c r="U218" s="83">
        <v>442421.26253382501</v>
      </c>
      <c r="V218" s="83">
        <v>449585.2868737845</v>
      </c>
      <c r="W218" s="83">
        <v>454230.94714940054</v>
      </c>
      <c r="X218" s="83">
        <v>458984.56786514021</v>
      </c>
      <c r="Y218" s="83">
        <v>464188.99359374575</v>
      </c>
      <c r="Z218" s="83">
        <v>470273.90293341782</v>
      </c>
      <c r="AA218" s="83">
        <v>476098.41906320717</v>
      </c>
      <c r="AB218" s="83">
        <v>481490.2369219609</v>
      </c>
      <c r="AC218" s="83">
        <v>486710.99568168016</v>
      </c>
      <c r="AD218" s="83">
        <v>491944.95850966446</v>
      </c>
      <c r="AE218" s="83">
        <v>497186.34197245928</v>
      </c>
      <c r="AF218" s="83">
        <v>502391.02880266961</v>
      </c>
      <c r="AG218" s="83">
        <v>507632.72963254934</v>
      </c>
      <c r="AH218" s="83">
        <v>513172.59459329367</v>
      </c>
      <c r="AI218" s="83">
        <v>518546.48189738416</v>
      </c>
      <c r="AJ218" s="83">
        <v>523096.55413567234</v>
      </c>
      <c r="AK218" s="83">
        <v>528145.04521276476</v>
      </c>
      <c r="AL218" s="83">
        <v>533094.71165774693</v>
      </c>
      <c r="AM218" s="83">
        <v>538209.80483830394</v>
      </c>
      <c r="AN218" s="92">
        <v>543770.70792654704</v>
      </c>
    </row>
    <row r="219" spans="1:40" x14ac:dyDescent="0.25">
      <c r="A219" t="str">
        <f t="shared" si="3"/>
        <v>Total Cargo_New Zealand</v>
      </c>
      <c r="B219" s="102" t="s">
        <v>207</v>
      </c>
      <c r="C219" s="103" t="s">
        <v>69</v>
      </c>
      <c r="D219" s="104" t="s">
        <v>87</v>
      </c>
      <c r="E219" s="105" t="s">
        <v>34</v>
      </c>
      <c r="F219" s="106" t="s">
        <v>20</v>
      </c>
      <c r="G219" s="106" t="s">
        <v>20</v>
      </c>
      <c r="H219" s="106" t="s">
        <v>20</v>
      </c>
      <c r="I219" s="106" t="s">
        <v>20</v>
      </c>
      <c r="J219" s="106" t="s">
        <v>20</v>
      </c>
      <c r="K219" s="106" t="s">
        <v>20</v>
      </c>
      <c r="L219" s="106" t="s">
        <v>20</v>
      </c>
      <c r="M219" s="106" t="s">
        <v>20</v>
      </c>
      <c r="N219" s="106" t="s">
        <v>20</v>
      </c>
      <c r="O219" s="106" t="s">
        <v>20</v>
      </c>
      <c r="P219" s="106" t="s">
        <v>20</v>
      </c>
      <c r="Q219" s="106" t="s">
        <v>20</v>
      </c>
      <c r="R219" s="107">
        <v>278969</v>
      </c>
      <c r="S219" s="107">
        <v>283335.00489846501</v>
      </c>
      <c r="T219" s="107">
        <v>287725.56527584803</v>
      </c>
      <c r="U219" s="107">
        <v>291920.34651930491</v>
      </c>
      <c r="V219" s="107">
        <v>297068.23465082404</v>
      </c>
      <c r="W219" s="107">
        <v>301995.19746976468</v>
      </c>
      <c r="X219" s="107">
        <v>307424.57767325058</v>
      </c>
      <c r="Y219" s="107">
        <v>312041.62018984719</v>
      </c>
      <c r="Z219" s="107">
        <v>316970.50797960983</v>
      </c>
      <c r="AA219" s="107">
        <v>322112.10504520487</v>
      </c>
      <c r="AB219" s="107">
        <v>327061.20502859866</v>
      </c>
      <c r="AC219" s="107">
        <v>331149.84305455291</v>
      </c>
      <c r="AD219" s="107">
        <v>337611.97010404844</v>
      </c>
      <c r="AE219" s="107">
        <v>341206.85311415652</v>
      </c>
      <c r="AF219" s="107">
        <v>347660.31779495295</v>
      </c>
      <c r="AG219" s="107">
        <v>352055.02618160716</v>
      </c>
      <c r="AH219" s="107">
        <v>357869.40054949553</v>
      </c>
      <c r="AI219" s="107">
        <v>361189.97521746688</v>
      </c>
      <c r="AJ219" s="107">
        <v>367357.58173119446</v>
      </c>
      <c r="AK219" s="107">
        <v>373525.18824492203</v>
      </c>
      <c r="AL219" s="107">
        <v>376713.9024115855</v>
      </c>
      <c r="AM219" s="107">
        <v>382471.49014022446</v>
      </c>
      <c r="AN219" s="104">
        <v>388455.26194044994</v>
      </c>
    </row>
    <row r="220" spans="1:40" x14ac:dyDescent="0.25">
      <c r="A220" t="str">
        <f t="shared" si="3"/>
        <v>International passengers_New Zealand</v>
      </c>
      <c r="B220" s="102" t="s">
        <v>54</v>
      </c>
      <c r="C220" s="103" t="s">
        <v>69</v>
      </c>
      <c r="D220" s="104" t="s">
        <v>87</v>
      </c>
      <c r="E220" s="105" t="s">
        <v>34</v>
      </c>
      <c r="F220" s="106" t="s">
        <v>20</v>
      </c>
      <c r="G220" s="106" t="s">
        <v>20</v>
      </c>
      <c r="H220" s="106" t="s">
        <v>20</v>
      </c>
      <c r="I220" s="106" t="s">
        <v>20</v>
      </c>
      <c r="J220" s="106" t="s">
        <v>20</v>
      </c>
      <c r="K220" s="106" t="s">
        <v>20</v>
      </c>
      <c r="L220" s="106" t="s">
        <v>20</v>
      </c>
      <c r="M220" s="106" t="s">
        <v>20</v>
      </c>
      <c r="N220" s="106" t="s">
        <v>20</v>
      </c>
      <c r="O220" s="106" t="s">
        <v>20</v>
      </c>
      <c r="P220" s="106" t="s">
        <v>20</v>
      </c>
      <c r="Q220" s="106" t="s">
        <v>20</v>
      </c>
      <c r="R220" s="107">
        <v>13815397</v>
      </c>
      <c r="S220" s="107">
        <v>13981870.562791601</v>
      </c>
      <c r="T220" s="107">
        <v>14514537.5775661</v>
      </c>
      <c r="U220" s="107">
        <v>15018079.535704661</v>
      </c>
      <c r="V220" s="107">
        <v>15460410.508410279</v>
      </c>
      <c r="W220" s="107">
        <v>15930222.490780059</v>
      </c>
      <c r="X220" s="107">
        <v>16452270.019200359</v>
      </c>
      <c r="Y220" s="107">
        <v>16975826.414838046</v>
      </c>
      <c r="Z220" s="107">
        <v>17502893.236246869</v>
      </c>
      <c r="AA220" s="107">
        <v>18035574.686008979</v>
      </c>
      <c r="AB220" s="107">
        <v>18573798.913304381</v>
      </c>
      <c r="AC220" s="107">
        <v>19117689.090967275</v>
      </c>
      <c r="AD220" s="107">
        <v>19669564.974039368</v>
      </c>
      <c r="AE220" s="107">
        <v>20210704.291741241</v>
      </c>
      <c r="AF220" s="107">
        <v>20777001.660802871</v>
      </c>
      <c r="AG220" s="107">
        <v>21357566.549811527</v>
      </c>
      <c r="AH220" s="107">
        <v>21949340.166720968</v>
      </c>
      <c r="AI220" s="107">
        <v>22551686.118555278</v>
      </c>
      <c r="AJ220" s="107">
        <v>23164234.886811975</v>
      </c>
      <c r="AK220" s="107">
        <v>23784841.211297754</v>
      </c>
      <c r="AL220" s="107">
        <v>24412971.343064997</v>
      </c>
      <c r="AM220" s="107">
        <v>25047383.289369971</v>
      </c>
      <c r="AN220" s="104">
        <v>25686609.240606751</v>
      </c>
    </row>
    <row r="221" spans="1:40" x14ac:dyDescent="0.25">
      <c r="A221" t="str">
        <f t="shared" si="3"/>
        <v>Domestic passengers_New Zealand</v>
      </c>
      <c r="B221" s="72" t="s">
        <v>56</v>
      </c>
      <c r="C221" s="108" t="s">
        <v>69</v>
      </c>
      <c r="D221" s="92" t="s">
        <v>87</v>
      </c>
      <c r="E221" s="75" t="s">
        <v>34</v>
      </c>
      <c r="F221" s="76" t="s">
        <v>20</v>
      </c>
      <c r="G221" s="76" t="s">
        <v>20</v>
      </c>
      <c r="H221" s="76" t="s">
        <v>20</v>
      </c>
      <c r="I221" s="76" t="s">
        <v>20</v>
      </c>
      <c r="J221" s="76" t="s">
        <v>20</v>
      </c>
      <c r="K221" s="76" t="s">
        <v>20</v>
      </c>
      <c r="L221" s="76" t="s">
        <v>20</v>
      </c>
      <c r="M221" s="76" t="s">
        <v>20</v>
      </c>
      <c r="N221" s="76" t="s">
        <v>20</v>
      </c>
      <c r="O221" s="76" t="s">
        <v>20</v>
      </c>
      <c r="P221" s="76" t="s">
        <v>20</v>
      </c>
      <c r="Q221" s="76" t="s">
        <v>20</v>
      </c>
      <c r="R221" s="83">
        <v>22695348</v>
      </c>
      <c r="S221" s="83">
        <v>23276847.5625274</v>
      </c>
      <c r="T221" s="83">
        <v>23882693.738745499</v>
      </c>
      <c r="U221" s="83">
        <v>24523479.964783952</v>
      </c>
      <c r="V221" s="83">
        <v>25198148.177771781</v>
      </c>
      <c r="W221" s="83">
        <v>25905840.902373683</v>
      </c>
      <c r="X221" s="83">
        <v>26613533.626975492</v>
      </c>
      <c r="Y221" s="83">
        <v>27321226.351577401</v>
      </c>
      <c r="Z221" s="83">
        <v>28028919.076179307</v>
      </c>
      <c r="AA221" s="83">
        <v>28736611.800781112</v>
      </c>
      <c r="AB221" s="83">
        <v>29444304.525383018</v>
      </c>
      <c r="AC221" s="83">
        <v>30151997.249984927</v>
      </c>
      <c r="AD221" s="83">
        <v>30859689.974586837</v>
      </c>
      <c r="AE221" s="83">
        <v>31567382.699188646</v>
      </c>
      <c r="AF221" s="83">
        <v>32275075.423790552</v>
      </c>
      <c r="AG221" s="83">
        <v>32982768.148392458</v>
      </c>
      <c r="AH221" s="83">
        <v>33690460.872994266</v>
      </c>
      <c r="AI221" s="83">
        <v>34398153.597596176</v>
      </c>
      <c r="AJ221" s="83">
        <v>35105846.322198085</v>
      </c>
      <c r="AK221" s="83">
        <v>35813539.046799988</v>
      </c>
      <c r="AL221" s="83">
        <v>36521231.7714018</v>
      </c>
      <c r="AM221" s="83">
        <v>37228924.49600371</v>
      </c>
      <c r="AN221" s="92">
        <v>37936617.220605619</v>
      </c>
    </row>
    <row r="222" spans="1:40" x14ac:dyDescent="0.25">
      <c r="A222" t="str">
        <f t="shared" si="3"/>
        <v>Total passengers_Netherlands</v>
      </c>
      <c r="B222" s="72" t="s">
        <v>58</v>
      </c>
      <c r="C222" s="108" t="s">
        <v>96</v>
      </c>
      <c r="D222" s="92" t="s">
        <v>129</v>
      </c>
      <c r="E222" s="75" t="s">
        <v>34</v>
      </c>
      <c r="F222" s="76" t="s">
        <v>20</v>
      </c>
      <c r="G222" s="76" t="s">
        <v>20</v>
      </c>
      <c r="H222" s="76" t="s">
        <v>34</v>
      </c>
      <c r="I222" s="76" t="s">
        <v>34</v>
      </c>
      <c r="J222" s="76" t="s">
        <v>20</v>
      </c>
      <c r="K222" s="76" t="s">
        <v>20</v>
      </c>
      <c r="L222" s="76" t="s">
        <v>20</v>
      </c>
      <c r="M222" s="76" t="s">
        <v>20</v>
      </c>
      <c r="N222" s="76" t="s">
        <v>20</v>
      </c>
      <c r="O222" s="76" t="s">
        <v>20</v>
      </c>
      <c r="P222" s="76" t="s">
        <v>20</v>
      </c>
      <c r="Q222" s="76" t="s">
        <v>34</v>
      </c>
      <c r="R222" s="83">
        <v>79684532</v>
      </c>
      <c r="S222" s="83">
        <v>81051082.683523133</v>
      </c>
      <c r="T222" s="83">
        <v>82010934.582804769</v>
      </c>
      <c r="U222" s="83">
        <v>83755769.292481184</v>
      </c>
      <c r="V222" s="83">
        <v>86610550.125425458</v>
      </c>
      <c r="W222" s="83">
        <v>90618680.091172919</v>
      </c>
      <c r="X222" s="83">
        <v>94514773.335084364</v>
      </c>
      <c r="Y222" s="83">
        <v>98350423.757143408</v>
      </c>
      <c r="Z222" s="83">
        <v>102165240.05209012</v>
      </c>
      <c r="AA222" s="83">
        <v>105973931.1279283</v>
      </c>
      <c r="AB222" s="83">
        <v>109780897.00550842</v>
      </c>
      <c r="AC222" s="83">
        <v>113587382.5005769</v>
      </c>
      <c r="AD222" s="83">
        <v>117393734.65105605</v>
      </c>
      <c r="AE222" s="83">
        <v>121200049.81973998</v>
      </c>
      <c r="AF222" s="83">
        <v>125006354.73434649</v>
      </c>
      <c r="AG222" s="83">
        <v>128812656.80595772</v>
      </c>
      <c r="AH222" s="83">
        <v>132618958.08934791</v>
      </c>
      <c r="AI222" s="83">
        <v>136425259.15420482</v>
      </c>
      <c r="AJ222" s="83">
        <v>140231560.15847376</v>
      </c>
      <c r="AK222" s="83">
        <v>144037861.14594391</v>
      </c>
      <c r="AL222" s="83">
        <v>147844162.12875777</v>
      </c>
      <c r="AM222" s="83">
        <v>151650463.11028036</v>
      </c>
      <c r="AN222" s="92">
        <v>155456764.09144509</v>
      </c>
    </row>
    <row r="223" spans="1:40" x14ac:dyDescent="0.25">
      <c r="A223" t="str">
        <f t="shared" si="3"/>
        <v>Total aircraft movements_Netherlands</v>
      </c>
      <c r="B223" s="72" t="s">
        <v>35</v>
      </c>
      <c r="C223" s="108" t="s">
        <v>96</v>
      </c>
      <c r="D223" s="92" t="s">
        <v>129</v>
      </c>
      <c r="E223" s="75" t="s">
        <v>34</v>
      </c>
      <c r="F223" s="76" t="s">
        <v>20</v>
      </c>
      <c r="G223" s="76" t="s">
        <v>20</v>
      </c>
      <c r="H223" s="76" t="s">
        <v>34</v>
      </c>
      <c r="I223" s="76" t="s">
        <v>34</v>
      </c>
      <c r="J223" s="76" t="s">
        <v>20</v>
      </c>
      <c r="K223" s="76" t="s">
        <v>20</v>
      </c>
      <c r="L223" s="76" t="s">
        <v>20</v>
      </c>
      <c r="M223" s="76" t="s">
        <v>20</v>
      </c>
      <c r="N223" s="76" t="s">
        <v>20</v>
      </c>
      <c r="O223" s="76" t="s">
        <v>20</v>
      </c>
      <c r="P223" s="76" t="s">
        <v>20</v>
      </c>
      <c r="Q223" s="76" t="s">
        <v>34</v>
      </c>
      <c r="R223" s="83">
        <v>620150</v>
      </c>
      <c r="S223" s="83">
        <v>618088.056631029</v>
      </c>
      <c r="T223" s="83">
        <v>639403.89253196737</v>
      </c>
      <c r="U223" s="83">
        <v>655856.2763915339</v>
      </c>
      <c r="V223" s="83">
        <v>672308.6602510995</v>
      </c>
      <c r="W223" s="83">
        <v>688761.04411066591</v>
      </c>
      <c r="X223" s="83">
        <v>705213.42797023256</v>
      </c>
      <c r="Y223" s="83">
        <v>721665.81182979909</v>
      </c>
      <c r="Z223" s="83">
        <v>738118.19568936457</v>
      </c>
      <c r="AA223" s="83">
        <v>754570.57954893121</v>
      </c>
      <c r="AB223" s="83">
        <v>771022.96340849774</v>
      </c>
      <c r="AC223" s="83">
        <v>787475.34726806334</v>
      </c>
      <c r="AD223" s="83">
        <v>803927.7311276301</v>
      </c>
      <c r="AE223" s="83">
        <v>820380.11498719652</v>
      </c>
      <c r="AF223" s="83">
        <v>836832.49884676316</v>
      </c>
      <c r="AG223" s="83">
        <v>853284.88270632864</v>
      </c>
      <c r="AH223" s="83">
        <v>869737.26656589506</v>
      </c>
      <c r="AI223" s="83">
        <v>886189.65042546159</v>
      </c>
      <c r="AJ223" s="83">
        <v>902642.03428502718</v>
      </c>
      <c r="AK223" s="83">
        <v>919094.4181445936</v>
      </c>
      <c r="AL223" s="83">
        <v>935546.80200416013</v>
      </c>
      <c r="AM223" s="83">
        <v>951999.18586372666</v>
      </c>
      <c r="AN223" s="92">
        <v>968451.56972329225</v>
      </c>
    </row>
    <row r="224" spans="1:40" x14ac:dyDescent="0.25">
      <c r="A224" t="str">
        <f t="shared" si="3"/>
        <v>Total Cargo_Netherlands</v>
      </c>
      <c r="B224" s="102" t="s">
        <v>207</v>
      </c>
      <c r="C224" s="103" t="s">
        <v>96</v>
      </c>
      <c r="D224" s="104" t="s">
        <v>129</v>
      </c>
      <c r="E224" s="105" t="s">
        <v>34</v>
      </c>
      <c r="F224" s="106" t="s">
        <v>20</v>
      </c>
      <c r="G224" s="106" t="s">
        <v>20</v>
      </c>
      <c r="H224" s="106" t="s">
        <v>34</v>
      </c>
      <c r="I224" s="106" t="s">
        <v>34</v>
      </c>
      <c r="J224" s="106" t="s">
        <v>20</v>
      </c>
      <c r="K224" s="106" t="s">
        <v>20</v>
      </c>
      <c r="L224" s="106" t="s">
        <v>20</v>
      </c>
      <c r="M224" s="106" t="s">
        <v>20</v>
      </c>
      <c r="N224" s="106" t="s">
        <v>20</v>
      </c>
      <c r="O224" s="106" t="s">
        <v>20</v>
      </c>
      <c r="P224" s="106" t="s">
        <v>20</v>
      </c>
      <c r="Q224" s="106" t="s">
        <v>34</v>
      </c>
      <c r="R224" s="107">
        <v>1862679</v>
      </c>
      <c r="S224" s="107">
        <v>1692192.1502588575</v>
      </c>
      <c r="T224" s="107">
        <v>1875230.709229006</v>
      </c>
      <c r="U224" s="107">
        <v>1895729.5672453744</v>
      </c>
      <c r="V224" s="107">
        <v>1926815.6393936097</v>
      </c>
      <c r="W224" s="107">
        <v>1969641.1496691045</v>
      </c>
      <c r="X224" s="107">
        <v>2011242.2949461322</v>
      </c>
      <c r="Y224" s="107">
        <v>2044394.4065811115</v>
      </c>
      <c r="Z224" s="107">
        <v>2076105.5546874951</v>
      </c>
      <c r="AA224" s="107">
        <v>2107607.413458006</v>
      </c>
      <c r="AB224" s="107">
        <v>2136524.6989633702</v>
      </c>
      <c r="AC224" s="107">
        <v>2164135.0943865282</v>
      </c>
      <c r="AD224" s="107">
        <v>2189047.8395142611</v>
      </c>
      <c r="AE224" s="107">
        <v>2212561.5538752102</v>
      </c>
      <c r="AF224" s="107">
        <v>2236530.5736678685</v>
      </c>
      <c r="AG224" s="107">
        <v>2261856.7989294492</v>
      </c>
      <c r="AH224" s="107">
        <v>2289032.3775994629</v>
      </c>
      <c r="AI224" s="107">
        <v>2317178.584328725</v>
      </c>
      <c r="AJ224" s="107">
        <v>2344761.9957013503</v>
      </c>
      <c r="AK224" s="107">
        <v>2372546.8306228062</v>
      </c>
      <c r="AL224" s="107">
        <v>2402413.4047948262</v>
      </c>
      <c r="AM224" s="107">
        <v>2434667.3416352742</v>
      </c>
      <c r="AN224" s="104">
        <v>2471094.0779188224</v>
      </c>
    </row>
    <row r="225" spans="1:40" x14ac:dyDescent="0.25">
      <c r="A225" t="str">
        <f t="shared" si="3"/>
        <v>International passengers_Netherlands</v>
      </c>
      <c r="B225" s="102" t="s">
        <v>54</v>
      </c>
      <c r="C225" s="103" t="s">
        <v>96</v>
      </c>
      <c r="D225" s="104" t="s">
        <v>129</v>
      </c>
      <c r="E225" s="105" t="s">
        <v>34</v>
      </c>
      <c r="F225" s="106" t="s">
        <v>20</v>
      </c>
      <c r="G225" s="106" t="s">
        <v>20</v>
      </c>
      <c r="H225" s="106" t="s">
        <v>34</v>
      </c>
      <c r="I225" s="106" t="s">
        <v>34</v>
      </c>
      <c r="J225" s="106" t="s">
        <v>20</v>
      </c>
      <c r="K225" s="106" t="s">
        <v>20</v>
      </c>
      <c r="L225" s="106" t="s">
        <v>20</v>
      </c>
      <c r="M225" s="106" t="s">
        <v>20</v>
      </c>
      <c r="N225" s="106" t="s">
        <v>20</v>
      </c>
      <c r="O225" s="106" t="s">
        <v>20</v>
      </c>
      <c r="P225" s="106" t="s">
        <v>20</v>
      </c>
      <c r="Q225" s="106" t="s">
        <v>34</v>
      </c>
      <c r="R225" s="107">
        <v>77643683</v>
      </c>
      <c r="S225" s="107">
        <v>78857420.008312136</v>
      </c>
      <c r="T225" s="107">
        <v>79816738.645964041</v>
      </c>
      <c r="U225" s="107">
        <v>81414453.362941697</v>
      </c>
      <c r="V225" s="107">
        <v>84062553.332527414</v>
      </c>
      <c r="W225" s="107">
        <v>87868854.313554585</v>
      </c>
      <c r="X225" s="107">
        <v>91675155.294581935</v>
      </c>
      <c r="Y225" s="107">
        <v>95481456.27560927</v>
      </c>
      <c r="Z225" s="107">
        <v>99287757.256635711</v>
      </c>
      <c r="AA225" s="107">
        <v>103094058.23766306</v>
      </c>
      <c r="AB225" s="107">
        <v>106900359.21869041</v>
      </c>
      <c r="AC225" s="107">
        <v>110706660.19971776</v>
      </c>
      <c r="AD225" s="107">
        <v>114512961.18074511</v>
      </c>
      <c r="AE225" s="107">
        <v>118319262.16177246</v>
      </c>
      <c r="AF225" s="107">
        <v>122125563.14279889</v>
      </c>
      <c r="AG225" s="107">
        <v>125931864.12382625</v>
      </c>
      <c r="AH225" s="107">
        <v>129738165.10485362</v>
      </c>
      <c r="AI225" s="107">
        <v>133544466.08588094</v>
      </c>
      <c r="AJ225" s="107">
        <v>137350767.0669083</v>
      </c>
      <c r="AK225" s="107">
        <v>141157068.04793474</v>
      </c>
      <c r="AL225" s="107">
        <v>144963369.02896211</v>
      </c>
      <c r="AM225" s="107">
        <v>148769670.00998941</v>
      </c>
      <c r="AN225" s="104">
        <v>152575970.99101681</v>
      </c>
    </row>
    <row r="226" spans="1:40" x14ac:dyDescent="0.25">
      <c r="A226" t="str">
        <f t="shared" si="3"/>
        <v>Domestic passengers_Netherlands</v>
      </c>
      <c r="B226" s="72" t="s">
        <v>56</v>
      </c>
      <c r="C226" s="108" t="s">
        <v>96</v>
      </c>
      <c r="D226" s="92" t="s">
        <v>129</v>
      </c>
      <c r="E226" s="75" t="s">
        <v>34</v>
      </c>
      <c r="F226" s="76" t="s">
        <v>20</v>
      </c>
      <c r="G226" s="76" t="s">
        <v>20</v>
      </c>
      <c r="H226" s="76" t="s">
        <v>34</v>
      </c>
      <c r="I226" s="76" t="s">
        <v>34</v>
      </c>
      <c r="J226" s="76" t="s">
        <v>20</v>
      </c>
      <c r="K226" s="76" t="s">
        <v>20</v>
      </c>
      <c r="L226" s="76" t="s">
        <v>20</v>
      </c>
      <c r="M226" s="76" t="s">
        <v>20</v>
      </c>
      <c r="N226" s="76" t="s">
        <v>20</v>
      </c>
      <c r="O226" s="76" t="s">
        <v>20</v>
      </c>
      <c r="P226" s="76" t="s">
        <v>20</v>
      </c>
      <c r="Q226" s="76" t="s">
        <v>34</v>
      </c>
      <c r="R226" s="83" t="s">
        <v>218</v>
      </c>
      <c r="S226" s="83" t="s">
        <v>218</v>
      </c>
      <c r="T226" s="83" t="s">
        <v>218</v>
      </c>
      <c r="U226" s="83" t="s">
        <v>218</v>
      </c>
      <c r="V226" s="83" t="s">
        <v>218</v>
      </c>
      <c r="W226" s="83" t="s">
        <v>218</v>
      </c>
      <c r="X226" s="83" t="s">
        <v>218</v>
      </c>
      <c r="Y226" s="83" t="s">
        <v>218</v>
      </c>
      <c r="Z226" s="83" t="s">
        <v>218</v>
      </c>
      <c r="AA226" s="83" t="s">
        <v>218</v>
      </c>
      <c r="AB226" s="83" t="s">
        <v>218</v>
      </c>
      <c r="AC226" s="83" t="s">
        <v>218</v>
      </c>
      <c r="AD226" s="83" t="s">
        <v>218</v>
      </c>
      <c r="AE226" s="83" t="s">
        <v>218</v>
      </c>
      <c r="AF226" s="83" t="s">
        <v>218</v>
      </c>
      <c r="AG226" s="83" t="s">
        <v>218</v>
      </c>
      <c r="AH226" s="83" t="s">
        <v>218</v>
      </c>
      <c r="AI226" s="83" t="s">
        <v>218</v>
      </c>
      <c r="AJ226" s="83" t="s">
        <v>218</v>
      </c>
      <c r="AK226" s="83" t="s">
        <v>218</v>
      </c>
      <c r="AL226" s="83" t="s">
        <v>218</v>
      </c>
      <c r="AM226" s="83" t="s">
        <v>218</v>
      </c>
      <c r="AN226" s="92" t="s">
        <v>218</v>
      </c>
    </row>
    <row r="227" spans="1:40" x14ac:dyDescent="0.25">
      <c r="A227" t="str">
        <f t="shared" si="3"/>
        <v>Total passengers_Nepal</v>
      </c>
      <c r="B227" s="72" t="s">
        <v>58</v>
      </c>
      <c r="C227" s="108" t="s">
        <v>69</v>
      </c>
      <c r="D227" s="92" t="s">
        <v>86</v>
      </c>
      <c r="E227" s="75" t="s">
        <v>20</v>
      </c>
      <c r="F227" s="76" t="s">
        <v>34</v>
      </c>
      <c r="G227" s="76" t="s">
        <v>20</v>
      </c>
      <c r="H227" s="76" t="s">
        <v>20</v>
      </c>
      <c r="I227" s="76" t="s">
        <v>20</v>
      </c>
      <c r="J227" s="76" t="s">
        <v>34</v>
      </c>
      <c r="K227" s="76" t="s">
        <v>20</v>
      </c>
      <c r="L227" s="76" t="s">
        <v>20</v>
      </c>
      <c r="M227" s="76" t="s">
        <v>20</v>
      </c>
      <c r="N227" s="76" t="s">
        <v>20</v>
      </c>
      <c r="O227" s="76" t="s">
        <v>20</v>
      </c>
      <c r="P227" s="76" t="s">
        <v>20</v>
      </c>
      <c r="Q227" s="76" t="s">
        <v>20</v>
      </c>
      <c r="R227" s="83">
        <v>7191527</v>
      </c>
      <c r="S227" s="83">
        <v>7463366.4907080196</v>
      </c>
      <c r="T227" s="83">
        <v>8367264.4243364707</v>
      </c>
      <c r="U227" s="83">
        <v>9095291.422675319</v>
      </c>
      <c r="V227" s="83">
        <v>9737432.1130351499</v>
      </c>
      <c r="W227" s="83">
        <v>10310277.123132717</v>
      </c>
      <c r="X227" s="83">
        <v>10911921.612528145</v>
      </c>
      <c r="Y227" s="83">
        <v>11544457.433177359</v>
      </c>
      <c r="Z227" s="83">
        <v>12122197.486071423</v>
      </c>
      <c r="AA227" s="83">
        <v>12725852.518965373</v>
      </c>
      <c r="AB227" s="83">
        <v>13356708.947120363</v>
      </c>
      <c r="AC227" s="83">
        <v>14016105.518100955</v>
      </c>
      <c r="AD227" s="83">
        <v>14705434.979728673</v>
      </c>
      <c r="AE227" s="83">
        <v>15277426.003353532</v>
      </c>
      <c r="AF227" s="83">
        <v>15869843.687445715</v>
      </c>
      <c r="AG227" s="83">
        <v>16484020.670203943</v>
      </c>
      <c r="AH227" s="83">
        <v>17120195.45660837</v>
      </c>
      <c r="AI227" s="83">
        <v>17779790.542042356</v>
      </c>
      <c r="AJ227" s="83">
        <v>18297770.343686532</v>
      </c>
      <c r="AK227" s="83">
        <v>18830031.069190837</v>
      </c>
      <c r="AL227" s="83">
        <v>19376970.268766064</v>
      </c>
      <c r="AM227" s="83">
        <v>19938994.595984861</v>
      </c>
      <c r="AN227" s="92">
        <v>20516519.971700486</v>
      </c>
    </row>
    <row r="228" spans="1:40" x14ac:dyDescent="0.25">
      <c r="A228" t="str">
        <f t="shared" si="3"/>
        <v>Total aircraft movements_Nepal</v>
      </c>
      <c r="B228" s="72" t="s">
        <v>35</v>
      </c>
      <c r="C228" s="108" t="s">
        <v>69</v>
      </c>
      <c r="D228" s="92" t="s">
        <v>86</v>
      </c>
      <c r="E228" s="75" t="s">
        <v>20</v>
      </c>
      <c r="F228" s="76" t="s">
        <v>34</v>
      </c>
      <c r="G228" s="76" t="s">
        <v>20</v>
      </c>
      <c r="H228" s="76" t="s">
        <v>20</v>
      </c>
      <c r="I228" s="76" t="s">
        <v>20</v>
      </c>
      <c r="J228" s="76" t="s">
        <v>34</v>
      </c>
      <c r="K228" s="76" t="s">
        <v>20</v>
      </c>
      <c r="L228" s="76" t="s">
        <v>20</v>
      </c>
      <c r="M228" s="76" t="s">
        <v>20</v>
      </c>
      <c r="N228" s="76" t="s">
        <v>20</v>
      </c>
      <c r="O228" s="76" t="s">
        <v>20</v>
      </c>
      <c r="P228" s="76" t="s">
        <v>20</v>
      </c>
      <c r="Q228" s="76" t="s">
        <v>20</v>
      </c>
      <c r="R228" s="83">
        <v>129832</v>
      </c>
      <c r="S228" s="83">
        <v>133349.72222222199</v>
      </c>
      <c r="T228" s="83">
        <v>136867.444444444</v>
      </c>
      <c r="U228" s="83">
        <v>140646.83439279726</v>
      </c>
      <c r="V228" s="83">
        <v>144645.57845180412</v>
      </c>
      <c r="W228" s="83">
        <v>148959.59310846284</v>
      </c>
      <c r="X228" s="83">
        <v>153446.33802753003</v>
      </c>
      <c r="Y228" s="83">
        <v>158389.2461155901</v>
      </c>
      <c r="Z228" s="83">
        <v>163392.38656618362</v>
      </c>
      <c r="AA228" s="83">
        <v>167908.41906548676</v>
      </c>
      <c r="AB228" s="83">
        <v>172648.31930163153</v>
      </c>
      <c r="AC228" s="83">
        <v>177646.96809816285</v>
      </c>
      <c r="AD228" s="83">
        <v>182933.53744245027</v>
      </c>
      <c r="AE228" s="83">
        <v>188346.20131250002</v>
      </c>
      <c r="AF228" s="83">
        <v>193968.4965909319</v>
      </c>
      <c r="AG228" s="83">
        <v>199892.11909258272</v>
      </c>
      <c r="AH228" s="83">
        <v>206133.7939225804</v>
      </c>
      <c r="AI228" s="83">
        <v>212707.84053385968</v>
      </c>
      <c r="AJ228" s="83">
        <v>219257.92267852361</v>
      </c>
      <c r="AK228" s="83">
        <v>226151.48578172055</v>
      </c>
      <c r="AL228" s="83">
        <v>233404.91281450706</v>
      </c>
      <c r="AM228" s="83">
        <v>241034.30062204061</v>
      </c>
      <c r="AN228" s="92">
        <v>249055.46188256447</v>
      </c>
    </row>
    <row r="229" spans="1:40" x14ac:dyDescent="0.25">
      <c r="A229" t="str">
        <f t="shared" si="3"/>
        <v>Total Cargo_Nepal</v>
      </c>
      <c r="B229" s="102" t="s">
        <v>207</v>
      </c>
      <c r="C229" s="103" t="s">
        <v>69</v>
      </c>
      <c r="D229" s="104" t="s">
        <v>86</v>
      </c>
      <c r="E229" s="105" t="s">
        <v>20</v>
      </c>
      <c r="F229" s="106" t="s">
        <v>34</v>
      </c>
      <c r="G229" s="106" t="s">
        <v>20</v>
      </c>
      <c r="H229" s="106" t="s">
        <v>20</v>
      </c>
      <c r="I229" s="106" t="s">
        <v>20</v>
      </c>
      <c r="J229" s="106" t="s">
        <v>34</v>
      </c>
      <c r="K229" s="106" t="s">
        <v>20</v>
      </c>
      <c r="L229" s="106" t="s">
        <v>20</v>
      </c>
      <c r="M229" s="106" t="s">
        <v>20</v>
      </c>
      <c r="N229" s="106" t="s">
        <v>20</v>
      </c>
      <c r="O229" s="106" t="s">
        <v>20</v>
      </c>
      <c r="P229" s="106" t="s">
        <v>20</v>
      </c>
      <c r="Q229" s="106" t="s">
        <v>20</v>
      </c>
      <c r="R229" s="107">
        <v>24109.81</v>
      </c>
      <c r="S229" s="107">
        <v>12553.359635653251</v>
      </c>
      <c r="T229" s="107">
        <v>20976.003250797439</v>
      </c>
      <c r="U229" s="107">
        <v>16888.532061236972</v>
      </c>
      <c r="V229" s="107">
        <v>19435.533169799764</v>
      </c>
      <c r="W229" s="107">
        <v>20516.424467953773</v>
      </c>
      <c r="X229" s="107">
        <v>21597.315766107593</v>
      </c>
      <c r="Y229" s="107">
        <v>22678.207064261413</v>
      </c>
      <c r="Z229" s="107">
        <v>23759.098362415232</v>
      </c>
      <c r="AA229" s="107">
        <v>24839.989660569048</v>
      </c>
      <c r="AB229" s="107">
        <v>25920.880958722864</v>
      </c>
      <c r="AC229" s="107">
        <v>27001.772256876877</v>
      </c>
      <c r="AD229" s="107">
        <v>28082.663555030696</v>
      </c>
      <c r="AE229" s="107">
        <v>29163.55485318452</v>
      </c>
      <c r="AF229" s="107">
        <v>30244.446151338332</v>
      </c>
      <c r="AG229" s="107">
        <v>31325.337449492155</v>
      </c>
      <c r="AH229" s="107">
        <v>32406.228747645971</v>
      </c>
      <c r="AI229" s="107">
        <v>33487.12004579998</v>
      </c>
      <c r="AJ229" s="107">
        <v>34568.011343953796</v>
      </c>
      <c r="AK229" s="107">
        <v>35648.902642107605</v>
      </c>
      <c r="AL229" s="107">
        <v>36729.793940261421</v>
      </c>
      <c r="AM229" s="107">
        <v>37810.685238415237</v>
      </c>
      <c r="AN229" s="104">
        <v>38891.576536569257</v>
      </c>
    </row>
    <row r="230" spans="1:40" x14ac:dyDescent="0.25">
      <c r="A230" t="str">
        <f t="shared" si="3"/>
        <v>International passengers_Nepal</v>
      </c>
      <c r="B230" s="102" t="s">
        <v>54</v>
      </c>
      <c r="C230" s="103" t="s">
        <v>69</v>
      </c>
      <c r="D230" s="104" t="s">
        <v>86</v>
      </c>
      <c r="E230" s="105" t="s">
        <v>20</v>
      </c>
      <c r="F230" s="106" t="s">
        <v>34</v>
      </c>
      <c r="G230" s="106" t="s">
        <v>20</v>
      </c>
      <c r="H230" s="106" t="s">
        <v>20</v>
      </c>
      <c r="I230" s="106" t="s">
        <v>20</v>
      </c>
      <c r="J230" s="106" t="s">
        <v>34</v>
      </c>
      <c r="K230" s="106" t="s">
        <v>20</v>
      </c>
      <c r="L230" s="106" t="s">
        <v>20</v>
      </c>
      <c r="M230" s="106" t="s">
        <v>20</v>
      </c>
      <c r="N230" s="106" t="s">
        <v>20</v>
      </c>
      <c r="O230" s="106" t="s">
        <v>20</v>
      </c>
      <c r="P230" s="106" t="s">
        <v>20</v>
      </c>
      <c r="Q230" s="106" t="s">
        <v>20</v>
      </c>
      <c r="R230" s="107">
        <v>4343137</v>
      </c>
      <c r="S230" s="107">
        <v>4204610.5750186397</v>
      </c>
      <c r="T230" s="107">
        <v>4520856.0397219304</v>
      </c>
      <c r="U230" s="107">
        <v>4809469.559318806</v>
      </c>
      <c r="V230" s="107">
        <v>5147297.2529895799</v>
      </c>
      <c r="W230" s="107">
        <v>5563345.6864551157</v>
      </c>
      <c r="X230" s="107">
        <v>6008244.064804798</v>
      </c>
      <c r="Y230" s="107">
        <v>6483983.3088219808</v>
      </c>
      <c r="Z230" s="107">
        <v>6925062.5540174441</v>
      </c>
      <c r="AA230" s="107">
        <v>7392056.7792127756</v>
      </c>
      <c r="AB230" s="107">
        <v>7886252.3996691657</v>
      </c>
      <c r="AC230" s="107">
        <v>8408988.1629511565</v>
      </c>
      <c r="AD230" s="107">
        <v>8961656.8168802764</v>
      </c>
      <c r="AE230" s="107">
        <v>9424692.639684869</v>
      </c>
      <c r="AF230" s="107">
        <v>9908205.5885430686</v>
      </c>
      <c r="AG230" s="107">
        <v>10413427.370481031</v>
      </c>
      <c r="AH230" s="107">
        <v>10940697.421651497</v>
      </c>
      <c r="AI230" s="107">
        <v>11491337.306265216</v>
      </c>
      <c r="AJ230" s="107">
        <v>11926402.149619574</v>
      </c>
      <c r="AK230" s="107">
        <v>12375747.916834082</v>
      </c>
      <c r="AL230" s="107">
        <v>12839772.158119492</v>
      </c>
      <c r="AM230" s="107">
        <v>13318881.527048472</v>
      </c>
      <c r="AN230" s="104">
        <v>13813491.944474297</v>
      </c>
    </row>
    <row r="231" spans="1:40" x14ac:dyDescent="0.25">
      <c r="A231" t="str">
        <f t="shared" si="3"/>
        <v>Domestic passengers_Nepal</v>
      </c>
      <c r="B231" s="72" t="s">
        <v>56</v>
      </c>
      <c r="C231" s="108" t="s">
        <v>69</v>
      </c>
      <c r="D231" s="92" t="s">
        <v>86</v>
      </c>
      <c r="E231" s="75" t="s">
        <v>20</v>
      </c>
      <c r="F231" s="76" t="s">
        <v>34</v>
      </c>
      <c r="G231" s="76" t="s">
        <v>20</v>
      </c>
      <c r="H231" s="76" t="s">
        <v>20</v>
      </c>
      <c r="I231" s="76" t="s">
        <v>20</v>
      </c>
      <c r="J231" s="76" t="s">
        <v>34</v>
      </c>
      <c r="K231" s="76" t="s">
        <v>20</v>
      </c>
      <c r="L231" s="76" t="s">
        <v>20</v>
      </c>
      <c r="M231" s="76" t="s">
        <v>20</v>
      </c>
      <c r="N231" s="76" t="s">
        <v>20</v>
      </c>
      <c r="O231" s="76" t="s">
        <v>20</v>
      </c>
      <c r="P231" s="76" t="s">
        <v>20</v>
      </c>
      <c r="Q231" s="76" t="s">
        <v>20</v>
      </c>
      <c r="R231" s="83">
        <v>2848390</v>
      </c>
      <c r="S231" s="83">
        <v>3258755.9156893799</v>
      </c>
      <c r="T231" s="83">
        <v>3846408.3846145398</v>
      </c>
      <c r="U231" s="83">
        <v>4285821.863356512</v>
      </c>
      <c r="V231" s="83">
        <v>4590134.8600455709</v>
      </c>
      <c r="W231" s="83">
        <v>4746931.4366776021</v>
      </c>
      <c r="X231" s="83">
        <v>4903677.5477233483</v>
      </c>
      <c r="Y231" s="83">
        <v>5060474.1243553795</v>
      </c>
      <c r="Z231" s="83">
        <v>5197134.9320539786</v>
      </c>
      <c r="AA231" s="83">
        <v>5333795.7397525972</v>
      </c>
      <c r="AB231" s="83">
        <v>5470456.5474511972</v>
      </c>
      <c r="AC231" s="83">
        <v>5607117.3551497972</v>
      </c>
      <c r="AD231" s="83">
        <v>5743778.1628483962</v>
      </c>
      <c r="AE231" s="83">
        <v>5852733.3636686634</v>
      </c>
      <c r="AF231" s="83">
        <v>5961638.0989026455</v>
      </c>
      <c r="AG231" s="83">
        <v>6070593.2997229118</v>
      </c>
      <c r="AH231" s="83">
        <v>6179498.0349568734</v>
      </c>
      <c r="AI231" s="83">
        <v>6288453.2357771406</v>
      </c>
      <c r="AJ231" s="83">
        <v>6371368.1940669576</v>
      </c>
      <c r="AK231" s="83">
        <v>6454283.1523567559</v>
      </c>
      <c r="AL231" s="83">
        <v>6537198.1106465729</v>
      </c>
      <c r="AM231" s="83">
        <v>6620113.0689363899</v>
      </c>
      <c r="AN231" s="92">
        <v>6703028.0272261892</v>
      </c>
    </row>
    <row r="232" spans="1:40" x14ac:dyDescent="0.25">
      <c r="A232" t="str">
        <f t="shared" si="3"/>
        <v>Total passengers_Namibia</v>
      </c>
      <c r="B232" s="102" t="s">
        <v>58</v>
      </c>
      <c r="C232" s="103" t="s">
        <v>32</v>
      </c>
      <c r="D232" s="104" t="s">
        <v>57</v>
      </c>
      <c r="E232" s="105" t="s">
        <v>20</v>
      </c>
      <c r="F232" s="106" t="s">
        <v>34</v>
      </c>
      <c r="G232" s="106" t="s">
        <v>20</v>
      </c>
      <c r="H232" s="106" t="s">
        <v>20</v>
      </c>
      <c r="I232" s="106" t="s">
        <v>20</v>
      </c>
      <c r="J232" s="106" t="s">
        <v>20</v>
      </c>
      <c r="K232" s="106" t="s">
        <v>20</v>
      </c>
      <c r="L232" s="106" t="s">
        <v>34</v>
      </c>
      <c r="M232" s="106" t="s">
        <v>20</v>
      </c>
      <c r="N232" s="106" t="s">
        <v>20</v>
      </c>
      <c r="O232" s="106" t="s">
        <v>20</v>
      </c>
      <c r="P232" s="106" t="s">
        <v>20</v>
      </c>
      <c r="Q232" s="106" t="s">
        <v>20</v>
      </c>
      <c r="R232" s="107">
        <v>1282921</v>
      </c>
      <c r="S232" s="107">
        <v>1246246.57486409</v>
      </c>
      <c r="T232" s="107">
        <v>1321163.3457016654</v>
      </c>
      <c r="U232" s="107">
        <v>1387751.9065984327</v>
      </c>
      <c r="V232" s="107">
        <v>1450516.5535454946</v>
      </c>
      <c r="W232" s="107">
        <v>1512909.1748278621</v>
      </c>
      <c r="X232" s="107">
        <v>1577023.4482605364</v>
      </c>
      <c r="Y232" s="107">
        <v>1642896.6194469219</v>
      </c>
      <c r="Z232" s="107">
        <v>1710950.7688569482</v>
      </c>
      <c r="AA232" s="107">
        <v>1780794.3771579892</v>
      </c>
      <c r="AB232" s="107">
        <v>1852419.2200876924</v>
      </c>
      <c r="AC232" s="107">
        <v>1925842.9817218692</v>
      </c>
      <c r="AD232" s="107">
        <v>2001083.3824582852</v>
      </c>
      <c r="AE232" s="107">
        <v>2078045.244327815</v>
      </c>
      <c r="AF232" s="107">
        <v>2156843.4060574872</v>
      </c>
      <c r="AG232" s="107">
        <v>2237520.342335633</v>
      </c>
      <c r="AH232" s="107">
        <v>2320064.0605343645</v>
      </c>
      <c r="AI232" s="107">
        <v>2404520.3688532412</v>
      </c>
      <c r="AJ232" s="107">
        <v>2491040.7754451274</v>
      </c>
      <c r="AK232" s="107">
        <v>2579486.5308805662</v>
      </c>
      <c r="AL232" s="107">
        <v>2669905.6025624694</v>
      </c>
      <c r="AM232" s="107">
        <v>2762282.7571547413</v>
      </c>
      <c r="AN232" s="104">
        <v>2856668.0119796507</v>
      </c>
    </row>
    <row r="233" spans="1:40" x14ac:dyDescent="0.25">
      <c r="A233" t="str">
        <f t="shared" si="3"/>
        <v>Total aircraft movements_Namibia</v>
      </c>
      <c r="B233" s="102" t="s">
        <v>35</v>
      </c>
      <c r="C233" s="103" t="s">
        <v>32</v>
      </c>
      <c r="D233" s="104" t="s">
        <v>57</v>
      </c>
      <c r="E233" s="105" t="s">
        <v>20</v>
      </c>
      <c r="F233" s="106" t="s">
        <v>34</v>
      </c>
      <c r="G233" s="106" t="s">
        <v>20</v>
      </c>
      <c r="H233" s="106" t="s">
        <v>20</v>
      </c>
      <c r="I233" s="106" t="s">
        <v>20</v>
      </c>
      <c r="J233" s="106" t="s">
        <v>20</v>
      </c>
      <c r="K233" s="106" t="s">
        <v>20</v>
      </c>
      <c r="L233" s="106" t="s">
        <v>34</v>
      </c>
      <c r="M233" s="106" t="s">
        <v>20</v>
      </c>
      <c r="N233" s="106" t="s">
        <v>20</v>
      </c>
      <c r="O233" s="106" t="s">
        <v>20</v>
      </c>
      <c r="P233" s="106" t="s">
        <v>20</v>
      </c>
      <c r="Q233" s="106" t="s">
        <v>20</v>
      </c>
      <c r="R233" s="107" t="s">
        <v>218</v>
      </c>
      <c r="S233" s="107" t="s">
        <v>218</v>
      </c>
      <c r="T233" s="107" t="s">
        <v>218</v>
      </c>
      <c r="U233" s="107" t="s">
        <v>218</v>
      </c>
      <c r="V233" s="107" t="s">
        <v>218</v>
      </c>
      <c r="W233" s="107" t="s">
        <v>218</v>
      </c>
      <c r="X233" s="107" t="s">
        <v>218</v>
      </c>
      <c r="Y233" s="107" t="s">
        <v>218</v>
      </c>
      <c r="Z233" s="107" t="s">
        <v>218</v>
      </c>
      <c r="AA233" s="107" t="s">
        <v>218</v>
      </c>
      <c r="AB233" s="107" t="s">
        <v>218</v>
      </c>
      <c r="AC233" s="107" t="s">
        <v>218</v>
      </c>
      <c r="AD233" s="107" t="s">
        <v>218</v>
      </c>
      <c r="AE233" s="107" t="s">
        <v>218</v>
      </c>
      <c r="AF233" s="107" t="s">
        <v>218</v>
      </c>
      <c r="AG233" s="107" t="s">
        <v>218</v>
      </c>
      <c r="AH233" s="107" t="s">
        <v>218</v>
      </c>
      <c r="AI233" s="107" t="s">
        <v>218</v>
      </c>
      <c r="AJ233" s="107" t="s">
        <v>218</v>
      </c>
      <c r="AK233" s="107" t="s">
        <v>218</v>
      </c>
      <c r="AL233" s="107" t="s">
        <v>218</v>
      </c>
      <c r="AM233" s="107" t="s">
        <v>218</v>
      </c>
      <c r="AN233" s="104" t="s">
        <v>218</v>
      </c>
    </row>
    <row r="234" spans="1:40" x14ac:dyDescent="0.25">
      <c r="A234" t="str">
        <f t="shared" si="3"/>
        <v>Total Cargo_Namibia</v>
      </c>
      <c r="B234" s="102" t="s">
        <v>207</v>
      </c>
      <c r="C234" s="108" t="s">
        <v>32</v>
      </c>
      <c r="D234" s="92" t="s">
        <v>57</v>
      </c>
      <c r="E234" s="75" t="s">
        <v>20</v>
      </c>
      <c r="F234" s="76" t="s">
        <v>34</v>
      </c>
      <c r="G234" s="76" t="s">
        <v>20</v>
      </c>
      <c r="H234" s="76" t="s">
        <v>20</v>
      </c>
      <c r="I234" s="76" t="s">
        <v>20</v>
      </c>
      <c r="J234" s="76" t="s">
        <v>20</v>
      </c>
      <c r="K234" s="76" t="s">
        <v>20</v>
      </c>
      <c r="L234" s="76" t="s">
        <v>34</v>
      </c>
      <c r="M234" s="76" t="s">
        <v>20</v>
      </c>
      <c r="N234" s="76" t="s">
        <v>20</v>
      </c>
      <c r="O234" s="76" t="s">
        <v>20</v>
      </c>
      <c r="P234" s="76" t="s">
        <v>20</v>
      </c>
      <c r="Q234" s="76" t="s">
        <v>20</v>
      </c>
      <c r="R234" s="83" t="s">
        <v>218</v>
      </c>
      <c r="S234" s="83" t="s">
        <v>218</v>
      </c>
      <c r="T234" s="83" t="s">
        <v>218</v>
      </c>
      <c r="U234" s="83" t="s">
        <v>218</v>
      </c>
      <c r="V234" s="83" t="s">
        <v>218</v>
      </c>
      <c r="W234" s="83" t="s">
        <v>218</v>
      </c>
      <c r="X234" s="83" t="s">
        <v>218</v>
      </c>
      <c r="Y234" s="83" t="s">
        <v>218</v>
      </c>
      <c r="Z234" s="83" t="s">
        <v>218</v>
      </c>
      <c r="AA234" s="83" t="s">
        <v>218</v>
      </c>
      <c r="AB234" s="83" t="s">
        <v>218</v>
      </c>
      <c r="AC234" s="83" t="s">
        <v>218</v>
      </c>
      <c r="AD234" s="83" t="s">
        <v>218</v>
      </c>
      <c r="AE234" s="83" t="s">
        <v>218</v>
      </c>
      <c r="AF234" s="83" t="s">
        <v>218</v>
      </c>
      <c r="AG234" s="83" t="s">
        <v>218</v>
      </c>
      <c r="AH234" s="83" t="s">
        <v>218</v>
      </c>
      <c r="AI234" s="83" t="s">
        <v>218</v>
      </c>
      <c r="AJ234" s="83" t="s">
        <v>218</v>
      </c>
      <c r="AK234" s="83" t="s">
        <v>218</v>
      </c>
      <c r="AL234" s="83" t="s">
        <v>218</v>
      </c>
      <c r="AM234" s="83" t="s">
        <v>218</v>
      </c>
      <c r="AN234" s="92" t="s">
        <v>218</v>
      </c>
    </row>
    <row r="235" spans="1:40" x14ac:dyDescent="0.25">
      <c r="A235" t="str">
        <f t="shared" si="3"/>
        <v>International passengers_Namibia</v>
      </c>
      <c r="B235" s="72" t="s">
        <v>54</v>
      </c>
      <c r="C235" s="108" t="s">
        <v>32</v>
      </c>
      <c r="D235" s="92" t="s">
        <v>57</v>
      </c>
      <c r="E235" s="75" t="s">
        <v>20</v>
      </c>
      <c r="F235" s="76" t="s">
        <v>34</v>
      </c>
      <c r="G235" s="76" t="s">
        <v>20</v>
      </c>
      <c r="H235" s="76" t="s">
        <v>20</v>
      </c>
      <c r="I235" s="76" t="s">
        <v>20</v>
      </c>
      <c r="J235" s="76" t="s">
        <v>20</v>
      </c>
      <c r="K235" s="76" t="s">
        <v>20</v>
      </c>
      <c r="L235" s="76" t="s">
        <v>34</v>
      </c>
      <c r="M235" s="76" t="s">
        <v>20</v>
      </c>
      <c r="N235" s="76" t="s">
        <v>20</v>
      </c>
      <c r="O235" s="76" t="s">
        <v>20</v>
      </c>
      <c r="P235" s="76" t="s">
        <v>20</v>
      </c>
      <c r="Q235" s="76" t="s">
        <v>20</v>
      </c>
      <c r="R235" s="83">
        <v>983969</v>
      </c>
      <c r="S235" s="83">
        <v>928045.02607039397</v>
      </c>
      <c r="T235" s="83">
        <v>977613.42941921041</v>
      </c>
      <c r="U235" s="83">
        <v>1029271.9242277407</v>
      </c>
      <c r="V235" s="83">
        <v>1082571.8060639624</v>
      </c>
      <c r="W235" s="83">
        <v>1137511.8117876495</v>
      </c>
      <c r="X235" s="83">
        <v>1194130.0789124586</v>
      </c>
      <c r="Y235" s="83">
        <v>1252423.8274623062</v>
      </c>
      <c r="Z235" s="83">
        <v>1312821.3296024401</v>
      </c>
      <c r="AA235" s="83">
        <v>1374962.7086299255</v>
      </c>
      <c r="AB235" s="83">
        <v>1438865.7871416477</v>
      </c>
      <c r="AC235" s="83">
        <v>1504548.2492134168</v>
      </c>
      <c r="AD235" s="83">
        <v>1572027.6438820832</v>
      </c>
      <c r="AE235" s="83">
        <v>1641232.1819642072</v>
      </c>
      <c r="AF235" s="83">
        <v>1712250.6080639083</v>
      </c>
      <c r="AG235" s="83">
        <v>1785125.8380773989</v>
      </c>
      <c r="AH235" s="83">
        <v>1859848.3513044822</v>
      </c>
      <c r="AI235" s="83">
        <v>1936462.169460691</v>
      </c>
      <c r="AJ235" s="83">
        <v>2015115.0455436795</v>
      </c>
      <c r="AK235" s="83">
        <v>2095671.3727104031</v>
      </c>
      <c r="AL235" s="83">
        <v>2178176.9891579165</v>
      </c>
      <c r="AM235" s="83">
        <v>2262618.4480341468</v>
      </c>
      <c r="AN235" s="92">
        <v>2349042.7806509272</v>
      </c>
    </row>
    <row r="236" spans="1:40" x14ac:dyDescent="0.25">
      <c r="A236" t="str">
        <f t="shared" si="3"/>
        <v>Domestic passengers_Namibia</v>
      </c>
      <c r="B236" s="102" t="s">
        <v>56</v>
      </c>
      <c r="C236" s="103" t="s">
        <v>32</v>
      </c>
      <c r="D236" s="104" t="s">
        <v>57</v>
      </c>
      <c r="E236" s="105" t="s">
        <v>20</v>
      </c>
      <c r="F236" s="106" t="s">
        <v>34</v>
      </c>
      <c r="G236" s="106" t="s">
        <v>20</v>
      </c>
      <c r="H236" s="106" t="s">
        <v>20</v>
      </c>
      <c r="I236" s="106" t="s">
        <v>20</v>
      </c>
      <c r="J236" s="106" t="s">
        <v>20</v>
      </c>
      <c r="K236" s="106" t="s">
        <v>20</v>
      </c>
      <c r="L236" s="106" t="s">
        <v>34</v>
      </c>
      <c r="M236" s="106" t="s">
        <v>20</v>
      </c>
      <c r="N236" s="106" t="s">
        <v>20</v>
      </c>
      <c r="O236" s="106" t="s">
        <v>20</v>
      </c>
      <c r="P236" s="106" t="s">
        <v>20</v>
      </c>
      <c r="Q236" s="106" t="s">
        <v>20</v>
      </c>
      <c r="R236" s="107">
        <v>298952</v>
      </c>
      <c r="S236" s="107">
        <v>318201.54879369598</v>
      </c>
      <c r="T236" s="107">
        <v>343549.91628245497</v>
      </c>
      <c r="U236" s="107">
        <v>358479.98237069201</v>
      </c>
      <c r="V236" s="107">
        <v>367944.74748153228</v>
      </c>
      <c r="W236" s="107">
        <v>375397.3630402126</v>
      </c>
      <c r="X236" s="107">
        <v>382893.36934807792</v>
      </c>
      <c r="Y236" s="107">
        <v>390472.79198461561</v>
      </c>
      <c r="Z236" s="107">
        <v>398129.43925450806</v>
      </c>
      <c r="AA236" s="107">
        <v>405831.66852806375</v>
      </c>
      <c r="AB236" s="107">
        <v>413553.43294604472</v>
      </c>
      <c r="AC236" s="107">
        <v>421294.73250845249</v>
      </c>
      <c r="AD236" s="107">
        <v>429055.73857620201</v>
      </c>
      <c r="AE236" s="107">
        <v>436813.06236360781</v>
      </c>
      <c r="AF236" s="107">
        <v>444592.79799357883</v>
      </c>
      <c r="AG236" s="107">
        <v>452394.50425823394</v>
      </c>
      <c r="AH236" s="107">
        <v>460215.70922988234</v>
      </c>
      <c r="AI236" s="107">
        <v>468058.19939255016</v>
      </c>
      <c r="AJ236" s="107">
        <v>475925.72990144801</v>
      </c>
      <c r="AK236" s="107">
        <v>483815.15817016299</v>
      </c>
      <c r="AL236" s="107">
        <v>491728.6134045528</v>
      </c>
      <c r="AM236" s="107">
        <v>499664.30912059435</v>
      </c>
      <c r="AN236" s="104">
        <v>507625.23132872331</v>
      </c>
    </row>
    <row r="237" spans="1:40" x14ac:dyDescent="0.25">
      <c r="A237" t="str">
        <f t="shared" si="3"/>
        <v>Total passengers_Mozambique</v>
      </c>
      <c r="B237" s="102" t="s">
        <v>58</v>
      </c>
      <c r="C237" s="103" t="s">
        <v>32</v>
      </c>
      <c r="D237" s="104" t="s">
        <v>55</v>
      </c>
      <c r="E237" s="105" t="s">
        <v>20</v>
      </c>
      <c r="F237" s="106" t="s">
        <v>34</v>
      </c>
      <c r="G237" s="106" t="s">
        <v>20</v>
      </c>
      <c r="H237" s="106" t="s">
        <v>20</v>
      </c>
      <c r="I237" s="106" t="s">
        <v>20</v>
      </c>
      <c r="J237" s="106" t="s">
        <v>20</v>
      </c>
      <c r="K237" s="106" t="s">
        <v>20</v>
      </c>
      <c r="L237" s="106" t="s">
        <v>34</v>
      </c>
      <c r="M237" s="106" t="s">
        <v>20</v>
      </c>
      <c r="N237" s="106" t="s">
        <v>20</v>
      </c>
      <c r="O237" s="106" t="s">
        <v>20</v>
      </c>
      <c r="P237" s="106" t="s">
        <v>20</v>
      </c>
      <c r="Q237" s="106" t="s">
        <v>20</v>
      </c>
      <c r="R237" s="107">
        <v>1895196</v>
      </c>
      <c r="S237" s="107">
        <v>2100725.6359889754</v>
      </c>
      <c r="T237" s="107">
        <v>2325041.5335725276</v>
      </c>
      <c r="U237" s="107">
        <v>2486878.7247543721</v>
      </c>
      <c r="V237" s="107">
        <v>2627097.9785096473</v>
      </c>
      <c r="W237" s="107">
        <v>2741982.6363274809</v>
      </c>
      <c r="X237" s="107">
        <v>2847654.266763838</v>
      </c>
      <c r="Y237" s="107">
        <v>2949872.2345923618</v>
      </c>
      <c r="Z237" s="107">
        <v>3049309.8861096087</v>
      </c>
      <c r="AA237" s="107">
        <v>3151426.6132773599</v>
      </c>
      <c r="AB237" s="107">
        <v>3256584.6666885847</v>
      </c>
      <c r="AC237" s="107">
        <v>3365215.9432931854</v>
      </c>
      <c r="AD237" s="107">
        <v>3477740.8862740211</v>
      </c>
      <c r="AE237" s="107">
        <v>3595245.0039581251</v>
      </c>
      <c r="AF237" s="107">
        <v>3716082.2809156175</v>
      </c>
      <c r="AG237" s="107">
        <v>3841340.6506647142</v>
      </c>
      <c r="AH237" s="107">
        <v>3971611.7183814794</v>
      </c>
      <c r="AI237" s="107">
        <v>4107499.3825942907</v>
      </c>
      <c r="AJ237" s="107">
        <v>4252627.2382734846</v>
      </c>
      <c r="AK237" s="107">
        <v>4404523.6460658051</v>
      </c>
      <c r="AL237" s="107">
        <v>4563949.8043834632</v>
      </c>
      <c r="AM237" s="107">
        <v>4731759.994605924</v>
      </c>
      <c r="AN237" s="104">
        <v>4908904.9366757087</v>
      </c>
    </row>
    <row r="238" spans="1:40" x14ac:dyDescent="0.25">
      <c r="A238" t="str">
        <f t="shared" si="3"/>
        <v>Total aircraft movements_Mozambique</v>
      </c>
      <c r="B238" s="102" t="s">
        <v>35</v>
      </c>
      <c r="C238" s="103" t="s">
        <v>32</v>
      </c>
      <c r="D238" s="104" t="s">
        <v>55</v>
      </c>
      <c r="E238" s="105" t="s">
        <v>20</v>
      </c>
      <c r="F238" s="106" t="s">
        <v>34</v>
      </c>
      <c r="G238" s="106" t="s">
        <v>20</v>
      </c>
      <c r="H238" s="106" t="s">
        <v>20</v>
      </c>
      <c r="I238" s="106" t="s">
        <v>20</v>
      </c>
      <c r="J238" s="106" t="s">
        <v>20</v>
      </c>
      <c r="K238" s="106" t="s">
        <v>20</v>
      </c>
      <c r="L238" s="106" t="s">
        <v>34</v>
      </c>
      <c r="M238" s="106" t="s">
        <v>20</v>
      </c>
      <c r="N238" s="106" t="s">
        <v>20</v>
      </c>
      <c r="O238" s="106" t="s">
        <v>20</v>
      </c>
      <c r="P238" s="106" t="s">
        <v>20</v>
      </c>
      <c r="Q238" s="106" t="s">
        <v>20</v>
      </c>
      <c r="R238" s="107">
        <v>57423</v>
      </c>
      <c r="S238" s="107">
        <v>65829.500812050741</v>
      </c>
      <c r="T238" s="107">
        <v>68269.551094243332</v>
      </c>
      <c r="U238" s="107">
        <v>70552.054950857215</v>
      </c>
      <c r="V238" s="107">
        <v>72802.951151348141</v>
      </c>
      <c r="W238" s="107">
        <v>75005.14303845512</v>
      </c>
      <c r="X238" s="107">
        <v>77245.153927726249</v>
      </c>
      <c r="Y238" s="107">
        <v>79492.443409422645</v>
      </c>
      <c r="Z238" s="107">
        <v>81719.070139561416</v>
      </c>
      <c r="AA238" s="107">
        <v>83940.308112573577</v>
      </c>
      <c r="AB238" s="107">
        <v>86172.744997737274</v>
      </c>
      <c r="AC238" s="107">
        <v>88408.909164219847</v>
      </c>
      <c r="AD238" s="107">
        <v>90639.055306938171</v>
      </c>
      <c r="AE238" s="107">
        <v>92866.733963356208</v>
      </c>
      <c r="AF238" s="107">
        <v>95097.616830257932</v>
      </c>
      <c r="AG238" s="107">
        <v>97330.083286776629</v>
      </c>
      <c r="AH238" s="107">
        <v>99560.860974874406</v>
      </c>
      <c r="AI238" s="107">
        <v>101790.64587103257</v>
      </c>
      <c r="AJ238" s="107">
        <v>104021.31070455479</v>
      </c>
      <c r="AK238" s="107">
        <v>106252.58650166668</v>
      </c>
      <c r="AL238" s="107">
        <v>108483.40979954221</v>
      </c>
      <c r="AM238" s="107">
        <v>110713.86280750511</v>
      </c>
      <c r="AN238" s="104">
        <v>112944.54491799524</v>
      </c>
    </row>
    <row r="239" spans="1:40" x14ac:dyDescent="0.25">
      <c r="A239" t="str">
        <f t="shared" si="3"/>
        <v>Total Cargo_Mozambique</v>
      </c>
      <c r="B239" s="102" t="s">
        <v>207</v>
      </c>
      <c r="C239" s="108" t="s">
        <v>32</v>
      </c>
      <c r="D239" s="92" t="s">
        <v>55</v>
      </c>
      <c r="E239" s="75" t="s">
        <v>20</v>
      </c>
      <c r="F239" s="76" t="s">
        <v>34</v>
      </c>
      <c r="G239" s="76" t="s">
        <v>20</v>
      </c>
      <c r="H239" s="76" t="s">
        <v>20</v>
      </c>
      <c r="I239" s="76" t="s">
        <v>20</v>
      </c>
      <c r="J239" s="76" t="s">
        <v>20</v>
      </c>
      <c r="K239" s="76" t="s">
        <v>20</v>
      </c>
      <c r="L239" s="76" t="s">
        <v>34</v>
      </c>
      <c r="M239" s="76" t="s">
        <v>20</v>
      </c>
      <c r="N239" s="76" t="s">
        <v>20</v>
      </c>
      <c r="O239" s="76" t="s">
        <v>20</v>
      </c>
      <c r="P239" s="76" t="s">
        <v>20</v>
      </c>
      <c r="Q239" s="76" t="s">
        <v>20</v>
      </c>
      <c r="R239" s="83">
        <v>14540.2</v>
      </c>
      <c r="S239" s="83">
        <v>19607.428012730004</v>
      </c>
      <c r="T239" s="83">
        <v>20380.995281711799</v>
      </c>
      <c r="U239" s="83">
        <v>22135.353070758687</v>
      </c>
      <c r="V239" s="83">
        <v>23455.058226066234</v>
      </c>
      <c r="W239" s="83">
        <v>23862.015698961186</v>
      </c>
      <c r="X239" s="83">
        <v>24268.973171884409</v>
      </c>
      <c r="Y239" s="83">
        <v>24675.930644835793</v>
      </c>
      <c r="Z239" s="83">
        <v>25082.888117815462</v>
      </c>
      <c r="AA239" s="83">
        <v>25489.845590823406</v>
      </c>
      <c r="AB239" s="83">
        <v>25896.803063859516</v>
      </c>
      <c r="AC239" s="83">
        <v>26303.760536923903</v>
      </c>
      <c r="AD239" s="83">
        <v>26710.71801001651</v>
      </c>
      <c r="AE239" s="83">
        <v>27117.675483137402</v>
      </c>
      <c r="AF239" s="83">
        <v>27524.632956286507</v>
      </c>
      <c r="AG239" s="83">
        <v>27931.590429463835</v>
      </c>
      <c r="AH239" s="83">
        <v>28338.547902669379</v>
      </c>
      <c r="AI239" s="83">
        <v>28745.505375903209</v>
      </c>
      <c r="AJ239" s="83">
        <v>29152.462849165251</v>
      </c>
      <c r="AK239" s="83">
        <v>29559.420322455509</v>
      </c>
      <c r="AL239" s="83">
        <v>29966.377795773999</v>
      </c>
      <c r="AM239" s="83">
        <v>30373.335269120762</v>
      </c>
      <c r="AN239" s="92">
        <v>30780.292742495752</v>
      </c>
    </row>
    <row r="240" spans="1:40" x14ac:dyDescent="0.25">
      <c r="A240" t="str">
        <f t="shared" si="3"/>
        <v>International passengers_Mozambique</v>
      </c>
      <c r="B240" s="72" t="s">
        <v>54</v>
      </c>
      <c r="C240" s="108" t="s">
        <v>32</v>
      </c>
      <c r="D240" s="92" t="s">
        <v>55</v>
      </c>
      <c r="E240" s="75" t="s">
        <v>20</v>
      </c>
      <c r="F240" s="76" t="s">
        <v>34</v>
      </c>
      <c r="G240" s="76" t="s">
        <v>20</v>
      </c>
      <c r="H240" s="76" t="s">
        <v>20</v>
      </c>
      <c r="I240" s="76" t="s">
        <v>20</v>
      </c>
      <c r="J240" s="76" t="s">
        <v>20</v>
      </c>
      <c r="K240" s="76" t="s">
        <v>20</v>
      </c>
      <c r="L240" s="76" t="s">
        <v>34</v>
      </c>
      <c r="M240" s="76" t="s">
        <v>20</v>
      </c>
      <c r="N240" s="76" t="s">
        <v>20</v>
      </c>
      <c r="O240" s="76" t="s">
        <v>20</v>
      </c>
      <c r="P240" s="76" t="s">
        <v>20</v>
      </c>
      <c r="Q240" s="76" t="s">
        <v>20</v>
      </c>
      <c r="R240" s="83">
        <v>688101</v>
      </c>
      <c r="S240" s="83">
        <v>689956.93796673417</v>
      </c>
      <c r="T240" s="83">
        <v>737128.09337211249</v>
      </c>
      <c r="U240" s="83">
        <v>773461.80144470267</v>
      </c>
      <c r="V240" s="83">
        <v>820532.07770636294</v>
      </c>
      <c r="W240" s="83">
        <v>884892.36613728851</v>
      </c>
      <c r="X240" s="83">
        <v>940439.83223148424</v>
      </c>
      <c r="Y240" s="83">
        <v>992727.16850687785</v>
      </c>
      <c r="Z240" s="83">
        <v>1042286.1162528929</v>
      </c>
      <c r="AA240" s="83">
        <v>1094517.1846038261</v>
      </c>
      <c r="AB240" s="83">
        <v>1149775.1374316916</v>
      </c>
      <c r="AC240" s="83">
        <v>1208483.702121936</v>
      </c>
      <c r="AD240" s="83">
        <v>1271056.2320417515</v>
      </c>
      <c r="AE240" s="83">
        <v>1338465.0379999492</v>
      </c>
      <c r="AF240" s="83">
        <v>1409210.3473864344</v>
      </c>
      <c r="AG240" s="83">
        <v>1484355.5677390997</v>
      </c>
      <c r="AH240" s="83">
        <v>1564484.0914149319</v>
      </c>
      <c r="AI240" s="83">
        <v>1650192.9630278971</v>
      </c>
      <c r="AJ240" s="83">
        <v>1744951.5309465036</v>
      </c>
      <c r="AK240" s="83">
        <v>1846440.915893418</v>
      </c>
      <c r="AL240" s="83">
        <v>1955417.2572016967</v>
      </c>
      <c r="AM240" s="83">
        <v>2072729.8731893466</v>
      </c>
      <c r="AN240" s="92">
        <v>2199325.6742512709</v>
      </c>
    </row>
    <row r="241" spans="1:40" x14ac:dyDescent="0.25">
      <c r="A241" t="str">
        <f t="shared" si="3"/>
        <v>Domestic passengers_Mozambique</v>
      </c>
      <c r="B241" s="102" t="s">
        <v>56</v>
      </c>
      <c r="C241" s="103" t="s">
        <v>32</v>
      </c>
      <c r="D241" s="104" t="s">
        <v>55</v>
      </c>
      <c r="E241" s="105" t="s">
        <v>20</v>
      </c>
      <c r="F241" s="106" t="s">
        <v>34</v>
      </c>
      <c r="G241" s="106" t="s">
        <v>20</v>
      </c>
      <c r="H241" s="106" t="s">
        <v>20</v>
      </c>
      <c r="I241" s="106" t="s">
        <v>20</v>
      </c>
      <c r="J241" s="106" t="s">
        <v>20</v>
      </c>
      <c r="K241" s="106" t="s">
        <v>20</v>
      </c>
      <c r="L241" s="106" t="s">
        <v>34</v>
      </c>
      <c r="M241" s="106" t="s">
        <v>20</v>
      </c>
      <c r="N241" s="106" t="s">
        <v>20</v>
      </c>
      <c r="O241" s="106" t="s">
        <v>20</v>
      </c>
      <c r="P241" s="106" t="s">
        <v>20</v>
      </c>
      <c r="Q241" s="106" t="s">
        <v>20</v>
      </c>
      <c r="R241" s="107">
        <v>1104185</v>
      </c>
      <c r="S241" s="107">
        <v>1297357.1804363534</v>
      </c>
      <c r="T241" s="107">
        <v>1467167.8655536629</v>
      </c>
      <c r="U241" s="107">
        <v>1592931.4067712226</v>
      </c>
      <c r="V241" s="107">
        <v>1684937.9642041877</v>
      </c>
      <c r="W241" s="107">
        <v>1732434.2423534314</v>
      </c>
      <c r="X241" s="107">
        <v>1779930.5205026874</v>
      </c>
      <c r="Y241" s="107">
        <v>1827426.7986519311</v>
      </c>
      <c r="Z241" s="107">
        <v>1874923.0768011869</v>
      </c>
      <c r="AA241" s="107">
        <v>1922419.3549504308</v>
      </c>
      <c r="AB241" s="107">
        <v>1969915.6330996864</v>
      </c>
      <c r="AC241" s="107">
        <v>2017411.91124893</v>
      </c>
      <c r="AD241" s="107">
        <v>2064908.189398186</v>
      </c>
      <c r="AE241" s="107">
        <v>2112404.4675474418</v>
      </c>
      <c r="AF241" s="107">
        <v>2159900.7456966857</v>
      </c>
      <c r="AG241" s="107">
        <v>2207397.0238459418</v>
      </c>
      <c r="AH241" s="107">
        <v>2254893.3019951857</v>
      </c>
      <c r="AI241" s="107">
        <v>2302389.5801444417</v>
      </c>
      <c r="AJ241" s="107">
        <v>2349885.8582936856</v>
      </c>
      <c r="AK241" s="107">
        <v>2397382.1364429416</v>
      </c>
      <c r="AL241" s="107">
        <v>2444878.4145921855</v>
      </c>
      <c r="AM241" s="107">
        <v>2492374.6927414411</v>
      </c>
      <c r="AN241" s="104">
        <v>2539870.9708906971</v>
      </c>
    </row>
    <row r="242" spans="1:40" x14ac:dyDescent="0.25">
      <c r="A242" t="str">
        <f t="shared" si="3"/>
        <v>Total passengers_Morocco</v>
      </c>
      <c r="B242" s="102" t="s">
        <v>58</v>
      </c>
      <c r="C242" s="103" t="s">
        <v>32</v>
      </c>
      <c r="D242" s="104" t="s">
        <v>50</v>
      </c>
      <c r="E242" s="105" t="s">
        <v>20</v>
      </c>
      <c r="F242" s="106" t="s">
        <v>34</v>
      </c>
      <c r="G242" s="106" t="s">
        <v>20</v>
      </c>
      <c r="H242" s="106" t="s">
        <v>20</v>
      </c>
      <c r="I242" s="106" t="s">
        <v>20</v>
      </c>
      <c r="J242" s="106" t="s">
        <v>20</v>
      </c>
      <c r="K242" s="106" t="s">
        <v>20</v>
      </c>
      <c r="L242" s="106" t="s">
        <v>20</v>
      </c>
      <c r="M242" s="106" t="s">
        <v>20</v>
      </c>
      <c r="N242" s="106" t="s">
        <v>20</v>
      </c>
      <c r="O242" s="106" t="s">
        <v>20</v>
      </c>
      <c r="P242" s="106" t="s">
        <v>20</v>
      </c>
      <c r="Q242" s="106" t="s">
        <v>20</v>
      </c>
      <c r="R242" s="107">
        <v>22534771</v>
      </c>
      <c r="S242" s="107">
        <v>24961954.397319004</v>
      </c>
      <c r="T242" s="107">
        <v>26996126.684527747</v>
      </c>
      <c r="U242" s="107">
        <v>28582608.603979297</v>
      </c>
      <c r="V242" s="107">
        <v>29908047.510139264</v>
      </c>
      <c r="W242" s="107">
        <v>31088701.060445111</v>
      </c>
      <c r="X242" s="107">
        <v>32159812.493571684</v>
      </c>
      <c r="Y242" s="107">
        <v>33173141.426758882</v>
      </c>
      <c r="Z242" s="107">
        <v>34164645.63621594</v>
      </c>
      <c r="AA242" s="107">
        <v>35150230.600310475</v>
      </c>
      <c r="AB242" s="107">
        <v>36134595.367888309</v>
      </c>
      <c r="AC242" s="107">
        <v>37119168.238210991</v>
      </c>
      <c r="AD242" s="107">
        <v>38104386.692554578</v>
      </c>
      <c r="AE242" s="107">
        <v>39089230.641533576</v>
      </c>
      <c r="AF242" s="107">
        <v>40074920.554788992</v>
      </c>
      <c r="AG242" s="107">
        <v>41061487.72104121</v>
      </c>
      <c r="AH242" s="107">
        <v>42048958.37923722</v>
      </c>
      <c r="AI242" s="107">
        <v>43037349.332719438</v>
      </c>
      <c r="AJ242" s="107">
        <v>44025581.189609013</v>
      </c>
      <c r="AK242" s="107">
        <v>45014777.849617235</v>
      </c>
      <c r="AL242" s="107">
        <v>46004960.33668799</v>
      </c>
      <c r="AM242" s="107">
        <v>46996149.75386852</v>
      </c>
      <c r="AN242" s="104">
        <v>47988367.297272287</v>
      </c>
    </row>
    <row r="243" spans="1:40" x14ac:dyDescent="0.25">
      <c r="A243" t="str">
        <f t="shared" si="3"/>
        <v>Total aircraft movements_Morocco</v>
      </c>
      <c r="B243" s="102" t="s">
        <v>35</v>
      </c>
      <c r="C243" s="103" t="s">
        <v>32</v>
      </c>
      <c r="D243" s="104" t="s">
        <v>50</v>
      </c>
      <c r="E243" s="105" t="s">
        <v>20</v>
      </c>
      <c r="F243" s="106" t="s">
        <v>34</v>
      </c>
      <c r="G243" s="106" t="s">
        <v>20</v>
      </c>
      <c r="H243" s="106" t="s">
        <v>20</v>
      </c>
      <c r="I243" s="106" t="s">
        <v>20</v>
      </c>
      <c r="J243" s="106" t="s">
        <v>20</v>
      </c>
      <c r="K243" s="106" t="s">
        <v>20</v>
      </c>
      <c r="L243" s="106" t="s">
        <v>20</v>
      </c>
      <c r="M243" s="106" t="s">
        <v>20</v>
      </c>
      <c r="N243" s="106" t="s">
        <v>20</v>
      </c>
      <c r="O243" s="106" t="s">
        <v>20</v>
      </c>
      <c r="P243" s="106" t="s">
        <v>20</v>
      </c>
      <c r="Q243" s="106" t="s">
        <v>20</v>
      </c>
      <c r="R243" s="107">
        <v>211502</v>
      </c>
      <c r="S243" s="107">
        <v>233705.97279783877</v>
      </c>
      <c r="T243" s="107">
        <v>251392.18708904355</v>
      </c>
      <c r="U243" s="107">
        <v>263333.63522214466</v>
      </c>
      <c r="V243" s="107">
        <v>271653.49523809098</v>
      </c>
      <c r="W243" s="107">
        <v>276298.63270347903</v>
      </c>
      <c r="X243" s="107">
        <v>280599.11400181305</v>
      </c>
      <c r="Y243" s="107">
        <v>284737.89731496508</v>
      </c>
      <c r="Z243" s="107">
        <v>288803.98559529718</v>
      </c>
      <c r="AA243" s="107">
        <v>292837.95058924588</v>
      </c>
      <c r="AB243" s="107">
        <v>296857.80812489567</v>
      </c>
      <c r="AC243" s="107">
        <v>300871.48015900434</v>
      </c>
      <c r="AD243" s="107">
        <v>304882.43977621419</v>
      </c>
      <c r="AE243" s="107">
        <v>308892.20917305938</v>
      </c>
      <c r="AF243" s="107">
        <v>312901.45592563477</v>
      </c>
      <c r="AG243" s="107">
        <v>316910.47304627509</v>
      </c>
      <c r="AH243" s="107">
        <v>320919.38923555496</v>
      </c>
      <c r="AI243" s="107">
        <v>324928.26105226163</v>
      </c>
      <c r="AJ243" s="107">
        <v>328937.11335973471</v>
      </c>
      <c r="AK243" s="107">
        <v>332945.95708967093</v>
      </c>
      <c r="AL243" s="107">
        <v>336954.79704860639</v>
      </c>
      <c r="AM243" s="107">
        <v>340963.63534982788</v>
      </c>
      <c r="AN243" s="104">
        <v>344972.47292240057</v>
      </c>
    </row>
    <row r="244" spans="1:40" x14ac:dyDescent="0.25">
      <c r="A244" t="str">
        <f t="shared" si="3"/>
        <v>Total Cargo_Morocco</v>
      </c>
      <c r="B244" s="102" t="s">
        <v>207</v>
      </c>
      <c r="C244" s="108" t="s">
        <v>32</v>
      </c>
      <c r="D244" s="92" t="s">
        <v>50</v>
      </c>
      <c r="E244" s="75" t="s">
        <v>20</v>
      </c>
      <c r="F244" s="76" t="s">
        <v>34</v>
      </c>
      <c r="G244" s="76" t="s">
        <v>20</v>
      </c>
      <c r="H244" s="76" t="s">
        <v>20</v>
      </c>
      <c r="I244" s="76" t="s">
        <v>20</v>
      </c>
      <c r="J244" s="76" t="s">
        <v>20</v>
      </c>
      <c r="K244" s="76" t="s">
        <v>20</v>
      </c>
      <c r="L244" s="76" t="s">
        <v>20</v>
      </c>
      <c r="M244" s="76" t="s">
        <v>20</v>
      </c>
      <c r="N244" s="76" t="s">
        <v>20</v>
      </c>
      <c r="O244" s="76" t="s">
        <v>20</v>
      </c>
      <c r="P244" s="76" t="s">
        <v>20</v>
      </c>
      <c r="Q244" s="76" t="s">
        <v>20</v>
      </c>
      <c r="R244" s="83">
        <v>88209.65</v>
      </c>
      <c r="S244" s="83">
        <v>96897.927178232392</v>
      </c>
      <c r="T244" s="83">
        <v>103288.05294516221</v>
      </c>
      <c r="U244" s="83">
        <v>109065.98100757404</v>
      </c>
      <c r="V244" s="83">
        <v>112896.85477982883</v>
      </c>
      <c r="W244" s="83">
        <v>114806.81447311652</v>
      </c>
      <c r="X244" s="83">
        <v>116677.01799532895</v>
      </c>
      <c r="Y244" s="83">
        <v>118539.39450240278</v>
      </c>
      <c r="Z244" s="83">
        <v>120426.02167057429</v>
      </c>
      <c r="AA244" s="83">
        <v>122322.86644094056</v>
      </c>
      <c r="AB244" s="83">
        <v>124188.53648543185</v>
      </c>
      <c r="AC244" s="83">
        <v>126077.26039265397</v>
      </c>
      <c r="AD244" s="83">
        <v>127984.2560403618</v>
      </c>
      <c r="AE244" s="83">
        <v>129946.72888553087</v>
      </c>
      <c r="AF244" s="83">
        <v>131935.82755355019</v>
      </c>
      <c r="AG244" s="83">
        <v>133951.57023848512</v>
      </c>
      <c r="AH244" s="83">
        <v>135986.22710368133</v>
      </c>
      <c r="AI244" s="83">
        <v>138030.03740397037</v>
      </c>
      <c r="AJ244" s="83">
        <v>140104.19521805583</v>
      </c>
      <c r="AK244" s="83">
        <v>142194.98351277318</v>
      </c>
      <c r="AL244" s="83">
        <v>144308.06817616895</v>
      </c>
      <c r="AM244" s="83">
        <v>146418.05803982166</v>
      </c>
      <c r="AN244" s="92">
        <v>148521.23968757424</v>
      </c>
    </row>
    <row r="245" spans="1:40" x14ac:dyDescent="0.25">
      <c r="A245" t="str">
        <f t="shared" si="3"/>
        <v>International passengers_Morocco</v>
      </c>
      <c r="B245" s="72" t="s">
        <v>54</v>
      </c>
      <c r="C245" s="108" t="s">
        <v>32</v>
      </c>
      <c r="D245" s="92" t="s">
        <v>50</v>
      </c>
      <c r="E245" s="75" t="s">
        <v>20</v>
      </c>
      <c r="F245" s="76" t="s">
        <v>34</v>
      </c>
      <c r="G245" s="76" t="s">
        <v>20</v>
      </c>
      <c r="H245" s="76" t="s">
        <v>20</v>
      </c>
      <c r="I245" s="76" t="s">
        <v>20</v>
      </c>
      <c r="J245" s="76" t="s">
        <v>20</v>
      </c>
      <c r="K245" s="76" t="s">
        <v>20</v>
      </c>
      <c r="L245" s="76" t="s">
        <v>20</v>
      </c>
      <c r="M245" s="76" t="s">
        <v>20</v>
      </c>
      <c r="N245" s="76" t="s">
        <v>20</v>
      </c>
      <c r="O245" s="76" t="s">
        <v>20</v>
      </c>
      <c r="P245" s="76" t="s">
        <v>20</v>
      </c>
      <c r="Q245" s="76" t="s">
        <v>20</v>
      </c>
      <c r="R245" s="83">
        <v>19989361</v>
      </c>
      <c r="S245" s="83">
        <v>21899377.493855357</v>
      </c>
      <c r="T245" s="83">
        <v>23589892.628086008</v>
      </c>
      <c r="U245" s="83">
        <v>25008535.575283341</v>
      </c>
      <c r="V245" s="83">
        <v>26237029.903686617</v>
      </c>
      <c r="W245" s="83">
        <v>27326846.810136322</v>
      </c>
      <c r="X245" s="83">
        <v>28307121.599406745</v>
      </c>
      <c r="Y245" s="83">
        <v>29229616.318059713</v>
      </c>
      <c r="Z245" s="83">
        <v>30131532.555126097</v>
      </c>
      <c r="AA245" s="83">
        <v>31027529.546829961</v>
      </c>
      <c r="AB245" s="83">
        <v>31922306.342017122</v>
      </c>
      <c r="AC245" s="83">
        <v>32817291.239949137</v>
      </c>
      <c r="AD245" s="83">
        <v>33712921.721902065</v>
      </c>
      <c r="AE245" s="83">
        <v>34609341.343688764</v>
      </c>
      <c r="AF245" s="83">
        <v>35506606.92975188</v>
      </c>
      <c r="AG245" s="83">
        <v>36404749.7688118</v>
      </c>
      <c r="AH245" s="83">
        <v>37303793.670493603</v>
      </c>
      <c r="AI245" s="83">
        <v>38203760.296783522</v>
      </c>
      <c r="AJ245" s="83">
        <v>39104670.738631248</v>
      </c>
      <c r="AK245" s="83">
        <v>40006545.983597621</v>
      </c>
      <c r="AL245" s="83">
        <v>40909407.055626504</v>
      </c>
      <c r="AM245" s="83">
        <v>41813275.057765193</v>
      </c>
      <c r="AN245" s="92">
        <v>42718171.186127096</v>
      </c>
    </row>
    <row r="246" spans="1:40" x14ac:dyDescent="0.25">
      <c r="A246" t="str">
        <f t="shared" si="3"/>
        <v>Domestic passengers_Morocco</v>
      </c>
      <c r="B246" s="102" t="s">
        <v>56</v>
      </c>
      <c r="C246" s="103" t="s">
        <v>32</v>
      </c>
      <c r="D246" s="104" t="s">
        <v>50</v>
      </c>
      <c r="E246" s="105" t="s">
        <v>20</v>
      </c>
      <c r="F246" s="106" t="s">
        <v>34</v>
      </c>
      <c r="G246" s="106" t="s">
        <v>20</v>
      </c>
      <c r="H246" s="106" t="s">
        <v>20</v>
      </c>
      <c r="I246" s="106" t="s">
        <v>20</v>
      </c>
      <c r="J246" s="106" t="s">
        <v>20</v>
      </c>
      <c r="K246" s="106" t="s">
        <v>20</v>
      </c>
      <c r="L246" s="106" t="s">
        <v>20</v>
      </c>
      <c r="M246" s="106" t="s">
        <v>20</v>
      </c>
      <c r="N246" s="106" t="s">
        <v>20</v>
      </c>
      <c r="O246" s="106" t="s">
        <v>20</v>
      </c>
      <c r="P246" s="106" t="s">
        <v>20</v>
      </c>
      <c r="Q246" s="106" t="s">
        <v>20</v>
      </c>
      <c r="R246" s="107">
        <v>2394811</v>
      </c>
      <c r="S246" s="107">
        <v>2932048.7108532628</v>
      </c>
      <c r="T246" s="107">
        <v>3280836.1514837206</v>
      </c>
      <c r="U246" s="107">
        <v>3450302.8670589686</v>
      </c>
      <c r="V246" s="107">
        <v>3549165.8005501241</v>
      </c>
      <c r="W246" s="107">
        <v>3643215.822926484</v>
      </c>
      <c r="X246" s="107">
        <v>3737265.8453028505</v>
      </c>
      <c r="Y246" s="107">
        <v>3831312.6468847552</v>
      </c>
      <c r="Z246" s="107">
        <v>3923707.1809090916</v>
      </c>
      <c r="AA246" s="107">
        <v>4016101.7149334289</v>
      </c>
      <c r="AB246" s="107">
        <v>4108496.2489577658</v>
      </c>
      <c r="AC246" s="107">
        <v>4200890.7829821035</v>
      </c>
      <c r="AD246" s="107">
        <v>4293285.3170064325</v>
      </c>
      <c r="AE246" s="107">
        <v>4384137.0904848129</v>
      </c>
      <c r="AF246" s="107">
        <v>4474988.8639631933</v>
      </c>
      <c r="AG246" s="107">
        <v>4565840.6374415746</v>
      </c>
      <c r="AH246" s="107">
        <v>4656695.6317144092</v>
      </c>
      <c r="AI246" s="107">
        <v>4747547.4051927906</v>
      </c>
      <c r="AJ246" s="107">
        <v>4836936.9379866961</v>
      </c>
      <c r="AK246" s="107">
        <v>4926326.4707805999</v>
      </c>
      <c r="AL246" s="107">
        <v>5015716.0035745138</v>
      </c>
      <c r="AM246" s="107">
        <v>5105105.5363684092</v>
      </c>
      <c r="AN246" s="104">
        <v>5194495.0691623138</v>
      </c>
    </row>
    <row r="247" spans="1:40" x14ac:dyDescent="0.25">
      <c r="A247" t="str">
        <f t="shared" si="3"/>
        <v>Total passengers_Montenegro</v>
      </c>
      <c r="B247" s="72" t="s">
        <v>58</v>
      </c>
      <c r="C247" s="108" t="s">
        <v>96</v>
      </c>
      <c r="D247" s="92" t="s">
        <v>126</v>
      </c>
      <c r="E247" s="75" t="s">
        <v>20</v>
      </c>
      <c r="F247" s="76" t="s">
        <v>34</v>
      </c>
      <c r="G247" s="76" t="s">
        <v>20</v>
      </c>
      <c r="H247" s="76" t="s">
        <v>20</v>
      </c>
      <c r="I247" s="76" t="s">
        <v>20</v>
      </c>
      <c r="J247" s="76" t="s">
        <v>20</v>
      </c>
      <c r="K247" s="76" t="s">
        <v>20</v>
      </c>
      <c r="L247" s="76" t="s">
        <v>20</v>
      </c>
      <c r="M247" s="76" t="s">
        <v>20</v>
      </c>
      <c r="N247" s="76" t="s">
        <v>20</v>
      </c>
      <c r="O247" s="76" t="s">
        <v>20</v>
      </c>
      <c r="P247" s="76" t="s">
        <v>20</v>
      </c>
      <c r="Q247" s="76" t="s">
        <v>20</v>
      </c>
      <c r="R247" s="83">
        <v>2454524</v>
      </c>
      <c r="S247" s="83">
        <v>2642474.83219899</v>
      </c>
      <c r="T247" s="83">
        <v>2835909.4042894701</v>
      </c>
      <c r="U247" s="83">
        <v>3013190.7476873016</v>
      </c>
      <c r="V247" s="83">
        <v>3171505.5005805432</v>
      </c>
      <c r="W247" s="83">
        <v>3308576.5931745125</v>
      </c>
      <c r="X247" s="83">
        <v>3445647.6857684716</v>
      </c>
      <c r="Y247" s="83">
        <v>3582718.7783624306</v>
      </c>
      <c r="Z247" s="83">
        <v>3719789.8709563897</v>
      </c>
      <c r="AA247" s="83">
        <v>3856860.9635503483</v>
      </c>
      <c r="AB247" s="83">
        <v>3993932.0561443069</v>
      </c>
      <c r="AC247" s="83">
        <v>4131003.148738266</v>
      </c>
      <c r="AD247" s="83">
        <v>4268074.2413322255</v>
      </c>
      <c r="AE247" s="83">
        <v>4405145.3339261943</v>
      </c>
      <c r="AF247" s="83">
        <v>4542216.4265201539</v>
      </c>
      <c r="AG247" s="83">
        <v>4679287.5191141134</v>
      </c>
      <c r="AH247" s="83">
        <v>4816358.6117080729</v>
      </c>
      <c r="AI247" s="83">
        <v>4953429.7043020315</v>
      </c>
      <c r="AJ247" s="83">
        <v>5090500.7968959911</v>
      </c>
      <c r="AK247" s="83">
        <v>5227571.8894899506</v>
      </c>
      <c r="AL247" s="83">
        <v>5364642.9820839101</v>
      </c>
      <c r="AM247" s="83">
        <v>5501714.0746778697</v>
      </c>
      <c r="AN247" s="92">
        <v>5638785.1672718385</v>
      </c>
    </row>
    <row r="248" spans="1:40" x14ac:dyDescent="0.25">
      <c r="A248" t="str">
        <f t="shared" si="3"/>
        <v>Total aircraft movements_Montenegro</v>
      </c>
      <c r="B248" s="72" t="s">
        <v>35</v>
      </c>
      <c r="C248" s="108" t="s">
        <v>96</v>
      </c>
      <c r="D248" s="92" t="s">
        <v>126</v>
      </c>
      <c r="E248" s="75" t="s">
        <v>20</v>
      </c>
      <c r="F248" s="76" t="s">
        <v>34</v>
      </c>
      <c r="G248" s="76" t="s">
        <v>20</v>
      </c>
      <c r="H248" s="76" t="s">
        <v>20</v>
      </c>
      <c r="I248" s="76" t="s">
        <v>20</v>
      </c>
      <c r="J248" s="76" t="s">
        <v>20</v>
      </c>
      <c r="K248" s="76" t="s">
        <v>20</v>
      </c>
      <c r="L248" s="76" t="s">
        <v>20</v>
      </c>
      <c r="M248" s="76" t="s">
        <v>20</v>
      </c>
      <c r="N248" s="76" t="s">
        <v>20</v>
      </c>
      <c r="O248" s="76" t="s">
        <v>20</v>
      </c>
      <c r="P248" s="76" t="s">
        <v>20</v>
      </c>
      <c r="Q248" s="76" t="s">
        <v>20</v>
      </c>
      <c r="R248" s="83">
        <v>14774</v>
      </c>
      <c r="S248" s="83">
        <v>15066.279073799347</v>
      </c>
      <c r="T248" s="83">
        <v>15315.760892167164</v>
      </c>
      <c r="U248" s="83">
        <v>15583.793137116279</v>
      </c>
      <c r="V248" s="83">
        <v>15972.334750681512</v>
      </c>
      <c r="W248" s="83">
        <v>16479.47135866942</v>
      </c>
      <c r="X248" s="83">
        <v>16986.607966657433</v>
      </c>
      <c r="Y248" s="83">
        <v>17493.744574645341</v>
      </c>
      <c r="Z248" s="83">
        <v>18000.881182633246</v>
      </c>
      <c r="AA248" s="83">
        <v>18508.01779062115</v>
      </c>
      <c r="AB248" s="83">
        <v>19015.154398609058</v>
      </c>
      <c r="AC248" s="83">
        <v>19522.291006596966</v>
      </c>
      <c r="AD248" s="83">
        <v>20029.427614584976</v>
      </c>
      <c r="AE248" s="83">
        <v>20536.564222572884</v>
      </c>
      <c r="AF248" s="83">
        <v>21043.700830560789</v>
      </c>
      <c r="AG248" s="83">
        <v>21550.837438548697</v>
      </c>
      <c r="AH248" s="83">
        <v>22057.974046536605</v>
      </c>
      <c r="AI248" s="83">
        <v>22565.110654524513</v>
      </c>
      <c r="AJ248" s="83">
        <v>23072.247262512523</v>
      </c>
      <c r="AK248" s="83">
        <v>23579.383870500431</v>
      </c>
      <c r="AL248" s="83">
        <v>24086.520478488343</v>
      </c>
      <c r="AM248" s="83">
        <v>24593.657086476247</v>
      </c>
      <c r="AN248" s="92">
        <v>25100.793694464155</v>
      </c>
    </row>
    <row r="249" spans="1:40" x14ac:dyDescent="0.25">
      <c r="A249" t="str">
        <f t="shared" si="3"/>
        <v>Total Cargo_Montenegro</v>
      </c>
      <c r="B249" s="102" t="s">
        <v>207</v>
      </c>
      <c r="C249" s="103" t="s">
        <v>96</v>
      </c>
      <c r="D249" s="104" t="s">
        <v>126</v>
      </c>
      <c r="E249" s="105" t="s">
        <v>20</v>
      </c>
      <c r="F249" s="106" t="s">
        <v>34</v>
      </c>
      <c r="G249" s="106" t="s">
        <v>20</v>
      </c>
      <c r="H249" s="106" t="s">
        <v>20</v>
      </c>
      <c r="I249" s="106" t="s">
        <v>20</v>
      </c>
      <c r="J249" s="106" t="s">
        <v>20</v>
      </c>
      <c r="K249" s="106" t="s">
        <v>20</v>
      </c>
      <c r="L249" s="106" t="s">
        <v>20</v>
      </c>
      <c r="M249" s="106" t="s">
        <v>20</v>
      </c>
      <c r="N249" s="106" t="s">
        <v>20</v>
      </c>
      <c r="O249" s="106" t="s">
        <v>20</v>
      </c>
      <c r="P249" s="106" t="s">
        <v>20</v>
      </c>
      <c r="Q249" s="106" t="s">
        <v>20</v>
      </c>
      <c r="R249" s="107" t="s">
        <v>218</v>
      </c>
      <c r="S249" s="107" t="s">
        <v>218</v>
      </c>
      <c r="T249" s="107" t="s">
        <v>218</v>
      </c>
      <c r="U249" s="107" t="s">
        <v>218</v>
      </c>
      <c r="V249" s="107" t="s">
        <v>218</v>
      </c>
      <c r="W249" s="107" t="s">
        <v>218</v>
      </c>
      <c r="X249" s="107" t="s">
        <v>218</v>
      </c>
      <c r="Y249" s="107" t="s">
        <v>218</v>
      </c>
      <c r="Z249" s="107" t="s">
        <v>218</v>
      </c>
      <c r="AA249" s="107" t="s">
        <v>218</v>
      </c>
      <c r="AB249" s="107" t="s">
        <v>218</v>
      </c>
      <c r="AC249" s="107" t="s">
        <v>218</v>
      </c>
      <c r="AD249" s="107" t="s">
        <v>218</v>
      </c>
      <c r="AE249" s="107" t="s">
        <v>218</v>
      </c>
      <c r="AF249" s="107" t="s">
        <v>218</v>
      </c>
      <c r="AG249" s="107" t="s">
        <v>218</v>
      </c>
      <c r="AH249" s="107" t="s">
        <v>218</v>
      </c>
      <c r="AI249" s="107" t="s">
        <v>218</v>
      </c>
      <c r="AJ249" s="107" t="s">
        <v>218</v>
      </c>
      <c r="AK249" s="107" t="s">
        <v>218</v>
      </c>
      <c r="AL249" s="107" t="s">
        <v>218</v>
      </c>
      <c r="AM249" s="107" t="s">
        <v>218</v>
      </c>
      <c r="AN249" s="104" t="s">
        <v>218</v>
      </c>
    </row>
    <row r="250" spans="1:40" x14ac:dyDescent="0.25">
      <c r="A250" t="str">
        <f t="shared" si="3"/>
        <v>International passengers_Montenegro</v>
      </c>
      <c r="B250" s="102" t="s">
        <v>54</v>
      </c>
      <c r="C250" s="103" t="s">
        <v>96</v>
      </c>
      <c r="D250" s="104" t="s">
        <v>126</v>
      </c>
      <c r="E250" s="105" t="s">
        <v>20</v>
      </c>
      <c r="F250" s="106" t="s">
        <v>34</v>
      </c>
      <c r="G250" s="106" t="s">
        <v>20</v>
      </c>
      <c r="H250" s="106" t="s">
        <v>20</v>
      </c>
      <c r="I250" s="106" t="s">
        <v>20</v>
      </c>
      <c r="J250" s="106" t="s">
        <v>20</v>
      </c>
      <c r="K250" s="106" t="s">
        <v>20</v>
      </c>
      <c r="L250" s="106" t="s">
        <v>20</v>
      </c>
      <c r="M250" s="106" t="s">
        <v>20</v>
      </c>
      <c r="N250" s="106" t="s">
        <v>20</v>
      </c>
      <c r="O250" s="106" t="s">
        <v>20</v>
      </c>
      <c r="P250" s="106" t="s">
        <v>20</v>
      </c>
      <c r="Q250" s="106" t="s">
        <v>20</v>
      </c>
      <c r="R250" s="107">
        <v>2454524</v>
      </c>
      <c r="S250" s="107">
        <v>2642474.83219899</v>
      </c>
      <c r="T250" s="107">
        <v>2835909.4042894701</v>
      </c>
      <c r="U250" s="107">
        <v>3013190.7476873016</v>
      </c>
      <c r="V250" s="107">
        <v>3171505.5005805432</v>
      </c>
      <c r="W250" s="107">
        <v>3308576.5931745125</v>
      </c>
      <c r="X250" s="107">
        <v>3445647.6857684716</v>
      </c>
      <c r="Y250" s="107">
        <v>3582718.7783624306</v>
      </c>
      <c r="Z250" s="107">
        <v>3719789.8709563897</v>
      </c>
      <c r="AA250" s="107">
        <v>3856860.9635503483</v>
      </c>
      <c r="AB250" s="107">
        <v>3993932.0561443069</v>
      </c>
      <c r="AC250" s="107">
        <v>4131003.148738266</v>
      </c>
      <c r="AD250" s="107">
        <v>4268074.2413322255</v>
      </c>
      <c r="AE250" s="107">
        <v>4405145.3339261943</v>
      </c>
      <c r="AF250" s="107">
        <v>4542216.4265201539</v>
      </c>
      <c r="AG250" s="107">
        <v>4679287.5191141134</v>
      </c>
      <c r="AH250" s="107">
        <v>4816358.6117080729</v>
      </c>
      <c r="AI250" s="107">
        <v>4953429.7043020315</v>
      </c>
      <c r="AJ250" s="107">
        <v>5090500.7968959911</v>
      </c>
      <c r="AK250" s="107">
        <v>5227571.8894899506</v>
      </c>
      <c r="AL250" s="107">
        <v>5364642.9820839101</v>
      </c>
      <c r="AM250" s="107">
        <v>5501714.0746778697</v>
      </c>
      <c r="AN250" s="104">
        <v>5638785.1672718385</v>
      </c>
    </row>
    <row r="251" spans="1:40" x14ac:dyDescent="0.25">
      <c r="A251" t="str">
        <f t="shared" si="3"/>
        <v>Domestic passengers_Montenegro</v>
      </c>
      <c r="B251" s="72" t="s">
        <v>56</v>
      </c>
      <c r="C251" s="108" t="s">
        <v>96</v>
      </c>
      <c r="D251" s="92" t="s">
        <v>126</v>
      </c>
      <c r="E251" s="75" t="s">
        <v>20</v>
      </c>
      <c r="F251" s="76" t="s">
        <v>34</v>
      </c>
      <c r="G251" s="76" t="s">
        <v>20</v>
      </c>
      <c r="H251" s="76" t="s">
        <v>20</v>
      </c>
      <c r="I251" s="76" t="s">
        <v>20</v>
      </c>
      <c r="J251" s="76" t="s">
        <v>20</v>
      </c>
      <c r="K251" s="76" t="s">
        <v>20</v>
      </c>
      <c r="L251" s="76" t="s">
        <v>20</v>
      </c>
      <c r="M251" s="76" t="s">
        <v>20</v>
      </c>
      <c r="N251" s="76" t="s">
        <v>20</v>
      </c>
      <c r="O251" s="76" t="s">
        <v>20</v>
      </c>
      <c r="P251" s="76" t="s">
        <v>20</v>
      </c>
      <c r="Q251" s="76" t="s">
        <v>20</v>
      </c>
      <c r="R251" s="83" t="s">
        <v>218</v>
      </c>
      <c r="S251" s="83" t="s">
        <v>218</v>
      </c>
      <c r="T251" s="83" t="s">
        <v>218</v>
      </c>
      <c r="U251" s="83" t="s">
        <v>218</v>
      </c>
      <c r="V251" s="83" t="s">
        <v>218</v>
      </c>
      <c r="W251" s="83" t="s">
        <v>218</v>
      </c>
      <c r="X251" s="83" t="s">
        <v>218</v>
      </c>
      <c r="Y251" s="83" t="s">
        <v>218</v>
      </c>
      <c r="Z251" s="83" t="s">
        <v>218</v>
      </c>
      <c r="AA251" s="83" t="s">
        <v>218</v>
      </c>
      <c r="AB251" s="83" t="s">
        <v>218</v>
      </c>
      <c r="AC251" s="83" t="s">
        <v>218</v>
      </c>
      <c r="AD251" s="83" t="s">
        <v>218</v>
      </c>
      <c r="AE251" s="83" t="s">
        <v>218</v>
      </c>
      <c r="AF251" s="83" t="s">
        <v>218</v>
      </c>
      <c r="AG251" s="83" t="s">
        <v>218</v>
      </c>
      <c r="AH251" s="83" t="s">
        <v>218</v>
      </c>
      <c r="AI251" s="83" t="s">
        <v>218</v>
      </c>
      <c r="AJ251" s="83" t="s">
        <v>218</v>
      </c>
      <c r="AK251" s="83" t="s">
        <v>218</v>
      </c>
      <c r="AL251" s="83" t="s">
        <v>218</v>
      </c>
      <c r="AM251" s="83" t="s">
        <v>218</v>
      </c>
      <c r="AN251" s="92" t="s">
        <v>218</v>
      </c>
    </row>
    <row r="252" spans="1:40" x14ac:dyDescent="0.25">
      <c r="A252" t="str">
        <f t="shared" si="3"/>
        <v>Total passengers_Moldova</v>
      </c>
      <c r="B252" s="72" t="s">
        <v>58</v>
      </c>
      <c r="C252" s="108" t="s">
        <v>96</v>
      </c>
      <c r="D252" s="92" t="s">
        <v>209</v>
      </c>
      <c r="E252" s="75" t="s">
        <v>20</v>
      </c>
      <c r="F252" s="76" t="s">
        <v>34</v>
      </c>
      <c r="G252" s="76" t="s">
        <v>20</v>
      </c>
      <c r="H252" s="76" t="s">
        <v>20</v>
      </c>
      <c r="I252" s="76" t="s">
        <v>20</v>
      </c>
      <c r="J252" s="76" t="s">
        <v>20</v>
      </c>
      <c r="K252" s="76" t="s">
        <v>20</v>
      </c>
      <c r="L252" s="76" t="s">
        <v>20</v>
      </c>
      <c r="M252" s="76" t="s">
        <v>20</v>
      </c>
      <c r="N252" s="76" t="s">
        <v>20</v>
      </c>
      <c r="O252" s="76" t="s">
        <v>20</v>
      </c>
      <c r="P252" s="76" t="s">
        <v>20</v>
      </c>
      <c r="Q252" s="76" t="s">
        <v>20</v>
      </c>
      <c r="R252" s="83">
        <v>2828745</v>
      </c>
      <c r="S252" s="83">
        <v>2984418.4966779095</v>
      </c>
      <c r="T252" s="83">
        <v>3163839.8222148232</v>
      </c>
      <c r="U252" s="83">
        <v>3332285.4235132332</v>
      </c>
      <c r="V252" s="83">
        <v>3521307.8387817522</v>
      </c>
      <c r="W252" s="83">
        <v>3734670.7090841285</v>
      </c>
      <c r="X252" s="83">
        <v>3948033.5793865044</v>
      </c>
      <c r="Y252" s="83">
        <v>4161396.4496888802</v>
      </c>
      <c r="Z252" s="83">
        <v>4374759.3199912561</v>
      </c>
      <c r="AA252" s="83">
        <v>4588122.1902936324</v>
      </c>
      <c r="AB252" s="83">
        <v>4801485.0605960079</v>
      </c>
      <c r="AC252" s="83">
        <v>5014847.9308983842</v>
      </c>
      <c r="AD252" s="83">
        <v>5228210.8012007596</v>
      </c>
      <c r="AE252" s="83">
        <v>5441573.6715031359</v>
      </c>
      <c r="AF252" s="83">
        <v>5654936.5418055123</v>
      </c>
      <c r="AG252" s="83">
        <v>5868299.4121078877</v>
      </c>
      <c r="AH252" s="83">
        <v>6081662.282410264</v>
      </c>
      <c r="AI252" s="83">
        <v>6295025.1527126394</v>
      </c>
      <c r="AJ252" s="83">
        <v>6508388.0230150158</v>
      </c>
      <c r="AK252" s="83">
        <v>6721750.8933173912</v>
      </c>
      <c r="AL252" s="83">
        <v>6935113.7636197675</v>
      </c>
      <c r="AM252" s="83">
        <v>7148476.6339221429</v>
      </c>
      <c r="AN252" s="92">
        <v>7361839.5042245202</v>
      </c>
    </row>
    <row r="253" spans="1:40" x14ac:dyDescent="0.25">
      <c r="A253" t="str">
        <f t="shared" si="3"/>
        <v>Total aircraft movements_Moldova</v>
      </c>
      <c r="B253" s="72" t="s">
        <v>35</v>
      </c>
      <c r="C253" s="108" t="s">
        <v>96</v>
      </c>
      <c r="D253" s="92" t="s">
        <v>209</v>
      </c>
      <c r="E253" s="75" t="s">
        <v>20</v>
      </c>
      <c r="F253" s="76" t="s">
        <v>34</v>
      </c>
      <c r="G253" s="76" t="s">
        <v>20</v>
      </c>
      <c r="H253" s="76" t="s">
        <v>20</v>
      </c>
      <c r="I253" s="76" t="s">
        <v>20</v>
      </c>
      <c r="J253" s="76" t="s">
        <v>20</v>
      </c>
      <c r="K253" s="76" t="s">
        <v>20</v>
      </c>
      <c r="L253" s="76" t="s">
        <v>20</v>
      </c>
      <c r="M253" s="76" t="s">
        <v>20</v>
      </c>
      <c r="N253" s="76" t="s">
        <v>20</v>
      </c>
      <c r="O253" s="76" t="s">
        <v>20</v>
      </c>
      <c r="P253" s="76" t="s">
        <v>20</v>
      </c>
      <c r="Q253" s="76" t="s">
        <v>20</v>
      </c>
      <c r="R253" s="83">
        <v>28379</v>
      </c>
      <c r="S253" s="83">
        <v>27961.095274299048</v>
      </c>
      <c r="T253" s="83">
        <v>29221.289311165499</v>
      </c>
      <c r="U253" s="83">
        <v>30146.688591919235</v>
      </c>
      <c r="V253" s="83">
        <v>31429.78461844003</v>
      </c>
      <c r="W253" s="83">
        <v>33039.494553429446</v>
      </c>
      <c r="X253" s="83">
        <v>34649.12431572155</v>
      </c>
      <c r="Y253" s="83">
        <v>36258.749424668174</v>
      </c>
      <c r="Z253" s="83">
        <v>37868.374263527519</v>
      </c>
      <c r="AA253" s="83">
        <v>39477.999086710603</v>
      </c>
      <c r="AB253" s="83">
        <v>41087.623908983798</v>
      </c>
      <c r="AC253" s="83">
        <v>42697.248731204178</v>
      </c>
      <c r="AD253" s="83">
        <v>44306.873553421501</v>
      </c>
      <c r="AE253" s="83">
        <v>45916.498375638643</v>
      </c>
      <c r="AF253" s="83">
        <v>47526.123197855792</v>
      </c>
      <c r="AG253" s="83">
        <v>49135.748020072933</v>
      </c>
      <c r="AH253" s="83">
        <v>50745.372842290075</v>
      </c>
      <c r="AI253" s="83">
        <v>52354.997664507217</v>
      </c>
      <c r="AJ253" s="83">
        <v>53964.622486724365</v>
      </c>
      <c r="AK253" s="83">
        <v>55574.247308941507</v>
      </c>
      <c r="AL253" s="83">
        <v>57183.872131158649</v>
      </c>
      <c r="AM253" s="83">
        <v>58793.496953375688</v>
      </c>
      <c r="AN253" s="92">
        <v>60403.12177559283</v>
      </c>
    </row>
    <row r="254" spans="1:40" x14ac:dyDescent="0.25">
      <c r="A254" t="str">
        <f t="shared" si="3"/>
        <v>Total Cargo_Moldova</v>
      </c>
      <c r="B254" s="102" t="s">
        <v>207</v>
      </c>
      <c r="C254" s="103" t="s">
        <v>96</v>
      </c>
      <c r="D254" s="92" t="s">
        <v>209</v>
      </c>
      <c r="E254" s="105" t="s">
        <v>20</v>
      </c>
      <c r="F254" s="106" t="s">
        <v>34</v>
      </c>
      <c r="G254" s="106" t="s">
        <v>20</v>
      </c>
      <c r="H254" s="106" t="s">
        <v>20</v>
      </c>
      <c r="I254" s="106" t="s">
        <v>20</v>
      </c>
      <c r="J254" s="106" t="s">
        <v>20</v>
      </c>
      <c r="K254" s="106" t="s">
        <v>20</v>
      </c>
      <c r="L254" s="106" t="s">
        <v>20</v>
      </c>
      <c r="M254" s="106" t="s">
        <v>20</v>
      </c>
      <c r="N254" s="106" t="s">
        <v>20</v>
      </c>
      <c r="O254" s="106" t="s">
        <v>20</v>
      </c>
      <c r="P254" s="106" t="s">
        <v>20</v>
      </c>
      <c r="Q254" s="106" t="s">
        <v>20</v>
      </c>
      <c r="R254" s="107">
        <v>4187</v>
      </c>
      <c r="S254" s="107">
        <v>3642.8700430004778</v>
      </c>
      <c r="T254" s="107">
        <v>3814.7237542602356</v>
      </c>
      <c r="U254" s="107">
        <v>3959.554332092081</v>
      </c>
      <c r="V254" s="107">
        <v>4106.1037946420647</v>
      </c>
      <c r="W254" s="107">
        <v>4259.195018827495</v>
      </c>
      <c r="X254" s="107">
        <v>4417.8092909606912</v>
      </c>
      <c r="Y254" s="107">
        <v>4582.133333550275</v>
      </c>
      <c r="Z254" s="107">
        <v>4747.5088453569078</v>
      </c>
      <c r="AA254" s="107">
        <v>4918.654551584098</v>
      </c>
      <c r="AB254" s="107">
        <v>5095.745486126084</v>
      </c>
      <c r="AC254" s="107">
        <v>5279.0337304472032</v>
      </c>
      <c r="AD254" s="107">
        <v>5468.6848004631265</v>
      </c>
      <c r="AE254" s="107">
        <v>5659.4940437448104</v>
      </c>
      <c r="AF254" s="107">
        <v>5856.6606473952361</v>
      </c>
      <c r="AG254" s="107">
        <v>6060.5417831131927</v>
      </c>
      <c r="AH254" s="107">
        <v>6271.2292915937714</v>
      </c>
      <c r="AI254" s="107">
        <v>6489.0076252370509</v>
      </c>
      <c r="AJ254" s="107">
        <v>6710.1023370606335</v>
      </c>
      <c r="AK254" s="107">
        <v>6938.5025282297838</v>
      </c>
      <c r="AL254" s="107">
        <v>7174.3631539803428</v>
      </c>
      <c r="AM254" s="107">
        <v>7418.0086731598767</v>
      </c>
      <c r="AN254" s="104">
        <v>7669.6638579557957</v>
      </c>
    </row>
    <row r="255" spans="1:40" x14ac:dyDescent="0.25">
      <c r="A255" t="str">
        <f t="shared" si="3"/>
        <v>International passengers_Moldova</v>
      </c>
      <c r="B255" s="102" t="s">
        <v>54</v>
      </c>
      <c r="C255" s="103" t="s">
        <v>96</v>
      </c>
      <c r="D255" s="92" t="s">
        <v>209</v>
      </c>
      <c r="E255" s="105" t="s">
        <v>20</v>
      </c>
      <c r="F255" s="106" t="s">
        <v>34</v>
      </c>
      <c r="G255" s="106" t="s">
        <v>20</v>
      </c>
      <c r="H255" s="106" t="s">
        <v>20</v>
      </c>
      <c r="I255" s="106" t="s">
        <v>20</v>
      </c>
      <c r="J255" s="106" t="s">
        <v>20</v>
      </c>
      <c r="K255" s="106" t="s">
        <v>20</v>
      </c>
      <c r="L255" s="106" t="s">
        <v>20</v>
      </c>
      <c r="M255" s="106" t="s">
        <v>20</v>
      </c>
      <c r="N255" s="106" t="s">
        <v>20</v>
      </c>
      <c r="O255" s="106" t="s">
        <v>20</v>
      </c>
      <c r="P255" s="106" t="s">
        <v>20</v>
      </c>
      <c r="Q255" s="106" t="s">
        <v>20</v>
      </c>
      <c r="R255" s="107">
        <v>2828628</v>
      </c>
      <c r="S255" s="107">
        <v>2984418.4966779095</v>
      </c>
      <c r="T255" s="107">
        <v>3163839.8222148232</v>
      </c>
      <c r="U255" s="107">
        <v>3332285.4235132332</v>
      </c>
      <c r="V255" s="107">
        <v>3521307.8387817522</v>
      </c>
      <c r="W255" s="107">
        <v>3734670.7090841285</v>
      </c>
      <c r="X255" s="107">
        <v>3948033.5793865044</v>
      </c>
      <c r="Y255" s="107">
        <v>4161396.4496888802</v>
      </c>
      <c r="Z255" s="107">
        <v>4374759.3199912561</v>
      </c>
      <c r="AA255" s="107">
        <v>4588122.1902936324</v>
      </c>
      <c r="AB255" s="107">
        <v>4801485.0605960079</v>
      </c>
      <c r="AC255" s="107">
        <v>5014847.9308983842</v>
      </c>
      <c r="AD255" s="107">
        <v>5228210.8012007596</v>
      </c>
      <c r="AE255" s="107">
        <v>5441573.6715031359</v>
      </c>
      <c r="AF255" s="107">
        <v>5654936.5418055123</v>
      </c>
      <c r="AG255" s="107">
        <v>5868299.4121078877</v>
      </c>
      <c r="AH255" s="107">
        <v>6081662.282410264</v>
      </c>
      <c r="AI255" s="107">
        <v>6295025.1527126394</v>
      </c>
      <c r="AJ255" s="107">
        <v>6508388.0230150158</v>
      </c>
      <c r="AK255" s="107">
        <v>6721750.8933173912</v>
      </c>
      <c r="AL255" s="107">
        <v>6935113.7636197675</v>
      </c>
      <c r="AM255" s="107">
        <v>7148476.6339221429</v>
      </c>
      <c r="AN255" s="104">
        <v>7361839.5042245202</v>
      </c>
    </row>
    <row r="256" spans="1:40" x14ac:dyDescent="0.25">
      <c r="A256" t="str">
        <f t="shared" si="3"/>
        <v>Domestic passengers_Moldova</v>
      </c>
      <c r="B256" s="72" t="s">
        <v>56</v>
      </c>
      <c r="C256" s="108" t="s">
        <v>96</v>
      </c>
      <c r="D256" s="92" t="s">
        <v>209</v>
      </c>
      <c r="E256" s="75" t="s">
        <v>20</v>
      </c>
      <c r="F256" s="76" t="s">
        <v>34</v>
      </c>
      <c r="G256" s="76" t="s">
        <v>20</v>
      </c>
      <c r="H256" s="76" t="s">
        <v>20</v>
      </c>
      <c r="I256" s="76" t="s">
        <v>20</v>
      </c>
      <c r="J256" s="76" t="s">
        <v>20</v>
      </c>
      <c r="K256" s="76" t="s">
        <v>20</v>
      </c>
      <c r="L256" s="76" t="s">
        <v>20</v>
      </c>
      <c r="M256" s="76" t="s">
        <v>20</v>
      </c>
      <c r="N256" s="76" t="s">
        <v>20</v>
      </c>
      <c r="O256" s="76" t="s">
        <v>20</v>
      </c>
      <c r="P256" s="76" t="s">
        <v>20</v>
      </c>
      <c r="Q256" s="76" t="s">
        <v>20</v>
      </c>
      <c r="R256" s="83" t="s">
        <v>218</v>
      </c>
      <c r="S256" s="83" t="s">
        <v>218</v>
      </c>
      <c r="T256" s="83" t="s">
        <v>218</v>
      </c>
      <c r="U256" s="83" t="s">
        <v>218</v>
      </c>
      <c r="V256" s="83" t="s">
        <v>218</v>
      </c>
      <c r="W256" s="83" t="s">
        <v>218</v>
      </c>
      <c r="X256" s="83" t="s">
        <v>218</v>
      </c>
      <c r="Y256" s="83" t="s">
        <v>218</v>
      </c>
      <c r="Z256" s="83" t="s">
        <v>218</v>
      </c>
      <c r="AA256" s="83" t="s">
        <v>218</v>
      </c>
      <c r="AB256" s="83" t="s">
        <v>218</v>
      </c>
      <c r="AC256" s="83" t="s">
        <v>218</v>
      </c>
      <c r="AD256" s="83" t="s">
        <v>218</v>
      </c>
      <c r="AE256" s="83" t="s">
        <v>218</v>
      </c>
      <c r="AF256" s="83" t="s">
        <v>218</v>
      </c>
      <c r="AG256" s="83" t="s">
        <v>218</v>
      </c>
      <c r="AH256" s="83" t="s">
        <v>218</v>
      </c>
      <c r="AI256" s="83" t="s">
        <v>218</v>
      </c>
      <c r="AJ256" s="83" t="s">
        <v>218</v>
      </c>
      <c r="AK256" s="83" t="s">
        <v>218</v>
      </c>
      <c r="AL256" s="83" t="s">
        <v>218</v>
      </c>
      <c r="AM256" s="83" t="s">
        <v>218</v>
      </c>
      <c r="AN256" s="92" t="s">
        <v>218</v>
      </c>
    </row>
    <row r="257" spans="1:40" x14ac:dyDescent="0.25">
      <c r="A257" t="str">
        <f t="shared" si="3"/>
        <v>Total passengers_MINT</v>
      </c>
      <c r="B257" s="102" t="s">
        <v>58</v>
      </c>
      <c r="C257" s="103" t="s">
        <v>20</v>
      </c>
      <c r="D257" s="104" t="s">
        <v>16</v>
      </c>
      <c r="E257" s="105" t="s">
        <v>20</v>
      </c>
      <c r="F257" s="106" t="s">
        <v>20</v>
      </c>
      <c r="G257" s="106" t="s">
        <v>20</v>
      </c>
      <c r="H257" s="106" t="s">
        <v>20</v>
      </c>
      <c r="I257" s="106" t="s">
        <v>20</v>
      </c>
      <c r="J257" s="106" t="s">
        <v>20</v>
      </c>
      <c r="K257" s="106" t="s">
        <v>20</v>
      </c>
      <c r="L257" s="106" t="s">
        <v>20</v>
      </c>
      <c r="M257" s="106" t="s">
        <v>20</v>
      </c>
      <c r="N257" s="106" t="s">
        <v>20</v>
      </c>
      <c r="O257" s="106" t="s">
        <v>20</v>
      </c>
      <c r="P257" s="106" t="s">
        <v>20</v>
      </c>
      <c r="Q257" s="106" t="s">
        <v>20</v>
      </c>
      <c r="R257" s="107">
        <v>582658658</v>
      </c>
      <c r="S257" s="107">
        <v>551419117.89235103</v>
      </c>
      <c r="T257" s="107">
        <v>587412950.28072214</v>
      </c>
      <c r="U257" s="107">
        <v>617073458.33806705</v>
      </c>
      <c r="V257" s="107">
        <v>654986667.7887063</v>
      </c>
      <c r="W257" s="107">
        <v>698967275.22488916</v>
      </c>
      <c r="X257" s="107">
        <v>742617120.21895957</v>
      </c>
      <c r="Y257" s="107">
        <v>787092670.49461079</v>
      </c>
      <c r="Z257" s="107">
        <v>832315319.84547734</v>
      </c>
      <c r="AA257" s="107">
        <v>878607746.76126528</v>
      </c>
      <c r="AB257" s="107">
        <v>926091585.69245148</v>
      </c>
      <c r="AC257" s="107">
        <v>974829964.9270215</v>
      </c>
      <c r="AD257" s="107">
        <v>1024610869.0433018</v>
      </c>
      <c r="AE257" s="107">
        <v>1075729600.1492712</v>
      </c>
      <c r="AF257" s="107">
        <v>1128504389.3438439</v>
      </c>
      <c r="AG257" s="107">
        <v>1183085118.5209394</v>
      </c>
      <c r="AH257" s="107">
        <v>1239419457.1813111</v>
      </c>
      <c r="AI257" s="107">
        <v>1297633790.646678</v>
      </c>
      <c r="AJ257" s="107">
        <v>1357673016.092576</v>
      </c>
      <c r="AK257" s="107">
        <v>1419630559.3965011</v>
      </c>
      <c r="AL257" s="107">
        <v>1483485899.1962657</v>
      </c>
      <c r="AM257" s="107">
        <v>1549453933.4667373</v>
      </c>
      <c r="AN257" s="104">
        <v>1617415341.7850001</v>
      </c>
    </row>
    <row r="258" spans="1:40" x14ac:dyDescent="0.25">
      <c r="A258" t="str">
        <f t="shared" ref="A258:A321" si="4">B258&amp;"_"&amp;D258</f>
        <v>Total aircraft movements_MINT</v>
      </c>
      <c r="B258" s="102" t="s">
        <v>35</v>
      </c>
      <c r="C258" s="103" t="s">
        <v>20</v>
      </c>
      <c r="D258" s="104" t="s">
        <v>16</v>
      </c>
      <c r="E258" s="105" t="s">
        <v>20</v>
      </c>
      <c r="F258" s="106" t="s">
        <v>20</v>
      </c>
      <c r="G258" s="106" t="s">
        <v>20</v>
      </c>
      <c r="H258" s="106" t="s">
        <v>20</v>
      </c>
      <c r="I258" s="106" t="s">
        <v>20</v>
      </c>
      <c r="J258" s="106" t="s">
        <v>20</v>
      </c>
      <c r="K258" s="106" t="s">
        <v>20</v>
      </c>
      <c r="L258" s="106" t="s">
        <v>20</v>
      </c>
      <c r="M258" s="106" t="s">
        <v>20</v>
      </c>
      <c r="N258" s="106" t="s">
        <v>20</v>
      </c>
      <c r="O258" s="106" t="s">
        <v>20</v>
      </c>
      <c r="P258" s="106" t="s">
        <v>20</v>
      </c>
      <c r="Q258" s="106" t="s">
        <v>20</v>
      </c>
      <c r="R258" s="107">
        <v>5277548</v>
      </c>
      <c r="S258" s="107">
        <v>4988529.7236186359</v>
      </c>
      <c r="T258" s="107">
        <v>5138351.8100148551</v>
      </c>
      <c r="U258" s="107">
        <v>5325988.1575863669</v>
      </c>
      <c r="V258" s="107">
        <v>5511688.799471816</v>
      </c>
      <c r="W258" s="107">
        <v>5749314.3922627419</v>
      </c>
      <c r="X258" s="107">
        <v>5991219.2457068274</v>
      </c>
      <c r="Y258" s="107">
        <v>6235743.744313173</v>
      </c>
      <c r="Z258" s="107">
        <v>6480372.5691435598</v>
      </c>
      <c r="AA258" s="107">
        <v>6724903.5892802682</v>
      </c>
      <c r="AB258" s="107">
        <v>6971550.5041068317</v>
      </c>
      <c r="AC258" s="107">
        <v>7218839.4779385952</v>
      </c>
      <c r="AD258" s="107">
        <v>7467312.621404578</v>
      </c>
      <c r="AE258" s="107">
        <v>7717713.5576808229</v>
      </c>
      <c r="AF258" s="107">
        <v>7972554.3683017688</v>
      </c>
      <c r="AG258" s="107">
        <v>8230988.6389573626</v>
      </c>
      <c r="AH258" s="107">
        <v>8492607.6118804738</v>
      </c>
      <c r="AI258" s="107">
        <v>8757012.1089614183</v>
      </c>
      <c r="AJ258" s="107">
        <v>9023998.075662531</v>
      </c>
      <c r="AK258" s="107">
        <v>9293554.4701778442</v>
      </c>
      <c r="AL258" s="107">
        <v>9565635.1687969454</v>
      </c>
      <c r="AM258" s="107">
        <v>9840180.9053870626</v>
      </c>
      <c r="AN258" s="104">
        <v>10117107.481540805</v>
      </c>
    </row>
    <row r="259" spans="1:40" x14ac:dyDescent="0.25">
      <c r="A259" t="str">
        <f t="shared" si="4"/>
        <v>Total Cargo_MINT</v>
      </c>
      <c r="B259" s="102" t="s">
        <v>207</v>
      </c>
      <c r="C259" s="108" t="s">
        <v>20</v>
      </c>
      <c r="D259" s="92" t="s">
        <v>16</v>
      </c>
      <c r="E259" s="75" t="s">
        <v>20</v>
      </c>
      <c r="F259" s="76" t="s">
        <v>20</v>
      </c>
      <c r="G259" s="76" t="s">
        <v>20</v>
      </c>
      <c r="H259" s="76" t="s">
        <v>20</v>
      </c>
      <c r="I259" s="76" t="s">
        <v>20</v>
      </c>
      <c r="J259" s="76" t="s">
        <v>20</v>
      </c>
      <c r="K259" s="76" t="s">
        <v>20</v>
      </c>
      <c r="L259" s="76" t="s">
        <v>20</v>
      </c>
      <c r="M259" s="76" t="s">
        <v>20</v>
      </c>
      <c r="N259" s="76" t="s">
        <v>20</v>
      </c>
      <c r="O259" s="76" t="s">
        <v>20</v>
      </c>
      <c r="P259" s="76" t="s">
        <v>20</v>
      </c>
      <c r="Q259" s="76" t="s">
        <v>20</v>
      </c>
      <c r="R259" s="83">
        <v>4103630.3989999997</v>
      </c>
      <c r="S259" s="83">
        <v>3914935.2404561252</v>
      </c>
      <c r="T259" s="83">
        <v>4153885.0022965986</v>
      </c>
      <c r="U259" s="83">
        <v>4350776.0967517542</v>
      </c>
      <c r="V259" s="83">
        <v>4537722.2105105594</v>
      </c>
      <c r="W259" s="83">
        <v>4714091.7509718742</v>
      </c>
      <c r="X259" s="83">
        <v>4894407.5840304345</v>
      </c>
      <c r="Y259" s="83">
        <v>5077328.786898219</v>
      </c>
      <c r="Z259" s="83">
        <v>5260336.7325620092</v>
      </c>
      <c r="AA259" s="83">
        <v>5442537.4681899501</v>
      </c>
      <c r="AB259" s="83">
        <v>5626006.8514641123</v>
      </c>
      <c r="AC259" s="83">
        <v>5809494.9978380166</v>
      </c>
      <c r="AD259" s="83">
        <v>5993670.7270642817</v>
      </c>
      <c r="AE259" s="83">
        <v>6179299.9175115582</v>
      </c>
      <c r="AF259" s="83">
        <v>6368441.2990843011</v>
      </c>
      <c r="AG259" s="83">
        <v>6560250.6129654702</v>
      </c>
      <c r="AH259" s="83">
        <v>6754315.912839083</v>
      </c>
      <c r="AI259" s="83">
        <v>6950278.1763090761</v>
      </c>
      <c r="AJ259" s="83">
        <v>7148119.2990832906</v>
      </c>
      <c r="AK259" s="83">
        <v>7348020.647467385</v>
      </c>
      <c r="AL259" s="83">
        <v>7550012.1629492864</v>
      </c>
      <c r="AM259" s="83">
        <v>7754130.0077097006</v>
      </c>
      <c r="AN259" s="92">
        <v>7960395.1011317139</v>
      </c>
    </row>
    <row r="260" spans="1:40" x14ac:dyDescent="0.25">
      <c r="A260" t="str">
        <f t="shared" si="4"/>
        <v>International passengers_MINT</v>
      </c>
      <c r="B260" s="72" t="s">
        <v>54</v>
      </c>
      <c r="C260" s="108" t="s">
        <v>20</v>
      </c>
      <c r="D260" s="92" t="s">
        <v>16</v>
      </c>
      <c r="E260" s="75" t="s">
        <v>20</v>
      </c>
      <c r="F260" s="76" t="s">
        <v>20</v>
      </c>
      <c r="G260" s="76" t="s">
        <v>20</v>
      </c>
      <c r="H260" s="76" t="s">
        <v>20</v>
      </c>
      <c r="I260" s="76" t="s">
        <v>20</v>
      </c>
      <c r="J260" s="76" t="s">
        <v>20</v>
      </c>
      <c r="K260" s="76" t="s">
        <v>20</v>
      </c>
      <c r="L260" s="76" t="s">
        <v>20</v>
      </c>
      <c r="M260" s="76" t="s">
        <v>20</v>
      </c>
      <c r="N260" s="76" t="s">
        <v>20</v>
      </c>
      <c r="O260" s="76" t="s">
        <v>20</v>
      </c>
      <c r="P260" s="76" t="s">
        <v>20</v>
      </c>
      <c r="Q260" s="76" t="s">
        <v>20</v>
      </c>
      <c r="R260" s="83">
        <v>187277240</v>
      </c>
      <c r="S260" s="83">
        <v>199341983.10625958</v>
      </c>
      <c r="T260" s="83">
        <v>208962768.80644649</v>
      </c>
      <c r="U260" s="83">
        <v>218696758.93791291</v>
      </c>
      <c r="V260" s="83">
        <v>230472828.7793825</v>
      </c>
      <c r="W260" s="83">
        <v>244625778.2441234</v>
      </c>
      <c r="X260" s="83">
        <v>258645215.73400682</v>
      </c>
      <c r="Y260" s="83">
        <v>273383793.34674335</v>
      </c>
      <c r="Z260" s="83">
        <v>288783701.05709839</v>
      </c>
      <c r="AA260" s="83">
        <v>304905570.56567556</v>
      </c>
      <c r="AB260" s="83">
        <v>321603815.47340226</v>
      </c>
      <c r="AC260" s="83">
        <v>339075258.55261397</v>
      </c>
      <c r="AD260" s="83">
        <v>357113505.74265325</v>
      </c>
      <c r="AE260" s="83">
        <v>375931073.04141986</v>
      </c>
      <c r="AF260" s="83">
        <v>395453355.77954638</v>
      </c>
      <c r="AG260" s="83">
        <v>415865341.17804074</v>
      </c>
      <c r="AH260" s="83">
        <v>437089926.03425759</v>
      </c>
      <c r="AI260" s="83">
        <v>459236020.04739672</v>
      </c>
      <c r="AJ260" s="83">
        <v>482265811.77381015</v>
      </c>
      <c r="AK260" s="83">
        <v>506281488.90669602</v>
      </c>
      <c r="AL260" s="83">
        <v>531230622.69463867</v>
      </c>
      <c r="AM260" s="83">
        <v>557289403.19466424</v>
      </c>
      <c r="AN260" s="92">
        <v>584307244.66177392</v>
      </c>
    </row>
    <row r="261" spans="1:40" x14ac:dyDescent="0.25">
      <c r="A261" t="str">
        <f t="shared" si="4"/>
        <v>Domestic passengers_MINT</v>
      </c>
      <c r="B261" s="102" t="s">
        <v>56</v>
      </c>
      <c r="C261" s="103" t="s">
        <v>20</v>
      </c>
      <c r="D261" s="104" t="s">
        <v>16</v>
      </c>
      <c r="E261" s="105" t="s">
        <v>20</v>
      </c>
      <c r="F261" s="106" t="s">
        <v>20</v>
      </c>
      <c r="G261" s="106" t="s">
        <v>20</v>
      </c>
      <c r="H261" s="106" t="s">
        <v>20</v>
      </c>
      <c r="I261" s="106" t="s">
        <v>20</v>
      </c>
      <c r="J261" s="106" t="s">
        <v>20</v>
      </c>
      <c r="K261" s="106" t="s">
        <v>20</v>
      </c>
      <c r="L261" s="106" t="s">
        <v>20</v>
      </c>
      <c r="M261" s="106" t="s">
        <v>20</v>
      </c>
      <c r="N261" s="106" t="s">
        <v>20</v>
      </c>
      <c r="O261" s="106" t="s">
        <v>20</v>
      </c>
      <c r="P261" s="106" t="s">
        <v>20</v>
      </c>
      <c r="Q261" s="106" t="s">
        <v>20</v>
      </c>
      <c r="R261" s="107">
        <v>384269340</v>
      </c>
      <c r="S261" s="107">
        <v>344191916.79058295</v>
      </c>
      <c r="T261" s="107">
        <v>370052704.20530969</v>
      </c>
      <c r="U261" s="107">
        <v>389469924.7445786</v>
      </c>
      <c r="V261" s="107">
        <v>415267673.48331213</v>
      </c>
      <c r="W261" s="107">
        <v>444713663.2189917</v>
      </c>
      <c r="X261" s="107">
        <v>473952855.44102621</v>
      </c>
      <c r="Y261" s="107">
        <v>503290854.17034805</v>
      </c>
      <c r="Z261" s="107">
        <v>532705757.99711621</v>
      </c>
      <c r="AA261" s="107">
        <v>562459577.1308949</v>
      </c>
      <c r="AB261" s="107">
        <v>592819646.5158155</v>
      </c>
      <c r="AC261" s="107">
        <v>623652447.32338476</v>
      </c>
      <c r="AD261" s="107">
        <v>654952500.84146857</v>
      </c>
      <c r="AE261" s="107">
        <v>686802073.78823066</v>
      </c>
      <c r="AF261" s="107">
        <v>719594621.82963729</v>
      </c>
      <c r="AG261" s="107">
        <v>753294840.77605772</v>
      </c>
      <c r="AH261" s="107">
        <v>787927335.40469408</v>
      </c>
      <c r="AI261" s="107">
        <v>823509477.3094424</v>
      </c>
      <c r="AJ261" s="107">
        <v>860023491.74793339</v>
      </c>
      <c r="AK261" s="107">
        <v>897461383.35636532</v>
      </c>
      <c r="AL261" s="107">
        <v>935855098.95066714</v>
      </c>
      <c r="AM261" s="107">
        <v>975243378.82827187</v>
      </c>
      <c r="AN261" s="104">
        <v>1015657520.4237102</v>
      </c>
    </row>
    <row r="262" spans="1:40" x14ac:dyDescent="0.25">
      <c r="A262" t="str">
        <f t="shared" si="4"/>
        <v>Total passengers_Middle East</v>
      </c>
      <c r="B262" s="102" t="s">
        <v>58</v>
      </c>
      <c r="C262" s="103" t="s">
        <v>20</v>
      </c>
      <c r="D262" s="104" t="s">
        <v>30</v>
      </c>
      <c r="E262" s="105" t="s">
        <v>20</v>
      </c>
      <c r="F262" s="106" t="s">
        <v>20</v>
      </c>
      <c r="G262" s="106" t="s">
        <v>20</v>
      </c>
      <c r="H262" s="106" t="s">
        <v>20</v>
      </c>
      <c r="I262" s="106" t="s">
        <v>20</v>
      </c>
      <c r="J262" s="106" t="s">
        <v>20</v>
      </c>
      <c r="K262" s="106" t="s">
        <v>20</v>
      </c>
      <c r="L262" s="106" t="s">
        <v>20</v>
      </c>
      <c r="M262" s="106" t="s">
        <v>20</v>
      </c>
      <c r="N262" s="106" t="s">
        <v>20</v>
      </c>
      <c r="O262" s="106" t="s">
        <v>20</v>
      </c>
      <c r="P262" s="106" t="s">
        <v>20</v>
      </c>
      <c r="Q262" s="106" t="s">
        <v>20</v>
      </c>
      <c r="R262" s="107">
        <v>396286292</v>
      </c>
      <c r="S262" s="107">
        <v>407966673.74076951</v>
      </c>
      <c r="T262" s="107">
        <v>430368503.43619704</v>
      </c>
      <c r="U262" s="107">
        <v>452688266.99141032</v>
      </c>
      <c r="V262" s="107">
        <v>476893998.0197463</v>
      </c>
      <c r="W262" s="107">
        <v>503571328.22549939</v>
      </c>
      <c r="X262" s="107">
        <v>533124193.94147116</v>
      </c>
      <c r="Y262" s="107">
        <v>564107916.84933138</v>
      </c>
      <c r="Z262" s="107">
        <v>596270181.28855753</v>
      </c>
      <c r="AA262" s="107">
        <v>629635978.69136429</v>
      </c>
      <c r="AB262" s="107">
        <v>664469223.67203045</v>
      </c>
      <c r="AC262" s="107">
        <v>700277496.30204344</v>
      </c>
      <c r="AD262" s="107">
        <v>737339068.02168298</v>
      </c>
      <c r="AE262" s="107">
        <v>775534763.06259382</v>
      </c>
      <c r="AF262" s="107">
        <v>815409630.00386405</v>
      </c>
      <c r="AG262" s="107">
        <v>856797575.90704429</v>
      </c>
      <c r="AH262" s="107">
        <v>899375820.38398457</v>
      </c>
      <c r="AI262" s="107">
        <v>943230602.91184449</v>
      </c>
      <c r="AJ262" s="107">
        <v>987148981.07016432</v>
      </c>
      <c r="AK262" s="107">
        <v>1031603524.5289549</v>
      </c>
      <c r="AL262" s="107">
        <v>1077438648.8614538</v>
      </c>
      <c r="AM262" s="107">
        <v>1124967357.2779686</v>
      </c>
      <c r="AN262" s="104">
        <v>1173874363.9705579</v>
      </c>
    </row>
    <row r="263" spans="1:40" x14ac:dyDescent="0.25">
      <c r="A263" t="str">
        <f t="shared" si="4"/>
        <v>Total aircraft movements_Middle East</v>
      </c>
      <c r="B263" s="102" t="s">
        <v>35</v>
      </c>
      <c r="C263" s="103" t="s">
        <v>20</v>
      </c>
      <c r="D263" s="104" t="s">
        <v>30</v>
      </c>
      <c r="E263" s="105" t="s">
        <v>20</v>
      </c>
      <c r="F263" s="106" t="s">
        <v>20</v>
      </c>
      <c r="G263" s="106" t="s">
        <v>20</v>
      </c>
      <c r="H263" s="106" t="s">
        <v>20</v>
      </c>
      <c r="I263" s="106" t="s">
        <v>20</v>
      </c>
      <c r="J263" s="106" t="s">
        <v>20</v>
      </c>
      <c r="K263" s="106" t="s">
        <v>20</v>
      </c>
      <c r="L263" s="106" t="s">
        <v>20</v>
      </c>
      <c r="M263" s="106" t="s">
        <v>20</v>
      </c>
      <c r="N263" s="106" t="s">
        <v>20</v>
      </c>
      <c r="O263" s="106" t="s">
        <v>20</v>
      </c>
      <c r="P263" s="106" t="s">
        <v>20</v>
      </c>
      <c r="Q263" s="106" t="s">
        <v>20</v>
      </c>
      <c r="R263" s="107">
        <v>3084081</v>
      </c>
      <c r="S263" s="107">
        <v>3076799.9515769039</v>
      </c>
      <c r="T263" s="107">
        <v>3198181.7998656584</v>
      </c>
      <c r="U263" s="107">
        <v>3296662.5865003341</v>
      </c>
      <c r="V263" s="107">
        <v>3401293.1387929069</v>
      </c>
      <c r="W263" s="107">
        <v>3514701.3625016343</v>
      </c>
      <c r="X263" s="107">
        <v>3641330.9990836615</v>
      </c>
      <c r="Y263" s="107">
        <v>3771179.3969830344</v>
      </c>
      <c r="Z263" s="107">
        <v>3898811.3885651752</v>
      </c>
      <c r="AA263" s="107">
        <v>4028636.730318273</v>
      </c>
      <c r="AB263" s="107">
        <v>4161943.1434859396</v>
      </c>
      <c r="AC263" s="107">
        <v>4296708.9319215678</v>
      </c>
      <c r="AD263" s="107">
        <v>4433325.372571962</v>
      </c>
      <c r="AE263" s="107">
        <v>4567274.9088501753</v>
      </c>
      <c r="AF263" s="107">
        <v>4706492.4501032038</v>
      </c>
      <c r="AG263" s="107">
        <v>4848607.5019669468</v>
      </c>
      <c r="AH263" s="107">
        <v>4991466.4342705738</v>
      </c>
      <c r="AI263" s="107">
        <v>5135369.4622634677</v>
      </c>
      <c r="AJ263" s="107">
        <v>5266201.7365198787</v>
      </c>
      <c r="AK263" s="107">
        <v>5394441.1285544792</v>
      </c>
      <c r="AL263" s="107">
        <v>5523943.7603094354</v>
      </c>
      <c r="AM263" s="107">
        <v>5655134.1758036995</v>
      </c>
      <c r="AN263" s="104">
        <v>5786453.7832136452</v>
      </c>
    </row>
    <row r="264" spans="1:40" x14ac:dyDescent="0.25">
      <c r="A264" t="str">
        <f t="shared" si="4"/>
        <v>Total Cargo_Middle East</v>
      </c>
      <c r="B264" s="102" t="s">
        <v>207</v>
      </c>
      <c r="C264" s="108" t="s">
        <v>20</v>
      </c>
      <c r="D264" s="92" t="s">
        <v>30</v>
      </c>
      <c r="E264" s="75" t="s">
        <v>20</v>
      </c>
      <c r="F264" s="76" t="s">
        <v>20</v>
      </c>
      <c r="G264" s="76" t="s">
        <v>20</v>
      </c>
      <c r="H264" s="76" t="s">
        <v>20</v>
      </c>
      <c r="I264" s="76" t="s">
        <v>20</v>
      </c>
      <c r="J264" s="76" t="s">
        <v>20</v>
      </c>
      <c r="K264" s="76" t="s">
        <v>20</v>
      </c>
      <c r="L264" s="76" t="s">
        <v>20</v>
      </c>
      <c r="M264" s="76" t="s">
        <v>20</v>
      </c>
      <c r="N264" s="76" t="s">
        <v>20</v>
      </c>
      <c r="O264" s="76" t="s">
        <v>20</v>
      </c>
      <c r="P264" s="76" t="s">
        <v>20</v>
      </c>
      <c r="Q264" s="76" t="s">
        <v>20</v>
      </c>
      <c r="R264" s="83">
        <v>9174411</v>
      </c>
      <c r="S264" s="83">
        <v>9032838.4285842907</v>
      </c>
      <c r="T264" s="83">
        <v>9265883.5216705147</v>
      </c>
      <c r="U264" s="83">
        <v>9574206.6596600302</v>
      </c>
      <c r="V264" s="83">
        <v>9998208.0644540302</v>
      </c>
      <c r="W264" s="83">
        <v>10547672.743243147</v>
      </c>
      <c r="X264" s="83">
        <v>11107144.137163578</v>
      </c>
      <c r="Y264" s="83">
        <v>11677803.725507908</v>
      </c>
      <c r="Z264" s="83">
        <v>12269412.931109628</v>
      </c>
      <c r="AA264" s="83">
        <v>12862677.636560736</v>
      </c>
      <c r="AB264" s="83">
        <v>13469130.570814738</v>
      </c>
      <c r="AC264" s="83">
        <v>14073441.484012062</v>
      </c>
      <c r="AD264" s="83">
        <v>14705840.947640639</v>
      </c>
      <c r="AE264" s="83">
        <v>15330127.383100722</v>
      </c>
      <c r="AF264" s="83">
        <v>15977717.024757041</v>
      </c>
      <c r="AG264" s="83">
        <v>16610541.974220935</v>
      </c>
      <c r="AH264" s="83">
        <v>17263983.214720916</v>
      </c>
      <c r="AI264" s="83">
        <v>17924820.21087217</v>
      </c>
      <c r="AJ264" s="83">
        <v>18600706.14740219</v>
      </c>
      <c r="AK264" s="83">
        <v>19283933.279926982</v>
      </c>
      <c r="AL264" s="83">
        <v>19957247.193101842</v>
      </c>
      <c r="AM264" s="83">
        <v>20659559.150794212</v>
      </c>
      <c r="AN264" s="92">
        <v>21374053.029878113</v>
      </c>
    </row>
    <row r="265" spans="1:40" x14ac:dyDescent="0.25">
      <c r="A265" t="str">
        <f t="shared" si="4"/>
        <v>International passengers_Middle East</v>
      </c>
      <c r="B265" s="72" t="s">
        <v>54</v>
      </c>
      <c r="C265" s="108" t="s">
        <v>20</v>
      </c>
      <c r="D265" s="92" t="s">
        <v>30</v>
      </c>
      <c r="E265" s="75" t="s">
        <v>20</v>
      </c>
      <c r="F265" s="76" t="s">
        <v>20</v>
      </c>
      <c r="G265" s="76" t="s">
        <v>20</v>
      </c>
      <c r="H265" s="76" t="s">
        <v>20</v>
      </c>
      <c r="I265" s="76" t="s">
        <v>20</v>
      </c>
      <c r="J265" s="76" t="s">
        <v>20</v>
      </c>
      <c r="K265" s="76" t="s">
        <v>20</v>
      </c>
      <c r="L265" s="76" t="s">
        <v>20</v>
      </c>
      <c r="M265" s="76" t="s">
        <v>20</v>
      </c>
      <c r="N265" s="76" t="s">
        <v>20</v>
      </c>
      <c r="O265" s="76" t="s">
        <v>20</v>
      </c>
      <c r="P265" s="76" t="s">
        <v>20</v>
      </c>
      <c r="Q265" s="76" t="s">
        <v>20</v>
      </c>
      <c r="R265" s="83">
        <v>296225052</v>
      </c>
      <c r="S265" s="83">
        <v>304592018.31089801</v>
      </c>
      <c r="T265" s="83">
        <v>320195409.63969749</v>
      </c>
      <c r="U265" s="83">
        <v>337041157.97268486</v>
      </c>
      <c r="V265" s="83">
        <v>356059870.61210895</v>
      </c>
      <c r="W265" s="83">
        <v>378231150.5809238</v>
      </c>
      <c r="X265" s="83">
        <v>401683599.46401095</v>
      </c>
      <c r="Y265" s="83">
        <v>426229012.95012677</v>
      </c>
      <c r="Z265" s="83">
        <v>451939505.20130426</v>
      </c>
      <c r="AA265" s="83">
        <v>478686332.23269975</v>
      </c>
      <c r="AB265" s="83">
        <v>506728421.16085243</v>
      </c>
      <c r="AC265" s="83">
        <v>535831430.33263224</v>
      </c>
      <c r="AD265" s="83">
        <v>566198866.29948187</v>
      </c>
      <c r="AE265" s="83">
        <v>597708841.54068959</v>
      </c>
      <c r="AF265" s="83">
        <v>630739385.16464186</v>
      </c>
      <c r="AG265" s="83">
        <v>665119153.68155336</v>
      </c>
      <c r="AH265" s="83">
        <v>700955350.95397913</v>
      </c>
      <c r="AI265" s="83">
        <v>738197470.66181183</v>
      </c>
      <c r="AJ265" s="83">
        <v>776507009.65371799</v>
      </c>
      <c r="AK265" s="83">
        <v>816177523.69102097</v>
      </c>
      <c r="AL265" s="83">
        <v>857385706.99943578</v>
      </c>
      <c r="AM265" s="83">
        <v>900453925.55967152</v>
      </c>
      <c r="AN265" s="92">
        <v>945204216.60677528</v>
      </c>
    </row>
    <row r="266" spans="1:40" x14ac:dyDescent="0.25">
      <c r="A266" t="str">
        <f t="shared" si="4"/>
        <v>Domestic passengers_Middle East</v>
      </c>
      <c r="B266" s="102" t="s">
        <v>56</v>
      </c>
      <c r="C266" s="103" t="s">
        <v>20</v>
      </c>
      <c r="D266" s="104" t="s">
        <v>30</v>
      </c>
      <c r="E266" s="105" t="s">
        <v>20</v>
      </c>
      <c r="F266" s="106" t="s">
        <v>20</v>
      </c>
      <c r="G266" s="106" t="s">
        <v>20</v>
      </c>
      <c r="H266" s="106" t="s">
        <v>20</v>
      </c>
      <c r="I266" s="106" t="s">
        <v>20</v>
      </c>
      <c r="J266" s="106" t="s">
        <v>20</v>
      </c>
      <c r="K266" s="106" t="s">
        <v>20</v>
      </c>
      <c r="L266" s="106" t="s">
        <v>20</v>
      </c>
      <c r="M266" s="106" t="s">
        <v>20</v>
      </c>
      <c r="N266" s="106" t="s">
        <v>20</v>
      </c>
      <c r="O266" s="106" t="s">
        <v>20</v>
      </c>
      <c r="P266" s="106" t="s">
        <v>20</v>
      </c>
      <c r="Q266" s="106" t="s">
        <v>20</v>
      </c>
      <c r="R266" s="107">
        <v>99425025</v>
      </c>
      <c r="S266" s="107">
        <v>102762037.20191541</v>
      </c>
      <c r="T266" s="107">
        <v>109530778.7181689</v>
      </c>
      <c r="U266" s="107">
        <v>114957202.56378224</v>
      </c>
      <c r="V266" s="107">
        <v>120118804.47732487</v>
      </c>
      <c r="W266" s="107">
        <v>124625217.36582141</v>
      </c>
      <c r="X266" s="107">
        <v>130730729.15695982</v>
      </c>
      <c r="Y266" s="107">
        <v>137175121.46686035</v>
      </c>
      <c r="Z266" s="107">
        <v>143627340.19209591</v>
      </c>
      <c r="AA266" s="107">
        <v>150244590.23431638</v>
      </c>
      <c r="AB266" s="107">
        <v>157032395.12072015</v>
      </c>
      <c r="AC266" s="107">
        <v>163734672.45245153</v>
      </c>
      <c r="AD266" s="107">
        <v>170427529.15658104</v>
      </c>
      <c r="AE266" s="107">
        <v>177110529.27349022</v>
      </c>
      <c r="AF266" s="107">
        <v>183953367.68898359</v>
      </c>
      <c r="AG266" s="107">
        <v>190959819.72563249</v>
      </c>
      <c r="AH266" s="107">
        <v>197699352.43033108</v>
      </c>
      <c r="AI266" s="107">
        <v>204308271.43545765</v>
      </c>
      <c r="AJ266" s="107">
        <v>209909358.35188469</v>
      </c>
      <c r="AK266" s="107">
        <v>214687496.93750066</v>
      </c>
      <c r="AL266" s="107">
        <v>219309261.27385461</v>
      </c>
      <c r="AM266" s="107">
        <v>223765480.50940672</v>
      </c>
      <c r="AN266" s="104">
        <v>227918654.26763809</v>
      </c>
    </row>
    <row r="267" spans="1:40" x14ac:dyDescent="0.25">
      <c r="A267" t="str">
        <f t="shared" si="4"/>
        <v>Total passengers_Mexico</v>
      </c>
      <c r="B267" s="72" t="s">
        <v>58</v>
      </c>
      <c r="C267" s="108" t="s">
        <v>141</v>
      </c>
      <c r="D267" s="92" t="s">
        <v>161</v>
      </c>
      <c r="E267" s="75" t="s">
        <v>20</v>
      </c>
      <c r="F267" s="76" t="s">
        <v>34</v>
      </c>
      <c r="G267" s="76" t="s">
        <v>20</v>
      </c>
      <c r="H267" s="76" t="s">
        <v>20</v>
      </c>
      <c r="I267" s="76" t="s">
        <v>20</v>
      </c>
      <c r="J267" s="76" t="s">
        <v>20</v>
      </c>
      <c r="K267" s="76" t="s">
        <v>20</v>
      </c>
      <c r="L267" s="76" t="s">
        <v>20</v>
      </c>
      <c r="M267" s="76" t="s">
        <v>20</v>
      </c>
      <c r="N267" s="76" t="s">
        <v>34</v>
      </c>
      <c r="O267" s="76" t="s">
        <v>34</v>
      </c>
      <c r="P267" s="76" t="s">
        <v>34</v>
      </c>
      <c r="Q267" s="76" t="s">
        <v>34</v>
      </c>
      <c r="R267" s="83">
        <v>147570756</v>
      </c>
      <c r="S267" s="83">
        <v>157327921.50650749</v>
      </c>
      <c r="T267" s="83">
        <v>166723357.47718823</v>
      </c>
      <c r="U267" s="83">
        <v>176589569.85812277</v>
      </c>
      <c r="V267" s="83">
        <v>187631643.93406361</v>
      </c>
      <c r="W267" s="83">
        <v>198467712.5770236</v>
      </c>
      <c r="X267" s="83">
        <v>208247855.52333304</v>
      </c>
      <c r="Y267" s="83">
        <v>217764849.61261198</v>
      </c>
      <c r="Z267" s="83">
        <v>227434941.11442292</v>
      </c>
      <c r="AA267" s="83">
        <v>237393233.15835834</v>
      </c>
      <c r="AB267" s="83">
        <v>247689370.08734709</v>
      </c>
      <c r="AC267" s="83">
        <v>258353694.16602492</v>
      </c>
      <c r="AD267" s="83">
        <v>269411446.87759244</v>
      </c>
      <c r="AE267" s="83">
        <v>280892132.07042998</v>
      </c>
      <c r="AF267" s="83">
        <v>292838664.01017475</v>
      </c>
      <c r="AG267" s="83">
        <v>305280394.0530774</v>
      </c>
      <c r="AH267" s="83">
        <v>318242225.74117351</v>
      </c>
      <c r="AI267" s="83">
        <v>331750425.93588811</v>
      </c>
      <c r="AJ267" s="83">
        <v>345831013.70182675</v>
      </c>
      <c r="AK267" s="83">
        <v>360510586.70184004</v>
      </c>
      <c r="AL267" s="83">
        <v>375813920.10892504</v>
      </c>
      <c r="AM267" s="83">
        <v>391768509.18075579</v>
      </c>
      <c r="AN267" s="92">
        <v>408401636.8696568</v>
      </c>
    </row>
    <row r="268" spans="1:40" x14ac:dyDescent="0.25">
      <c r="A268" t="str">
        <f t="shared" si="4"/>
        <v>Total aircraft movements_Mexico</v>
      </c>
      <c r="B268" s="72" t="s">
        <v>35</v>
      </c>
      <c r="C268" s="108" t="s">
        <v>141</v>
      </c>
      <c r="D268" s="92" t="s">
        <v>161</v>
      </c>
      <c r="E268" s="75" t="s">
        <v>20</v>
      </c>
      <c r="F268" s="76" t="s">
        <v>34</v>
      </c>
      <c r="G268" s="76" t="s">
        <v>20</v>
      </c>
      <c r="H268" s="76" t="s">
        <v>20</v>
      </c>
      <c r="I268" s="76" t="s">
        <v>20</v>
      </c>
      <c r="J268" s="76" t="s">
        <v>20</v>
      </c>
      <c r="K268" s="76" t="s">
        <v>20</v>
      </c>
      <c r="L268" s="76" t="s">
        <v>20</v>
      </c>
      <c r="M268" s="76" t="s">
        <v>20</v>
      </c>
      <c r="N268" s="76" t="s">
        <v>34</v>
      </c>
      <c r="O268" s="76" t="s">
        <v>34</v>
      </c>
      <c r="P268" s="76" t="s">
        <v>34</v>
      </c>
      <c r="Q268" s="76" t="s">
        <v>34</v>
      </c>
      <c r="R268" s="83">
        <v>1808974</v>
      </c>
      <c r="S268" s="83">
        <v>1797364.1900803442</v>
      </c>
      <c r="T268" s="83">
        <v>1821335.1415523437</v>
      </c>
      <c r="U268" s="83">
        <v>1852216.5392526542</v>
      </c>
      <c r="V268" s="83">
        <v>1896089.632601945</v>
      </c>
      <c r="W268" s="83">
        <v>1950442.7206454987</v>
      </c>
      <c r="X268" s="83">
        <v>2003923.6933045511</v>
      </c>
      <c r="Y268" s="83">
        <v>2057408.512861585</v>
      </c>
      <c r="Z268" s="83">
        <v>2111200.5291278446</v>
      </c>
      <c r="AA268" s="83">
        <v>2165411.3284347127</v>
      </c>
      <c r="AB268" s="83">
        <v>2220115.3395401579</v>
      </c>
      <c r="AC268" s="83">
        <v>2275356.7867084453</v>
      </c>
      <c r="AD268" s="83">
        <v>2331159.0038358276</v>
      </c>
      <c r="AE268" s="83">
        <v>2387593.5693488042</v>
      </c>
      <c r="AF268" s="83">
        <v>2444848.5903383568</v>
      </c>
      <c r="AG268" s="83">
        <v>2502967.291312356</v>
      </c>
      <c r="AH268" s="83">
        <v>2561954.3665412785</v>
      </c>
      <c r="AI268" s="83">
        <v>2621817.3872287953</v>
      </c>
      <c r="AJ268" s="83">
        <v>2682556.6223472869</v>
      </c>
      <c r="AK268" s="83">
        <v>2744173.435826371</v>
      </c>
      <c r="AL268" s="83">
        <v>2806654.2819998073</v>
      </c>
      <c r="AM268" s="83">
        <v>2870000.7215495403</v>
      </c>
      <c r="AN268" s="92">
        <v>2934200.7538243923</v>
      </c>
    </row>
    <row r="269" spans="1:40" x14ac:dyDescent="0.25">
      <c r="A269" t="str">
        <f t="shared" si="4"/>
        <v>Total Cargo_Mexico</v>
      </c>
      <c r="B269" s="102" t="s">
        <v>207</v>
      </c>
      <c r="C269" s="103" t="s">
        <v>141</v>
      </c>
      <c r="D269" s="104" t="s">
        <v>161</v>
      </c>
      <c r="E269" s="105" t="s">
        <v>20</v>
      </c>
      <c r="F269" s="106" t="s">
        <v>34</v>
      </c>
      <c r="G269" s="106" t="s">
        <v>20</v>
      </c>
      <c r="H269" s="106" t="s">
        <v>20</v>
      </c>
      <c r="I269" s="106" t="s">
        <v>20</v>
      </c>
      <c r="J269" s="106" t="s">
        <v>20</v>
      </c>
      <c r="K269" s="106" t="s">
        <v>20</v>
      </c>
      <c r="L269" s="106" t="s">
        <v>20</v>
      </c>
      <c r="M269" s="106" t="s">
        <v>20</v>
      </c>
      <c r="N269" s="106" t="s">
        <v>34</v>
      </c>
      <c r="O269" s="106" t="s">
        <v>34</v>
      </c>
      <c r="P269" s="106" t="s">
        <v>34</v>
      </c>
      <c r="Q269" s="106" t="s">
        <v>34</v>
      </c>
      <c r="R269" s="107">
        <v>966145.85800000001</v>
      </c>
      <c r="S269" s="107">
        <v>933855.5756006923</v>
      </c>
      <c r="T269" s="107">
        <v>938801.72197921702</v>
      </c>
      <c r="U269" s="107">
        <v>953562.17928480462</v>
      </c>
      <c r="V269" s="107">
        <v>976300.94568509259</v>
      </c>
      <c r="W269" s="107">
        <v>1007324.4914588864</v>
      </c>
      <c r="X269" s="107">
        <v>1038348.0372326794</v>
      </c>
      <c r="Y269" s="107">
        <v>1069371.5830064823</v>
      </c>
      <c r="Z269" s="107">
        <v>1100395.1287802754</v>
      </c>
      <c r="AA269" s="107">
        <v>1131418.6745540688</v>
      </c>
      <c r="AB269" s="107">
        <v>1162442.2203278714</v>
      </c>
      <c r="AC269" s="107">
        <v>1193465.7661016649</v>
      </c>
      <c r="AD269" s="107">
        <v>1224489.3118754581</v>
      </c>
      <c r="AE269" s="107">
        <v>1255512.8576492609</v>
      </c>
      <c r="AF269" s="107">
        <v>1286536.4034230541</v>
      </c>
      <c r="AG269" s="107">
        <v>1317559.9491968476</v>
      </c>
      <c r="AH269" s="107">
        <v>1348583.4949706502</v>
      </c>
      <c r="AI269" s="107">
        <v>1379607.0407444434</v>
      </c>
      <c r="AJ269" s="107">
        <v>1410630.5865182367</v>
      </c>
      <c r="AK269" s="107">
        <v>1441654.1322920392</v>
      </c>
      <c r="AL269" s="107">
        <v>1472677.6780658325</v>
      </c>
      <c r="AM269" s="107">
        <v>1503701.2238396257</v>
      </c>
      <c r="AN269" s="104">
        <v>1534724.7696134287</v>
      </c>
    </row>
    <row r="270" spans="1:40" x14ac:dyDescent="0.25">
      <c r="A270" t="str">
        <f t="shared" si="4"/>
        <v>International passengers_Mexico</v>
      </c>
      <c r="B270" s="102" t="s">
        <v>54</v>
      </c>
      <c r="C270" s="103" t="s">
        <v>141</v>
      </c>
      <c r="D270" s="104" t="s">
        <v>161</v>
      </c>
      <c r="E270" s="105" t="s">
        <v>20</v>
      </c>
      <c r="F270" s="106" t="s">
        <v>34</v>
      </c>
      <c r="G270" s="106" t="s">
        <v>20</v>
      </c>
      <c r="H270" s="106" t="s">
        <v>20</v>
      </c>
      <c r="I270" s="106" t="s">
        <v>20</v>
      </c>
      <c r="J270" s="106" t="s">
        <v>20</v>
      </c>
      <c r="K270" s="106" t="s">
        <v>20</v>
      </c>
      <c r="L270" s="106" t="s">
        <v>20</v>
      </c>
      <c r="M270" s="106" t="s">
        <v>20</v>
      </c>
      <c r="N270" s="106" t="s">
        <v>34</v>
      </c>
      <c r="O270" s="106" t="s">
        <v>34</v>
      </c>
      <c r="P270" s="106" t="s">
        <v>34</v>
      </c>
      <c r="Q270" s="106" t="s">
        <v>34</v>
      </c>
      <c r="R270" s="107">
        <v>49576606</v>
      </c>
      <c r="S270" s="107">
        <v>51285823.710208461</v>
      </c>
      <c r="T270" s="107">
        <v>53153300.67292662</v>
      </c>
      <c r="U270" s="107">
        <v>54773183.202961378</v>
      </c>
      <c r="V270" s="107">
        <v>57408576.250999369</v>
      </c>
      <c r="W270" s="107">
        <v>60959828.291162089</v>
      </c>
      <c r="X270" s="107">
        <v>64643622.391257703</v>
      </c>
      <c r="Y270" s="107">
        <v>68518194.813000515</v>
      </c>
      <c r="Z270" s="107">
        <v>72602510.423504263</v>
      </c>
      <c r="AA270" s="107">
        <v>76904578.916129768</v>
      </c>
      <c r="AB270" s="107">
        <v>81434046.346969247</v>
      </c>
      <c r="AC270" s="107">
        <v>86200583.937304825</v>
      </c>
      <c r="AD270" s="107">
        <v>91214036.823331818</v>
      </c>
      <c r="AE270" s="107">
        <v>96491013.419923484</v>
      </c>
      <c r="AF270" s="107">
        <v>102063188.01403697</v>
      </c>
      <c r="AG270" s="107">
        <v>107949919.5753186</v>
      </c>
      <c r="AH270" s="107">
        <v>114167070.92399332</v>
      </c>
      <c r="AI270" s="107">
        <v>120732600.58979696</v>
      </c>
      <c r="AJ270" s="107">
        <v>127664777.47618705</v>
      </c>
      <c r="AK270" s="107">
        <v>134982872.45951521</v>
      </c>
      <c r="AL270" s="107">
        <v>142704650.85091928</v>
      </c>
      <c r="AM270" s="107">
        <v>150850831.93696049</v>
      </c>
      <c r="AN270" s="104">
        <v>159442091.32038641</v>
      </c>
    </row>
    <row r="271" spans="1:40" x14ac:dyDescent="0.25">
      <c r="A271" t="str">
        <f t="shared" si="4"/>
        <v>Domestic passengers_Mexico</v>
      </c>
      <c r="B271" s="72" t="s">
        <v>56</v>
      </c>
      <c r="C271" s="108" t="s">
        <v>141</v>
      </c>
      <c r="D271" s="92" t="s">
        <v>161</v>
      </c>
      <c r="E271" s="75" t="s">
        <v>20</v>
      </c>
      <c r="F271" s="76" t="s">
        <v>34</v>
      </c>
      <c r="G271" s="76" t="s">
        <v>20</v>
      </c>
      <c r="H271" s="76" t="s">
        <v>20</v>
      </c>
      <c r="I271" s="76" t="s">
        <v>20</v>
      </c>
      <c r="J271" s="76" t="s">
        <v>20</v>
      </c>
      <c r="K271" s="76" t="s">
        <v>20</v>
      </c>
      <c r="L271" s="76" t="s">
        <v>20</v>
      </c>
      <c r="M271" s="76" t="s">
        <v>20</v>
      </c>
      <c r="N271" s="76" t="s">
        <v>34</v>
      </c>
      <c r="O271" s="76" t="s">
        <v>34</v>
      </c>
      <c r="P271" s="76" t="s">
        <v>34</v>
      </c>
      <c r="Q271" s="76" t="s">
        <v>34</v>
      </c>
      <c r="R271" s="83">
        <v>97637385</v>
      </c>
      <c r="S271" s="83">
        <v>105721007.51141423</v>
      </c>
      <c r="T271" s="83">
        <v>113242028.95889647</v>
      </c>
      <c r="U271" s="83">
        <v>121493423.87186584</v>
      </c>
      <c r="V271" s="83">
        <v>129903012.65084195</v>
      </c>
      <c r="W271" s="83">
        <v>137190517.24061763</v>
      </c>
      <c r="X271" s="83">
        <v>143288835.66101038</v>
      </c>
      <c r="Y271" s="83">
        <v>148932890.09730181</v>
      </c>
      <c r="Z271" s="83">
        <v>154519861.83271766</v>
      </c>
      <c r="AA271" s="83">
        <v>160176980.56360787</v>
      </c>
      <c r="AB271" s="83">
        <v>165944258.98928198</v>
      </c>
      <c r="AC271" s="83">
        <v>171842433.61177465</v>
      </c>
      <c r="AD271" s="83">
        <v>177886930.40858543</v>
      </c>
      <c r="AE271" s="83">
        <v>184090682.15727842</v>
      </c>
      <c r="AF271" s="83">
        <v>190464953.56252599</v>
      </c>
      <c r="AG271" s="83">
        <v>197019760.52128413</v>
      </c>
      <c r="AH271" s="83">
        <v>203764161.64276919</v>
      </c>
      <c r="AI271" s="83">
        <v>210706480.77416858</v>
      </c>
      <c r="AJ271" s="83">
        <v>217854480.50985187</v>
      </c>
      <c r="AK271" s="83">
        <v>225215498.08472085</v>
      </c>
      <c r="AL271" s="83">
        <v>232796551.89661655</v>
      </c>
      <c r="AM271" s="83">
        <v>240604425.01152152</v>
      </c>
      <c r="AN271" s="92">
        <v>248645730.61722335</v>
      </c>
    </row>
    <row r="272" spans="1:40" x14ac:dyDescent="0.25">
      <c r="A272" t="str">
        <f t="shared" si="4"/>
        <v>Total passengers_Mauritius</v>
      </c>
      <c r="B272" s="72" t="s">
        <v>58</v>
      </c>
      <c r="C272" s="108" t="s">
        <v>32</v>
      </c>
      <c r="D272" s="92" t="s">
        <v>53</v>
      </c>
      <c r="E272" s="75" t="s">
        <v>20</v>
      </c>
      <c r="F272" s="76" t="s">
        <v>34</v>
      </c>
      <c r="G272" s="76" t="s">
        <v>20</v>
      </c>
      <c r="H272" s="76" t="s">
        <v>20</v>
      </c>
      <c r="I272" s="76" t="s">
        <v>20</v>
      </c>
      <c r="J272" s="76" t="s">
        <v>20</v>
      </c>
      <c r="K272" s="76" t="s">
        <v>20</v>
      </c>
      <c r="L272" s="76" t="s">
        <v>34</v>
      </c>
      <c r="M272" s="76" t="s">
        <v>20</v>
      </c>
      <c r="N272" s="76" t="s">
        <v>20</v>
      </c>
      <c r="O272" s="76" t="s">
        <v>20</v>
      </c>
      <c r="P272" s="76" t="s">
        <v>20</v>
      </c>
      <c r="Q272" s="76" t="s">
        <v>20</v>
      </c>
      <c r="R272" s="83">
        <v>4033819</v>
      </c>
      <c r="S272" s="83">
        <v>4148562.342107831</v>
      </c>
      <c r="T272" s="83">
        <v>4269018.4014896341</v>
      </c>
      <c r="U272" s="83">
        <v>4411338.0966556594</v>
      </c>
      <c r="V272" s="83">
        <v>4577210.3025104329</v>
      </c>
      <c r="W272" s="83">
        <v>4762584.2223964166</v>
      </c>
      <c r="X272" s="83">
        <v>4948489.5342224166</v>
      </c>
      <c r="Y272" s="83">
        <v>5134384.1227234872</v>
      </c>
      <c r="Z272" s="83">
        <v>5325669.7504106397</v>
      </c>
      <c r="AA272" s="83">
        <v>5516080.174781709</v>
      </c>
      <c r="AB272" s="83">
        <v>5705154.2577447668</v>
      </c>
      <c r="AC272" s="83">
        <v>5892593.37006626</v>
      </c>
      <c r="AD272" s="83">
        <v>6078124.6493538367</v>
      </c>
      <c r="AE272" s="83">
        <v>6269164.2231103033</v>
      </c>
      <c r="AF272" s="83">
        <v>6459573.9009447787</v>
      </c>
      <c r="AG272" s="83">
        <v>6654141.0151637141</v>
      </c>
      <c r="AH272" s="83">
        <v>6850507.4515610337</v>
      </c>
      <c r="AI272" s="83">
        <v>7044883.4126228951</v>
      </c>
      <c r="AJ272" s="83">
        <v>7252503.7706926474</v>
      </c>
      <c r="AK272" s="83">
        <v>7463226.6090846518</v>
      </c>
      <c r="AL272" s="83">
        <v>7677227.484174286</v>
      </c>
      <c r="AM272" s="83">
        <v>7894609.8944146084</v>
      </c>
      <c r="AN272" s="92">
        <v>8108697.3405623101</v>
      </c>
    </row>
    <row r="273" spans="1:40" x14ac:dyDescent="0.25">
      <c r="A273" t="str">
        <f t="shared" si="4"/>
        <v>Total aircraft movements_Mauritius</v>
      </c>
      <c r="B273" s="72" t="s">
        <v>35</v>
      </c>
      <c r="C273" s="108" t="s">
        <v>32</v>
      </c>
      <c r="D273" s="92" t="s">
        <v>53</v>
      </c>
      <c r="E273" s="75" t="s">
        <v>20</v>
      </c>
      <c r="F273" s="76" t="s">
        <v>34</v>
      </c>
      <c r="G273" s="76" t="s">
        <v>20</v>
      </c>
      <c r="H273" s="76" t="s">
        <v>20</v>
      </c>
      <c r="I273" s="76" t="s">
        <v>20</v>
      </c>
      <c r="J273" s="76" t="s">
        <v>20</v>
      </c>
      <c r="K273" s="76" t="s">
        <v>20</v>
      </c>
      <c r="L273" s="76" t="s">
        <v>34</v>
      </c>
      <c r="M273" s="76" t="s">
        <v>20</v>
      </c>
      <c r="N273" s="76" t="s">
        <v>20</v>
      </c>
      <c r="O273" s="76" t="s">
        <v>20</v>
      </c>
      <c r="P273" s="76" t="s">
        <v>20</v>
      </c>
      <c r="Q273" s="76" t="s">
        <v>20</v>
      </c>
      <c r="R273" s="83">
        <v>25109</v>
      </c>
      <c r="S273" s="83">
        <v>25091.452613268</v>
      </c>
      <c r="T273" s="83">
        <v>25230.739069720999</v>
      </c>
      <c r="U273" s="83">
        <v>25593.456524553378</v>
      </c>
      <c r="V273" s="83">
        <v>26129.971871916521</v>
      </c>
      <c r="W273" s="83">
        <v>26778.620469454814</v>
      </c>
      <c r="X273" s="83">
        <v>27424.056055329373</v>
      </c>
      <c r="Y273" s="83">
        <v>28065.440452584422</v>
      </c>
      <c r="Z273" s="83">
        <v>28765.036401432862</v>
      </c>
      <c r="AA273" s="83">
        <v>29459.346582320253</v>
      </c>
      <c r="AB273" s="83">
        <v>30146.811651402077</v>
      </c>
      <c r="AC273" s="83">
        <v>30826.733127882031</v>
      </c>
      <c r="AD273" s="83">
        <v>31498.412530963604</v>
      </c>
      <c r="AE273" s="83">
        <v>32249.089576518123</v>
      </c>
      <c r="AF273" s="83">
        <v>32997.135081138178</v>
      </c>
      <c r="AG273" s="83">
        <v>33760.267770962178</v>
      </c>
      <c r="AH273" s="83">
        <v>34529.384709543636</v>
      </c>
      <c r="AI273" s="83">
        <v>35291.120437774611</v>
      </c>
      <c r="AJ273" s="83">
        <v>36172.023032136924</v>
      </c>
      <c r="AK273" s="83">
        <v>37064.38071156136</v>
      </c>
      <c r="AL273" s="83">
        <v>37968.891956844527</v>
      </c>
      <c r="AM273" s="83">
        <v>38885.975856464218</v>
      </c>
      <c r="AN273" s="92">
        <v>39790.626797906647</v>
      </c>
    </row>
    <row r="274" spans="1:40" x14ac:dyDescent="0.25">
      <c r="A274" t="str">
        <f t="shared" si="4"/>
        <v>Total Cargo_Mauritius</v>
      </c>
      <c r="B274" s="102" t="s">
        <v>207</v>
      </c>
      <c r="C274" s="103" t="s">
        <v>32</v>
      </c>
      <c r="D274" s="104" t="s">
        <v>53</v>
      </c>
      <c r="E274" s="105" t="s">
        <v>20</v>
      </c>
      <c r="F274" s="106" t="s">
        <v>34</v>
      </c>
      <c r="G274" s="106" t="s">
        <v>20</v>
      </c>
      <c r="H274" s="106" t="s">
        <v>20</v>
      </c>
      <c r="I274" s="106" t="s">
        <v>20</v>
      </c>
      <c r="J274" s="106" t="s">
        <v>20</v>
      </c>
      <c r="K274" s="106" t="s">
        <v>20</v>
      </c>
      <c r="L274" s="106" t="s">
        <v>34</v>
      </c>
      <c r="M274" s="106" t="s">
        <v>20</v>
      </c>
      <c r="N274" s="106" t="s">
        <v>20</v>
      </c>
      <c r="O274" s="106" t="s">
        <v>20</v>
      </c>
      <c r="P274" s="106" t="s">
        <v>20</v>
      </c>
      <c r="Q274" s="106" t="s">
        <v>20</v>
      </c>
      <c r="R274" s="107" t="s">
        <v>218</v>
      </c>
      <c r="S274" s="107" t="s">
        <v>218</v>
      </c>
      <c r="T274" s="107" t="s">
        <v>218</v>
      </c>
      <c r="U274" s="107" t="s">
        <v>218</v>
      </c>
      <c r="V274" s="107" t="s">
        <v>218</v>
      </c>
      <c r="W274" s="107" t="s">
        <v>218</v>
      </c>
      <c r="X274" s="107" t="s">
        <v>218</v>
      </c>
      <c r="Y274" s="107" t="s">
        <v>218</v>
      </c>
      <c r="Z274" s="107" t="s">
        <v>218</v>
      </c>
      <c r="AA274" s="107" t="s">
        <v>218</v>
      </c>
      <c r="AB274" s="107" t="s">
        <v>218</v>
      </c>
      <c r="AC274" s="107" t="s">
        <v>218</v>
      </c>
      <c r="AD274" s="107" t="s">
        <v>218</v>
      </c>
      <c r="AE274" s="107" t="s">
        <v>218</v>
      </c>
      <c r="AF274" s="107" t="s">
        <v>218</v>
      </c>
      <c r="AG274" s="107" t="s">
        <v>218</v>
      </c>
      <c r="AH274" s="107" t="s">
        <v>218</v>
      </c>
      <c r="AI274" s="107" t="s">
        <v>218</v>
      </c>
      <c r="AJ274" s="107" t="s">
        <v>218</v>
      </c>
      <c r="AK274" s="107" t="s">
        <v>218</v>
      </c>
      <c r="AL274" s="107" t="s">
        <v>218</v>
      </c>
      <c r="AM274" s="107" t="s">
        <v>218</v>
      </c>
      <c r="AN274" s="104" t="s">
        <v>218</v>
      </c>
    </row>
    <row r="275" spans="1:40" x14ac:dyDescent="0.25">
      <c r="A275" t="str">
        <f t="shared" si="4"/>
        <v>International passengers_Mauritius</v>
      </c>
      <c r="B275" s="102" t="s">
        <v>54</v>
      </c>
      <c r="C275" s="103" t="s">
        <v>32</v>
      </c>
      <c r="D275" s="104" t="s">
        <v>53</v>
      </c>
      <c r="E275" s="105" t="s">
        <v>20</v>
      </c>
      <c r="F275" s="106" t="s">
        <v>34</v>
      </c>
      <c r="G275" s="106" t="s">
        <v>20</v>
      </c>
      <c r="H275" s="106" t="s">
        <v>20</v>
      </c>
      <c r="I275" s="106" t="s">
        <v>20</v>
      </c>
      <c r="J275" s="106" t="s">
        <v>20</v>
      </c>
      <c r="K275" s="106" t="s">
        <v>20</v>
      </c>
      <c r="L275" s="106" t="s">
        <v>34</v>
      </c>
      <c r="M275" s="106" t="s">
        <v>20</v>
      </c>
      <c r="N275" s="106" t="s">
        <v>20</v>
      </c>
      <c r="O275" s="106" t="s">
        <v>20</v>
      </c>
      <c r="P275" s="106" t="s">
        <v>20</v>
      </c>
      <c r="Q275" s="106" t="s">
        <v>20</v>
      </c>
      <c r="R275" s="107">
        <v>3649336</v>
      </c>
      <c r="S275" s="107">
        <v>3758818.5555552901</v>
      </c>
      <c r="T275" s="107">
        <v>3868301.1111105802</v>
      </c>
      <c r="U275" s="107">
        <v>3996806.5544866342</v>
      </c>
      <c r="V275" s="107">
        <v>4146585.1633613142</v>
      </c>
      <c r="W275" s="107">
        <v>4314913.4514407394</v>
      </c>
      <c r="X275" s="107">
        <v>4482484.5187547971</v>
      </c>
      <c r="Y275" s="107">
        <v>4649100.8294516532</v>
      </c>
      <c r="Z275" s="107">
        <v>4820228.1089758445</v>
      </c>
      <c r="AA275" s="107">
        <v>4990025.1981480224</v>
      </c>
      <c r="AB275" s="107">
        <v>5158209.0778635461</v>
      </c>
      <c r="AC275" s="107">
        <v>5324615.134912557</v>
      </c>
      <c r="AD275" s="107">
        <v>5489078.7560852021</v>
      </c>
      <c r="AE275" s="107">
        <v>5658897.2006643452</v>
      </c>
      <c r="AF275" s="107">
        <v>5828010.9850889444</v>
      </c>
      <c r="AG275" s="107">
        <v>6000680.414846573</v>
      </c>
      <c r="AH275" s="107">
        <v>6174844.6481660856</v>
      </c>
      <c r="AI275" s="107">
        <v>6347184.8515039925</v>
      </c>
      <c r="AJ275" s="107">
        <v>6531981.3471288886</v>
      </c>
      <c r="AK275" s="107">
        <v>6719477.4993955176</v>
      </c>
      <c r="AL275" s="107">
        <v>6909837.9215137614</v>
      </c>
      <c r="AM275" s="107">
        <v>7103161.3814095128</v>
      </c>
      <c r="AN275" s="104">
        <v>7293554.7261697277</v>
      </c>
    </row>
    <row r="276" spans="1:40" x14ac:dyDescent="0.25">
      <c r="A276" t="str">
        <f t="shared" si="4"/>
        <v>Domestic passengers_Mauritius</v>
      </c>
      <c r="B276" s="72" t="s">
        <v>56</v>
      </c>
      <c r="C276" s="108" t="s">
        <v>32</v>
      </c>
      <c r="D276" s="92" t="s">
        <v>53</v>
      </c>
      <c r="E276" s="75" t="s">
        <v>20</v>
      </c>
      <c r="F276" s="76" t="s">
        <v>34</v>
      </c>
      <c r="G276" s="76" t="s">
        <v>20</v>
      </c>
      <c r="H276" s="76" t="s">
        <v>20</v>
      </c>
      <c r="I276" s="76" t="s">
        <v>20</v>
      </c>
      <c r="J276" s="76" t="s">
        <v>20</v>
      </c>
      <c r="K276" s="76" t="s">
        <v>20</v>
      </c>
      <c r="L276" s="76" t="s">
        <v>34</v>
      </c>
      <c r="M276" s="76" t="s">
        <v>20</v>
      </c>
      <c r="N276" s="76" t="s">
        <v>20</v>
      </c>
      <c r="O276" s="76" t="s">
        <v>20</v>
      </c>
      <c r="P276" s="76" t="s">
        <v>20</v>
      </c>
      <c r="Q276" s="76" t="s">
        <v>20</v>
      </c>
      <c r="R276" s="83">
        <v>384483</v>
      </c>
      <c r="S276" s="83">
        <v>389743.78655254102</v>
      </c>
      <c r="T276" s="83">
        <v>400717.29037905397</v>
      </c>
      <c r="U276" s="83">
        <v>414531.54216902552</v>
      </c>
      <c r="V276" s="83">
        <v>430625.13914911897</v>
      </c>
      <c r="W276" s="83">
        <v>447670.77095567761</v>
      </c>
      <c r="X276" s="83">
        <v>466005.01546761917</v>
      </c>
      <c r="Y276" s="83">
        <v>485283.29327183409</v>
      </c>
      <c r="Z276" s="83">
        <v>505441.64143479499</v>
      </c>
      <c r="AA276" s="83">
        <v>526054.97663368622</v>
      </c>
      <c r="AB276" s="83">
        <v>546945.17988122022</v>
      </c>
      <c r="AC276" s="83">
        <v>567978.23515370314</v>
      </c>
      <c r="AD276" s="83">
        <v>589045.8932686348</v>
      </c>
      <c r="AE276" s="83">
        <v>610267.02244595857</v>
      </c>
      <c r="AF276" s="83">
        <v>631562.91585583438</v>
      </c>
      <c r="AG276" s="83">
        <v>653460.60031714151</v>
      </c>
      <c r="AH276" s="83">
        <v>675662.80339494825</v>
      </c>
      <c r="AI276" s="83">
        <v>697698.56111890229</v>
      </c>
      <c r="AJ276" s="83">
        <v>720522.42356375873</v>
      </c>
      <c r="AK276" s="83">
        <v>743749.10968913452</v>
      </c>
      <c r="AL276" s="83">
        <v>767389.56266052497</v>
      </c>
      <c r="AM276" s="83">
        <v>791448.51300509588</v>
      </c>
      <c r="AN276" s="92">
        <v>815142.61439258256</v>
      </c>
    </row>
    <row r="277" spans="1:40" x14ac:dyDescent="0.25">
      <c r="A277" t="str">
        <f t="shared" si="4"/>
        <v>Total passengers_Malta</v>
      </c>
      <c r="B277" s="102" t="s">
        <v>58</v>
      </c>
      <c r="C277" s="103" t="s">
        <v>96</v>
      </c>
      <c r="D277" s="104" t="s">
        <v>128</v>
      </c>
      <c r="E277" s="105" t="s">
        <v>34</v>
      </c>
      <c r="F277" s="106" t="s">
        <v>20</v>
      </c>
      <c r="G277" s="106" t="s">
        <v>20</v>
      </c>
      <c r="H277" s="106" t="s">
        <v>34</v>
      </c>
      <c r="I277" s="106" t="s">
        <v>34</v>
      </c>
      <c r="J277" s="106" t="s">
        <v>20</v>
      </c>
      <c r="K277" s="106" t="s">
        <v>20</v>
      </c>
      <c r="L277" s="106" t="s">
        <v>20</v>
      </c>
      <c r="M277" s="106" t="s">
        <v>20</v>
      </c>
      <c r="N277" s="106" t="s">
        <v>20</v>
      </c>
      <c r="O277" s="106" t="s">
        <v>20</v>
      </c>
      <c r="P277" s="106" t="s">
        <v>20</v>
      </c>
      <c r="Q277" s="106" t="s">
        <v>20</v>
      </c>
      <c r="R277" s="107">
        <v>6808174</v>
      </c>
      <c r="S277" s="107">
        <v>7204360.6540904744</v>
      </c>
      <c r="T277" s="107">
        <v>7508713.0623226119</v>
      </c>
      <c r="U277" s="107">
        <v>7795799.0634393226</v>
      </c>
      <c r="V277" s="107">
        <v>8078242.1248236243</v>
      </c>
      <c r="W277" s="107">
        <v>8311970.3175218385</v>
      </c>
      <c r="X277" s="107">
        <v>8560753.5234089084</v>
      </c>
      <c r="Y277" s="107">
        <v>8811463.718518652</v>
      </c>
      <c r="Z277" s="107">
        <v>9070566.649355948</v>
      </c>
      <c r="AA277" s="107">
        <v>9337387.2000019848</v>
      </c>
      <c r="AB277" s="107">
        <v>9612112.1174688879</v>
      </c>
      <c r="AC277" s="107">
        <v>9894869.4400250018</v>
      </c>
      <c r="AD277" s="107">
        <v>10186094.007922711</v>
      </c>
      <c r="AE277" s="107">
        <v>10492018.373511119</v>
      </c>
      <c r="AF277" s="107">
        <v>10799017.09637011</v>
      </c>
      <c r="AG277" s="107">
        <v>11109475.926032513</v>
      </c>
      <c r="AH277" s="107">
        <v>11437378.289897526</v>
      </c>
      <c r="AI277" s="107">
        <v>11775283.959454156</v>
      </c>
      <c r="AJ277" s="107">
        <v>12118626.674423929</v>
      </c>
      <c r="AK277" s="107">
        <v>12465761.013292752</v>
      </c>
      <c r="AL277" s="107">
        <v>12815340.163162922</v>
      </c>
      <c r="AM277" s="107">
        <v>13158086.416719994</v>
      </c>
      <c r="AN277" s="104">
        <v>13488046.577059548</v>
      </c>
    </row>
    <row r="278" spans="1:40" x14ac:dyDescent="0.25">
      <c r="A278" t="str">
        <f t="shared" si="4"/>
        <v>Total aircraft movements_Malta</v>
      </c>
      <c r="B278" s="102" t="s">
        <v>35</v>
      </c>
      <c r="C278" s="103" t="s">
        <v>96</v>
      </c>
      <c r="D278" s="104" t="s">
        <v>128</v>
      </c>
      <c r="E278" s="105" t="s">
        <v>34</v>
      </c>
      <c r="F278" s="106" t="s">
        <v>20</v>
      </c>
      <c r="G278" s="106" t="s">
        <v>20</v>
      </c>
      <c r="H278" s="106" t="s">
        <v>34</v>
      </c>
      <c r="I278" s="106" t="s">
        <v>34</v>
      </c>
      <c r="J278" s="106" t="s">
        <v>20</v>
      </c>
      <c r="K278" s="106" t="s">
        <v>20</v>
      </c>
      <c r="L278" s="106" t="s">
        <v>20</v>
      </c>
      <c r="M278" s="106" t="s">
        <v>20</v>
      </c>
      <c r="N278" s="106" t="s">
        <v>20</v>
      </c>
      <c r="O278" s="106" t="s">
        <v>20</v>
      </c>
      <c r="P278" s="106" t="s">
        <v>20</v>
      </c>
      <c r="Q278" s="106" t="s">
        <v>20</v>
      </c>
      <c r="R278" s="107">
        <v>57757</v>
      </c>
      <c r="S278" s="107">
        <v>57881.09569656755</v>
      </c>
      <c r="T278" s="107">
        <v>61186.843305119241</v>
      </c>
      <c r="U278" s="107">
        <v>64751.09232243312</v>
      </c>
      <c r="V278" s="107">
        <v>67332.439299542879</v>
      </c>
      <c r="W278" s="107">
        <v>68618.135519536692</v>
      </c>
      <c r="X278" s="107">
        <v>69974.123282373184</v>
      </c>
      <c r="Y278" s="107">
        <v>71327.980998456856</v>
      </c>
      <c r="Z278" s="107">
        <v>72714.641434533711</v>
      </c>
      <c r="AA278" s="107">
        <v>74129.844497098136</v>
      </c>
      <c r="AB278" s="107">
        <v>75574.016195500793</v>
      </c>
      <c r="AC278" s="107">
        <v>77047.156529741536</v>
      </c>
      <c r="AD278" s="107">
        <v>78550.969537222772</v>
      </c>
      <c r="AE278" s="107">
        <v>80116.55390053532</v>
      </c>
      <c r="AF278" s="107">
        <v>81673.618076836734</v>
      </c>
      <c r="AG278" s="107">
        <v>83234.516337293098</v>
      </c>
      <c r="AH278" s="107">
        <v>84868.688206046034</v>
      </c>
      <c r="AI278" s="107">
        <v>86537.792841544986</v>
      </c>
      <c r="AJ278" s="107">
        <v>88218.825738859639</v>
      </c>
      <c r="AK278" s="107">
        <v>89903.69272032936</v>
      </c>
      <c r="AL278" s="107">
        <v>91586.00364569576</v>
      </c>
      <c r="AM278" s="107">
        <v>93221.879551850972</v>
      </c>
      <c r="AN278" s="104">
        <v>94784.481849709598</v>
      </c>
    </row>
    <row r="279" spans="1:40" x14ac:dyDescent="0.25">
      <c r="A279" t="str">
        <f t="shared" si="4"/>
        <v>Total Cargo_Malta</v>
      </c>
      <c r="B279" s="102" t="s">
        <v>207</v>
      </c>
      <c r="C279" s="108" t="s">
        <v>96</v>
      </c>
      <c r="D279" s="92" t="s">
        <v>128</v>
      </c>
      <c r="E279" s="75" t="s">
        <v>34</v>
      </c>
      <c r="F279" s="76" t="s">
        <v>20</v>
      </c>
      <c r="G279" s="76" t="s">
        <v>20</v>
      </c>
      <c r="H279" s="76" t="s">
        <v>34</v>
      </c>
      <c r="I279" s="76" t="s">
        <v>34</v>
      </c>
      <c r="J279" s="76" t="s">
        <v>20</v>
      </c>
      <c r="K279" s="76" t="s">
        <v>20</v>
      </c>
      <c r="L279" s="76" t="s">
        <v>20</v>
      </c>
      <c r="M279" s="76" t="s">
        <v>20</v>
      </c>
      <c r="N279" s="76" t="s">
        <v>20</v>
      </c>
      <c r="O279" s="76" t="s">
        <v>20</v>
      </c>
      <c r="P279" s="76" t="s">
        <v>20</v>
      </c>
      <c r="Q279" s="76" t="s">
        <v>20</v>
      </c>
      <c r="R279" s="83">
        <v>17684.11</v>
      </c>
      <c r="S279" s="83">
        <v>17424.1036457298</v>
      </c>
      <c r="T279" s="83">
        <v>17586.424583195199</v>
      </c>
      <c r="U279" s="83">
        <v>17710.282808147495</v>
      </c>
      <c r="V279" s="83">
        <v>17799.623489854883</v>
      </c>
      <c r="W279" s="83">
        <v>17872.371468442219</v>
      </c>
      <c r="X279" s="83">
        <v>17945.11944702945</v>
      </c>
      <c r="Y279" s="83">
        <v>18017.867425616689</v>
      </c>
      <c r="Z279" s="83">
        <v>18090.615404204025</v>
      </c>
      <c r="AA279" s="83">
        <v>18163.363382791256</v>
      </c>
      <c r="AB279" s="83">
        <v>18236.111361378484</v>
      </c>
      <c r="AC279" s="83">
        <v>18308.85933996582</v>
      </c>
      <c r="AD279" s="83">
        <v>18381.607318553055</v>
      </c>
      <c r="AE279" s="83">
        <v>18454.355297140282</v>
      </c>
      <c r="AF279" s="83">
        <v>18527.103275727619</v>
      </c>
      <c r="AG279" s="83">
        <v>18599.85125431485</v>
      </c>
      <c r="AH279" s="83">
        <v>18672.599232902088</v>
      </c>
      <c r="AI279" s="83">
        <v>18745.347211489425</v>
      </c>
      <c r="AJ279" s="83">
        <v>18818.095190076656</v>
      </c>
      <c r="AK279" s="83">
        <v>18890.843168663891</v>
      </c>
      <c r="AL279" s="83">
        <v>18963.591147251227</v>
      </c>
      <c r="AM279" s="83">
        <v>19036.339125838458</v>
      </c>
      <c r="AN279" s="92">
        <v>19109.087104425795</v>
      </c>
    </row>
    <row r="280" spans="1:40" x14ac:dyDescent="0.25">
      <c r="A280" t="str">
        <f t="shared" si="4"/>
        <v>International passengers_Malta</v>
      </c>
      <c r="B280" s="72" t="s">
        <v>54</v>
      </c>
      <c r="C280" s="108" t="s">
        <v>96</v>
      </c>
      <c r="D280" s="92" t="s">
        <v>128</v>
      </c>
      <c r="E280" s="75" t="s">
        <v>34</v>
      </c>
      <c r="F280" s="76" t="s">
        <v>20</v>
      </c>
      <c r="G280" s="76" t="s">
        <v>20</v>
      </c>
      <c r="H280" s="76" t="s">
        <v>34</v>
      </c>
      <c r="I280" s="76" t="s">
        <v>34</v>
      </c>
      <c r="J280" s="76" t="s">
        <v>20</v>
      </c>
      <c r="K280" s="76" t="s">
        <v>20</v>
      </c>
      <c r="L280" s="76" t="s">
        <v>20</v>
      </c>
      <c r="M280" s="76" t="s">
        <v>20</v>
      </c>
      <c r="N280" s="76" t="s">
        <v>20</v>
      </c>
      <c r="O280" s="76" t="s">
        <v>20</v>
      </c>
      <c r="P280" s="76" t="s">
        <v>20</v>
      </c>
      <c r="Q280" s="76" t="s">
        <v>20</v>
      </c>
      <c r="R280" s="83">
        <v>6806232</v>
      </c>
      <c r="S280" s="83">
        <v>7203106.0559677109</v>
      </c>
      <c r="T280" s="83">
        <v>7505172.95564193</v>
      </c>
      <c r="U280" s="83">
        <v>7792158.1413079295</v>
      </c>
      <c r="V280" s="83">
        <v>8074856.3616914582</v>
      </c>
      <c r="W280" s="83">
        <v>8308938.0234879265</v>
      </c>
      <c r="X280" s="83">
        <v>8558015.1757478192</v>
      </c>
      <c r="Y280" s="83">
        <v>8808926.696463827</v>
      </c>
      <c r="Z280" s="83">
        <v>9068196.870136261</v>
      </c>
      <c r="AA280" s="83">
        <v>9335155.3491374813</v>
      </c>
      <c r="AB280" s="83">
        <v>9609999.7570828851</v>
      </c>
      <c r="AC280" s="83">
        <v>9892848.9263029695</v>
      </c>
      <c r="AD280" s="83">
        <v>10184153.707529748</v>
      </c>
      <c r="AE280" s="83">
        <v>10490147.76712876</v>
      </c>
      <c r="AF280" s="83">
        <v>10797201.063730957</v>
      </c>
      <c r="AG280" s="83">
        <v>11107706.96335876</v>
      </c>
      <c r="AH280" s="83">
        <v>11435649.655110603</v>
      </c>
      <c r="AI280" s="83">
        <v>11773589.522514623</v>
      </c>
      <c r="AJ280" s="83">
        <v>12116961.130095957</v>
      </c>
      <c r="AK280" s="83">
        <v>12464119.835648855</v>
      </c>
      <c r="AL280" s="83">
        <v>12813719.559529543</v>
      </c>
      <c r="AM280" s="83">
        <v>13156483.177300634</v>
      </c>
      <c r="AN280" s="92">
        <v>13486457.977995439</v>
      </c>
    </row>
    <row r="281" spans="1:40" x14ac:dyDescent="0.25">
      <c r="A281" t="str">
        <f t="shared" si="4"/>
        <v>Domestic passengers_Malta</v>
      </c>
      <c r="B281" s="102" t="s">
        <v>56</v>
      </c>
      <c r="C281" s="103" t="s">
        <v>96</v>
      </c>
      <c r="D281" s="104" t="s">
        <v>128</v>
      </c>
      <c r="E281" s="105" t="s">
        <v>34</v>
      </c>
      <c r="F281" s="106" t="s">
        <v>20</v>
      </c>
      <c r="G281" s="106" t="s">
        <v>20</v>
      </c>
      <c r="H281" s="106" t="s">
        <v>34</v>
      </c>
      <c r="I281" s="106" t="s">
        <v>34</v>
      </c>
      <c r="J281" s="106" t="s">
        <v>20</v>
      </c>
      <c r="K281" s="106" t="s">
        <v>20</v>
      </c>
      <c r="L281" s="106" t="s">
        <v>20</v>
      </c>
      <c r="M281" s="106" t="s">
        <v>20</v>
      </c>
      <c r="N281" s="106" t="s">
        <v>20</v>
      </c>
      <c r="O281" s="106" t="s">
        <v>20</v>
      </c>
      <c r="P281" s="106" t="s">
        <v>20</v>
      </c>
      <c r="Q281" s="106" t="s">
        <v>20</v>
      </c>
      <c r="R281" s="107" t="s">
        <v>218</v>
      </c>
      <c r="S281" s="107" t="s">
        <v>218</v>
      </c>
      <c r="T281" s="107" t="s">
        <v>218</v>
      </c>
      <c r="U281" s="107" t="s">
        <v>218</v>
      </c>
      <c r="V281" s="107" t="s">
        <v>218</v>
      </c>
      <c r="W281" s="107" t="s">
        <v>218</v>
      </c>
      <c r="X281" s="107" t="s">
        <v>218</v>
      </c>
      <c r="Y281" s="107" t="s">
        <v>218</v>
      </c>
      <c r="Z281" s="107" t="s">
        <v>218</v>
      </c>
      <c r="AA281" s="107" t="s">
        <v>218</v>
      </c>
      <c r="AB281" s="107" t="s">
        <v>218</v>
      </c>
      <c r="AC281" s="107" t="s">
        <v>218</v>
      </c>
      <c r="AD281" s="107" t="s">
        <v>218</v>
      </c>
      <c r="AE281" s="107" t="s">
        <v>218</v>
      </c>
      <c r="AF281" s="107" t="s">
        <v>218</v>
      </c>
      <c r="AG281" s="107" t="s">
        <v>218</v>
      </c>
      <c r="AH281" s="107" t="s">
        <v>218</v>
      </c>
      <c r="AI281" s="107" t="s">
        <v>218</v>
      </c>
      <c r="AJ281" s="107" t="s">
        <v>218</v>
      </c>
      <c r="AK281" s="107" t="s">
        <v>218</v>
      </c>
      <c r="AL281" s="107" t="s">
        <v>218</v>
      </c>
      <c r="AM281" s="107" t="s">
        <v>218</v>
      </c>
      <c r="AN281" s="104" t="s">
        <v>218</v>
      </c>
    </row>
    <row r="282" spans="1:40" x14ac:dyDescent="0.25">
      <c r="A282" t="str">
        <f t="shared" si="4"/>
        <v>Total passengers_Mali</v>
      </c>
      <c r="B282" s="72" t="s">
        <v>58</v>
      </c>
      <c r="C282" s="108" t="s">
        <v>32</v>
      </c>
      <c r="D282" s="92" t="s">
        <v>52</v>
      </c>
      <c r="E282" s="75" t="s">
        <v>20</v>
      </c>
      <c r="F282" s="76" t="s">
        <v>34</v>
      </c>
      <c r="G282" s="76" t="s">
        <v>20</v>
      </c>
      <c r="H282" s="76" t="s">
        <v>20</v>
      </c>
      <c r="I282" s="76" t="s">
        <v>20</v>
      </c>
      <c r="J282" s="76" t="s">
        <v>20</v>
      </c>
      <c r="K282" s="76" t="s">
        <v>20</v>
      </c>
      <c r="L282" s="76" t="s">
        <v>34</v>
      </c>
      <c r="M282" s="76" t="s">
        <v>20</v>
      </c>
      <c r="N282" s="76" t="s">
        <v>20</v>
      </c>
      <c r="O282" s="76" t="s">
        <v>20</v>
      </c>
      <c r="P282" s="76" t="s">
        <v>20</v>
      </c>
      <c r="Q282" s="76" t="s">
        <v>20</v>
      </c>
      <c r="R282" s="83">
        <v>909779</v>
      </c>
      <c r="S282" s="83">
        <v>1012395.9017046186</v>
      </c>
      <c r="T282" s="83">
        <v>1043738.5185255059</v>
      </c>
      <c r="U282" s="83">
        <v>1076251.4568312571</v>
      </c>
      <c r="V282" s="83">
        <v>1106514.6112053953</v>
      </c>
      <c r="W282" s="83">
        <v>1134684.9569176305</v>
      </c>
      <c r="X282" s="83">
        <v>1162855.3026298648</v>
      </c>
      <c r="Y282" s="83">
        <v>1191026.0838485104</v>
      </c>
      <c r="Z282" s="83">
        <v>1219535.6890553932</v>
      </c>
      <c r="AA282" s="83">
        <v>1248045.7297686874</v>
      </c>
      <c r="AB282" s="83">
        <v>1276555.7704819816</v>
      </c>
      <c r="AC282" s="83">
        <v>1305065.3756888646</v>
      </c>
      <c r="AD282" s="83">
        <v>1333575.4164021588</v>
      </c>
      <c r="AE282" s="83">
        <v>1362385.5210330507</v>
      </c>
      <c r="AF282" s="83">
        <v>1391195.6256639492</v>
      </c>
      <c r="AG282" s="83">
        <v>1420005.2947884353</v>
      </c>
      <c r="AH282" s="83">
        <v>1448815.399419334</v>
      </c>
      <c r="AI282" s="83">
        <v>1477625.5040502311</v>
      </c>
      <c r="AJ282" s="83">
        <v>1506665.9915728739</v>
      </c>
      <c r="AK282" s="83">
        <v>1535706.9146019281</v>
      </c>
      <c r="AL282" s="83">
        <v>1564747.4021245714</v>
      </c>
      <c r="AM282" s="83">
        <v>1593788.3251536239</v>
      </c>
      <c r="AN282" s="92">
        <v>1622829.2481826781</v>
      </c>
    </row>
    <row r="283" spans="1:40" x14ac:dyDescent="0.25">
      <c r="A283" t="str">
        <f t="shared" si="4"/>
        <v>Total aircraft movements_Mali</v>
      </c>
      <c r="B283" s="72" t="s">
        <v>35</v>
      </c>
      <c r="C283" s="108" t="s">
        <v>32</v>
      </c>
      <c r="D283" s="92" t="s">
        <v>52</v>
      </c>
      <c r="E283" s="75" t="s">
        <v>20</v>
      </c>
      <c r="F283" s="76" t="s">
        <v>34</v>
      </c>
      <c r="G283" s="76" t="s">
        <v>20</v>
      </c>
      <c r="H283" s="76" t="s">
        <v>20</v>
      </c>
      <c r="I283" s="76" t="s">
        <v>20</v>
      </c>
      <c r="J283" s="76" t="s">
        <v>20</v>
      </c>
      <c r="K283" s="76" t="s">
        <v>20</v>
      </c>
      <c r="L283" s="76" t="s">
        <v>34</v>
      </c>
      <c r="M283" s="76" t="s">
        <v>20</v>
      </c>
      <c r="N283" s="76" t="s">
        <v>20</v>
      </c>
      <c r="O283" s="76" t="s">
        <v>20</v>
      </c>
      <c r="P283" s="76" t="s">
        <v>20</v>
      </c>
      <c r="Q283" s="76" t="s">
        <v>20</v>
      </c>
      <c r="R283" s="83" t="s">
        <v>218</v>
      </c>
      <c r="S283" s="83" t="s">
        <v>218</v>
      </c>
      <c r="T283" s="83" t="s">
        <v>218</v>
      </c>
      <c r="U283" s="83" t="s">
        <v>218</v>
      </c>
      <c r="V283" s="83" t="s">
        <v>218</v>
      </c>
      <c r="W283" s="83" t="s">
        <v>218</v>
      </c>
      <c r="X283" s="83" t="s">
        <v>218</v>
      </c>
      <c r="Y283" s="83" t="s">
        <v>218</v>
      </c>
      <c r="Z283" s="83" t="s">
        <v>218</v>
      </c>
      <c r="AA283" s="83" t="s">
        <v>218</v>
      </c>
      <c r="AB283" s="83" t="s">
        <v>218</v>
      </c>
      <c r="AC283" s="83" t="s">
        <v>218</v>
      </c>
      <c r="AD283" s="83" t="s">
        <v>218</v>
      </c>
      <c r="AE283" s="83" t="s">
        <v>218</v>
      </c>
      <c r="AF283" s="83" t="s">
        <v>218</v>
      </c>
      <c r="AG283" s="83" t="s">
        <v>218</v>
      </c>
      <c r="AH283" s="83" t="s">
        <v>218</v>
      </c>
      <c r="AI283" s="83" t="s">
        <v>218</v>
      </c>
      <c r="AJ283" s="83" t="s">
        <v>218</v>
      </c>
      <c r="AK283" s="83" t="s">
        <v>218</v>
      </c>
      <c r="AL283" s="83" t="s">
        <v>218</v>
      </c>
      <c r="AM283" s="83" t="s">
        <v>218</v>
      </c>
      <c r="AN283" s="92" t="s">
        <v>218</v>
      </c>
    </row>
    <row r="284" spans="1:40" x14ac:dyDescent="0.25">
      <c r="A284" t="str">
        <f t="shared" si="4"/>
        <v>Total Cargo_Mali</v>
      </c>
      <c r="B284" s="102" t="s">
        <v>207</v>
      </c>
      <c r="C284" s="103" t="s">
        <v>32</v>
      </c>
      <c r="D284" s="104" t="s">
        <v>52</v>
      </c>
      <c r="E284" s="105" t="s">
        <v>20</v>
      </c>
      <c r="F284" s="106" t="s">
        <v>34</v>
      </c>
      <c r="G284" s="106" t="s">
        <v>20</v>
      </c>
      <c r="H284" s="106" t="s">
        <v>20</v>
      </c>
      <c r="I284" s="106" t="s">
        <v>20</v>
      </c>
      <c r="J284" s="106" t="s">
        <v>20</v>
      </c>
      <c r="K284" s="106" t="s">
        <v>20</v>
      </c>
      <c r="L284" s="106" t="s">
        <v>34</v>
      </c>
      <c r="M284" s="106" t="s">
        <v>20</v>
      </c>
      <c r="N284" s="106" t="s">
        <v>20</v>
      </c>
      <c r="O284" s="106" t="s">
        <v>20</v>
      </c>
      <c r="P284" s="106" t="s">
        <v>20</v>
      </c>
      <c r="Q284" s="106" t="s">
        <v>20</v>
      </c>
      <c r="R284" s="107" t="s">
        <v>218</v>
      </c>
      <c r="S284" s="107" t="s">
        <v>218</v>
      </c>
      <c r="T284" s="107" t="s">
        <v>218</v>
      </c>
      <c r="U284" s="107" t="s">
        <v>218</v>
      </c>
      <c r="V284" s="107" t="s">
        <v>218</v>
      </c>
      <c r="W284" s="107" t="s">
        <v>218</v>
      </c>
      <c r="X284" s="107" t="s">
        <v>218</v>
      </c>
      <c r="Y284" s="107" t="s">
        <v>218</v>
      </c>
      <c r="Z284" s="107" t="s">
        <v>218</v>
      </c>
      <c r="AA284" s="107" t="s">
        <v>218</v>
      </c>
      <c r="AB284" s="107" t="s">
        <v>218</v>
      </c>
      <c r="AC284" s="107" t="s">
        <v>218</v>
      </c>
      <c r="AD284" s="107" t="s">
        <v>218</v>
      </c>
      <c r="AE284" s="107" t="s">
        <v>218</v>
      </c>
      <c r="AF284" s="107" t="s">
        <v>218</v>
      </c>
      <c r="AG284" s="107" t="s">
        <v>218</v>
      </c>
      <c r="AH284" s="107" t="s">
        <v>218</v>
      </c>
      <c r="AI284" s="107" t="s">
        <v>218</v>
      </c>
      <c r="AJ284" s="107" t="s">
        <v>218</v>
      </c>
      <c r="AK284" s="107" t="s">
        <v>218</v>
      </c>
      <c r="AL284" s="107" t="s">
        <v>218</v>
      </c>
      <c r="AM284" s="107" t="s">
        <v>218</v>
      </c>
      <c r="AN284" s="104" t="s">
        <v>218</v>
      </c>
    </row>
    <row r="285" spans="1:40" x14ac:dyDescent="0.25">
      <c r="A285" t="str">
        <f t="shared" si="4"/>
        <v>International passengers_Mali</v>
      </c>
      <c r="B285" s="102" t="s">
        <v>54</v>
      </c>
      <c r="C285" s="103" t="s">
        <v>32</v>
      </c>
      <c r="D285" s="104" t="s">
        <v>52</v>
      </c>
      <c r="E285" s="105" t="s">
        <v>20</v>
      </c>
      <c r="F285" s="106" t="s">
        <v>34</v>
      </c>
      <c r="G285" s="106" t="s">
        <v>20</v>
      </c>
      <c r="H285" s="106" t="s">
        <v>20</v>
      </c>
      <c r="I285" s="106" t="s">
        <v>20</v>
      </c>
      <c r="J285" s="106" t="s">
        <v>20</v>
      </c>
      <c r="K285" s="106" t="s">
        <v>20</v>
      </c>
      <c r="L285" s="106" t="s">
        <v>34</v>
      </c>
      <c r="M285" s="106" t="s">
        <v>20</v>
      </c>
      <c r="N285" s="106" t="s">
        <v>20</v>
      </c>
      <c r="O285" s="106" t="s">
        <v>20</v>
      </c>
      <c r="P285" s="106" t="s">
        <v>20</v>
      </c>
      <c r="Q285" s="106" t="s">
        <v>20</v>
      </c>
      <c r="R285" s="107">
        <v>698334</v>
      </c>
      <c r="S285" s="107">
        <v>769080.59050086571</v>
      </c>
      <c r="T285" s="107">
        <v>784952.36604473041</v>
      </c>
      <c r="U285" s="107">
        <v>800425.25089207757</v>
      </c>
      <c r="V285" s="107">
        <v>820602.16558915982</v>
      </c>
      <c r="W285" s="107">
        <v>845397.34811623511</v>
      </c>
      <c r="X285" s="107">
        <v>870192.53064330947</v>
      </c>
      <c r="Y285" s="107">
        <v>894987.71317038394</v>
      </c>
      <c r="Z285" s="107">
        <v>919782.8956974583</v>
      </c>
      <c r="AA285" s="107">
        <v>944578.07822453266</v>
      </c>
      <c r="AB285" s="107">
        <v>969373.26075160713</v>
      </c>
      <c r="AC285" s="107">
        <v>994168.44327868149</v>
      </c>
      <c r="AD285" s="107">
        <v>1018963.6258057558</v>
      </c>
      <c r="AE285" s="107">
        <v>1043758.8083328262</v>
      </c>
      <c r="AF285" s="107">
        <v>1068553.9908599015</v>
      </c>
      <c r="AG285" s="107">
        <v>1093349.1733869771</v>
      </c>
      <c r="AH285" s="107">
        <v>1118144.3559140526</v>
      </c>
      <c r="AI285" s="107">
        <v>1142939.5384411279</v>
      </c>
      <c r="AJ285" s="107">
        <v>1167734.7209682032</v>
      </c>
      <c r="AK285" s="107">
        <v>1192529.9034952787</v>
      </c>
      <c r="AL285" s="107">
        <v>1217325.0860223542</v>
      </c>
      <c r="AM285" s="107">
        <v>1242120.2685494295</v>
      </c>
      <c r="AN285" s="104">
        <v>1266915.451076505</v>
      </c>
    </row>
    <row r="286" spans="1:40" x14ac:dyDescent="0.25">
      <c r="A286" t="str">
        <f t="shared" si="4"/>
        <v>Domestic passengers_Mali</v>
      </c>
      <c r="B286" s="72" t="s">
        <v>56</v>
      </c>
      <c r="C286" s="108" t="s">
        <v>32</v>
      </c>
      <c r="D286" s="92" t="s">
        <v>52</v>
      </c>
      <c r="E286" s="75" t="s">
        <v>20</v>
      </c>
      <c r="F286" s="76" t="s">
        <v>34</v>
      </c>
      <c r="G286" s="76" t="s">
        <v>20</v>
      </c>
      <c r="H286" s="76" t="s">
        <v>20</v>
      </c>
      <c r="I286" s="76" t="s">
        <v>20</v>
      </c>
      <c r="J286" s="76" t="s">
        <v>20</v>
      </c>
      <c r="K286" s="76" t="s">
        <v>20</v>
      </c>
      <c r="L286" s="76" t="s">
        <v>34</v>
      </c>
      <c r="M286" s="76" t="s">
        <v>20</v>
      </c>
      <c r="N286" s="76" t="s">
        <v>20</v>
      </c>
      <c r="O286" s="76" t="s">
        <v>20</v>
      </c>
      <c r="P286" s="76" t="s">
        <v>20</v>
      </c>
      <c r="Q286" s="76" t="s">
        <v>20</v>
      </c>
      <c r="R286" s="83" t="s">
        <v>218</v>
      </c>
      <c r="S286" s="83" t="s">
        <v>218</v>
      </c>
      <c r="T286" s="83" t="s">
        <v>218</v>
      </c>
      <c r="U286" s="83" t="s">
        <v>218</v>
      </c>
      <c r="V286" s="83" t="s">
        <v>218</v>
      </c>
      <c r="W286" s="83" t="s">
        <v>218</v>
      </c>
      <c r="X286" s="83" t="s">
        <v>218</v>
      </c>
      <c r="Y286" s="83" t="s">
        <v>218</v>
      </c>
      <c r="Z286" s="83" t="s">
        <v>218</v>
      </c>
      <c r="AA286" s="83" t="s">
        <v>218</v>
      </c>
      <c r="AB286" s="83" t="s">
        <v>218</v>
      </c>
      <c r="AC286" s="83" t="s">
        <v>218</v>
      </c>
      <c r="AD286" s="83" t="s">
        <v>218</v>
      </c>
      <c r="AE286" s="83" t="s">
        <v>218</v>
      </c>
      <c r="AF286" s="83" t="s">
        <v>218</v>
      </c>
      <c r="AG286" s="83" t="s">
        <v>218</v>
      </c>
      <c r="AH286" s="83" t="s">
        <v>218</v>
      </c>
      <c r="AI286" s="83" t="s">
        <v>218</v>
      </c>
      <c r="AJ286" s="83" t="s">
        <v>218</v>
      </c>
      <c r="AK286" s="83" t="s">
        <v>218</v>
      </c>
      <c r="AL286" s="83" t="s">
        <v>218</v>
      </c>
      <c r="AM286" s="83" t="s">
        <v>218</v>
      </c>
      <c r="AN286" s="92" t="s">
        <v>218</v>
      </c>
    </row>
    <row r="287" spans="1:40" x14ac:dyDescent="0.25">
      <c r="A287" t="str">
        <f t="shared" si="4"/>
        <v>Total passengers_Malaysia</v>
      </c>
      <c r="B287" s="72" t="s">
        <v>58</v>
      </c>
      <c r="C287" s="108" t="s">
        <v>69</v>
      </c>
      <c r="D287" s="92" t="s">
        <v>84</v>
      </c>
      <c r="E287" s="75" t="s">
        <v>20</v>
      </c>
      <c r="F287" s="76" t="s">
        <v>34</v>
      </c>
      <c r="G287" s="76" t="s">
        <v>20</v>
      </c>
      <c r="H287" s="76" t="s">
        <v>20</v>
      </c>
      <c r="I287" s="76" t="s">
        <v>20</v>
      </c>
      <c r="J287" s="76" t="s">
        <v>34</v>
      </c>
      <c r="K287" s="76" t="s">
        <v>34</v>
      </c>
      <c r="L287" s="76" t="s">
        <v>20</v>
      </c>
      <c r="M287" s="76" t="s">
        <v>20</v>
      </c>
      <c r="N287" s="76" t="s">
        <v>20</v>
      </c>
      <c r="O287" s="76" t="s">
        <v>20</v>
      </c>
      <c r="P287" s="76" t="s">
        <v>34</v>
      </c>
      <c r="Q287" s="76" t="s">
        <v>34</v>
      </c>
      <c r="R287" s="83">
        <v>102464223</v>
      </c>
      <c r="S287" s="83">
        <v>107848587.06130451</v>
      </c>
      <c r="T287" s="83">
        <v>114170136.0873176</v>
      </c>
      <c r="U287" s="83">
        <v>120575483.20475</v>
      </c>
      <c r="V287" s="83">
        <v>127295170.84061602</v>
      </c>
      <c r="W287" s="83">
        <v>134307086.58751151</v>
      </c>
      <c r="X287" s="83">
        <v>141457742.76159728</v>
      </c>
      <c r="Y287" s="83">
        <v>148708195.70944944</v>
      </c>
      <c r="Z287" s="83">
        <v>156051148.23137537</v>
      </c>
      <c r="AA287" s="83">
        <v>163510408.33924049</v>
      </c>
      <c r="AB287" s="83">
        <v>171094328.82627702</v>
      </c>
      <c r="AC287" s="83">
        <v>178775408.18326202</v>
      </c>
      <c r="AD287" s="83">
        <v>186545776.58283845</v>
      </c>
      <c r="AE287" s="83">
        <v>194362742.19583926</v>
      </c>
      <c r="AF287" s="83">
        <v>202255703.41547793</v>
      </c>
      <c r="AG287" s="83">
        <v>210202618.69403094</v>
      </c>
      <c r="AH287" s="83">
        <v>218178434.98666218</v>
      </c>
      <c r="AI287" s="83">
        <v>226159281.26466042</v>
      </c>
      <c r="AJ287" s="83">
        <v>234117974.93810579</v>
      </c>
      <c r="AK287" s="83">
        <v>242052125.39234725</v>
      </c>
      <c r="AL287" s="83">
        <v>249971826.33970204</v>
      </c>
      <c r="AM287" s="83">
        <v>257899690.65532008</v>
      </c>
      <c r="AN287" s="92">
        <v>265828625.37782088</v>
      </c>
    </row>
    <row r="288" spans="1:40" x14ac:dyDescent="0.25">
      <c r="A288" t="str">
        <f t="shared" si="4"/>
        <v>Total aircraft movements_Malaysia</v>
      </c>
      <c r="B288" s="72" t="s">
        <v>35</v>
      </c>
      <c r="C288" s="108" t="s">
        <v>69</v>
      </c>
      <c r="D288" s="92" t="s">
        <v>84</v>
      </c>
      <c r="E288" s="75" t="s">
        <v>20</v>
      </c>
      <c r="F288" s="76" t="s">
        <v>34</v>
      </c>
      <c r="G288" s="76" t="s">
        <v>20</v>
      </c>
      <c r="H288" s="76" t="s">
        <v>20</v>
      </c>
      <c r="I288" s="76" t="s">
        <v>20</v>
      </c>
      <c r="J288" s="76" t="s">
        <v>34</v>
      </c>
      <c r="K288" s="76" t="s">
        <v>34</v>
      </c>
      <c r="L288" s="76" t="s">
        <v>20</v>
      </c>
      <c r="M288" s="76" t="s">
        <v>20</v>
      </c>
      <c r="N288" s="76" t="s">
        <v>20</v>
      </c>
      <c r="O288" s="76" t="s">
        <v>20</v>
      </c>
      <c r="P288" s="76" t="s">
        <v>34</v>
      </c>
      <c r="Q288" s="76" t="s">
        <v>34</v>
      </c>
      <c r="R288" s="83">
        <v>1033463</v>
      </c>
      <c r="S288" s="83">
        <v>1075734.4673015501</v>
      </c>
      <c r="T288" s="83">
        <v>1118003.66578127</v>
      </c>
      <c r="U288" s="83">
        <v>1156592.6176274081</v>
      </c>
      <c r="V288" s="83">
        <v>1191202.6793999877</v>
      </c>
      <c r="W288" s="83">
        <v>1221654.586503197</v>
      </c>
      <c r="X288" s="83">
        <v>1251641.6984370311</v>
      </c>
      <c r="Y288" s="83">
        <v>1281183.8523269305</v>
      </c>
      <c r="Z288" s="83">
        <v>1310243.0544918915</v>
      </c>
      <c r="AA288" s="83">
        <v>1339002.1741151784</v>
      </c>
      <c r="AB288" s="83">
        <v>1367749.5422531702</v>
      </c>
      <c r="AC288" s="83">
        <v>1396452.798501868</v>
      </c>
      <c r="AD288" s="83">
        <v>1425240.9626860043</v>
      </c>
      <c r="AE288" s="83">
        <v>1453826.9187845814</v>
      </c>
      <c r="AF288" s="83">
        <v>1482546.3183884667</v>
      </c>
      <c r="AG288" s="83">
        <v>1511346.1636063559</v>
      </c>
      <c r="AH288" s="83">
        <v>1540147.4696169768</v>
      </c>
      <c r="AI288" s="83">
        <v>1568933.5363166928</v>
      </c>
      <c r="AJ288" s="83">
        <v>1597742.4129781269</v>
      </c>
      <c r="AK288" s="83">
        <v>1626627.956469343</v>
      </c>
      <c r="AL288" s="83">
        <v>1655560.3833356521</v>
      </c>
      <c r="AM288" s="83">
        <v>1684519.9265774987</v>
      </c>
      <c r="AN288" s="92">
        <v>1713352.7292488054</v>
      </c>
    </row>
    <row r="289" spans="1:40" x14ac:dyDescent="0.25">
      <c r="A289" t="str">
        <f t="shared" si="4"/>
        <v>Total Cargo_Malaysia</v>
      </c>
      <c r="B289" s="102" t="s">
        <v>207</v>
      </c>
      <c r="C289" s="103" t="s">
        <v>69</v>
      </c>
      <c r="D289" s="104" t="s">
        <v>84</v>
      </c>
      <c r="E289" s="105" t="s">
        <v>20</v>
      </c>
      <c r="F289" s="106" t="s">
        <v>34</v>
      </c>
      <c r="G289" s="106" t="s">
        <v>20</v>
      </c>
      <c r="H289" s="106" t="s">
        <v>20</v>
      </c>
      <c r="I289" s="106" t="s">
        <v>20</v>
      </c>
      <c r="J289" s="106" t="s">
        <v>34</v>
      </c>
      <c r="K289" s="106" t="s">
        <v>34</v>
      </c>
      <c r="L289" s="106" t="s">
        <v>20</v>
      </c>
      <c r="M289" s="106" t="s">
        <v>20</v>
      </c>
      <c r="N289" s="106" t="s">
        <v>20</v>
      </c>
      <c r="O289" s="106" t="s">
        <v>20</v>
      </c>
      <c r="P289" s="106" t="s">
        <v>34</v>
      </c>
      <c r="Q289" s="106" t="s">
        <v>34</v>
      </c>
      <c r="R289" s="107">
        <v>993715.82700000005</v>
      </c>
      <c r="S289" s="107">
        <v>945202.0594078399</v>
      </c>
      <c r="T289" s="107">
        <v>966768.40986881184</v>
      </c>
      <c r="U289" s="107">
        <v>973006.3492824696</v>
      </c>
      <c r="V289" s="107">
        <v>983603.54047993524</v>
      </c>
      <c r="W289" s="107">
        <v>993445.61974013166</v>
      </c>
      <c r="X289" s="107">
        <v>1003349.7027054975</v>
      </c>
      <c r="Y289" s="107">
        <v>1013305.7611633625</v>
      </c>
      <c r="Z289" s="107">
        <v>1023294.2278695001</v>
      </c>
      <c r="AA289" s="107">
        <v>1033367.6897927836</v>
      </c>
      <c r="AB289" s="107">
        <v>1043613.5880558931</v>
      </c>
      <c r="AC289" s="107">
        <v>1054018.4701784283</v>
      </c>
      <c r="AD289" s="107">
        <v>1064624.5280307606</v>
      </c>
      <c r="AE289" s="107">
        <v>1075332.7024389503</v>
      </c>
      <c r="AF289" s="107">
        <v>1086260.3968684161</v>
      </c>
      <c r="AG289" s="107">
        <v>1097390.4899804555</v>
      </c>
      <c r="AH289" s="107">
        <v>1108694.8538614623</v>
      </c>
      <c r="AI289" s="107">
        <v>1120166.1507948623</v>
      </c>
      <c r="AJ289" s="107">
        <v>1131816.6103082981</v>
      </c>
      <c r="AK289" s="107">
        <v>1143668.8570279146</v>
      </c>
      <c r="AL289" s="107">
        <v>1155716.1647135117</v>
      </c>
      <c r="AM289" s="107">
        <v>1167956.0874595642</v>
      </c>
      <c r="AN289" s="104">
        <v>1180328.0891042033</v>
      </c>
    </row>
    <row r="290" spans="1:40" x14ac:dyDescent="0.25">
      <c r="A290" t="str">
        <f t="shared" si="4"/>
        <v>International passengers_Malaysia</v>
      </c>
      <c r="B290" s="102" t="s">
        <v>54</v>
      </c>
      <c r="C290" s="103" t="s">
        <v>69</v>
      </c>
      <c r="D290" s="104" t="s">
        <v>84</v>
      </c>
      <c r="E290" s="105" t="s">
        <v>20</v>
      </c>
      <c r="F290" s="106" t="s">
        <v>34</v>
      </c>
      <c r="G290" s="106" t="s">
        <v>20</v>
      </c>
      <c r="H290" s="106" t="s">
        <v>20</v>
      </c>
      <c r="I290" s="106" t="s">
        <v>20</v>
      </c>
      <c r="J290" s="106" t="s">
        <v>34</v>
      </c>
      <c r="K290" s="106" t="s">
        <v>34</v>
      </c>
      <c r="L290" s="106" t="s">
        <v>20</v>
      </c>
      <c r="M290" s="106" t="s">
        <v>20</v>
      </c>
      <c r="N290" s="106" t="s">
        <v>20</v>
      </c>
      <c r="O290" s="106" t="s">
        <v>20</v>
      </c>
      <c r="P290" s="106" t="s">
        <v>34</v>
      </c>
      <c r="Q290" s="106" t="s">
        <v>34</v>
      </c>
      <c r="R290" s="107">
        <v>52207282</v>
      </c>
      <c r="S290" s="107">
        <v>53529161.905030496</v>
      </c>
      <c r="T290" s="107">
        <v>57248906.979116596</v>
      </c>
      <c r="U290" s="107">
        <v>61133042.818254702</v>
      </c>
      <c r="V290" s="107">
        <v>65197844.279817604</v>
      </c>
      <c r="W290" s="107">
        <v>69416159.539542094</v>
      </c>
      <c r="X290" s="107">
        <v>73750320.5590076</v>
      </c>
      <c r="Y290" s="107">
        <v>78163383.947825596</v>
      </c>
      <c r="Z290" s="107">
        <v>82654354.050608307</v>
      </c>
      <c r="AA290" s="107">
        <v>87231873.926912501</v>
      </c>
      <c r="AB290" s="107">
        <v>91877705.867495418</v>
      </c>
      <c r="AC290" s="107">
        <v>96568032.275480717</v>
      </c>
      <c r="AD290" s="107">
        <v>101282069.01425602</v>
      </c>
      <c r="AE290" s="107">
        <v>106007007.86050701</v>
      </c>
      <c r="AF290" s="107">
        <v>110737136.57425801</v>
      </c>
      <c r="AG290" s="107">
        <v>115455498.50820202</v>
      </c>
      <c r="AH290" s="107">
        <v>120145463.06579199</v>
      </c>
      <c r="AI290" s="107">
        <v>124785205.93582299</v>
      </c>
      <c r="AJ290" s="107">
        <v>129343500.62842999</v>
      </c>
      <c r="AK290" s="107">
        <v>133811325.76391602</v>
      </c>
      <c r="AL290" s="107">
        <v>138201440.96550804</v>
      </c>
      <c r="AM290" s="107">
        <v>142538013.08256304</v>
      </c>
      <c r="AN290" s="104">
        <v>146832650.63580602</v>
      </c>
    </row>
    <row r="291" spans="1:40" x14ac:dyDescent="0.25">
      <c r="A291" t="str">
        <f t="shared" si="4"/>
        <v>Domestic passengers_Malaysia</v>
      </c>
      <c r="B291" s="72" t="s">
        <v>56</v>
      </c>
      <c r="C291" s="108" t="s">
        <v>69</v>
      </c>
      <c r="D291" s="92" t="s">
        <v>84</v>
      </c>
      <c r="E291" s="75" t="s">
        <v>20</v>
      </c>
      <c r="F291" s="76" t="s">
        <v>34</v>
      </c>
      <c r="G291" s="76" t="s">
        <v>20</v>
      </c>
      <c r="H291" s="76" t="s">
        <v>20</v>
      </c>
      <c r="I291" s="76" t="s">
        <v>20</v>
      </c>
      <c r="J291" s="76" t="s">
        <v>34</v>
      </c>
      <c r="K291" s="76" t="s">
        <v>34</v>
      </c>
      <c r="L291" s="76" t="s">
        <v>20</v>
      </c>
      <c r="M291" s="76" t="s">
        <v>20</v>
      </c>
      <c r="N291" s="76" t="s">
        <v>20</v>
      </c>
      <c r="O291" s="76" t="s">
        <v>20</v>
      </c>
      <c r="P291" s="76" t="s">
        <v>34</v>
      </c>
      <c r="Q291" s="76" t="s">
        <v>34</v>
      </c>
      <c r="R291" s="83">
        <v>50074145</v>
      </c>
      <c r="S291" s="83">
        <v>54221012.115590781</v>
      </c>
      <c r="T291" s="83">
        <v>56813138.010383673</v>
      </c>
      <c r="U291" s="83">
        <v>59330051.680806398</v>
      </c>
      <c r="V291" s="83">
        <v>61986113.970164433</v>
      </c>
      <c r="W291" s="83">
        <v>64785813.611708663</v>
      </c>
      <c r="X291" s="83">
        <v>67607883.077805728</v>
      </c>
      <c r="Y291" s="83">
        <v>70450343.363902912</v>
      </c>
      <c r="Z291" s="83">
        <v>73306956.54606168</v>
      </c>
      <c r="AA291" s="83">
        <v>76192949.460386664</v>
      </c>
      <c r="AB291" s="83">
        <v>79134941.535536394</v>
      </c>
      <c r="AC291" s="83">
        <v>82129272.602895066</v>
      </c>
      <c r="AD291" s="83">
        <v>85188882.543349952</v>
      </c>
      <c r="AE291" s="83">
        <v>88283916.635640264</v>
      </c>
      <c r="AF291" s="83">
        <v>91449515.073641911</v>
      </c>
      <c r="AG291" s="83">
        <v>94680612.555026591</v>
      </c>
      <c r="AH291" s="83">
        <v>97968804.645209968</v>
      </c>
      <c r="AI291" s="83">
        <v>101312058.61112647</v>
      </c>
      <c r="AJ291" s="83">
        <v>104714427.42792921</v>
      </c>
      <c r="AK291" s="83">
        <v>108182559.57136565</v>
      </c>
      <c r="AL291" s="83">
        <v>111713812.4542942</v>
      </c>
      <c r="AM291" s="83">
        <v>115306655.54246163</v>
      </c>
      <c r="AN291" s="92">
        <v>118942402.72126433</v>
      </c>
    </row>
    <row r="292" spans="1:40" x14ac:dyDescent="0.25">
      <c r="A292" t="str">
        <f t="shared" si="4"/>
        <v>Total passengers_Major exporters of manufactured goods</v>
      </c>
      <c r="B292" s="102" t="s">
        <v>58</v>
      </c>
      <c r="C292" s="103" t="s">
        <v>20</v>
      </c>
      <c r="D292" s="104" t="s">
        <v>18</v>
      </c>
      <c r="E292" s="105" t="s">
        <v>20</v>
      </c>
      <c r="F292" s="106" t="s">
        <v>20</v>
      </c>
      <c r="G292" s="106" t="s">
        <v>20</v>
      </c>
      <c r="H292" s="106" t="s">
        <v>20</v>
      </c>
      <c r="I292" s="106" t="s">
        <v>20</v>
      </c>
      <c r="J292" s="106" t="s">
        <v>20</v>
      </c>
      <c r="K292" s="106" t="s">
        <v>20</v>
      </c>
      <c r="L292" s="106" t="s">
        <v>20</v>
      </c>
      <c r="M292" s="106" t="s">
        <v>20</v>
      </c>
      <c r="N292" s="106" t="s">
        <v>20</v>
      </c>
      <c r="O292" s="106" t="s">
        <v>20</v>
      </c>
      <c r="P292" s="106" t="s">
        <v>20</v>
      </c>
      <c r="Q292" s="106" t="s">
        <v>20</v>
      </c>
      <c r="R292" s="107">
        <v>5775669836</v>
      </c>
      <c r="S292" s="107">
        <v>5995620373.5183783</v>
      </c>
      <c r="T292" s="107">
        <v>6220001033.6034899</v>
      </c>
      <c r="U292" s="107">
        <v>6450534434.2448444</v>
      </c>
      <c r="V292" s="107">
        <v>6677106376.3971901</v>
      </c>
      <c r="W292" s="107">
        <v>6933802553.1076479</v>
      </c>
      <c r="X292" s="107">
        <v>7178026657.765933</v>
      </c>
      <c r="Y292" s="107">
        <v>7433356797.3486919</v>
      </c>
      <c r="Z292" s="107">
        <v>7689819040.843564</v>
      </c>
      <c r="AA292" s="107">
        <v>7948446567.6190691</v>
      </c>
      <c r="AB292" s="107">
        <v>8209296130.4193726</v>
      </c>
      <c r="AC292" s="107">
        <v>8472318496.3460855</v>
      </c>
      <c r="AD292" s="107">
        <v>8746438816.8917122</v>
      </c>
      <c r="AE292" s="107">
        <v>9013572560.9569435</v>
      </c>
      <c r="AF292" s="107">
        <v>9293667655.3252888</v>
      </c>
      <c r="AG292" s="107">
        <v>9566239669.6870422</v>
      </c>
      <c r="AH292" s="107">
        <v>9853288969.254467</v>
      </c>
      <c r="AI292" s="107">
        <v>10141708308.072281</v>
      </c>
      <c r="AJ292" s="107">
        <v>10435542869.742632</v>
      </c>
      <c r="AK292" s="107">
        <v>10733315302.194935</v>
      </c>
      <c r="AL292" s="107">
        <v>11035481879.141001</v>
      </c>
      <c r="AM292" s="107">
        <v>11331827309.362228</v>
      </c>
      <c r="AN292" s="104">
        <v>11644903580.533583</v>
      </c>
    </row>
    <row r="293" spans="1:40" x14ac:dyDescent="0.25">
      <c r="A293" t="str">
        <f t="shared" si="4"/>
        <v>Total aircraft movements_Major exporters of manufactured goods</v>
      </c>
      <c r="B293" s="102" t="s">
        <v>35</v>
      </c>
      <c r="C293" s="103" t="s">
        <v>20</v>
      </c>
      <c r="D293" s="104" t="s">
        <v>18</v>
      </c>
      <c r="E293" s="105" t="s">
        <v>20</v>
      </c>
      <c r="F293" s="106" t="s">
        <v>20</v>
      </c>
      <c r="G293" s="106" t="s">
        <v>20</v>
      </c>
      <c r="H293" s="106" t="s">
        <v>20</v>
      </c>
      <c r="I293" s="106" t="s">
        <v>20</v>
      </c>
      <c r="J293" s="106" t="s">
        <v>20</v>
      </c>
      <c r="K293" s="106" t="s">
        <v>20</v>
      </c>
      <c r="L293" s="106" t="s">
        <v>20</v>
      </c>
      <c r="M293" s="106" t="s">
        <v>20</v>
      </c>
      <c r="N293" s="106" t="s">
        <v>20</v>
      </c>
      <c r="O293" s="106" t="s">
        <v>20</v>
      </c>
      <c r="P293" s="106" t="s">
        <v>20</v>
      </c>
      <c r="Q293" s="106" t="s">
        <v>20</v>
      </c>
      <c r="R293" s="107">
        <v>69347943</v>
      </c>
      <c r="S293" s="107">
        <v>70545716.298601329</v>
      </c>
      <c r="T293" s="107">
        <v>71994563.473161668</v>
      </c>
      <c r="U293" s="107">
        <v>73421779.283748493</v>
      </c>
      <c r="V293" s="107">
        <v>74827619.653832614</v>
      </c>
      <c r="W293" s="107">
        <v>76225300.314169973</v>
      </c>
      <c r="X293" s="107">
        <v>77619967.06121847</v>
      </c>
      <c r="Y293" s="107">
        <v>79008222.867191136</v>
      </c>
      <c r="Z293" s="107">
        <v>80393928.445600733</v>
      </c>
      <c r="AA293" s="107">
        <v>81781326.376806125</v>
      </c>
      <c r="AB293" s="107">
        <v>83170303.889495254</v>
      </c>
      <c r="AC293" s="107">
        <v>84563399.813362196</v>
      </c>
      <c r="AD293" s="107">
        <v>85956365.143355325</v>
      </c>
      <c r="AE293" s="107">
        <v>87342997.887812287</v>
      </c>
      <c r="AF293" s="107">
        <v>88711028.871624172</v>
      </c>
      <c r="AG293" s="107">
        <v>90077100.833173767</v>
      </c>
      <c r="AH293" s="107">
        <v>91441618.61929819</v>
      </c>
      <c r="AI293" s="107">
        <v>92799969.128533542</v>
      </c>
      <c r="AJ293" s="107">
        <v>94156832.408605695</v>
      </c>
      <c r="AK293" s="107">
        <v>95509451.338206634</v>
      </c>
      <c r="AL293" s="107">
        <v>96861547.683692038</v>
      </c>
      <c r="AM293" s="107">
        <v>98214513.382742256</v>
      </c>
      <c r="AN293" s="104">
        <v>99570476.787262768</v>
      </c>
    </row>
    <row r="294" spans="1:40" x14ac:dyDescent="0.25">
      <c r="A294" t="str">
        <f t="shared" si="4"/>
        <v>Total Cargo_Major exporters of manufactured goods</v>
      </c>
      <c r="B294" s="102" t="s">
        <v>207</v>
      </c>
      <c r="C294" s="108" t="s">
        <v>20</v>
      </c>
      <c r="D294" s="92" t="s">
        <v>18</v>
      </c>
      <c r="E294" s="75" t="s">
        <v>20</v>
      </c>
      <c r="F294" s="76" t="s">
        <v>20</v>
      </c>
      <c r="G294" s="76" t="s">
        <v>20</v>
      </c>
      <c r="H294" s="76" t="s">
        <v>20</v>
      </c>
      <c r="I294" s="76" t="s">
        <v>20</v>
      </c>
      <c r="J294" s="76" t="s">
        <v>20</v>
      </c>
      <c r="K294" s="76" t="s">
        <v>20</v>
      </c>
      <c r="L294" s="76" t="s">
        <v>20</v>
      </c>
      <c r="M294" s="76" t="s">
        <v>20</v>
      </c>
      <c r="N294" s="76" t="s">
        <v>20</v>
      </c>
      <c r="O294" s="76" t="s">
        <v>20</v>
      </c>
      <c r="P294" s="76" t="s">
        <v>20</v>
      </c>
      <c r="Q294" s="76" t="s">
        <v>20</v>
      </c>
      <c r="R294" s="83">
        <v>90803610.687000036</v>
      </c>
      <c r="S294" s="83">
        <v>88223655.963157922</v>
      </c>
      <c r="T294" s="83">
        <v>90268686.078550875</v>
      </c>
      <c r="U294" s="83">
        <v>92302118.955722064</v>
      </c>
      <c r="V294" s="83">
        <v>94422981.860955015</v>
      </c>
      <c r="W294" s="83">
        <v>96758252.210516408</v>
      </c>
      <c r="X294" s="83">
        <v>98988519.401561096</v>
      </c>
      <c r="Y294" s="83">
        <v>101282207.90495999</v>
      </c>
      <c r="Z294" s="83">
        <v>103602291.25903465</v>
      </c>
      <c r="AA294" s="83">
        <v>105941635.07282372</v>
      </c>
      <c r="AB294" s="83">
        <v>108279951.49760483</v>
      </c>
      <c r="AC294" s="83">
        <v>110615423.65237673</v>
      </c>
      <c r="AD294" s="83">
        <v>112996011.20914628</v>
      </c>
      <c r="AE294" s="83">
        <v>115306648.80870077</v>
      </c>
      <c r="AF294" s="83">
        <v>117657880.64371428</v>
      </c>
      <c r="AG294" s="83">
        <v>119944406.6501576</v>
      </c>
      <c r="AH294" s="83">
        <v>122298442.31275833</v>
      </c>
      <c r="AI294" s="83">
        <v>124653311.47916408</v>
      </c>
      <c r="AJ294" s="83">
        <v>126995564.79495855</v>
      </c>
      <c r="AK294" s="83">
        <v>129325616.10558957</v>
      </c>
      <c r="AL294" s="83">
        <v>131659456.09066233</v>
      </c>
      <c r="AM294" s="83">
        <v>133949965.48325361</v>
      </c>
      <c r="AN294" s="92">
        <v>136313964.32039711</v>
      </c>
    </row>
    <row r="295" spans="1:40" x14ac:dyDescent="0.25">
      <c r="A295" t="str">
        <f t="shared" si="4"/>
        <v>International passengers_Major exporters of manufactured goods</v>
      </c>
      <c r="B295" s="72" t="s">
        <v>54</v>
      </c>
      <c r="C295" s="108" t="s">
        <v>20</v>
      </c>
      <c r="D295" s="92" t="s">
        <v>18</v>
      </c>
      <c r="E295" s="75" t="s">
        <v>20</v>
      </c>
      <c r="F295" s="76" t="s">
        <v>20</v>
      </c>
      <c r="G295" s="76" t="s">
        <v>20</v>
      </c>
      <c r="H295" s="76" t="s">
        <v>20</v>
      </c>
      <c r="I295" s="76" t="s">
        <v>20</v>
      </c>
      <c r="J295" s="76" t="s">
        <v>20</v>
      </c>
      <c r="K295" s="76" t="s">
        <v>20</v>
      </c>
      <c r="L295" s="76" t="s">
        <v>20</v>
      </c>
      <c r="M295" s="76" t="s">
        <v>20</v>
      </c>
      <c r="N295" s="76" t="s">
        <v>20</v>
      </c>
      <c r="O295" s="76" t="s">
        <v>20</v>
      </c>
      <c r="P295" s="76" t="s">
        <v>20</v>
      </c>
      <c r="Q295" s="76" t="s">
        <v>20</v>
      </c>
      <c r="R295" s="83">
        <v>2179272618.853529</v>
      </c>
      <c r="S295" s="83">
        <v>2273693431.1779933</v>
      </c>
      <c r="T295" s="83">
        <v>2373611923.8911104</v>
      </c>
      <c r="U295" s="83">
        <v>2476439475.9279919</v>
      </c>
      <c r="V295" s="83">
        <v>2584629564.9950833</v>
      </c>
      <c r="W295" s="83">
        <v>2698832794.80511</v>
      </c>
      <c r="X295" s="83">
        <v>2813205087.0275803</v>
      </c>
      <c r="Y295" s="83">
        <v>2928844687.9958973</v>
      </c>
      <c r="Z295" s="83">
        <v>3046317885.4545536</v>
      </c>
      <c r="AA295" s="83">
        <v>3165768687.7418094</v>
      </c>
      <c r="AB295" s="83">
        <v>3287240570.1414566</v>
      </c>
      <c r="AC295" s="83">
        <v>3410670768.0706964</v>
      </c>
      <c r="AD295" s="83">
        <v>3536037988.363174</v>
      </c>
      <c r="AE295" s="83">
        <v>3663285567.9066124</v>
      </c>
      <c r="AF295" s="83">
        <v>3792756604.9254646</v>
      </c>
      <c r="AG295" s="83">
        <v>3924806693.3941603</v>
      </c>
      <c r="AH295" s="83">
        <v>4059594164.7813687</v>
      </c>
      <c r="AI295" s="83">
        <v>4197164873.5659366</v>
      </c>
      <c r="AJ295" s="83">
        <v>4338175150.5391073</v>
      </c>
      <c r="AK295" s="83">
        <v>4483191352.8302574</v>
      </c>
      <c r="AL295" s="83">
        <v>4632302677.4645948</v>
      </c>
      <c r="AM295" s="83">
        <v>4785907913.2770081</v>
      </c>
      <c r="AN295" s="92">
        <v>4944455402.0221453</v>
      </c>
    </row>
    <row r="296" spans="1:40" x14ac:dyDescent="0.25">
      <c r="A296" t="str">
        <f t="shared" si="4"/>
        <v>Domestic passengers_Major exporters of manufactured goods</v>
      </c>
      <c r="B296" s="102" t="s">
        <v>56</v>
      </c>
      <c r="C296" s="103" t="s">
        <v>20</v>
      </c>
      <c r="D296" s="104" t="s">
        <v>18</v>
      </c>
      <c r="E296" s="105" t="s">
        <v>20</v>
      </c>
      <c r="F296" s="106" t="s">
        <v>20</v>
      </c>
      <c r="G296" s="106" t="s">
        <v>20</v>
      </c>
      <c r="H296" s="106" t="s">
        <v>20</v>
      </c>
      <c r="I296" s="106" t="s">
        <v>20</v>
      </c>
      <c r="J296" s="106" t="s">
        <v>20</v>
      </c>
      <c r="K296" s="106" t="s">
        <v>20</v>
      </c>
      <c r="L296" s="106" t="s">
        <v>20</v>
      </c>
      <c r="M296" s="106" t="s">
        <v>20</v>
      </c>
      <c r="N296" s="106" t="s">
        <v>20</v>
      </c>
      <c r="O296" s="106" t="s">
        <v>20</v>
      </c>
      <c r="P296" s="106" t="s">
        <v>20</v>
      </c>
      <c r="Q296" s="106" t="s">
        <v>20</v>
      </c>
      <c r="R296" s="107">
        <v>3572817324.146471</v>
      </c>
      <c r="S296" s="107">
        <v>3699011124.7791209</v>
      </c>
      <c r="T296" s="107">
        <v>3823235636.7033978</v>
      </c>
      <c r="U296" s="107">
        <v>3950570584.5310888</v>
      </c>
      <c r="V296" s="107">
        <v>4068498415.1976352</v>
      </c>
      <c r="W296" s="107">
        <v>4210406727.1132765</v>
      </c>
      <c r="X296" s="107">
        <v>4339773724.7243738</v>
      </c>
      <c r="Y296" s="107">
        <v>4479027172.1556911</v>
      </c>
      <c r="Z296" s="107">
        <v>4617612932.0742741</v>
      </c>
      <c r="AA296" s="107">
        <v>4756360682.7315292</v>
      </c>
      <c r="AB296" s="107">
        <v>4895288632.5545416</v>
      </c>
      <c r="AC296" s="107">
        <v>5034431289.9398012</v>
      </c>
      <c r="AD296" s="107">
        <v>5182633448.3135576</v>
      </c>
      <c r="AE296" s="107">
        <v>5322035894.3109312</v>
      </c>
      <c r="AF296" s="107">
        <v>5472155950.0468121</v>
      </c>
      <c r="AG296" s="107">
        <v>5612143235.7392483</v>
      </c>
      <c r="AH296" s="107">
        <v>5763873700.9004278</v>
      </c>
      <c r="AI296" s="107">
        <v>5914111344.8663549</v>
      </c>
      <c r="AJ296" s="107">
        <v>6066383073.0797567</v>
      </c>
      <c r="AK296" s="107">
        <v>6218576988.133729</v>
      </c>
      <c r="AL296" s="107">
        <v>6371071788.7141304</v>
      </c>
      <c r="AM296" s="107">
        <v>6513227424.8381815</v>
      </c>
      <c r="AN296" s="104">
        <v>6667161210.6316004</v>
      </c>
    </row>
    <row r="297" spans="1:40" x14ac:dyDescent="0.25">
      <c r="A297" t="str">
        <f t="shared" si="4"/>
        <v>Total passengers_Major advanced economies (G7)</v>
      </c>
      <c r="B297" s="102" t="s">
        <v>58</v>
      </c>
      <c r="C297" s="103" t="s">
        <v>20</v>
      </c>
      <c r="D297" s="104" t="s">
        <v>6</v>
      </c>
      <c r="E297" s="105" t="s">
        <v>20</v>
      </c>
      <c r="F297" s="106" t="s">
        <v>20</v>
      </c>
      <c r="G297" s="106" t="s">
        <v>20</v>
      </c>
      <c r="H297" s="106" t="s">
        <v>20</v>
      </c>
      <c r="I297" s="106" t="s">
        <v>20</v>
      </c>
      <c r="J297" s="106" t="s">
        <v>20</v>
      </c>
      <c r="K297" s="106" t="s">
        <v>20</v>
      </c>
      <c r="L297" s="106" t="s">
        <v>20</v>
      </c>
      <c r="M297" s="106" t="s">
        <v>20</v>
      </c>
      <c r="N297" s="106" t="s">
        <v>20</v>
      </c>
      <c r="O297" s="106" t="s">
        <v>20</v>
      </c>
      <c r="P297" s="106" t="s">
        <v>20</v>
      </c>
      <c r="Q297" s="106" t="s">
        <v>20</v>
      </c>
      <c r="R297" s="107">
        <v>3190046254</v>
      </c>
      <c r="S297" s="107">
        <v>3311009080.332346</v>
      </c>
      <c r="T297" s="107">
        <v>3415101773.5573983</v>
      </c>
      <c r="U297" s="107">
        <v>3512655313.5682597</v>
      </c>
      <c r="V297" s="107">
        <v>3595984380.5554376</v>
      </c>
      <c r="W297" s="107">
        <v>3686065493.8073411</v>
      </c>
      <c r="X297" s="107">
        <v>3763684621.8286338</v>
      </c>
      <c r="Y297" s="107">
        <v>3851551006.5160637</v>
      </c>
      <c r="Z297" s="107">
        <v>3939162644.2666988</v>
      </c>
      <c r="AA297" s="107">
        <v>4027065573.6390424</v>
      </c>
      <c r="AB297" s="107">
        <v>4115291648.3238845</v>
      </c>
      <c r="AC297" s="107">
        <v>4203576034.656498</v>
      </c>
      <c r="AD297" s="107">
        <v>4291936833.8888245</v>
      </c>
      <c r="AE297" s="107">
        <v>4380726704.9547367</v>
      </c>
      <c r="AF297" s="107">
        <v>4481260829.2813139</v>
      </c>
      <c r="AG297" s="107">
        <v>4572007295.8170462</v>
      </c>
      <c r="AH297" s="107">
        <v>4674854572.6056156</v>
      </c>
      <c r="AI297" s="107">
        <v>4767994328.8434868</v>
      </c>
      <c r="AJ297" s="107">
        <v>4873178078.6712646</v>
      </c>
      <c r="AK297" s="107">
        <v>4979681401.0057726</v>
      </c>
      <c r="AL297" s="107">
        <v>5087530138.2322531</v>
      </c>
      <c r="AM297" s="107">
        <v>5186231930.9398909</v>
      </c>
      <c r="AN297" s="104">
        <v>5297991440.4389219</v>
      </c>
    </row>
    <row r="298" spans="1:40" x14ac:dyDescent="0.25">
      <c r="A298" t="str">
        <f t="shared" si="4"/>
        <v>Total aircraft movements_Major advanced economies (G7)</v>
      </c>
      <c r="B298" s="102" t="s">
        <v>35</v>
      </c>
      <c r="C298" s="103" t="s">
        <v>20</v>
      </c>
      <c r="D298" s="104" t="s">
        <v>6</v>
      </c>
      <c r="E298" s="105" t="s">
        <v>20</v>
      </c>
      <c r="F298" s="106" t="s">
        <v>20</v>
      </c>
      <c r="G298" s="106" t="s">
        <v>20</v>
      </c>
      <c r="H298" s="106" t="s">
        <v>20</v>
      </c>
      <c r="I298" s="106" t="s">
        <v>20</v>
      </c>
      <c r="J298" s="106" t="s">
        <v>20</v>
      </c>
      <c r="K298" s="106" t="s">
        <v>20</v>
      </c>
      <c r="L298" s="106" t="s">
        <v>20</v>
      </c>
      <c r="M298" s="106" t="s">
        <v>20</v>
      </c>
      <c r="N298" s="106" t="s">
        <v>20</v>
      </c>
      <c r="O298" s="106" t="s">
        <v>20</v>
      </c>
      <c r="P298" s="106" t="s">
        <v>20</v>
      </c>
      <c r="Q298" s="106" t="s">
        <v>20</v>
      </c>
      <c r="R298" s="107">
        <v>46456821</v>
      </c>
      <c r="S298" s="107">
        <v>47322822.391058542</v>
      </c>
      <c r="T298" s="107">
        <v>48212530.679633178</v>
      </c>
      <c r="U298" s="107">
        <v>48959546.520270787</v>
      </c>
      <c r="V298" s="107">
        <v>49534669.419779927</v>
      </c>
      <c r="W298" s="107">
        <v>49944269.972818471</v>
      </c>
      <c r="X298" s="107">
        <v>50351677.406005502</v>
      </c>
      <c r="Y298" s="107">
        <v>50756450.982730068</v>
      </c>
      <c r="Z298" s="107">
        <v>51162476.218651429</v>
      </c>
      <c r="AA298" s="107">
        <v>51568394.056809418</v>
      </c>
      <c r="AB298" s="107">
        <v>51973862.539603837</v>
      </c>
      <c r="AC298" s="107">
        <v>52379695.451282419</v>
      </c>
      <c r="AD298" s="107">
        <v>52786250.962749489</v>
      </c>
      <c r="AE298" s="107">
        <v>53189859.460958138</v>
      </c>
      <c r="AF298" s="107">
        <v>53590840.262908146</v>
      </c>
      <c r="AG298" s="107">
        <v>53989203.234458454</v>
      </c>
      <c r="AH298" s="107">
        <v>54383294.879042901</v>
      </c>
      <c r="AI298" s="107">
        <v>54774867.481517136</v>
      </c>
      <c r="AJ298" s="107">
        <v>55166197.157510944</v>
      </c>
      <c r="AK298" s="107">
        <v>55556370.639672503</v>
      </c>
      <c r="AL298" s="107">
        <v>55944406.091023676</v>
      </c>
      <c r="AM298" s="107">
        <v>56330185.524582803</v>
      </c>
      <c r="AN298" s="104">
        <v>56714641.783219069</v>
      </c>
    </row>
    <row r="299" spans="1:40" x14ac:dyDescent="0.25">
      <c r="A299" t="str">
        <f t="shared" si="4"/>
        <v>Total Cargo_Major advanced economies (G7)</v>
      </c>
      <c r="B299" s="102" t="s">
        <v>207</v>
      </c>
      <c r="C299" s="108" t="s">
        <v>20</v>
      </c>
      <c r="D299" s="92" t="s">
        <v>6</v>
      </c>
      <c r="E299" s="75" t="s">
        <v>20</v>
      </c>
      <c r="F299" s="76" t="s">
        <v>20</v>
      </c>
      <c r="G299" s="76" t="s">
        <v>20</v>
      </c>
      <c r="H299" s="76" t="s">
        <v>20</v>
      </c>
      <c r="I299" s="76" t="s">
        <v>20</v>
      </c>
      <c r="J299" s="76" t="s">
        <v>20</v>
      </c>
      <c r="K299" s="76" t="s">
        <v>20</v>
      </c>
      <c r="L299" s="76" t="s">
        <v>20</v>
      </c>
      <c r="M299" s="76" t="s">
        <v>20</v>
      </c>
      <c r="N299" s="76" t="s">
        <v>20</v>
      </c>
      <c r="O299" s="76" t="s">
        <v>20</v>
      </c>
      <c r="P299" s="76" t="s">
        <v>20</v>
      </c>
      <c r="Q299" s="76" t="s">
        <v>20</v>
      </c>
      <c r="R299" s="83">
        <v>52050723.534000002</v>
      </c>
      <c r="S299" s="83">
        <v>51188314.601255059</v>
      </c>
      <c r="T299" s="83">
        <v>52382452.006539159</v>
      </c>
      <c r="U299" s="83">
        <v>53534037.726628743</v>
      </c>
      <c r="V299" s="83">
        <v>54524681.237169676</v>
      </c>
      <c r="W299" s="83">
        <v>55381318.901214413</v>
      </c>
      <c r="X299" s="83">
        <v>56123990.511149995</v>
      </c>
      <c r="Y299" s="83">
        <v>56931472.994828686</v>
      </c>
      <c r="Z299" s="83">
        <v>57754921.16418954</v>
      </c>
      <c r="AA299" s="83">
        <v>58585591.406716458</v>
      </c>
      <c r="AB299" s="83">
        <v>59412361.265651852</v>
      </c>
      <c r="AC299" s="83">
        <v>60233603.10531918</v>
      </c>
      <c r="AD299" s="83">
        <v>61048822.987371981</v>
      </c>
      <c r="AE299" s="83">
        <v>61866655.718628868</v>
      </c>
      <c r="AF299" s="83">
        <v>62747137.135893188</v>
      </c>
      <c r="AG299" s="83">
        <v>63579341.030056454</v>
      </c>
      <c r="AH299" s="83">
        <v>64477328.370371461</v>
      </c>
      <c r="AI299" s="83">
        <v>65324336.368062139</v>
      </c>
      <c r="AJ299" s="83">
        <v>66225429.638560995</v>
      </c>
      <c r="AK299" s="83">
        <v>67122937.774572372</v>
      </c>
      <c r="AL299" s="83">
        <v>68016777.892237574</v>
      </c>
      <c r="AM299" s="83">
        <v>68855175.02754648</v>
      </c>
      <c r="AN299" s="92">
        <v>69753320.4211362</v>
      </c>
    </row>
    <row r="300" spans="1:40" x14ac:dyDescent="0.25">
      <c r="A300" t="str">
        <f t="shared" si="4"/>
        <v>International passengers_Major advanced economies (G7)</v>
      </c>
      <c r="B300" s="72" t="s">
        <v>54</v>
      </c>
      <c r="C300" s="108" t="s">
        <v>20</v>
      </c>
      <c r="D300" s="92" t="s">
        <v>6</v>
      </c>
      <c r="E300" s="75" t="s">
        <v>20</v>
      </c>
      <c r="F300" s="76" t="s">
        <v>20</v>
      </c>
      <c r="G300" s="76" t="s">
        <v>20</v>
      </c>
      <c r="H300" s="76" t="s">
        <v>20</v>
      </c>
      <c r="I300" s="76" t="s">
        <v>20</v>
      </c>
      <c r="J300" s="76" t="s">
        <v>20</v>
      </c>
      <c r="K300" s="76" t="s">
        <v>20</v>
      </c>
      <c r="L300" s="76" t="s">
        <v>20</v>
      </c>
      <c r="M300" s="76" t="s">
        <v>20</v>
      </c>
      <c r="N300" s="76" t="s">
        <v>20</v>
      </c>
      <c r="O300" s="76" t="s">
        <v>20</v>
      </c>
      <c r="P300" s="76" t="s">
        <v>20</v>
      </c>
      <c r="Q300" s="76" t="s">
        <v>20</v>
      </c>
      <c r="R300" s="83">
        <v>1110306497</v>
      </c>
      <c r="S300" s="83">
        <v>1161301884.600595</v>
      </c>
      <c r="T300" s="83">
        <v>1210252322.383492</v>
      </c>
      <c r="U300" s="83">
        <v>1257749996.3213451</v>
      </c>
      <c r="V300" s="83">
        <v>1306601108.3869123</v>
      </c>
      <c r="W300" s="83">
        <v>1356709768.3406048</v>
      </c>
      <c r="X300" s="83">
        <v>1405683392.6259732</v>
      </c>
      <c r="Y300" s="83">
        <v>1454327872.7025204</v>
      </c>
      <c r="Z300" s="83">
        <v>1503051812.1136153</v>
      </c>
      <c r="AA300" s="83">
        <v>1552024700.6323094</v>
      </c>
      <c r="AB300" s="83">
        <v>1601249047.3565419</v>
      </c>
      <c r="AC300" s="83">
        <v>1650652156.5966673</v>
      </c>
      <c r="AD300" s="83">
        <v>1700311377.9158731</v>
      </c>
      <c r="AE300" s="83">
        <v>1750291064.1824551</v>
      </c>
      <c r="AF300" s="83">
        <v>1800857474.7933788</v>
      </c>
      <c r="AG300" s="83">
        <v>1852215429.5238431</v>
      </c>
      <c r="AH300" s="83">
        <v>1904488494.1093438</v>
      </c>
      <c r="AI300" s="83">
        <v>1957786310.1875875</v>
      </c>
      <c r="AJ300" s="83">
        <v>2012255054.5805769</v>
      </c>
      <c r="AK300" s="83">
        <v>2068148235.3531148</v>
      </c>
      <c r="AL300" s="83">
        <v>2125415156.9038358</v>
      </c>
      <c r="AM300" s="83">
        <v>2184272793.2649965</v>
      </c>
      <c r="AN300" s="92">
        <v>2244853734.8349886</v>
      </c>
    </row>
    <row r="301" spans="1:40" x14ac:dyDescent="0.25">
      <c r="A301" t="str">
        <f t="shared" si="4"/>
        <v>Domestic passengers_Major advanced economies (G7)</v>
      </c>
      <c r="B301" s="102" t="s">
        <v>56</v>
      </c>
      <c r="C301" s="103" t="s">
        <v>20</v>
      </c>
      <c r="D301" s="104" t="s">
        <v>6</v>
      </c>
      <c r="E301" s="105" t="s">
        <v>20</v>
      </c>
      <c r="F301" s="106" t="s">
        <v>20</v>
      </c>
      <c r="G301" s="106" t="s">
        <v>20</v>
      </c>
      <c r="H301" s="106" t="s">
        <v>20</v>
      </c>
      <c r="I301" s="106" t="s">
        <v>20</v>
      </c>
      <c r="J301" s="106" t="s">
        <v>20</v>
      </c>
      <c r="K301" s="106" t="s">
        <v>20</v>
      </c>
      <c r="L301" s="106" t="s">
        <v>20</v>
      </c>
      <c r="M301" s="106" t="s">
        <v>20</v>
      </c>
      <c r="N301" s="106" t="s">
        <v>20</v>
      </c>
      <c r="O301" s="106" t="s">
        <v>20</v>
      </c>
      <c r="P301" s="106" t="s">
        <v>20</v>
      </c>
      <c r="Q301" s="106" t="s">
        <v>20</v>
      </c>
      <c r="R301" s="107">
        <v>2073950899</v>
      </c>
      <c r="S301" s="107">
        <v>2142589874.1952913</v>
      </c>
      <c r="T301" s="107">
        <v>2197333684.2815881</v>
      </c>
      <c r="U301" s="107">
        <v>2247326714.4462371</v>
      </c>
      <c r="V301" s="107">
        <v>2281852280.7637315</v>
      </c>
      <c r="W301" s="107">
        <v>2321956555.0260277</v>
      </c>
      <c r="X301" s="107">
        <v>2350716009.0953817</v>
      </c>
      <c r="Y301" s="107">
        <v>2390035534.127346</v>
      </c>
      <c r="Z301" s="107">
        <v>2429032572.1742983</v>
      </c>
      <c r="AA301" s="107">
        <v>2468035603.688024</v>
      </c>
      <c r="AB301" s="107">
        <v>2507099716.0058341</v>
      </c>
      <c r="AC301" s="107">
        <v>2546054208.9827285</v>
      </c>
      <c r="AD301" s="107">
        <v>2584801898.904871</v>
      </c>
      <c r="AE301" s="107">
        <v>2623667452.9279809</v>
      </c>
      <c r="AF301" s="107">
        <v>2673679014.4523649</v>
      </c>
      <c r="AG301" s="107">
        <v>2713086239.119369</v>
      </c>
      <c r="AH301" s="107">
        <v>2763687792.3316793</v>
      </c>
      <c r="AI301" s="107">
        <v>2803549844.4601941</v>
      </c>
      <c r="AJ301" s="107">
        <v>2854279342.0951023</v>
      </c>
      <c r="AK301" s="107">
        <v>2904897207.0782714</v>
      </c>
      <c r="AL301" s="107">
        <v>2955492003.454236</v>
      </c>
      <c r="AM301" s="107">
        <v>2995329666.3652601</v>
      </c>
      <c r="AN301" s="104">
        <v>3046495305.9022622</v>
      </c>
    </row>
    <row r="302" spans="1:40" x14ac:dyDescent="0.25">
      <c r="A302" t="str">
        <f t="shared" si="4"/>
        <v>Total passengers_Madagascar</v>
      </c>
      <c r="B302" s="72" t="s">
        <v>58</v>
      </c>
      <c r="C302" s="108" t="s">
        <v>32</v>
      </c>
      <c r="D302" s="92" t="s">
        <v>51</v>
      </c>
      <c r="E302" s="75" t="s">
        <v>20</v>
      </c>
      <c r="F302" s="76" t="s">
        <v>34</v>
      </c>
      <c r="G302" s="76" t="s">
        <v>20</v>
      </c>
      <c r="H302" s="76" t="s">
        <v>20</v>
      </c>
      <c r="I302" s="76" t="s">
        <v>20</v>
      </c>
      <c r="J302" s="76" t="s">
        <v>20</v>
      </c>
      <c r="K302" s="76" t="s">
        <v>20</v>
      </c>
      <c r="L302" s="76" t="s">
        <v>34</v>
      </c>
      <c r="M302" s="76" t="s">
        <v>20</v>
      </c>
      <c r="N302" s="76" t="s">
        <v>20</v>
      </c>
      <c r="O302" s="76" t="s">
        <v>20</v>
      </c>
      <c r="P302" s="76" t="s">
        <v>20</v>
      </c>
      <c r="Q302" s="76" t="s">
        <v>20</v>
      </c>
      <c r="R302" s="83">
        <v>1311598</v>
      </c>
      <c r="S302" s="83">
        <v>1386542.396571127</v>
      </c>
      <c r="T302" s="83">
        <v>1445062.3564255796</v>
      </c>
      <c r="U302" s="83">
        <v>1488064.2047197795</v>
      </c>
      <c r="V302" s="83">
        <v>1531661.11170492</v>
      </c>
      <c r="W302" s="83">
        <v>1576368.9148781637</v>
      </c>
      <c r="X302" s="83">
        <v>1621160.5854163861</v>
      </c>
      <c r="Y302" s="83">
        <v>1666023.5792249986</v>
      </c>
      <c r="Z302" s="83">
        <v>1710917.2653823602</v>
      </c>
      <c r="AA302" s="83">
        <v>1755870.7530896121</v>
      </c>
      <c r="AB302" s="83">
        <v>1800875.2788605809</v>
      </c>
      <c r="AC302" s="83">
        <v>1845923.4885517871</v>
      </c>
      <c r="AD302" s="83">
        <v>1891009.2586313328</v>
      </c>
      <c r="AE302" s="83">
        <v>1936115.6542102068</v>
      </c>
      <c r="AF302" s="83">
        <v>1981252.731889864</v>
      </c>
      <c r="AG302" s="83">
        <v>2026416.2526269068</v>
      </c>
      <c r="AH302" s="83">
        <v>2071602.6404836208</v>
      </c>
      <c r="AI302" s="83">
        <v>2116808.8672919376</v>
      </c>
      <c r="AJ302" s="83">
        <v>2162026.9246692196</v>
      </c>
      <c r="AK302" s="83">
        <v>2207261.2135250508</v>
      </c>
      <c r="AL302" s="83">
        <v>2252509.6624525124</v>
      </c>
      <c r="AM302" s="83">
        <v>2297770.4528487641</v>
      </c>
      <c r="AN302" s="92">
        <v>2343176.8337067924</v>
      </c>
    </row>
    <row r="303" spans="1:40" x14ac:dyDescent="0.25">
      <c r="A303" t="str">
        <f t="shared" si="4"/>
        <v>Total aircraft movements_Madagascar</v>
      </c>
      <c r="B303" s="72" t="s">
        <v>35</v>
      </c>
      <c r="C303" s="108" t="s">
        <v>32</v>
      </c>
      <c r="D303" s="92" t="s">
        <v>51</v>
      </c>
      <c r="E303" s="75" t="s">
        <v>20</v>
      </c>
      <c r="F303" s="76" t="s">
        <v>34</v>
      </c>
      <c r="G303" s="76" t="s">
        <v>20</v>
      </c>
      <c r="H303" s="76" t="s">
        <v>20</v>
      </c>
      <c r="I303" s="76" t="s">
        <v>20</v>
      </c>
      <c r="J303" s="76" t="s">
        <v>20</v>
      </c>
      <c r="K303" s="76" t="s">
        <v>20</v>
      </c>
      <c r="L303" s="76" t="s">
        <v>34</v>
      </c>
      <c r="M303" s="76" t="s">
        <v>20</v>
      </c>
      <c r="N303" s="76" t="s">
        <v>20</v>
      </c>
      <c r="O303" s="76" t="s">
        <v>20</v>
      </c>
      <c r="P303" s="76" t="s">
        <v>20</v>
      </c>
      <c r="Q303" s="76" t="s">
        <v>20</v>
      </c>
      <c r="R303" s="83">
        <v>29861</v>
      </c>
      <c r="S303" s="83">
        <v>30181.463396490301</v>
      </c>
      <c r="T303" s="83">
        <v>30473.408785461699</v>
      </c>
      <c r="U303" s="83">
        <v>30771.902101855507</v>
      </c>
      <c r="V303" s="83">
        <v>31094.608281442863</v>
      </c>
      <c r="W303" s="83">
        <v>31456.923891558723</v>
      </c>
      <c r="X303" s="83">
        <v>31819.239501674583</v>
      </c>
      <c r="Y303" s="83">
        <v>32181.555111790334</v>
      </c>
      <c r="Z303" s="83">
        <v>32543.870721906198</v>
      </c>
      <c r="AA303" s="83">
        <v>32906.186332022051</v>
      </c>
      <c r="AB303" s="83">
        <v>33268.501942137911</v>
      </c>
      <c r="AC303" s="83">
        <v>33630.817552253771</v>
      </c>
      <c r="AD303" s="83">
        <v>33993.133162369522</v>
      </c>
      <c r="AE303" s="83">
        <v>34355.448772485375</v>
      </c>
      <c r="AF303" s="83">
        <v>34717.764382601235</v>
      </c>
      <c r="AG303" s="83">
        <v>35080.079992717103</v>
      </c>
      <c r="AH303" s="83">
        <v>35442.39560283297</v>
      </c>
      <c r="AI303" s="83">
        <v>35804.711212948721</v>
      </c>
      <c r="AJ303" s="83">
        <v>36167.026823064582</v>
      </c>
      <c r="AK303" s="83">
        <v>36529.342433180442</v>
      </c>
      <c r="AL303" s="83">
        <v>36891.658043296287</v>
      </c>
      <c r="AM303" s="83">
        <v>37253.973653412046</v>
      </c>
      <c r="AN303" s="92">
        <v>37616.289263527906</v>
      </c>
    </row>
    <row r="304" spans="1:40" x14ac:dyDescent="0.25">
      <c r="A304" t="str">
        <f t="shared" si="4"/>
        <v>Total Cargo_Madagascar</v>
      </c>
      <c r="B304" s="102" t="s">
        <v>207</v>
      </c>
      <c r="C304" s="103" t="s">
        <v>32</v>
      </c>
      <c r="D304" s="104" t="s">
        <v>51</v>
      </c>
      <c r="E304" s="105" t="s">
        <v>20</v>
      </c>
      <c r="F304" s="106" t="s">
        <v>34</v>
      </c>
      <c r="G304" s="106" t="s">
        <v>20</v>
      </c>
      <c r="H304" s="106" t="s">
        <v>20</v>
      </c>
      <c r="I304" s="106" t="s">
        <v>20</v>
      </c>
      <c r="J304" s="106" t="s">
        <v>20</v>
      </c>
      <c r="K304" s="106" t="s">
        <v>20</v>
      </c>
      <c r="L304" s="106" t="s">
        <v>34</v>
      </c>
      <c r="M304" s="106" t="s">
        <v>20</v>
      </c>
      <c r="N304" s="106" t="s">
        <v>20</v>
      </c>
      <c r="O304" s="106" t="s">
        <v>20</v>
      </c>
      <c r="P304" s="106" t="s">
        <v>20</v>
      </c>
      <c r="Q304" s="106" t="s">
        <v>20</v>
      </c>
      <c r="R304" s="107" t="s">
        <v>218</v>
      </c>
      <c r="S304" s="107" t="s">
        <v>218</v>
      </c>
      <c r="T304" s="107" t="s">
        <v>218</v>
      </c>
      <c r="U304" s="107" t="s">
        <v>218</v>
      </c>
      <c r="V304" s="107" t="s">
        <v>218</v>
      </c>
      <c r="W304" s="107" t="s">
        <v>218</v>
      </c>
      <c r="X304" s="107" t="s">
        <v>218</v>
      </c>
      <c r="Y304" s="107" t="s">
        <v>218</v>
      </c>
      <c r="Z304" s="107" t="s">
        <v>218</v>
      </c>
      <c r="AA304" s="107" t="s">
        <v>218</v>
      </c>
      <c r="AB304" s="107" t="s">
        <v>218</v>
      </c>
      <c r="AC304" s="107" t="s">
        <v>218</v>
      </c>
      <c r="AD304" s="107" t="s">
        <v>218</v>
      </c>
      <c r="AE304" s="107" t="s">
        <v>218</v>
      </c>
      <c r="AF304" s="107" t="s">
        <v>218</v>
      </c>
      <c r="AG304" s="107" t="s">
        <v>218</v>
      </c>
      <c r="AH304" s="107" t="s">
        <v>218</v>
      </c>
      <c r="AI304" s="107" t="s">
        <v>218</v>
      </c>
      <c r="AJ304" s="107" t="s">
        <v>218</v>
      </c>
      <c r="AK304" s="107" t="s">
        <v>218</v>
      </c>
      <c r="AL304" s="107" t="s">
        <v>218</v>
      </c>
      <c r="AM304" s="107" t="s">
        <v>218</v>
      </c>
      <c r="AN304" s="104" t="s">
        <v>218</v>
      </c>
    </row>
    <row r="305" spans="1:40" x14ac:dyDescent="0.25">
      <c r="A305" t="str">
        <f t="shared" si="4"/>
        <v>International passengers_Madagascar</v>
      </c>
      <c r="B305" s="102" t="s">
        <v>54</v>
      </c>
      <c r="C305" s="103" t="s">
        <v>32</v>
      </c>
      <c r="D305" s="104" t="s">
        <v>51</v>
      </c>
      <c r="E305" s="105" t="s">
        <v>20</v>
      </c>
      <c r="F305" s="106" t="s">
        <v>34</v>
      </c>
      <c r="G305" s="106" t="s">
        <v>20</v>
      </c>
      <c r="H305" s="106" t="s">
        <v>20</v>
      </c>
      <c r="I305" s="106" t="s">
        <v>20</v>
      </c>
      <c r="J305" s="106" t="s">
        <v>20</v>
      </c>
      <c r="K305" s="106" t="s">
        <v>20</v>
      </c>
      <c r="L305" s="106" t="s">
        <v>34</v>
      </c>
      <c r="M305" s="106" t="s">
        <v>20</v>
      </c>
      <c r="N305" s="106" t="s">
        <v>20</v>
      </c>
      <c r="O305" s="106" t="s">
        <v>20</v>
      </c>
      <c r="P305" s="106" t="s">
        <v>20</v>
      </c>
      <c r="Q305" s="106" t="s">
        <v>20</v>
      </c>
      <c r="R305" s="107">
        <v>811312</v>
      </c>
      <c r="S305" s="107">
        <v>867203.3019298641</v>
      </c>
      <c r="T305" s="107">
        <v>912702.90286442661</v>
      </c>
      <c r="U305" s="107">
        <v>946380.36744058493</v>
      </c>
      <c r="V305" s="107">
        <v>980805.45566249231</v>
      </c>
      <c r="W305" s="107">
        <v>1016455.8953520684</v>
      </c>
      <c r="X305" s="107">
        <v>1052106.3350416448</v>
      </c>
      <c r="Y305" s="107">
        <v>1087756.7747312211</v>
      </c>
      <c r="Z305" s="107">
        <v>1123407.2144207973</v>
      </c>
      <c r="AA305" s="107">
        <v>1159057.6541103735</v>
      </c>
      <c r="AB305" s="107">
        <v>1194708.0937999499</v>
      </c>
      <c r="AC305" s="107">
        <v>1230358.5334895262</v>
      </c>
      <c r="AD305" s="107">
        <v>1266008.9731791024</v>
      </c>
      <c r="AE305" s="107">
        <v>1301659.4128686786</v>
      </c>
      <c r="AF305" s="107">
        <v>1337309.8525582547</v>
      </c>
      <c r="AG305" s="107">
        <v>1372960.2922478311</v>
      </c>
      <c r="AH305" s="107">
        <v>1408610.7319374075</v>
      </c>
      <c r="AI305" s="107">
        <v>1444261.1716269837</v>
      </c>
      <c r="AJ305" s="107">
        <v>1479911.6113165598</v>
      </c>
      <c r="AK305" s="107">
        <v>1515562.051006136</v>
      </c>
      <c r="AL305" s="107">
        <v>1551212.4906957119</v>
      </c>
      <c r="AM305" s="107">
        <v>1586862.9303852883</v>
      </c>
      <c r="AN305" s="104">
        <v>1622513.3700748645</v>
      </c>
    </row>
    <row r="306" spans="1:40" x14ac:dyDescent="0.25">
      <c r="A306" t="str">
        <f t="shared" si="4"/>
        <v>Domestic passengers_Madagascar</v>
      </c>
      <c r="B306" s="72" t="s">
        <v>56</v>
      </c>
      <c r="C306" s="108" t="s">
        <v>32</v>
      </c>
      <c r="D306" s="92" t="s">
        <v>51</v>
      </c>
      <c r="E306" s="75" t="s">
        <v>20</v>
      </c>
      <c r="F306" s="76" t="s">
        <v>34</v>
      </c>
      <c r="G306" s="76" t="s">
        <v>20</v>
      </c>
      <c r="H306" s="76" t="s">
        <v>20</v>
      </c>
      <c r="I306" s="76" t="s">
        <v>20</v>
      </c>
      <c r="J306" s="76" t="s">
        <v>20</v>
      </c>
      <c r="K306" s="76" t="s">
        <v>20</v>
      </c>
      <c r="L306" s="76" t="s">
        <v>34</v>
      </c>
      <c r="M306" s="76" t="s">
        <v>20</v>
      </c>
      <c r="N306" s="76" t="s">
        <v>20</v>
      </c>
      <c r="O306" s="76" t="s">
        <v>20</v>
      </c>
      <c r="P306" s="76" t="s">
        <v>20</v>
      </c>
      <c r="Q306" s="76" t="s">
        <v>20</v>
      </c>
      <c r="R306" s="83">
        <v>495394</v>
      </c>
      <c r="S306" s="83">
        <v>512210.67478301458</v>
      </c>
      <c r="T306" s="83">
        <v>525266.27347892139</v>
      </c>
      <c r="U306" s="83">
        <v>534979.89338702313</v>
      </c>
      <c r="V306" s="83">
        <v>544693.51329512463</v>
      </c>
      <c r="W306" s="83">
        <v>554407.13320322626</v>
      </c>
      <c r="X306" s="83">
        <v>564120.75311132788</v>
      </c>
      <c r="Y306" s="83">
        <v>573834.37301942962</v>
      </c>
      <c r="Z306" s="83">
        <v>583547.99292753136</v>
      </c>
      <c r="AA306" s="83">
        <v>593261.61283563299</v>
      </c>
      <c r="AB306" s="83">
        <v>602975.23274373449</v>
      </c>
      <c r="AC306" s="83">
        <v>612688.85265183623</v>
      </c>
      <c r="AD306" s="83">
        <v>622402.47255993797</v>
      </c>
      <c r="AE306" s="83">
        <v>632116.09246803971</v>
      </c>
      <c r="AF306" s="83">
        <v>641829.71237614134</v>
      </c>
      <c r="AG306" s="83">
        <v>651543.33228424296</v>
      </c>
      <c r="AH306" s="83">
        <v>661256.95219234482</v>
      </c>
      <c r="AI306" s="83">
        <v>670970.57210044621</v>
      </c>
      <c r="AJ306" s="83">
        <v>680684.19200854795</v>
      </c>
      <c r="AK306" s="83">
        <v>690397.81191664969</v>
      </c>
      <c r="AL306" s="83">
        <v>700111.43182475143</v>
      </c>
      <c r="AM306" s="83">
        <v>709825.05173285306</v>
      </c>
      <c r="AN306" s="92">
        <v>719673.44220379659</v>
      </c>
    </row>
    <row r="307" spans="1:40" x14ac:dyDescent="0.25">
      <c r="A307" t="str">
        <f t="shared" si="4"/>
        <v>Total passengers_Macao SAR</v>
      </c>
      <c r="B307" s="102" t="s">
        <v>58</v>
      </c>
      <c r="C307" s="103" t="s">
        <v>69</v>
      </c>
      <c r="D307" s="104" t="s">
        <v>83</v>
      </c>
      <c r="E307" s="105" t="s">
        <v>34</v>
      </c>
      <c r="F307" s="106" t="s">
        <v>20</v>
      </c>
      <c r="G307" s="106" t="s">
        <v>20</v>
      </c>
      <c r="H307" s="106" t="s">
        <v>20</v>
      </c>
      <c r="I307" s="106" t="s">
        <v>20</v>
      </c>
      <c r="J307" s="106" t="s">
        <v>20</v>
      </c>
      <c r="K307" s="106" t="s">
        <v>20</v>
      </c>
      <c r="L307" s="106" t="s">
        <v>20</v>
      </c>
      <c r="M307" s="106" t="s">
        <v>20</v>
      </c>
      <c r="N307" s="106" t="s">
        <v>20</v>
      </c>
      <c r="O307" s="106" t="s">
        <v>20</v>
      </c>
      <c r="P307" s="106" t="s">
        <v>20</v>
      </c>
      <c r="Q307" s="106" t="s">
        <v>20</v>
      </c>
      <c r="R307" s="107">
        <v>7681198</v>
      </c>
      <c r="S307" s="107">
        <v>9181144.0077972189</v>
      </c>
      <c r="T307" s="107">
        <v>10509679.119658064</v>
      </c>
      <c r="U307" s="107">
        <v>11686247.684126671</v>
      </c>
      <c r="V307" s="107">
        <v>12587922.426214624</v>
      </c>
      <c r="W307" s="107">
        <v>13105308.492146626</v>
      </c>
      <c r="X307" s="107">
        <v>13642928.95646522</v>
      </c>
      <c r="Y307" s="107">
        <v>14218335.751608856</v>
      </c>
      <c r="Z307" s="107">
        <v>14767982.232860483</v>
      </c>
      <c r="AA307" s="107">
        <v>15326099.845618092</v>
      </c>
      <c r="AB307" s="107">
        <v>15902284.253209464</v>
      </c>
      <c r="AC307" s="107">
        <v>16498289.534285313</v>
      </c>
      <c r="AD307" s="107">
        <v>17111092.365459882</v>
      </c>
      <c r="AE307" s="107">
        <v>17610008.375984255</v>
      </c>
      <c r="AF307" s="107">
        <v>18107675.543675642</v>
      </c>
      <c r="AG307" s="107">
        <v>18615161.542365491</v>
      </c>
      <c r="AH307" s="107">
        <v>19132357.564364497</v>
      </c>
      <c r="AI307" s="107">
        <v>19659074.731218159</v>
      </c>
      <c r="AJ307" s="107">
        <v>20112696.634893116</v>
      </c>
      <c r="AK307" s="107">
        <v>20573461.780341156</v>
      </c>
      <c r="AL307" s="107">
        <v>21041641.436127264</v>
      </c>
      <c r="AM307" s="107">
        <v>21517064.363859735</v>
      </c>
      <c r="AN307" s="104">
        <v>21999955.498271573</v>
      </c>
    </row>
    <row r="308" spans="1:40" x14ac:dyDescent="0.25">
      <c r="A308" t="str">
        <f t="shared" si="4"/>
        <v>Total aircraft movements_Macao SAR</v>
      </c>
      <c r="B308" s="102" t="s">
        <v>35</v>
      </c>
      <c r="C308" s="103" t="s">
        <v>69</v>
      </c>
      <c r="D308" s="104" t="s">
        <v>83</v>
      </c>
      <c r="E308" s="105" t="s">
        <v>34</v>
      </c>
      <c r="F308" s="106" t="s">
        <v>20</v>
      </c>
      <c r="G308" s="106" t="s">
        <v>20</v>
      </c>
      <c r="H308" s="106" t="s">
        <v>20</v>
      </c>
      <c r="I308" s="106" t="s">
        <v>20</v>
      </c>
      <c r="J308" s="106" t="s">
        <v>20</v>
      </c>
      <c r="K308" s="106" t="s">
        <v>20</v>
      </c>
      <c r="L308" s="106" t="s">
        <v>20</v>
      </c>
      <c r="M308" s="106" t="s">
        <v>20</v>
      </c>
      <c r="N308" s="106" t="s">
        <v>20</v>
      </c>
      <c r="O308" s="106" t="s">
        <v>20</v>
      </c>
      <c r="P308" s="106" t="s">
        <v>20</v>
      </c>
      <c r="Q308" s="106" t="s">
        <v>20</v>
      </c>
      <c r="R308" s="107" t="s">
        <v>218</v>
      </c>
      <c r="S308" s="107" t="s">
        <v>218</v>
      </c>
      <c r="T308" s="107" t="s">
        <v>218</v>
      </c>
      <c r="U308" s="107" t="s">
        <v>218</v>
      </c>
      <c r="V308" s="107" t="s">
        <v>218</v>
      </c>
      <c r="W308" s="107" t="s">
        <v>218</v>
      </c>
      <c r="X308" s="107" t="s">
        <v>218</v>
      </c>
      <c r="Y308" s="107" t="s">
        <v>218</v>
      </c>
      <c r="Z308" s="107" t="s">
        <v>218</v>
      </c>
      <c r="AA308" s="107" t="s">
        <v>218</v>
      </c>
      <c r="AB308" s="107" t="s">
        <v>218</v>
      </c>
      <c r="AC308" s="107" t="s">
        <v>218</v>
      </c>
      <c r="AD308" s="107" t="s">
        <v>218</v>
      </c>
      <c r="AE308" s="107" t="s">
        <v>218</v>
      </c>
      <c r="AF308" s="107" t="s">
        <v>218</v>
      </c>
      <c r="AG308" s="107" t="s">
        <v>218</v>
      </c>
      <c r="AH308" s="107" t="s">
        <v>218</v>
      </c>
      <c r="AI308" s="107" t="s">
        <v>218</v>
      </c>
      <c r="AJ308" s="107" t="s">
        <v>218</v>
      </c>
      <c r="AK308" s="107" t="s">
        <v>218</v>
      </c>
      <c r="AL308" s="107" t="s">
        <v>218</v>
      </c>
      <c r="AM308" s="107" t="s">
        <v>218</v>
      </c>
      <c r="AN308" s="104" t="s">
        <v>218</v>
      </c>
    </row>
    <row r="309" spans="1:40" x14ac:dyDescent="0.25">
      <c r="A309" t="str">
        <f t="shared" si="4"/>
        <v>Total Cargo_Macao SAR</v>
      </c>
      <c r="B309" s="102" t="s">
        <v>207</v>
      </c>
      <c r="C309" s="108" t="s">
        <v>69</v>
      </c>
      <c r="D309" s="92" t="s">
        <v>83</v>
      </c>
      <c r="E309" s="75" t="s">
        <v>34</v>
      </c>
      <c r="F309" s="76" t="s">
        <v>20</v>
      </c>
      <c r="G309" s="76" t="s">
        <v>20</v>
      </c>
      <c r="H309" s="76" t="s">
        <v>20</v>
      </c>
      <c r="I309" s="76" t="s">
        <v>20</v>
      </c>
      <c r="J309" s="76" t="s">
        <v>20</v>
      </c>
      <c r="K309" s="76" t="s">
        <v>20</v>
      </c>
      <c r="L309" s="76" t="s">
        <v>20</v>
      </c>
      <c r="M309" s="76" t="s">
        <v>20</v>
      </c>
      <c r="N309" s="76" t="s">
        <v>20</v>
      </c>
      <c r="O309" s="76" t="s">
        <v>20</v>
      </c>
      <c r="P309" s="76" t="s">
        <v>20</v>
      </c>
      <c r="Q309" s="76" t="s">
        <v>20</v>
      </c>
      <c r="R309" s="83" t="s">
        <v>218</v>
      </c>
      <c r="S309" s="83" t="s">
        <v>218</v>
      </c>
      <c r="T309" s="83" t="s">
        <v>218</v>
      </c>
      <c r="U309" s="83" t="s">
        <v>218</v>
      </c>
      <c r="V309" s="83" t="s">
        <v>218</v>
      </c>
      <c r="W309" s="83" t="s">
        <v>218</v>
      </c>
      <c r="X309" s="83" t="s">
        <v>218</v>
      </c>
      <c r="Y309" s="83" t="s">
        <v>218</v>
      </c>
      <c r="Z309" s="83" t="s">
        <v>218</v>
      </c>
      <c r="AA309" s="83" t="s">
        <v>218</v>
      </c>
      <c r="AB309" s="83" t="s">
        <v>218</v>
      </c>
      <c r="AC309" s="83" t="s">
        <v>218</v>
      </c>
      <c r="AD309" s="83" t="s">
        <v>218</v>
      </c>
      <c r="AE309" s="83" t="s">
        <v>218</v>
      </c>
      <c r="AF309" s="83" t="s">
        <v>218</v>
      </c>
      <c r="AG309" s="83" t="s">
        <v>218</v>
      </c>
      <c r="AH309" s="83" t="s">
        <v>218</v>
      </c>
      <c r="AI309" s="83" t="s">
        <v>218</v>
      </c>
      <c r="AJ309" s="83" t="s">
        <v>218</v>
      </c>
      <c r="AK309" s="83" t="s">
        <v>218</v>
      </c>
      <c r="AL309" s="83" t="s">
        <v>218</v>
      </c>
      <c r="AM309" s="83" t="s">
        <v>218</v>
      </c>
      <c r="AN309" s="92" t="s">
        <v>218</v>
      </c>
    </row>
    <row r="310" spans="1:40" x14ac:dyDescent="0.25">
      <c r="A310" t="str">
        <f t="shared" si="4"/>
        <v>International passengers_Macao SAR</v>
      </c>
      <c r="B310" s="72" t="s">
        <v>54</v>
      </c>
      <c r="C310" s="108" t="s">
        <v>69</v>
      </c>
      <c r="D310" s="92" t="s">
        <v>83</v>
      </c>
      <c r="E310" s="75" t="s">
        <v>34</v>
      </c>
      <c r="F310" s="76" t="s">
        <v>20</v>
      </c>
      <c r="G310" s="76" t="s">
        <v>20</v>
      </c>
      <c r="H310" s="76" t="s">
        <v>20</v>
      </c>
      <c r="I310" s="76" t="s">
        <v>20</v>
      </c>
      <c r="J310" s="76" t="s">
        <v>20</v>
      </c>
      <c r="K310" s="76" t="s">
        <v>20</v>
      </c>
      <c r="L310" s="76" t="s">
        <v>20</v>
      </c>
      <c r="M310" s="76" t="s">
        <v>20</v>
      </c>
      <c r="N310" s="76" t="s">
        <v>20</v>
      </c>
      <c r="O310" s="76" t="s">
        <v>20</v>
      </c>
      <c r="P310" s="76" t="s">
        <v>20</v>
      </c>
      <c r="Q310" s="76" t="s">
        <v>20</v>
      </c>
      <c r="R310" s="83">
        <v>7681198</v>
      </c>
      <c r="S310" s="83">
        <v>9181144.0077972189</v>
      </c>
      <c r="T310" s="83">
        <v>10509679.119658064</v>
      </c>
      <c r="U310" s="83">
        <v>11686247.684126671</v>
      </c>
      <c r="V310" s="83">
        <v>12587922.426214624</v>
      </c>
      <c r="W310" s="83">
        <v>13105308.492146626</v>
      </c>
      <c r="X310" s="83">
        <v>13642928.95646522</v>
      </c>
      <c r="Y310" s="83">
        <v>14218335.751608856</v>
      </c>
      <c r="Z310" s="83">
        <v>14767982.232860483</v>
      </c>
      <c r="AA310" s="83">
        <v>15326099.845618092</v>
      </c>
      <c r="AB310" s="83">
        <v>15902284.253209464</v>
      </c>
      <c r="AC310" s="83">
        <v>16498289.534285313</v>
      </c>
      <c r="AD310" s="83">
        <v>17111092.365459882</v>
      </c>
      <c r="AE310" s="83">
        <v>17610008.375984255</v>
      </c>
      <c r="AF310" s="83">
        <v>18107675.543675642</v>
      </c>
      <c r="AG310" s="83">
        <v>18615161.542365491</v>
      </c>
      <c r="AH310" s="83">
        <v>19132357.564364497</v>
      </c>
      <c r="AI310" s="83">
        <v>19659074.731218159</v>
      </c>
      <c r="AJ310" s="83">
        <v>20112696.634893116</v>
      </c>
      <c r="AK310" s="83">
        <v>20573461.780341156</v>
      </c>
      <c r="AL310" s="83">
        <v>21041641.436127264</v>
      </c>
      <c r="AM310" s="83">
        <v>21517064.363859735</v>
      </c>
      <c r="AN310" s="92">
        <v>21999955.498271573</v>
      </c>
    </row>
    <row r="311" spans="1:40" x14ac:dyDescent="0.25">
      <c r="A311" t="str">
        <f t="shared" si="4"/>
        <v>Domestic passengers_Macao SAR</v>
      </c>
      <c r="B311" s="102" t="s">
        <v>56</v>
      </c>
      <c r="C311" s="103" t="s">
        <v>69</v>
      </c>
      <c r="D311" s="104" t="s">
        <v>83</v>
      </c>
      <c r="E311" s="105" t="s">
        <v>34</v>
      </c>
      <c r="F311" s="106" t="s">
        <v>20</v>
      </c>
      <c r="G311" s="106" t="s">
        <v>20</v>
      </c>
      <c r="H311" s="106" t="s">
        <v>20</v>
      </c>
      <c r="I311" s="106" t="s">
        <v>20</v>
      </c>
      <c r="J311" s="106" t="s">
        <v>20</v>
      </c>
      <c r="K311" s="106" t="s">
        <v>20</v>
      </c>
      <c r="L311" s="106" t="s">
        <v>20</v>
      </c>
      <c r="M311" s="106" t="s">
        <v>20</v>
      </c>
      <c r="N311" s="106" t="s">
        <v>20</v>
      </c>
      <c r="O311" s="106" t="s">
        <v>20</v>
      </c>
      <c r="P311" s="106" t="s">
        <v>20</v>
      </c>
      <c r="Q311" s="106" t="s">
        <v>20</v>
      </c>
      <c r="R311" s="107" t="s">
        <v>218</v>
      </c>
      <c r="S311" s="107" t="s">
        <v>218</v>
      </c>
      <c r="T311" s="107" t="s">
        <v>218</v>
      </c>
      <c r="U311" s="107" t="s">
        <v>218</v>
      </c>
      <c r="V311" s="107" t="s">
        <v>218</v>
      </c>
      <c r="W311" s="107" t="s">
        <v>218</v>
      </c>
      <c r="X311" s="107" t="s">
        <v>218</v>
      </c>
      <c r="Y311" s="107" t="s">
        <v>218</v>
      </c>
      <c r="Z311" s="107" t="s">
        <v>218</v>
      </c>
      <c r="AA311" s="107" t="s">
        <v>218</v>
      </c>
      <c r="AB311" s="107" t="s">
        <v>218</v>
      </c>
      <c r="AC311" s="107" t="s">
        <v>218</v>
      </c>
      <c r="AD311" s="107" t="s">
        <v>218</v>
      </c>
      <c r="AE311" s="107" t="s">
        <v>218</v>
      </c>
      <c r="AF311" s="107" t="s">
        <v>218</v>
      </c>
      <c r="AG311" s="107" t="s">
        <v>218</v>
      </c>
      <c r="AH311" s="107" t="s">
        <v>218</v>
      </c>
      <c r="AI311" s="107" t="s">
        <v>218</v>
      </c>
      <c r="AJ311" s="107" t="s">
        <v>218</v>
      </c>
      <c r="AK311" s="107" t="s">
        <v>218</v>
      </c>
      <c r="AL311" s="107" t="s">
        <v>218</v>
      </c>
      <c r="AM311" s="107" t="s">
        <v>218</v>
      </c>
      <c r="AN311" s="104" t="s">
        <v>218</v>
      </c>
    </row>
    <row r="312" spans="1:40" x14ac:dyDescent="0.25">
      <c r="A312" t="str">
        <f t="shared" si="4"/>
        <v>Total passengers_Luxembourg</v>
      </c>
      <c r="B312" s="102" t="s">
        <v>58</v>
      </c>
      <c r="C312" s="103" t="s">
        <v>96</v>
      </c>
      <c r="D312" s="104" t="s">
        <v>123</v>
      </c>
      <c r="E312" s="105" t="s">
        <v>34</v>
      </c>
      <c r="F312" s="106" t="s">
        <v>20</v>
      </c>
      <c r="G312" s="106" t="s">
        <v>20</v>
      </c>
      <c r="H312" s="106" t="s">
        <v>34</v>
      </c>
      <c r="I312" s="106" t="s">
        <v>34</v>
      </c>
      <c r="J312" s="106" t="s">
        <v>20</v>
      </c>
      <c r="K312" s="106" t="s">
        <v>20</v>
      </c>
      <c r="L312" s="106" t="s">
        <v>20</v>
      </c>
      <c r="M312" s="106" t="s">
        <v>20</v>
      </c>
      <c r="N312" s="106" t="s">
        <v>20</v>
      </c>
      <c r="O312" s="106" t="s">
        <v>20</v>
      </c>
      <c r="P312" s="106" t="s">
        <v>20</v>
      </c>
      <c r="Q312" s="106" t="s">
        <v>20</v>
      </c>
      <c r="R312" s="107">
        <v>4036531</v>
      </c>
      <c r="S312" s="107">
        <v>4290640.5241209697</v>
      </c>
      <c r="T312" s="107">
        <v>4523160.54913921</v>
      </c>
      <c r="U312" s="107">
        <v>4793791.9666482219</v>
      </c>
      <c r="V312" s="107">
        <v>5100892.2076788144</v>
      </c>
      <c r="W312" s="107">
        <v>5408692.4810186028</v>
      </c>
      <c r="X312" s="107">
        <v>5716492.7543584006</v>
      </c>
      <c r="Y312" s="107">
        <v>6024293.0276981993</v>
      </c>
      <c r="Z312" s="107">
        <v>6332093.3010379979</v>
      </c>
      <c r="AA312" s="107">
        <v>6639893.5743777845</v>
      </c>
      <c r="AB312" s="107">
        <v>6947693.847717585</v>
      </c>
      <c r="AC312" s="107">
        <v>7255494.1210573819</v>
      </c>
      <c r="AD312" s="107">
        <v>7563294.3943971805</v>
      </c>
      <c r="AE312" s="107">
        <v>7871094.667736969</v>
      </c>
      <c r="AF312" s="107">
        <v>8178894.9410767686</v>
      </c>
      <c r="AG312" s="107">
        <v>8486695.2144165654</v>
      </c>
      <c r="AH312" s="107">
        <v>8794495.4877563622</v>
      </c>
      <c r="AI312" s="107">
        <v>9102295.7610961627</v>
      </c>
      <c r="AJ312" s="107">
        <v>9410096.0344359502</v>
      </c>
      <c r="AK312" s="107">
        <v>9717896.3077757508</v>
      </c>
      <c r="AL312" s="107">
        <v>10025696.581115549</v>
      </c>
      <c r="AM312" s="107">
        <v>10333496.854455354</v>
      </c>
      <c r="AN312" s="104">
        <v>10641297.127795164</v>
      </c>
    </row>
    <row r="313" spans="1:40" x14ac:dyDescent="0.25">
      <c r="A313" t="str">
        <f t="shared" si="4"/>
        <v>Total aircraft movements_Luxembourg</v>
      </c>
      <c r="B313" s="102" t="s">
        <v>35</v>
      </c>
      <c r="C313" s="103" t="s">
        <v>96</v>
      </c>
      <c r="D313" s="104" t="s">
        <v>123</v>
      </c>
      <c r="E313" s="105" t="s">
        <v>34</v>
      </c>
      <c r="F313" s="106" t="s">
        <v>20</v>
      </c>
      <c r="G313" s="106" t="s">
        <v>20</v>
      </c>
      <c r="H313" s="106" t="s">
        <v>34</v>
      </c>
      <c r="I313" s="106" t="s">
        <v>34</v>
      </c>
      <c r="J313" s="106" t="s">
        <v>20</v>
      </c>
      <c r="K313" s="106" t="s">
        <v>20</v>
      </c>
      <c r="L313" s="106" t="s">
        <v>20</v>
      </c>
      <c r="M313" s="106" t="s">
        <v>20</v>
      </c>
      <c r="N313" s="106" t="s">
        <v>20</v>
      </c>
      <c r="O313" s="106" t="s">
        <v>20</v>
      </c>
      <c r="P313" s="106" t="s">
        <v>20</v>
      </c>
      <c r="Q313" s="106" t="s">
        <v>20</v>
      </c>
      <c r="R313" s="107">
        <v>94586</v>
      </c>
      <c r="S313" s="107">
        <v>95039.924207484262</v>
      </c>
      <c r="T313" s="107">
        <v>100888.25009017673</v>
      </c>
      <c r="U313" s="107">
        <v>104359.69700613202</v>
      </c>
      <c r="V313" s="107">
        <v>107622.71946833975</v>
      </c>
      <c r="W313" s="107">
        <v>110871.97805152644</v>
      </c>
      <c r="X313" s="107">
        <v>113843.0096516445</v>
      </c>
      <c r="Y313" s="107">
        <v>116845.50154666783</v>
      </c>
      <c r="Z313" s="107">
        <v>119961.05387650704</v>
      </c>
      <c r="AA313" s="107">
        <v>122824.92384710396</v>
      </c>
      <c r="AB313" s="107">
        <v>125835.28081585361</v>
      </c>
      <c r="AC313" s="107">
        <v>128830.89077136642</v>
      </c>
      <c r="AD313" s="107">
        <v>131722.28850000547</v>
      </c>
      <c r="AE313" s="107">
        <v>134855.53724572889</v>
      </c>
      <c r="AF313" s="107">
        <v>137948.47748860493</v>
      </c>
      <c r="AG313" s="107">
        <v>141007.00803392832</v>
      </c>
      <c r="AH313" s="107">
        <v>144008.51679473586</v>
      </c>
      <c r="AI313" s="107">
        <v>147346.25745734366</v>
      </c>
      <c r="AJ313" s="107">
        <v>150536.52798758293</v>
      </c>
      <c r="AK313" s="107">
        <v>153736.62985998008</v>
      </c>
      <c r="AL313" s="107">
        <v>156995.71978532468</v>
      </c>
      <c r="AM313" s="107">
        <v>160319.69656891143</v>
      </c>
      <c r="AN313" s="104">
        <v>163506.03456228753</v>
      </c>
    </row>
    <row r="314" spans="1:40" x14ac:dyDescent="0.25">
      <c r="A314" t="str">
        <f t="shared" si="4"/>
        <v>Total Cargo_Luxembourg</v>
      </c>
      <c r="B314" s="102" t="s">
        <v>207</v>
      </c>
      <c r="C314" s="108" t="s">
        <v>96</v>
      </c>
      <c r="D314" s="92" t="s">
        <v>123</v>
      </c>
      <c r="E314" s="75" t="s">
        <v>34</v>
      </c>
      <c r="F314" s="76" t="s">
        <v>20</v>
      </c>
      <c r="G314" s="76" t="s">
        <v>20</v>
      </c>
      <c r="H314" s="76" t="s">
        <v>34</v>
      </c>
      <c r="I314" s="76" t="s">
        <v>34</v>
      </c>
      <c r="J314" s="76" t="s">
        <v>20</v>
      </c>
      <c r="K314" s="76" t="s">
        <v>20</v>
      </c>
      <c r="L314" s="76" t="s">
        <v>20</v>
      </c>
      <c r="M314" s="76" t="s">
        <v>20</v>
      </c>
      <c r="N314" s="76" t="s">
        <v>20</v>
      </c>
      <c r="O314" s="76" t="s">
        <v>20</v>
      </c>
      <c r="P314" s="76" t="s">
        <v>20</v>
      </c>
      <c r="Q314" s="76" t="s">
        <v>20</v>
      </c>
      <c r="R314" s="83">
        <v>894765</v>
      </c>
      <c r="S314" s="83">
        <v>823283.30123252922</v>
      </c>
      <c r="T314" s="83">
        <v>904379.54364539473</v>
      </c>
      <c r="U314" s="83">
        <v>933988.91110883618</v>
      </c>
      <c r="V314" s="83">
        <v>972658.27728768461</v>
      </c>
      <c r="W314" s="83">
        <v>1025105.4949856349</v>
      </c>
      <c r="X314" s="83">
        <v>1074697.3380399386</v>
      </c>
      <c r="Y314" s="83">
        <v>1120917.0668673948</v>
      </c>
      <c r="Z314" s="83">
        <v>1163196.0650258681</v>
      </c>
      <c r="AA314" s="83">
        <v>1201931.2904101692</v>
      </c>
      <c r="AB314" s="83">
        <v>1240927.5034017905</v>
      </c>
      <c r="AC314" s="83">
        <v>1281180.5176334661</v>
      </c>
      <c r="AD314" s="83">
        <v>1323030.0837551989</v>
      </c>
      <c r="AE314" s="83">
        <v>1366771.2461156242</v>
      </c>
      <c r="AF314" s="83">
        <v>1412893.9952403705</v>
      </c>
      <c r="AG314" s="83">
        <v>1461344.1034958295</v>
      </c>
      <c r="AH314" s="83">
        <v>1512150.9447919095</v>
      </c>
      <c r="AI314" s="83">
        <v>1565195.842207259</v>
      </c>
      <c r="AJ314" s="83">
        <v>1620387.2542464607</v>
      </c>
      <c r="AK314" s="83">
        <v>1677792.7285028792</v>
      </c>
      <c r="AL314" s="83">
        <v>1737363.1458872252</v>
      </c>
      <c r="AM314" s="83">
        <v>1799079.3935440439</v>
      </c>
      <c r="AN314" s="92">
        <v>1862952.1046026992</v>
      </c>
    </row>
    <row r="315" spans="1:40" x14ac:dyDescent="0.25">
      <c r="A315" t="str">
        <f t="shared" si="4"/>
        <v>International passengers_Luxembourg</v>
      </c>
      <c r="B315" s="72" t="s">
        <v>54</v>
      </c>
      <c r="C315" s="108" t="s">
        <v>96</v>
      </c>
      <c r="D315" s="92" t="s">
        <v>123</v>
      </c>
      <c r="E315" s="75" t="s">
        <v>34</v>
      </c>
      <c r="F315" s="76" t="s">
        <v>20</v>
      </c>
      <c r="G315" s="76" t="s">
        <v>20</v>
      </c>
      <c r="H315" s="76" t="s">
        <v>34</v>
      </c>
      <c r="I315" s="76" t="s">
        <v>34</v>
      </c>
      <c r="J315" s="76" t="s">
        <v>20</v>
      </c>
      <c r="K315" s="76" t="s">
        <v>20</v>
      </c>
      <c r="L315" s="76" t="s">
        <v>20</v>
      </c>
      <c r="M315" s="76" t="s">
        <v>20</v>
      </c>
      <c r="N315" s="76" t="s">
        <v>20</v>
      </c>
      <c r="O315" s="76" t="s">
        <v>20</v>
      </c>
      <c r="P315" s="76" t="s">
        <v>20</v>
      </c>
      <c r="Q315" s="76" t="s">
        <v>20</v>
      </c>
      <c r="R315" s="83">
        <v>4036531</v>
      </c>
      <c r="S315" s="83">
        <v>4290640.5241209697</v>
      </c>
      <c r="T315" s="83">
        <v>4523160.54913921</v>
      </c>
      <c r="U315" s="83">
        <v>4793791.9666482219</v>
      </c>
      <c r="V315" s="83">
        <v>5100892.2076788144</v>
      </c>
      <c r="W315" s="83">
        <v>5408692.4810186028</v>
      </c>
      <c r="X315" s="83">
        <v>5716492.7543584006</v>
      </c>
      <c r="Y315" s="83">
        <v>6024293.0276981993</v>
      </c>
      <c r="Z315" s="83">
        <v>6332093.3010379979</v>
      </c>
      <c r="AA315" s="83">
        <v>6639893.5743777845</v>
      </c>
      <c r="AB315" s="83">
        <v>6947693.847717585</v>
      </c>
      <c r="AC315" s="83">
        <v>7255494.1210573819</v>
      </c>
      <c r="AD315" s="83">
        <v>7563294.3943971805</v>
      </c>
      <c r="AE315" s="83">
        <v>7871094.667736969</v>
      </c>
      <c r="AF315" s="83">
        <v>8178894.9410767686</v>
      </c>
      <c r="AG315" s="83">
        <v>8486695.2144165654</v>
      </c>
      <c r="AH315" s="83">
        <v>8794495.4877563622</v>
      </c>
      <c r="AI315" s="83">
        <v>9102295.7610961627</v>
      </c>
      <c r="AJ315" s="83">
        <v>9410096.0344359502</v>
      </c>
      <c r="AK315" s="83">
        <v>9717896.3077757508</v>
      </c>
      <c r="AL315" s="83">
        <v>10025696.581115549</v>
      </c>
      <c r="AM315" s="83">
        <v>10333496.854455354</v>
      </c>
      <c r="AN315" s="92">
        <v>10641297.127795164</v>
      </c>
    </row>
    <row r="316" spans="1:40" x14ac:dyDescent="0.25">
      <c r="A316" t="str">
        <f t="shared" si="4"/>
        <v>Domestic passengers_Luxembourg</v>
      </c>
      <c r="B316" s="102" t="s">
        <v>56</v>
      </c>
      <c r="C316" s="103" t="s">
        <v>96</v>
      </c>
      <c r="D316" s="104" t="s">
        <v>123</v>
      </c>
      <c r="E316" s="105" t="s">
        <v>34</v>
      </c>
      <c r="F316" s="106" t="s">
        <v>20</v>
      </c>
      <c r="G316" s="106" t="s">
        <v>20</v>
      </c>
      <c r="H316" s="106" t="s">
        <v>34</v>
      </c>
      <c r="I316" s="106" t="s">
        <v>34</v>
      </c>
      <c r="J316" s="106" t="s">
        <v>20</v>
      </c>
      <c r="K316" s="106" t="s">
        <v>20</v>
      </c>
      <c r="L316" s="106" t="s">
        <v>20</v>
      </c>
      <c r="M316" s="106" t="s">
        <v>20</v>
      </c>
      <c r="N316" s="106" t="s">
        <v>20</v>
      </c>
      <c r="O316" s="106" t="s">
        <v>20</v>
      </c>
      <c r="P316" s="106" t="s">
        <v>20</v>
      </c>
      <c r="Q316" s="106" t="s">
        <v>20</v>
      </c>
      <c r="R316" s="107" t="s">
        <v>218</v>
      </c>
      <c r="S316" s="107" t="s">
        <v>218</v>
      </c>
      <c r="T316" s="107" t="s">
        <v>218</v>
      </c>
      <c r="U316" s="107" t="s">
        <v>218</v>
      </c>
      <c r="V316" s="107" t="s">
        <v>218</v>
      </c>
      <c r="W316" s="107" t="s">
        <v>218</v>
      </c>
      <c r="X316" s="107" t="s">
        <v>218</v>
      </c>
      <c r="Y316" s="107" t="s">
        <v>218</v>
      </c>
      <c r="Z316" s="107" t="s">
        <v>218</v>
      </c>
      <c r="AA316" s="107" t="s">
        <v>218</v>
      </c>
      <c r="AB316" s="107" t="s">
        <v>218</v>
      </c>
      <c r="AC316" s="107" t="s">
        <v>218</v>
      </c>
      <c r="AD316" s="107" t="s">
        <v>218</v>
      </c>
      <c r="AE316" s="107" t="s">
        <v>218</v>
      </c>
      <c r="AF316" s="107" t="s">
        <v>218</v>
      </c>
      <c r="AG316" s="107" t="s">
        <v>218</v>
      </c>
      <c r="AH316" s="107" t="s">
        <v>218</v>
      </c>
      <c r="AI316" s="107" t="s">
        <v>218</v>
      </c>
      <c r="AJ316" s="107" t="s">
        <v>218</v>
      </c>
      <c r="AK316" s="107" t="s">
        <v>218</v>
      </c>
      <c r="AL316" s="107" t="s">
        <v>218</v>
      </c>
      <c r="AM316" s="107" t="s">
        <v>218</v>
      </c>
      <c r="AN316" s="104" t="s">
        <v>218</v>
      </c>
    </row>
    <row r="317" spans="1:40" x14ac:dyDescent="0.25">
      <c r="A317" t="str">
        <f t="shared" si="4"/>
        <v>Total passengers_Lithuania</v>
      </c>
      <c r="B317" s="102" t="s">
        <v>58</v>
      </c>
      <c r="C317" s="103" t="s">
        <v>96</v>
      </c>
      <c r="D317" s="104" t="s">
        <v>122</v>
      </c>
      <c r="E317" s="105" t="s">
        <v>34</v>
      </c>
      <c r="F317" s="106" t="s">
        <v>20</v>
      </c>
      <c r="G317" s="106" t="s">
        <v>20</v>
      </c>
      <c r="H317" s="106" t="s">
        <v>34</v>
      </c>
      <c r="I317" s="106" t="s">
        <v>34</v>
      </c>
      <c r="J317" s="106" t="s">
        <v>20</v>
      </c>
      <c r="K317" s="106" t="s">
        <v>20</v>
      </c>
      <c r="L317" s="106" t="s">
        <v>20</v>
      </c>
      <c r="M317" s="106" t="s">
        <v>20</v>
      </c>
      <c r="N317" s="106" t="s">
        <v>20</v>
      </c>
      <c r="O317" s="106" t="s">
        <v>20</v>
      </c>
      <c r="P317" s="106" t="s">
        <v>20</v>
      </c>
      <c r="Q317" s="106" t="s">
        <v>20</v>
      </c>
      <c r="R317" s="107">
        <v>6255522</v>
      </c>
      <c r="S317" s="107">
        <v>6440096.9334180746</v>
      </c>
      <c r="T317" s="107">
        <v>6669727.62014597</v>
      </c>
      <c r="U317" s="107">
        <v>6936722.0987003222</v>
      </c>
      <c r="V317" s="107">
        <v>7305114.9791139178</v>
      </c>
      <c r="W317" s="107">
        <v>7744559.6624205075</v>
      </c>
      <c r="X317" s="107">
        <v>8183979.8319845349</v>
      </c>
      <c r="Y317" s="107">
        <v>8623365.9996296093</v>
      </c>
      <c r="Z317" s="107">
        <v>9062739.4342547283</v>
      </c>
      <c r="AA317" s="107">
        <v>9502109.8563237637</v>
      </c>
      <c r="AB317" s="107">
        <v>9941479.6047984231</v>
      </c>
      <c r="AC317" s="107">
        <v>10380847.208211472</v>
      </c>
      <c r="AD317" s="107">
        <v>10820215.381226081</v>
      </c>
      <c r="AE317" s="107">
        <v>11259575.469513379</v>
      </c>
      <c r="AF317" s="107">
        <v>11698941.82175871</v>
      </c>
      <c r="AG317" s="107">
        <v>12138316.929100048</v>
      </c>
      <c r="AH317" s="107">
        <v>12577703.780128514</v>
      </c>
      <c r="AI317" s="107">
        <v>13017102.075979127</v>
      </c>
      <c r="AJ317" s="107">
        <v>13456504.220083745</v>
      </c>
      <c r="AK317" s="107">
        <v>13895917.047887029</v>
      </c>
      <c r="AL317" s="107">
        <v>14335342.180613164</v>
      </c>
      <c r="AM317" s="107">
        <v>14774774.642368669</v>
      </c>
      <c r="AN317" s="104">
        <v>15214214.015427683</v>
      </c>
    </row>
    <row r="318" spans="1:40" x14ac:dyDescent="0.25">
      <c r="A318" t="str">
        <f t="shared" si="4"/>
        <v>Total aircraft movements_Lithuania</v>
      </c>
      <c r="B318" s="102" t="s">
        <v>35</v>
      </c>
      <c r="C318" s="103" t="s">
        <v>96</v>
      </c>
      <c r="D318" s="104" t="s">
        <v>122</v>
      </c>
      <c r="E318" s="105" t="s">
        <v>34</v>
      </c>
      <c r="F318" s="106" t="s">
        <v>20</v>
      </c>
      <c r="G318" s="106" t="s">
        <v>20</v>
      </c>
      <c r="H318" s="106" t="s">
        <v>34</v>
      </c>
      <c r="I318" s="106" t="s">
        <v>34</v>
      </c>
      <c r="J318" s="106" t="s">
        <v>20</v>
      </c>
      <c r="K318" s="106" t="s">
        <v>20</v>
      </c>
      <c r="L318" s="106" t="s">
        <v>20</v>
      </c>
      <c r="M318" s="106" t="s">
        <v>20</v>
      </c>
      <c r="N318" s="106" t="s">
        <v>20</v>
      </c>
      <c r="O318" s="106" t="s">
        <v>20</v>
      </c>
      <c r="P318" s="106" t="s">
        <v>20</v>
      </c>
      <c r="Q318" s="106" t="s">
        <v>20</v>
      </c>
      <c r="R318" s="107">
        <v>61396</v>
      </c>
      <c r="S318" s="107">
        <v>61591.068924731248</v>
      </c>
      <c r="T318" s="107">
        <v>63889.854688302621</v>
      </c>
      <c r="U318" s="107">
        <v>66441.26687445573</v>
      </c>
      <c r="V318" s="107">
        <v>68657.650240262476</v>
      </c>
      <c r="W318" s="107">
        <v>70465.39111784994</v>
      </c>
      <c r="X318" s="107">
        <v>72273.131995437405</v>
      </c>
      <c r="Y318" s="107">
        <v>74080.872873024869</v>
      </c>
      <c r="Z318" s="107">
        <v>75888.613750612334</v>
      </c>
      <c r="AA318" s="107">
        <v>77696.354628199784</v>
      </c>
      <c r="AB318" s="107">
        <v>79504.095505787234</v>
      </c>
      <c r="AC318" s="107">
        <v>81311.836383374713</v>
      </c>
      <c r="AD318" s="107">
        <v>83119.57726096228</v>
      </c>
      <c r="AE318" s="107">
        <v>84927.31813854973</v>
      </c>
      <c r="AF318" s="107">
        <v>86735.059016137209</v>
      </c>
      <c r="AG318" s="107">
        <v>88542.799893724659</v>
      </c>
      <c r="AH318" s="107">
        <v>90350.540771312109</v>
      </c>
      <c r="AI318" s="107">
        <v>92158.281648899574</v>
      </c>
      <c r="AJ318" s="107">
        <v>93966.022526487039</v>
      </c>
      <c r="AK318" s="107">
        <v>95773.763404074489</v>
      </c>
      <c r="AL318" s="107">
        <v>97581.504281661953</v>
      </c>
      <c r="AM318" s="107">
        <v>99389.245159249433</v>
      </c>
      <c r="AN318" s="104">
        <v>101196.98603683701</v>
      </c>
    </row>
    <row r="319" spans="1:40" x14ac:dyDescent="0.25">
      <c r="A319" t="str">
        <f t="shared" si="4"/>
        <v>Total Cargo_Lithuania</v>
      </c>
      <c r="B319" s="102" t="s">
        <v>207</v>
      </c>
      <c r="C319" s="108" t="s">
        <v>96</v>
      </c>
      <c r="D319" s="92" t="s">
        <v>122</v>
      </c>
      <c r="E319" s="75" t="s">
        <v>34</v>
      </c>
      <c r="F319" s="76" t="s">
        <v>20</v>
      </c>
      <c r="G319" s="76" t="s">
        <v>20</v>
      </c>
      <c r="H319" s="76" t="s">
        <v>34</v>
      </c>
      <c r="I319" s="76" t="s">
        <v>34</v>
      </c>
      <c r="J319" s="76" t="s">
        <v>20</v>
      </c>
      <c r="K319" s="76" t="s">
        <v>20</v>
      </c>
      <c r="L319" s="76" t="s">
        <v>20</v>
      </c>
      <c r="M319" s="76" t="s">
        <v>20</v>
      </c>
      <c r="N319" s="76" t="s">
        <v>20</v>
      </c>
      <c r="O319" s="76" t="s">
        <v>20</v>
      </c>
      <c r="P319" s="76" t="s">
        <v>20</v>
      </c>
      <c r="Q319" s="76" t="s">
        <v>20</v>
      </c>
      <c r="R319" s="83">
        <v>16909.574000000001</v>
      </c>
      <c r="S319" s="83">
        <v>17317.237976088574</v>
      </c>
      <c r="T319" s="83">
        <v>17803.577789161674</v>
      </c>
      <c r="U319" s="83">
        <v>18356.655767119442</v>
      </c>
      <c r="V319" s="83">
        <v>18685.618518783605</v>
      </c>
      <c r="W319" s="83">
        <v>18805.074559139848</v>
      </c>
      <c r="X319" s="83">
        <v>18948.571376597509</v>
      </c>
      <c r="Y319" s="83">
        <v>19126.418771225999</v>
      </c>
      <c r="Z319" s="83">
        <v>19320.162770183801</v>
      </c>
      <c r="AA319" s="83">
        <v>19521.552693215766</v>
      </c>
      <c r="AB319" s="83">
        <v>19727.986193308658</v>
      </c>
      <c r="AC319" s="83">
        <v>19941.382884758616</v>
      </c>
      <c r="AD319" s="83">
        <v>20159.051367378161</v>
      </c>
      <c r="AE319" s="83">
        <v>20391.189149960159</v>
      </c>
      <c r="AF319" s="83">
        <v>20620.276324249859</v>
      </c>
      <c r="AG319" s="83">
        <v>20841.389427789818</v>
      </c>
      <c r="AH319" s="83">
        <v>21048.241030392946</v>
      </c>
      <c r="AI319" s="83">
        <v>21238.661941500515</v>
      </c>
      <c r="AJ319" s="83">
        <v>21425.241377460039</v>
      </c>
      <c r="AK319" s="83">
        <v>21596.174792107991</v>
      </c>
      <c r="AL319" s="83">
        <v>21746.688143413423</v>
      </c>
      <c r="AM319" s="83">
        <v>21883.552160412255</v>
      </c>
      <c r="AN319" s="92">
        <v>22006.568313062515</v>
      </c>
    </row>
    <row r="320" spans="1:40" x14ac:dyDescent="0.25">
      <c r="A320" t="str">
        <f t="shared" si="4"/>
        <v>International passengers_Lithuania</v>
      </c>
      <c r="B320" s="72" t="s">
        <v>54</v>
      </c>
      <c r="C320" s="108" t="s">
        <v>96</v>
      </c>
      <c r="D320" s="92" t="s">
        <v>122</v>
      </c>
      <c r="E320" s="75" t="s">
        <v>34</v>
      </c>
      <c r="F320" s="76" t="s">
        <v>20</v>
      </c>
      <c r="G320" s="76" t="s">
        <v>20</v>
      </c>
      <c r="H320" s="76" t="s">
        <v>34</v>
      </c>
      <c r="I320" s="76" t="s">
        <v>34</v>
      </c>
      <c r="J320" s="76" t="s">
        <v>20</v>
      </c>
      <c r="K320" s="76" t="s">
        <v>20</v>
      </c>
      <c r="L320" s="76" t="s">
        <v>20</v>
      </c>
      <c r="M320" s="76" t="s">
        <v>20</v>
      </c>
      <c r="N320" s="76" t="s">
        <v>20</v>
      </c>
      <c r="O320" s="76" t="s">
        <v>20</v>
      </c>
      <c r="P320" s="76" t="s">
        <v>20</v>
      </c>
      <c r="Q320" s="76" t="s">
        <v>20</v>
      </c>
      <c r="R320" s="83">
        <v>6252489</v>
      </c>
      <c r="S320" s="83">
        <v>6437254.1844717963</v>
      </c>
      <c r="T320" s="83">
        <v>6666744.5582099501</v>
      </c>
      <c r="U320" s="83">
        <v>6933744.8188216798</v>
      </c>
      <c r="V320" s="83">
        <v>7302150.8221127931</v>
      </c>
      <c r="W320" s="83">
        <v>7741625.2713621352</v>
      </c>
      <c r="X320" s="83">
        <v>8181099.7206114791</v>
      </c>
      <c r="Y320" s="83">
        <v>8620574.1698608194</v>
      </c>
      <c r="Z320" s="83">
        <v>9060048.6191101614</v>
      </c>
      <c r="AA320" s="83">
        <v>9499523.0683594849</v>
      </c>
      <c r="AB320" s="83">
        <v>9938997.5176088084</v>
      </c>
      <c r="AC320" s="83">
        <v>10378471.966858225</v>
      </c>
      <c r="AD320" s="83">
        <v>10817946.41610755</v>
      </c>
      <c r="AE320" s="83">
        <v>11257420.865356874</v>
      </c>
      <c r="AF320" s="83">
        <v>11696895.314606197</v>
      </c>
      <c r="AG320" s="83">
        <v>12136369.763855522</v>
      </c>
      <c r="AH320" s="83">
        <v>12575844.213104941</v>
      </c>
      <c r="AI320" s="83">
        <v>13015318.662354263</v>
      </c>
      <c r="AJ320" s="83">
        <v>13454793.111603586</v>
      </c>
      <c r="AK320" s="83">
        <v>13894267.560852911</v>
      </c>
      <c r="AL320" s="83">
        <v>14333742.01010233</v>
      </c>
      <c r="AM320" s="83">
        <v>14773216.459351657</v>
      </c>
      <c r="AN320" s="92">
        <v>15212690.90860098</v>
      </c>
    </row>
    <row r="321" spans="1:40" x14ac:dyDescent="0.25">
      <c r="A321" t="str">
        <f t="shared" si="4"/>
        <v>Domestic passengers_Lithuania</v>
      </c>
      <c r="B321" s="102" t="s">
        <v>56</v>
      </c>
      <c r="C321" s="103" t="s">
        <v>96</v>
      </c>
      <c r="D321" s="104" t="s">
        <v>122</v>
      </c>
      <c r="E321" s="105" t="s">
        <v>34</v>
      </c>
      <c r="F321" s="106" t="s">
        <v>20</v>
      </c>
      <c r="G321" s="106" t="s">
        <v>20</v>
      </c>
      <c r="H321" s="106" t="s">
        <v>34</v>
      </c>
      <c r="I321" s="106" t="s">
        <v>34</v>
      </c>
      <c r="J321" s="106" t="s">
        <v>20</v>
      </c>
      <c r="K321" s="106" t="s">
        <v>20</v>
      </c>
      <c r="L321" s="106" t="s">
        <v>20</v>
      </c>
      <c r="M321" s="106" t="s">
        <v>20</v>
      </c>
      <c r="N321" s="106" t="s">
        <v>20</v>
      </c>
      <c r="O321" s="106" t="s">
        <v>20</v>
      </c>
      <c r="P321" s="106" t="s">
        <v>20</v>
      </c>
      <c r="Q321" s="106" t="s">
        <v>20</v>
      </c>
      <c r="R321" s="107" t="s">
        <v>218</v>
      </c>
      <c r="S321" s="107" t="s">
        <v>218</v>
      </c>
      <c r="T321" s="107" t="s">
        <v>218</v>
      </c>
      <c r="U321" s="107" t="s">
        <v>218</v>
      </c>
      <c r="V321" s="107" t="s">
        <v>218</v>
      </c>
      <c r="W321" s="107" t="s">
        <v>218</v>
      </c>
      <c r="X321" s="107" t="s">
        <v>218</v>
      </c>
      <c r="Y321" s="107" t="s">
        <v>218</v>
      </c>
      <c r="Z321" s="107" t="s">
        <v>218</v>
      </c>
      <c r="AA321" s="107" t="s">
        <v>218</v>
      </c>
      <c r="AB321" s="107" t="s">
        <v>218</v>
      </c>
      <c r="AC321" s="107" t="s">
        <v>218</v>
      </c>
      <c r="AD321" s="107" t="s">
        <v>218</v>
      </c>
      <c r="AE321" s="107" t="s">
        <v>218</v>
      </c>
      <c r="AF321" s="107" t="s">
        <v>218</v>
      </c>
      <c r="AG321" s="107" t="s">
        <v>218</v>
      </c>
      <c r="AH321" s="107" t="s">
        <v>218</v>
      </c>
      <c r="AI321" s="107" t="s">
        <v>218</v>
      </c>
      <c r="AJ321" s="107" t="s">
        <v>218</v>
      </c>
      <c r="AK321" s="107" t="s">
        <v>218</v>
      </c>
      <c r="AL321" s="107" t="s">
        <v>218</v>
      </c>
      <c r="AM321" s="107" t="s">
        <v>218</v>
      </c>
      <c r="AN321" s="104" t="s">
        <v>218</v>
      </c>
    </row>
    <row r="322" spans="1:40" x14ac:dyDescent="0.25">
      <c r="A322" t="str">
        <f t="shared" ref="A322:A385" si="5">B322&amp;"_"&amp;D322</f>
        <v>Total passengers_Lebanon</v>
      </c>
      <c r="B322" s="102" t="s">
        <v>58</v>
      </c>
      <c r="C322" s="103" t="s">
        <v>170</v>
      </c>
      <c r="D322" s="104" t="s">
        <v>177</v>
      </c>
      <c r="E322" s="105" t="s">
        <v>20</v>
      </c>
      <c r="F322" s="106" t="s">
        <v>34</v>
      </c>
      <c r="G322" s="106" t="s">
        <v>20</v>
      </c>
      <c r="H322" s="106" t="s">
        <v>20</v>
      </c>
      <c r="I322" s="106" t="s">
        <v>20</v>
      </c>
      <c r="J322" s="106" t="s">
        <v>20</v>
      </c>
      <c r="K322" s="106" t="s">
        <v>20</v>
      </c>
      <c r="L322" s="106" t="s">
        <v>20</v>
      </c>
      <c r="M322" s="106" t="s">
        <v>20</v>
      </c>
      <c r="N322" s="106" t="s">
        <v>20</v>
      </c>
      <c r="O322" s="106" t="s">
        <v>20</v>
      </c>
      <c r="P322" s="106" t="s">
        <v>20</v>
      </c>
      <c r="Q322" s="106" t="s">
        <v>20</v>
      </c>
      <c r="R322" s="107">
        <v>8841972</v>
      </c>
      <c r="S322" s="107">
        <v>9064141.6982756872</v>
      </c>
      <c r="T322" s="107">
        <v>9727803.8236164209</v>
      </c>
      <c r="U322" s="107">
        <v>10356927.298490062</v>
      </c>
      <c r="V322" s="107">
        <v>10992320.711308843</v>
      </c>
      <c r="W322" s="107">
        <v>11623636.562151641</v>
      </c>
      <c r="X322" s="107">
        <v>12254952.897016656</v>
      </c>
      <c r="Y322" s="107">
        <v>12886269.741994945</v>
      </c>
      <c r="Z322" s="107">
        <v>13517587.123177666</v>
      </c>
      <c r="AA322" s="107">
        <v>14148905.066655969</v>
      </c>
      <c r="AB322" s="107">
        <v>14780223.598520912</v>
      </c>
      <c r="AC322" s="107">
        <v>15411542.744863745</v>
      </c>
      <c r="AD322" s="107">
        <v>16042862.531775627</v>
      </c>
      <c r="AE322" s="107">
        <v>16674182.985347796</v>
      </c>
      <c r="AF322" s="107">
        <v>17305504.131671414</v>
      </c>
      <c r="AG322" s="107">
        <v>17936825.996837921</v>
      </c>
      <c r="AH322" s="107">
        <v>18568148.606938463</v>
      </c>
      <c r="AI322" s="107">
        <v>19199471.98806458</v>
      </c>
      <c r="AJ322" s="107">
        <v>19830796.166307431</v>
      </c>
      <c r="AK322" s="107">
        <v>20462121.167758539</v>
      </c>
      <c r="AL322" s="107">
        <v>21093447.018509354</v>
      </c>
      <c r="AM322" s="107">
        <v>21724773.744651303</v>
      </c>
      <c r="AN322" s="104">
        <v>22356101.372275926</v>
      </c>
    </row>
    <row r="323" spans="1:40" x14ac:dyDescent="0.25">
      <c r="A323" t="str">
        <f t="shared" si="5"/>
        <v>Total aircraft movements_Lebanon</v>
      </c>
      <c r="B323" s="102" t="s">
        <v>35</v>
      </c>
      <c r="C323" s="103" t="s">
        <v>170</v>
      </c>
      <c r="D323" s="104" t="s">
        <v>177</v>
      </c>
      <c r="E323" s="105" t="s">
        <v>20</v>
      </c>
      <c r="F323" s="106" t="s">
        <v>34</v>
      </c>
      <c r="G323" s="106" t="s">
        <v>20</v>
      </c>
      <c r="H323" s="106" t="s">
        <v>20</v>
      </c>
      <c r="I323" s="106" t="s">
        <v>20</v>
      </c>
      <c r="J323" s="106" t="s">
        <v>20</v>
      </c>
      <c r="K323" s="106" t="s">
        <v>20</v>
      </c>
      <c r="L323" s="106" t="s">
        <v>20</v>
      </c>
      <c r="M323" s="106" t="s">
        <v>20</v>
      </c>
      <c r="N323" s="106" t="s">
        <v>20</v>
      </c>
      <c r="O323" s="106" t="s">
        <v>20</v>
      </c>
      <c r="P323" s="106" t="s">
        <v>20</v>
      </c>
      <c r="Q323" s="106" t="s">
        <v>20</v>
      </c>
      <c r="R323" s="107">
        <v>73706</v>
      </c>
      <c r="S323" s="107">
        <v>74067.881632735487</v>
      </c>
      <c r="T323" s="107">
        <v>74978.594893379297</v>
      </c>
      <c r="U323" s="107">
        <v>76355.705397125246</v>
      </c>
      <c r="V323" s="107">
        <v>78292.194932673243</v>
      </c>
      <c r="W323" s="107">
        <v>80685.312948808772</v>
      </c>
      <c r="X323" s="107">
        <v>82918.175085204464</v>
      </c>
      <c r="Y323" s="107">
        <v>84797.442811907444</v>
      </c>
      <c r="Z323" s="107">
        <v>86541.809782526179</v>
      </c>
      <c r="AA323" s="107">
        <v>87971.82868134779</v>
      </c>
      <c r="AB323" s="107">
        <v>89410.652848286831</v>
      </c>
      <c r="AC323" s="107">
        <v>90817.631957562713</v>
      </c>
      <c r="AD323" s="107">
        <v>92183.372399125918</v>
      </c>
      <c r="AE323" s="107">
        <v>93609.05213243411</v>
      </c>
      <c r="AF323" s="107">
        <v>96327.450712050821</v>
      </c>
      <c r="AG323" s="107">
        <v>98412.770816909746</v>
      </c>
      <c r="AH323" s="107">
        <v>100535.17853451164</v>
      </c>
      <c r="AI323" s="107">
        <v>102702.51342240852</v>
      </c>
      <c r="AJ323" s="107">
        <v>104889.65681442927</v>
      </c>
      <c r="AK323" s="107">
        <v>107783.86323629263</v>
      </c>
      <c r="AL323" s="107">
        <v>110761.0907575491</v>
      </c>
      <c r="AM323" s="107">
        <v>113823.8551690907</v>
      </c>
      <c r="AN323" s="104">
        <v>116974.92384089714</v>
      </c>
    </row>
    <row r="324" spans="1:40" x14ac:dyDescent="0.25">
      <c r="A324" t="str">
        <f t="shared" si="5"/>
        <v>Total Cargo_Lebanon</v>
      </c>
      <c r="B324" s="102" t="s">
        <v>207</v>
      </c>
      <c r="C324" s="108" t="s">
        <v>170</v>
      </c>
      <c r="D324" s="92" t="s">
        <v>177</v>
      </c>
      <c r="E324" s="75" t="s">
        <v>20</v>
      </c>
      <c r="F324" s="76" t="s">
        <v>34</v>
      </c>
      <c r="G324" s="76" t="s">
        <v>20</v>
      </c>
      <c r="H324" s="76" t="s">
        <v>20</v>
      </c>
      <c r="I324" s="76" t="s">
        <v>20</v>
      </c>
      <c r="J324" s="76" t="s">
        <v>20</v>
      </c>
      <c r="K324" s="76" t="s">
        <v>20</v>
      </c>
      <c r="L324" s="76" t="s">
        <v>20</v>
      </c>
      <c r="M324" s="76" t="s">
        <v>20</v>
      </c>
      <c r="N324" s="76" t="s">
        <v>20</v>
      </c>
      <c r="O324" s="76" t="s">
        <v>20</v>
      </c>
      <c r="P324" s="76" t="s">
        <v>20</v>
      </c>
      <c r="Q324" s="76" t="s">
        <v>20</v>
      </c>
      <c r="R324" s="83">
        <v>98200</v>
      </c>
      <c r="S324" s="83">
        <v>94766.429199675898</v>
      </c>
      <c r="T324" s="83">
        <v>95619.595052871402</v>
      </c>
      <c r="U324" s="83">
        <v>97072.940956250299</v>
      </c>
      <c r="V324" s="83">
        <v>99393.468197971029</v>
      </c>
      <c r="W324" s="83">
        <v>103233.15116964372</v>
      </c>
      <c r="X324" s="83">
        <v>106619.31495382931</v>
      </c>
      <c r="Y324" s="83">
        <v>110288.92823019433</v>
      </c>
      <c r="Z324" s="83">
        <v>114335.06396632013</v>
      </c>
      <c r="AA324" s="83">
        <v>117640.00043334383</v>
      </c>
      <c r="AB324" s="83">
        <v>121456.83822206475</v>
      </c>
      <c r="AC324" s="83">
        <v>124356.4842211662</v>
      </c>
      <c r="AD324" s="83">
        <v>128761.37394142362</v>
      </c>
      <c r="AE324" s="83">
        <v>131727.86325360619</v>
      </c>
      <c r="AF324" s="83">
        <v>136187.75063652528</v>
      </c>
      <c r="AG324" s="83">
        <v>138875.02104596392</v>
      </c>
      <c r="AH324" s="83">
        <v>142505.71289952222</v>
      </c>
      <c r="AI324" s="83">
        <v>145686.2700371418</v>
      </c>
      <c r="AJ324" s="83">
        <v>149358.42166716815</v>
      </c>
      <c r="AK324" s="83">
        <v>153572.08874494029</v>
      </c>
      <c r="AL324" s="83">
        <v>156037.67626795798</v>
      </c>
      <c r="AM324" s="83">
        <v>159610.83210519329</v>
      </c>
      <c r="AN324" s="92">
        <v>162998.68812515307</v>
      </c>
    </row>
    <row r="325" spans="1:40" x14ac:dyDescent="0.25">
      <c r="A325" t="str">
        <f t="shared" si="5"/>
        <v>International passengers_Lebanon</v>
      </c>
      <c r="B325" s="72" t="s">
        <v>54</v>
      </c>
      <c r="C325" s="108" t="s">
        <v>170</v>
      </c>
      <c r="D325" s="92" t="s">
        <v>177</v>
      </c>
      <c r="E325" s="75" t="s">
        <v>20</v>
      </c>
      <c r="F325" s="76" t="s">
        <v>34</v>
      </c>
      <c r="G325" s="76" t="s">
        <v>20</v>
      </c>
      <c r="H325" s="76" t="s">
        <v>20</v>
      </c>
      <c r="I325" s="76" t="s">
        <v>20</v>
      </c>
      <c r="J325" s="76" t="s">
        <v>20</v>
      </c>
      <c r="K325" s="76" t="s">
        <v>20</v>
      </c>
      <c r="L325" s="76" t="s">
        <v>20</v>
      </c>
      <c r="M325" s="76" t="s">
        <v>20</v>
      </c>
      <c r="N325" s="76" t="s">
        <v>20</v>
      </c>
      <c r="O325" s="76" t="s">
        <v>20</v>
      </c>
      <c r="P325" s="76" t="s">
        <v>20</v>
      </c>
      <c r="Q325" s="76" t="s">
        <v>20</v>
      </c>
      <c r="R325" s="83">
        <v>8834819</v>
      </c>
      <c r="S325" s="83">
        <v>8970842.1325368099</v>
      </c>
      <c r="T325" s="83">
        <v>9628748.3601929508</v>
      </c>
      <c r="U325" s="83">
        <v>10246506.455980703</v>
      </c>
      <c r="V325" s="83">
        <v>10876578.48163007</v>
      </c>
      <c r="W325" s="83">
        <v>11507894.332472868</v>
      </c>
      <c r="X325" s="83">
        <v>12139210.667337883</v>
      </c>
      <c r="Y325" s="83">
        <v>12770527.512316173</v>
      </c>
      <c r="Z325" s="83">
        <v>13401844.893498894</v>
      </c>
      <c r="AA325" s="83">
        <v>14033162.836977197</v>
      </c>
      <c r="AB325" s="83">
        <v>14664481.36884214</v>
      </c>
      <c r="AC325" s="83">
        <v>15295800.515184972</v>
      </c>
      <c r="AD325" s="83">
        <v>15927120.302096855</v>
      </c>
      <c r="AE325" s="83">
        <v>16558440.755669024</v>
      </c>
      <c r="AF325" s="83">
        <v>17189761.901992641</v>
      </c>
      <c r="AG325" s="83">
        <v>17821083.767159149</v>
      </c>
      <c r="AH325" s="83">
        <v>18452406.37725969</v>
      </c>
      <c r="AI325" s="83">
        <v>19083729.758385807</v>
      </c>
      <c r="AJ325" s="83">
        <v>19715053.936628658</v>
      </c>
      <c r="AK325" s="83">
        <v>20346378.938079767</v>
      </c>
      <c r="AL325" s="83">
        <v>20977704.788830582</v>
      </c>
      <c r="AM325" s="83">
        <v>21609031.51497253</v>
      </c>
      <c r="AN325" s="92">
        <v>22240359.142597154</v>
      </c>
    </row>
    <row r="326" spans="1:40" x14ac:dyDescent="0.25">
      <c r="A326" t="str">
        <f t="shared" si="5"/>
        <v>Domestic passengers_Lebanon</v>
      </c>
      <c r="B326" s="102" t="s">
        <v>56</v>
      </c>
      <c r="C326" s="103" t="s">
        <v>170</v>
      </c>
      <c r="D326" s="104" t="s">
        <v>177</v>
      </c>
      <c r="E326" s="105" t="s">
        <v>20</v>
      </c>
      <c r="F326" s="106" t="s">
        <v>34</v>
      </c>
      <c r="G326" s="106" t="s">
        <v>20</v>
      </c>
      <c r="H326" s="106" t="s">
        <v>20</v>
      </c>
      <c r="I326" s="106" t="s">
        <v>20</v>
      </c>
      <c r="J326" s="106" t="s">
        <v>20</v>
      </c>
      <c r="K326" s="106" t="s">
        <v>20</v>
      </c>
      <c r="L326" s="106" t="s">
        <v>20</v>
      </c>
      <c r="M326" s="106" t="s">
        <v>20</v>
      </c>
      <c r="N326" s="106" t="s">
        <v>20</v>
      </c>
      <c r="O326" s="106" t="s">
        <v>20</v>
      </c>
      <c r="P326" s="106" t="s">
        <v>20</v>
      </c>
      <c r="Q326" s="106" t="s">
        <v>20</v>
      </c>
      <c r="R326" s="107" t="s">
        <v>218</v>
      </c>
      <c r="S326" s="107" t="s">
        <v>218</v>
      </c>
      <c r="T326" s="107" t="s">
        <v>218</v>
      </c>
      <c r="U326" s="107" t="s">
        <v>218</v>
      </c>
      <c r="V326" s="107" t="s">
        <v>218</v>
      </c>
      <c r="W326" s="107" t="s">
        <v>218</v>
      </c>
      <c r="X326" s="107" t="s">
        <v>218</v>
      </c>
      <c r="Y326" s="107" t="s">
        <v>218</v>
      </c>
      <c r="Z326" s="107" t="s">
        <v>218</v>
      </c>
      <c r="AA326" s="107" t="s">
        <v>218</v>
      </c>
      <c r="AB326" s="107" t="s">
        <v>218</v>
      </c>
      <c r="AC326" s="107" t="s">
        <v>218</v>
      </c>
      <c r="AD326" s="107" t="s">
        <v>218</v>
      </c>
      <c r="AE326" s="107" t="s">
        <v>218</v>
      </c>
      <c r="AF326" s="107" t="s">
        <v>218</v>
      </c>
      <c r="AG326" s="107" t="s">
        <v>218</v>
      </c>
      <c r="AH326" s="107" t="s">
        <v>218</v>
      </c>
      <c r="AI326" s="107" t="s">
        <v>218</v>
      </c>
      <c r="AJ326" s="107" t="s">
        <v>218</v>
      </c>
      <c r="AK326" s="107" t="s">
        <v>218</v>
      </c>
      <c r="AL326" s="107" t="s">
        <v>218</v>
      </c>
      <c r="AM326" s="107" t="s">
        <v>218</v>
      </c>
      <c r="AN326" s="104" t="s">
        <v>218</v>
      </c>
    </row>
    <row r="327" spans="1:40" x14ac:dyDescent="0.25">
      <c r="A327" t="str">
        <f t="shared" si="5"/>
        <v>Total passengers_Latvia</v>
      </c>
      <c r="B327" s="72" t="s">
        <v>58</v>
      </c>
      <c r="C327" s="108" t="s">
        <v>96</v>
      </c>
      <c r="D327" s="92" t="s">
        <v>124</v>
      </c>
      <c r="E327" s="75" t="s">
        <v>34</v>
      </c>
      <c r="F327" s="76" t="s">
        <v>20</v>
      </c>
      <c r="G327" s="76" t="s">
        <v>20</v>
      </c>
      <c r="H327" s="76" t="s">
        <v>34</v>
      </c>
      <c r="I327" s="76" t="s">
        <v>34</v>
      </c>
      <c r="J327" s="76" t="s">
        <v>20</v>
      </c>
      <c r="K327" s="76" t="s">
        <v>20</v>
      </c>
      <c r="L327" s="76" t="s">
        <v>20</v>
      </c>
      <c r="M327" s="76" t="s">
        <v>20</v>
      </c>
      <c r="N327" s="76" t="s">
        <v>20</v>
      </c>
      <c r="O327" s="76" t="s">
        <v>20</v>
      </c>
      <c r="P327" s="76" t="s">
        <v>20</v>
      </c>
      <c r="Q327" s="76" t="s">
        <v>20</v>
      </c>
      <c r="R327" s="83">
        <v>7043601</v>
      </c>
      <c r="S327" s="83">
        <v>7809925.2703028666</v>
      </c>
      <c r="T327" s="83">
        <v>8457103.6793034971</v>
      </c>
      <c r="U327" s="83">
        <v>8983732.0447509997</v>
      </c>
      <c r="V327" s="83">
        <v>9444712.7624762543</v>
      </c>
      <c r="W327" s="83">
        <v>9822026.8306894805</v>
      </c>
      <c r="X327" s="83">
        <v>10136897.352151327</v>
      </c>
      <c r="Y327" s="83">
        <v>10421928.769645099</v>
      </c>
      <c r="Z327" s="83">
        <v>10695443.117789779</v>
      </c>
      <c r="AA327" s="83">
        <v>10963467.965753857</v>
      </c>
      <c r="AB327" s="83">
        <v>11228245.983732702</v>
      </c>
      <c r="AC327" s="83">
        <v>11490785.630966635</v>
      </c>
      <c r="AD327" s="83">
        <v>11751691.310830183</v>
      </c>
      <c r="AE327" s="83">
        <v>12011378.695320841</v>
      </c>
      <c r="AF327" s="83">
        <v>12270142.384594614</v>
      </c>
      <c r="AG327" s="83">
        <v>12528206.250860209</v>
      </c>
      <c r="AH327" s="83">
        <v>12785740.340054287</v>
      </c>
      <c r="AI327" s="83">
        <v>13042872.759040298</v>
      </c>
      <c r="AJ327" s="83">
        <v>13299699.090506122</v>
      </c>
      <c r="AK327" s="83">
        <v>13556294.048565261</v>
      </c>
      <c r="AL327" s="83">
        <v>13812714.590778003</v>
      </c>
      <c r="AM327" s="83">
        <v>14069001.617718549</v>
      </c>
      <c r="AN327" s="92">
        <v>14325187.451533921</v>
      </c>
    </row>
    <row r="328" spans="1:40" x14ac:dyDescent="0.25">
      <c r="A328" t="str">
        <f t="shared" si="5"/>
        <v>Total aircraft movements_Latvia</v>
      </c>
      <c r="B328" s="72" t="s">
        <v>35</v>
      </c>
      <c r="C328" s="108" t="s">
        <v>96</v>
      </c>
      <c r="D328" s="92" t="s">
        <v>124</v>
      </c>
      <c r="E328" s="75" t="s">
        <v>34</v>
      </c>
      <c r="F328" s="76" t="s">
        <v>20</v>
      </c>
      <c r="G328" s="76" t="s">
        <v>20</v>
      </c>
      <c r="H328" s="76" t="s">
        <v>34</v>
      </c>
      <c r="I328" s="76" t="s">
        <v>34</v>
      </c>
      <c r="J328" s="76" t="s">
        <v>20</v>
      </c>
      <c r="K328" s="76" t="s">
        <v>20</v>
      </c>
      <c r="L328" s="76" t="s">
        <v>20</v>
      </c>
      <c r="M328" s="76" t="s">
        <v>20</v>
      </c>
      <c r="N328" s="76" t="s">
        <v>20</v>
      </c>
      <c r="O328" s="76" t="s">
        <v>20</v>
      </c>
      <c r="P328" s="76" t="s">
        <v>20</v>
      </c>
      <c r="Q328" s="76" t="s">
        <v>20</v>
      </c>
      <c r="R328" s="83">
        <v>83468</v>
      </c>
      <c r="S328" s="83">
        <v>88169.891347699799</v>
      </c>
      <c r="T328" s="83">
        <v>92880.434267744698</v>
      </c>
      <c r="U328" s="83">
        <v>96725.252824215786</v>
      </c>
      <c r="V328" s="83">
        <v>100012.4769138894</v>
      </c>
      <c r="W328" s="83">
        <v>102693.87832476232</v>
      </c>
      <c r="X328" s="83">
        <v>104978.2482603954</v>
      </c>
      <c r="Y328" s="83">
        <v>106701.57482720305</v>
      </c>
      <c r="Z328" s="83">
        <v>108098.07676434758</v>
      </c>
      <c r="AA328" s="83">
        <v>109409.17069659749</v>
      </c>
      <c r="AB328" s="83">
        <v>110702.78559561055</v>
      </c>
      <c r="AC328" s="83">
        <v>111991.82548489234</v>
      </c>
      <c r="AD328" s="83">
        <v>113278.44636896944</v>
      </c>
      <c r="AE328" s="83">
        <v>114563.29584503006</v>
      </c>
      <c r="AF328" s="83">
        <v>115846.77382506692</v>
      </c>
      <c r="AG328" s="83">
        <v>117129.18202637498</v>
      </c>
      <c r="AH328" s="83">
        <v>118410.75498745883</v>
      </c>
      <c r="AI328" s="83">
        <v>119691.67574538371</v>
      </c>
      <c r="AJ328" s="83">
        <v>120972.08721773194</v>
      </c>
      <c r="AK328" s="83">
        <v>122252.10100366562</v>
      </c>
      <c r="AL328" s="83">
        <v>123531.80424766614</v>
      </c>
      <c r="AM328" s="83">
        <v>124811.26499835604</v>
      </c>
      <c r="AN328" s="92">
        <v>126090.53639295703</v>
      </c>
    </row>
    <row r="329" spans="1:40" x14ac:dyDescent="0.25">
      <c r="A329" t="str">
        <f t="shared" si="5"/>
        <v>Total Cargo_Latvia</v>
      </c>
      <c r="B329" s="102" t="s">
        <v>207</v>
      </c>
      <c r="C329" s="103" t="s">
        <v>96</v>
      </c>
      <c r="D329" s="104" t="s">
        <v>124</v>
      </c>
      <c r="E329" s="105" t="s">
        <v>34</v>
      </c>
      <c r="F329" s="106" t="s">
        <v>20</v>
      </c>
      <c r="G329" s="106" t="s">
        <v>20</v>
      </c>
      <c r="H329" s="106" t="s">
        <v>34</v>
      </c>
      <c r="I329" s="106" t="s">
        <v>34</v>
      </c>
      <c r="J329" s="106" t="s">
        <v>20</v>
      </c>
      <c r="K329" s="106" t="s">
        <v>20</v>
      </c>
      <c r="L329" s="106" t="s">
        <v>20</v>
      </c>
      <c r="M329" s="106" t="s">
        <v>20</v>
      </c>
      <c r="N329" s="106" t="s">
        <v>20</v>
      </c>
      <c r="O329" s="106" t="s">
        <v>20</v>
      </c>
      <c r="P329" s="106" t="s">
        <v>20</v>
      </c>
      <c r="Q329" s="106" t="s">
        <v>20</v>
      </c>
      <c r="R329" s="107" t="s">
        <v>218</v>
      </c>
      <c r="S329" s="107" t="s">
        <v>218</v>
      </c>
      <c r="T329" s="107" t="s">
        <v>218</v>
      </c>
      <c r="U329" s="107" t="s">
        <v>218</v>
      </c>
      <c r="V329" s="107" t="s">
        <v>218</v>
      </c>
      <c r="W329" s="107" t="s">
        <v>218</v>
      </c>
      <c r="X329" s="107" t="s">
        <v>218</v>
      </c>
      <c r="Y329" s="107" t="s">
        <v>218</v>
      </c>
      <c r="Z329" s="107" t="s">
        <v>218</v>
      </c>
      <c r="AA329" s="107" t="s">
        <v>218</v>
      </c>
      <c r="AB329" s="107" t="s">
        <v>218</v>
      </c>
      <c r="AC329" s="107" t="s">
        <v>218</v>
      </c>
      <c r="AD329" s="107" t="s">
        <v>218</v>
      </c>
      <c r="AE329" s="107" t="s">
        <v>218</v>
      </c>
      <c r="AF329" s="107" t="s">
        <v>218</v>
      </c>
      <c r="AG329" s="107" t="s">
        <v>218</v>
      </c>
      <c r="AH329" s="107" t="s">
        <v>218</v>
      </c>
      <c r="AI329" s="107" t="s">
        <v>218</v>
      </c>
      <c r="AJ329" s="107" t="s">
        <v>218</v>
      </c>
      <c r="AK329" s="107" t="s">
        <v>218</v>
      </c>
      <c r="AL329" s="107" t="s">
        <v>218</v>
      </c>
      <c r="AM329" s="107" t="s">
        <v>218</v>
      </c>
      <c r="AN329" s="104" t="s">
        <v>218</v>
      </c>
    </row>
    <row r="330" spans="1:40" x14ac:dyDescent="0.25">
      <c r="A330" t="str">
        <f t="shared" si="5"/>
        <v>International passengers_Latvia</v>
      </c>
      <c r="B330" s="102" t="s">
        <v>54</v>
      </c>
      <c r="C330" s="103" t="s">
        <v>96</v>
      </c>
      <c r="D330" s="104" t="s">
        <v>124</v>
      </c>
      <c r="E330" s="105" t="s">
        <v>34</v>
      </c>
      <c r="F330" s="106" t="s">
        <v>20</v>
      </c>
      <c r="G330" s="106" t="s">
        <v>20</v>
      </c>
      <c r="H330" s="106" t="s">
        <v>34</v>
      </c>
      <c r="I330" s="106" t="s">
        <v>34</v>
      </c>
      <c r="J330" s="106" t="s">
        <v>20</v>
      </c>
      <c r="K330" s="106" t="s">
        <v>20</v>
      </c>
      <c r="L330" s="106" t="s">
        <v>20</v>
      </c>
      <c r="M330" s="106" t="s">
        <v>20</v>
      </c>
      <c r="N330" s="106" t="s">
        <v>20</v>
      </c>
      <c r="O330" s="106" t="s">
        <v>20</v>
      </c>
      <c r="P330" s="106" t="s">
        <v>20</v>
      </c>
      <c r="Q330" s="106" t="s">
        <v>20</v>
      </c>
      <c r="R330" s="107">
        <v>7041335</v>
      </c>
      <c r="S330" s="107">
        <v>7809198.0075400351</v>
      </c>
      <c r="T330" s="107">
        <v>8456246.0973573588</v>
      </c>
      <c r="U330" s="107">
        <v>8982760.1488401368</v>
      </c>
      <c r="V330" s="107">
        <v>9443652.7613567617</v>
      </c>
      <c r="W330" s="107">
        <v>9820913.588944396</v>
      </c>
      <c r="X330" s="107">
        <v>10135730.301581729</v>
      </c>
      <c r="Y330" s="107">
        <v>10420706.691605261</v>
      </c>
      <c r="Z330" s="107">
        <v>10694165.37433956</v>
      </c>
      <c r="AA330" s="107">
        <v>10962134.478545243</v>
      </c>
      <c r="AB330" s="107">
        <v>11226856.347990174</v>
      </c>
      <c r="AC330" s="107">
        <v>11489339.10601023</v>
      </c>
      <c r="AD330" s="107">
        <v>11750186.608816557</v>
      </c>
      <c r="AE330" s="107">
        <v>12009808.869968774</v>
      </c>
      <c r="AF330" s="107">
        <v>12268506.525741283</v>
      </c>
      <c r="AG330" s="107">
        <v>12526504.180213725</v>
      </c>
      <c r="AH330" s="107">
        <v>12783971.475339457</v>
      </c>
      <c r="AI330" s="107">
        <v>13041036.778287929</v>
      </c>
      <c r="AJ330" s="107">
        <v>13297797.364195194</v>
      </c>
      <c r="AK330" s="107">
        <v>13554326.957203794</v>
      </c>
      <c r="AL330" s="107">
        <v>13810681.443401</v>
      </c>
      <c r="AM330" s="107">
        <v>14066903.186932195</v>
      </c>
      <c r="AN330" s="104">
        <v>14323024.302631712</v>
      </c>
    </row>
    <row r="331" spans="1:40" x14ac:dyDescent="0.25">
      <c r="A331" t="str">
        <f t="shared" si="5"/>
        <v>Domestic passengers_Latvia</v>
      </c>
      <c r="B331" s="72" t="s">
        <v>56</v>
      </c>
      <c r="C331" s="108" t="s">
        <v>96</v>
      </c>
      <c r="D331" s="92" t="s">
        <v>124</v>
      </c>
      <c r="E331" s="75" t="s">
        <v>34</v>
      </c>
      <c r="F331" s="76" t="s">
        <v>20</v>
      </c>
      <c r="G331" s="76" t="s">
        <v>20</v>
      </c>
      <c r="H331" s="76" t="s">
        <v>34</v>
      </c>
      <c r="I331" s="76" t="s">
        <v>34</v>
      </c>
      <c r="J331" s="76" t="s">
        <v>20</v>
      </c>
      <c r="K331" s="76" t="s">
        <v>20</v>
      </c>
      <c r="L331" s="76" t="s">
        <v>20</v>
      </c>
      <c r="M331" s="76" t="s">
        <v>20</v>
      </c>
      <c r="N331" s="76" t="s">
        <v>20</v>
      </c>
      <c r="O331" s="76" t="s">
        <v>20</v>
      </c>
      <c r="P331" s="76" t="s">
        <v>20</v>
      </c>
      <c r="Q331" s="76" t="s">
        <v>20</v>
      </c>
      <c r="R331" s="83" t="s">
        <v>218</v>
      </c>
      <c r="S331" s="83" t="s">
        <v>218</v>
      </c>
      <c r="T331" s="83" t="s">
        <v>218</v>
      </c>
      <c r="U331" s="83" t="s">
        <v>218</v>
      </c>
      <c r="V331" s="83" t="s">
        <v>218</v>
      </c>
      <c r="W331" s="83" t="s">
        <v>218</v>
      </c>
      <c r="X331" s="83" t="s">
        <v>218</v>
      </c>
      <c r="Y331" s="83" t="s">
        <v>218</v>
      </c>
      <c r="Z331" s="83" t="s">
        <v>218</v>
      </c>
      <c r="AA331" s="83" t="s">
        <v>218</v>
      </c>
      <c r="AB331" s="83" t="s">
        <v>218</v>
      </c>
      <c r="AC331" s="83" t="s">
        <v>218</v>
      </c>
      <c r="AD331" s="83" t="s">
        <v>218</v>
      </c>
      <c r="AE331" s="83" t="s">
        <v>218</v>
      </c>
      <c r="AF331" s="83" t="s">
        <v>218</v>
      </c>
      <c r="AG331" s="83" t="s">
        <v>218</v>
      </c>
      <c r="AH331" s="83" t="s">
        <v>218</v>
      </c>
      <c r="AI331" s="83" t="s">
        <v>218</v>
      </c>
      <c r="AJ331" s="83" t="s">
        <v>218</v>
      </c>
      <c r="AK331" s="83" t="s">
        <v>218</v>
      </c>
      <c r="AL331" s="83" t="s">
        <v>218</v>
      </c>
      <c r="AM331" s="83" t="s">
        <v>218</v>
      </c>
      <c r="AN331" s="92" t="s">
        <v>218</v>
      </c>
    </row>
    <row r="332" spans="1:40" x14ac:dyDescent="0.25">
      <c r="A332" t="str">
        <f t="shared" si="5"/>
        <v>Total passengers_Latin America-Caribbean</v>
      </c>
      <c r="B332" s="72" t="s">
        <v>58</v>
      </c>
      <c r="C332" s="108" t="s">
        <v>20</v>
      </c>
      <c r="D332" s="92" t="s">
        <v>29</v>
      </c>
      <c r="E332" s="75" t="s">
        <v>20</v>
      </c>
      <c r="F332" s="76" t="s">
        <v>20</v>
      </c>
      <c r="G332" s="76" t="s">
        <v>20</v>
      </c>
      <c r="H332" s="76" t="s">
        <v>20</v>
      </c>
      <c r="I332" s="76" t="s">
        <v>20</v>
      </c>
      <c r="J332" s="76" t="s">
        <v>20</v>
      </c>
      <c r="K332" s="76" t="s">
        <v>20</v>
      </c>
      <c r="L332" s="76" t="s">
        <v>20</v>
      </c>
      <c r="M332" s="76" t="s">
        <v>20</v>
      </c>
      <c r="N332" s="76" t="s">
        <v>20</v>
      </c>
      <c r="O332" s="76" t="s">
        <v>20</v>
      </c>
      <c r="P332" s="76" t="s">
        <v>20</v>
      </c>
      <c r="Q332" s="76" t="s">
        <v>20</v>
      </c>
      <c r="R332" s="83">
        <v>650597215</v>
      </c>
      <c r="S332" s="83">
        <v>683786807.73730278</v>
      </c>
      <c r="T332" s="83">
        <v>715850616.13361061</v>
      </c>
      <c r="U332" s="83">
        <v>751277258.88992965</v>
      </c>
      <c r="V332" s="83">
        <v>791090644.29164791</v>
      </c>
      <c r="W332" s="83">
        <v>834309445.70838761</v>
      </c>
      <c r="X332" s="83">
        <v>876799548.77545321</v>
      </c>
      <c r="Y332" s="83">
        <v>919104061.30742145</v>
      </c>
      <c r="Z332" s="83">
        <v>962013514.97159207</v>
      </c>
      <c r="AA332" s="83">
        <v>1005579131.6269336</v>
      </c>
      <c r="AB332" s="83">
        <v>1049884283.6243143</v>
      </c>
      <c r="AC332" s="83">
        <v>1094979085.6181507</v>
      </c>
      <c r="AD332" s="83">
        <v>1140894162.2820697</v>
      </c>
      <c r="AE332" s="83">
        <v>1187231836.7875381</v>
      </c>
      <c r="AF332" s="83">
        <v>1234251090.3987968</v>
      </c>
      <c r="AG332" s="83">
        <v>1282128662.8359785</v>
      </c>
      <c r="AH332" s="83">
        <v>1330868952.0434465</v>
      </c>
      <c r="AI332" s="83">
        <v>1380494178.6652496</v>
      </c>
      <c r="AJ332" s="83">
        <v>1430635274.2843916</v>
      </c>
      <c r="AK332" s="83">
        <v>1481659205.528734</v>
      </c>
      <c r="AL332" s="83">
        <v>1533590522.8951972</v>
      </c>
      <c r="AM332" s="83">
        <v>1586488327.2968137</v>
      </c>
      <c r="AN332" s="92">
        <v>1640393123.6531701</v>
      </c>
    </row>
    <row r="333" spans="1:40" x14ac:dyDescent="0.25">
      <c r="A333" t="str">
        <f t="shared" si="5"/>
        <v>Total aircraft movements_Latin America-Caribbean</v>
      </c>
      <c r="B333" s="72" t="s">
        <v>35</v>
      </c>
      <c r="C333" s="108" t="s">
        <v>20</v>
      </c>
      <c r="D333" s="92" t="s">
        <v>29</v>
      </c>
      <c r="E333" s="75" t="s">
        <v>20</v>
      </c>
      <c r="F333" s="76" t="s">
        <v>20</v>
      </c>
      <c r="G333" s="76" t="s">
        <v>20</v>
      </c>
      <c r="H333" s="76" t="s">
        <v>20</v>
      </c>
      <c r="I333" s="76" t="s">
        <v>20</v>
      </c>
      <c r="J333" s="76" t="s">
        <v>20</v>
      </c>
      <c r="K333" s="76" t="s">
        <v>20</v>
      </c>
      <c r="L333" s="76" t="s">
        <v>20</v>
      </c>
      <c r="M333" s="76" t="s">
        <v>20</v>
      </c>
      <c r="N333" s="76" t="s">
        <v>20</v>
      </c>
      <c r="O333" s="76" t="s">
        <v>20</v>
      </c>
      <c r="P333" s="76" t="s">
        <v>20</v>
      </c>
      <c r="Q333" s="76" t="s">
        <v>20</v>
      </c>
      <c r="R333" s="83">
        <v>8572597</v>
      </c>
      <c r="S333" s="83">
        <v>8594545.0833144132</v>
      </c>
      <c r="T333" s="83">
        <v>8735920.252933044</v>
      </c>
      <c r="U333" s="83">
        <v>8857525.5696614049</v>
      </c>
      <c r="V333" s="83">
        <v>9070445.6439901851</v>
      </c>
      <c r="W333" s="83">
        <v>9370614.2664280776</v>
      </c>
      <c r="X333" s="83">
        <v>9661731.5418117959</v>
      </c>
      <c r="Y333" s="83">
        <v>9942543.7799485382</v>
      </c>
      <c r="Z333" s="83">
        <v>10218922.791941887</v>
      </c>
      <c r="AA333" s="83">
        <v>10492572.539043156</v>
      </c>
      <c r="AB333" s="83">
        <v>10764644.182396222</v>
      </c>
      <c r="AC333" s="83">
        <v>11035455.077325223</v>
      </c>
      <c r="AD333" s="83">
        <v>11304695.134301083</v>
      </c>
      <c r="AE333" s="83">
        <v>11569881.085226003</v>
      </c>
      <c r="AF333" s="83">
        <v>11834659.466765378</v>
      </c>
      <c r="AG333" s="83">
        <v>12100562.341798991</v>
      </c>
      <c r="AH333" s="83">
        <v>12367562.196315488</v>
      </c>
      <c r="AI333" s="83">
        <v>12635613.562831633</v>
      </c>
      <c r="AJ333" s="83">
        <v>12902628.465081109</v>
      </c>
      <c r="AK333" s="83">
        <v>13170581.10911788</v>
      </c>
      <c r="AL333" s="83">
        <v>13439413.292973835</v>
      </c>
      <c r="AM333" s="83">
        <v>13709145.602718301</v>
      </c>
      <c r="AN333" s="92">
        <v>13979732.028938081</v>
      </c>
    </row>
    <row r="334" spans="1:40" x14ac:dyDescent="0.25">
      <c r="A334" t="str">
        <f t="shared" si="5"/>
        <v>Total Cargo_Latin America-Caribbean</v>
      </c>
      <c r="B334" s="102" t="s">
        <v>207</v>
      </c>
      <c r="C334" s="103" t="s">
        <v>20</v>
      </c>
      <c r="D334" s="104" t="s">
        <v>29</v>
      </c>
      <c r="E334" s="105" t="s">
        <v>20</v>
      </c>
      <c r="F334" s="106" t="s">
        <v>20</v>
      </c>
      <c r="G334" s="106" t="s">
        <v>20</v>
      </c>
      <c r="H334" s="106" t="s">
        <v>20</v>
      </c>
      <c r="I334" s="106" t="s">
        <v>20</v>
      </c>
      <c r="J334" s="106" t="s">
        <v>20</v>
      </c>
      <c r="K334" s="106" t="s">
        <v>20</v>
      </c>
      <c r="L334" s="106" t="s">
        <v>20</v>
      </c>
      <c r="M334" s="106" t="s">
        <v>20</v>
      </c>
      <c r="N334" s="106" t="s">
        <v>20</v>
      </c>
      <c r="O334" s="106" t="s">
        <v>20</v>
      </c>
      <c r="P334" s="106" t="s">
        <v>20</v>
      </c>
      <c r="Q334" s="106" t="s">
        <v>20</v>
      </c>
      <c r="R334" s="107">
        <v>5811987</v>
      </c>
      <c r="S334" s="107">
        <v>5703093.9301544204</v>
      </c>
      <c r="T334" s="107">
        <v>5782793.3863685373</v>
      </c>
      <c r="U334" s="107">
        <v>5874023.8292580601</v>
      </c>
      <c r="V334" s="107">
        <v>5990497.0576772848</v>
      </c>
      <c r="W334" s="107">
        <v>6124991.2639984535</v>
      </c>
      <c r="X334" s="107">
        <v>6256725.7427294999</v>
      </c>
      <c r="Y334" s="107">
        <v>6383237.368397817</v>
      </c>
      <c r="Z334" s="107">
        <v>6511713.1732562752</v>
      </c>
      <c r="AA334" s="107">
        <v>6639560.7221448785</v>
      </c>
      <c r="AB334" s="107">
        <v>6767462.9732732931</v>
      </c>
      <c r="AC334" s="107">
        <v>6895875.0647732886</v>
      </c>
      <c r="AD334" s="107">
        <v>7025098.7228198703</v>
      </c>
      <c r="AE334" s="107">
        <v>7155574.1602470651</v>
      </c>
      <c r="AF334" s="107">
        <v>7286643.3281100132</v>
      </c>
      <c r="AG334" s="107">
        <v>7419455.874165629</v>
      </c>
      <c r="AH334" s="107">
        <v>7554021.0859832186</v>
      </c>
      <c r="AI334" s="107">
        <v>7690446.7610948952</v>
      </c>
      <c r="AJ334" s="107">
        <v>7830362.871934426</v>
      </c>
      <c r="AK334" s="107">
        <v>7972384.7794980658</v>
      </c>
      <c r="AL334" s="107">
        <v>8116125.2623381019</v>
      </c>
      <c r="AM334" s="107">
        <v>8261785.9595019873</v>
      </c>
      <c r="AN334" s="104">
        <v>8409526.9399989191</v>
      </c>
    </row>
    <row r="335" spans="1:40" x14ac:dyDescent="0.25">
      <c r="A335" t="str">
        <f t="shared" si="5"/>
        <v>International passengers_Latin America-Caribbean</v>
      </c>
      <c r="B335" s="102" t="s">
        <v>54</v>
      </c>
      <c r="C335" s="103" t="s">
        <v>20</v>
      </c>
      <c r="D335" s="104" t="s">
        <v>29</v>
      </c>
      <c r="E335" s="105" t="s">
        <v>20</v>
      </c>
      <c r="F335" s="106" t="s">
        <v>20</v>
      </c>
      <c r="G335" s="106" t="s">
        <v>20</v>
      </c>
      <c r="H335" s="106" t="s">
        <v>20</v>
      </c>
      <c r="I335" s="106" t="s">
        <v>20</v>
      </c>
      <c r="J335" s="106" t="s">
        <v>20</v>
      </c>
      <c r="K335" s="106" t="s">
        <v>20</v>
      </c>
      <c r="L335" s="106" t="s">
        <v>20</v>
      </c>
      <c r="M335" s="106" t="s">
        <v>20</v>
      </c>
      <c r="N335" s="106" t="s">
        <v>20</v>
      </c>
      <c r="O335" s="106" t="s">
        <v>20</v>
      </c>
      <c r="P335" s="106" t="s">
        <v>20</v>
      </c>
      <c r="Q335" s="106" t="s">
        <v>20</v>
      </c>
      <c r="R335" s="107">
        <v>204804190</v>
      </c>
      <c r="S335" s="107">
        <v>212794812.07997304</v>
      </c>
      <c r="T335" s="107">
        <v>221075437.15672505</v>
      </c>
      <c r="U335" s="107">
        <v>229774046.75943956</v>
      </c>
      <c r="V335" s="107">
        <v>240416483.95790064</v>
      </c>
      <c r="W335" s="107">
        <v>253159315.93525341</v>
      </c>
      <c r="X335" s="107">
        <v>266416563.82120493</v>
      </c>
      <c r="Y335" s="107">
        <v>280206242.21720999</v>
      </c>
      <c r="Z335" s="107">
        <v>294600082.12761205</v>
      </c>
      <c r="AA335" s="107">
        <v>309626888.90595365</v>
      </c>
      <c r="AB335" s="107">
        <v>325315408.12515509</v>
      </c>
      <c r="AC335" s="107">
        <v>341699731.01652157</v>
      </c>
      <c r="AD335" s="107">
        <v>358800547.5560236</v>
      </c>
      <c r="AE335" s="107">
        <v>376461455.91625142</v>
      </c>
      <c r="AF335" s="107">
        <v>394892071.04330492</v>
      </c>
      <c r="AG335" s="107">
        <v>414201344.85396278</v>
      </c>
      <c r="AH335" s="107">
        <v>434427417.37618721</v>
      </c>
      <c r="AI335" s="107">
        <v>455620887.53503692</v>
      </c>
      <c r="AJ335" s="107">
        <v>477587469.20866007</v>
      </c>
      <c r="AK335" s="107">
        <v>500613970.39589238</v>
      </c>
      <c r="AL335" s="107">
        <v>524753736.80050302</v>
      </c>
      <c r="AM335" s="107">
        <v>550070825.11733449</v>
      </c>
      <c r="AN335" s="104">
        <v>576634103.66760623</v>
      </c>
    </row>
    <row r="336" spans="1:40" x14ac:dyDescent="0.25">
      <c r="A336" t="str">
        <f t="shared" si="5"/>
        <v>Domestic passengers_Latin America-Caribbean</v>
      </c>
      <c r="B336" s="72" t="s">
        <v>56</v>
      </c>
      <c r="C336" s="108" t="s">
        <v>20</v>
      </c>
      <c r="D336" s="92" t="s">
        <v>29</v>
      </c>
      <c r="E336" s="75" t="s">
        <v>20</v>
      </c>
      <c r="F336" s="76" t="s">
        <v>20</v>
      </c>
      <c r="G336" s="76" t="s">
        <v>20</v>
      </c>
      <c r="H336" s="76" t="s">
        <v>20</v>
      </c>
      <c r="I336" s="76" t="s">
        <v>20</v>
      </c>
      <c r="J336" s="76" t="s">
        <v>20</v>
      </c>
      <c r="K336" s="76" t="s">
        <v>20</v>
      </c>
      <c r="L336" s="76" t="s">
        <v>20</v>
      </c>
      <c r="M336" s="76" t="s">
        <v>20</v>
      </c>
      <c r="N336" s="76" t="s">
        <v>20</v>
      </c>
      <c r="O336" s="76" t="s">
        <v>20</v>
      </c>
      <c r="P336" s="76" t="s">
        <v>20</v>
      </c>
      <c r="Q336" s="76" t="s">
        <v>20</v>
      </c>
      <c r="R336" s="83">
        <v>440642104</v>
      </c>
      <c r="S336" s="83">
        <v>465955777.60355276</v>
      </c>
      <c r="T336" s="83">
        <v>489564667.93018758</v>
      </c>
      <c r="U336" s="83">
        <v>516142633.68149108</v>
      </c>
      <c r="V336" s="83">
        <v>545163750.53334439</v>
      </c>
      <c r="W336" s="83">
        <v>575495031.99072921</v>
      </c>
      <c r="X336" s="83">
        <v>604603698.87383199</v>
      </c>
      <c r="Y336" s="83">
        <v>633012878.80189216</v>
      </c>
      <c r="Z336" s="83">
        <v>661434639.28698909</v>
      </c>
      <c r="AA336" s="83">
        <v>689882631.17077065</v>
      </c>
      <c r="AB336" s="83">
        <v>718408423.10796082</v>
      </c>
      <c r="AC336" s="83">
        <v>747027605.64478528</v>
      </c>
      <c r="AD336" s="83">
        <v>775750624.37990987</v>
      </c>
      <c r="AE336" s="83">
        <v>804335703.30850208</v>
      </c>
      <c r="AF336" s="83">
        <v>832827651.44793463</v>
      </c>
      <c r="AG336" s="83">
        <v>861293015.58615947</v>
      </c>
      <c r="AH336" s="83">
        <v>889698305.64793909</v>
      </c>
      <c r="AI336" s="83">
        <v>918015181.04626572</v>
      </c>
      <c r="AJ336" s="83">
        <v>946069221.31013405</v>
      </c>
      <c r="AK336" s="83">
        <v>973940488.99559283</v>
      </c>
      <c r="AL336" s="83">
        <v>1001600552.4291553</v>
      </c>
      <c r="AM336" s="83">
        <v>1029044921.1768152</v>
      </c>
      <c r="AN336" s="92">
        <v>1056245352.9514155</v>
      </c>
    </row>
    <row r="337" spans="1:40" x14ac:dyDescent="0.25">
      <c r="A337" t="str">
        <f t="shared" si="5"/>
        <v>Total passengers_Kuwait</v>
      </c>
      <c r="B337" s="102" t="s">
        <v>58</v>
      </c>
      <c r="C337" s="103" t="s">
        <v>170</v>
      </c>
      <c r="D337" s="104" t="s">
        <v>210</v>
      </c>
      <c r="E337" s="105" t="s">
        <v>20</v>
      </c>
      <c r="F337" s="106" t="s">
        <v>34</v>
      </c>
      <c r="G337" s="106" t="s">
        <v>20</v>
      </c>
      <c r="H337" s="106" t="s">
        <v>20</v>
      </c>
      <c r="I337" s="106" t="s">
        <v>20</v>
      </c>
      <c r="J337" s="106" t="s">
        <v>20</v>
      </c>
      <c r="K337" s="106" t="s">
        <v>20</v>
      </c>
      <c r="L337" s="106" t="s">
        <v>20</v>
      </c>
      <c r="M337" s="106" t="s">
        <v>20</v>
      </c>
      <c r="N337" s="106" t="s">
        <v>20</v>
      </c>
      <c r="O337" s="106" t="s">
        <v>20</v>
      </c>
      <c r="P337" s="106" t="s">
        <v>20</v>
      </c>
      <c r="Q337" s="106" t="s">
        <v>20</v>
      </c>
      <c r="R337" s="107">
        <v>14904938</v>
      </c>
      <c r="S337" s="107">
        <v>15505710.705948802</v>
      </c>
      <c r="T337" s="107">
        <v>16132494.579587357</v>
      </c>
      <c r="U337" s="107">
        <v>17017021.360982645</v>
      </c>
      <c r="V337" s="107">
        <v>18031016.188845482</v>
      </c>
      <c r="W337" s="107">
        <v>19317810.835035067</v>
      </c>
      <c r="X337" s="107">
        <v>20537444.780914173</v>
      </c>
      <c r="Y337" s="107">
        <v>21801910.186716408</v>
      </c>
      <c r="Z337" s="107">
        <v>23036702.160704702</v>
      </c>
      <c r="AA337" s="107">
        <v>24291339.974834781</v>
      </c>
      <c r="AB337" s="107">
        <v>25532864.660335518</v>
      </c>
      <c r="AC337" s="107">
        <v>26783178.416549012</v>
      </c>
      <c r="AD337" s="107">
        <v>28027697.437272653</v>
      </c>
      <c r="AE337" s="107">
        <v>29276109.986588504</v>
      </c>
      <c r="AF337" s="107">
        <v>30521962.211149711</v>
      </c>
      <c r="AG337" s="107">
        <v>31769539.75922507</v>
      </c>
      <c r="AH337" s="107">
        <v>33015986.369576097</v>
      </c>
      <c r="AI337" s="107">
        <v>34263197.787627026</v>
      </c>
      <c r="AJ337" s="107">
        <v>35509909.845783234</v>
      </c>
      <c r="AK337" s="107">
        <v>36756961.082215227</v>
      </c>
      <c r="AL337" s="107">
        <v>38003791.941404328</v>
      </c>
      <c r="AM337" s="107">
        <v>39250773.30405464</v>
      </c>
      <c r="AN337" s="104">
        <v>40497657.473404489</v>
      </c>
    </row>
    <row r="338" spans="1:40" x14ac:dyDescent="0.25">
      <c r="A338" t="str">
        <f t="shared" si="5"/>
        <v>Total aircraft movements_Kuwait</v>
      </c>
      <c r="B338" s="102" t="s">
        <v>35</v>
      </c>
      <c r="C338" s="103" t="s">
        <v>170</v>
      </c>
      <c r="D338" s="104" t="s">
        <v>210</v>
      </c>
      <c r="E338" s="105" t="s">
        <v>20</v>
      </c>
      <c r="F338" s="106" t="s">
        <v>34</v>
      </c>
      <c r="G338" s="106" t="s">
        <v>20</v>
      </c>
      <c r="H338" s="106" t="s">
        <v>20</v>
      </c>
      <c r="I338" s="106" t="s">
        <v>20</v>
      </c>
      <c r="J338" s="106" t="s">
        <v>20</v>
      </c>
      <c r="K338" s="106" t="s">
        <v>20</v>
      </c>
      <c r="L338" s="106" t="s">
        <v>20</v>
      </c>
      <c r="M338" s="106" t="s">
        <v>20</v>
      </c>
      <c r="N338" s="106" t="s">
        <v>20</v>
      </c>
      <c r="O338" s="106" t="s">
        <v>20</v>
      </c>
      <c r="P338" s="106" t="s">
        <v>20</v>
      </c>
      <c r="Q338" s="106" t="s">
        <v>20</v>
      </c>
      <c r="R338" s="107">
        <v>118137</v>
      </c>
      <c r="S338" s="107">
        <v>119428.27777777798</v>
      </c>
      <c r="T338" s="107">
        <v>121667.844444444</v>
      </c>
      <c r="U338" s="107">
        <v>125679.98520068322</v>
      </c>
      <c r="V338" s="107">
        <v>130212.46144371002</v>
      </c>
      <c r="W338" s="107">
        <v>135335.12189644147</v>
      </c>
      <c r="X338" s="107">
        <v>140880.08947917738</v>
      </c>
      <c r="Y338" s="107">
        <v>146171.42289803582</v>
      </c>
      <c r="Z338" s="107">
        <v>150895.51537895674</v>
      </c>
      <c r="AA338" s="107">
        <v>155425.94630617712</v>
      </c>
      <c r="AB338" s="107">
        <v>159956.37723339637</v>
      </c>
      <c r="AC338" s="107">
        <v>164494.3047368897</v>
      </c>
      <c r="AD338" s="107">
        <v>169012.24137032218</v>
      </c>
      <c r="AE338" s="107">
        <v>173500.1916986662</v>
      </c>
      <c r="AF338" s="107">
        <v>177944.41199875541</v>
      </c>
      <c r="AG338" s="107">
        <v>182332.40797680191</v>
      </c>
      <c r="AH338" s="107">
        <v>186654.18419777698</v>
      </c>
      <c r="AI338" s="107">
        <v>190878.50492721138</v>
      </c>
      <c r="AJ338" s="107">
        <v>195154.05226117471</v>
      </c>
      <c r="AK338" s="107">
        <v>198759.905448145</v>
      </c>
      <c r="AL338" s="107">
        <v>202375.75407014624</v>
      </c>
      <c r="AM338" s="107">
        <v>206000.34869779891</v>
      </c>
      <c r="AN338" s="104">
        <v>209649.93191302512</v>
      </c>
    </row>
    <row r="339" spans="1:40" x14ac:dyDescent="0.25">
      <c r="A339" t="str">
        <f t="shared" si="5"/>
        <v>Total Cargo_Kuwait</v>
      </c>
      <c r="B339" s="102" t="s">
        <v>207</v>
      </c>
      <c r="C339" s="108" t="s">
        <v>170</v>
      </c>
      <c r="D339" s="104" t="s">
        <v>210</v>
      </c>
      <c r="E339" s="75" t="s">
        <v>20</v>
      </c>
      <c r="F339" s="76" t="s">
        <v>34</v>
      </c>
      <c r="G339" s="76" t="s">
        <v>20</v>
      </c>
      <c r="H339" s="76" t="s">
        <v>20</v>
      </c>
      <c r="I339" s="76" t="s">
        <v>20</v>
      </c>
      <c r="J339" s="76" t="s">
        <v>20</v>
      </c>
      <c r="K339" s="76" t="s">
        <v>20</v>
      </c>
      <c r="L339" s="76" t="s">
        <v>20</v>
      </c>
      <c r="M339" s="76" t="s">
        <v>20</v>
      </c>
      <c r="N339" s="76" t="s">
        <v>20</v>
      </c>
      <c r="O339" s="76" t="s">
        <v>20</v>
      </c>
      <c r="P339" s="76" t="s">
        <v>20</v>
      </c>
      <c r="Q339" s="76" t="s">
        <v>20</v>
      </c>
      <c r="R339" s="83">
        <v>249528</v>
      </c>
      <c r="S339" s="83">
        <v>239278.77277777801</v>
      </c>
      <c r="T339" s="83">
        <v>240133.46977777799</v>
      </c>
      <c r="U339" s="83">
        <v>246908.06270740816</v>
      </c>
      <c r="V339" s="83">
        <v>254331.43191791329</v>
      </c>
      <c r="W339" s="83">
        <v>262386.47093811724</v>
      </c>
      <c r="X339" s="83">
        <v>270441.5099583203</v>
      </c>
      <c r="Y339" s="83">
        <v>278496.54897852422</v>
      </c>
      <c r="Z339" s="83">
        <v>286551.58799872815</v>
      </c>
      <c r="AA339" s="83">
        <v>294606.62701893121</v>
      </c>
      <c r="AB339" s="83">
        <v>302661.66603913513</v>
      </c>
      <c r="AC339" s="83">
        <v>310716.70505933819</v>
      </c>
      <c r="AD339" s="83">
        <v>318771.74407954217</v>
      </c>
      <c r="AE339" s="83">
        <v>326826.78309974517</v>
      </c>
      <c r="AF339" s="83">
        <v>334881.82211994915</v>
      </c>
      <c r="AG339" s="83">
        <v>342936.86114015215</v>
      </c>
      <c r="AH339" s="83">
        <v>350991.90016035608</v>
      </c>
      <c r="AI339" s="83">
        <v>359046.93918055907</v>
      </c>
      <c r="AJ339" s="83">
        <v>367101.97820076306</v>
      </c>
      <c r="AK339" s="83">
        <v>375157.01722096611</v>
      </c>
      <c r="AL339" s="83">
        <v>383212.05624117004</v>
      </c>
      <c r="AM339" s="83">
        <v>391267.09526137396</v>
      </c>
      <c r="AN339" s="92">
        <v>399322.13428157696</v>
      </c>
    </row>
    <row r="340" spans="1:40" x14ac:dyDescent="0.25">
      <c r="A340" t="str">
        <f t="shared" si="5"/>
        <v>International passengers_Kuwait</v>
      </c>
      <c r="B340" s="72" t="s">
        <v>54</v>
      </c>
      <c r="C340" s="108" t="s">
        <v>170</v>
      </c>
      <c r="D340" s="104" t="s">
        <v>210</v>
      </c>
      <c r="E340" s="75" t="s">
        <v>20</v>
      </c>
      <c r="F340" s="76" t="s">
        <v>34</v>
      </c>
      <c r="G340" s="76" t="s">
        <v>20</v>
      </c>
      <c r="H340" s="76" t="s">
        <v>20</v>
      </c>
      <c r="I340" s="76" t="s">
        <v>20</v>
      </c>
      <c r="J340" s="76" t="s">
        <v>20</v>
      </c>
      <c r="K340" s="76" t="s">
        <v>20</v>
      </c>
      <c r="L340" s="76" t="s">
        <v>20</v>
      </c>
      <c r="M340" s="76" t="s">
        <v>20</v>
      </c>
      <c r="N340" s="76" t="s">
        <v>20</v>
      </c>
      <c r="O340" s="76" t="s">
        <v>20</v>
      </c>
      <c r="P340" s="76" t="s">
        <v>20</v>
      </c>
      <c r="Q340" s="76" t="s">
        <v>20</v>
      </c>
      <c r="R340" s="83">
        <v>14813584</v>
      </c>
      <c r="S340" s="83">
        <v>15398478.215315301</v>
      </c>
      <c r="T340" s="83">
        <v>16018703.9189227</v>
      </c>
      <c r="U340" s="83">
        <v>16899589.147282496</v>
      </c>
      <c r="V340" s="83">
        <v>17910733.516839039</v>
      </c>
      <c r="W340" s="83">
        <v>19195035.780773368</v>
      </c>
      <c r="X340" s="83">
        <v>20412134.510287836</v>
      </c>
      <c r="Y340" s="83">
        <v>21673936.067574423</v>
      </c>
      <c r="Z340" s="83">
        <v>22906001.944616325</v>
      </c>
      <c r="AA340" s="83">
        <v>24157847.569913071</v>
      </c>
      <c r="AB340" s="83">
        <v>25396535.99020208</v>
      </c>
      <c r="AC340" s="83">
        <v>26643976.394661296</v>
      </c>
      <c r="AD340" s="83">
        <v>27885595.104705051</v>
      </c>
      <c r="AE340" s="83">
        <v>29131086.32242338</v>
      </c>
      <c r="AF340" s="83">
        <v>30374001.603546776</v>
      </c>
      <c r="AG340" s="83">
        <v>31618630.360768452</v>
      </c>
      <c r="AH340" s="83">
        <v>32862119.338251259</v>
      </c>
      <c r="AI340" s="83">
        <v>34106366.480878383</v>
      </c>
      <c r="AJ340" s="83">
        <v>35350109.302919351</v>
      </c>
      <c r="AK340" s="83">
        <v>36594187.591785036</v>
      </c>
      <c r="AL340" s="83">
        <v>37838042.732927591</v>
      </c>
      <c r="AM340" s="83">
        <v>39082046.308736935</v>
      </c>
      <c r="AN340" s="92">
        <v>40325951.147933662</v>
      </c>
    </row>
    <row r="341" spans="1:40" x14ac:dyDescent="0.25">
      <c r="A341" t="str">
        <f t="shared" si="5"/>
        <v>Domestic passengers_Kuwait</v>
      </c>
      <c r="B341" s="102" t="s">
        <v>56</v>
      </c>
      <c r="C341" s="103" t="s">
        <v>170</v>
      </c>
      <c r="D341" s="104" t="s">
        <v>210</v>
      </c>
      <c r="E341" s="105" t="s">
        <v>20</v>
      </c>
      <c r="F341" s="106" t="s">
        <v>34</v>
      </c>
      <c r="G341" s="106" t="s">
        <v>20</v>
      </c>
      <c r="H341" s="106" t="s">
        <v>20</v>
      </c>
      <c r="I341" s="106" t="s">
        <v>20</v>
      </c>
      <c r="J341" s="106" t="s">
        <v>20</v>
      </c>
      <c r="K341" s="106" t="s">
        <v>20</v>
      </c>
      <c r="L341" s="106" t="s">
        <v>20</v>
      </c>
      <c r="M341" s="106" t="s">
        <v>20</v>
      </c>
      <c r="N341" s="106" t="s">
        <v>20</v>
      </c>
      <c r="O341" s="106" t="s">
        <v>20</v>
      </c>
      <c r="P341" s="106" t="s">
        <v>20</v>
      </c>
      <c r="Q341" s="106" t="s">
        <v>20</v>
      </c>
      <c r="R341" s="107" t="s">
        <v>218</v>
      </c>
      <c r="S341" s="107" t="s">
        <v>218</v>
      </c>
      <c r="T341" s="107" t="s">
        <v>218</v>
      </c>
      <c r="U341" s="107" t="s">
        <v>218</v>
      </c>
      <c r="V341" s="107" t="s">
        <v>218</v>
      </c>
      <c r="W341" s="107" t="s">
        <v>218</v>
      </c>
      <c r="X341" s="107" t="s">
        <v>218</v>
      </c>
      <c r="Y341" s="107" t="s">
        <v>218</v>
      </c>
      <c r="Z341" s="107" t="s">
        <v>218</v>
      </c>
      <c r="AA341" s="107" t="s">
        <v>218</v>
      </c>
      <c r="AB341" s="107" t="s">
        <v>218</v>
      </c>
      <c r="AC341" s="107" t="s">
        <v>218</v>
      </c>
      <c r="AD341" s="107" t="s">
        <v>218</v>
      </c>
      <c r="AE341" s="107" t="s">
        <v>218</v>
      </c>
      <c r="AF341" s="107" t="s">
        <v>218</v>
      </c>
      <c r="AG341" s="107" t="s">
        <v>218</v>
      </c>
      <c r="AH341" s="107" t="s">
        <v>218</v>
      </c>
      <c r="AI341" s="107" t="s">
        <v>218</v>
      </c>
      <c r="AJ341" s="107" t="s">
        <v>218</v>
      </c>
      <c r="AK341" s="107" t="s">
        <v>218</v>
      </c>
      <c r="AL341" s="107" t="s">
        <v>218</v>
      </c>
      <c r="AM341" s="107" t="s">
        <v>218</v>
      </c>
      <c r="AN341" s="104" t="s">
        <v>218</v>
      </c>
    </row>
    <row r="342" spans="1:40" x14ac:dyDescent="0.25">
      <c r="A342" t="str">
        <f t="shared" si="5"/>
        <v>Total passengers_Korea</v>
      </c>
      <c r="B342" s="102" t="s">
        <v>58</v>
      </c>
      <c r="C342" s="103" t="s">
        <v>69</v>
      </c>
      <c r="D342" s="104" t="s">
        <v>211</v>
      </c>
      <c r="E342" s="105" t="s">
        <v>34</v>
      </c>
      <c r="F342" s="106" t="s">
        <v>20</v>
      </c>
      <c r="G342" s="106" t="s">
        <v>20</v>
      </c>
      <c r="H342" s="106" t="s">
        <v>20</v>
      </c>
      <c r="I342" s="106" t="s">
        <v>20</v>
      </c>
      <c r="J342" s="106" t="s">
        <v>20</v>
      </c>
      <c r="K342" s="106" t="s">
        <v>20</v>
      </c>
      <c r="L342" s="106" t="s">
        <v>20</v>
      </c>
      <c r="M342" s="106" t="s">
        <v>20</v>
      </c>
      <c r="N342" s="106" t="s">
        <v>34</v>
      </c>
      <c r="O342" s="106" t="s">
        <v>20</v>
      </c>
      <c r="P342" s="106" t="s">
        <v>20</v>
      </c>
      <c r="Q342" s="106" t="s">
        <v>34</v>
      </c>
      <c r="R342" s="107">
        <v>150610192</v>
      </c>
      <c r="S342" s="107">
        <v>158437324.05550045</v>
      </c>
      <c r="T342" s="107">
        <v>166549583.1998893</v>
      </c>
      <c r="U342" s="107">
        <v>174977080.37923396</v>
      </c>
      <c r="V342" s="107">
        <v>183996069.5264824</v>
      </c>
      <c r="W342" s="107">
        <v>193824461.99508953</v>
      </c>
      <c r="X342" s="107">
        <v>203652856.88279048</v>
      </c>
      <c r="Y342" s="107">
        <v>213481321.40846461</v>
      </c>
      <c r="Z342" s="107">
        <v>223309860.50075144</v>
      </c>
      <c r="AA342" s="107">
        <v>233138422.05235276</v>
      </c>
      <c r="AB342" s="107">
        <v>242966992.29278123</v>
      </c>
      <c r="AC342" s="107">
        <v>252795565.51764095</v>
      </c>
      <c r="AD342" s="107">
        <v>262624169.53773528</v>
      </c>
      <c r="AE342" s="107">
        <v>272452790.76030201</v>
      </c>
      <c r="AF342" s="107">
        <v>282281440.7550754</v>
      </c>
      <c r="AG342" s="107">
        <v>292110100.16397882</v>
      </c>
      <c r="AH342" s="107">
        <v>301938726.53127778</v>
      </c>
      <c r="AI342" s="107">
        <v>311767286.75598705</v>
      </c>
      <c r="AJ342" s="107">
        <v>321595766.80373591</v>
      </c>
      <c r="AK342" s="107">
        <v>331424205.41955799</v>
      </c>
      <c r="AL342" s="107">
        <v>341252616.75524008</v>
      </c>
      <c r="AM342" s="107">
        <v>351080978.28186285</v>
      </c>
      <c r="AN342" s="104">
        <v>360909271.41197801</v>
      </c>
    </row>
    <row r="343" spans="1:40" x14ac:dyDescent="0.25">
      <c r="A343" t="str">
        <f t="shared" si="5"/>
        <v>Total aircraft movements_Korea</v>
      </c>
      <c r="B343" s="102" t="s">
        <v>35</v>
      </c>
      <c r="C343" s="103" t="s">
        <v>69</v>
      </c>
      <c r="D343" s="104" t="s">
        <v>211</v>
      </c>
      <c r="E343" s="105" t="s">
        <v>34</v>
      </c>
      <c r="F343" s="106" t="s">
        <v>20</v>
      </c>
      <c r="G343" s="106" t="s">
        <v>20</v>
      </c>
      <c r="H343" s="106" t="s">
        <v>20</v>
      </c>
      <c r="I343" s="106" t="s">
        <v>20</v>
      </c>
      <c r="J343" s="106" t="s">
        <v>20</v>
      </c>
      <c r="K343" s="106" t="s">
        <v>20</v>
      </c>
      <c r="L343" s="106" t="s">
        <v>20</v>
      </c>
      <c r="M343" s="106" t="s">
        <v>20</v>
      </c>
      <c r="N343" s="106" t="s">
        <v>34</v>
      </c>
      <c r="O343" s="106" t="s">
        <v>20</v>
      </c>
      <c r="P343" s="106" t="s">
        <v>20</v>
      </c>
      <c r="Q343" s="106" t="s">
        <v>34</v>
      </c>
      <c r="R343" s="107">
        <v>908875</v>
      </c>
      <c r="S343" s="107">
        <v>952816.14235570235</v>
      </c>
      <c r="T343" s="107">
        <v>1001430.383981741</v>
      </c>
      <c r="U343" s="107">
        <v>1044091.1879388517</v>
      </c>
      <c r="V343" s="107">
        <v>1083302.5118007017</v>
      </c>
      <c r="W343" s="107">
        <v>1118698.3202136992</v>
      </c>
      <c r="X343" s="107">
        <v>1153689.9175887348</v>
      </c>
      <c r="Y343" s="107">
        <v>1186954.5595111493</v>
      </c>
      <c r="Z343" s="107">
        <v>1218475.7424990828</v>
      </c>
      <c r="AA343" s="107">
        <v>1249272.620722333</v>
      </c>
      <c r="AB343" s="107">
        <v>1279476.4213577241</v>
      </c>
      <c r="AC343" s="107">
        <v>1309056.9507277531</v>
      </c>
      <c r="AD343" s="107">
        <v>1337363.2425485575</v>
      </c>
      <c r="AE343" s="107">
        <v>1364741.9053587993</v>
      </c>
      <c r="AF343" s="107">
        <v>1391024.2884313997</v>
      </c>
      <c r="AG343" s="107">
        <v>1416479.3213325618</v>
      </c>
      <c r="AH343" s="107">
        <v>1441828.0805398612</v>
      </c>
      <c r="AI343" s="107">
        <v>1467611.5509969159</v>
      </c>
      <c r="AJ343" s="107">
        <v>1494076.7419670946</v>
      </c>
      <c r="AK343" s="107">
        <v>1520539.1846576286</v>
      </c>
      <c r="AL343" s="107">
        <v>1546786.5629607968</v>
      </c>
      <c r="AM343" s="107">
        <v>1573336.5827401644</v>
      </c>
      <c r="AN343" s="104">
        <v>1600598.8282367238</v>
      </c>
    </row>
    <row r="344" spans="1:40" x14ac:dyDescent="0.25">
      <c r="A344" t="str">
        <f t="shared" si="5"/>
        <v>Total Cargo_Korea</v>
      </c>
      <c r="B344" s="102" t="s">
        <v>207</v>
      </c>
      <c r="C344" s="108" t="s">
        <v>69</v>
      </c>
      <c r="D344" s="104" t="s">
        <v>211</v>
      </c>
      <c r="E344" s="75" t="s">
        <v>34</v>
      </c>
      <c r="F344" s="76" t="s">
        <v>20</v>
      </c>
      <c r="G344" s="76" t="s">
        <v>20</v>
      </c>
      <c r="H344" s="76" t="s">
        <v>20</v>
      </c>
      <c r="I344" s="76" t="s">
        <v>20</v>
      </c>
      <c r="J344" s="76" t="s">
        <v>20</v>
      </c>
      <c r="K344" s="76" t="s">
        <v>20</v>
      </c>
      <c r="L344" s="76" t="s">
        <v>20</v>
      </c>
      <c r="M344" s="76" t="s">
        <v>20</v>
      </c>
      <c r="N344" s="76" t="s">
        <v>34</v>
      </c>
      <c r="O344" s="76" t="s">
        <v>20</v>
      </c>
      <c r="P344" s="76" t="s">
        <v>20</v>
      </c>
      <c r="Q344" s="76" t="s">
        <v>34</v>
      </c>
      <c r="R344" s="83">
        <v>3257877.9</v>
      </c>
      <c r="S344" s="83">
        <v>2994782.4520962355</v>
      </c>
      <c r="T344" s="83">
        <v>3001380.8393548168</v>
      </c>
      <c r="U344" s="83">
        <v>3025982.8474236042</v>
      </c>
      <c r="V344" s="83">
        <v>3065257.5559393829</v>
      </c>
      <c r="W344" s="83">
        <v>3123794.6052748538</v>
      </c>
      <c r="X344" s="83">
        <v>3182331.6546103251</v>
      </c>
      <c r="Y344" s="83">
        <v>3240868.7039457965</v>
      </c>
      <c r="Z344" s="83">
        <v>3299405.7532812767</v>
      </c>
      <c r="AA344" s="83">
        <v>3357942.8026167476</v>
      </c>
      <c r="AB344" s="83">
        <v>3416479.8519522189</v>
      </c>
      <c r="AC344" s="83">
        <v>3475016.9012876898</v>
      </c>
      <c r="AD344" s="83">
        <v>3533553.9506231607</v>
      </c>
      <c r="AE344" s="83">
        <v>3592090.9999586325</v>
      </c>
      <c r="AF344" s="83">
        <v>3650628.0492941034</v>
      </c>
      <c r="AG344" s="83">
        <v>3709165.0986295822</v>
      </c>
      <c r="AH344" s="83">
        <v>3767702.1479650531</v>
      </c>
      <c r="AI344" s="83">
        <v>3826239.1973005245</v>
      </c>
      <c r="AJ344" s="83">
        <v>3884776.2466359967</v>
      </c>
      <c r="AK344" s="83">
        <v>3943313.2959714681</v>
      </c>
      <c r="AL344" s="83">
        <v>4001850.3453069474</v>
      </c>
      <c r="AM344" s="83">
        <v>4060387.3946424183</v>
      </c>
      <c r="AN344" s="92">
        <v>4118924.4439778896</v>
      </c>
    </row>
    <row r="345" spans="1:40" x14ac:dyDescent="0.25">
      <c r="A345" t="str">
        <f t="shared" si="5"/>
        <v>International passengers_Korea</v>
      </c>
      <c r="B345" s="72" t="s">
        <v>54</v>
      </c>
      <c r="C345" s="108" t="s">
        <v>69</v>
      </c>
      <c r="D345" s="104" t="s">
        <v>211</v>
      </c>
      <c r="E345" s="75" t="s">
        <v>34</v>
      </c>
      <c r="F345" s="76" t="s">
        <v>20</v>
      </c>
      <c r="G345" s="76" t="s">
        <v>20</v>
      </c>
      <c r="H345" s="76" t="s">
        <v>20</v>
      </c>
      <c r="I345" s="76" t="s">
        <v>20</v>
      </c>
      <c r="J345" s="76" t="s">
        <v>20</v>
      </c>
      <c r="K345" s="76" t="s">
        <v>20</v>
      </c>
      <c r="L345" s="76" t="s">
        <v>20</v>
      </c>
      <c r="M345" s="76" t="s">
        <v>20</v>
      </c>
      <c r="N345" s="76" t="s">
        <v>34</v>
      </c>
      <c r="O345" s="76" t="s">
        <v>20</v>
      </c>
      <c r="P345" s="76" t="s">
        <v>20</v>
      </c>
      <c r="Q345" s="76" t="s">
        <v>34</v>
      </c>
      <c r="R345" s="83">
        <v>86463569</v>
      </c>
      <c r="S345" s="83">
        <v>93266631.355258703</v>
      </c>
      <c r="T345" s="83">
        <v>100069693.710517</v>
      </c>
      <c r="U345" s="83">
        <v>106695141.52536611</v>
      </c>
      <c r="V345" s="83">
        <v>113153169.87342377</v>
      </c>
      <c r="W345" s="83">
        <v>119453625.41973761</v>
      </c>
      <c r="X345" s="83">
        <v>125754080.96605036</v>
      </c>
      <c r="Y345" s="83">
        <v>132054536.51236419</v>
      </c>
      <c r="Z345" s="83">
        <v>138354992.05867693</v>
      </c>
      <c r="AA345" s="83">
        <v>144655447.60499075</v>
      </c>
      <c r="AB345" s="83">
        <v>150955903.15130353</v>
      </c>
      <c r="AC345" s="83">
        <v>157256358.69761631</v>
      </c>
      <c r="AD345" s="83">
        <v>163556814.24393007</v>
      </c>
      <c r="AE345" s="83">
        <v>169857269.79024285</v>
      </c>
      <c r="AF345" s="83">
        <v>176157725.33655667</v>
      </c>
      <c r="AG345" s="83">
        <v>182458180.88286942</v>
      </c>
      <c r="AH345" s="83">
        <v>188758636.42918324</v>
      </c>
      <c r="AI345" s="83">
        <v>195059091.97549599</v>
      </c>
      <c r="AJ345" s="83">
        <v>201359547.52180982</v>
      </c>
      <c r="AK345" s="83">
        <v>207660003.0681226</v>
      </c>
      <c r="AL345" s="83">
        <v>213960458.61443639</v>
      </c>
      <c r="AM345" s="83">
        <v>220260914.16074911</v>
      </c>
      <c r="AN345" s="92">
        <v>226561369.70706189</v>
      </c>
    </row>
    <row r="346" spans="1:40" x14ac:dyDescent="0.25">
      <c r="A346" t="str">
        <f t="shared" si="5"/>
        <v>Domestic passengers_Korea</v>
      </c>
      <c r="B346" s="102" t="s">
        <v>56</v>
      </c>
      <c r="C346" s="103" t="s">
        <v>69</v>
      </c>
      <c r="D346" s="104" t="s">
        <v>211</v>
      </c>
      <c r="E346" s="105" t="s">
        <v>34</v>
      </c>
      <c r="F346" s="106" t="s">
        <v>20</v>
      </c>
      <c r="G346" s="106" t="s">
        <v>20</v>
      </c>
      <c r="H346" s="106" t="s">
        <v>20</v>
      </c>
      <c r="I346" s="106" t="s">
        <v>20</v>
      </c>
      <c r="J346" s="106" t="s">
        <v>20</v>
      </c>
      <c r="K346" s="106" t="s">
        <v>20</v>
      </c>
      <c r="L346" s="106" t="s">
        <v>20</v>
      </c>
      <c r="M346" s="106" t="s">
        <v>20</v>
      </c>
      <c r="N346" s="106" t="s">
        <v>34</v>
      </c>
      <c r="O346" s="106" t="s">
        <v>20</v>
      </c>
      <c r="P346" s="106" t="s">
        <v>20</v>
      </c>
      <c r="Q346" s="106" t="s">
        <v>34</v>
      </c>
      <c r="R346" s="107">
        <v>64053710</v>
      </c>
      <c r="S346" s="107">
        <v>65133036.118122384</v>
      </c>
      <c r="T346" s="107">
        <v>66430626.061323665</v>
      </c>
      <c r="U346" s="107">
        <v>68233457.293465391</v>
      </c>
      <c r="V346" s="107">
        <v>70795237.355525181</v>
      </c>
      <c r="W346" s="107">
        <v>74324695.856395274</v>
      </c>
      <c r="X346" s="107">
        <v>77854154.357265368</v>
      </c>
      <c r="Y346" s="107">
        <v>81383612.858135462</v>
      </c>
      <c r="Z346" s="107">
        <v>84913071.35900557</v>
      </c>
      <c r="AA346" s="107">
        <v>88442529.859875575</v>
      </c>
      <c r="AB346" s="107">
        <v>91971988.360745862</v>
      </c>
      <c r="AC346" s="107">
        <v>95501446.861615598</v>
      </c>
      <c r="AD346" s="107">
        <v>99030905.362486243</v>
      </c>
      <c r="AE346" s="107">
        <v>102560363.86335596</v>
      </c>
      <c r="AF346" s="107">
        <v>106089822.36422572</v>
      </c>
      <c r="AG346" s="107">
        <v>109619280.86509636</v>
      </c>
      <c r="AH346" s="107">
        <v>113148739.36596608</v>
      </c>
      <c r="AI346" s="107">
        <v>116678197.86683671</v>
      </c>
      <c r="AJ346" s="107">
        <v>120207656.36770645</v>
      </c>
      <c r="AK346" s="107">
        <v>123737114.8685762</v>
      </c>
      <c r="AL346" s="107">
        <v>127266573.3694468</v>
      </c>
      <c r="AM346" s="107">
        <v>130796031.87031655</v>
      </c>
      <c r="AN346" s="104">
        <v>134325490.37118721</v>
      </c>
    </row>
    <row r="347" spans="1:40" x14ac:dyDescent="0.25">
      <c r="A347" t="str">
        <f t="shared" si="5"/>
        <v>Total passengers_Kenya</v>
      </c>
      <c r="B347" s="102" t="s">
        <v>58</v>
      </c>
      <c r="C347" s="103" t="s">
        <v>32</v>
      </c>
      <c r="D347" s="104" t="s">
        <v>49</v>
      </c>
      <c r="E347" s="105" t="s">
        <v>20</v>
      </c>
      <c r="F347" s="106" t="s">
        <v>34</v>
      </c>
      <c r="G347" s="106" t="s">
        <v>20</v>
      </c>
      <c r="H347" s="106" t="s">
        <v>20</v>
      </c>
      <c r="I347" s="106" t="s">
        <v>20</v>
      </c>
      <c r="J347" s="106" t="s">
        <v>20</v>
      </c>
      <c r="K347" s="106" t="s">
        <v>20</v>
      </c>
      <c r="L347" s="106" t="s">
        <v>34</v>
      </c>
      <c r="M347" s="106" t="s">
        <v>20</v>
      </c>
      <c r="N347" s="106" t="s">
        <v>20</v>
      </c>
      <c r="O347" s="106" t="s">
        <v>20</v>
      </c>
      <c r="P347" s="106" t="s">
        <v>20</v>
      </c>
      <c r="Q347" s="106" t="s">
        <v>20</v>
      </c>
      <c r="R347" s="107">
        <v>10652005</v>
      </c>
      <c r="S347" s="107">
        <v>10992570.969842136</v>
      </c>
      <c r="T347" s="107">
        <v>11469364.58398886</v>
      </c>
      <c r="U347" s="107">
        <v>11880378.811409814</v>
      </c>
      <c r="V347" s="107">
        <v>12292139.638576046</v>
      </c>
      <c r="W347" s="107">
        <v>12707979.706106303</v>
      </c>
      <c r="X347" s="107">
        <v>13130253.979133597</v>
      </c>
      <c r="Y347" s="107">
        <v>13566799.689060228</v>
      </c>
      <c r="Z347" s="107">
        <v>14014255.096510135</v>
      </c>
      <c r="AA347" s="107">
        <v>14465975.502779502</v>
      </c>
      <c r="AB347" s="107">
        <v>14909013.506585501</v>
      </c>
      <c r="AC347" s="107">
        <v>15360285.815601427</v>
      </c>
      <c r="AD347" s="107">
        <v>15823855.394314781</v>
      </c>
      <c r="AE347" s="107">
        <v>16304681.598977633</v>
      </c>
      <c r="AF347" s="107">
        <v>16791946.203534815</v>
      </c>
      <c r="AG347" s="107">
        <v>17284964.817961968</v>
      </c>
      <c r="AH347" s="107">
        <v>17789111.871753521</v>
      </c>
      <c r="AI347" s="107">
        <v>18304499.910376884</v>
      </c>
      <c r="AJ347" s="107">
        <v>18831904.268217701</v>
      </c>
      <c r="AK347" s="107">
        <v>19370437.065422885</v>
      </c>
      <c r="AL347" s="107">
        <v>19921267.132325515</v>
      </c>
      <c r="AM347" s="107">
        <v>20484483.9577902</v>
      </c>
      <c r="AN347" s="104">
        <v>21059935.13699232</v>
      </c>
    </row>
    <row r="348" spans="1:40" x14ac:dyDescent="0.25">
      <c r="A348" t="str">
        <f t="shared" si="5"/>
        <v>Total aircraft movements_Kenya</v>
      </c>
      <c r="B348" s="102" t="s">
        <v>35</v>
      </c>
      <c r="C348" s="103" t="s">
        <v>32</v>
      </c>
      <c r="D348" s="104" t="s">
        <v>49</v>
      </c>
      <c r="E348" s="105" t="s">
        <v>20</v>
      </c>
      <c r="F348" s="106" t="s">
        <v>34</v>
      </c>
      <c r="G348" s="106" t="s">
        <v>20</v>
      </c>
      <c r="H348" s="106" t="s">
        <v>20</v>
      </c>
      <c r="I348" s="106" t="s">
        <v>20</v>
      </c>
      <c r="J348" s="106" t="s">
        <v>20</v>
      </c>
      <c r="K348" s="106" t="s">
        <v>20</v>
      </c>
      <c r="L348" s="106" t="s">
        <v>34</v>
      </c>
      <c r="M348" s="106" t="s">
        <v>20</v>
      </c>
      <c r="N348" s="106" t="s">
        <v>20</v>
      </c>
      <c r="O348" s="106" t="s">
        <v>20</v>
      </c>
      <c r="P348" s="106" t="s">
        <v>20</v>
      </c>
      <c r="Q348" s="106" t="s">
        <v>20</v>
      </c>
      <c r="R348" s="107">
        <v>254048</v>
      </c>
      <c r="S348" s="107">
        <v>257216.60027600499</v>
      </c>
      <c r="T348" s="107">
        <v>264886.21124154609</v>
      </c>
      <c r="U348" s="107">
        <v>272825.93307683425</v>
      </c>
      <c r="V348" s="107">
        <v>279512.20203783741</v>
      </c>
      <c r="W348" s="107">
        <v>285973.35097808047</v>
      </c>
      <c r="X348" s="107">
        <v>292413.62879689364</v>
      </c>
      <c r="Y348" s="107">
        <v>298713.78237783338</v>
      </c>
      <c r="Z348" s="107">
        <v>305022.08565453719</v>
      </c>
      <c r="AA348" s="107">
        <v>311294.0915882347</v>
      </c>
      <c r="AB348" s="107">
        <v>317525.61541738932</v>
      </c>
      <c r="AC348" s="107">
        <v>323728.08580873732</v>
      </c>
      <c r="AD348" s="107">
        <v>329898.64983773523</v>
      </c>
      <c r="AE348" s="107">
        <v>336038.10168359824</v>
      </c>
      <c r="AF348" s="107">
        <v>342148.02091691899</v>
      </c>
      <c r="AG348" s="107">
        <v>348228.9137518513</v>
      </c>
      <c r="AH348" s="107">
        <v>354281.56790030637</v>
      </c>
      <c r="AI348" s="107">
        <v>360306.76995717728</v>
      </c>
      <c r="AJ348" s="107">
        <v>366305.19885176019</v>
      </c>
      <c r="AK348" s="107">
        <v>372277.52814083989</v>
      </c>
      <c r="AL348" s="107">
        <v>378224.40194222739</v>
      </c>
      <c r="AM348" s="107">
        <v>384146.43109100859</v>
      </c>
      <c r="AN348" s="104">
        <v>390044.20216173196</v>
      </c>
    </row>
    <row r="349" spans="1:40" x14ac:dyDescent="0.25">
      <c r="A349" t="str">
        <f t="shared" si="5"/>
        <v>Total Cargo_Kenya</v>
      </c>
      <c r="B349" s="102" t="s">
        <v>207</v>
      </c>
      <c r="C349" s="108" t="s">
        <v>32</v>
      </c>
      <c r="D349" s="92" t="s">
        <v>49</v>
      </c>
      <c r="E349" s="75" t="s">
        <v>20</v>
      </c>
      <c r="F349" s="76" t="s">
        <v>34</v>
      </c>
      <c r="G349" s="76" t="s">
        <v>20</v>
      </c>
      <c r="H349" s="76" t="s">
        <v>20</v>
      </c>
      <c r="I349" s="76" t="s">
        <v>20</v>
      </c>
      <c r="J349" s="76" t="s">
        <v>20</v>
      </c>
      <c r="K349" s="76" t="s">
        <v>20</v>
      </c>
      <c r="L349" s="76" t="s">
        <v>34</v>
      </c>
      <c r="M349" s="76" t="s">
        <v>20</v>
      </c>
      <c r="N349" s="76" t="s">
        <v>20</v>
      </c>
      <c r="O349" s="76" t="s">
        <v>20</v>
      </c>
      <c r="P349" s="76" t="s">
        <v>20</v>
      </c>
      <c r="Q349" s="76" t="s">
        <v>20</v>
      </c>
      <c r="R349" s="83">
        <v>360497.95500000002</v>
      </c>
      <c r="S349" s="83">
        <v>404440.96851896797</v>
      </c>
      <c r="T349" s="83">
        <v>422187.547877367</v>
      </c>
      <c r="U349" s="83">
        <v>436984.04191714164</v>
      </c>
      <c r="V349" s="83">
        <v>448871.95759977534</v>
      </c>
      <c r="W349" s="83">
        <v>457948.07090986404</v>
      </c>
      <c r="X349" s="83">
        <v>467024.18421995133</v>
      </c>
      <c r="Y349" s="83">
        <v>476100.29753004009</v>
      </c>
      <c r="Z349" s="83">
        <v>485176.41084012878</v>
      </c>
      <c r="AA349" s="83">
        <v>494252.52415021742</v>
      </c>
      <c r="AB349" s="83">
        <v>503328.63746030483</v>
      </c>
      <c r="AC349" s="83">
        <v>512404.75077039358</v>
      </c>
      <c r="AD349" s="83">
        <v>521480.86408048222</v>
      </c>
      <c r="AE349" s="83">
        <v>530556.97739057092</v>
      </c>
      <c r="AF349" s="83">
        <v>539633.09070065827</v>
      </c>
      <c r="AG349" s="83">
        <v>548709.20401074691</v>
      </c>
      <c r="AH349" s="83">
        <v>557785.31732083566</v>
      </c>
      <c r="AI349" s="83">
        <v>566861.43063092302</v>
      </c>
      <c r="AJ349" s="83">
        <v>575937.54394101165</v>
      </c>
      <c r="AK349" s="83">
        <v>585013.65725110041</v>
      </c>
      <c r="AL349" s="83">
        <v>594089.77056118904</v>
      </c>
      <c r="AM349" s="83">
        <v>603165.8838712764</v>
      </c>
      <c r="AN349" s="92">
        <v>612241.99718136515</v>
      </c>
    </row>
    <row r="350" spans="1:40" x14ac:dyDescent="0.25">
      <c r="A350" t="str">
        <f t="shared" si="5"/>
        <v>International passengers_Kenya</v>
      </c>
      <c r="B350" s="72" t="s">
        <v>54</v>
      </c>
      <c r="C350" s="108" t="s">
        <v>32</v>
      </c>
      <c r="D350" s="92" t="s">
        <v>49</v>
      </c>
      <c r="E350" s="75" t="s">
        <v>20</v>
      </c>
      <c r="F350" s="76" t="s">
        <v>34</v>
      </c>
      <c r="G350" s="76" t="s">
        <v>20</v>
      </c>
      <c r="H350" s="76" t="s">
        <v>20</v>
      </c>
      <c r="I350" s="76" t="s">
        <v>20</v>
      </c>
      <c r="J350" s="76" t="s">
        <v>20</v>
      </c>
      <c r="K350" s="76" t="s">
        <v>20</v>
      </c>
      <c r="L350" s="76" t="s">
        <v>34</v>
      </c>
      <c r="M350" s="76" t="s">
        <v>20</v>
      </c>
      <c r="N350" s="76" t="s">
        <v>20</v>
      </c>
      <c r="O350" s="76" t="s">
        <v>20</v>
      </c>
      <c r="P350" s="76" t="s">
        <v>20</v>
      </c>
      <c r="Q350" s="76" t="s">
        <v>20</v>
      </c>
      <c r="R350" s="83">
        <v>5428324</v>
      </c>
      <c r="S350" s="83">
        <v>5582459.9444437604</v>
      </c>
      <c r="T350" s="83">
        <v>5736595.8888875302</v>
      </c>
      <c r="U350" s="83">
        <v>5907630.6298641777</v>
      </c>
      <c r="V350" s="83">
        <v>6097495.1473297728</v>
      </c>
      <c r="W350" s="83">
        <v>6308476.930899594</v>
      </c>
      <c r="X350" s="83">
        <v>6525892.919966423</v>
      </c>
      <c r="Y350" s="83">
        <v>6757580.3459326159</v>
      </c>
      <c r="Z350" s="83">
        <v>7000177.4694220582</v>
      </c>
      <c r="AA350" s="83">
        <v>7247039.5917309895</v>
      </c>
      <c r="AB350" s="83">
        <v>7485219.3115765359</v>
      </c>
      <c r="AC350" s="83">
        <v>7731633.3366320115</v>
      </c>
      <c r="AD350" s="83">
        <v>7990344.6313849287</v>
      </c>
      <c r="AE350" s="83">
        <v>8266312.5520873191</v>
      </c>
      <c r="AF350" s="83">
        <v>8548718.8726840615</v>
      </c>
      <c r="AG350" s="83">
        <v>8836879.203150766</v>
      </c>
      <c r="AH350" s="83">
        <v>9136167.9729818664</v>
      </c>
      <c r="AI350" s="83">
        <v>9446697.7276447788</v>
      </c>
      <c r="AJ350" s="83">
        <v>9769243.801525142</v>
      </c>
      <c r="AK350" s="83">
        <v>10102918.314769881</v>
      </c>
      <c r="AL350" s="83">
        <v>10448890.09771207</v>
      </c>
      <c r="AM350" s="83">
        <v>10807248.639216289</v>
      </c>
      <c r="AN350" s="92">
        <v>11177841.534457974</v>
      </c>
    </row>
    <row r="351" spans="1:40" x14ac:dyDescent="0.25">
      <c r="A351" t="str">
        <f t="shared" si="5"/>
        <v>Domestic passengers_Kenya</v>
      </c>
      <c r="B351" s="102" t="s">
        <v>56</v>
      </c>
      <c r="C351" s="103" t="s">
        <v>32</v>
      </c>
      <c r="D351" s="104" t="s">
        <v>49</v>
      </c>
      <c r="E351" s="105" t="s">
        <v>20</v>
      </c>
      <c r="F351" s="106" t="s">
        <v>34</v>
      </c>
      <c r="G351" s="106" t="s">
        <v>20</v>
      </c>
      <c r="H351" s="106" t="s">
        <v>20</v>
      </c>
      <c r="I351" s="106" t="s">
        <v>20</v>
      </c>
      <c r="J351" s="106" t="s">
        <v>20</v>
      </c>
      <c r="K351" s="106" t="s">
        <v>20</v>
      </c>
      <c r="L351" s="106" t="s">
        <v>34</v>
      </c>
      <c r="M351" s="106" t="s">
        <v>20</v>
      </c>
      <c r="N351" s="106" t="s">
        <v>20</v>
      </c>
      <c r="O351" s="106" t="s">
        <v>20</v>
      </c>
      <c r="P351" s="106" t="s">
        <v>20</v>
      </c>
      <c r="Q351" s="106" t="s">
        <v>20</v>
      </c>
      <c r="R351" s="107">
        <v>3655863</v>
      </c>
      <c r="S351" s="107">
        <v>3731949.8050041734</v>
      </c>
      <c r="T351" s="107">
        <v>3967675.3149108337</v>
      </c>
      <c r="U351" s="107">
        <v>4137024.7483180198</v>
      </c>
      <c r="V351" s="107">
        <v>4306374.1817251928</v>
      </c>
      <c r="W351" s="107">
        <v>4475723.6151323663</v>
      </c>
      <c r="X351" s="107">
        <v>4645073.0485395519</v>
      </c>
      <c r="Y351" s="107">
        <v>4814422.4819467254</v>
      </c>
      <c r="Z351" s="107">
        <v>4983771.915353911</v>
      </c>
      <c r="AA351" s="107">
        <v>5153121.3487610836</v>
      </c>
      <c r="AB351" s="107">
        <v>5322470.782168258</v>
      </c>
      <c r="AC351" s="107">
        <v>5491820.2155754426</v>
      </c>
      <c r="AD351" s="107">
        <v>5661169.6489826161</v>
      </c>
      <c r="AE351" s="107">
        <v>5830519.0823898008</v>
      </c>
      <c r="AF351" s="107">
        <v>5999868.5157969743</v>
      </c>
      <c r="AG351" s="107">
        <v>6169217.9492041497</v>
      </c>
      <c r="AH351" s="107">
        <v>6338567.3826113343</v>
      </c>
      <c r="AI351" s="107">
        <v>6507916.8160185078</v>
      </c>
      <c r="AJ351" s="107">
        <v>6677266.2494256934</v>
      </c>
      <c r="AK351" s="107">
        <v>6846615.6828328669</v>
      </c>
      <c r="AL351" s="107">
        <v>7015965.1162400404</v>
      </c>
      <c r="AM351" s="107">
        <v>7185314.5496472251</v>
      </c>
      <c r="AN351" s="104">
        <v>7354663.9830543986</v>
      </c>
    </row>
    <row r="352" spans="1:40" x14ac:dyDescent="0.25">
      <c r="A352" t="str">
        <f t="shared" si="5"/>
        <v>Total passengers_Jordan</v>
      </c>
      <c r="B352" s="72" t="s">
        <v>58</v>
      </c>
      <c r="C352" s="108" t="s">
        <v>170</v>
      </c>
      <c r="D352" s="92" t="s">
        <v>175</v>
      </c>
      <c r="E352" s="75" t="s">
        <v>20</v>
      </c>
      <c r="F352" s="76" t="s">
        <v>34</v>
      </c>
      <c r="G352" s="76" t="s">
        <v>20</v>
      </c>
      <c r="H352" s="76" t="s">
        <v>20</v>
      </c>
      <c r="I352" s="76" t="s">
        <v>20</v>
      </c>
      <c r="J352" s="76" t="s">
        <v>20</v>
      </c>
      <c r="K352" s="76" t="s">
        <v>20</v>
      </c>
      <c r="L352" s="76" t="s">
        <v>20</v>
      </c>
      <c r="M352" s="76" t="s">
        <v>20</v>
      </c>
      <c r="N352" s="76" t="s">
        <v>20</v>
      </c>
      <c r="O352" s="76" t="s">
        <v>20</v>
      </c>
      <c r="P352" s="76" t="s">
        <v>20</v>
      </c>
      <c r="Q352" s="76" t="s">
        <v>20</v>
      </c>
      <c r="R352" s="83">
        <v>8436396</v>
      </c>
      <c r="S352" s="83">
        <v>8942215.1404775586</v>
      </c>
      <c r="T352" s="83">
        <v>9367994.5075946245</v>
      </c>
      <c r="U352" s="83">
        <v>9770613.1342897471</v>
      </c>
      <c r="V352" s="83">
        <v>10190507.172357056</v>
      </c>
      <c r="W352" s="83">
        <v>10621374.438695129</v>
      </c>
      <c r="X352" s="83">
        <v>11065557.435170196</v>
      </c>
      <c r="Y352" s="83">
        <v>11523519.347997373</v>
      </c>
      <c r="Z352" s="83">
        <v>12089609.612963418</v>
      </c>
      <c r="AA352" s="83">
        <v>12669911.771332456</v>
      </c>
      <c r="AB352" s="83">
        <v>13265753.357208114</v>
      </c>
      <c r="AC352" s="83">
        <v>13878679.903123923</v>
      </c>
      <c r="AD352" s="83">
        <v>14507362.378190203</v>
      </c>
      <c r="AE352" s="83">
        <v>15136014.851367144</v>
      </c>
      <c r="AF352" s="83">
        <v>15763655.345727492</v>
      </c>
      <c r="AG352" s="83">
        <v>16408053.526967658</v>
      </c>
      <c r="AH352" s="83">
        <v>17069520.038695779</v>
      </c>
      <c r="AI352" s="83">
        <v>17734981.64196803</v>
      </c>
      <c r="AJ352" s="83">
        <v>18435561.230509084</v>
      </c>
      <c r="AK352" s="83">
        <v>19153710.523510195</v>
      </c>
      <c r="AL352" s="83">
        <v>19889676.09611512</v>
      </c>
      <c r="AM352" s="83">
        <v>20643522.778299533</v>
      </c>
      <c r="AN352" s="92">
        <v>21416235.64518154</v>
      </c>
    </row>
    <row r="353" spans="1:40" x14ac:dyDescent="0.25">
      <c r="A353" t="str">
        <f t="shared" si="5"/>
        <v>Total aircraft movements_Jordan</v>
      </c>
      <c r="B353" s="72" t="s">
        <v>35</v>
      </c>
      <c r="C353" s="108" t="s">
        <v>170</v>
      </c>
      <c r="D353" s="92" t="s">
        <v>175</v>
      </c>
      <c r="E353" s="75" t="s">
        <v>20</v>
      </c>
      <c r="F353" s="76" t="s">
        <v>34</v>
      </c>
      <c r="G353" s="76" t="s">
        <v>20</v>
      </c>
      <c r="H353" s="76" t="s">
        <v>20</v>
      </c>
      <c r="I353" s="76" t="s">
        <v>20</v>
      </c>
      <c r="J353" s="76" t="s">
        <v>20</v>
      </c>
      <c r="K353" s="76" t="s">
        <v>20</v>
      </c>
      <c r="L353" s="76" t="s">
        <v>20</v>
      </c>
      <c r="M353" s="76" t="s">
        <v>20</v>
      </c>
      <c r="N353" s="76" t="s">
        <v>20</v>
      </c>
      <c r="O353" s="76" t="s">
        <v>20</v>
      </c>
      <c r="P353" s="76" t="s">
        <v>20</v>
      </c>
      <c r="Q353" s="76" t="s">
        <v>20</v>
      </c>
      <c r="R353" s="83">
        <v>104631</v>
      </c>
      <c r="S353" s="83">
        <v>108457.07860417839</v>
      </c>
      <c r="T353" s="83">
        <v>111695.58100228519</v>
      </c>
      <c r="U353" s="83">
        <v>115441.25003060678</v>
      </c>
      <c r="V353" s="83">
        <v>119540.13253787789</v>
      </c>
      <c r="W353" s="83">
        <v>123835.03348745131</v>
      </c>
      <c r="X353" s="83">
        <v>128129.93443702572</v>
      </c>
      <c r="Y353" s="83">
        <v>132424.83538660014</v>
      </c>
      <c r="Z353" s="83">
        <v>136719.73633617355</v>
      </c>
      <c r="AA353" s="83">
        <v>141014.63728574797</v>
      </c>
      <c r="AB353" s="83">
        <v>145309.53823532237</v>
      </c>
      <c r="AC353" s="83">
        <v>149604.43918489577</v>
      </c>
      <c r="AD353" s="83">
        <v>153899.34013447017</v>
      </c>
      <c r="AE353" s="83">
        <v>158194.2410840446</v>
      </c>
      <c r="AF353" s="83">
        <v>162489.142033618</v>
      </c>
      <c r="AG353" s="83">
        <v>166784.0429831924</v>
      </c>
      <c r="AH353" s="83">
        <v>171078.94393276679</v>
      </c>
      <c r="AI353" s="83">
        <v>175373.84488234023</v>
      </c>
      <c r="AJ353" s="83">
        <v>179668.74583191462</v>
      </c>
      <c r="AK353" s="83">
        <v>183963.64678148902</v>
      </c>
      <c r="AL353" s="83">
        <v>188258.54773106243</v>
      </c>
      <c r="AM353" s="83">
        <v>192553.44868063682</v>
      </c>
      <c r="AN353" s="92">
        <v>196848.34963021122</v>
      </c>
    </row>
    <row r="354" spans="1:40" x14ac:dyDescent="0.25">
      <c r="A354" t="str">
        <f t="shared" si="5"/>
        <v>Total Cargo_Jordan</v>
      </c>
      <c r="B354" s="102" t="s">
        <v>207</v>
      </c>
      <c r="C354" s="103" t="s">
        <v>170</v>
      </c>
      <c r="D354" s="104" t="s">
        <v>175</v>
      </c>
      <c r="E354" s="105" t="s">
        <v>20</v>
      </c>
      <c r="F354" s="106" t="s">
        <v>34</v>
      </c>
      <c r="G354" s="106" t="s">
        <v>20</v>
      </c>
      <c r="H354" s="106" t="s">
        <v>20</v>
      </c>
      <c r="I354" s="106" t="s">
        <v>20</v>
      </c>
      <c r="J354" s="106" t="s">
        <v>20</v>
      </c>
      <c r="K354" s="106" t="s">
        <v>20</v>
      </c>
      <c r="L354" s="106" t="s">
        <v>20</v>
      </c>
      <c r="M354" s="106" t="s">
        <v>20</v>
      </c>
      <c r="N354" s="106" t="s">
        <v>20</v>
      </c>
      <c r="O354" s="106" t="s">
        <v>20</v>
      </c>
      <c r="P354" s="106" t="s">
        <v>20</v>
      </c>
      <c r="Q354" s="106" t="s">
        <v>20</v>
      </c>
      <c r="R354" s="107">
        <v>106242.28</v>
      </c>
      <c r="S354" s="107">
        <v>106548.68884775939</v>
      </c>
      <c r="T354" s="107">
        <v>110081.85454626654</v>
      </c>
      <c r="U354" s="107">
        <v>111585.50668279173</v>
      </c>
      <c r="V354" s="107">
        <v>113911.0651003361</v>
      </c>
      <c r="W354" s="107">
        <v>117008.97700320906</v>
      </c>
      <c r="X354" s="107">
        <v>120205.66451153335</v>
      </c>
      <c r="Y354" s="107">
        <v>123508.78631686328</v>
      </c>
      <c r="Z354" s="107">
        <v>126926.78260620337</v>
      </c>
      <c r="AA354" s="107">
        <v>130468.97493318126</v>
      </c>
      <c r="AB354" s="107">
        <v>134145.68155826977</v>
      </c>
      <c r="AC354" s="107">
        <v>137968.35109546958</v>
      </c>
      <c r="AD354" s="107">
        <v>141949.71790868</v>
      </c>
      <c r="AE354" s="107">
        <v>146103.98345543264</v>
      </c>
      <c r="AF354" s="107">
        <v>150447.02872008717</v>
      </c>
      <c r="AG354" s="107">
        <v>154996.66406749038</v>
      </c>
      <c r="AH354" s="107">
        <v>159772.92435368907</v>
      </c>
      <c r="AI354" s="107">
        <v>164798.41904838561</v>
      </c>
      <c r="AJ354" s="107">
        <v>170098.7495837399</v>
      </c>
      <c r="AK354" s="107">
        <v>175703.00932030138</v>
      </c>
      <c r="AL354" s="107">
        <v>181644.38565229936</v>
      </c>
      <c r="AM354" s="107">
        <v>187960.88918943921</v>
      </c>
      <c r="AN354" s="104">
        <v>194696.24210817457</v>
      </c>
    </row>
    <row r="355" spans="1:40" x14ac:dyDescent="0.25">
      <c r="A355" t="str">
        <f t="shared" si="5"/>
        <v>International passengers_Jordan</v>
      </c>
      <c r="B355" s="102" t="s">
        <v>54</v>
      </c>
      <c r="C355" s="103" t="s">
        <v>170</v>
      </c>
      <c r="D355" s="104" t="s">
        <v>175</v>
      </c>
      <c r="E355" s="105" t="s">
        <v>20</v>
      </c>
      <c r="F355" s="106" t="s">
        <v>34</v>
      </c>
      <c r="G355" s="106" t="s">
        <v>20</v>
      </c>
      <c r="H355" s="106" t="s">
        <v>20</v>
      </c>
      <c r="I355" s="106" t="s">
        <v>20</v>
      </c>
      <c r="J355" s="106" t="s">
        <v>20</v>
      </c>
      <c r="K355" s="106" t="s">
        <v>20</v>
      </c>
      <c r="L355" s="106" t="s">
        <v>20</v>
      </c>
      <c r="M355" s="106" t="s">
        <v>20</v>
      </c>
      <c r="N355" s="106" t="s">
        <v>20</v>
      </c>
      <c r="O355" s="106" t="s">
        <v>20</v>
      </c>
      <c r="P355" s="106" t="s">
        <v>20</v>
      </c>
      <c r="Q355" s="106" t="s">
        <v>20</v>
      </c>
      <c r="R355" s="107">
        <v>8375433</v>
      </c>
      <c r="S355" s="107">
        <v>8879575.0785972029</v>
      </c>
      <c r="T355" s="107">
        <v>9305354.4457142688</v>
      </c>
      <c r="U355" s="107">
        <v>9707516.0271775723</v>
      </c>
      <c r="V355" s="107">
        <v>10125554.155862555</v>
      </c>
      <c r="W355" s="107">
        <v>10553595.154274253</v>
      </c>
      <c r="X355" s="107">
        <v>10994867.571341582</v>
      </c>
      <c r="Y355" s="107">
        <v>11449831.897272984</v>
      </c>
      <c r="Z355" s="107">
        <v>12012213.239158111</v>
      </c>
      <c r="AA355" s="107">
        <v>12588716.280768491</v>
      </c>
      <c r="AB355" s="107">
        <v>13180661.094034895</v>
      </c>
      <c r="AC355" s="107">
        <v>13789582.646318948</v>
      </c>
      <c r="AD355" s="107">
        <v>14414160.865689656</v>
      </c>
      <c r="AE355" s="107">
        <v>15039813.562213432</v>
      </c>
      <c r="AF355" s="107">
        <v>15664391.78158414</v>
      </c>
      <c r="AG355" s="107">
        <v>16305670.445847405</v>
      </c>
      <c r="AH355" s="107">
        <v>16963956.54847537</v>
      </c>
      <c r="AI355" s="107">
        <v>17626172.167548671</v>
      </c>
      <c r="AJ355" s="107">
        <v>18323354.343115535</v>
      </c>
      <c r="AK355" s="107">
        <v>19038035.146602936</v>
      </c>
      <c r="AL355" s="107">
        <v>19770460.172788564</v>
      </c>
      <c r="AM355" s="107">
        <v>20520690.820366874</v>
      </c>
      <c r="AN355" s="104">
        <v>21289709.468449309</v>
      </c>
    </row>
    <row r="356" spans="1:40" x14ac:dyDescent="0.25">
      <c r="A356" t="str">
        <f t="shared" si="5"/>
        <v>Domestic passengers_Jordan</v>
      </c>
      <c r="B356" s="72" t="s">
        <v>56</v>
      </c>
      <c r="C356" s="108" t="s">
        <v>170</v>
      </c>
      <c r="D356" s="92" t="s">
        <v>175</v>
      </c>
      <c r="E356" s="75" t="s">
        <v>20</v>
      </c>
      <c r="F356" s="76" t="s">
        <v>34</v>
      </c>
      <c r="G356" s="76" t="s">
        <v>20</v>
      </c>
      <c r="H356" s="76" t="s">
        <v>20</v>
      </c>
      <c r="I356" s="76" t="s">
        <v>20</v>
      </c>
      <c r="J356" s="76" t="s">
        <v>20</v>
      </c>
      <c r="K356" s="76" t="s">
        <v>20</v>
      </c>
      <c r="L356" s="76" t="s">
        <v>20</v>
      </c>
      <c r="M356" s="76" t="s">
        <v>20</v>
      </c>
      <c r="N356" s="76" t="s">
        <v>20</v>
      </c>
      <c r="O356" s="76" t="s">
        <v>20</v>
      </c>
      <c r="P356" s="76" t="s">
        <v>20</v>
      </c>
      <c r="Q356" s="76" t="s">
        <v>20</v>
      </c>
      <c r="R356" s="83">
        <v>60963</v>
      </c>
      <c r="S356" s="83">
        <v>62640.061880356603</v>
      </c>
      <c r="T356" s="83">
        <v>62640.061880356603</v>
      </c>
      <c r="U356" s="83">
        <v>63097.107112175538</v>
      </c>
      <c r="V356" s="83">
        <v>64953.016494502182</v>
      </c>
      <c r="W356" s="83">
        <v>67779.284420876051</v>
      </c>
      <c r="X356" s="83">
        <v>70689.863828614776</v>
      </c>
      <c r="Y356" s="83">
        <v>73687.45072438955</v>
      </c>
      <c r="Z356" s="83">
        <v>77396.373805307609</v>
      </c>
      <c r="AA356" s="83">
        <v>81195.490563964675</v>
      </c>
      <c r="AB356" s="83">
        <v>85092.263173218162</v>
      </c>
      <c r="AC356" s="83">
        <v>89097.256804974939</v>
      </c>
      <c r="AD356" s="83">
        <v>93201.512500547615</v>
      </c>
      <c r="AE356" s="83">
        <v>96201.289153711725</v>
      </c>
      <c r="AF356" s="83">
        <v>99263.564143352807</v>
      </c>
      <c r="AG356" s="83">
        <v>102383.0811202531</v>
      </c>
      <c r="AH356" s="83">
        <v>105563.49022041024</v>
      </c>
      <c r="AI356" s="83">
        <v>108809.47441935779</v>
      </c>
      <c r="AJ356" s="83">
        <v>112206.88739354766</v>
      </c>
      <c r="AK356" s="83">
        <v>115675.37690726004</v>
      </c>
      <c r="AL356" s="83">
        <v>119215.92332655695</v>
      </c>
      <c r="AM356" s="83">
        <v>122831.95793265704</v>
      </c>
      <c r="AN356" s="92">
        <v>126526.1767322326</v>
      </c>
    </row>
    <row r="357" spans="1:40" x14ac:dyDescent="0.25">
      <c r="A357" t="str">
        <f t="shared" si="5"/>
        <v>Total passengers_Japan</v>
      </c>
      <c r="B357" s="72" t="s">
        <v>58</v>
      </c>
      <c r="C357" s="108" t="s">
        <v>69</v>
      </c>
      <c r="D357" s="92" t="s">
        <v>77</v>
      </c>
      <c r="E357" s="75" t="s">
        <v>34</v>
      </c>
      <c r="F357" s="76" t="s">
        <v>20</v>
      </c>
      <c r="G357" s="76" t="s">
        <v>34</v>
      </c>
      <c r="H357" s="76" t="s">
        <v>20</v>
      </c>
      <c r="I357" s="76" t="s">
        <v>20</v>
      </c>
      <c r="J357" s="76" t="s">
        <v>20</v>
      </c>
      <c r="K357" s="76" t="s">
        <v>20</v>
      </c>
      <c r="L357" s="76" t="s">
        <v>20</v>
      </c>
      <c r="M357" s="76" t="s">
        <v>20</v>
      </c>
      <c r="N357" s="76" t="s">
        <v>20</v>
      </c>
      <c r="O357" s="76" t="s">
        <v>20</v>
      </c>
      <c r="P357" s="76" t="s">
        <v>20</v>
      </c>
      <c r="Q357" s="76" t="s">
        <v>34</v>
      </c>
      <c r="R357" s="83">
        <v>323314581</v>
      </c>
      <c r="S357" s="83">
        <v>335041963.5281027</v>
      </c>
      <c r="T357" s="83">
        <v>343483969.47073072</v>
      </c>
      <c r="U357" s="83">
        <v>353836126.52610266</v>
      </c>
      <c r="V357" s="83">
        <v>364775381.49615872</v>
      </c>
      <c r="W357" s="83">
        <v>376264746.3140288</v>
      </c>
      <c r="X357" s="83">
        <v>387424800.65597337</v>
      </c>
      <c r="Y357" s="83">
        <v>398196883.2583335</v>
      </c>
      <c r="Z357" s="83">
        <v>408768381.11126524</v>
      </c>
      <c r="AA357" s="83">
        <v>419321170.74485898</v>
      </c>
      <c r="AB357" s="83">
        <v>429896492.76243192</v>
      </c>
      <c r="AC357" s="83">
        <v>440349421.39355391</v>
      </c>
      <c r="AD357" s="83">
        <v>450679197.86127031</v>
      </c>
      <c r="AE357" s="83">
        <v>460994028.45785034</v>
      </c>
      <c r="AF357" s="83">
        <v>471332403.07203984</v>
      </c>
      <c r="AG357" s="83">
        <v>481744620.3036499</v>
      </c>
      <c r="AH357" s="83">
        <v>492201720.70089549</v>
      </c>
      <c r="AI357" s="83">
        <v>502645967.7188164</v>
      </c>
      <c r="AJ357" s="83">
        <v>512918260.83205062</v>
      </c>
      <c r="AK357" s="83">
        <v>522848257.14363366</v>
      </c>
      <c r="AL357" s="83">
        <v>532546368.78810489</v>
      </c>
      <c r="AM357" s="83">
        <v>542237617.89791191</v>
      </c>
      <c r="AN357" s="92">
        <v>552023575.44188845</v>
      </c>
    </row>
    <row r="358" spans="1:40" x14ac:dyDescent="0.25">
      <c r="A358" t="str">
        <f t="shared" si="5"/>
        <v>Total aircraft movements_Japan</v>
      </c>
      <c r="B358" s="72" t="s">
        <v>35</v>
      </c>
      <c r="C358" s="108" t="s">
        <v>69</v>
      </c>
      <c r="D358" s="92" t="s">
        <v>77</v>
      </c>
      <c r="E358" s="75" t="s">
        <v>34</v>
      </c>
      <c r="F358" s="76" t="s">
        <v>20</v>
      </c>
      <c r="G358" s="76" t="s">
        <v>34</v>
      </c>
      <c r="H358" s="76" t="s">
        <v>20</v>
      </c>
      <c r="I358" s="76" t="s">
        <v>20</v>
      </c>
      <c r="J358" s="76" t="s">
        <v>20</v>
      </c>
      <c r="K358" s="76" t="s">
        <v>20</v>
      </c>
      <c r="L358" s="76" t="s">
        <v>20</v>
      </c>
      <c r="M358" s="76" t="s">
        <v>20</v>
      </c>
      <c r="N358" s="76" t="s">
        <v>20</v>
      </c>
      <c r="O358" s="76" t="s">
        <v>20</v>
      </c>
      <c r="P358" s="76" t="s">
        <v>20</v>
      </c>
      <c r="Q358" s="76" t="s">
        <v>34</v>
      </c>
      <c r="R358" s="83">
        <v>1657730</v>
      </c>
      <c r="S358" s="83">
        <v>1708323.5149749899</v>
      </c>
      <c r="T358" s="83">
        <v>1762102.3235283601</v>
      </c>
      <c r="U358" s="83">
        <v>1810664.7747386752</v>
      </c>
      <c r="V358" s="83">
        <v>1851901.8655602476</v>
      </c>
      <c r="W358" s="83">
        <v>1883509.6100788806</v>
      </c>
      <c r="X358" s="83">
        <v>1915117.3545975131</v>
      </c>
      <c r="Y358" s="83">
        <v>1946725.0991161566</v>
      </c>
      <c r="Z358" s="83">
        <v>1978332.8436347893</v>
      </c>
      <c r="AA358" s="83">
        <v>2009940.5881534219</v>
      </c>
      <c r="AB358" s="83">
        <v>2041548.3326720549</v>
      </c>
      <c r="AC358" s="83">
        <v>2073156.0771906876</v>
      </c>
      <c r="AD358" s="83">
        <v>2104763.8217093311</v>
      </c>
      <c r="AE358" s="83">
        <v>2136371.5662279637</v>
      </c>
      <c r="AF358" s="83">
        <v>2167979.3107465967</v>
      </c>
      <c r="AG358" s="83">
        <v>2199587.0552652292</v>
      </c>
      <c r="AH358" s="83">
        <v>2231194.7997838617</v>
      </c>
      <c r="AI358" s="83">
        <v>2262802.5443024947</v>
      </c>
      <c r="AJ358" s="83">
        <v>2294410.288821138</v>
      </c>
      <c r="AK358" s="83">
        <v>2326018.033339771</v>
      </c>
      <c r="AL358" s="83">
        <v>2357625.7778584035</v>
      </c>
      <c r="AM358" s="83">
        <v>2389233.5223770365</v>
      </c>
      <c r="AN358" s="92">
        <v>2420841.266895669</v>
      </c>
    </row>
    <row r="359" spans="1:40" x14ac:dyDescent="0.25">
      <c r="A359" t="str">
        <f t="shared" si="5"/>
        <v>Total Cargo_Japan</v>
      </c>
      <c r="B359" s="102" t="s">
        <v>207</v>
      </c>
      <c r="C359" s="103" t="s">
        <v>69</v>
      </c>
      <c r="D359" s="104" t="s">
        <v>77</v>
      </c>
      <c r="E359" s="105" t="s">
        <v>34</v>
      </c>
      <c r="F359" s="106" t="s">
        <v>20</v>
      </c>
      <c r="G359" s="106" t="s">
        <v>34</v>
      </c>
      <c r="H359" s="106" t="s">
        <v>20</v>
      </c>
      <c r="I359" s="106" t="s">
        <v>20</v>
      </c>
      <c r="J359" s="106" t="s">
        <v>20</v>
      </c>
      <c r="K359" s="106" t="s">
        <v>20</v>
      </c>
      <c r="L359" s="106" t="s">
        <v>20</v>
      </c>
      <c r="M359" s="106" t="s">
        <v>20</v>
      </c>
      <c r="N359" s="106" t="s">
        <v>20</v>
      </c>
      <c r="O359" s="106" t="s">
        <v>20</v>
      </c>
      <c r="P359" s="106" t="s">
        <v>20</v>
      </c>
      <c r="Q359" s="106" t="s">
        <v>34</v>
      </c>
      <c r="R359" s="107">
        <v>5891461.1119999997</v>
      </c>
      <c r="S359" s="107">
        <v>5448948.2003457732</v>
      </c>
      <c r="T359" s="107">
        <v>5499532.3345593484</v>
      </c>
      <c r="U359" s="107">
        <v>5598482.2587254699</v>
      </c>
      <c r="V359" s="107">
        <v>5749691.8788873823</v>
      </c>
      <c r="W359" s="107">
        <v>5955461.9872349538</v>
      </c>
      <c r="X359" s="107">
        <v>6166087.4079567185</v>
      </c>
      <c r="Y359" s="107">
        <v>6378484.4300487023</v>
      </c>
      <c r="Z359" s="107">
        <v>6591883.2333691828</v>
      </c>
      <c r="AA359" s="107">
        <v>6809177.8255903469</v>
      </c>
      <c r="AB359" s="107">
        <v>7028697.124845556</v>
      </c>
      <c r="AC359" s="107">
        <v>7248709.5016321847</v>
      </c>
      <c r="AD359" s="107">
        <v>7467885.7361046048</v>
      </c>
      <c r="AE359" s="107">
        <v>7688859.9453447405</v>
      </c>
      <c r="AF359" s="107">
        <v>7915615.7824655985</v>
      </c>
      <c r="AG359" s="107">
        <v>8148614.1308793677</v>
      </c>
      <c r="AH359" s="107">
        <v>8385998.8247386431</v>
      </c>
      <c r="AI359" s="107">
        <v>8625408.105320096</v>
      </c>
      <c r="AJ359" s="107">
        <v>8863929.5106401686</v>
      </c>
      <c r="AK359" s="107">
        <v>9097565.4112876952</v>
      </c>
      <c r="AL359" s="107">
        <v>9326947.5156821925</v>
      </c>
      <c r="AM359" s="107">
        <v>9556072.4162943363</v>
      </c>
      <c r="AN359" s="104">
        <v>9786723.805825714</v>
      </c>
    </row>
    <row r="360" spans="1:40" x14ac:dyDescent="0.25">
      <c r="A360" t="str">
        <f t="shared" si="5"/>
        <v>International passengers_Japan</v>
      </c>
      <c r="B360" s="102" t="s">
        <v>54</v>
      </c>
      <c r="C360" s="103" t="s">
        <v>69</v>
      </c>
      <c r="D360" s="104" t="s">
        <v>77</v>
      </c>
      <c r="E360" s="105" t="s">
        <v>34</v>
      </c>
      <c r="F360" s="106" t="s">
        <v>20</v>
      </c>
      <c r="G360" s="106" t="s">
        <v>34</v>
      </c>
      <c r="H360" s="106" t="s">
        <v>20</v>
      </c>
      <c r="I360" s="106" t="s">
        <v>20</v>
      </c>
      <c r="J360" s="106" t="s">
        <v>20</v>
      </c>
      <c r="K360" s="106" t="s">
        <v>20</v>
      </c>
      <c r="L360" s="106" t="s">
        <v>20</v>
      </c>
      <c r="M360" s="106" t="s">
        <v>20</v>
      </c>
      <c r="N360" s="106" t="s">
        <v>20</v>
      </c>
      <c r="O360" s="106" t="s">
        <v>20</v>
      </c>
      <c r="P360" s="106" t="s">
        <v>20</v>
      </c>
      <c r="Q360" s="106" t="s">
        <v>34</v>
      </c>
      <c r="R360" s="107">
        <v>100524753</v>
      </c>
      <c r="S360" s="107">
        <v>107005461.58544081</v>
      </c>
      <c r="T360" s="107">
        <v>112627617.58285835</v>
      </c>
      <c r="U360" s="107">
        <v>118298886.83080989</v>
      </c>
      <c r="V360" s="107">
        <v>124472744.40869932</v>
      </c>
      <c r="W360" s="107">
        <v>131390572.64098316</v>
      </c>
      <c r="X360" s="107">
        <v>138308400.87326601</v>
      </c>
      <c r="Y360" s="107">
        <v>145226229.10554984</v>
      </c>
      <c r="Z360" s="107">
        <v>152144057.3378337</v>
      </c>
      <c r="AA360" s="107">
        <v>159061885.57011753</v>
      </c>
      <c r="AB360" s="107">
        <v>165979713.80240041</v>
      </c>
      <c r="AC360" s="107">
        <v>172897542.0346843</v>
      </c>
      <c r="AD360" s="107">
        <v>179815370.26696813</v>
      </c>
      <c r="AE360" s="107">
        <v>186733198.49925104</v>
      </c>
      <c r="AF360" s="107">
        <v>193651026.73153487</v>
      </c>
      <c r="AG360" s="107">
        <v>200568854.9638187</v>
      </c>
      <c r="AH360" s="107">
        <v>207486683.19610256</v>
      </c>
      <c r="AI360" s="107">
        <v>214404511.42838544</v>
      </c>
      <c r="AJ360" s="107">
        <v>221322339.66066924</v>
      </c>
      <c r="AK360" s="107">
        <v>228240167.8929531</v>
      </c>
      <c r="AL360" s="107">
        <v>235157996.12523699</v>
      </c>
      <c r="AM360" s="107">
        <v>242075824.35751984</v>
      </c>
      <c r="AN360" s="104">
        <v>248993652.58980367</v>
      </c>
    </row>
    <row r="361" spans="1:40" x14ac:dyDescent="0.25">
      <c r="A361" t="str">
        <f t="shared" si="5"/>
        <v>Domestic passengers_Japan</v>
      </c>
      <c r="B361" s="72" t="s">
        <v>56</v>
      </c>
      <c r="C361" s="108" t="s">
        <v>69</v>
      </c>
      <c r="D361" s="92" t="s">
        <v>77</v>
      </c>
      <c r="E361" s="75" t="s">
        <v>34</v>
      </c>
      <c r="F361" s="76" t="s">
        <v>20</v>
      </c>
      <c r="G361" s="76" t="s">
        <v>34</v>
      </c>
      <c r="H361" s="76" t="s">
        <v>20</v>
      </c>
      <c r="I361" s="76" t="s">
        <v>20</v>
      </c>
      <c r="J361" s="76" t="s">
        <v>20</v>
      </c>
      <c r="K361" s="76" t="s">
        <v>20</v>
      </c>
      <c r="L361" s="76" t="s">
        <v>20</v>
      </c>
      <c r="M361" s="76" t="s">
        <v>20</v>
      </c>
      <c r="N361" s="76" t="s">
        <v>20</v>
      </c>
      <c r="O361" s="76" t="s">
        <v>20</v>
      </c>
      <c r="P361" s="76" t="s">
        <v>20</v>
      </c>
      <c r="Q361" s="76" t="s">
        <v>34</v>
      </c>
      <c r="R361" s="83">
        <v>222788816</v>
      </c>
      <c r="S361" s="83">
        <v>228034106.33308244</v>
      </c>
      <c r="T361" s="83">
        <v>230854089.14811277</v>
      </c>
      <c r="U361" s="83">
        <v>235534663.33873713</v>
      </c>
      <c r="V361" s="83">
        <v>240299704.85748205</v>
      </c>
      <c r="W361" s="83">
        <v>244870765.4613744</v>
      </c>
      <c r="X361" s="83">
        <v>249112532.54225171</v>
      </c>
      <c r="Y361" s="83">
        <v>252966359.92334279</v>
      </c>
      <c r="Z361" s="83">
        <v>256619647.57784715</v>
      </c>
      <c r="AA361" s="83">
        <v>260254254.18207982</v>
      </c>
      <c r="AB361" s="83">
        <v>263911422.37054422</v>
      </c>
      <c r="AC361" s="83">
        <v>267446228.15358132</v>
      </c>
      <c r="AD361" s="83">
        <v>270857913.90862072</v>
      </c>
      <c r="AE361" s="83">
        <v>274254671.58064783</v>
      </c>
      <c r="AF361" s="83">
        <v>277674968.72469485</v>
      </c>
      <c r="AG361" s="83">
        <v>281169091.13352919</v>
      </c>
      <c r="AH361" s="83">
        <v>284708085.73104298</v>
      </c>
      <c r="AI361" s="83">
        <v>288234226.95273799</v>
      </c>
      <c r="AJ361" s="83">
        <v>291588442.40277767</v>
      </c>
      <c r="AK361" s="83">
        <v>294600422.91346669</v>
      </c>
      <c r="AL361" s="83">
        <v>297380562.88021946</v>
      </c>
      <c r="AM361" s="83">
        <v>300153844.49068248</v>
      </c>
      <c r="AN361" s="92">
        <v>303021817.1929605</v>
      </c>
    </row>
    <row r="362" spans="1:40" x14ac:dyDescent="0.25">
      <c r="A362" t="str">
        <f t="shared" si="5"/>
        <v>Total passengers_Jamaica</v>
      </c>
      <c r="B362" s="72" t="s">
        <v>58</v>
      </c>
      <c r="C362" s="108" t="s">
        <v>141</v>
      </c>
      <c r="D362" s="92" t="s">
        <v>157</v>
      </c>
      <c r="E362" s="75" t="s">
        <v>20</v>
      </c>
      <c r="F362" s="76" t="s">
        <v>34</v>
      </c>
      <c r="G362" s="76" t="s">
        <v>20</v>
      </c>
      <c r="H362" s="76" t="s">
        <v>20</v>
      </c>
      <c r="I362" s="76" t="s">
        <v>20</v>
      </c>
      <c r="J362" s="76" t="s">
        <v>20</v>
      </c>
      <c r="K362" s="76" t="s">
        <v>20</v>
      </c>
      <c r="L362" s="76" t="s">
        <v>20</v>
      </c>
      <c r="M362" s="76" t="s">
        <v>20</v>
      </c>
      <c r="N362" s="76" t="s">
        <v>20</v>
      </c>
      <c r="O362" s="76" t="s">
        <v>20</v>
      </c>
      <c r="P362" s="76" t="s">
        <v>20</v>
      </c>
      <c r="Q362" s="76" t="s">
        <v>20</v>
      </c>
      <c r="R362" s="83">
        <v>6190909</v>
      </c>
      <c r="S362" s="83">
        <v>6589696.1051334394</v>
      </c>
      <c r="T362" s="83">
        <v>6808103.2536864616</v>
      </c>
      <c r="U362" s="83">
        <v>7022910.1158671761</v>
      </c>
      <c r="V362" s="83">
        <v>7282072.3864708329</v>
      </c>
      <c r="W362" s="83">
        <v>7608678.4920849446</v>
      </c>
      <c r="X362" s="83">
        <v>7935726.4207566371</v>
      </c>
      <c r="Y362" s="83">
        <v>8265773.410863365</v>
      </c>
      <c r="Z362" s="83">
        <v>8595644.9607344177</v>
      </c>
      <c r="AA362" s="83">
        <v>8920402.9563768227</v>
      </c>
      <c r="AB362" s="83">
        <v>9239430.1339881867</v>
      </c>
      <c r="AC362" s="83">
        <v>9552109.2297664247</v>
      </c>
      <c r="AD362" s="83">
        <v>9853678.490951648</v>
      </c>
      <c r="AE362" s="83">
        <v>10136995.288148751</v>
      </c>
      <c r="AF362" s="83">
        <v>10413434.921350114</v>
      </c>
      <c r="AG362" s="83">
        <v>10702044.40415168</v>
      </c>
      <c r="AH362" s="83">
        <v>11002911.917681824</v>
      </c>
      <c r="AI362" s="83">
        <v>11316831.087998219</v>
      </c>
      <c r="AJ362" s="83">
        <v>11608265.127313467</v>
      </c>
      <c r="AK362" s="83">
        <v>11911780.837663431</v>
      </c>
      <c r="AL362" s="83">
        <v>12227466.40017762</v>
      </c>
      <c r="AM362" s="83">
        <v>12555674.537834262</v>
      </c>
      <c r="AN362" s="92">
        <v>12896669.792995518</v>
      </c>
    </row>
    <row r="363" spans="1:40" x14ac:dyDescent="0.25">
      <c r="A363" t="str">
        <f t="shared" si="5"/>
        <v>Total aircraft movements_Jamaica</v>
      </c>
      <c r="B363" s="72" t="s">
        <v>35</v>
      </c>
      <c r="C363" s="108" t="s">
        <v>141</v>
      </c>
      <c r="D363" s="92" t="s">
        <v>157</v>
      </c>
      <c r="E363" s="75" t="s">
        <v>20</v>
      </c>
      <c r="F363" s="76" t="s">
        <v>34</v>
      </c>
      <c r="G363" s="76" t="s">
        <v>20</v>
      </c>
      <c r="H363" s="76" t="s">
        <v>20</v>
      </c>
      <c r="I363" s="76" t="s">
        <v>20</v>
      </c>
      <c r="J363" s="76" t="s">
        <v>20</v>
      </c>
      <c r="K363" s="76" t="s">
        <v>20</v>
      </c>
      <c r="L363" s="76" t="s">
        <v>20</v>
      </c>
      <c r="M363" s="76" t="s">
        <v>20</v>
      </c>
      <c r="N363" s="76" t="s">
        <v>20</v>
      </c>
      <c r="O363" s="76" t="s">
        <v>20</v>
      </c>
      <c r="P363" s="76" t="s">
        <v>20</v>
      </c>
      <c r="Q363" s="76" t="s">
        <v>20</v>
      </c>
      <c r="R363" s="83">
        <v>62423</v>
      </c>
      <c r="S363" s="83">
        <v>62636.521396027718</v>
      </c>
      <c r="T363" s="83">
        <v>62687.362216773719</v>
      </c>
      <c r="U363" s="83">
        <v>62986.574676711789</v>
      </c>
      <c r="V363" s="83">
        <v>63405.74436374566</v>
      </c>
      <c r="W363" s="83">
        <v>63859.353385088136</v>
      </c>
      <c r="X363" s="83">
        <v>64286.003598382267</v>
      </c>
      <c r="Y363" s="83">
        <v>64689.318969092172</v>
      </c>
      <c r="Z363" s="83">
        <v>65437.581131376952</v>
      </c>
      <c r="AA363" s="83">
        <v>66151.501384477786</v>
      </c>
      <c r="AB363" s="83">
        <v>66828.532867817819</v>
      </c>
      <c r="AC363" s="83">
        <v>67477.900283299314</v>
      </c>
      <c r="AD363" s="83">
        <v>68101.629753986359</v>
      </c>
      <c r="AE363" s="83">
        <v>69088.127601372325</v>
      </c>
      <c r="AF363" s="83">
        <v>70057.224976113182</v>
      </c>
      <c r="AG363" s="83">
        <v>71040.316918097858</v>
      </c>
      <c r="AH363" s="83">
        <v>72032.81093636615</v>
      </c>
      <c r="AI363" s="83">
        <v>73040.404199857032</v>
      </c>
      <c r="AJ363" s="83">
        <v>74465.902108140202</v>
      </c>
      <c r="AK363" s="83">
        <v>75919.512354552469</v>
      </c>
      <c r="AL363" s="83">
        <v>77399.973352950037</v>
      </c>
      <c r="AM363" s="83">
        <v>78913.752620731742</v>
      </c>
      <c r="AN363" s="92">
        <v>80460.246106036502</v>
      </c>
    </row>
    <row r="364" spans="1:40" x14ac:dyDescent="0.25">
      <c r="A364" t="str">
        <f t="shared" si="5"/>
        <v>Total Cargo_Jamaica</v>
      </c>
      <c r="B364" s="102" t="s">
        <v>207</v>
      </c>
      <c r="C364" s="103" t="s">
        <v>141</v>
      </c>
      <c r="D364" s="104" t="s">
        <v>157</v>
      </c>
      <c r="E364" s="105" t="s">
        <v>20</v>
      </c>
      <c r="F364" s="106" t="s">
        <v>34</v>
      </c>
      <c r="G364" s="106" t="s">
        <v>20</v>
      </c>
      <c r="H364" s="106" t="s">
        <v>20</v>
      </c>
      <c r="I364" s="106" t="s">
        <v>20</v>
      </c>
      <c r="J364" s="106" t="s">
        <v>20</v>
      </c>
      <c r="K364" s="106" t="s">
        <v>20</v>
      </c>
      <c r="L364" s="106" t="s">
        <v>20</v>
      </c>
      <c r="M364" s="106" t="s">
        <v>20</v>
      </c>
      <c r="N364" s="106" t="s">
        <v>20</v>
      </c>
      <c r="O364" s="106" t="s">
        <v>20</v>
      </c>
      <c r="P364" s="106" t="s">
        <v>20</v>
      </c>
      <c r="Q364" s="106" t="s">
        <v>20</v>
      </c>
      <c r="R364" s="107">
        <v>20841.667000000001</v>
      </c>
      <c r="S364" s="107">
        <v>20379.105078156885</v>
      </c>
      <c r="T364" s="107">
        <v>21178.107094324052</v>
      </c>
      <c r="U364" s="107">
        <v>21626.406597630743</v>
      </c>
      <c r="V364" s="107">
        <v>22162.567271344007</v>
      </c>
      <c r="W364" s="107">
        <v>22719.779278123748</v>
      </c>
      <c r="X364" s="107">
        <v>23348.404628099543</v>
      </c>
      <c r="Y364" s="107">
        <v>23935.685410961836</v>
      </c>
      <c r="Z364" s="107">
        <v>24725.930432381338</v>
      </c>
      <c r="AA364" s="107">
        <v>25283.142439161078</v>
      </c>
      <c r="AB364" s="107">
        <v>25826.259707152127</v>
      </c>
      <c r="AC364" s="107">
        <v>26390.049258699928</v>
      </c>
      <c r="AD364" s="107">
        <v>27266.742011356753</v>
      </c>
      <c r="AE364" s="107">
        <v>27760.997518213655</v>
      </c>
      <c r="AF364" s="107">
        <v>28518.354815792867</v>
      </c>
      <c r="AG364" s="107">
        <v>29189.264382134752</v>
      </c>
      <c r="AH364" s="107">
        <v>29852.656754455995</v>
      </c>
      <c r="AI364" s="107">
        <v>30606.25545502489</v>
      </c>
      <c r="AJ364" s="107">
        <v>31294.078707913206</v>
      </c>
      <c r="AK364" s="107">
        <v>32186.745497863893</v>
      </c>
      <c r="AL364" s="107">
        <v>32907.456474592502</v>
      </c>
      <c r="AM364" s="107">
        <v>33635.684645341746</v>
      </c>
      <c r="AN364" s="104">
        <v>34525.532487534692</v>
      </c>
    </row>
    <row r="365" spans="1:40" x14ac:dyDescent="0.25">
      <c r="A365" t="str">
        <f t="shared" si="5"/>
        <v>International passengers_Jamaica</v>
      </c>
      <c r="B365" s="102" t="s">
        <v>54</v>
      </c>
      <c r="C365" s="103" t="s">
        <v>141</v>
      </c>
      <c r="D365" s="104" t="s">
        <v>157</v>
      </c>
      <c r="E365" s="105" t="s">
        <v>20</v>
      </c>
      <c r="F365" s="106" t="s">
        <v>34</v>
      </c>
      <c r="G365" s="106" t="s">
        <v>20</v>
      </c>
      <c r="H365" s="106" t="s">
        <v>20</v>
      </c>
      <c r="I365" s="106" t="s">
        <v>20</v>
      </c>
      <c r="J365" s="106" t="s">
        <v>20</v>
      </c>
      <c r="K365" s="106" t="s">
        <v>20</v>
      </c>
      <c r="L365" s="106" t="s">
        <v>20</v>
      </c>
      <c r="M365" s="106" t="s">
        <v>20</v>
      </c>
      <c r="N365" s="106" t="s">
        <v>20</v>
      </c>
      <c r="O365" s="106" t="s">
        <v>20</v>
      </c>
      <c r="P365" s="106" t="s">
        <v>20</v>
      </c>
      <c r="Q365" s="106" t="s">
        <v>20</v>
      </c>
      <c r="R365" s="107">
        <v>6079566</v>
      </c>
      <c r="S365" s="107">
        <v>6509162.5932978736</v>
      </c>
      <c r="T365" s="107">
        <v>6724120.0317055415</v>
      </c>
      <c r="U365" s="107">
        <v>6939490.1241732948</v>
      </c>
      <c r="V365" s="107">
        <v>7197378.1602243567</v>
      </c>
      <c r="W365" s="107">
        <v>7522323.730661937</v>
      </c>
      <c r="X365" s="107">
        <v>7847710.2041801615</v>
      </c>
      <c r="Y365" s="107">
        <v>8176094.8186467951</v>
      </c>
      <c r="Z365" s="107">
        <v>8504303.0718811546</v>
      </c>
      <c r="AA365" s="107">
        <v>8827396.8493800145</v>
      </c>
      <c r="AB365" s="107">
        <v>9144758.8868304435</v>
      </c>
      <c r="AC365" s="107">
        <v>9455771.9199195355</v>
      </c>
      <c r="AD365" s="107">
        <v>9755674.1953762993</v>
      </c>
      <c r="AE365" s="107">
        <v>10037323.083294243</v>
      </c>
      <c r="AF365" s="107">
        <v>10312093.883154077</v>
      </c>
      <c r="AG365" s="107">
        <v>10599033.608039793</v>
      </c>
      <c r="AH365" s="107">
        <v>10898230.438567527</v>
      </c>
      <c r="AI365" s="107">
        <v>11210478.000282431</v>
      </c>
      <c r="AJ365" s="107">
        <v>11500239.504884306</v>
      </c>
      <c r="AK365" s="107">
        <v>11802081.753895925</v>
      </c>
      <c r="AL365" s="107">
        <v>12116092.927933425</v>
      </c>
      <c r="AM365" s="107">
        <v>12442625.749461373</v>
      </c>
      <c r="AN365" s="104">
        <v>12781944.760327991</v>
      </c>
    </row>
    <row r="366" spans="1:40" x14ac:dyDescent="0.25">
      <c r="A366" t="str">
        <f t="shared" si="5"/>
        <v>Domestic passengers_Jamaica</v>
      </c>
      <c r="B366" s="72" t="s">
        <v>56</v>
      </c>
      <c r="C366" s="108" t="s">
        <v>141</v>
      </c>
      <c r="D366" s="92" t="s">
        <v>157</v>
      </c>
      <c r="E366" s="75" t="s">
        <v>20</v>
      </c>
      <c r="F366" s="76" t="s">
        <v>34</v>
      </c>
      <c r="G366" s="76" t="s">
        <v>20</v>
      </c>
      <c r="H366" s="76" t="s">
        <v>20</v>
      </c>
      <c r="I366" s="76" t="s">
        <v>20</v>
      </c>
      <c r="J366" s="76" t="s">
        <v>20</v>
      </c>
      <c r="K366" s="76" t="s">
        <v>20</v>
      </c>
      <c r="L366" s="76" t="s">
        <v>20</v>
      </c>
      <c r="M366" s="76" t="s">
        <v>20</v>
      </c>
      <c r="N366" s="76" t="s">
        <v>20</v>
      </c>
      <c r="O366" s="76" t="s">
        <v>20</v>
      </c>
      <c r="P366" s="76" t="s">
        <v>20</v>
      </c>
      <c r="Q366" s="76" t="s">
        <v>20</v>
      </c>
      <c r="R366" s="83" t="s">
        <v>218</v>
      </c>
      <c r="S366" s="83" t="s">
        <v>218</v>
      </c>
      <c r="T366" s="83" t="s">
        <v>218</v>
      </c>
      <c r="U366" s="83" t="s">
        <v>218</v>
      </c>
      <c r="V366" s="83" t="s">
        <v>218</v>
      </c>
      <c r="W366" s="83" t="s">
        <v>218</v>
      </c>
      <c r="X366" s="83" t="s">
        <v>218</v>
      </c>
      <c r="Y366" s="83" t="s">
        <v>218</v>
      </c>
      <c r="Z366" s="83" t="s">
        <v>218</v>
      </c>
      <c r="AA366" s="83" t="s">
        <v>218</v>
      </c>
      <c r="AB366" s="83" t="s">
        <v>218</v>
      </c>
      <c r="AC366" s="83" t="s">
        <v>218</v>
      </c>
      <c r="AD366" s="83" t="s">
        <v>218</v>
      </c>
      <c r="AE366" s="83" t="s">
        <v>218</v>
      </c>
      <c r="AF366" s="83" t="s">
        <v>218</v>
      </c>
      <c r="AG366" s="83" t="s">
        <v>218</v>
      </c>
      <c r="AH366" s="83" t="s">
        <v>218</v>
      </c>
      <c r="AI366" s="83" t="s">
        <v>218</v>
      </c>
      <c r="AJ366" s="83" t="s">
        <v>218</v>
      </c>
      <c r="AK366" s="83" t="s">
        <v>218</v>
      </c>
      <c r="AL366" s="83" t="s">
        <v>218</v>
      </c>
      <c r="AM366" s="83" t="s">
        <v>218</v>
      </c>
      <c r="AN366" s="92" t="s">
        <v>218</v>
      </c>
    </row>
    <row r="367" spans="1:40" x14ac:dyDescent="0.25">
      <c r="A367" t="str">
        <f t="shared" si="5"/>
        <v>Total passengers_Italy</v>
      </c>
      <c r="B367" s="102" t="s">
        <v>58</v>
      </c>
      <c r="C367" s="103" t="s">
        <v>96</v>
      </c>
      <c r="D367" s="104" t="s">
        <v>121</v>
      </c>
      <c r="E367" s="105" t="s">
        <v>34</v>
      </c>
      <c r="F367" s="106" t="s">
        <v>20</v>
      </c>
      <c r="G367" s="106" t="s">
        <v>34</v>
      </c>
      <c r="H367" s="106" t="s">
        <v>34</v>
      </c>
      <c r="I367" s="106" t="s">
        <v>34</v>
      </c>
      <c r="J367" s="106" t="s">
        <v>20</v>
      </c>
      <c r="K367" s="106" t="s">
        <v>20</v>
      </c>
      <c r="L367" s="106" t="s">
        <v>20</v>
      </c>
      <c r="M367" s="106" t="s">
        <v>20</v>
      </c>
      <c r="N367" s="106" t="s">
        <v>20</v>
      </c>
      <c r="O367" s="106" t="s">
        <v>20</v>
      </c>
      <c r="P367" s="106" t="s">
        <v>20</v>
      </c>
      <c r="Q367" s="106" t="s">
        <v>34</v>
      </c>
      <c r="R367" s="107">
        <v>185452167</v>
      </c>
      <c r="S367" s="107">
        <v>193904695.93946642</v>
      </c>
      <c r="T367" s="107">
        <v>199205721.8201257</v>
      </c>
      <c r="U367" s="107">
        <v>204462246.75138277</v>
      </c>
      <c r="V367" s="107">
        <v>210200246.23349109</v>
      </c>
      <c r="W367" s="107">
        <v>216435242.49552807</v>
      </c>
      <c r="X367" s="107">
        <v>222671320.964892</v>
      </c>
      <c r="Y367" s="107">
        <v>228908044.41678247</v>
      </c>
      <c r="Z367" s="107">
        <v>235145130.40547088</v>
      </c>
      <c r="AA367" s="107">
        <v>241382412.26330021</v>
      </c>
      <c r="AB367" s="107">
        <v>247619797.07648838</v>
      </c>
      <c r="AC367" s="107">
        <v>253857234.96039239</v>
      </c>
      <c r="AD367" s="107">
        <v>260094699.80320477</v>
      </c>
      <c r="AE367" s="107">
        <v>266332178.17005315</v>
      </c>
      <c r="AF367" s="107">
        <v>272569663.23230523</v>
      </c>
      <c r="AG367" s="107">
        <v>278807151.55409932</v>
      </c>
      <c r="AH367" s="107">
        <v>285044641.42532098</v>
      </c>
      <c r="AI367" s="107">
        <v>291282132.00649309</v>
      </c>
      <c r="AJ367" s="107">
        <v>297519622.89285368</v>
      </c>
      <c r="AK367" s="107">
        <v>303757113.893345</v>
      </c>
      <c r="AL367" s="107">
        <v>309994604.91955853</v>
      </c>
      <c r="AM367" s="107">
        <v>316232095.93083483</v>
      </c>
      <c r="AN367" s="104">
        <v>322469586.90780735</v>
      </c>
    </row>
    <row r="368" spans="1:40" x14ac:dyDescent="0.25">
      <c r="A368" t="str">
        <f t="shared" si="5"/>
        <v>Total aircraft movements_Italy</v>
      </c>
      <c r="B368" s="102" t="s">
        <v>35</v>
      </c>
      <c r="C368" s="103" t="s">
        <v>96</v>
      </c>
      <c r="D368" s="104" t="s">
        <v>121</v>
      </c>
      <c r="E368" s="105" t="s">
        <v>34</v>
      </c>
      <c r="F368" s="106" t="s">
        <v>20</v>
      </c>
      <c r="G368" s="106" t="s">
        <v>34</v>
      </c>
      <c r="H368" s="106" t="s">
        <v>34</v>
      </c>
      <c r="I368" s="106" t="s">
        <v>34</v>
      </c>
      <c r="J368" s="106" t="s">
        <v>20</v>
      </c>
      <c r="K368" s="106" t="s">
        <v>20</v>
      </c>
      <c r="L368" s="106" t="s">
        <v>20</v>
      </c>
      <c r="M368" s="106" t="s">
        <v>20</v>
      </c>
      <c r="N368" s="106" t="s">
        <v>20</v>
      </c>
      <c r="O368" s="106" t="s">
        <v>20</v>
      </c>
      <c r="P368" s="106" t="s">
        <v>20</v>
      </c>
      <c r="Q368" s="106" t="s">
        <v>34</v>
      </c>
      <c r="R368" s="107">
        <v>1616388</v>
      </c>
      <c r="S368" s="107">
        <v>1668669.0325116841</v>
      </c>
      <c r="T368" s="107">
        <v>1697333.4378101996</v>
      </c>
      <c r="U368" s="107">
        <v>1716087.5857698682</v>
      </c>
      <c r="V368" s="107">
        <v>1734229.6935386686</v>
      </c>
      <c r="W368" s="107">
        <v>1752021.9876464892</v>
      </c>
      <c r="X368" s="107">
        <v>1769798.4204485372</v>
      </c>
      <c r="Y368" s="107">
        <v>1787365.2188981583</v>
      </c>
      <c r="Z368" s="107">
        <v>1804677.2138580079</v>
      </c>
      <c r="AA368" s="107">
        <v>1821807.4145745698</v>
      </c>
      <c r="AB368" s="107">
        <v>1838749.9717186049</v>
      </c>
      <c r="AC368" s="107">
        <v>1855657.9541174674</v>
      </c>
      <c r="AD368" s="107">
        <v>1872770.4742221413</v>
      </c>
      <c r="AE368" s="107">
        <v>1889775.9464071167</v>
      </c>
      <c r="AF368" s="107">
        <v>1906886.3025389235</v>
      </c>
      <c r="AG368" s="107">
        <v>1923889.8138181202</v>
      </c>
      <c r="AH368" s="107">
        <v>1940872.9610404018</v>
      </c>
      <c r="AI368" s="107">
        <v>1958164.2159870572</v>
      </c>
      <c r="AJ368" s="107">
        <v>1975395.5143868965</v>
      </c>
      <c r="AK368" s="107">
        <v>1992505.8753264358</v>
      </c>
      <c r="AL368" s="107">
        <v>2009646.0283247868</v>
      </c>
      <c r="AM368" s="107">
        <v>2026771.7509941182</v>
      </c>
      <c r="AN368" s="104">
        <v>2044195.0153846263</v>
      </c>
    </row>
    <row r="369" spans="1:40" x14ac:dyDescent="0.25">
      <c r="A369" t="str">
        <f t="shared" si="5"/>
        <v>Total Cargo_Italy</v>
      </c>
      <c r="B369" s="102" t="s">
        <v>207</v>
      </c>
      <c r="C369" s="108" t="s">
        <v>96</v>
      </c>
      <c r="D369" s="92" t="s">
        <v>121</v>
      </c>
      <c r="E369" s="75" t="s">
        <v>34</v>
      </c>
      <c r="F369" s="76" t="s">
        <v>20</v>
      </c>
      <c r="G369" s="76" t="s">
        <v>34</v>
      </c>
      <c r="H369" s="76" t="s">
        <v>34</v>
      </c>
      <c r="I369" s="76" t="s">
        <v>34</v>
      </c>
      <c r="J369" s="76" t="s">
        <v>20</v>
      </c>
      <c r="K369" s="76" t="s">
        <v>20</v>
      </c>
      <c r="L369" s="76" t="s">
        <v>20</v>
      </c>
      <c r="M369" s="76" t="s">
        <v>20</v>
      </c>
      <c r="N369" s="76" t="s">
        <v>20</v>
      </c>
      <c r="O369" s="76" t="s">
        <v>20</v>
      </c>
      <c r="P369" s="76" t="s">
        <v>20</v>
      </c>
      <c r="Q369" s="76" t="s">
        <v>34</v>
      </c>
      <c r="R369" s="83">
        <v>1091023.1270000001</v>
      </c>
      <c r="S369" s="83">
        <v>1050174.6775943865</v>
      </c>
      <c r="T369" s="83">
        <v>1061080.0256155322</v>
      </c>
      <c r="U369" s="83">
        <v>1076600.4257242277</v>
      </c>
      <c r="V369" s="83">
        <v>1097478.859568059</v>
      </c>
      <c r="W369" s="83">
        <v>1124636.2909716393</v>
      </c>
      <c r="X369" s="83">
        <v>1151793.7223752197</v>
      </c>
      <c r="Y369" s="83">
        <v>1178951.1537787998</v>
      </c>
      <c r="Z369" s="83">
        <v>1206108.5851823802</v>
      </c>
      <c r="AA369" s="83">
        <v>1233266.0165859603</v>
      </c>
      <c r="AB369" s="83">
        <v>1260423.4479895406</v>
      </c>
      <c r="AC369" s="83">
        <v>1287580.8793931208</v>
      </c>
      <c r="AD369" s="83">
        <v>1314738.3107967009</v>
      </c>
      <c r="AE369" s="83">
        <v>1341895.7422002812</v>
      </c>
      <c r="AF369" s="83">
        <v>1369053.1736038614</v>
      </c>
      <c r="AG369" s="83">
        <v>1396210.6050074417</v>
      </c>
      <c r="AH369" s="83">
        <v>1423368.0364110128</v>
      </c>
      <c r="AI369" s="83">
        <v>1450525.4678145933</v>
      </c>
      <c r="AJ369" s="83">
        <v>1477682.8992181735</v>
      </c>
      <c r="AK369" s="83">
        <v>1504840.3306217536</v>
      </c>
      <c r="AL369" s="83">
        <v>1531997.7620253339</v>
      </c>
      <c r="AM369" s="83">
        <v>1559155.1934289145</v>
      </c>
      <c r="AN369" s="92">
        <v>1586312.6248324949</v>
      </c>
    </row>
    <row r="370" spans="1:40" x14ac:dyDescent="0.25">
      <c r="A370" t="str">
        <f t="shared" si="5"/>
        <v>International passengers_Italy</v>
      </c>
      <c r="B370" s="72" t="s">
        <v>54</v>
      </c>
      <c r="C370" s="108" t="s">
        <v>96</v>
      </c>
      <c r="D370" s="92" t="s">
        <v>121</v>
      </c>
      <c r="E370" s="75" t="s">
        <v>34</v>
      </c>
      <c r="F370" s="76" t="s">
        <v>20</v>
      </c>
      <c r="G370" s="76" t="s">
        <v>34</v>
      </c>
      <c r="H370" s="76" t="s">
        <v>34</v>
      </c>
      <c r="I370" s="76" t="s">
        <v>34</v>
      </c>
      <c r="J370" s="76" t="s">
        <v>20</v>
      </c>
      <c r="K370" s="76" t="s">
        <v>20</v>
      </c>
      <c r="L370" s="76" t="s">
        <v>20</v>
      </c>
      <c r="M370" s="76" t="s">
        <v>20</v>
      </c>
      <c r="N370" s="76" t="s">
        <v>20</v>
      </c>
      <c r="O370" s="76" t="s">
        <v>20</v>
      </c>
      <c r="P370" s="76" t="s">
        <v>20</v>
      </c>
      <c r="Q370" s="76" t="s">
        <v>34</v>
      </c>
      <c r="R370" s="83">
        <v>120963520</v>
      </c>
      <c r="S370" s="83">
        <v>128288625.74749468</v>
      </c>
      <c r="T370" s="83">
        <v>133067825.7138202</v>
      </c>
      <c r="U370" s="83">
        <v>137757055.67955187</v>
      </c>
      <c r="V370" s="83">
        <v>142843775.08480683</v>
      </c>
      <c r="W370" s="83">
        <v>148315135.34289658</v>
      </c>
      <c r="X370" s="83">
        <v>153786495.60098636</v>
      </c>
      <c r="Y370" s="83">
        <v>159257855.85907608</v>
      </c>
      <c r="Z370" s="83">
        <v>164729216.11716583</v>
      </c>
      <c r="AA370" s="83">
        <v>170200576.37525558</v>
      </c>
      <c r="AB370" s="83">
        <v>175671936.63334534</v>
      </c>
      <c r="AC370" s="83">
        <v>181143296.89143512</v>
      </c>
      <c r="AD370" s="83">
        <v>186614657.14952484</v>
      </c>
      <c r="AE370" s="83">
        <v>192086017.40761459</v>
      </c>
      <c r="AF370" s="83">
        <v>197557377.66570437</v>
      </c>
      <c r="AG370" s="83">
        <v>203028737.92379406</v>
      </c>
      <c r="AH370" s="83">
        <v>208500098.18188381</v>
      </c>
      <c r="AI370" s="83">
        <v>213971458.43997359</v>
      </c>
      <c r="AJ370" s="83">
        <v>219442818.6980623</v>
      </c>
      <c r="AK370" s="83">
        <v>224914178.95615202</v>
      </c>
      <c r="AL370" s="83">
        <v>230385539.21424177</v>
      </c>
      <c r="AM370" s="83">
        <v>235856899.47233152</v>
      </c>
      <c r="AN370" s="92">
        <v>241328259.7304213</v>
      </c>
    </row>
    <row r="371" spans="1:40" x14ac:dyDescent="0.25">
      <c r="A371" t="str">
        <f t="shared" si="5"/>
        <v>Domestic passengers_Italy</v>
      </c>
      <c r="B371" s="102" t="s">
        <v>56</v>
      </c>
      <c r="C371" s="103" t="s">
        <v>96</v>
      </c>
      <c r="D371" s="104" t="s">
        <v>121</v>
      </c>
      <c r="E371" s="105" t="s">
        <v>34</v>
      </c>
      <c r="F371" s="106" t="s">
        <v>20</v>
      </c>
      <c r="G371" s="106" t="s">
        <v>34</v>
      </c>
      <c r="H371" s="106" t="s">
        <v>34</v>
      </c>
      <c r="I371" s="106" t="s">
        <v>34</v>
      </c>
      <c r="J371" s="106" t="s">
        <v>20</v>
      </c>
      <c r="K371" s="106" t="s">
        <v>20</v>
      </c>
      <c r="L371" s="106" t="s">
        <v>20</v>
      </c>
      <c r="M371" s="106" t="s">
        <v>20</v>
      </c>
      <c r="N371" s="106" t="s">
        <v>20</v>
      </c>
      <c r="O371" s="106" t="s">
        <v>20</v>
      </c>
      <c r="P371" s="106" t="s">
        <v>20</v>
      </c>
      <c r="Q371" s="106" t="s">
        <v>34</v>
      </c>
      <c r="R371" s="107">
        <v>64073854</v>
      </c>
      <c r="S371" s="107">
        <v>65048085.125979871</v>
      </c>
      <c r="T371" s="107">
        <v>65567742.751983687</v>
      </c>
      <c r="U371" s="107">
        <v>66140692.102192588</v>
      </c>
      <c r="V371" s="107">
        <v>66804579.575374939</v>
      </c>
      <c r="W371" s="107">
        <v>67586964.83116053</v>
      </c>
      <c r="X371" s="107">
        <v>68369350.086946115</v>
      </c>
      <c r="Y371" s="107">
        <v>69151735.342731684</v>
      </c>
      <c r="Z371" s="107">
        <v>69934120.598517373</v>
      </c>
      <c r="AA371" s="107">
        <v>70716505.854302943</v>
      </c>
      <c r="AB371" s="107">
        <v>71498891.110088512</v>
      </c>
      <c r="AC371" s="107">
        <v>72281276.365874082</v>
      </c>
      <c r="AD371" s="107">
        <v>73063661.621659771</v>
      </c>
      <c r="AE371" s="107">
        <v>73846046.877445325</v>
      </c>
      <c r="AF371" s="107">
        <v>74628432.13323091</v>
      </c>
      <c r="AG371" s="107">
        <v>75410817.389016494</v>
      </c>
      <c r="AH371" s="107">
        <v>76193202.644802198</v>
      </c>
      <c r="AI371" s="107">
        <v>76975587.900587767</v>
      </c>
      <c r="AJ371" s="107">
        <v>77757973.156373337</v>
      </c>
      <c r="AK371" s="107">
        <v>78540358.412158906</v>
      </c>
      <c r="AL371" s="107">
        <v>79322743.667944595</v>
      </c>
      <c r="AM371" s="107">
        <v>80105128.923730165</v>
      </c>
      <c r="AN371" s="104">
        <v>80887514.179515764</v>
      </c>
    </row>
    <row r="372" spans="1:40" x14ac:dyDescent="0.25">
      <c r="A372" t="str">
        <f t="shared" si="5"/>
        <v>Total passengers_Israel</v>
      </c>
      <c r="B372" s="102" t="s">
        <v>58</v>
      </c>
      <c r="C372" s="103" t="s">
        <v>170</v>
      </c>
      <c r="D372" s="104" t="s">
        <v>173</v>
      </c>
      <c r="E372" s="105" t="s">
        <v>34</v>
      </c>
      <c r="F372" s="106" t="s">
        <v>20</v>
      </c>
      <c r="G372" s="106" t="s">
        <v>20</v>
      </c>
      <c r="H372" s="106" t="s">
        <v>20</v>
      </c>
      <c r="I372" s="106" t="s">
        <v>20</v>
      </c>
      <c r="J372" s="106" t="s">
        <v>20</v>
      </c>
      <c r="K372" s="106" t="s">
        <v>20</v>
      </c>
      <c r="L372" s="106" t="s">
        <v>20</v>
      </c>
      <c r="M372" s="106" t="s">
        <v>20</v>
      </c>
      <c r="N372" s="106" t="s">
        <v>20</v>
      </c>
      <c r="O372" s="106" t="s">
        <v>20</v>
      </c>
      <c r="P372" s="106" t="s">
        <v>20</v>
      </c>
      <c r="Q372" s="106" t="s">
        <v>20</v>
      </c>
      <c r="R372" s="107">
        <v>25618462</v>
      </c>
      <c r="S372" s="107">
        <v>27121175.153575145</v>
      </c>
      <c r="T372" s="107">
        <v>28593951.88650278</v>
      </c>
      <c r="U372" s="107">
        <v>30221493.312552385</v>
      </c>
      <c r="V372" s="107">
        <v>31761588.109030329</v>
      </c>
      <c r="W372" s="107">
        <v>33255777.116654556</v>
      </c>
      <c r="X372" s="107">
        <v>34851365.686466344</v>
      </c>
      <c r="Y372" s="107">
        <v>36511531.157029852</v>
      </c>
      <c r="Z372" s="107">
        <v>38283561.009979665</v>
      </c>
      <c r="AA372" s="107">
        <v>40105048.790622063</v>
      </c>
      <c r="AB372" s="107">
        <v>41990297.089242443</v>
      </c>
      <c r="AC372" s="107">
        <v>43934538.375419974</v>
      </c>
      <c r="AD372" s="107">
        <v>45928430.901472084</v>
      </c>
      <c r="AE372" s="107">
        <v>48018968.525371268</v>
      </c>
      <c r="AF372" s="107">
        <v>50197625.801000141</v>
      </c>
      <c r="AG372" s="107">
        <v>52437714.982690014</v>
      </c>
      <c r="AH372" s="107">
        <v>54740555.985743046</v>
      </c>
      <c r="AI372" s="107">
        <v>57100815.933780752</v>
      </c>
      <c r="AJ372" s="107">
        <v>59365033.162588015</v>
      </c>
      <c r="AK372" s="107">
        <v>61686099.185547046</v>
      </c>
      <c r="AL372" s="107">
        <v>64064343.628694661</v>
      </c>
      <c r="AM372" s="107">
        <v>66500527.346696116</v>
      </c>
      <c r="AN372" s="104">
        <v>68995097.201467961</v>
      </c>
    </row>
    <row r="373" spans="1:40" x14ac:dyDescent="0.25">
      <c r="A373" t="str">
        <f t="shared" si="5"/>
        <v>Total aircraft movements_Israel</v>
      </c>
      <c r="B373" s="102" t="s">
        <v>35</v>
      </c>
      <c r="C373" s="103" t="s">
        <v>170</v>
      </c>
      <c r="D373" s="104" t="s">
        <v>173</v>
      </c>
      <c r="E373" s="105" t="s">
        <v>34</v>
      </c>
      <c r="F373" s="106" t="s">
        <v>20</v>
      </c>
      <c r="G373" s="106" t="s">
        <v>20</v>
      </c>
      <c r="H373" s="106" t="s">
        <v>20</v>
      </c>
      <c r="I373" s="106" t="s">
        <v>20</v>
      </c>
      <c r="J373" s="106" t="s">
        <v>20</v>
      </c>
      <c r="K373" s="106" t="s">
        <v>20</v>
      </c>
      <c r="L373" s="106" t="s">
        <v>20</v>
      </c>
      <c r="M373" s="106" t="s">
        <v>20</v>
      </c>
      <c r="N373" s="106" t="s">
        <v>20</v>
      </c>
      <c r="O373" s="106" t="s">
        <v>20</v>
      </c>
      <c r="P373" s="106" t="s">
        <v>20</v>
      </c>
      <c r="Q373" s="106" t="s">
        <v>20</v>
      </c>
      <c r="R373" s="107">
        <v>271967</v>
      </c>
      <c r="S373" s="107">
        <v>284418.31270693499</v>
      </c>
      <c r="T373" s="107">
        <v>296869.62541387102</v>
      </c>
      <c r="U373" s="107">
        <v>307934.67381764011</v>
      </c>
      <c r="V373" s="107">
        <v>317945.28406101576</v>
      </c>
      <c r="W373" s="107">
        <v>327107.83887186775</v>
      </c>
      <c r="X373" s="107">
        <v>337770.50502316415</v>
      </c>
      <c r="Y373" s="107">
        <v>349191.17955679446</v>
      </c>
      <c r="Z373" s="107">
        <v>362373.76358777453</v>
      </c>
      <c r="AA373" s="107">
        <v>375999.96063695813</v>
      </c>
      <c r="AB373" s="107">
        <v>390345.41650146939</v>
      </c>
      <c r="AC373" s="107">
        <v>405313.41971397161</v>
      </c>
      <c r="AD373" s="107">
        <v>420712.79732067854</v>
      </c>
      <c r="AE373" s="107">
        <v>437117.85334027401</v>
      </c>
      <c r="AF373" s="107">
        <v>454685.33632579679</v>
      </c>
      <c r="AG373" s="107">
        <v>472869.68527705129</v>
      </c>
      <c r="AH373" s="107">
        <v>491731.30099957681</v>
      </c>
      <c r="AI373" s="107">
        <v>511141.86260846443</v>
      </c>
      <c r="AJ373" s="107">
        <v>527517.99976811151</v>
      </c>
      <c r="AK373" s="107">
        <v>544395.85347089299</v>
      </c>
      <c r="AL373" s="107">
        <v>561753.76024078554</v>
      </c>
      <c r="AM373" s="107">
        <v>579643.4468510662</v>
      </c>
      <c r="AN373" s="104">
        <v>598046.21401044331</v>
      </c>
    </row>
    <row r="374" spans="1:40" x14ac:dyDescent="0.25">
      <c r="A374" t="str">
        <f t="shared" si="5"/>
        <v>Total Cargo_Israel</v>
      </c>
      <c r="B374" s="102" t="s">
        <v>207</v>
      </c>
      <c r="C374" s="108" t="s">
        <v>170</v>
      </c>
      <c r="D374" s="92" t="s">
        <v>173</v>
      </c>
      <c r="E374" s="75" t="s">
        <v>34</v>
      </c>
      <c r="F374" s="76" t="s">
        <v>20</v>
      </c>
      <c r="G374" s="76" t="s">
        <v>20</v>
      </c>
      <c r="H374" s="76" t="s">
        <v>20</v>
      </c>
      <c r="I374" s="76" t="s">
        <v>20</v>
      </c>
      <c r="J374" s="76" t="s">
        <v>20</v>
      </c>
      <c r="K374" s="76" t="s">
        <v>20</v>
      </c>
      <c r="L374" s="76" t="s">
        <v>20</v>
      </c>
      <c r="M374" s="76" t="s">
        <v>20</v>
      </c>
      <c r="N374" s="76" t="s">
        <v>20</v>
      </c>
      <c r="O374" s="76" t="s">
        <v>20</v>
      </c>
      <c r="P374" s="76" t="s">
        <v>20</v>
      </c>
      <c r="Q374" s="76" t="s">
        <v>20</v>
      </c>
      <c r="R374" s="83">
        <v>348802.04</v>
      </c>
      <c r="S374" s="83">
        <v>343420.60411436833</v>
      </c>
      <c r="T374" s="83">
        <v>346417.60154269321</v>
      </c>
      <c r="U374" s="83">
        <v>350756.62626610871</v>
      </c>
      <c r="V374" s="83">
        <v>356071.24774965312</v>
      </c>
      <c r="W374" s="83">
        <v>364032.60676710261</v>
      </c>
      <c r="X374" s="83">
        <v>372420.40467085323</v>
      </c>
      <c r="Y374" s="83">
        <v>381434.55198250385</v>
      </c>
      <c r="Z374" s="83">
        <v>391590.57466397493</v>
      </c>
      <c r="AA374" s="83">
        <v>402083.1676009337</v>
      </c>
      <c r="AB374" s="83">
        <v>413047.34110355715</v>
      </c>
      <c r="AC374" s="83">
        <v>424392.23619512341</v>
      </c>
      <c r="AD374" s="83">
        <v>435994.85708553641</v>
      </c>
      <c r="AE374" s="83">
        <v>447019.70870873827</v>
      </c>
      <c r="AF374" s="83">
        <v>458346.71323534066</v>
      </c>
      <c r="AG374" s="83">
        <v>469954.78737170959</v>
      </c>
      <c r="AH374" s="83">
        <v>481826.64381510083</v>
      </c>
      <c r="AI374" s="83">
        <v>493945.33240363322</v>
      </c>
      <c r="AJ374" s="83">
        <v>504711.29461085558</v>
      </c>
      <c r="AK374" s="83">
        <v>515727.96250122378</v>
      </c>
      <c r="AL374" s="83">
        <v>526984.94968691084</v>
      </c>
      <c r="AM374" s="83">
        <v>538472.4070754128</v>
      </c>
      <c r="AN374" s="92">
        <v>550183.05414192809</v>
      </c>
    </row>
    <row r="375" spans="1:40" x14ac:dyDescent="0.25">
      <c r="A375" t="str">
        <f t="shared" si="5"/>
        <v>International passengers_Israel</v>
      </c>
      <c r="B375" s="72" t="s">
        <v>54</v>
      </c>
      <c r="C375" s="108" t="s">
        <v>170</v>
      </c>
      <c r="D375" s="92" t="s">
        <v>173</v>
      </c>
      <c r="E375" s="75" t="s">
        <v>34</v>
      </c>
      <c r="F375" s="76" t="s">
        <v>20</v>
      </c>
      <c r="G375" s="76" t="s">
        <v>20</v>
      </c>
      <c r="H375" s="76" t="s">
        <v>20</v>
      </c>
      <c r="I375" s="76" t="s">
        <v>20</v>
      </c>
      <c r="J375" s="76" t="s">
        <v>20</v>
      </c>
      <c r="K375" s="76" t="s">
        <v>20</v>
      </c>
      <c r="L375" s="76" t="s">
        <v>20</v>
      </c>
      <c r="M375" s="76" t="s">
        <v>20</v>
      </c>
      <c r="N375" s="76" t="s">
        <v>20</v>
      </c>
      <c r="O375" s="76" t="s">
        <v>20</v>
      </c>
      <c r="P375" s="76" t="s">
        <v>20</v>
      </c>
      <c r="Q375" s="76" t="s">
        <v>20</v>
      </c>
      <c r="R375" s="83">
        <v>22697627</v>
      </c>
      <c r="S375" s="83">
        <v>24180945.432015494</v>
      </c>
      <c r="T375" s="83">
        <v>25615483.380265385</v>
      </c>
      <c r="U375" s="83">
        <v>27165487.916431487</v>
      </c>
      <c r="V375" s="83">
        <v>28612859.158018313</v>
      </c>
      <c r="W375" s="83">
        <v>30024290.246009696</v>
      </c>
      <c r="X375" s="83">
        <v>31527727.3730799</v>
      </c>
      <c r="Y375" s="83">
        <v>33090519.984287251</v>
      </c>
      <c r="Z375" s="83">
        <v>34754287.459850468</v>
      </c>
      <c r="AA375" s="83">
        <v>36464007.568294242</v>
      </c>
      <c r="AB375" s="83">
        <v>38232377.747651242</v>
      </c>
      <c r="AC375" s="83">
        <v>40055165.518577203</v>
      </c>
      <c r="AD375" s="83">
        <v>41924107.469019122</v>
      </c>
      <c r="AE375" s="83">
        <v>43882334.578961283</v>
      </c>
      <c r="AF375" s="83">
        <v>45920878.02312649</v>
      </c>
      <c r="AG375" s="83">
        <v>48016156.84516833</v>
      </c>
      <c r="AH375" s="83">
        <v>50169178.778263934</v>
      </c>
      <c r="AI375" s="83">
        <v>52375308.249798253</v>
      </c>
      <c r="AJ375" s="83">
        <v>54501121.387109384</v>
      </c>
      <c r="AK375" s="83">
        <v>56679739.742905855</v>
      </c>
      <c r="AL375" s="83">
        <v>58911566.410458863</v>
      </c>
      <c r="AM375" s="83">
        <v>61197105.256356791</v>
      </c>
      <c r="AN375" s="92">
        <v>63536860.147188149</v>
      </c>
    </row>
    <row r="376" spans="1:40" x14ac:dyDescent="0.25">
      <c r="A376" t="str">
        <f t="shared" si="5"/>
        <v>Domestic passengers_Israel</v>
      </c>
      <c r="B376" s="102" t="s">
        <v>56</v>
      </c>
      <c r="C376" s="103" t="s">
        <v>170</v>
      </c>
      <c r="D376" s="104" t="s">
        <v>173</v>
      </c>
      <c r="E376" s="105" t="s">
        <v>34</v>
      </c>
      <c r="F376" s="106" t="s">
        <v>20</v>
      </c>
      <c r="G376" s="106" t="s">
        <v>20</v>
      </c>
      <c r="H376" s="106" t="s">
        <v>20</v>
      </c>
      <c r="I376" s="106" t="s">
        <v>20</v>
      </c>
      <c r="J376" s="106" t="s">
        <v>20</v>
      </c>
      <c r="K376" s="106" t="s">
        <v>20</v>
      </c>
      <c r="L376" s="106" t="s">
        <v>20</v>
      </c>
      <c r="M376" s="106" t="s">
        <v>20</v>
      </c>
      <c r="N376" s="106" t="s">
        <v>20</v>
      </c>
      <c r="O376" s="106" t="s">
        <v>20</v>
      </c>
      <c r="P376" s="106" t="s">
        <v>20</v>
      </c>
      <c r="Q376" s="106" t="s">
        <v>20</v>
      </c>
      <c r="R376" s="107">
        <v>2920835</v>
      </c>
      <c r="S376" s="107">
        <v>2940229.7215596526</v>
      </c>
      <c r="T376" s="107">
        <v>2978468.5062373965</v>
      </c>
      <c r="U376" s="107">
        <v>3056005.3961208966</v>
      </c>
      <c r="V376" s="107">
        <v>3148728.9510120144</v>
      </c>
      <c r="W376" s="107">
        <v>3231486.870644859</v>
      </c>
      <c r="X376" s="107">
        <v>3323638.3133864426</v>
      </c>
      <c r="Y376" s="107">
        <v>3421011.1727426047</v>
      </c>
      <c r="Z376" s="107">
        <v>3529273.5501291999</v>
      </c>
      <c r="AA376" s="107">
        <v>3641041.2223278242</v>
      </c>
      <c r="AB376" s="107">
        <v>3757919.341591205</v>
      </c>
      <c r="AC376" s="107">
        <v>3879372.8568427698</v>
      </c>
      <c r="AD376" s="107">
        <v>4004323.4324529651</v>
      </c>
      <c r="AE376" s="107">
        <v>4136633.9464099822</v>
      </c>
      <c r="AF376" s="107">
        <v>4276747.777873653</v>
      </c>
      <c r="AG376" s="107">
        <v>4421558.1375216814</v>
      </c>
      <c r="AH376" s="107">
        <v>4571377.2074791081</v>
      </c>
      <c r="AI376" s="107">
        <v>4725507.6839824971</v>
      </c>
      <c r="AJ376" s="107">
        <v>4863911.7754786313</v>
      </c>
      <c r="AK376" s="107">
        <v>5006359.4426411884</v>
      </c>
      <c r="AL376" s="107">
        <v>5152777.2182357972</v>
      </c>
      <c r="AM376" s="107">
        <v>5303422.0903393235</v>
      </c>
      <c r="AN376" s="104">
        <v>5458237.0542798061</v>
      </c>
    </row>
    <row r="377" spans="1:40" x14ac:dyDescent="0.25">
      <c r="A377" t="str">
        <f t="shared" si="5"/>
        <v>Total passengers_Ireland</v>
      </c>
      <c r="B377" s="72" t="s">
        <v>58</v>
      </c>
      <c r="C377" s="108" t="s">
        <v>96</v>
      </c>
      <c r="D377" s="92" t="s">
        <v>119</v>
      </c>
      <c r="E377" s="75" t="s">
        <v>34</v>
      </c>
      <c r="F377" s="76" t="s">
        <v>20</v>
      </c>
      <c r="G377" s="76" t="s">
        <v>20</v>
      </c>
      <c r="H377" s="76" t="s">
        <v>34</v>
      </c>
      <c r="I377" s="76" t="s">
        <v>34</v>
      </c>
      <c r="J377" s="76" t="s">
        <v>20</v>
      </c>
      <c r="K377" s="76" t="s">
        <v>20</v>
      </c>
      <c r="L377" s="76" t="s">
        <v>20</v>
      </c>
      <c r="M377" s="76" t="s">
        <v>20</v>
      </c>
      <c r="N377" s="76" t="s">
        <v>20</v>
      </c>
      <c r="O377" s="76" t="s">
        <v>20</v>
      </c>
      <c r="P377" s="76" t="s">
        <v>20</v>
      </c>
      <c r="Q377" s="76" t="s">
        <v>34</v>
      </c>
      <c r="R377" s="83">
        <v>36518023</v>
      </c>
      <c r="S377" s="83">
        <v>38193984.553273566</v>
      </c>
      <c r="T377" s="83">
        <v>39724988.463113949</v>
      </c>
      <c r="U377" s="83">
        <v>41058641.642984062</v>
      </c>
      <c r="V377" s="83">
        <v>42139036.768436536</v>
      </c>
      <c r="W377" s="83">
        <v>42972566.417228766</v>
      </c>
      <c r="X377" s="83">
        <v>43806852.080346234</v>
      </c>
      <c r="Y377" s="83">
        <v>44644720.882147633</v>
      </c>
      <c r="Z377" s="83">
        <v>45485652.867251962</v>
      </c>
      <c r="AA377" s="83">
        <v>46322138.198498778</v>
      </c>
      <c r="AB377" s="83">
        <v>47168021.319183342</v>
      </c>
      <c r="AC377" s="83">
        <v>48019959.461477101</v>
      </c>
      <c r="AD377" s="83">
        <v>48872050.951155238</v>
      </c>
      <c r="AE377" s="83">
        <v>49727328.697045133</v>
      </c>
      <c r="AF377" s="83">
        <v>50586926.731438763</v>
      </c>
      <c r="AG377" s="83">
        <v>51446935.898054197</v>
      </c>
      <c r="AH377" s="83">
        <v>52307421.244900472</v>
      </c>
      <c r="AI377" s="83">
        <v>53168295.824783593</v>
      </c>
      <c r="AJ377" s="83">
        <v>54029608.240563944</v>
      </c>
      <c r="AK377" s="83">
        <v>54890778.100592114</v>
      </c>
      <c r="AL377" s="83">
        <v>55751310.730305813</v>
      </c>
      <c r="AM377" s="83">
        <v>56611977.723748676</v>
      </c>
      <c r="AN377" s="92">
        <v>57472152.504609697</v>
      </c>
    </row>
    <row r="378" spans="1:40" x14ac:dyDescent="0.25">
      <c r="A378" t="str">
        <f t="shared" si="5"/>
        <v>Total aircraft movements_Ireland</v>
      </c>
      <c r="B378" s="72" t="s">
        <v>35</v>
      </c>
      <c r="C378" s="108" t="s">
        <v>96</v>
      </c>
      <c r="D378" s="92" t="s">
        <v>119</v>
      </c>
      <c r="E378" s="75" t="s">
        <v>34</v>
      </c>
      <c r="F378" s="76" t="s">
        <v>20</v>
      </c>
      <c r="G378" s="76" t="s">
        <v>20</v>
      </c>
      <c r="H378" s="76" t="s">
        <v>34</v>
      </c>
      <c r="I378" s="76" t="s">
        <v>34</v>
      </c>
      <c r="J378" s="76" t="s">
        <v>20</v>
      </c>
      <c r="K378" s="76" t="s">
        <v>20</v>
      </c>
      <c r="L378" s="76" t="s">
        <v>20</v>
      </c>
      <c r="M378" s="76" t="s">
        <v>20</v>
      </c>
      <c r="N378" s="76" t="s">
        <v>20</v>
      </c>
      <c r="O378" s="76" t="s">
        <v>20</v>
      </c>
      <c r="P378" s="76" t="s">
        <v>20</v>
      </c>
      <c r="Q378" s="76" t="s">
        <v>34</v>
      </c>
      <c r="R378" s="83">
        <v>319176</v>
      </c>
      <c r="S378" s="83">
        <v>343207.18876588438</v>
      </c>
      <c r="T378" s="83">
        <v>350792.86076931504</v>
      </c>
      <c r="U378" s="83">
        <v>352317.73688679305</v>
      </c>
      <c r="V378" s="83">
        <v>355237.29152263247</v>
      </c>
      <c r="W378" s="83">
        <v>359593.90862164251</v>
      </c>
      <c r="X378" s="83">
        <v>363782.00450425403</v>
      </c>
      <c r="Y378" s="83">
        <v>367832.07377525885</v>
      </c>
      <c r="Z378" s="83">
        <v>371924.06159993354</v>
      </c>
      <c r="AA378" s="83">
        <v>375914.2755640758</v>
      </c>
      <c r="AB378" s="83">
        <v>379779.34368290089</v>
      </c>
      <c r="AC378" s="83">
        <v>383591.19681752857</v>
      </c>
      <c r="AD378" s="83">
        <v>387324.1683074332</v>
      </c>
      <c r="AE378" s="83">
        <v>390904.17465099168</v>
      </c>
      <c r="AF378" s="83">
        <v>394434.22336816241</v>
      </c>
      <c r="AG378" s="83">
        <v>397967.77999554441</v>
      </c>
      <c r="AH378" s="83">
        <v>401501.61061898392</v>
      </c>
      <c r="AI378" s="83">
        <v>405035.08039032947</v>
      </c>
      <c r="AJ378" s="83">
        <v>408574.14395183633</v>
      </c>
      <c r="AK378" s="83">
        <v>412124.08665873867</v>
      </c>
      <c r="AL378" s="83">
        <v>415687.65799013292</v>
      </c>
      <c r="AM378" s="83">
        <v>419267.17341850186</v>
      </c>
      <c r="AN378" s="92">
        <v>422865.93563256273</v>
      </c>
    </row>
    <row r="379" spans="1:40" x14ac:dyDescent="0.25">
      <c r="A379" t="str">
        <f t="shared" si="5"/>
        <v>Total Cargo_Ireland</v>
      </c>
      <c r="B379" s="102" t="s">
        <v>207</v>
      </c>
      <c r="C379" s="103" t="s">
        <v>96</v>
      </c>
      <c r="D379" s="104" t="s">
        <v>119</v>
      </c>
      <c r="E379" s="105" t="s">
        <v>34</v>
      </c>
      <c r="F379" s="106" t="s">
        <v>20</v>
      </c>
      <c r="G379" s="106" t="s">
        <v>20</v>
      </c>
      <c r="H379" s="106" t="s">
        <v>34</v>
      </c>
      <c r="I379" s="106" t="s">
        <v>34</v>
      </c>
      <c r="J379" s="106" t="s">
        <v>20</v>
      </c>
      <c r="K379" s="106" t="s">
        <v>20</v>
      </c>
      <c r="L379" s="106" t="s">
        <v>20</v>
      </c>
      <c r="M379" s="106" t="s">
        <v>20</v>
      </c>
      <c r="N379" s="106" t="s">
        <v>20</v>
      </c>
      <c r="O379" s="106" t="s">
        <v>20</v>
      </c>
      <c r="P379" s="106" t="s">
        <v>20</v>
      </c>
      <c r="Q379" s="106" t="s">
        <v>34</v>
      </c>
      <c r="R379" s="107">
        <v>172333.24600000001</v>
      </c>
      <c r="S379" s="107">
        <v>153635.23481642202</v>
      </c>
      <c r="T379" s="107">
        <v>163007.22836335748</v>
      </c>
      <c r="U379" s="107">
        <v>168013.93421883709</v>
      </c>
      <c r="V379" s="107">
        <v>171344.06320845598</v>
      </c>
      <c r="W379" s="107">
        <v>174412.04975524283</v>
      </c>
      <c r="X379" s="107">
        <v>177439.79560849725</v>
      </c>
      <c r="Y379" s="107">
        <v>180575.30062274801</v>
      </c>
      <c r="Z379" s="107">
        <v>183804.93842897686</v>
      </c>
      <c r="AA379" s="107">
        <v>186788.25311707106</v>
      </c>
      <c r="AB379" s="107">
        <v>190182.0637574209</v>
      </c>
      <c r="AC379" s="107">
        <v>193840.07481390226</v>
      </c>
      <c r="AD379" s="107">
        <v>197493.09025614974</v>
      </c>
      <c r="AE379" s="107">
        <v>201291.89377576514</v>
      </c>
      <c r="AF379" s="107">
        <v>205303.73358638148</v>
      </c>
      <c r="AG379" s="107">
        <v>209346.35347738545</v>
      </c>
      <c r="AH379" s="107">
        <v>213428.54822820053</v>
      </c>
      <c r="AI379" s="107">
        <v>217558.65721314162</v>
      </c>
      <c r="AJ379" s="107">
        <v>221753.63353703727</v>
      </c>
      <c r="AK379" s="107">
        <v>226001.0061060577</v>
      </c>
      <c r="AL379" s="107">
        <v>230282.69126750095</v>
      </c>
      <c r="AM379" s="107">
        <v>234654.73692267115</v>
      </c>
      <c r="AN379" s="104">
        <v>239090.7069925126</v>
      </c>
    </row>
    <row r="380" spans="1:40" x14ac:dyDescent="0.25">
      <c r="A380" t="str">
        <f t="shared" si="5"/>
        <v>International passengers_Ireland</v>
      </c>
      <c r="B380" s="102" t="s">
        <v>54</v>
      </c>
      <c r="C380" s="103" t="s">
        <v>96</v>
      </c>
      <c r="D380" s="104" t="s">
        <v>119</v>
      </c>
      <c r="E380" s="105" t="s">
        <v>34</v>
      </c>
      <c r="F380" s="106" t="s">
        <v>20</v>
      </c>
      <c r="G380" s="106" t="s">
        <v>20</v>
      </c>
      <c r="H380" s="106" t="s">
        <v>34</v>
      </c>
      <c r="I380" s="106" t="s">
        <v>34</v>
      </c>
      <c r="J380" s="106" t="s">
        <v>20</v>
      </c>
      <c r="K380" s="106" t="s">
        <v>20</v>
      </c>
      <c r="L380" s="106" t="s">
        <v>20</v>
      </c>
      <c r="M380" s="106" t="s">
        <v>20</v>
      </c>
      <c r="N380" s="106" t="s">
        <v>20</v>
      </c>
      <c r="O380" s="106" t="s">
        <v>20</v>
      </c>
      <c r="P380" s="106" t="s">
        <v>20</v>
      </c>
      <c r="Q380" s="106" t="s">
        <v>34</v>
      </c>
      <c r="R380" s="107">
        <v>35193923</v>
      </c>
      <c r="S380" s="107">
        <v>36986129.516460098</v>
      </c>
      <c r="T380" s="107">
        <v>38615974.561511301</v>
      </c>
      <c r="U380" s="107">
        <v>39987844.550693944</v>
      </c>
      <c r="V380" s="107">
        <v>41105715.730619773</v>
      </c>
      <c r="W380" s="107">
        <v>41978145.832941324</v>
      </c>
      <c r="X380" s="107">
        <v>42850575.935262889</v>
      </c>
      <c r="Y380" s="107">
        <v>43723006.037584446</v>
      </c>
      <c r="Z380" s="107">
        <v>44595436.139906004</v>
      </c>
      <c r="AA380" s="107">
        <v>45467866.242227554</v>
      </c>
      <c r="AB380" s="107">
        <v>46340296.344549008</v>
      </c>
      <c r="AC380" s="107">
        <v>47212726.446870558</v>
      </c>
      <c r="AD380" s="107">
        <v>48085156.549192116</v>
      </c>
      <c r="AE380" s="107">
        <v>48957586.651513681</v>
      </c>
      <c r="AF380" s="107">
        <v>49830016.753835231</v>
      </c>
      <c r="AG380" s="107">
        <v>50702446.856156781</v>
      </c>
      <c r="AH380" s="107">
        <v>51574876.958478235</v>
      </c>
      <c r="AI380" s="107">
        <v>52447307.060799785</v>
      </c>
      <c r="AJ380" s="107">
        <v>53319737.163121335</v>
      </c>
      <c r="AK380" s="107">
        <v>54192167.265442885</v>
      </c>
      <c r="AL380" s="107">
        <v>55064597.367764451</v>
      </c>
      <c r="AM380" s="107">
        <v>55937027.470086001</v>
      </c>
      <c r="AN380" s="104">
        <v>56809457.572407447</v>
      </c>
    </row>
    <row r="381" spans="1:40" x14ac:dyDescent="0.25">
      <c r="A381" t="str">
        <f t="shared" si="5"/>
        <v>Domestic passengers_Ireland</v>
      </c>
      <c r="B381" s="72" t="s">
        <v>56</v>
      </c>
      <c r="C381" s="108" t="s">
        <v>96</v>
      </c>
      <c r="D381" s="92" t="s">
        <v>119</v>
      </c>
      <c r="E381" s="75" t="s">
        <v>34</v>
      </c>
      <c r="F381" s="76" t="s">
        <v>20</v>
      </c>
      <c r="G381" s="76" t="s">
        <v>20</v>
      </c>
      <c r="H381" s="76" t="s">
        <v>34</v>
      </c>
      <c r="I381" s="76" t="s">
        <v>34</v>
      </c>
      <c r="J381" s="76" t="s">
        <v>20</v>
      </c>
      <c r="K381" s="76" t="s">
        <v>20</v>
      </c>
      <c r="L381" s="76" t="s">
        <v>20</v>
      </c>
      <c r="M381" s="76" t="s">
        <v>20</v>
      </c>
      <c r="N381" s="76" t="s">
        <v>20</v>
      </c>
      <c r="O381" s="76" t="s">
        <v>20</v>
      </c>
      <c r="P381" s="76" t="s">
        <v>20</v>
      </c>
      <c r="Q381" s="76" t="s">
        <v>34</v>
      </c>
      <c r="R381" s="83" t="s">
        <v>218</v>
      </c>
      <c r="S381" s="83" t="s">
        <v>218</v>
      </c>
      <c r="T381" s="83" t="s">
        <v>218</v>
      </c>
      <c r="U381" s="83" t="s">
        <v>218</v>
      </c>
      <c r="V381" s="83" t="s">
        <v>218</v>
      </c>
      <c r="W381" s="83" t="s">
        <v>218</v>
      </c>
      <c r="X381" s="83" t="s">
        <v>218</v>
      </c>
      <c r="Y381" s="83" t="s">
        <v>218</v>
      </c>
      <c r="Z381" s="83" t="s">
        <v>218</v>
      </c>
      <c r="AA381" s="83" t="s">
        <v>218</v>
      </c>
      <c r="AB381" s="83" t="s">
        <v>218</v>
      </c>
      <c r="AC381" s="83" t="s">
        <v>218</v>
      </c>
      <c r="AD381" s="83" t="s">
        <v>218</v>
      </c>
      <c r="AE381" s="83" t="s">
        <v>218</v>
      </c>
      <c r="AF381" s="83" t="s">
        <v>218</v>
      </c>
      <c r="AG381" s="83" t="s">
        <v>218</v>
      </c>
      <c r="AH381" s="83" t="s">
        <v>218</v>
      </c>
      <c r="AI381" s="83" t="s">
        <v>218</v>
      </c>
      <c r="AJ381" s="83" t="s">
        <v>218</v>
      </c>
      <c r="AK381" s="83" t="s">
        <v>218</v>
      </c>
      <c r="AL381" s="83" t="s">
        <v>218</v>
      </c>
      <c r="AM381" s="83" t="s">
        <v>218</v>
      </c>
      <c r="AN381" s="92" t="s">
        <v>218</v>
      </c>
    </row>
    <row r="382" spans="1:40" x14ac:dyDescent="0.25">
      <c r="A382" t="str">
        <f t="shared" si="5"/>
        <v>Total passengers_Iran</v>
      </c>
      <c r="B382" s="102" t="s">
        <v>58</v>
      </c>
      <c r="C382" s="103" t="s">
        <v>170</v>
      </c>
      <c r="D382" s="104" t="s">
        <v>224</v>
      </c>
      <c r="E382" s="105" t="s">
        <v>20</v>
      </c>
      <c r="F382" s="106" t="s">
        <v>34</v>
      </c>
      <c r="G382" s="106" t="s">
        <v>20</v>
      </c>
      <c r="H382" s="106" t="s">
        <v>20</v>
      </c>
      <c r="I382" s="106" t="s">
        <v>20</v>
      </c>
      <c r="J382" s="106" t="s">
        <v>20</v>
      </c>
      <c r="K382" s="106" t="s">
        <v>20</v>
      </c>
      <c r="L382" s="106" t="s">
        <v>20</v>
      </c>
      <c r="M382" s="106" t="s">
        <v>20</v>
      </c>
      <c r="N382" s="106" t="s">
        <v>34</v>
      </c>
      <c r="O382" s="106" t="s">
        <v>20</v>
      </c>
      <c r="P382" s="106" t="s">
        <v>34</v>
      </c>
      <c r="Q382" s="106" t="s">
        <v>20</v>
      </c>
      <c r="R382" s="107">
        <v>53439217</v>
      </c>
      <c r="S382" s="107">
        <v>52231465.575261347</v>
      </c>
      <c r="T382" s="107">
        <v>54191007.841131948</v>
      </c>
      <c r="U382" s="107">
        <v>55632929.911656357</v>
      </c>
      <c r="V382" s="107">
        <v>57513306.740022331</v>
      </c>
      <c r="W382" s="107">
        <v>59614639.217140026</v>
      </c>
      <c r="X382" s="107">
        <v>63736504.973781995</v>
      </c>
      <c r="Y382" s="107">
        <v>68303618.898707464</v>
      </c>
      <c r="Z382" s="107">
        <v>73090181.200731561</v>
      </c>
      <c r="AA382" s="107">
        <v>78109368.224335715</v>
      </c>
      <c r="AB382" s="107">
        <v>83374435.562974736</v>
      </c>
      <c r="AC382" s="107">
        <v>88551198.235642374</v>
      </c>
      <c r="AD382" s="107">
        <v>93746922.696526214</v>
      </c>
      <c r="AE382" s="107">
        <v>99176270.91325976</v>
      </c>
      <c r="AF382" s="107">
        <v>104852759.19416952</v>
      </c>
      <c r="AG382" s="107">
        <v>110789472.5551492</v>
      </c>
      <c r="AH382" s="107">
        <v>116392632.24779466</v>
      </c>
      <c r="AI382" s="107">
        <v>121843567.38029279</v>
      </c>
      <c r="AJ382" s="107">
        <v>126181249.43009219</v>
      </c>
      <c r="AK382" s="107">
        <v>129356308.53600952</v>
      </c>
      <c r="AL382" s="107">
        <v>132309064.19845626</v>
      </c>
      <c r="AM382" s="107">
        <v>135023957.55424502</v>
      </c>
      <c r="AN382" s="104">
        <v>137298796.04297507</v>
      </c>
    </row>
    <row r="383" spans="1:40" x14ac:dyDescent="0.25">
      <c r="A383" t="str">
        <f t="shared" si="5"/>
        <v>Total aircraft movements_Iran</v>
      </c>
      <c r="B383" s="102" t="s">
        <v>35</v>
      </c>
      <c r="C383" s="103" t="s">
        <v>170</v>
      </c>
      <c r="D383" s="104" t="s">
        <v>224</v>
      </c>
      <c r="E383" s="105" t="s">
        <v>20</v>
      </c>
      <c r="F383" s="106" t="s">
        <v>34</v>
      </c>
      <c r="G383" s="106" t="s">
        <v>20</v>
      </c>
      <c r="H383" s="106" t="s">
        <v>20</v>
      </c>
      <c r="I383" s="106" t="s">
        <v>20</v>
      </c>
      <c r="J383" s="106" t="s">
        <v>20</v>
      </c>
      <c r="K383" s="106" t="s">
        <v>20</v>
      </c>
      <c r="L383" s="106" t="s">
        <v>20</v>
      </c>
      <c r="M383" s="106" t="s">
        <v>20</v>
      </c>
      <c r="N383" s="106" t="s">
        <v>34</v>
      </c>
      <c r="O383" s="106" t="s">
        <v>20</v>
      </c>
      <c r="P383" s="106" t="s">
        <v>34</v>
      </c>
      <c r="Q383" s="106" t="s">
        <v>20</v>
      </c>
      <c r="R383" s="107">
        <v>484204</v>
      </c>
      <c r="S383" s="107">
        <v>474927.25873313798</v>
      </c>
      <c r="T383" s="107">
        <v>492167.57251851598</v>
      </c>
      <c r="U383" s="107">
        <v>501769.30935232702</v>
      </c>
      <c r="V383" s="107">
        <v>511471.05373087042</v>
      </c>
      <c r="W383" s="107">
        <v>522239.77792238892</v>
      </c>
      <c r="X383" s="107">
        <v>543307.45642632537</v>
      </c>
      <c r="Y383" s="107">
        <v>566541.78085979528</v>
      </c>
      <c r="Z383" s="107">
        <v>590770.97161424626</v>
      </c>
      <c r="AA383" s="107">
        <v>616036.31395382446</v>
      </c>
      <c r="AB383" s="107">
        <v>642381.82469454955</v>
      </c>
      <c r="AC383" s="107">
        <v>668125.99147246615</v>
      </c>
      <c r="AD383" s="107">
        <v>693804.49140145618</v>
      </c>
      <c r="AE383" s="107">
        <v>720468.32428346714</v>
      </c>
      <c r="AF383" s="107">
        <v>748157.44694080681</v>
      </c>
      <c r="AG383" s="107">
        <v>776909.51892428577</v>
      </c>
      <c r="AH383" s="107">
        <v>803851.9258082906</v>
      </c>
      <c r="AI383" s="107">
        <v>829881.90006727655</v>
      </c>
      <c r="AJ383" s="107">
        <v>850468.45444150618</v>
      </c>
      <c r="AK383" s="107">
        <v>865464.58354197885</v>
      </c>
      <c r="AL383" s="107">
        <v>879356.67150796333</v>
      </c>
      <c r="AM383" s="107">
        <v>892083.68397363462</v>
      </c>
      <c r="AN383" s="104">
        <v>902713.30979328568</v>
      </c>
    </row>
    <row r="384" spans="1:40" x14ac:dyDescent="0.25">
      <c r="A384" t="str">
        <f t="shared" si="5"/>
        <v>Total Cargo_Iran</v>
      </c>
      <c r="B384" s="102" t="s">
        <v>207</v>
      </c>
      <c r="C384" s="108" t="s">
        <v>170</v>
      </c>
      <c r="D384" s="104" t="s">
        <v>224</v>
      </c>
      <c r="E384" s="75" t="s">
        <v>20</v>
      </c>
      <c r="F384" s="76" t="s">
        <v>34</v>
      </c>
      <c r="G384" s="76" t="s">
        <v>20</v>
      </c>
      <c r="H384" s="76" t="s">
        <v>20</v>
      </c>
      <c r="I384" s="76" t="s">
        <v>20</v>
      </c>
      <c r="J384" s="76" t="s">
        <v>20</v>
      </c>
      <c r="K384" s="76" t="s">
        <v>20</v>
      </c>
      <c r="L384" s="76" t="s">
        <v>20</v>
      </c>
      <c r="M384" s="76" t="s">
        <v>20</v>
      </c>
      <c r="N384" s="76" t="s">
        <v>34</v>
      </c>
      <c r="O384" s="76" t="s">
        <v>20</v>
      </c>
      <c r="P384" s="76" t="s">
        <v>34</v>
      </c>
      <c r="Q384" s="76" t="s">
        <v>20</v>
      </c>
      <c r="R384" s="83">
        <v>527657.21400000004</v>
      </c>
      <c r="S384" s="83">
        <v>520896.80379580747</v>
      </c>
      <c r="T384" s="83">
        <v>529999.38802059402</v>
      </c>
      <c r="U384" s="83">
        <v>542417.16799580713</v>
      </c>
      <c r="V384" s="83">
        <v>560795.58635621541</v>
      </c>
      <c r="W384" s="83">
        <v>584475.18643241527</v>
      </c>
      <c r="X384" s="83">
        <v>609339.4982852817</v>
      </c>
      <c r="Y384" s="83">
        <v>635457.18101105664</v>
      </c>
      <c r="Z384" s="83">
        <v>662901.42505216727</v>
      </c>
      <c r="AA384" s="83">
        <v>691750.28826061182</v>
      </c>
      <c r="AB384" s="83">
        <v>722087.05967178766</v>
      </c>
      <c r="AC384" s="83">
        <v>754000.65350718063</v>
      </c>
      <c r="AD384" s="83">
        <v>787586.03617435275</v>
      </c>
      <c r="AE384" s="83">
        <v>822944.68931047292</v>
      </c>
      <c r="AF384" s="83">
        <v>860185.11222314264</v>
      </c>
      <c r="AG384" s="83">
        <v>899423.36742378119</v>
      </c>
      <c r="AH384" s="83">
        <v>940783.67332810932</v>
      </c>
      <c r="AI384" s="83">
        <v>984399.04862018011</v>
      </c>
      <c r="AJ384" s="83">
        <v>1030412.0132451413</v>
      </c>
      <c r="AK384" s="83">
        <v>1078975.3515186086</v>
      </c>
      <c r="AL384" s="83">
        <v>1130252.9434225729</v>
      </c>
      <c r="AM384" s="83">
        <v>1184420.6708069544</v>
      </c>
      <c r="AN384" s="92">
        <v>1241667.4059412107</v>
      </c>
    </row>
    <row r="385" spans="1:40" x14ac:dyDescent="0.25">
      <c r="A385" t="str">
        <f t="shared" si="5"/>
        <v>International passengers_Iran</v>
      </c>
      <c r="B385" s="72" t="s">
        <v>54</v>
      </c>
      <c r="C385" s="108" t="s">
        <v>170</v>
      </c>
      <c r="D385" s="104" t="s">
        <v>224</v>
      </c>
      <c r="E385" s="75" t="s">
        <v>20</v>
      </c>
      <c r="F385" s="76" t="s">
        <v>34</v>
      </c>
      <c r="G385" s="76" t="s">
        <v>20</v>
      </c>
      <c r="H385" s="76" t="s">
        <v>20</v>
      </c>
      <c r="I385" s="76" t="s">
        <v>20</v>
      </c>
      <c r="J385" s="76" t="s">
        <v>20</v>
      </c>
      <c r="K385" s="76" t="s">
        <v>20</v>
      </c>
      <c r="L385" s="76" t="s">
        <v>20</v>
      </c>
      <c r="M385" s="76" t="s">
        <v>20</v>
      </c>
      <c r="N385" s="76" t="s">
        <v>34</v>
      </c>
      <c r="O385" s="76" t="s">
        <v>20</v>
      </c>
      <c r="P385" s="76" t="s">
        <v>34</v>
      </c>
      <c r="Q385" s="76" t="s">
        <v>20</v>
      </c>
      <c r="R385" s="83">
        <v>10721376</v>
      </c>
      <c r="S385" s="83">
        <v>9861373.3584003095</v>
      </c>
      <c r="T385" s="83">
        <v>9815911.5610189494</v>
      </c>
      <c r="U385" s="83">
        <v>9917812.8491009474</v>
      </c>
      <c r="V385" s="83">
        <v>10236404.821321258</v>
      </c>
      <c r="W385" s="83">
        <v>10687434.337891227</v>
      </c>
      <c r="X385" s="83">
        <v>11588381.476313464</v>
      </c>
      <c r="Y385" s="83">
        <v>12610804.085939443</v>
      </c>
      <c r="Z385" s="83">
        <v>13709651.314291563</v>
      </c>
      <c r="AA385" s="83">
        <v>14891486.97526384</v>
      </c>
      <c r="AB385" s="83">
        <v>16163535.980640313</v>
      </c>
      <c r="AC385" s="83">
        <v>17446221.191208899</v>
      </c>
      <c r="AD385" s="83">
        <v>18765206.399797671</v>
      </c>
      <c r="AE385" s="83">
        <v>20177151.68874386</v>
      </c>
      <c r="AF385" s="83">
        <v>21689616.093741767</v>
      </c>
      <c r="AG385" s="83">
        <v>23310596.243025437</v>
      </c>
      <c r="AH385" s="83">
        <v>24876753.292453017</v>
      </c>
      <c r="AI385" s="83">
        <v>26433726.012615621</v>
      </c>
      <c r="AJ385" s="83">
        <v>27695918.969374232</v>
      </c>
      <c r="AK385" s="83">
        <v>28632622.981696267</v>
      </c>
      <c r="AL385" s="83">
        <v>29513432.198033042</v>
      </c>
      <c r="AM385" s="83">
        <v>30331457.809842721</v>
      </c>
      <c r="AN385" s="92">
        <v>31022835.067807753</v>
      </c>
    </row>
    <row r="386" spans="1:40" x14ac:dyDescent="0.25">
      <c r="A386" t="str">
        <f t="shared" ref="A386:A449" si="6">B386&amp;"_"&amp;D386</f>
        <v>Domestic passengers_Iran</v>
      </c>
      <c r="B386" s="102" t="s">
        <v>56</v>
      </c>
      <c r="C386" s="103" t="s">
        <v>170</v>
      </c>
      <c r="D386" s="104" t="s">
        <v>224</v>
      </c>
      <c r="E386" s="105" t="s">
        <v>20</v>
      </c>
      <c r="F386" s="106" t="s">
        <v>34</v>
      </c>
      <c r="G386" s="106" t="s">
        <v>20</v>
      </c>
      <c r="H386" s="106" t="s">
        <v>20</v>
      </c>
      <c r="I386" s="106" t="s">
        <v>20</v>
      </c>
      <c r="J386" s="106" t="s">
        <v>20</v>
      </c>
      <c r="K386" s="106" t="s">
        <v>20</v>
      </c>
      <c r="L386" s="106" t="s">
        <v>20</v>
      </c>
      <c r="M386" s="106" t="s">
        <v>20</v>
      </c>
      <c r="N386" s="106" t="s">
        <v>34</v>
      </c>
      <c r="O386" s="106" t="s">
        <v>20</v>
      </c>
      <c r="P386" s="106" t="s">
        <v>34</v>
      </c>
      <c r="Q386" s="106" t="s">
        <v>20</v>
      </c>
      <c r="R386" s="107">
        <v>42585363</v>
      </c>
      <c r="S386" s="107">
        <v>42228099.579740398</v>
      </c>
      <c r="T386" s="107">
        <v>44229287.4707435</v>
      </c>
      <c r="U386" s="107">
        <v>45565893.912614606</v>
      </c>
      <c r="V386" s="107">
        <v>47123400.302675456</v>
      </c>
      <c r="W386" s="107">
        <v>48768967.65671213</v>
      </c>
      <c r="X386" s="107">
        <v>51983481.164340042</v>
      </c>
      <c r="Y386" s="107">
        <v>55521422.736747041</v>
      </c>
      <c r="Z386" s="107">
        <v>59203193.786157176</v>
      </c>
      <c r="AA386" s="107">
        <v>63034442.066903025</v>
      </c>
      <c r="AB386" s="107">
        <v>67021191.850272492</v>
      </c>
      <c r="AC386" s="107">
        <v>70909105.932821915</v>
      </c>
      <c r="AD386" s="107">
        <v>74779700.235418037</v>
      </c>
      <c r="AE386" s="107">
        <v>78791300.13785094</v>
      </c>
      <c r="AF386" s="107">
        <v>82949365.135975584</v>
      </c>
      <c r="AG386" s="107">
        <v>87258978.208691046</v>
      </c>
      <c r="AH386" s="107">
        <v>91290156.992810264</v>
      </c>
      <c r="AI386" s="107">
        <v>95178447.592315108</v>
      </c>
      <c r="AJ386" s="107">
        <v>98249319.881417647</v>
      </c>
      <c r="AK386" s="107">
        <v>100483948.01234262</v>
      </c>
      <c r="AL386" s="107">
        <v>102552343.90741175</v>
      </c>
      <c r="AM386" s="107">
        <v>104445847.67664878</v>
      </c>
      <c r="AN386" s="104">
        <v>106026277.59738296</v>
      </c>
    </row>
    <row r="387" spans="1:40" x14ac:dyDescent="0.25">
      <c r="A387" t="str">
        <f t="shared" si="6"/>
        <v>Total passengers_Indonesia</v>
      </c>
      <c r="B387" s="72" t="s">
        <v>58</v>
      </c>
      <c r="C387" s="108" t="s">
        <v>69</v>
      </c>
      <c r="D387" s="92" t="s">
        <v>75</v>
      </c>
      <c r="E387" s="75" t="s">
        <v>20</v>
      </c>
      <c r="F387" s="76" t="s">
        <v>34</v>
      </c>
      <c r="G387" s="76" t="s">
        <v>20</v>
      </c>
      <c r="H387" s="76" t="s">
        <v>20</v>
      </c>
      <c r="I387" s="76" t="s">
        <v>20</v>
      </c>
      <c r="J387" s="76" t="s">
        <v>34</v>
      </c>
      <c r="K387" s="76" t="s">
        <v>34</v>
      </c>
      <c r="L387" s="76" t="s">
        <v>20</v>
      </c>
      <c r="M387" s="76" t="s">
        <v>20</v>
      </c>
      <c r="N387" s="76" t="s">
        <v>34</v>
      </c>
      <c r="O387" s="76" t="s">
        <v>34</v>
      </c>
      <c r="P387" s="76" t="s">
        <v>34</v>
      </c>
      <c r="Q387" s="76" t="s">
        <v>20</v>
      </c>
      <c r="R387" s="83">
        <v>208496468</v>
      </c>
      <c r="S387" s="83">
        <v>168426417.62861928</v>
      </c>
      <c r="T387" s="83">
        <v>176248443.55932638</v>
      </c>
      <c r="U387" s="83">
        <v>182648502.92836812</v>
      </c>
      <c r="V387" s="83">
        <v>194261500.42875552</v>
      </c>
      <c r="W387" s="83">
        <v>211661233.14914191</v>
      </c>
      <c r="X387" s="83">
        <v>230039117.96042162</v>
      </c>
      <c r="Y387" s="83">
        <v>249359517.35524279</v>
      </c>
      <c r="Z387" s="83">
        <v>269381302.82027125</v>
      </c>
      <c r="AA387" s="83">
        <v>290283512.17861867</v>
      </c>
      <c r="AB387" s="83">
        <v>312008073.50446224</v>
      </c>
      <c r="AC387" s="83">
        <v>334604082.05385941</v>
      </c>
      <c r="AD387" s="83">
        <v>357908947.1975292</v>
      </c>
      <c r="AE387" s="83">
        <v>381920323.55430478</v>
      </c>
      <c r="AF387" s="83">
        <v>406821384.188945</v>
      </c>
      <c r="AG387" s="83">
        <v>432632494.43777049</v>
      </c>
      <c r="AH387" s="83">
        <v>459380645.49928594</v>
      </c>
      <c r="AI387" s="83">
        <v>487086205.00350344</v>
      </c>
      <c r="AJ387" s="83">
        <v>515724876.44258791</v>
      </c>
      <c r="AK387" s="83">
        <v>545285318.60875571</v>
      </c>
      <c r="AL387" s="83">
        <v>575808905.78282857</v>
      </c>
      <c r="AM387" s="83">
        <v>607346831.96840978</v>
      </c>
      <c r="AN387" s="92">
        <v>639943977.51371789</v>
      </c>
    </row>
    <row r="388" spans="1:40" x14ac:dyDescent="0.25">
      <c r="A388" t="str">
        <f t="shared" si="6"/>
        <v>Total aircraft movements_Indonesia</v>
      </c>
      <c r="B388" s="72" t="s">
        <v>35</v>
      </c>
      <c r="C388" s="108" t="s">
        <v>69</v>
      </c>
      <c r="D388" s="92" t="s">
        <v>75</v>
      </c>
      <c r="E388" s="75" t="s">
        <v>20</v>
      </c>
      <c r="F388" s="76" t="s">
        <v>34</v>
      </c>
      <c r="G388" s="76" t="s">
        <v>20</v>
      </c>
      <c r="H388" s="76" t="s">
        <v>20</v>
      </c>
      <c r="I388" s="76" t="s">
        <v>20</v>
      </c>
      <c r="J388" s="76" t="s">
        <v>34</v>
      </c>
      <c r="K388" s="76" t="s">
        <v>34</v>
      </c>
      <c r="L388" s="76" t="s">
        <v>20</v>
      </c>
      <c r="M388" s="76" t="s">
        <v>20</v>
      </c>
      <c r="N388" s="76" t="s">
        <v>34</v>
      </c>
      <c r="O388" s="76" t="s">
        <v>34</v>
      </c>
      <c r="P388" s="76" t="s">
        <v>34</v>
      </c>
      <c r="Q388" s="76" t="s">
        <v>20</v>
      </c>
      <c r="R388" s="83">
        <v>1683601</v>
      </c>
      <c r="S388" s="83">
        <v>1385221.112064169</v>
      </c>
      <c r="T388" s="83">
        <v>1483044.0128701937</v>
      </c>
      <c r="U388" s="83">
        <v>1599147.2647733369</v>
      </c>
      <c r="V388" s="83">
        <v>1680831.2699544744</v>
      </c>
      <c r="W388" s="83">
        <v>1782829.280332701</v>
      </c>
      <c r="X388" s="83">
        <v>1887806.6745513491</v>
      </c>
      <c r="Y388" s="83">
        <v>1995472.7397426746</v>
      </c>
      <c r="Z388" s="83">
        <v>2105032.6367819482</v>
      </c>
      <c r="AA388" s="83">
        <v>2216902.1645683823</v>
      </c>
      <c r="AB388" s="83">
        <v>2330769.4273743327</v>
      </c>
      <c r="AC388" s="83">
        <v>2446622.1319526131</v>
      </c>
      <c r="AD388" s="83">
        <v>2563909.7205162244</v>
      </c>
      <c r="AE388" s="83">
        <v>2682519.8175450871</v>
      </c>
      <c r="AF388" s="83">
        <v>2802772.1620787699</v>
      </c>
      <c r="AG388" s="83">
        <v>2924492.0763926613</v>
      </c>
      <c r="AH388" s="83">
        <v>3047511.131669892</v>
      </c>
      <c r="AI388" s="83">
        <v>3171633.5065663061</v>
      </c>
      <c r="AJ388" s="83">
        <v>3296614.0022070706</v>
      </c>
      <c r="AK388" s="83">
        <v>3422296.6588348085</v>
      </c>
      <c r="AL388" s="83">
        <v>3548654.1953169354</v>
      </c>
      <c r="AM388" s="83">
        <v>3675636.6555220494</v>
      </c>
      <c r="AN388" s="92">
        <v>3803191.4055786184</v>
      </c>
    </row>
    <row r="389" spans="1:40" x14ac:dyDescent="0.25">
      <c r="A389" t="str">
        <f t="shared" si="6"/>
        <v>Total Cargo_Indonesia</v>
      </c>
      <c r="B389" s="102" t="s">
        <v>207</v>
      </c>
      <c r="C389" s="103" t="s">
        <v>69</v>
      </c>
      <c r="D389" s="104" t="s">
        <v>75</v>
      </c>
      <c r="E389" s="105" t="s">
        <v>20</v>
      </c>
      <c r="F389" s="106" t="s">
        <v>34</v>
      </c>
      <c r="G389" s="106" t="s">
        <v>20</v>
      </c>
      <c r="H389" s="106" t="s">
        <v>20</v>
      </c>
      <c r="I389" s="106" t="s">
        <v>20</v>
      </c>
      <c r="J389" s="106" t="s">
        <v>34</v>
      </c>
      <c r="K389" s="106" t="s">
        <v>34</v>
      </c>
      <c r="L389" s="106" t="s">
        <v>20</v>
      </c>
      <c r="M389" s="106" t="s">
        <v>20</v>
      </c>
      <c r="N389" s="106" t="s">
        <v>34</v>
      </c>
      <c r="O389" s="106" t="s">
        <v>34</v>
      </c>
      <c r="P389" s="106" t="s">
        <v>34</v>
      </c>
      <c r="Q389" s="106" t="s">
        <v>20</v>
      </c>
      <c r="R389" s="107">
        <v>1428005.368</v>
      </c>
      <c r="S389" s="107">
        <v>1165431.9850630362</v>
      </c>
      <c r="T389" s="107">
        <v>1228395.6986951567</v>
      </c>
      <c r="U389" s="107">
        <v>1256753.2552804216</v>
      </c>
      <c r="V389" s="107">
        <v>1300874.9466223649</v>
      </c>
      <c r="W389" s="107">
        <v>1361112.7627690001</v>
      </c>
      <c r="X389" s="107">
        <v>1422953.2186898568</v>
      </c>
      <c r="Y389" s="107">
        <v>1486294.7844260829</v>
      </c>
      <c r="Z389" s="107">
        <v>1550628.77533109</v>
      </c>
      <c r="AA389" s="107">
        <v>1616306.2526720823</v>
      </c>
      <c r="AB389" s="107">
        <v>1683190.8386308309</v>
      </c>
      <c r="AC389" s="107">
        <v>1751362.7167897099</v>
      </c>
      <c r="AD389" s="107">
        <v>1820485.3325611704</v>
      </c>
      <c r="AE389" s="107">
        <v>1890544.0636224598</v>
      </c>
      <c r="AF389" s="107">
        <v>1961881.7092436082</v>
      </c>
      <c r="AG389" s="107">
        <v>2034514.6846969747</v>
      </c>
      <c r="AH389" s="107">
        <v>2108471.5931594321</v>
      </c>
      <c r="AI389" s="107">
        <v>2183767.5669660214</v>
      </c>
      <c r="AJ389" s="107">
        <v>2260336.6198469116</v>
      </c>
      <c r="AK389" s="107">
        <v>2338141.5930742202</v>
      </c>
      <c r="AL389" s="107">
        <v>2417244.2415966238</v>
      </c>
      <c r="AM389" s="107">
        <v>2497720.3862189529</v>
      </c>
      <c r="AN389" s="104">
        <v>2579632.8483687686</v>
      </c>
    </row>
    <row r="390" spans="1:40" x14ac:dyDescent="0.25">
      <c r="A390" t="str">
        <f t="shared" si="6"/>
        <v>International passengers_Indonesia</v>
      </c>
      <c r="B390" s="102" t="s">
        <v>54</v>
      </c>
      <c r="C390" s="103" t="s">
        <v>69</v>
      </c>
      <c r="D390" s="104" t="s">
        <v>75</v>
      </c>
      <c r="E390" s="105" t="s">
        <v>20</v>
      </c>
      <c r="F390" s="106" t="s">
        <v>34</v>
      </c>
      <c r="G390" s="106" t="s">
        <v>20</v>
      </c>
      <c r="H390" s="106" t="s">
        <v>20</v>
      </c>
      <c r="I390" s="106" t="s">
        <v>20</v>
      </c>
      <c r="J390" s="106" t="s">
        <v>34</v>
      </c>
      <c r="K390" s="106" t="s">
        <v>34</v>
      </c>
      <c r="L390" s="106" t="s">
        <v>20</v>
      </c>
      <c r="M390" s="106" t="s">
        <v>20</v>
      </c>
      <c r="N390" s="106" t="s">
        <v>34</v>
      </c>
      <c r="O390" s="106" t="s">
        <v>34</v>
      </c>
      <c r="P390" s="106" t="s">
        <v>34</v>
      </c>
      <c r="Q390" s="106" t="s">
        <v>20</v>
      </c>
      <c r="R390" s="107">
        <v>35843458</v>
      </c>
      <c r="S390" s="107">
        <v>35519669.417003177</v>
      </c>
      <c r="T390" s="107">
        <v>36502751.269850254</v>
      </c>
      <c r="U390" s="107">
        <v>38024299.384031847</v>
      </c>
      <c r="V390" s="107">
        <v>40490507.642992154</v>
      </c>
      <c r="W390" s="107">
        <v>44070804.070836499</v>
      </c>
      <c r="X390" s="107">
        <v>47913869.99166628</v>
      </c>
      <c r="Y390" s="107">
        <v>52021864.70279526</v>
      </c>
      <c r="Z390" s="107">
        <v>56356326.602774471</v>
      </c>
      <c r="AA390" s="107">
        <v>60959112.945056655</v>
      </c>
      <c r="AB390" s="107">
        <v>65825880.657208636</v>
      </c>
      <c r="AC390" s="107">
        <v>70973793.175521076</v>
      </c>
      <c r="AD390" s="107">
        <v>76375376.143949151</v>
      </c>
      <c r="AE390" s="107">
        <v>82035351.347243622</v>
      </c>
      <c r="AF390" s="107">
        <v>87999721.398246095</v>
      </c>
      <c r="AG390" s="107">
        <v>94279863.302376911</v>
      </c>
      <c r="AH390" s="107">
        <v>100888924.1882838</v>
      </c>
      <c r="AI390" s="107">
        <v>107838794.01453649</v>
      </c>
      <c r="AJ390" s="107">
        <v>115131270.05494277</v>
      </c>
      <c r="AK390" s="107">
        <v>122771260.14998825</v>
      </c>
      <c r="AL390" s="107">
        <v>130776673.9404863</v>
      </c>
      <c r="AM390" s="107">
        <v>139168201.93058312</v>
      </c>
      <c r="AN390" s="104">
        <v>147965809.58055925</v>
      </c>
    </row>
    <row r="391" spans="1:40" x14ac:dyDescent="0.25">
      <c r="A391" t="str">
        <f t="shared" si="6"/>
        <v>Domestic passengers_Indonesia</v>
      </c>
      <c r="B391" s="72" t="s">
        <v>56</v>
      </c>
      <c r="C391" s="108" t="s">
        <v>69</v>
      </c>
      <c r="D391" s="92" t="s">
        <v>75</v>
      </c>
      <c r="E391" s="75" t="s">
        <v>20</v>
      </c>
      <c r="F391" s="76" t="s">
        <v>34</v>
      </c>
      <c r="G391" s="76" t="s">
        <v>20</v>
      </c>
      <c r="H391" s="76" t="s">
        <v>20</v>
      </c>
      <c r="I391" s="76" t="s">
        <v>20</v>
      </c>
      <c r="J391" s="76" t="s">
        <v>34</v>
      </c>
      <c r="K391" s="76" t="s">
        <v>34</v>
      </c>
      <c r="L391" s="76" t="s">
        <v>20</v>
      </c>
      <c r="M391" s="76" t="s">
        <v>20</v>
      </c>
      <c r="N391" s="76" t="s">
        <v>34</v>
      </c>
      <c r="O391" s="76" t="s">
        <v>34</v>
      </c>
      <c r="P391" s="76" t="s">
        <v>34</v>
      </c>
      <c r="Q391" s="76" t="s">
        <v>20</v>
      </c>
      <c r="R391" s="83">
        <v>162462181</v>
      </c>
      <c r="S391" s="83">
        <v>125824231.96371254</v>
      </c>
      <c r="T391" s="83">
        <v>132150304.15596604</v>
      </c>
      <c r="U391" s="83">
        <v>136513013.22383231</v>
      </c>
      <c r="V391" s="83">
        <v>145317970.35322478</v>
      </c>
      <c r="W391" s="83">
        <v>158752577.87298954</v>
      </c>
      <c r="X391" s="83">
        <v>172894332.66791874</v>
      </c>
      <c r="Y391" s="83">
        <v>187705451.46469033</v>
      </c>
      <c r="Z391" s="83">
        <v>202983280.56241274</v>
      </c>
      <c r="AA391" s="83">
        <v>218865013.43572718</v>
      </c>
      <c r="AB391" s="83">
        <v>235296933.84362289</v>
      </c>
      <c r="AC391" s="83">
        <v>252310985.93819585</v>
      </c>
      <c r="AD391" s="83">
        <v>269772065.51026213</v>
      </c>
      <c r="AE391" s="83">
        <v>287673117.20073199</v>
      </c>
      <c r="AF391" s="83">
        <v>306151323.02151734</v>
      </c>
      <c r="AG391" s="83">
        <v>325215682.62646067</v>
      </c>
      <c r="AH391" s="83">
        <v>344880051.18052518</v>
      </c>
      <c r="AI391" s="83">
        <v>365152917.23111898</v>
      </c>
      <c r="AJ391" s="83">
        <v>386008197.66163683</v>
      </c>
      <c r="AK391" s="83">
        <v>407429653.88568264</v>
      </c>
      <c r="AL391" s="83">
        <v>429440760.80932158</v>
      </c>
      <c r="AM391" s="83">
        <v>452072032.0092116</v>
      </c>
      <c r="AN391" s="92">
        <v>475348392.26823574</v>
      </c>
    </row>
    <row r="392" spans="1:40" x14ac:dyDescent="0.25">
      <c r="A392" t="str">
        <f t="shared" si="6"/>
        <v>Total passengers_India</v>
      </c>
      <c r="B392" s="102" t="s">
        <v>58</v>
      </c>
      <c r="C392" s="103" t="s">
        <v>69</v>
      </c>
      <c r="D392" s="104" t="s">
        <v>76</v>
      </c>
      <c r="E392" s="105" t="s">
        <v>20</v>
      </c>
      <c r="F392" s="106" t="s">
        <v>34</v>
      </c>
      <c r="G392" s="106" t="s">
        <v>20</v>
      </c>
      <c r="H392" s="106" t="s">
        <v>20</v>
      </c>
      <c r="I392" s="106" t="s">
        <v>20</v>
      </c>
      <c r="J392" s="106" t="s">
        <v>34</v>
      </c>
      <c r="K392" s="106" t="s">
        <v>20</v>
      </c>
      <c r="L392" s="106" t="s">
        <v>20</v>
      </c>
      <c r="M392" s="106" t="s">
        <v>34</v>
      </c>
      <c r="N392" s="106" t="s">
        <v>20</v>
      </c>
      <c r="O392" s="106" t="s">
        <v>20</v>
      </c>
      <c r="P392" s="106" t="s">
        <v>34</v>
      </c>
      <c r="Q392" s="106" t="s">
        <v>20</v>
      </c>
      <c r="R392" s="107">
        <v>341043348</v>
      </c>
      <c r="S392" s="107">
        <v>333549374.91670704</v>
      </c>
      <c r="T392" s="107">
        <v>368406264.89228714</v>
      </c>
      <c r="U392" s="107">
        <v>406930736.58247572</v>
      </c>
      <c r="V392" s="107">
        <v>447457379.39696836</v>
      </c>
      <c r="W392" s="107">
        <v>488311393.99058861</v>
      </c>
      <c r="X392" s="107">
        <v>529525110.43243355</v>
      </c>
      <c r="Y392" s="107">
        <v>571121518.83221269</v>
      </c>
      <c r="Z392" s="107">
        <v>613127472.47514772</v>
      </c>
      <c r="AA392" s="107">
        <v>655581353.61816752</v>
      </c>
      <c r="AB392" s="107">
        <v>698505742.10982311</v>
      </c>
      <c r="AC392" s="107">
        <v>741910397.21472478</v>
      </c>
      <c r="AD392" s="107">
        <v>785769352.96598589</v>
      </c>
      <c r="AE392" s="107">
        <v>830093628.13070047</v>
      </c>
      <c r="AF392" s="107">
        <v>874975544.068138</v>
      </c>
      <c r="AG392" s="107">
        <v>920395205.21747839</v>
      </c>
      <c r="AH392" s="107">
        <v>966393040.87598515</v>
      </c>
      <c r="AI392" s="107">
        <v>1012982575.0521822</v>
      </c>
      <c r="AJ392" s="107">
        <v>1060194084.6471258</v>
      </c>
      <c r="AK392" s="107">
        <v>1108077951.7131281</v>
      </c>
      <c r="AL392" s="107">
        <v>1156666259.1840568</v>
      </c>
      <c r="AM392" s="107">
        <v>1205999375.886905</v>
      </c>
      <c r="AN392" s="104">
        <v>1256115097.305701</v>
      </c>
    </row>
    <row r="393" spans="1:40" x14ac:dyDescent="0.25">
      <c r="A393" t="str">
        <f t="shared" si="6"/>
        <v>Total aircraft movements_India</v>
      </c>
      <c r="B393" s="102" t="s">
        <v>35</v>
      </c>
      <c r="C393" s="103" t="s">
        <v>69</v>
      </c>
      <c r="D393" s="104" t="s">
        <v>76</v>
      </c>
      <c r="E393" s="105" t="s">
        <v>20</v>
      </c>
      <c r="F393" s="106" t="s">
        <v>34</v>
      </c>
      <c r="G393" s="106" t="s">
        <v>20</v>
      </c>
      <c r="H393" s="106" t="s">
        <v>20</v>
      </c>
      <c r="I393" s="106" t="s">
        <v>20</v>
      </c>
      <c r="J393" s="106" t="s">
        <v>34</v>
      </c>
      <c r="K393" s="106" t="s">
        <v>20</v>
      </c>
      <c r="L393" s="106" t="s">
        <v>20</v>
      </c>
      <c r="M393" s="106" t="s">
        <v>34</v>
      </c>
      <c r="N393" s="106" t="s">
        <v>20</v>
      </c>
      <c r="O393" s="106" t="s">
        <v>20</v>
      </c>
      <c r="P393" s="106" t="s">
        <v>34</v>
      </c>
      <c r="Q393" s="106" t="s">
        <v>20</v>
      </c>
      <c r="R393" s="107">
        <v>2646103</v>
      </c>
      <c r="S393" s="107">
        <v>2609007.2380969296</v>
      </c>
      <c r="T393" s="107">
        <v>2821645.5121274963</v>
      </c>
      <c r="U393" s="107">
        <v>3040175.2740359767</v>
      </c>
      <c r="V393" s="107">
        <v>3249891.3372638565</v>
      </c>
      <c r="W393" s="107">
        <v>3459902.2697525313</v>
      </c>
      <c r="X393" s="107">
        <v>3674295.6424511555</v>
      </c>
      <c r="Y393" s="107">
        <v>3890600.4944933928</v>
      </c>
      <c r="Z393" s="107">
        <v>4109011.8503653361</v>
      </c>
      <c r="AA393" s="107">
        <v>4329390.2998154657</v>
      </c>
      <c r="AB393" s="107">
        <v>4548461.865575023</v>
      </c>
      <c r="AC393" s="107">
        <v>4763776.7445812998</v>
      </c>
      <c r="AD393" s="107">
        <v>4973736.8159608906</v>
      </c>
      <c r="AE393" s="107">
        <v>5178912.3854253916</v>
      </c>
      <c r="AF393" s="107">
        <v>5376612.1597638959</v>
      </c>
      <c r="AG393" s="107">
        <v>5565770.8189195478</v>
      </c>
      <c r="AH393" s="107">
        <v>5743892.3167551998</v>
      </c>
      <c r="AI393" s="107">
        <v>5907947.6633590935</v>
      </c>
      <c r="AJ393" s="107">
        <v>6056135.1788327275</v>
      </c>
      <c r="AK393" s="107">
        <v>6188625.9169556955</v>
      </c>
      <c r="AL393" s="107">
        <v>6305511.5897411276</v>
      </c>
      <c r="AM393" s="107">
        <v>6407988.840934976</v>
      </c>
      <c r="AN393" s="104">
        <v>6496608.9376026848</v>
      </c>
    </row>
    <row r="394" spans="1:40" x14ac:dyDescent="0.25">
      <c r="A394" t="str">
        <f t="shared" si="6"/>
        <v>Total Cargo_India</v>
      </c>
      <c r="B394" s="102" t="s">
        <v>207</v>
      </c>
      <c r="C394" s="108" t="s">
        <v>69</v>
      </c>
      <c r="D394" s="92" t="s">
        <v>76</v>
      </c>
      <c r="E394" s="75" t="s">
        <v>20</v>
      </c>
      <c r="F394" s="76" t="s">
        <v>34</v>
      </c>
      <c r="G394" s="76" t="s">
        <v>20</v>
      </c>
      <c r="H394" s="76" t="s">
        <v>20</v>
      </c>
      <c r="I394" s="76" t="s">
        <v>20</v>
      </c>
      <c r="J394" s="76" t="s">
        <v>34</v>
      </c>
      <c r="K394" s="76" t="s">
        <v>20</v>
      </c>
      <c r="L394" s="76" t="s">
        <v>20</v>
      </c>
      <c r="M394" s="76" t="s">
        <v>34</v>
      </c>
      <c r="N394" s="76" t="s">
        <v>20</v>
      </c>
      <c r="O394" s="76" t="s">
        <v>20</v>
      </c>
      <c r="P394" s="76" t="s">
        <v>34</v>
      </c>
      <c r="Q394" s="76" t="s">
        <v>20</v>
      </c>
      <c r="R394" s="83">
        <v>3582162</v>
      </c>
      <c r="S394" s="83">
        <v>3518026.600944662</v>
      </c>
      <c r="T394" s="83">
        <v>3614546.3983478402</v>
      </c>
      <c r="U394" s="83">
        <v>3750375.1872157631</v>
      </c>
      <c r="V394" s="83">
        <v>3928199.3475296097</v>
      </c>
      <c r="W394" s="83">
        <v>4149804.370489765</v>
      </c>
      <c r="X394" s="83">
        <v>4376121.8929134142</v>
      </c>
      <c r="Y394" s="83">
        <v>4605841.0293639917</v>
      </c>
      <c r="Z394" s="83">
        <v>4839160.0516371196</v>
      </c>
      <c r="AA394" s="83">
        <v>5076224.1696857261</v>
      </c>
      <c r="AB394" s="83">
        <v>5315154.6709596636</v>
      </c>
      <c r="AC394" s="83">
        <v>5554329.8079215493</v>
      </c>
      <c r="AD394" s="83">
        <v>5792150.2034501536</v>
      </c>
      <c r="AE394" s="83">
        <v>6028760.2169260131</v>
      </c>
      <c r="AF394" s="83">
        <v>6263388.8188187527</v>
      </c>
      <c r="AG394" s="83">
        <v>6494774.6091322796</v>
      </c>
      <c r="AH394" s="83">
        <v>6721516.0666746423</v>
      </c>
      <c r="AI394" s="83">
        <v>6941536.2813287834</v>
      </c>
      <c r="AJ394" s="83">
        <v>7153583.2104009418</v>
      </c>
      <c r="AK394" s="83">
        <v>7357691.2169857109</v>
      </c>
      <c r="AL394" s="83">
        <v>7553622.9031254407</v>
      </c>
      <c r="AM394" s="83">
        <v>7741857.3281992804</v>
      </c>
      <c r="AN394" s="92">
        <v>7922450.2079026587</v>
      </c>
    </row>
    <row r="395" spans="1:40" x14ac:dyDescent="0.25">
      <c r="A395" t="str">
        <f t="shared" si="6"/>
        <v>International passengers_India</v>
      </c>
      <c r="B395" s="72" t="s">
        <v>54</v>
      </c>
      <c r="C395" s="108" t="s">
        <v>69</v>
      </c>
      <c r="D395" s="92" t="s">
        <v>76</v>
      </c>
      <c r="E395" s="75" t="s">
        <v>20</v>
      </c>
      <c r="F395" s="76" t="s">
        <v>34</v>
      </c>
      <c r="G395" s="76" t="s">
        <v>20</v>
      </c>
      <c r="H395" s="76" t="s">
        <v>20</v>
      </c>
      <c r="I395" s="76" t="s">
        <v>20</v>
      </c>
      <c r="J395" s="76" t="s">
        <v>34</v>
      </c>
      <c r="K395" s="76" t="s">
        <v>20</v>
      </c>
      <c r="L395" s="76" t="s">
        <v>20</v>
      </c>
      <c r="M395" s="76" t="s">
        <v>34</v>
      </c>
      <c r="N395" s="76" t="s">
        <v>20</v>
      </c>
      <c r="O395" s="76" t="s">
        <v>20</v>
      </c>
      <c r="P395" s="76" t="s">
        <v>34</v>
      </c>
      <c r="Q395" s="76" t="s">
        <v>20</v>
      </c>
      <c r="R395" s="83">
        <v>68248909</v>
      </c>
      <c r="S395" s="83">
        <v>68484294.118473843</v>
      </c>
      <c r="T395" s="83">
        <v>72327558.695381552</v>
      </c>
      <c r="U395" s="83">
        <v>76890925.381870687</v>
      </c>
      <c r="V395" s="83">
        <v>82251442.14048633</v>
      </c>
      <c r="W395" s="83">
        <v>88597362.723838612</v>
      </c>
      <c r="X395" s="83">
        <v>95302021.190395683</v>
      </c>
      <c r="Y395" s="83">
        <v>102388716.56165697</v>
      </c>
      <c r="Z395" s="83">
        <v>109884214.39225645</v>
      </c>
      <c r="AA395" s="83">
        <v>117826924.10165162</v>
      </c>
      <c r="AB395" s="83">
        <v>126239634.68209296</v>
      </c>
      <c r="AC395" s="83">
        <v>135132116.94687438</v>
      </c>
      <c r="AD395" s="83">
        <v>144478240.89358801</v>
      </c>
      <c r="AE395" s="83">
        <v>154288906.25802776</v>
      </c>
      <c r="AF395" s="83">
        <v>164656734.50018731</v>
      </c>
      <c r="AG395" s="83">
        <v>175561699.3822681</v>
      </c>
      <c r="AH395" s="83">
        <v>187044327.8013472</v>
      </c>
      <c r="AI395" s="83">
        <v>199118186.19906828</v>
      </c>
      <c r="AJ395" s="83">
        <v>211813561.41295111</v>
      </c>
      <c r="AK395" s="83">
        <v>225180801.94599825</v>
      </c>
      <c r="AL395" s="83">
        <v>239251951.71016556</v>
      </c>
      <c r="AM395" s="83">
        <v>254067335.73975691</v>
      </c>
      <c r="AN395" s="92">
        <v>269664739.78565693</v>
      </c>
    </row>
    <row r="396" spans="1:40" x14ac:dyDescent="0.25">
      <c r="A396" t="str">
        <f t="shared" si="6"/>
        <v>Domestic passengers_India</v>
      </c>
      <c r="B396" s="102" t="s">
        <v>56</v>
      </c>
      <c r="C396" s="103" t="s">
        <v>69</v>
      </c>
      <c r="D396" s="104" t="s">
        <v>76</v>
      </c>
      <c r="E396" s="105" t="s">
        <v>20</v>
      </c>
      <c r="F396" s="106" t="s">
        <v>34</v>
      </c>
      <c r="G396" s="106" t="s">
        <v>20</v>
      </c>
      <c r="H396" s="106" t="s">
        <v>20</v>
      </c>
      <c r="I396" s="106" t="s">
        <v>20</v>
      </c>
      <c r="J396" s="106" t="s">
        <v>34</v>
      </c>
      <c r="K396" s="106" t="s">
        <v>20</v>
      </c>
      <c r="L396" s="106" t="s">
        <v>20</v>
      </c>
      <c r="M396" s="106" t="s">
        <v>34</v>
      </c>
      <c r="N396" s="106" t="s">
        <v>20</v>
      </c>
      <c r="O396" s="106" t="s">
        <v>20</v>
      </c>
      <c r="P396" s="106" t="s">
        <v>34</v>
      </c>
      <c r="Q396" s="106" t="s">
        <v>20</v>
      </c>
      <c r="R396" s="107">
        <v>272260123</v>
      </c>
      <c r="S396" s="107">
        <v>264607224.86267</v>
      </c>
      <c r="T396" s="107">
        <v>295610208.53218502</v>
      </c>
      <c r="U396" s="107">
        <v>329603165.28328264</v>
      </c>
      <c r="V396" s="107">
        <v>364795438.80495375</v>
      </c>
      <c r="W396" s="107">
        <v>399323862.63054657</v>
      </c>
      <c r="X396" s="107">
        <v>433852286.45613933</v>
      </c>
      <c r="Y396" s="107">
        <v>468380710.28173208</v>
      </c>
      <c r="Z396" s="107">
        <v>502909134.10732484</v>
      </c>
      <c r="AA396" s="107">
        <v>537437557.93291759</v>
      </c>
      <c r="AB396" s="107">
        <v>571965981.75851047</v>
      </c>
      <c r="AC396" s="107">
        <v>606494405.58410323</v>
      </c>
      <c r="AD396" s="107">
        <v>641022829.40969598</v>
      </c>
      <c r="AE396" s="107">
        <v>675551253.23528874</v>
      </c>
      <c r="AF396" s="107">
        <v>710079677.0608815</v>
      </c>
      <c r="AG396" s="107">
        <v>744608100.88647425</v>
      </c>
      <c r="AH396" s="107">
        <v>779136524.71206701</v>
      </c>
      <c r="AI396" s="107">
        <v>813664948.53765988</v>
      </c>
      <c r="AJ396" s="107">
        <v>848193372.36325264</v>
      </c>
      <c r="AK396" s="107">
        <v>882721796.18884552</v>
      </c>
      <c r="AL396" s="107">
        <v>917250220.01443839</v>
      </c>
      <c r="AM396" s="107">
        <v>951778643.84003115</v>
      </c>
      <c r="AN396" s="104">
        <v>986307067.66562402</v>
      </c>
    </row>
    <row r="397" spans="1:40" x14ac:dyDescent="0.25">
      <c r="A397" t="str">
        <f t="shared" si="6"/>
        <v>Total passengers_Iceland</v>
      </c>
      <c r="B397" s="72" t="s">
        <v>58</v>
      </c>
      <c r="C397" s="108" t="s">
        <v>96</v>
      </c>
      <c r="D397" s="92" t="s">
        <v>120</v>
      </c>
      <c r="E397" s="75" t="s">
        <v>34</v>
      </c>
      <c r="F397" s="76" t="s">
        <v>20</v>
      </c>
      <c r="G397" s="76" t="s">
        <v>20</v>
      </c>
      <c r="H397" s="76" t="s">
        <v>20</v>
      </c>
      <c r="I397" s="76" t="s">
        <v>20</v>
      </c>
      <c r="J397" s="76" t="s">
        <v>20</v>
      </c>
      <c r="K397" s="76" t="s">
        <v>20</v>
      </c>
      <c r="L397" s="76" t="s">
        <v>20</v>
      </c>
      <c r="M397" s="76" t="s">
        <v>20</v>
      </c>
      <c r="N397" s="76" t="s">
        <v>20</v>
      </c>
      <c r="O397" s="76" t="s">
        <v>20</v>
      </c>
      <c r="P397" s="76" t="s">
        <v>20</v>
      </c>
      <c r="Q397" s="76" t="s">
        <v>20</v>
      </c>
      <c r="R397" s="83">
        <v>10578157</v>
      </c>
      <c r="S397" s="83">
        <v>8390947.21413517</v>
      </c>
      <c r="T397" s="83">
        <v>9635770.9967293497</v>
      </c>
      <c r="U397" s="83">
        <v>10594736.678091722</v>
      </c>
      <c r="V397" s="83">
        <v>11474650.074654661</v>
      </c>
      <c r="W397" s="83">
        <v>12253135.774880437</v>
      </c>
      <c r="X397" s="83">
        <v>12998820.200808426</v>
      </c>
      <c r="Y397" s="83">
        <v>13718749.144916324</v>
      </c>
      <c r="Z397" s="83">
        <v>14422310.867187347</v>
      </c>
      <c r="AA397" s="83">
        <v>15128499.168369124</v>
      </c>
      <c r="AB397" s="83">
        <v>15838274.419711746</v>
      </c>
      <c r="AC397" s="83">
        <v>16557984.050544212</v>
      </c>
      <c r="AD397" s="83">
        <v>17288439.632942807</v>
      </c>
      <c r="AE397" s="83">
        <v>18011681.015134849</v>
      </c>
      <c r="AF397" s="83">
        <v>18744541.005560089</v>
      </c>
      <c r="AG397" s="83">
        <v>19485197.412190001</v>
      </c>
      <c r="AH397" s="83">
        <v>20234565.750253998</v>
      </c>
      <c r="AI397" s="83">
        <v>20992865.343969043</v>
      </c>
      <c r="AJ397" s="83">
        <v>21720274.850124598</v>
      </c>
      <c r="AK397" s="83">
        <v>22453803.757163938</v>
      </c>
      <c r="AL397" s="83">
        <v>23193767.085138701</v>
      </c>
      <c r="AM397" s="83">
        <v>23940608.120854881</v>
      </c>
      <c r="AN397" s="92">
        <v>24694390.920768563</v>
      </c>
    </row>
    <row r="398" spans="1:40" x14ac:dyDescent="0.25">
      <c r="A398" t="str">
        <f t="shared" si="6"/>
        <v>Total aircraft movements_Iceland</v>
      </c>
      <c r="B398" s="72" t="s">
        <v>35</v>
      </c>
      <c r="C398" s="108" t="s">
        <v>96</v>
      </c>
      <c r="D398" s="92" t="s">
        <v>120</v>
      </c>
      <c r="E398" s="75" t="s">
        <v>34</v>
      </c>
      <c r="F398" s="76" t="s">
        <v>20</v>
      </c>
      <c r="G398" s="76" t="s">
        <v>20</v>
      </c>
      <c r="H398" s="76" t="s">
        <v>20</v>
      </c>
      <c r="I398" s="76" t="s">
        <v>20</v>
      </c>
      <c r="J398" s="76" t="s">
        <v>20</v>
      </c>
      <c r="K398" s="76" t="s">
        <v>20</v>
      </c>
      <c r="L398" s="76" t="s">
        <v>20</v>
      </c>
      <c r="M398" s="76" t="s">
        <v>20</v>
      </c>
      <c r="N398" s="76" t="s">
        <v>20</v>
      </c>
      <c r="O398" s="76" t="s">
        <v>20</v>
      </c>
      <c r="P398" s="76" t="s">
        <v>20</v>
      </c>
      <c r="Q398" s="76" t="s">
        <v>20</v>
      </c>
      <c r="R398" s="83">
        <v>189744</v>
      </c>
      <c r="S398" s="83">
        <v>174542.33364842259</v>
      </c>
      <c r="T398" s="83">
        <v>188578.45773425233</v>
      </c>
      <c r="U398" s="83">
        <v>194637.14726753067</v>
      </c>
      <c r="V398" s="83">
        <v>200818.60751021639</v>
      </c>
      <c r="W398" s="83">
        <v>207121.77707298441</v>
      </c>
      <c r="X398" s="83">
        <v>213422.31153141917</v>
      </c>
      <c r="Y398" s="83">
        <v>219722.84598985506</v>
      </c>
      <c r="Z398" s="83">
        <v>225235.4842529445</v>
      </c>
      <c r="AA398" s="83">
        <v>230750.75762036606</v>
      </c>
      <c r="AB398" s="83">
        <v>236263.39588345549</v>
      </c>
      <c r="AC398" s="83">
        <v>241778.66925087597</v>
      </c>
      <c r="AD398" s="83">
        <v>247291.30751396541</v>
      </c>
      <c r="AE398" s="83">
        <v>251850.03800877699</v>
      </c>
      <c r="AF398" s="83">
        <v>256408.76850358746</v>
      </c>
      <c r="AG398" s="83">
        <v>260970.13410273119</v>
      </c>
      <c r="AH398" s="83">
        <v>265528.86459754274</v>
      </c>
      <c r="AI398" s="83">
        <v>270087.59509235324</v>
      </c>
      <c r="AJ398" s="83">
        <v>273700.32313188224</v>
      </c>
      <c r="AK398" s="83">
        <v>277313.05117141234</v>
      </c>
      <c r="AL398" s="83">
        <v>280923.14410660922</v>
      </c>
      <c r="AM398" s="83">
        <v>284535.87214613816</v>
      </c>
      <c r="AN398" s="92">
        <v>288148.60018566827</v>
      </c>
    </row>
    <row r="399" spans="1:40" x14ac:dyDescent="0.25">
      <c r="A399" t="str">
        <f t="shared" si="6"/>
        <v>Total Cargo_Iceland</v>
      </c>
      <c r="B399" s="102" t="s">
        <v>207</v>
      </c>
      <c r="C399" s="103" t="s">
        <v>96</v>
      </c>
      <c r="D399" s="104" t="s">
        <v>120</v>
      </c>
      <c r="E399" s="105" t="s">
        <v>34</v>
      </c>
      <c r="F399" s="106" t="s">
        <v>20</v>
      </c>
      <c r="G399" s="106" t="s">
        <v>20</v>
      </c>
      <c r="H399" s="106" t="s">
        <v>20</v>
      </c>
      <c r="I399" s="106" t="s">
        <v>20</v>
      </c>
      <c r="J399" s="106" t="s">
        <v>20</v>
      </c>
      <c r="K399" s="106" t="s">
        <v>20</v>
      </c>
      <c r="L399" s="106" t="s">
        <v>20</v>
      </c>
      <c r="M399" s="106" t="s">
        <v>20</v>
      </c>
      <c r="N399" s="106" t="s">
        <v>20</v>
      </c>
      <c r="O399" s="106" t="s">
        <v>20</v>
      </c>
      <c r="P399" s="106" t="s">
        <v>20</v>
      </c>
      <c r="Q399" s="106" t="s">
        <v>20</v>
      </c>
      <c r="R399" s="107">
        <v>60661.599999999999</v>
      </c>
      <c r="S399" s="107">
        <v>55013.670572915798</v>
      </c>
      <c r="T399" s="107">
        <v>55649.760953955498</v>
      </c>
      <c r="U399" s="107">
        <v>56650.77356494269</v>
      </c>
      <c r="V399" s="107">
        <v>57944.206205184564</v>
      </c>
      <c r="W399" s="107">
        <v>59560.660333348394</v>
      </c>
      <c r="X399" s="107">
        <v>61177.114759869371</v>
      </c>
      <c r="Y399" s="107">
        <v>62793.569486220411</v>
      </c>
      <c r="Z399" s="107">
        <v>64410.024513874254</v>
      </c>
      <c r="AA399" s="107">
        <v>66026.479844303743</v>
      </c>
      <c r="AB399" s="107">
        <v>67642.935478981788</v>
      </c>
      <c r="AC399" s="107">
        <v>69259.391419381194</v>
      </c>
      <c r="AD399" s="107">
        <v>70875.847666974747</v>
      </c>
      <c r="AE399" s="107">
        <v>72492.304223235318</v>
      </c>
      <c r="AF399" s="107">
        <v>74108.761089635867</v>
      </c>
      <c r="AG399" s="107">
        <v>75725.218267649092</v>
      </c>
      <c r="AH399" s="107">
        <v>77341.675758747879</v>
      </c>
      <c r="AI399" s="107">
        <v>78958.133564404998</v>
      </c>
      <c r="AJ399" s="107">
        <v>80574.591686093379</v>
      </c>
      <c r="AK399" s="107">
        <v>82191.05012528591</v>
      </c>
      <c r="AL399" s="107">
        <v>83807.50888345539</v>
      </c>
      <c r="AM399" s="107">
        <v>85423.967962074603</v>
      </c>
      <c r="AN399" s="104">
        <v>87040.427362616407</v>
      </c>
    </row>
    <row r="400" spans="1:40" x14ac:dyDescent="0.25">
      <c r="A400" t="str">
        <f t="shared" si="6"/>
        <v>International passengers_Iceland</v>
      </c>
      <c r="B400" s="102" t="s">
        <v>54</v>
      </c>
      <c r="C400" s="103" t="s">
        <v>96</v>
      </c>
      <c r="D400" s="104" t="s">
        <v>120</v>
      </c>
      <c r="E400" s="105" t="s">
        <v>34</v>
      </c>
      <c r="F400" s="106" t="s">
        <v>20</v>
      </c>
      <c r="G400" s="106" t="s">
        <v>20</v>
      </c>
      <c r="H400" s="106" t="s">
        <v>20</v>
      </c>
      <c r="I400" s="106" t="s">
        <v>20</v>
      </c>
      <c r="J400" s="106" t="s">
        <v>20</v>
      </c>
      <c r="K400" s="106" t="s">
        <v>20</v>
      </c>
      <c r="L400" s="106" t="s">
        <v>20</v>
      </c>
      <c r="M400" s="106" t="s">
        <v>20</v>
      </c>
      <c r="N400" s="106" t="s">
        <v>20</v>
      </c>
      <c r="O400" s="106" t="s">
        <v>20</v>
      </c>
      <c r="P400" s="106" t="s">
        <v>20</v>
      </c>
      <c r="Q400" s="106" t="s">
        <v>20</v>
      </c>
      <c r="R400" s="107">
        <v>9848135</v>
      </c>
      <c r="S400" s="107">
        <v>7660925.2141351691</v>
      </c>
      <c r="T400" s="107">
        <v>8905748.9967293497</v>
      </c>
      <c r="U400" s="107">
        <v>9823138.7175714616</v>
      </c>
      <c r="V400" s="107">
        <v>10645979.839339945</v>
      </c>
      <c r="W400" s="107">
        <v>11367486.271047095</v>
      </c>
      <c r="X400" s="107">
        <v>12077692.393869679</v>
      </c>
      <c r="Y400" s="107">
        <v>12779032.579601912</v>
      </c>
      <c r="Z400" s="107">
        <v>13465576.530882945</v>
      </c>
      <c r="AA400" s="107">
        <v>14157582.88973547</v>
      </c>
      <c r="AB400" s="107">
        <v>14855556.777669631</v>
      </c>
      <c r="AC400" s="107">
        <v>15563321.242891362</v>
      </c>
      <c r="AD400" s="107">
        <v>16281451.344483629</v>
      </c>
      <c r="AE400" s="107">
        <v>16984871.048553828</v>
      </c>
      <c r="AF400" s="107">
        <v>17697385.717871975</v>
      </c>
      <c r="AG400" s="107">
        <v>18418051.864227165</v>
      </c>
      <c r="AH400" s="107">
        <v>19147435.521674283</v>
      </c>
      <c r="AI400" s="107">
        <v>19885813.969444677</v>
      </c>
      <c r="AJ400" s="107">
        <v>20592325.365178142</v>
      </c>
      <c r="AK400" s="107">
        <v>21305201.706353579</v>
      </c>
      <c r="AL400" s="107">
        <v>22024640.488568209</v>
      </c>
      <c r="AM400" s="107">
        <v>22751063.626001328</v>
      </c>
      <c r="AN400" s="104">
        <v>23484519.19446956</v>
      </c>
    </row>
    <row r="401" spans="1:40" x14ac:dyDescent="0.25">
      <c r="A401" t="str">
        <f t="shared" si="6"/>
        <v>Domestic passengers_Iceland</v>
      </c>
      <c r="B401" s="72" t="s">
        <v>56</v>
      </c>
      <c r="C401" s="108" t="s">
        <v>96</v>
      </c>
      <c r="D401" s="92" t="s">
        <v>120</v>
      </c>
      <c r="E401" s="75" t="s">
        <v>34</v>
      </c>
      <c r="F401" s="76" t="s">
        <v>20</v>
      </c>
      <c r="G401" s="76" t="s">
        <v>20</v>
      </c>
      <c r="H401" s="76" t="s">
        <v>20</v>
      </c>
      <c r="I401" s="76" t="s">
        <v>20</v>
      </c>
      <c r="J401" s="76" t="s">
        <v>20</v>
      </c>
      <c r="K401" s="76" t="s">
        <v>20</v>
      </c>
      <c r="L401" s="76" t="s">
        <v>20</v>
      </c>
      <c r="M401" s="76" t="s">
        <v>20</v>
      </c>
      <c r="N401" s="76" t="s">
        <v>20</v>
      </c>
      <c r="O401" s="76" t="s">
        <v>20</v>
      </c>
      <c r="P401" s="76" t="s">
        <v>20</v>
      </c>
      <c r="Q401" s="76" t="s">
        <v>20</v>
      </c>
      <c r="R401" s="83" t="s">
        <v>218</v>
      </c>
      <c r="S401" s="83" t="s">
        <v>218</v>
      </c>
      <c r="T401" s="83" t="s">
        <v>218</v>
      </c>
      <c r="U401" s="83" t="s">
        <v>218</v>
      </c>
      <c r="V401" s="83" t="s">
        <v>218</v>
      </c>
      <c r="W401" s="83" t="s">
        <v>218</v>
      </c>
      <c r="X401" s="83" t="s">
        <v>218</v>
      </c>
      <c r="Y401" s="83" t="s">
        <v>218</v>
      </c>
      <c r="Z401" s="83" t="s">
        <v>218</v>
      </c>
      <c r="AA401" s="83" t="s">
        <v>218</v>
      </c>
      <c r="AB401" s="83" t="s">
        <v>218</v>
      </c>
      <c r="AC401" s="83" t="s">
        <v>218</v>
      </c>
      <c r="AD401" s="83" t="s">
        <v>218</v>
      </c>
      <c r="AE401" s="83" t="s">
        <v>218</v>
      </c>
      <c r="AF401" s="83" t="s">
        <v>218</v>
      </c>
      <c r="AG401" s="83" t="s">
        <v>218</v>
      </c>
      <c r="AH401" s="83" t="s">
        <v>218</v>
      </c>
      <c r="AI401" s="83" t="s">
        <v>218</v>
      </c>
      <c r="AJ401" s="83" t="s">
        <v>218</v>
      </c>
      <c r="AK401" s="83" t="s">
        <v>218</v>
      </c>
      <c r="AL401" s="83" t="s">
        <v>218</v>
      </c>
      <c r="AM401" s="83" t="s">
        <v>218</v>
      </c>
      <c r="AN401" s="92" t="s">
        <v>218</v>
      </c>
    </row>
    <row r="402" spans="1:40" x14ac:dyDescent="0.25">
      <c r="A402" t="str">
        <f t="shared" si="6"/>
        <v>Total passengers_Hungary</v>
      </c>
      <c r="B402" s="102" t="s">
        <v>58</v>
      </c>
      <c r="C402" s="103" t="s">
        <v>96</v>
      </c>
      <c r="D402" s="104" t="s">
        <v>118</v>
      </c>
      <c r="E402" s="105" t="s">
        <v>20</v>
      </c>
      <c r="F402" s="106" t="s">
        <v>34</v>
      </c>
      <c r="G402" s="106" t="s">
        <v>20</v>
      </c>
      <c r="H402" s="106" t="s">
        <v>20</v>
      </c>
      <c r="I402" s="106" t="s">
        <v>34</v>
      </c>
      <c r="J402" s="106" t="s">
        <v>20</v>
      </c>
      <c r="K402" s="106" t="s">
        <v>20</v>
      </c>
      <c r="L402" s="106" t="s">
        <v>20</v>
      </c>
      <c r="M402" s="106" t="s">
        <v>20</v>
      </c>
      <c r="N402" s="106" t="s">
        <v>20</v>
      </c>
      <c r="O402" s="106" t="s">
        <v>20</v>
      </c>
      <c r="P402" s="106" t="s">
        <v>20</v>
      </c>
      <c r="Q402" s="106" t="s">
        <v>20</v>
      </c>
      <c r="R402" s="107">
        <v>14854586</v>
      </c>
      <c r="S402" s="107">
        <v>15899844.964211166</v>
      </c>
      <c r="T402" s="107">
        <v>16644670.67882653</v>
      </c>
      <c r="U402" s="107">
        <v>17384657.174212921</v>
      </c>
      <c r="V402" s="107">
        <v>18109950.277567547</v>
      </c>
      <c r="W402" s="107">
        <v>18811509.708461057</v>
      </c>
      <c r="X402" s="107">
        <v>19513069.139354568</v>
      </c>
      <c r="Y402" s="107">
        <v>20214628.570248175</v>
      </c>
      <c r="Z402" s="107">
        <v>20916188.001141686</v>
      </c>
      <c r="AA402" s="107">
        <v>21617747.432035193</v>
      </c>
      <c r="AB402" s="107">
        <v>22319306.862928797</v>
      </c>
      <c r="AC402" s="107">
        <v>23020866.293822307</v>
      </c>
      <c r="AD402" s="107">
        <v>23722425.724715818</v>
      </c>
      <c r="AE402" s="107">
        <v>24423985.155609429</v>
      </c>
      <c r="AF402" s="107">
        <v>25125544.586502936</v>
      </c>
      <c r="AG402" s="107">
        <v>25827104.017396446</v>
      </c>
      <c r="AH402" s="107">
        <v>26528663.448290054</v>
      </c>
      <c r="AI402" s="107">
        <v>27230222.879183561</v>
      </c>
      <c r="AJ402" s="107">
        <v>27931782.310077067</v>
      </c>
      <c r="AK402" s="107">
        <v>28633341.740970679</v>
      </c>
      <c r="AL402" s="107">
        <v>29334901.171864193</v>
      </c>
      <c r="AM402" s="107">
        <v>30036460.602757707</v>
      </c>
      <c r="AN402" s="104">
        <v>30738020.033651307</v>
      </c>
    </row>
    <row r="403" spans="1:40" x14ac:dyDescent="0.25">
      <c r="A403" t="str">
        <f t="shared" si="6"/>
        <v>Total aircraft movements_Hungary</v>
      </c>
      <c r="B403" s="102" t="s">
        <v>35</v>
      </c>
      <c r="C403" s="103" t="s">
        <v>96</v>
      </c>
      <c r="D403" s="104" t="s">
        <v>118</v>
      </c>
      <c r="E403" s="105" t="s">
        <v>20</v>
      </c>
      <c r="F403" s="106" t="s">
        <v>34</v>
      </c>
      <c r="G403" s="106" t="s">
        <v>20</v>
      </c>
      <c r="H403" s="106" t="s">
        <v>20</v>
      </c>
      <c r="I403" s="106" t="s">
        <v>34</v>
      </c>
      <c r="J403" s="106" t="s">
        <v>20</v>
      </c>
      <c r="K403" s="106" t="s">
        <v>20</v>
      </c>
      <c r="L403" s="106" t="s">
        <v>20</v>
      </c>
      <c r="M403" s="106" t="s">
        <v>20</v>
      </c>
      <c r="N403" s="106" t="s">
        <v>20</v>
      </c>
      <c r="O403" s="106" t="s">
        <v>20</v>
      </c>
      <c r="P403" s="106" t="s">
        <v>20</v>
      </c>
      <c r="Q403" s="106" t="s">
        <v>20</v>
      </c>
      <c r="R403" s="107">
        <v>115028</v>
      </c>
      <c r="S403" s="107">
        <v>121483.24339193199</v>
      </c>
      <c r="T403" s="107">
        <v>123804.95170763502</v>
      </c>
      <c r="U403" s="107">
        <v>126902.25998127584</v>
      </c>
      <c r="V403" s="107">
        <v>130504.98910996421</v>
      </c>
      <c r="W403" s="107">
        <v>134550.35089415056</v>
      </c>
      <c r="X403" s="107">
        <v>138464.26688867167</v>
      </c>
      <c r="Y403" s="107">
        <v>142346.78615440309</v>
      </c>
      <c r="Z403" s="107">
        <v>146177.03348683062</v>
      </c>
      <c r="AA403" s="107">
        <v>149890.52006398613</v>
      </c>
      <c r="AB403" s="107">
        <v>153517.73647765524</v>
      </c>
      <c r="AC403" s="107">
        <v>157055.95764644421</v>
      </c>
      <c r="AD403" s="107">
        <v>160499.54076889739</v>
      </c>
      <c r="AE403" s="107">
        <v>163862.05957867665</v>
      </c>
      <c r="AF403" s="107">
        <v>167164.89468897358</v>
      </c>
      <c r="AG403" s="107">
        <v>170411.08234605222</v>
      </c>
      <c r="AH403" s="107">
        <v>173575.30260931692</v>
      </c>
      <c r="AI403" s="107">
        <v>176648.71007381167</v>
      </c>
      <c r="AJ403" s="107">
        <v>179635.56337354713</v>
      </c>
      <c r="AK403" s="107">
        <v>182565.40691668374</v>
      </c>
      <c r="AL403" s="107">
        <v>185456.84388770978</v>
      </c>
      <c r="AM403" s="107">
        <v>188420.85107484728</v>
      </c>
      <c r="AN403" s="104">
        <v>191455.86858233073</v>
      </c>
    </row>
    <row r="404" spans="1:40" x14ac:dyDescent="0.25">
      <c r="A404" t="str">
        <f t="shared" si="6"/>
        <v>Total Cargo_Hungary</v>
      </c>
      <c r="B404" s="102" t="s">
        <v>207</v>
      </c>
      <c r="C404" s="108" t="s">
        <v>96</v>
      </c>
      <c r="D404" s="92" t="s">
        <v>118</v>
      </c>
      <c r="E404" s="75" t="s">
        <v>20</v>
      </c>
      <c r="F404" s="76" t="s">
        <v>34</v>
      </c>
      <c r="G404" s="76" t="s">
        <v>20</v>
      </c>
      <c r="H404" s="76" t="s">
        <v>20</v>
      </c>
      <c r="I404" s="76" t="s">
        <v>34</v>
      </c>
      <c r="J404" s="76" t="s">
        <v>20</v>
      </c>
      <c r="K404" s="76" t="s">
        <v>20</v>
      </c>
      <c r="L404" s="76" t="s">
        <v>20</v>
      </c>
      <c r="M404" s="76" t="s">
        <v>20</v>
      </c>
      <c r="N404" s="76" t="s">
        <v>20</v>
      </c>
      <c r="O404" s="76" t="s">
        <v>20</v>
      </c>
      <c r="P404" s="76" t="s">
        <v>20</v>
      </c>
      <c r="Q404" s="76" t="s">
        <v>20</v>
      </c>
      <c r="R404" s="83">
        <v>101413.5</v>
      </c>
      <c r="S404" s="83">
        <v>96094.435614835733</v>
      </c>
      <c r="T404" s="83">
        <v>97785.993985611989</v>
      </c>
      <c r="U404" s="83">
        <v>99752.607290751213</v>
      </c>
      <c r="V404" s="83">
        <v>102107.94689540958</v>
      </c>
      <c r="W404" s="83">
        <v>105378.78239001372</v>
      </c>
      <c r="X404" s="83">
        <v>108581.54722806827</v>
      </c>
      <c r="Y404" s="83">
        <v>111763.753320548</v>
      </c>
      <c r="Z404" s="83">
        <v>114929.99509528509</v>
      </c>
      <c r="AA404" s="83">
        <v>118082.60489622361</v>
      </c>
      <c r="AB404" s="83">
        <v>121215.88622248113</v>
      </c>
      <c r="AC404" s="83">
        <v>124326.87671945991</v>
      </c>
      <c r="AD404" s="83">
        <v>127412.98435187922</v>
      </c>
      <c r="AE404" s="83">
        <v>130469.25664762645</v>
      </c>
      <c r="AF404" s="83">
        <v>133490.98609369871</v>
      </c>
      <c r="AG404" s="83">
        <v>136471.06993373169</v>
      </c>
      <c r="AH404" s="83">
        <v>139404.87031502905</v>
      </c>
      <c r="AI404" s="83">
        <v>142290.26551269653</v>
      </c>
      <c r="AJ404" s="83">
        <v>145128.44660136418</v>
      </c>
      <c r="AK404" s="83">
        <v>147925.58094481219</v>
      </c>
      <c r="AL404" s="83">
        <v>150682.1990957325</v>
      </c>
      <c r="AM404" s="83">
        <v>153396.34961915418</v>
      </c>
      <c r="AN404" s="92">
        <v>156073.97051828555</v>
      </c>
    </row>
    <row r="405" spans="1:40" x14ac:dyDescent="0.25">
      <c r="A405" t="str">
        <f t="shared" si="6"/>
        <v>International passengers_Hungary</v>
      </c>
      <c r="B405" s="72" t="s">
        <v>54</v>
      </c>
      <c r="C405" s="108" t="s">
        <v>96</v>
      </c>
      <c r="D405" s="92" t="s">
        <v>118</v>
      </c>
      <c r="E405" s="75" t="s">
        <v>20</v>
      </c>
      <c r="F405" s="76" t="s">
        <v>34</v>
      </c>
      <c r="G405" s="76" t="s">
        <v>20</v>
      </c>
      <c r="H405" s="76" t="s">
        <v>20</v>
      </c>
      <c r="I405" s="76" t="s">
        <v>34</v>
      </c>
      <c r="J405" s="76" t="s">
        <v>20</v>
      </c>
      <c r="K405" s="76" t="s">
        <v>20</v>
      </c>
      <c r="L405" s="76" t="s">
        <v>20</v>
      </c>
      <c r="M405" s="76" t="s">
        <v>20</v>
      </c>
      <c r="N405" s="76" t="s">
        <v>20</v>
      </c>
      <c r="O405" s="76" t="s">
        <v>20</v>
      </c>
      <c r="P405" s="76" t="s">
        <v>20</v>
      </c>
      <c r="Q405" s="76" t="s">
        <v>20</v>
      </c>
      <c r="R405" s="83">
        <v>14830782</v>
      </c>
      <c r="S405" s="83">
        <v>15876630.506912</v>
      </c>
      <c r="T405" s="83">
        <v>16621977.764228201</v>
      </c>
      <c r="U405" s="83">
        <v>17361964.259614591</v>
      </c>
      <c r="V405" s="83">
        <v>18087257.362969216</v>
      </c>
      <c r="W405" s="83">
        <v>18788816.793862727</v>
      </c>
      <c r="X405" s="83">
        <v>19490376.224756237</v>
      </c>
      <c r="Y405" s="83">
        <v>20191935.655649845</v>
      </c>
      <c r="Z405" s="83">
        <v>20893495.086543355</v>
      </c>
      <c r="AA405" s="83">
        <v>21595054.517436862</v>
      </c>
      <c r="AB405" s="83">
        <v>22296613.948330466</v>
      </c>
      <c r="AC405" s="83">
        <v>22998173.379223976</v>
      </c>
      <c r="AD405" s="83">
        <v>23699732.810117487</v>
      </c>
      <c r="AE405" s="83">
        <v>24401292.241011098</v>
      </c>
      <c r="AF405" s="83">
        <v>25102851.671904605</v>
      </c>
      <c r="AG405" s="83">
        <v>25804411.102798115</v>
      </c>
      <c r="AH405" s="83">
        <v>26505970.533691723</v>
      </c>
      <c r="AI405" s="83">
        <v>27207529.96458523</v>
      </c>
      <c r="AJ405" s="83">
        <v>27909089.395478737</v>
      </c>
      <c r="AK405" s="83">
        <v>28610648.826372348</v>
      </c>
      <c r="AL405" s="83">
        <v>29312208.257265862</v>
      </c>
      <c r="AM405" s="83">
        <v>30013767.688159376</v>
      </c>
      <c r="AN405" s="92">
        <v>30715327.119052976</v>
      </c>
    </row>
    <row r="406" spans="1:40" x14ac:dyDescent="0.25">
      <c r="A406" t="str">
        <f t="shared" si="6"/>
        <v>Domestic passengers_Hungary</v>
      </c>
      <c r="B406" s="102" t="s">
        <v>56</v>
      </c>
      <c r="C406" s="103" t="s">
        <v>96</v>
      </c>
      <c r="D406" s="104" t="s">
        <v>118</v>
      </c>
      <c r="E406" s="105" t="s">
        <v>20</v>
      </c>
      <c r="F406" s="106" t="s">
        <v>34</v>
      </c>
      <c r="G406" s="106" t="s">
        <v>20</v>
      </c>
      <c r="H406" s="106" t="s">
        <v>20</v>
      </c>
      <c r="I406" s="106" t="s">
        <v>34</v>
      </c>
      <c r="J406" s="106" t="s">
        <v>20</v>
      </c>
      <c r="K406" s="106" t="s">
        <v>20</v>
      </c>
      <c r="L406" s="106" t="s">
        <v>20</v>
      </c>
      <c r="M406" s="106" t="s">
        <v>20</v>
      </c>
      <c r="N406" s="106" t="s">
        <v>20</v>
      </c>
      <c r="O406" s="106" t="s">
        <v>20</v>
      </c>
      <c r="P406" s="106" t="s">
        <v>20</v>
      </c>
      <c r="Q406" s="106" t="s">
        <v>20</v>
      </c>
      <c r="R406" s="107" t="s">
        <v>218</v>
      </c>
      <c r="S406" s="107" t="s">
        <v>218</v>
      </c>
      <c r="T406" s="107" t="s">
        <v>218</v>
      </c>
      <c r="U406" s="107" t="s">
        <v>218</v>
      </c>
      <c r="V406" s="107" t="s">
        <v>218</v>
      </c>
      <c r="W406" s="107" t="s">
        <v>218</v>
      </c>
      <c r="X406" s="107" t="s">
        <v>218</v>
      </c>
      <c r="Y406" s="107" t="s">
        <v>218</v>
      </c>
      <c r="Z406" s="107" t="s">
        <v>218</v>
      </c>
      <c r="AA406" s="107" t="s">
        <v>218</v>
      </c>
      <c r="AB406" s="107" t="s">
        <v>218</v>
      </c>
      <c r="AC406" s="107" t="s">
        <v>218</v>
      </c>
      <c r="AD406" s="107" t="s">
        <v>218</v>
      </c>
      <c r="AE406" s="107" t="s">
        <v>218</v>
      </c>
      <c r="AF406" s="107" t="s">
        <v>218</v>
      </c>
      <c r="AG406" s="107" t="s">
        <v>218</v>
      </c>
      <c r="AH406" s="107" t="s">
        <v>218</v>
      </c>
      <c r="AI406" s="107" t="s">
        <v>218</v>
      </c>
      <c r="AJ406" s="107" t="s">
        <v>218</v>
      </c>
      <c r="AK406" s="107" t="s">
        <v>218</v>
      </c>
      <c r="AL406" s="107" t="s">
        <v>218</v>
      </c>
      <c r="AM406" s="107" t="s">
        <v>218</v>
      </c>
      <c r="AN406" s="104" t="s">
        <v>218</v>
      </c>
    </row>
    <row r="407" spans="1:40" x14ac:dyDescent="0.25">
      <c r="A407" t="str">
        <f t="shared" si="6"/>
        <v>Total passengers_Hong Kong SAR</v>
      </c>
      <c r="B407" s="102" t="s">
        <v>58</v>
      </c>
      <c r="C407" s="103" t="s">
        <v>69</v>
      </c>
      <c r="D407" s="104" t="s">
        <v>74</v>
      </c>
      <c r="E407" s="105" t="s">
        <v>34</v>
      </c>
      <c r="F407" s="106" t="s">
        <v>20</v>
      </c>
      <c r="G407" s="106" t="s">
        <v>20</v>
      </c>
      <c r="H407" s="106" t="s">
        <v>20</v>
      </c>
      <c r="I407" s="106" t="s">
        <v>20</v>
      </c>
      <c r="J407" s="106" t="s">
        <v>20</v>
      </c>
      <c r="K407" s="106" t="s">
        <v>20</v>
      </c>
      <c r="L407" s="106" t="s">
        <v>20</v>
      </c>
      <c r="M407" s="106" t="s">
        <v>20</v>
      </c>
      <c r="N407" s="106" t="s">
        <v>20</v>
      </c>
      <c r="O407" s="106" t="s">
        <v>20</v>
      </c>
      <c r="P407" s="106" t="s">
        <v>20</v>
      </c>
      <c r="Q407" s="106" t="s">
        <v>34</v>
      </c>
      <c r="R407" s="107">
        <v>74515927</v>
      </c>
      <c r="S407" s="107">
        <v>75411878.037579581</v>
      </c>
      <c r="T407" s="107">
        <v>77095289.751427621</v>
      </c>
      <c r="U407" s="107">
        <v>79277735.662730634</v>
      </c>
      <c r="V407" s="107">
        <v>81775299.132294774</v>
      </c>
      <c r="W407" s="107">
        <v>84560597.895123348</v>
      </c>
      <c r="X407" s="107">
        <v>87414194.454823345</v>
      </c>
      <c r="Y407" s="107">
        <v>90451167.685882688</v>
      </c>
      <c r="Z407" s="107">
        <v>93712423.432090297</v>
      </c>
      <c r="AA407" s="107">
        <v>97093545.894576356</v>
      </c>
      <c r="AB407" s="107">
        <v>100553821.79928386</v>
      </c>
      <c r="AC407" s="107">
        <v>104032705.93224762</v>
      </c>
      <c r="AD407" s="107">
        <v>107460962.34311494</v>
      </c>
      <c r="AE407" s="107">
        <v>110765759.57608321</v>
      </c>
      <c r="AF407" s="107">
        <v>114019286.88549042</v>
      </c>
      <c r="AG407" s="107">
        <v>117298472.84746471</v>
      </c>
      <c r="AH407" s="107">
        <v>120583999.49502066</v>
      </c>
      <c r="AI407" s="107">
        <v>123815678.69442156</v>
      </c>
      <c r="AJ407" s="107">
        <v>126994547.69727749</v>
      </c>
      <c r="AK407" s="107">
        <v>130152581.71544434</v>
      </c>
      <c r="AL407" s="107">
        <v>133287965.8920784</v>
      </c>
      <c r="AM407" s="107">
        <v>136326403.00805077</v>
      </c>
      <c r="AN407" s="104">
        <v>139300583.69345596</v>
      </c>
    </row>
    <row r="408" spans="1:40" x14ac:dyDescent="0.25">
      <c r="A408" t="str">
        <f t="shared" si="6"/>
        <v>Total aircraft movements_Hong Kong SAR</v>
      </c>
      <c r="B408" s="102" t="s">
        <v>35</v>
      </c>
      <c r="C408" s="103" t="s">
        <v>69</v>
      </c>
      <c r="D408" s="104" t="s">
        <v>74</v>
      </c>
      <c r="E408" s="105" t="s">
        <v>34</v>
      </c>
      <c r="F408" s="106" t="s">
        <v>20</v>
      </c>
      <c r="G408" s="106" t="s">
        <v>20</v>
      </c>
      <c r="H408" s="106" t="s">
        <v>20</v>
      </c>
      <c r="I408" s="106" t="s">
        <v>20</v>
      </c>
      <c r="J408" s="106" t="s">
        <v>20</v>
      </c>
      <c r="K408" s="106" t="s">
        <v>20</v>
      </c>
      <c r="L408" s="106" t="s">
        <v>20</v>
      </c>
      <c r="M408" s="106" t="s">
        <v>20</v>
      </c>
      <c r="N408" s="106" t="s">
        <v>20</v>
      </c>
      <c r="O408" s="106" t="s">
        <v>20</v>
      </c>
      <c r="P408" s="106" t="s">
        <v>20</v>
      </c>
      <c r="Q408" s="106" t="s">
        <v>34</v>
      </c>
      <c r="R408" s="107">
        <v>439229</v>
      </c>
      <c r="S408" s="107">
        <v>439189.20717425097</v>
      </c>
      <c r="T408" s="107">
        <v>445976.87337107531</v>
      </c>
      <c r="U408" s="107">
        <v>455585.99744748679</v>
      </c>
      <c r="V408" s="107">
        <v>466026.50706856366</v>
      </c>
      <c r="W408" s="107">
        <v>476800.99853935704</v>
      </c>
      <c r="X408" s="107">
        <v>487675.23885420419</v>
      </c>
      <c r="Y408" s="107">
        <v>499050.69446065719</v>
      </c>
      <c r="Z408" s="107">
        <v>511005.40855407371</v>
      </c>
      <c r="AA408" s="107">
        <v>523104.35415940953</v>
      </c>
      <c r="AB408" s="107">
        <v>535323.11058618024</v>
      </c>
      <c r="AC408" s="107">
        <v>547575.94409947132</v>
      </c>
      <c r="AD408" s="107">
        <v>559739.20232377003</v>
      </c>
      <c r="AE408" s="107">
        <v>571521.82723584678</v>
      </c>
      <c r="AF408" s="107">
        <v>583192.58965088218</v>
      </c>
      <c r="AG408" s="107">
        <v>595105.71435273346</v>
      </c>
      <c r="AH408" s="107">
        <v>607162.15023181774</v>
      </c>
      <c r="AI408" s="107">
        <v>619097.06767979695</v>
      </c>
      <c r="AJ408" s="107">
        <v>631000.14384614374</v>
      </c>
      <c r="AK408" s="107">
        <v>643055.85352903861</v>
      </c>
      <c r="AL408" s="107">
        <v>655194.59791119269</v>
      </c>
      <c r="AM408" s="107">
        <v>667016.51491313416</v>
      </c>
      <c r="AN408" s="104">
        <v>678609.98779501778</v>
      </c>
    </row>
    <row r="409" spans="1:40" x14ac:dyDescent="0.25">
      <c r="A409" t="str">
        <f t="shared" si="6"/>
        <v>Total Cargo_Hong Kong SAR</v>
      </c>
      <c r="B409" s="102" t="s">
        <v>207</v>
      </c>
      <c r="C409" s="108" t="s">
        <v>69</v>
      </c>
      <c r="D409" s="92" t="s">
        <v>74</v>
      </c>
      <c r="E409" s="75" t="s">
        <v>34</v>
      </c>
      <c r="F409" s="76" t="s">
        <v>20</v>
      </c>
      <c r="G409" s="76" t="s">
        <v>20</v>
      </c>
      <c r="H409" s="76" t="s">
        <v>20</v>
      </c>
      <c r="I409" s="76" t="s">
        <v>20</v>
      </c>
      <c r="J409" s="76" t="s">
        <v>20</v>
      </c>
      <c r="K409" s="76" t="s">
        <v>20</v>
      </c>
      <c r="L409" s="76" t="s">
        <v>20</v>
      </c>
      <c r="M409" s="76" t="s">
        <v>20</v>
      </c>
      <c r="N409" s="76" t="s">
        <v>20</v>
      </c>
      <c r="O409" s="76" t="s">
        <v>20</v>
      </c>
      <c r="P409" s="76" t="s">
        <v>20</v>
      </c>
      <c r="Q409" s="76" t="s">
        <v>34</v>
      </c>
      <c r="R409" s="83">
        <v>5121028.5410000002</v>
      </c>
      <c r="S409" s="83">
        <v>4761265.5066136029</v>
      </c>
      <c r="T409" s="83">
        <v>4772918.3247250905</v>
      </c>
      <c r="U409" s="83">
        <v>4843606.0566460723</v>
      </c>
      <c r="V409" s="83">
        <v>4966216.6626588264</v>
      </c>
      <c r="W409" s="83">
        <v>5140148.1235959288</v>
      </c>
      <c r="X409" s="83">
        <v>5316649.9979754668</v>
      </c>
      <c r="Y409" s="83">
        <v>5500925.5151369292</v>
      </c>
      <c r="Z409" s="83">
        <v>5696031.7431487562</v>
      </c>
      <c r="AA409" s="83">
        <v>5898809.6174649913</v>
      </c>
      <c r="AB409" s="83">
        <v>6103854.363268299</v>
      </c>
      <c r="AC409" s="83">
        <v>6304800.7419883944</v>
      </c>
      <c r="AD409" s="83">
        <v>6495426.7525423625</v>
      </c>
      <c r="AE409" s="83">
        <v>6674551.2504055575</v>
      </c>
      <c r="AF409" s="83">
        <v>6844876.3620832991</v>
      </c>
      <c r="AG409" s="83">
        <v>7006723.6229684455</v>
      </c>
      <c r="AH409" s="83">
        <v>7160575.5138268284</v>
      </c>
      <c r="AI409" s="83">
        <v>7306499.0510761701</v>
      </c>
      <c r="AJ409" s="83">
        <v>7442378.4626315376</v>
      </c>
      <c r="AK409" s="83">
        <v>7567467.6354063572</v>
      </c>
      <c r="AL409" s="83">
        <v>7684097.4743742943</v>
      </c>
      <c r="AM409" s="83">
        <v>7794837.6654781364</v>
      </c>
      <c r="AN409" s="92">
        <v>7901728.2111058254</v>
      </c>
    </row>
    <row r="410" spans="1:40" x14ac:dyDescent="0.25">
      <c r="A410" t="str">
        <f t="shared" si="6"/>
        <v>International passengers_Hong Kong SAR</v>
      </c>
      <c r="B410" s="72" t="s">
        <v>54</v>
      </c>
      <c r="C410" s="108" t="s">
        <v>69</v>
      </c>
      <c r="D410" s="92" t="s">
        <v>74</v>
      </c>
      <c r="E410" s="75" t="s">
        <v>34</v>
      </c>
      <c r="F410" s="76" t="s">
        <v>20</v>
      </c>
      <c r="G410" s="76" t="s">
        <v>20</v>
      </c>
      <c r="H410" s="76" t="s">
        <v>20</v>
      </c>
      <c r="I410" s="76" t="s">
        <v>20</v>
      </c>
      <c r="J410" s="76" t="s">
        <v>20</v>
      </c>
      <c r="K410" s="76" t="s">
        <v>20</v>
      </c>
      <c r="L410" s="76" t="s">
        <v>20</v>
      </c>
      <c r="M410" s="76" t="s">
        <v>20</v>
      </c>
      <c r="N410" s="76" t="s">
        <v>20</v>
      </c>
      <c r="O410" s="76" t="s">
        <v>20</v>
      </c>
      <c r="P410" s="76" t="s">
        <v>20</v>
      </c>
      <c r="Q410" s="76" t="s">
        <v>34</v>
      </c>
      <c r="R410" s="83">
        <v>74359831</v>
      </c>
      <c r="S410" s="83">
        <v>75274807.662574023</v>
      </c>
      <c r="T410" s="83">
        <v>76966769.688459843</v>
      </c>
      <c r="U410" s="83">
        <v>79153112.823120907</v>
      </c>
      <c r="V410" s="83">
        <v>81653567.270695612</v>
      </c>
      <c r="W410" s="83">
        <v>84441876.387384355</v>
      </c>
      <c r="X410" s="83">
        <v>87298397.54165782</v>
      </c>
      <c r="Y410" s="83">
        <v>90338307.652372614</v>
      </c>
      <c r="Z410" s="83">
        <v>93602511.570169792</v>
      </c>
      <c r="AA410" s="83">
        <v>96986477.328913882</v>
      </c>
      <c r="AB410" s="83">
        <v>100449518.17733511</v>
      </c>
      <c r="AC410" s="83">
        <v>103931095.59334756</v>
      </c>
      <c r="AD410" s="83">
        <v>107361965.81663187</v>
      </c>
      <c r="AE410" s="83">
        <v>110669228.66920264</v>
      </c>
      <c r="AF410" s="83">
        <v>113925133.36381471</v>
      </c>
      <c r="AG410" s="83">
        <v>117206687.81602855</v>
      </c>
      <c r="AH410" s="83">
        <v>120494543.55214813</v>
      </c>
      <c r="AI410" s="83">
        <v>123728454.75335881</v>
      </c>
      <c r="AJ410" s="83">
        <v>126909486.47857368</v>
      </c>
      <c r="AK410" s="83">
        <v>130069651.47579028</v>
      </c>
      <c r="AL410" s="83">
        <v>133207113.2722982</v>
      </c>
      <c r="AM410" s="83">
        <v>136247500.10826215</v>
      </c>
      <c r="AN410" s="92">
        <v>139223522.16961071</v>
      </c>
    </row>
    <row r="411" spans="1:40" x14ac:dyDescent="0.25">
      <c r="A411" t="str">
        <f t="shared" si="6"/>
        <v>Domestic passengers_Hong Kong SAR</v>
      </c>
      <c r="B411" s="102" t="s">
        <v>56</v>
      </c>
      <c r="C411" s="103" t="s">
        <v>69</v>
      </c>
      <c r="D411" s="104" t="s">
        <v>74</v>
      </c>
      <c r="E411" s="105" t="s">
        <v>34</v>
      </c>
      <c r="F411" s="106" t="s">
        <v>20</v>
      </c>
      <c r="G411" s="106" t="s">
        <v>20</v>
      </c>
      <c r="H411" s="106" t="s">
        <v>20</v>
      </c>
      <c r="I411" s="106" t="s">
        <v>20</v>
      </c>
      <c r="J411" s="106" t="s">
        <v>20</v>
      </c>
      <c r="K411" s="106" t="s">
        <v>20</v>
      </c>
      <c r="L411" s="106" t="s">
        <v>20</v>
      </c>
      <c r="M411" s="106" t="s">
        <v>20</v>
      </c>
      <c r="N411" s="106" t="s">
        <v>20</v>
      </c>
      <c r="O411" s="106" t="s">
        <v>20</v>
      </c>
      <c r="P411" s="106" t="s">
        <v>20</v>
      </c>
      <c r="Q411" s="106" t="s">
        <v>34</v>
      </c>
      <c r="R411" s="107" t="s">
        <v>218</v>
      </c>
      <c r="S411" s="107" t="s">
        <v>218</v>
      </c>
      <c r="T411" s="107" t="s">
        <v>218</v>
      </c>
      <c r="U411" s="107" t="s">
        <v>218</v>
      </c>
      <c r="V411" s="107" t="s">
        <v>218</v>
      </c>
      <c r="W411" s="107" t="s">
        <v>218</v>
      </c>
      <c r="X411" s="107" t="s">
        <v>218</v>
      </c>
      <c r="Y411" s="107" t="s">
        <v>218</v>
      </c>
      <c r="Z411" s="107" t="s">
        <v>218</v>
      </c>
      <c r="AA411" s="107" t="s">
        <v>218</v>
      </c>
      <c r="AB411" s="107" t="s">
        <v>218</v>
      </c>
      <c r="AC411" s="107" t="s">
        <v>218</v>
      </c>
      <c r="AD411" s="107" t="s">
        <v>218</v>
      </c>
      <c r="AE411" s="107" t="s">
        <v>218</v>
      </c>
      <c r="AF411" s="107" t="s">
        <v>218</v>
      </c>
      <c r="AG411" s="107" t="s">
        <v>218</v>
      </c>
      <c r="AH411" s="107" t="s">
        <v>218</v>
      </c>
      <c r="AI411" s="107" t="s">
        <v>218</v>
      </c>
      <c r="AJ411" s="107" t="s">
        <v>218</v>
      </c>
      <c r="AK411" s="107" t="s">
        <v>218</v>
      </c>
      <c r="AL411" s="107" t="s">
        <v>218</v>
      </c>
      <c r="AM411" s="107" t="s">
        <v>218</v>
      </c>
      <c r="AN411" s="104" t="s">
        <v>218</v>
      </c>
    </row>
    <row r="412" spans="1:40" x14ac:dyDescent="0.25">
      <c r="A412" t="str">
        <f t="shared" si="6"/>
        <v>Total passengers_Honduras</v>
      </c>
      <c r="B412" s="72" t="s">
        <v>58</v>
      </c>
      <c r="C412" s="108" t="s">
        <v>141</v>
      </c>
      <c r="D412" s="92" t="s">
        <v>156</v>
      </c>
      <c r="E412" s="75" t="s">
        <v>20</v>
      </c>
      <c r="F412" s="76" t="s">
        <v>34</v>
      </c>
      <c r="G412" s="76" t="s">
        <v>20</v>
      </c>
      <c r="H412" s="76" t="s">
        <v>20</v>
      </c>
      <c r="I412" s="76" t="s">
        <v>20</v>
      </c>
      <c r="J412" s="76" t="s">
        <v>20</v>
      </c>
      <c r="K412" s="76" t="s">
        <v>20</v>
      </c>
      <c r="L412" s="76" t="s">
        <v>20</v>
      </c>
      <c r="M412" s="76" t="s">
        <v>20</v>
      </c>
      <c r="N412" s="76" t="s">
        <v>20</v>
      </c>
      <c r="O412" s="76" t="s">
        <v>20</v>
      </c>
      <c r="P412" s="76" t="s">
        <v>20</v>
      </c>
      <c r="Q412" s="76" t="s">
        <v>20</v>
      </c>
      <c r="R412" s="83">
        <v>2165576</v>
      </c>
      <c r="S412" s="83">
        <v>2235657.4132326278</v>
      </c>
      <c r="T412" s="83">
        <v>2315347.5335304765</v>
      </c>
      <c r="U412" s="83">
        <v>2391806.2271240689</v>
      </c>
      <c r="V412" s="83">
        <v>2481950.6782616903</v>
      </c>
      <c r="W412" s="83">
        <v>2589198.9889110257</v>
      </c>
      <c r="X412" s="83">
        <v>2702985.9172932445</v>
      </c>
      <c r="Y412" s="83">
        <v>2823989.0526127717</v>
      </c>
      <c r="Z412" s="83">
        <v>2954538.2514833799</v>
      </c>
      <c r="AA412" s="83">
        <v>3093685.247684611</v>
      </c>
      <c r="AB412" s="83">
        <v>3241606.4678870537</v>
      </c>
      <c r="AC412" s="83">
        <v>3398884.026894337</v>
      </c>
      <c r="AD412" s="83">
        <v>3566158.0538969859</v>
      </c>
      <c r="AE412" s="83">
        <v>3748423.3623051289</v>
      </c>
      <c r="AF412" s="83">
        <v>3942241.4109852277</v>
      </c>
      <c r="AG412" s="83">
        <v>4148440.0136519349</v>
      </c>
      <c r="AH412" s="83">
        <v>4368026.561510399</v>
      </c>
      <c r="AI412" s="83">
        <v>4602042.0453978181</v>
      </c>
      <c r="AJ412" s="83">
        <v>4854520.8304669373</v>
      </c>
      <c r="AK412" s="83">
        <v>5123496.480219773</v>
      </c>
      <c r="AL412" s="83">
        <v>5410284.5824176334</v>
      </c>
      <c r="AM412" s="83">
        <v>5716228.2402390623</v>
      </c>
      <c r="AN412" s="92">
        <v>6042860.5421494143</v>
      </c>
    </row>
    <row r="413" spans="1:40" x14ac:dyDescent="0.25">
      <c r="A413" t="str">
        <f t="shared" si="6"/>
        <v>Total aircraft movements_Honduras</v>
      </c>
      <c r="B413" s="72" t="s">
        <v>35</v>
      </c>
      <c r="C413" s="108" t="s">
        <v>141</v>
      </c>
      <c r="D413" s="92" t="s">
        <v>156</v>
      </c>
      <c r="E413" s="75" t="s">
        <v>20</v>
      </c>
      <c r="F413" s="76" t="s">
        <v>34</v>
      </c>
      <c r="G413" s="76" t="s">
        <v>20</v>
      </c>
      <c r="H413" s="76" t="s">
        <v>20</v>
      </c>
      <c r="I413" s="76" t="s">
        <v>20</v>
      </c>
      <c r="J413" s="76" t="s">
        <v>20</v>
      </c>
      <c r="K413" s="76" t="s">
        <v>20</v>
      </c>
      <c r="L413" s="76" t="s">
        <v>20</v>
      </c>
      <c r="M413" s="76" t="s">
        <v>20</v>
      </c>
      <c r="N413" s="76" t="s">
        <v>20</v>
      </c>
      <c r="O413" s="76" t="s">
        <v>20</v>
      </c>
      <c r="P413" s="76" t="s">
        <v>20</v>
      </c>
      <c r="Q413" s="76" t="s">
        <v>20</v>
      </c>
      <c r="R413" s="83">
        <v>74150</v>
      </c>
      <c r="S413" s="83" t="s">
        <v>218</v>
      </c>
      <c r="T413" s="83" t="s">
        <v>218</v>
      </c>
      <c r="U413" s="83" t="s">
        <v>218</v>
      </c>
      <c r="V413" s="83" t="s">
        <v>218</v>
      </c>
      <c r="W413" s="83" t="s">
        <v>218</v>
      </c>
      <c r="X413" s="83" t="s">
        <v>218</v>
      </c>
      <c r="Y413" s="83" t="s">
        <v>218</v>
      </c>
      <c r="Z413" s="83" t="s">
        <v>218</v>
      </c>
      <c r="AA413" s="83" t="s">
        <v>218</v>
      </c>
      <c r="AB413" s="83" t="s">
        <v>218</v>
      </c>
      <c r="AC413" s="83" t="s">
        <v>218</v>
      </c>
      <c r="AD413" s="83" t="s">
        <v>218</v>
      </c>
      <c r="AE413" s="83" t="s">
        <v>218</v>
      </c>
      <c r="AF413" s="83" t="s">
        <v>218</v>
      </c>
      <c r="AG413" s="83" t="s">
        <v>218</v>
      </c>
      <c r="AH413" s="83" t="s">
        <v>218</v>
      </c>
      <c r="AI413" s="83" t="s">
        <v>218</v>
      </c>
      <c r="AJ413" s="83" t="s">
        <v>218</v>
      </c>
      <c r="AK413" s="83" t="s">
        <v>218</v>
      </c>
      <c r="AL413" s="83" t="s">
        <v>218</v>
      </c>
      <c r="AM413" s="83" t="s">
        <v>218</v>
      </c>
      <c r="AN413" s="92" t="s">
        <v>218</v>
      </c>
    </row>
    <row r="414" spans="1:40" x14ac:dyDescent="0.25">
      <c r="A414" t="str">
        <f t="shared" si="6"/>
        <v>Total Cargo_Honduras</v>
      </c>
      <c r="B414" s="102" t="s">
        <v>207</v>
      </c>
      <c r="C414" s="103" t="s">
        <v>141</v>
      </c>
      <c r="D414" s="104" t="s">
        <v>156</v>
      </c>
      <c r="E414" s="105" t="s">
        <v>20</v>
      </c>
      <c r="F414" s="106" t="s">
        <v>34</v>
      </c>
      <c r="G414" s="106" t="s">
        <v>20</v>
      </c>
      <c r="H414" s="106" t="s">
        <v>20</v>
      </c>
      <c r="I414" s="106" t="s">
        <v>20</v>
      </c>
      <c r="J414" s="106" t="s">
        <v>20</v>
      </c>
      <c r="K414" s="106" t="s">
        <v>20</v>
      </c>
      <c r="L414" s="106" t="s">
        <v>20</v>
      </c>
      <c r="M414" s="106" t="s">
        <v>20</v>
      </c>
      <c r="N414" s="106" t="s">
        <v>20</v>
      </c>
      <c r="O414" s="106" t="s">
        <v>20</v>
      </c>
      <c r="P414" s="106" t="s">
        <v>20</v>
      </c>
      <c r="Q414" s="106" t="s">
        <v>20</v>
      </c>
      <c r="R414" s="107">
        <v>34955</v>
      </c>
      <c r="S414" s="107">
        <v>35227.588360013702</v>
      </c>
      <c r="T414" s="107">
        <v>35792.759371230597</v>
      </c>
      <c r="U414" s="107">
        <v>37022.66766645998</v>
      </c>
      <c r="V414" s="107">
        <v>38682.617874249132</v>
      </c>
      <c r="W414" s="107">
        <v>40586.34567263705</v>
      </c>
      <c r="X414" s="107">
        <v>42490.073471025054</v>
      </c>
      <c r="Y414" s="107">
        <v>44393.801269412965</v>
      </c>
      <c r="Z414" s="107">
        <v>46297.52906780089</v>
      </c>
      <c r="AA414" s="107">
        <v>48201.256866188807</v>
      </c>
      <c r="AB414" s="107">
        <v>50104.984664576717</v>
      </c>
      <c r="AC414" s="107">
        <v>52008.712462964635</v>
      </c>
      <c r="AD414" s="107">
        <v>53912.440261352538</v>
      </c>
      <c r="AE414" s="107">
        <v>55816.168059740456</v>
      </c>
      <c r="AF414" s="107">
        <v>57719.895858128373</v>
      </c>
      <c r="AG414" s="107">
        <v>59623.623656516276</v>
      </c>
      <c r="AH414" s="107">
        <v>61527.351454904194</v>
      </c>
      <c r="AI414" s="107">
        <v>63431.079253292097</v>
      </c>
      <c r="AJ414" s="107">
        <v>65334.807051680014</v>
      </c>
      <c r="AK414" s="107">
        <v>67238.534850067925</v>
      </c>
      <c r="AL414" s="107">
        <v>69142.262648455828</v>
      </c>
      <c r="AM414" s="107">
        <v>71045.990446843731</v>
      </c>
      <c r="AN414" s="104">
        <v>72949.718245231648</v>
      </c>
    </row>
    <row r="415" spans="1:40" x14ac:dyDescent="0.25">
      <c r="A415" t="str">
        <f t="shared" si="6"/>
        <v>International passengers_Honduras</v>
      </c>
      <c r="B415" s="102" t="s">
        <v>54</v>
      </c>
      <c r="C415" s="103" t="s">
        <v>141</v>
      </c>
      <c r="D415" s="104" t="s">
        <v>156</v>
      </c>
      <c r="E415" s="105" t="s">
        <v>20</v>
      </c>
      <c r="F415" s="106" t="s">
        <v>34</v>
      </c>
      <c r="G415" s="106" t="s">
        <v>20</v>
      </c>
      <c r="H415" s="106" t="s">
        <v>20</v>
      </c>
      <c r="I415" s="106" t="s">
        <v>20</v>
      </c>
      <c r="J415" s="106" t="s">
        <v>20</v>
      </c>
      <c r="K415" s="106" t="s">
        <v>20</v>
      </c>
      <c r="L415" s="106" t="s">
        <v>20</v>
      </c>
      <c r="M415" s="106" t="s">
        <v>20</v>
      </c>
      <c r="N415" s="106" t="s">
        <v>20</v>
      </c>
      <c r="O415" s="106" t="s">
        <v>20</v>
      </c>
      <c r="P415" s="106" t="s">
        <v>20</v>
      </c>
      <c r="Q415" s="106" t="s">
        <v>20</v>
      </c>
      <c r="R415" s="107">
        <v>1615222</v>
      </c>
      <c r="S415" s="107">
        <v>1692486.477533313</v>
      </c>
      <c r="T415" s="107">
        <v>1748623.2706743558</v>
      </c>
      <c r="U415" s="107">
        <v>1816215.3410806039</v>
      </c>
      <c r="V415" s="107">
        <v>1892265.6382246173</v>
      </c>
      <c r="W415" s="107">
        <v>1980599.467504862</v>
      </c>
      <c r="X415" s="107">
        <v>2074134.8715853088</v>
      </c>
      <c r="Y415" s="107">
        <v>2173243.1202368871</v>
      </c>
      <c r="Z415" s="107">
        <v>2278326.7310529095</v>
      </c>
      <c r="AA415" s="107">
        <v>2389822.50864706</v>
      </c>
      <c r="AB415" s="107">
        <v>2508204.9202198121</v>
      </c>
      <c r="AC415" s="107">
        <v>2633989.8493459318</v>
      </c>
      <c r="AD415" s="107">
        <v>2767738.7756316666</v>
      </c>
      <c r="AE415" s="107">
        <v>2910063.4345755596</v>
      </c>
      <c r="AF415" s="107">
        <v>3061631.0196847911</v>
      </c>
      <c r="AG415" s="107">
        <v>3223169.9978307234</v>
      </c>
      <c r="AH415" s="107">
        <v>3395476.6191772958</v>
      </c>
      <c r="AI415" s="107">
        <v>3579422.2150361496</v>
      </c>
      <c r="AJ415" s="107">
        <v>3775961.3909833934</v>
      </c>
      <c r="AK415" s="107">
        <v>3986141.2388688223</v>
      </c>
      <c r="AL415" s="107">
        <v>4211111.7103831712</v>
      </c>
      <c r="AM415" s="107">
        <v>4452137.3171191225</v>
      </c>
      <c r="AN415" s="104">
        <v>4710610.3481822871</v>
      </c>
    </row>
    <row r="416" spans="1:40" x14ac:dyDescent="0.25">
      <c r="A416" t="str">
        <f t="shared" si="6"/>
        <v>Domestic passengers_Honduras</v>
      </c>
      <c r="B416" s="72" t="s">
        <v>56</v>
      </c>
      <c r="C416" s="108" t="s">
        <v>141</v>
      </c>
      <c r="D416" s="92" t="s">
        <v>156</v>
      </c>
      <c r="E416" s="75" t="s">
        <v>20</v>
      </c>
      <c r="F416" s="76" t="s">
        <v>34</v>
      </c>
      <c r="G416" s="76" t="s">
        <v>20</v>
      </c>
      <c r="H416" s="76" t="s">
        <v>20</v>
      </c>
      <c r="I416" s="76" t="s">
        <v>20</v>
      </c>
      <c r="J416" s="76" t="s">
        <v>20</v>
      </c>
      <c r="K416" s="76" t="s">
        <v>20</v>
      </c>
      <c r="L416" s="76" t="s">
        <v>20</v>
      </c>
      <c r="M416" s="76" t="s">
        <v>20</v>
      </c>
      <c r="N416" s="76" t="s">
        <v>20</v>
      </c>
      <c r="O416" s="76" t="s">
        <v>20</v>
      </c>
      <c r="P416" s="76" t="s">
        <v>20</v>
      </c>
      <c r="Q416" s="76" t="s">
        <v>20</v>
      </c>
      <c r="R416" s="83">
        <v>550354</v>
      </c>
      <c r="S416" s="83">
        <v>543170.93569931481</v>
      </c>
      <c r="T416" s="83">
        <v>566724.26285612083</v>
      </c>
      <c r="U416" s="83">
        <v>575590.88604346476</v>
      </c>
      <c r="V416" s="83">
        <v>589685.04003707296</v>
      </c>
      <c r="W416" s="83">
        <v>608599.52140616358</v>
      </c>
      <c r="X416" s="83">
        <v>628851.0457079357</v>
      </c>
      <c r="Y416" s="83">
        <v>650745.93237588461</v>
      </c>
      <c r="Z416" s="83">
        <v>676211.52043047023</v>
      </c>
      <c r="AA416" s="83">
        <v>703862.73903755099</v>
      </c>
      <c r="AB416" s="83">
        <v>733401.54766724166</v>
      </c>
      <c r="AC416" s="83">
        <v>764894.17754840537</v>
      </c>
      <c r="AD416" s="83">
        <v>798419.27826531907</v>
      </c>
      <c r="AE416" s="83">
        <v>838359.92772956914</v>
      </c>
      <c r="AF416" s="83">
        <v>880610.39130043634</v>
      </c>
      <c r="AG416" s="83">
        <v>925270.01582121139</v>
      </c>
      <c r="AH416" s="83">
        <v>972549.94233310316</v>
      </c>
      <c r="AI416" s="83">
        <v>1022619.8303616683</v>
      </c>
      <c r="AJ416" s="83">
        <v>1078559.4394835443</v>
      </c>
      <c r="AK416" s="83">
        <v>1137355.2413509509</v>
      </c>
      <c r="AL416" s="83">
        <v>1199172.8720344617</v>
      </c>
      <c r="AM416" s="83">
        <v>1264090.9231199396</v>
      </c>
      <c r="AN416" s="92">
        <v>1332250.1939671275</v>
      </c>
    </row>
    <row r="417" spans="1:40" x14ac:dyDescent="0.25">
      <c r="A417" t="str">
        <f t="shared" si="6"/>
        <v>Total passengers_Greece</v>
      </c>
      <c r="B417" s="102" t="s">
        <v>58</v>
      </c>
      <c r="C417" s="103" t="s">
        <v>96</v>
      </c>
      <c r="D417" s="104" t="s">
        <v>116</v>
      </c>
      <c r="E417" s="105" t="s">
        <v>34</v>
      </c>
      <c r="F417" s="106" t="s">
        <v>20</v>
      </c>
      <c r="G417" s="106" t="s">
        <v>20</v>
      </c>
      <c r="H417" s="106" t="s">
        <v>34</v>
      </c>
      <c r="I417" s="106" t="s">
        <v>34</v>
      </c>
      <c r="J417" s="106" t="s">
        <v>20</v>
      </c>
      <c r="K417" s="106" t="s">
        <v>20</v>
      </c>
      <c r="L417" s="106" t="s">
        <v>20</v>
      </c>
      <c r="M417" s="106" t="s">
        <v>20</v>
      </c>
      <c r="N417" s="106" t="s">
        <v>20</v>
      </c>
      <c r="O417" s="106" t="s">
        <v>20</v>
      </c>
      <c r="P417" s="106" t="s">
        <v>20</v>
      </c>
      <c r="Q417" s="106" t="s">
        <v>20</v>
      </c>
      <c r="R417" s="107">
        <v>63786986</v>
      </c>
      <c r="S417" s="107">
        <v>65563961.148205675</v>
      </c>
      <c r="T417" s="107">
        <v>69284403.05499433</v>
      </c>
      <c r="U417" s="107">
        <v>72707967.14580372</v>
      </c>
      <c r="V417" s="107">
        <v>76137033.986545473</v>
      </c>
      <c r="W417" s="107">
        <v>79474826.022511303</v>
      </c>
      <c r="X417" s="107">
        <v>82795942.925557449</v>
      </c>
      <c r="Y417" s="107">
        <v>86101900.525879145</v>
      </c>
      <c r="Z417" s="107">
        <v>89393988.694696203</v>
      </c>
      <c r="AA417" s="107">
        <v>92673314.785565764</v>
      </c>
      <c r="AB417" s="107">
        <v>95940837.501945376</v>
      </c>
      <c r="AC417" s="107">
        <v>99197393.484238267</v>
      </c>
      <c r="AD417" s="107">
        <v>102443718.32466421</v>
      </c>
      <c r="AE417" s="107">
        <v>105680463.29160234</v>
      </c>
      <c r="AF417" s="107">
        <v>108908208.7309781</v>
      </c>
      <c r="AG417" s="107">
        <v>112127474.87934545</v>
      </c>
      <c r="AH417" s="107">
        <v>115338730.64942579</v>
      </c>
      <c r="AI417" s="107">
        <v>118542400.81830636</v>
      </c>
      <c r="AJ417" s="107">
        <v>121738871.94994779</v>
      </c>
      <c r="AK417" s="107">
        <v>124928497.3089174</v>
      </c>
      <c r="AL417" s="107">
        <v>128111600.9653112</v>
      </c>
      <c r="AM417" s="107">
        <v>131288481.24727857</v>
      </c>
      <c r="AN417" s="104">
        <v>134459413.66406694</v>
      </c>
    </row>
    <row r="418" spans="1:40" x14ac:dyDescent="0.25">
      <c r="A418" t="str">
        <f t="shared" si="6"/>
        <v>Total aircraft movements_Greece</v>
      </c>
      <c r="B418" s="102" t="s">
        <v>35</v>
      </c>
      <c r="C418" s="103" t="s">
        <v>96</v>
      </c>
      <c r="D418" s="104" t="s">
        <v>116</v>
      </c>
      <c r="E418" s="105" t="s">
        <v>34</v>
      </c>
      <c r="F418" s="106" t="s">
        <v>20</v>
      </c>
      <c r="G418" s="106" t="s">
        <v>20</v>
      </c>
      <c r="H418" s="106" t="s">
        <v>34</v>
      </c>
      <c r="I418" s="106" t="s">
        <v>34</v>
      </c>
      <c r="J418" s="106" t="s">
        <v>20</v>
      </c>
      <c r="K418" s="106" t="s">
        <v>20</v>
      </c>
      <c r="L418" s="106" t="s">
        <v>20</v>
      </c>
      <c r="M418" s="106" t="s">
        <v>20</v>
      </c>
      <c r="N418" s="106" t="s">
        <v>20</v>
      </c>
      <c r="O418" s="106" t="s">
        <v>20</v>
      </c>
      <c r="P418" s="106" t="s">
        <v>20</v>
      </c>
      <c r="Q418" s="106" t="s">
        <v>20</v>
      </c>
      <c r="R418" s="107">
        <v>541924</v>
      </c>
      <c r="S418" s="107">
        <v>559046.40842885699</v>
      </c>
      <c r="T418" s="107">
        <v>579864.75880907802</v>
      </c>
      <c r="U418" s="107">
        <v>600601.83209898858</v>
      </c>
      <c r="V418" s="107">
        <v>621541.12153176358</v>
      </c>
      <c r="W418" s="107">
        <v>641587.35359291034</v>
      </c>
      <c r="X418" s="107">
        <v>661922.78125522844</v>
      </c>
      <c r="Y418" s="107">
        <v>682583.46188693366</v>
      </c>
      <c r="Z418" s="107">
        <v>703347.28989878809</v>
      </c>
      <c r="AA418" s="107">
        <v>723706.11956856505</v>
      </c>
      <c r="AB418" s="107">
        <v>743171.43582621892</v>
      </c>
      <c r="AC418" s="107">
        <v>761477.08709897101</v>
      </c>
      <c r="AD418" s="107">
        <v>778770.27652622492</v>
      </c>
      <c r="AE418" s="107">
        <v>795490.29911181028</v>
      </c>
      <c r="AF418" s="107">
        <v>811542.40693000413</v>
      </c>
      <c r="AG418" s="107">
        <v>826549.62072877784</v>
      </c>
      <c r="AH418" s="107">
        <v>841109.15489089093</v>
      </c>
      <c r="AI418" s="107">
        <v>856792.82111265638</v>
      </c>
      <c r="AJ418" s="107">
        <v>873823.39928393275</v>
      </c>
      <c r="AK418" s="107">
        <v>893376.51479217899</v>
      </c>
      <c r="AL418" s="107">
        <v>914644.09506252792</v>
      </c>
      <c r="AM418" s="107">
        <v>937168.44687920029</v>
      </c>
      <c r="AN418" s="104">
        <v>958983.67787995038</v>
      </c>
    </row>
    <row r="419" spans="1:40" x14ac:dyDescent="0.25">
      <c r="A419" t="str">
        <f t="shared" si="6"/>
        <v>Total Cargo_Greece</v>
      </c>
      <c r="B419" s="102" t="s">
        <v>207</v>
      </c>
      <c r="C419" s="108" t="s">
        <v>96</v>
      </c>
      <c r="D419" s="92" t="s">
        <v>116</v>
      </c>
      <c r="E419" s="75" t="s">
        <v>34</v>
      </c>
      <c r="F419" s="76" t="s">
        <v>20</v>
      </c>
      <c r="G419" s="76" t="s">
        <v>20</v>
      </c>
      <c r="H419" s="76" t="s">
        <v>34</v>
      </c>
      <c r="I419" s="76" t="s">
        <v>34</v>
      </c>
      <c r="J419" s="76" t="s">
        <v>20</v>
      </c>
      <c r="K419" s="76" t="s">
        <v>20</v>
      </c>
      <c r="L419" s="76" t="s">
        <v>20</v>
      </c>
      <c r="M419" s="76" t="s">
        <v>20</v>
      </c>
      <c r="N419" s="76" t="s">
        <v>20</v>
      </c>
      <c r="O419" s="76" t="s">
        <v>20</v>
      </c>
      <c r="P419" s="76" t="s">
        <v>20</v>
      </c>
      <c r="Q419" s="76" t="s">
        <v>20</v>
      </c>
      <c r="R419" s="83">
        <v>102343.966</v>
      </c>
      <c r="S419" s="83">
        <v>102774.1974345388</v>
      </c>
      <c r="T419" s="83">
        <v>103733.46602572518</v>
      </c>
      <c r="U419" s="83">
        <v>106207.83920605657</v>
      </c>
      <c r="V419" s="83">
        <v>110110.34082581634</v>
      </c>
      <c r="W419" s="83">
        <v>115121.94092600887</v>
      </c>
      <c r="X419" s="83">
        <v>120467.50627445774</v>
      </c>
      <c r="Y419" s="83">
        <v>125606.79302734083</v>
      </c>
      <c r="Z419" s="83">
        <v>130512.12227418675</v>
      </c>
      <c r="AA419" s="83">
        <v>135351.99190794327</v>
      </c>
      <c r="AB419" s="83">
        <v>139938.71063059053</v>
      </c>
      <c r="AC419" s="83">
        <v>144150.04675719471</v>
      </c>
      <c r="AD419" s="83">
        <v>147989.1318433194</v>
      </c>
      <c r="AE419" s="83">
        <v>151448.389544857</v>
      </c>
      <c r="AF419" s="83">
        <v>154542.2654245735</v>
      </c>
      <c r="AG419" s="83">
        <v>157536.03254415002</v>
      </c>
      <c r="AH419" s="83">
        <v>160461.10747715202</v>
      </c>
      <c r="AI419" s="83">
        <v>163340.01722005932</v>
      </c>
      <c r="AJ419" s="83">
        <v>166295.70058325608</v>
      </c>
      <c r="AK419" s="83">
        <v>169290.27584620332</v>
      </c>
      <c r="AL419" s="83">
        <v>172278.79003386517</v>
      </c>
      <c r="AM419" s="83">
        <v>175374.3832182468</v>
      </c>
      <c r="AN419" s="92">
        <v>178572.40857495903</v>
      </c>
    </row>
    <row r="420" spans="1:40" x14ac:dyDescent="0.25">
      <c r="A420" t="str">
        <f t="shared" si="6"/>
        <v>International passengers_Greece</v>
      </c>
      <c r="B420" s="72" t="s">
        <v>54</v>
      </c>
      <c r="C420" s="108" t="s">
        <v>96</v>
      </c>
      <c r="D420" s="92" t="s">
        <v>116</v>
      </c>
      <c r="E420" s="75" t="s">
        <v>34</v>
      </c>
      <c r="F420" s="76" t="s">
        <v>20</v>
      </c>
      <c r="G420" s="76" t="s">
        <v>20</v>
      </c>
      <c r="H420" s="76" t="s">
        <v>34</v>
      </c>
      <c r="I420" s="76" t="s">
        <v>34</v>
      </c>
      <c r="J420" s="76" t="s">
        <v>20</v>
      </c>
      <c r="K420" s="76" t="s">
        <v>20</v>
      </c>
      <c r="L420" s="76" t="s">
        <v>20</v>
      </c>
      <c r="M420" s="76" t="s">
        <v>20</v>
      </c>
      <c r="N420" s="76" t="s">
        <v>20</v>
      </c>
      <c r="O420" s="76" t="s">
        <v>20</v>
      </c>
      <c r="P420" s="76" t="s">
        <v>20</v>
      </c>
      <c r="Q420" s="76" t="s">
        <v>20</v>
      </c>
      <c r="R420" s="83">
        <v>46495643</v>
      </c>
      <c r="S420" s="83">
        <v>48020504.665462717</v>
      </c>
      <c r="T420" s="83">
        <v>50800402.169038609</v>
      </c>
      <c r="U420" s="83">
        <v>53608266.532783411</v>
      </c>
      <c r="V420" s="83">
        <v>56432912.000783421</v>
      </c>
      <c r="W420" s="83">
        <v>59201565.754962541</v>
      </c>
      <c r="X420" s="83">
        <v>61970219.509141758</v>
      </c>
      <c r="Y420" s="83">
        <v>64738873.263320878</v>
      </c>
      <c r="Z420" s="83">
        <v>67507527.017500103</v>
      </c>
      <c r="AA420" s="83">
        <v>70276180.771679312</v>
      </c>
      <c r="AB420" s="83">
        <v>73044834.525858447</v>
      </c>
      <c r="AC420" s="83">
        <v>75813488.280037656</v>
      </c>
      <c r="AD420" s="83">
        <v>78582142.034216791</v>
      </c>
      <c r="AE420" s="83">
        <v>81350795.788396001</v>
      </c>
      <c r="AF420" s="83">
        <v>84119449.542575121</v>
      </c>
      <c r="AG420" s="83">
        <v>86888103.29675433</v>
      </c>
      <c r="AH420" s="83">
        <v>89656757.050933465</v>
      </c>
      <c r="AI420" s="83">
        <v>92425410.80511269</v>
      </c>
      <c r="AJ420" s="83">
        <v>95194064.55929181</v>
      </c>
      <c r="AK420" s="83">
        <v>97962718.313471422</v>
      </c>
      <c r="AL420" s="83">
        <v>100731372.06765044</v>
      </c>
      <c r="AM420" s="83">
        <v>103500025.82182947</v>
      </c>
      <c r="AN420" s="92">
        <v>106268679.57600848</v>
      </c>
    </row>
    <row r="421" spans="1:40" x14ac:dyDescent="0.25">
      <c r="A421" t="str">
        <f t="shared" si="6"/>
        <v>Domestic passengers_Greece</v>
      </c>
      <c r="B421" s="102" t="s">
        <v>56</v>
      </c>
      <c r="C421" s="103" t="s">
        <v>96</v>
      </c>
      <c r="D421" s="104" t="s">
        <v>116</v>
      </c>
      <c r="E421" s="105" t="s">
        <v>34</v>
      </c>
      <c r="F421" s="106" t="s">
        <v>20</v>
      </c>
      <c r="G421" s="106" t="s">
        <v>20</v>
      </c>
      <c r="H421" s="106" t="s">
        <v>34</v>
      </c>
      <c r="I421" s="106" t="s">
        <v>34</v>
      </c>
      <c r="J421" s="106" t="s">
        <v>20</v>
      </c>
      <c r="K421" s="106" t="s">
        <v>20</v>
      </c>
      <c r="L421" s="106" t="s">
        <v>20</v>
      </c>
      <c r="M421" s="106" t="s">
        <v>20</v>
      </c>
      <c r="N421" s="106" t="s">
        <v>20</v>
      </c>
      <c r="O421" s="106" t="s">
        <v>20</v>
      </c>
      <c r="P421" s="106" t="s">
        <v>20</v>
      </c>
      <c r="Q421" s="106" t="s">
        <v>20</v>
      </c>
      <c r="R421" s="107">
        <v>17212385</v>
      </c>
      <c r="S421" s="107">
        <v>17460106.659299534</v>
      </c>
      <c r="T421" s="107">
        <v>18402222.839908056</v>
      </c>
      <c r="U421" s="107">
        <v>19014402.569400929</v>
      </c>
      <c r="V421" s="107">
        <v>19613777.597353235</v>
      </c>
      <c r="W421" s="107">
        <v>20177342.743760061</v>
      </c>
      <c r="X421" s="107">
        <v>20725590.355102412</v>
      </c>
      <c r="Y421" s="107">
        <v>21259705.437699541</v>
      </c>
      <c r="Z421" s="107">
        <v>21780727.65513467</v>
      </c>
      <c r="AA421" s="107">
        <v>22289575.124740563</v>
      </c>
      <c r="AB421" s="107">
        <v>22787063.42744999</v>
      </c>
      <c r="AC421" s="107">
        <v>23273920.957704205</v>
      </c>
      <c r="AD421" s="107">
        <v>23750801.439489927</v>
      </c>
      <c r="AE421" s="107">
        <v>24218294.222870711</v>
      </c>
      <c r="AF421" s="107">
        <v>24676932.823913511</v>
      </c>
      <c r="AG421" s="107">
        <v>25127202.060965948</v>
      </c>
      <c r="AH421" s="107">
        <v>25569544.05936734</v>
      </c>
      <c r="AI421" s="107">
        <v>26004363.336459011</v>
      </c>
      <c r="AJ421" s="107">
        <v>26432031.133416902</v>
      </c>
      <c r="AK421" s="107">
        <v>26852889.125929017</v>
      </c>
      <c r="AL421" s="107">
        <v>27267252.619229395</v>
      </c>
      <c r="AM421" s="107">
        <v>27675413.312454168</v>
      </c>
      <c r="AN421" s="104">
        <v>28077641.701217562</v>
      </c>
    </row>
    <row r="422" spans="1:40" x14ac:dyDescent="0.25">
      <c r="A422" t="str">
        <f t="shared" si="6"/>
        <v>Total passengers_Ghana</v>
      </c>
      <c r="B422" s="102" t="s">
        <v>58</v>
      </c>
      <c r="C422" s="103" t="s">
        <v>32</v>
      </c>
      <c r="D422" s="104" t="s">
        <v>46</v>
      </c>
      <c r="E422" s="105" t="s">
        <v>20</v>
      </c>
      <c r="F422" s="106" t="s">
        <v>34</v>
      </c>
      <c r="G422" s="106" t="s">
        <v>20</v>
      </c>
      <c r="H422" s="106" t="s">
        <v>20</v>
      </c>
      <c r="I422" s="106" t="s">
        <v>20</v>
      </c>
      <c r="J422" s="106" t="s">
        <v>20</v>
      </c>
      <c r="K422" s="106" t="s">
        <v>20</v>
      </c>
      <c r="L422" s="106" t="s">
        <v>34</v>
      </c>
      <c r="M422" s="106" t="s">
        <v>20</v>
      </c>
      <c r="N422" s="106" t="s">
        <v>20</v>
      </c>
      <c r="O422" s="106" t="s">
        <v>20</v>
      </c>
      <c r="P422" s="106" t="s">
        <v>20</v>
      </c>
      <c r="Q422" s="106" t="s">
        <v>20</v>
      </c>
      <c r="R422" s="107">
        <v>2594776</v>
      </c>
      <c r="S422" s="107">
        <v>3064933.851495869</v>
      </c>
      <c r="T422" s="107">
        <v>3268895.9182229219</v>
      </c>
      <c r="U422" s="107">
        <v>3464723.637239709</v>
      </c>
      <c r="V422" s="107">
        <v>3653089.9346632571</v>
      </c>
      <c r="W422" s="107">
        <v>3833705.2871228033</v>
      </c>
      <c r="X422" s="107">
        <v>4019352.8946857937</v>
      </c>
      <c r="Y422" s="107">
        <v>4210139.1607787795</v>
      </c>
      <c r="Z422" s="107">
        <v>4406451.7172497185</v>
      </c>
      <c r="AA422" s="107">
        <v>4608119.11348488</v>
      </c>
      <c r="AB422" s="107">
        <v>4815246.3326069023</v>
      </c>
      <c r="AC422" s="107">
        <v>5027945.3143951893</v>
      </c>
      <c r="AD422" s="107">
        <v>5246322.1939728362</v>
      </c>
      <c r="AE422" s="107">
        <v>5470812.143159315</v>
      </c>
      <c r="AF422" s="107">
        <v>5701200.3381032962</v>
      </c>
      <c r="AG422" s="107">
        <v>5937600.9817268597</v>
      </c>
      <c r="AH422" s="107">
        <v>6180124.0469487049</v>
      </c>
      <c r="AI422" s="107">
        <v>6428880.0555139156</v>
      </c>
      <c r="AJ422" s="107">
        <v>6684230.4110159632</v>
      </c>
      <c r="AK422" s="107">
        <v>6946041.165089123</v>
      </c>
      <c r="AL422" s="107">
        <v>7214426.0533115109</v>
      </c>
      <c r="AM422" s="107">
        <v>7489499.3423004607</v>
      </c>
      <c r="AN422" s="104">
        <v>7771375.8254942354</v>
      </c>
    </row>
    <row r="423" spans="1:40" x14ac:dyDescent="0.25">
      <c r="A423" t="str">
        <f t="shared" si="6"/>
        <v>Total aircraft movements_Ghana</v>
      </c>
      <c r="B423" s="102" t="s">
        <v>35</v>
      </c>
      <c r="C423" s="103" t="s">
        <v>32</v>
      </c>
      <c r="D423" s="104" t="s">
        <v>46</v>
      </c>
      <c r="E423" s="105" t="s">
        <v>20</v>
      </c>
      <c r="F423" s="106" t="s">
        <v>34</v>
      </c>
      <c r="G423" s="106" t="s">
        <v>20</v>
      </c>
      <c r="H423" s="106" t="s">
        <v>20</v>
      </c>
      <c r="I423" s="106" t="s">
        <v>20</v>
      </c>
      <c r="J423" s="106" t="s">
        <v>20</v>
      </c>
      <c r="K423" s="106" t="s">
        <v>20</v>
      </c>
      <c r="L423" s="106" t="s">
        <v>34</v>
      </c>
      <c r="M423" s="106" t="s">
        <v>20</v>
      </c>
      <c r="N423" s="106" t="s">
        <v>20</v>
      </c>
      <c r="O423" s="106" t="s">
        <v>20</v>
      </c>
      <c r="P423" s="106" t="s">
        <v>20</v>
      </c>
      <c r="Q423" s="106" t="s">
        <v>20</v>
      </c>
      <c r="R423" s="107">
        <v>39155</v>
      </c>
      <c r="S423" s="107">
        <v>50596.278923895101</v>
      </c>
      <c r="T423" s="107">
        <v>54203.430217280496</v>
      </c>
      <c r="U423" s="107">
        <v>57200.538543228009</v>
      </c>
      <c r="V423" s="107">
        <v>59669.858407805237</v>
      </c>
      <c r="W423" s="107">
        <v>61585.351907294258</v>
      </c>
      <c r="X423" s="107">
        <v>63500.845406783148</v>
      </c>
      <c r="Y423" s="107">
        <v>65416.338906272169</v>
      </c>
      <c r="Z423" s="107">
        <v>67331.83240576119</v>
      </c>
      <c r="AA423" s="107">
        <v>69247.325905250211</v>
      </c>
      <c r="AB423" s="107">
        <v>71162.819404739115</v>
      </c>
      <c r="AC423" s="107">
        <v>73078.312904228136</v>
      </c>
      <c r="AD423" s="107">
        <v>74993.806403717157</v>
      </c>
      <c r="AE423" s="107">
        <v>76909.299903206163</v>
      </c>
      <c r="AF423" s="107">
        <v>78824.793402695053</v>
      </c>
      <c r="AG423" s="107">
        <v>80740.286902184074</v>
      </c>
      <c r="AH423" s="107">
        <v>82655.780401673095</v>
      </c>
      <c r="AI423" s="107">
        <v>84571.273901162116</v>
      </c>
      <c r="AJ423" s="107">
        <v>86486.767400651006</v>
      </c>
      <c r="AK423" s="107">
        <v>88402.260900140012</v>
      </c>
      <c r="AL423" s="107">
        <v>90317.754399629019</v>
      </c>
      <c r="AM423" s="107">
        <v>92233.247899118054</v>
      </c>
      <c r="AN423" s="104">
        <v>94148.741398606944</v>
      </c>
    </row>
    <row r="424" spans="1:40" x14ac:dyDescent="0.25">
      <c r="A424" t="str">
        <f t="shared" si="6"/>
        <v>Total Cargo_Ghana</v>
      </c>
      <c r="B424" s="102" t="s">
        <v>207</v>
      </c>
      <c r="C424" s="108" t="s">
        <v>32</v>
      </c>
      <c r="D424" s="92" t="s">
        <v>46</v>
      </c>
      <c r="E424" s="75" t="s">
        <v>20</v>
      </c>
      <c r="F424" s="76" t="s">
        <v>34</v>
      </c>
      <c r="G424" s="76" t="s">
        <v>20</v>
      </c>
      <c r="H424" s="76" t="s">
        <v>20</v>
      </c>
      <c r="I424" s="76" t="s">
        <v>20</v>
      </c>
      <c r="J424" s="76" t="s">
        <v>20</v>
      </c>
      <c r="K424" s="76" t="s">
        <v>20</v>
      </c>
      <c r="L424" s="76" t="s">
        <v>34</v>
      </c>
      <c r="M424" s="76" t="s">
        <v>20</v>
      </c>
      <c r="N424" s="76" t="s">
        <v>20</v>
      </c>
      <c r="O424" s="76" t="s">
        <v>20</v>
      </c>
      <c r="P424" s="76" t="s">
        <v>20</v>
      </c>
      <c r="Q424" s="76" t="s">
        <v>20</v>
      </c>
      <c r="R424" s="83">
        <v>52390</v>
      </c>
      <c r="S424" s="83">
        <v>49512.709957458894</v>
      </c>
      <c r="T424" s="83">
        <v>50221.999844420534</v>
      </c>
      <c r="U424" s="83">
        <v>50390.962029278846</v>
      </c>
      <c r="V424" s="83">
        <v>50982.835669001659</v>
      </c>
      <c r="W424" s="83">
        <v>51804.670554465258</v>
      </c>
      <c r="X424" s="83">
        <v>52649.983709926542</v>
      </c>
      <c r="Y424" s="83">
        <v>53517.337690283704</v>
      </c>
      <c r="Z424" s="83">
        <v>54357.380213704673</v>
      </c>
      <c r="AA424" s="83">
        <v>55306.189416502966</v>
      </c>
      <c r="AB424" s="83">
        <v>56188.396996246396</v>
      </c>
      <c r="AC424" s="83">
        <v>56988.19105681411</v>
      </c>
      <c r="AD424" s="83">
        <v>58042.892048785856</v>
      </c>
      <c r="AE424" s="83">
        <v>58681.213109573218</v>
      </c>
      <c r="AF424" s="83">
        <v>59763.225558481106</v>
      </c>
      <c r="AG424" s="83">
        <v>61293.720879182409</v>
      </c>
      <c r="AH424" s="83">
        <v>62146.700408520548</v>
      </c>
      <c r="AI424" s="83">
        <v>63456.787480263527</v>
      </c>
      <c r="AJ424" s="83">
        <v>64699.314632217094</v>
      </c>
      <c r="AK424" s="83">
        <v>65908.301398459676</v>
      </c>
      <c r="AL424" s="83">
        <v>67434.484383855292</v>
      </c>
      <c r="AM424" s="83">
        <v>69083.808499647203</v>
      </c>
      <c r="AN424" s="92">
        <v>70618.137007286903</v>
      </c>
    </row>
    <row r="425" spans="1:40" x14ac:dyDescent="0.25">
      <c r="A425" t="str">
        <f t="shared" si="6"/>
        <v>International passengers_Ghana</v>
      </c>
      <c r="B425" s="72" t="s">
        <v>54</v>
      </c>
      <c r="C425" s="108" t="s">
        <v>32</v>
      </c>
      <c r="D425" s="92" t="s">
        <v>46</v>
      </c>
      <c r="E425" s="75" t="s">
        <v>20</v>
      </c>
      <c r="F425" s="76" t="s">
        <v>34</v>
      </c>
      <c r="G425" s="76" t="s">
        <v>20</v>
      </c>
      <c r="H425" s="76" t="s">
        <v>20</v>
      </c>
      <c r="I425" s="76" t="s">
        <v>20</v>
      </c>
      <c r="J425" s="76" t="s">
        <v>20</v>
      </c>
      <c r="K425" s="76" t="s">
        <v>20</v>
      </c>
      <c r="L425" s="76" t="s">
        <v>34</v>
      </c>
      <c r="M425" s="76" t="s">
        <v>20</v>
      </c>
      <c r="N425" s="76" t="s">
        <v>20</v>
      </c>
      <c r="O425" s="76" t="s">
        <v>20</v>
      </c>
      <c r="P425" s="76" t="s">
        <v>20</v>
      </c>
      <c r="Q425" s="76" t="s">
        <v>20</v>
      </c>
      <c r="R425" s="83">
        <v>1975803</v>
      </c>
      <c r="S425" s="83">
        <v>2124545.3922940399</v>
      </c>
      <c r="T425" s="83">
        <v>2254096.79499332</v>
      </c>
      <c r="U425" s="83">
        <v>2385679.6558602904</v>
      </c>
      <c r="V425" s="83">
        <v>2519188.1785508073</v>
      </c>
      <c r="W425" s="83">
        <v>2654533.9693033411</v>
      </c>
      <c r="X425" s="83">
        <v>2794912.0151593187</v>
      </c>
      <c r="Y425" s="83">
        <v>2940428.7195452922</v>
      </c>
      <c r="Z425" s="83">
        <v>3091191.0810625106</v>
      </c>
      <c r="AA425" s="83">
        <v>3247306.6878368678</v>
      </c>
      <c r="AB425" s="83">
        <v>3408883.7120051687</v>
      </c>
      <c r="AC425" s="83">
        <v>3576030.9043326518</v>
      </c>
      <c r="AD425" s="83">
        <v>3748857.5889565772</v>
      </c>
      <c r="AE425" s="83">
        <v>3927473.6582513712</v>
      </c>
      <c r="AF425" s="83">
        <v>4111989.5678107501</v>
      </c>
      <c r="AG425" s="83">
        <v>4302516.3315426297</v>
      </c>
      <c r="AH425" s="83">
        <v>4499165.5168727869</v>
      </c>
      <c r="AI425" s="83">
        <v>4702049.2400533995</v>
      </c>
      <c r="AJ425" s="83">
        <v>4911280.161572895</v>
      </c>
      <c r="AK425" s="83">
        <v>5126971.4816634916</v>
      </c>
      <c r="AL425" s="83">
        <v>5349236.9359033285</v>
      </c>
      <c r="AM425" s="83">
        <v>5578190.7909097271</v>
      </c>
      <c r="AN425" s="92">
        <v>5813947.8401209377</v>
      </c>
    </row>
    <row r="426" spans="1:40" x14ac:dyDescent="0.25">
      <c r="A426" t="str">
        <f t="shared" si="6"/>
        <v>Domestic passengers_Ghana</v>
      </c>
      <c r="B426" s="102" t="s">
        <v>56</v>
      </c>
      <c r="C426" s="103" t="s">
        <v>32</v>
      </c>
      <c r="D426" s="104" t="s">
        <v>46</v>
      </c>
      <c r="E426" s="105" t="s">
        <v>20</v>
      </c>
      <c r="F426" s="106" t="s">
        <v>34</v>
      </c>
      <c r="G426" s="106" t="s">
        <v>20</v>
      </c>
      <c r="H426" s="106" t="s">
        <v>20</v>
      </c>
      <c r="I426" s="106" t="s">
        <v>20</v>
      </c>
      <c r="J426" s="106" t="s">
        <v>20</v>
      </c>
      <c r="K426" s="106" t="s">
        <v>20</v>
      </c>
      <c r="L426" s="106" t="s">
        <v>34</v>
      </c>
      <c r="M426" s="106" t="s">
        <v>20</v>
      </c>
      <c r="N426" s="106" t="s">
        <v>20</v>
      </c>
      <c r="O426" s="106" t="s">
        <v>20</v>
      </c>
      <c r="P426" s="106" t="s">
        <v>20</v>
      </c>
      <c r="Q426" s="106" t="s">
        <v>20</v>
      </c>
      <c r="R426" s="107">
        <v>416522</v>
      </c>
      <c r="S426" s="107">
        <v>722352.80647305597</v>
      </c>
      <c r="T426" s="107">
        <v>786714.88686017599</v>
      </c>
      <c r="U426" s="107">
        <v>840640.09516513336</v>
      </c>
      <c r="V426" s="107">
        <v>885178.22005330585</v>
      </c>
      <c r="W426" s="107">
        <v>920128.13191545941</v>
      </c>
      <c r="X426" s="107">
        <v>955078.04377761309</v>
      </c>
      <c r="Y426" s="107">
        <v>990027.95563976653</v>
      </c>
      <c r="Z426" s="107">
        <v>1024977.8675019201</v>
      </c>
      <c r="AA426" s="107">
        <v>1059927.7793640736</v>
      </c>
      <c r="AB426" s="107">
        <v>1094877.6912262272</v>
      </c>
      <c r="AC426" s="107">
        <v>1129827.6030883808</v>
      </c>
      <c r="AD426" s="107">
        <v>1164777.5149505341</v>
      </c>
      <c r="AE426" s="107">
        <v>1199727.4268126874</v>
      </c>
      <c r="AF426" s="107">
        <v>1234677.338674841</v>
      </c>
      <c r="AG426" s="107">
        <v>1269627.2505369943</v>
      </c>
      <c r="AH426" s="107">
        <v>1304577.1623991507</v>
      </c>
      <c r="AI426" s="107">
        <v>1339527.0742613003</v>
      </c>
      <c r="AJ426" s="107">
        <v>1374476.9861234501</v>
      </c>
      <c r="AK426" s="107">
        <v>1409426.897985613</v>
      </c>
      <c r="AL426" s="107">
        <v>1444376.8098477623</v>
      </c>
      <c r="AM426" s="107">
        <v>1479326.7217099122</v>
      </c>
      <c r="AN426" s="104">
        <v>1514276.6335720748</v>
      </c>
    </row>
    <row r="427" spans="1:40" x14ac:dyDescent="0.25">
      <c r="A427" t="str">
        <f t="shared" si="6"/>
        <v>Total passengers_Germany</v>
      </c>
      <c r="B427" s="102" t="s">
        <v>58</v>
      </c>
      <c r="C427" s="103" t="s">
        <v>96</v>
      </c>
      <c r="D427" s="104" t="s">
        <v>108</v>
      </c>
      <c r="E427" s="105" t="s">
        <v>34</v>
      </c>
      <c r="F427" s="106" t="s">
        <v>20</v>
      </c>
      <c r="G427" s="106" t="s">
        <v>34</v>
      </c>
      <c r="H427" s="106" t="s">
        <v>34</v>
      </c>
      <c r="I427" s="106" t="s">
        <v>34</v>
      </c>
      <c r="J427" s="106" t="s">
        <v>20</v>
      </c>
      <c r="K427" s="106" t="s">
        <v>20</v>
      </c>
      <c r="L427" s="106" t="s">
        <v>20</v>
      </c>
      <c r="M427" s="106" t="s">
        <v>20</v>
      </c>
      <c r="N427" s="106" t="s">
        <v>20</v>
      </c>
      <c r="O427" s="106" t="s">
        <v>20</v>
      </c>
      <c r="P427" s="106" t="s">
        <v>20</v>
      </c>
      <c r="Q427" s="106" t="s">
        <v>34</v>
      </c>
      <c r="R427" s="107">
        <v>246127097</v>
      </c>
      <c r="S427" s="107">
        <v>254655954.42708758</v>
      </c>
      <c r="T427" s="107">
        <v>262768881.44144771</v>
      </c>
      <c r="U427" s="107">
        <v>270596051.19714242</v>
      </c>
      <c r="V427" s="107">
        <v>277812785.37215078</v>
      </c>
      <c r="W427" s="107">
        <v>283796792.53062218</v>
      </c>
      <c r="X427" s="107">
        <v>288983050.57037437</v>
      </c>
      <c r="Y427" s="107">
        <v>293936327.97347343</v>
      </c>
      <c r="Z427" s="107">
        <v>298659069.15732861</v>
      </c>
      <c r="AA427" s="107">
        <v>303102223.4222095</v>
      </c>
      <c r="AB427" s="107">
        <v>307027011.37269717</v>
      </c>
      <c r="AC427" s="107">
        <v>310334933.39841831</v>
      </c>
      <c r="AD427" s="107">
        <v>313087211.90785754</v>
      </c>
      <c r="AE427" s="107">
        <v>315717111.50538743</v>
      </c>
      <c r="AF427" s="107">
        <v>318377392.14050806</v>
      </c>
      <c r="AG427" s="107">
        <v>321045320.65595591</v>
      </c>
      <c r="AH427" s="107">
        <v>323830580.5266661</v>
      </c>
      <c r="AI427" s="107">
        <v>326824322.07809144</v>
      </c>
      <c r="AJ427" s="107">
        <v>330141831.94665134</v>
      </c>
      <c r="AK427" s="107">
        <v>333999381.55146867</v>
      </c>
      <c r="AL427" s="107">
        <v>338291540.70249599</v>
      </c>
      <c r="AM427" s="107">
        <v>343190385.45051724</v>
      </c>
      <c r="AN427" s="104">
        <v>348782567.85961545</v>
      </c>
    </row>
    <row r="428" spans="1:40" x14ac:dyDescent="0.25">
      <c r="A428" t="str">
        <f t="shared" si="6"/>
        <v>Total aircraft movements_Germany</v>
      </c>
      <c r="B428" s="102" t="s">
        <v>35</v>
      </c>
      <c r="C428" s="103" t="s">
        <v>96</v>
      </c>
      <c r="D428" s="104" t="s">
        <v>108</v>
      </c>
      <c r="E428" s="105" t="s">
        <v>34</v>
      </c>
      <c r="F428" s="106" t="s">
        <v>20</v>
      </c>
      <c r="G428" s="106" t="s">
        <v>34</v>
      </c>
      <c r="H428" s="106" t="s">
        <v>34</v>
      </c>
      <c r="I428" s="106" t="s">
        <v>34</v>
      </c>
      <c r="J428" s="106" t="s">
        <v>20</v>
      </c>
      <c r="K428" s="106" t="s">
        <v>20</v>
      </c>
      <c r="L428" s="106" t="s">
        <v>20</v>
      </c>
      <c r="M428" s="106" t="s">
        <v>20</v>
      </c>
      <c r="N428" s="106" t="s">
        <v>20</v>
      </c>
      <c r="O428" s="106" t="s">
        <v>20</v>
      </c>
      <c r="P428" s="106" t="s">
        <v>20</v>
      </c>
      <c r="Q428" s="106" t="s">
        <v>34</v>
      </c>
      <c r="R428" s="107">
        <v>2458453</v>
      </c>
      <c r="S428" s="107">
        <v>2476334.4431182127</v>
      </c>
      <c r="T428" s="107">
        <v>2468917.3162875269</v>
      </c>
      <c r="U428" s="107">
        <v>2478630.7061009794</v>
      </c>
      <c r="V428" s="107">
        <v>2495656.7273977804</v>
      </c>
      <c r="W428" s="107">
        <v>2522241.6879844624</v>
      </c>
      <c r="X428" s="107">
        <v>2546754.9581004032</v>
      </c>
      <c r="Y428" s="107">
        <v>2570507.2386904657</v>
      </c>
      <c r="Z428" s="107">
        <v>2593889.2306107376</v>
      </c>
      <c r="AA428" s="107">
        <v>2616630.6733026528</v>
      </c>
      <c r="AB428" s="107">
        <v>2637608.1959991911</v>
      </c>
      <c r="AC428" s="107">
        <v>2656789.6469889316</v>
      </c>
      <c r="AD428" s="107">
        <v>2674285.2555038752</v>
      </c>
      <c r="AE428" s="107">
        <v>2691507.68862725</v>
      </c>
      <c r="AF428" s="107">
        <v>2709455.8021050617</v>
      </c>
      <c r="AG428" s="107">
        <v>2727672.8449851214</v>
      </c>
      <c r="AH428" s="107">
        <v>2746421.7901621605</v>
      </c>
      <c r="AI428" s="107">
        <v>2766125.0793213961</v>
      </c>
      <c r="AJ428" s="107">
        <v>2787467.6481641093</v>
      </c>
      <c r="AK428" s="107">
        <v>2811587.4312246395</v>
      </c>
      <c r="AL428" s="107">
        <v>2838118.0605937159</v>
      </c>
      <c r="AM428" s="107">
        <v>2868065.4673454729</v>
      </c>
      <c r="AN428" s="104">
        <v>2902113.2856000746</v>
      </c>
    </row>
    <row r="429" spans="1:40" x14ac:dyDescent="0.25">
      <c r="A429" t="str">
        <f t="shared" si="6"/>
        <v>Total Cargo_Germany</v>
      </c>
      <c r="B429" s="102" t="s">
        <v>207</v>
      </c>
      <c r="C429" s="108" t="s">
        <v>96</v>
      </c>
      <c r="D429" s="92" t="s">
        <v>108</v>
      </c>
      <c r="E429" s="75" t="s">
        <v>34</v>
      </c>
      <c r="F429" s="76" t="s">
        <v>20</v>
      </c>
      <c r="G429" s="76" t="s">
        <v>34</v>
      </c>
      <c r="H429" s="76" t="s">
        <v>34</v>
      </c>
      <c r="I429" s="76" t="s">
        <v>34</v>
      </c>
      <c r="J429" s="76" t="s">
        <v>20</v>
      </c>
      <c r="K429" s="76" t="s">
        <v>20</v>
      </c>
      <c r="L429" s="76" t="s">
        <v>20</v>
      </c>
      <c r="M429" s="76" t="s">
        <v>20</v>
      </c>
      <c r="N429" s="76" t="s">
        <v>20</v>
      </c>
      <c r="O429" s="76" t="s">
        <v>20</v>
      </c>
      <c r="P429" s="76" t="s">
        <v>20</v>
      </c>
      <c r="Q429" s="76" t="s">
        <v>34</v>
      </c>
      <c r="R429" s="83">
        <v>4964806.6849999996</v>
      </c>
      <c r="S429" s="83">
        <v>4849403.8956538374</v>
      </c>
      <c r="T429" s="83">
        <v>4954619.5200140942</v>
      </c>
      <c r="U429" s="83">
        <v>5078588.7783165174</v>
      </c>
      <c r="V429" s="83">
        <v>5203876.6693792371</v>
      </c>
      <c r="W429" s="83">
        <v>5339934.8024287643</v>
      </c>
      <c r="X429" s="83">
        <v>5475992.9354782915</v>
      </c>
      <c r="Y429" s="83">
        <v>5612051.0685278187</v>
      </c>
      <c r="Z429" s="83">
        <v>5748109.2015773458</v>
      </c>
      <c r="AA429" s="83">
        <v>5884167.334626873</v>
      </c>
      <c r="AB429" s="83">
        <v>6020225.4676763909</v>
      </c>
      <c r="AC429" s="83">
        <v>6156283.6007259171</v>
      </c>
      <c r="AD429" s="83">
        <v>6292341.7337754434</v>
      </c>
      <c r="AE429" s="83">
        <v>6428399.8668249715</v>
      </c>
      <c r="AF429" s="83">
        <v>6564457.9998744996</v>
      </c>
      <c r="AG429" s="83">
        <v>6700516.1329240277</v>
      </c>
      <c r="AH429" s="83">
        <v>6836574.2659735549</v>
      </c>
      <c r="AI429" s="83">
        <v>6972632.3990230728</v>
      </c>
      <c r="AJ429" s="83">
        <v>7108690.5320726</v>
      </c>
      <c r="AK429" s="83">
        <v>7244748.6651221281</v>
      </c>
      <c r="AL429" s="83">
        <v>7380806.7981716553</v>
      </c>
      <c r="AM429" s="83">
        <v>7516864.9312211815</v>
      </c>
      <c r="AN429" s="92">
        <v>7652923.0642707096</v>
      </c>
    </row>
    <row r="430" spans="1:40" x14ac:dyDescent="0.25">
      <c r="A430" t="str">
        <f t="shared" si="6"/>
        <v>International passengers_Germany</v>
      </c>
      <c r="B430" s="72" t="s">
        <v>54</v>
      </c>
      <c r="C430" s="108" t="s">
        <v>96</v>
      </c>
      <c r="D430" s="92" t="s">
        <v>108</v>
      </c>
      <c r="E430" s="75" t="s">
        <v>34</v>
      </c>
      <c r="F430" s="76" t="s">
        <v>20</v>
      </c>
      <c r="G430" s="76" t="s">
        <v>34</v>
      </c>
      <c r="H430" s="76" t="s">
        <v>34</v>
      </c>
      <c r="I430" s="76" t="s">
        <v>34</v>
      </c>
      <c r="J430" s="76" t="s">
        <v>20</v>
      </c>
      <c r="K430" s="76" t="s">
        <v>20</v>
      </c>
      <c r="L430" s="76" t="s">
        <v>20</v>
      </c>
      <c r="M430" s="76" t="s">
        <v>20</v>
      </c>
      <c r="N430" s="76" t="s">
        <v>20</v>
      </c>
      <c r="O430" s="76" t="s">
        <v>20</v>
      </c>
      <c r="P430" s="76" t="s">
        <v>20</v>
      </c>
      <c r="Q430" s="76" t="s">
        <v>34</v>
      </c>
      <c r="R430" s="83">
        <v>198544663</v>
      </c>
      <c r="S430" s="83">
        <v>205878590.74716136</v>
      </c>
      <c r="T430" s="83">
        <v>213635496.80539078</v>
      </c>
      <c r="U430" s="83">
        <v>221061678.51775664</v>
      </c>
      <c r="V430" s="83">
        <v>227895201.23605672</v>
      </c>
      <c r="W430" s="83">
        <v>233535017.13823697</v>
      </c>
      <c r="X430" s="83">
        <v>238425466.25514421</v>
      </c>
      <c r="Y430" s="83">
        <v>243098556.12210375</v>
      </c>
      <c r="Z430" s="83">
        <v>247556296.84315172</v>
      </c>
      <c r="AA430" s="83">
        <v>251752322.01848507</v>
      </c>
      <c r="AB430" s="83">
        <v>255461902.0166831</v>
      </c>
      <c r="AC430" s="83">
        <v>258592304.03813758</v>
      </c>
      <c r="AD430" s="83">
        <v>261200615.03752056</v>
      </c>
      <c r="AE430" s="83">
        <v>263694484.11368716</v>
      </c>
      <c r="AF430" s="83">
        <v>266217834.71574202</v>
      </c>
      <c r="AG430" s="83">
        <v>268749225.73394728</v>
      </c>
      <c r="AH430" s="83">
        <v>271391842.50890762</v>
      </c>
      <c r="AI430" s="83">
        <v>274231449.4795683</v>
      </c>
      <c r="AJ430" s="83">
        <v>277376592.26396585</v>
      </c>
      <c r="AK430" s="83">
        <v>281030961.40459436</v>
      </c>
      <c r="AL430" s="83">
        <v>285095391.76892215</v>
      </c>
      <c r="AM430" s="83">
        <v>289732031.74933052</v>
      </c>
      <c r="AN430" s="92">
        <v>295022625.57668626</v>
      </c>
    </row>
    <row r="431" spans="1:40" x14ac:dyDescent="0.25">
      <c r="A431" t="str">
        <f t="shared" si="6"/>
        <v>Domestic passengers_Germany</v>
      </c>
      <c r="B431" s="102" t="s">
        <v>56</v>
      </c>
      <c r="C431" s="103" t="s">
        <v>96</v>
      </c>
      <c r="D431" s="104" t="s">
        <v>108</v>
      </c>
      <c r="E431" s="105" t="s">
        <v>34</v>
      </c>
      <c r="F431" s="106" t="s">
        <v>20</v>
      </c>
      <c r="G431" s="106" t="s">
        <v>34</v>
      </c>
      <c r="H431" s="106" t="s">
        <v>34</v>
      </c>
      <c r="I431" s="106" t="s">
        <v>34</v>
      </c>
      <c r="J431" s="106" t="s">
        <v>20</v>
      </c>
      <c r="K431" s="106" t="s">
        <v>20</v>
      </c>
      <c r="L431" s="106" t="s">
        <v>20</v>
      </c>
      <c r="M431" s="106" t="s">
        <v>20</v>
      </c>
      <c r="N431" s="106" t="s">
        <v>20</v>
      </c>
      <c r="O431" s="106" t="s">
        <v>20</v>
      </c>
      <c r="P431" s="106" t="s">
        <v>20</v>
      </c>
      <c r="Q431" s="106" t="s">
        <v>34</v>
      </c>
      <c r="R431" s="107">
        <v>47207534</v>
      </c>
      <c r="S431" s="107">
        <v>48358035.895126745</v>
      </c>
      <c r="T431" s="107">
        <v>48722261.730276302</v>
      </c>
      <c r="U431" s="107">
        <v>49124494.597859912</v>
      </c>
      <c r="V431" s="107">
        <v>49522090.422244273</v>
      </c>
      <c r="W431" s="107">
        <v>49888550.076385237</v>
      </c>
      <c r="X431" s="107">
        <v>50205097.053821012</v>
      </c>
      <c r="Y431" s="107">
        <v>50504615.977976702</v>
      </c>
      <c r="Z431" s="107">
        <v>50787653.386597976</v>
      </c>
      <c r="AA431" s="107">
        <v>51051626.943797469</v>
      </c>
      <c r="AB431" s="107">
        <v>51282579.643856205</v>
      </c>
      <c r="AC431" s="107">
        <v>51474829.163030975</v>
      </c>
      <c r="AD431" s="107">
        <v>51632588.000302047</v>
      </c>
      <c r="AE431" s="107">
        <v>51781542.001746573</v>
      </c>
      <c r="AF431" s="107">
        <v>51930591.960016072</v>
      </c>
      <c r="AG431" s="107">
        <v>52078504.656632766</v>
      </c>
      <c r="AH431" s="107">
        <v>52231832.114118524</v>
      </c>
      <c r="AI431" s="107">
        <v>52396009.633295655</v>
      </c>
      <c r="AJ431" s="107">
        <v>52577823.591024399</v>
      </c>
      <c r="AK431" s="107">
        <v>52789896.541294418</v>
      </c>
      <c r="AL431" s="107">
        <v>53026001.759156033</v>
      </c>
      <c r="AM431" s="107">
        <v>53296102.193020143</v>
      </c>
      <c r="AN431" s="104">
        <v>53605138.195491865</v>
      </c>
    </row>
    <row r="432" spans="1:40" x14ac:dyDescent="0.25">
      <c r="A432" t="str">
        <f t="shared" si="6"/>
        <v>Total passengers_Georgia</v>
      </c>
      <c r="B432" s="72" t="s">
        <v>58</v>
      </c>
      <c r="C432" s="108" t="s">
        <v>96</v>
      </c>
      <c r="D432" s="92" t="s">
        <v>115</v>
      </c>
      <c r="E432" s="75" t="s">
        <v>20</v>
      </c>
      <c r="F432" s="76" t="s">
        <v>34</v>
      </c>
      <c r="G432" s="76" t="s">
        <v>20</v>
      </c>
      <c r="H432" s="76" t="s">
        <v>20</v>
      </c>
      <c r="I432" s="76" t="s">
        <v>20</v>
      </c>
      <c r="J432" s="76" t="s">
        <v>20</v>
      </c>
      <c r="K432" s="76" t="s">
        <v>20</v>
      </c>
      <c r="L432" s="76" t="s">
        <v>20</v>
      </c>
      <c r="M432" s="76" t="s">
        <v>20</v>
      </c>
      <c r="N432" s="76" t="s">
        <v>20</v>
      </c>
      <c r="O432" s="76" t="s">
        <v>20</v>
      </c>
      <c r="P432" s="76" t="s">
        <v>20</v>
      </c>
      <c r="Q432" s="76" t="s">
        <v>20</v>
      </c>
      <c r="R432" s="83">
        <v>5024855</v>
      </c>
      <c r="S432" s="83">
        <v>5313558.4792006323</v>
      </c>
      <c r="T432" s="83">
        <v>5459016.5161795495</v>
      </c>
      <c r="U432" s="83">
        <v>5933109.9870263515</v>
      </c>
      <c r="V432" s="83">
        <v>6356962.8650888894</v>
      </c>
      <c r="W432" s="83">
        <v>6715571.8265671283</v>
      </c>
      <c r="X432" s="83">
        <v>7051884.4911836684</v>
      </c>
      <c r="Y432" s="83">
        <v>7372802.4453367256</v>
      </c>
      <c r="Z432" s="83">
        <v>7691177.6997942822</v>
      </c>
      <c r="AA432" s="83">
        <v>8006623.2111866586</v>
      </c>
      <c r="AB432" s="83">
        <v>8321618.9707635287</v>
      </c>
      <c r="AC432" s="83">
        <v>8637173.6728044301</v>
      </c>
      <c r="AD432" s="83">
        <v>8953625.3551606108</v>
      </c>
      <c r="AE432" s="83">
        <v>9273366.4749018755</v>
      </c>
      <c r="AF432" s="83">
        <v>9594276.2069223505</v>
      </c>
      <c r="AG432" s="83">
        <v>9916477.9339033104</v>
      </c>
      <c r="AH432" s="83">
        <v>10239994.234294275</v>
      </c>
      <c r="AI432" s="83">
        <v>10564939.227306347</v>
      </c>
      <c r="AJ432" s="83">
        <v>10891520.347142568</v>
      </c>
      <c r="AK432" s="83">
        <v>11219618.158413025</v>
      </c>
      <c r="AL432" s="83">
        <v>11549347.626134451</v>
      </c>
      <c r="AM432" s="83">
        <v>11880754.305524617</v>
      </c>
      <c r="AN432" s="92">
        <v>12213907.901698416</v>
      </c>
    </row>
    <row r="433" spans="1:40" x14ac:dyDescent="0.25">
      <c r="A433" t="str">
        <f t="shared" si="6"/>
        <v>Total aircraft movements_Georgia</v>
      </c>
      <c r="B433" s="72" t="s">
        <v>35</v>
      </c>
      <c r="C433" s="108" t="s">
        <v>96</v>
      </c>
      <c r="D433" s="92" t="s">
        <v>115</v>
      </c>
      <c r="E433" s="75" t="s">
        <v>20</v>
      </c>
      <c r="F433" s="76" t="s">
        <v>34</v>
      </c>
      <c r="G433" s="76" t="s">
        <v>20</v>
      </c>
      <c r="H433" s="76" t="s">
        <v>20</v>
      </c>
      <c r="I433" s="76" t="s">
        <v>20</v>
      </c>
      <c r="J433" s="76" t="s">
        <v>20</v>
      </c>
      <c r="K433" s="76" t="s">
        <v>20</v>
      </c>
      <c r="L433" s="76" t="s">
        <v>20</v>
      </c>
      <c r="M433" s="76" t="s">
        <v>20</v>
      </c>
      <c r="N433" s="76" t="s">
        <v>20</v>
      </c>
      <c r="O433" s="76" t="s">
        <v>20</v>
      </c>
      <c r="P433" s="76" t="s">
        <v>20</v>
      </c>
      <c r="Q433" s="76" t="s">
        <v>20</v>
      </c>
      <c r="R433" s="83" t="s">
        <v>218</v>
      </c>
      <c r="S433" s="83" t="s">
        <v>218</v>
      </c>
      <c r="T433" s="83" t="s">
        <v>218</v>
      </c>
      <c r="U433" s="83" t="s">
        <v>218</v>
      </c>
      <c r="V433" s="83" t="s">
        <v>218</v>
      </c>
      <c r="W433" s="83" t="s">
        <v>218</v>
      </c>
      <c r="X433" s="83" t="s">
        <v>218</v>
      </c>
      <c r="Y433" s="83" t="s">
        <v>218</v>
      </c>
      <c r="Z433" s="83" t="s">
        <v>218</v>
      </c>
      <c r="AA433" s="83" t="s">
        <v>218</v>
      </c>
      <c r="AB433" s="83" t="s">
        <v>218</v>
      </c>
      <c r="AC433" s="83" t="s">
        <v>218</v>
      </c>
      <c r="AD433" s="83" t="s">
        <v>218</v>
      </c>
      <c r="AE433" s="83" t="s">
        <v>218</v>
      </c>
      <c r="AF433" s="83" t="s">
        <v>218</v>
      </c>
      <c r="AG433" s="83" t="s">
        <v>218</v>
      </c>
      <c r="AH433" s="83" t="s">
        <v>218</v>
      </c>
      <c r="AI433" s="83" t="s">
        <v>218</v>
      </c>
      <c r="AJ433" s="83" t="s">
        <v>218</v>
      </c>
      <c r="AK433" s="83" t="s">
        <v>218</v>
      </c>
      <c r="AL433" s="83" t="s">
        <v>218</v>
      </c>
      <c r="AM433" s="83" t="s">
        <v>218</v>
      </c>
      <c r="AN433" s="92" t="s">
        <v>218</v>
      </c>
    </row>
    <row r="434" spans="1:40" x14ac:dyDescent="0.25">
      <c r="A434" t="str">
        <f t="shared" si="6"/>
        <v>Total Cargo_Georgia</v>
      </c>
      <c r="B434" s="102" t="s">
        <v>207</v>
      </c>
      <c r="C434" s="103" t="s">
        <v>96</v>
      </c>
      <c r="D434" s="104" t="s">
        <v>115</v>
      </c>
      <c r="E434" s="105" t="s">
        <v>20</v>
      </c>
      <c r="F434" s="106" t="s">
        <v>34</v>
      </c>
      <c r="G434" s="106" t="s">
        <v>20</v>
      </c>
      <c r="H434" s="106" t="s">
        <v>20</v>
      </c>
      <c r="I434" s="106" t="s">
        <v>20</v>
      </c>
      <c r="J434" s="106" t="s">
        <v>20</v>
      </c>
      <c r="K434" s="106" t="s">
        <v>20</v>
      </c>
      <c r="L434" s="106" t="s">
        <v>20</v>
      </c>
      <c r="M434" s="106" t="s">
        <v>20</v>
      </c>
      <c r="N434" s="106" t="s">
        <v>20</v>
      </c>
      <c r="O434" s="106" t="s">
        <v>20</v>
      </c>
      <c r="P434" s="106" t="s">
        <v>20</v>
      </c>
      <c r="Q434" s="106" t="s">
        <v>20</v>
      </c>
      <c r="R434" s="107" t="s">
        <v>218</v>
      </c>
      <c r="S434" s="107" t="s">
        <v>218</v>
      </c>
      <c r="T434" s="107" t="s">
        <v>218</v>
      </c>
      <c r="U434" s="107" t="s">
        <v>218</v>
      </c>
      <c r="V434" s="107" t="s">
        <v>218</v>
      </c>
      <c r="W434" s="107" t="s">
        <v>218</v>
      </c>
      <c r="X434" s="107" t="s">
        <v>218</v>
      </c>
      <c r="Y434" s="107" t="s">
        <v>218</v>
      </c>
      <c r="Z434" s="107" t="s">
        <v>218</v>
      </c>
      <c r="AA434" s="107" t="s">
        <v>218</v>
      </c>
      <c r="AB434" s="107" t="s">
        <v>218</v>
      </c>
      <c r="AC434" s="107" t="s">
        <v>218</v>
      </c>
      <c r="AD434" s="107" t="s">
        <v>218</v>
      </c>
      <c r="AE434" s="107" t="s">
        <v>218</v>
      </c>
      <c r="AF434" s="107" t="s">
        <v>218</v>
      </c>
      <c r="AG434" s="107" t="s">
        <v>218</v>
      </c>
      <c r="AH434" s="107" t="s">
        <v>218</v>
      </c>
      <c r="AI434" s="107" t="s">
        <v>218</v>
      </c>
      <c r="AJ434" s="107" t="s">
        <v>218</v>
      </c>
      <c r="AK434" s="107" t="s">
        <v>218</v>
      </c>
      <c r="AL434" s="107" t="s">
        <v>218</v>
      </c>
      <c r="AM434" s="107" t="s">
        <v>218</v>
      </c>
      <c r="AN434" s="104" t="s">
        <v>218</v>
      </c>
    </row>
    <row r="435" spans="1:40" x14ac:dyDescent="0.25">
      <c r="A435" t="str">
        <f t="shared" si="6"/>
        <v>International passengers_Georgia</v>
      </c>
      <c r="B435" s="102" t="s">
        <v>54</v>
      </c>
      <c r="C435" s="103" t="s">
        <v>96</v>
      </c>
      <c r="D435" s="104" t="s">
        <v>115</v>
      </c>
      <c r="E435" s="105" t="s">
        <v>20</v>
      </c>
      <c r="F435" s="106" t="s">
        <v>34</v>
      </c>
      <c r="G435" s="106" t="s">
        <v>20</v>
      </c>
      <c r="H435" s="106" t="s">
        <v>20</v>
      </c>
      <c r="I435" s="106" t="s">
        <v>20</v>
      </c>
      <c r="J435" s="106" t="s">
        <v>20</v>
      </c>
      <c r="K435" s="106" t="s">
        <v>20</v>
      </c>
      <c r="L435" s="106" t="s">
        <v>20</v>
      </c>
      <c r="M435" s="106" t="s">
        <v>20</v>
      </c>
      <c r="N435" s="106" t="s">
        <v>20</v>
      </c>
      <c r="O435" s="106" t="s">
        <v>20</v>
      </c>
      <c r="P435" s="106" t="s">
        <v>20</v>
      </c>
      <c r="Q435" s="106" t="s">
        <v>20</v>
      </c>
      <c r="R435" s="107">
        <v>4990021</v>
      </c>
      <c r="S435" s="107">
        <v>5271337.5669199303</v>
      </c>
      <c r="T435" s="107">
        <v>5414488.4153023567</v>
      </c>
      <c r="U435" s="107">
        <v>5886274.697552667</v>
      </c>
      <c r="V435" s="107">
        <v>6307820.3870187141</v>
      </c>
      <c r="W435" s="107">
        <v>6664122.1599004613</v>
      </c>
      <c r="X435" s="107">
        <v>6998127.6359205106</v>
      </c>
      <c r="Y435" s="107">
        <v>7316738.4014770761</v>
      </c>
      <c r="Z435" s="107">
        <v>7632806.467338142</v>
      </c>
      <c r="AA435" s="107">
        <v>7945944.7901340267</v>
      </c>
      <c r="AB435" s="107">
        <v>8258633.361114406</v>
      </c>
      <c r="AC435" s="107">
        <v>8571880.8745588157</v>
      </c>
      <c r="AD435" s="107">
        <v>8886025.3683185056</v>
      </c>
      <c r="AE435" s="107">
        <v>9203459.2994632795</v>
      </c>
      <c r="AF435" s="107">
        <v>9522061.8428872619</v>
      </c>
      <c r="AG435" s="107">
        <v>9841956.3812717311</v>
      </c>
      <c r="AH435" s="107">
        <v>10163165.493066205</v>
      </c>
      <c r="AI435" s="107">
        <v>10485803.297481786</v>
      </c>
      <c r="AJ435" s="107">
        <v>10810077.228721514</v>
      </c>
      <c r="AK435" s="107">
        <v>11135867.85139548</v>
      </c>
      <c r="AL435" s="107">
        <v>11463290.130520416</v>
      </c>
      <c r="AM435" s="107">
        <v>11792389.621314092</v>
      </c>
      <c r="AN435" s="104">
        <v>12123236.0288914</v>
      </c>
    </row>
    <row r="436" spans="1:40" x14ac:dyDescent="0.25">
      <c r="A436" t="str">
        <f t="shared" si="6"/>
        <v>Domestic passengers_Georgia</v>
      </c>
      <c r="B436" s="72" t="s">
        <v>56</v>
      </c>
      <c r="C436" s="108" t="s">
        <v>96</v>
      </c>
      <c r="D436" s="92" t="s">
        <v>115</v>
      </c>
      <c r="E436" s="75" t="s">
        <v>20</v>
      </c>
      <c r="F436" s="76" t="s">
        <v>34</v>
      </c>
      <c r="G436" s="76" t="s">
        <v>20</v>
      </c>
      <c r="H436" s="76" t="s">
        <v>20</v>
      </c>
      <c r="I436" s="76" t="s">
        <v>20</v>
      </c>
      <c r="J436" s="76" t="s">
        <v>20</v>
      </c>
      <c r="K436" s="76" t="s">
        <v>20</v>
      </c>
      <c r="L436" s="76" t="s">
        <v>20</v>
      </c>
      <c r="M436" s="76" t="s">
        <v>20</v>
      </c>
      <c r="N436" s="76" t="s">
        <v>20</v>
      </c>
      <c r="O436" s="76" t="s">
        <v>20</v>
      </c>
      <c r="P436" s="76" t="s">
        <v>20</v>
      </c>
      <c r="Q436" s="76" t="s">
        <v>20</v>
      </c>
      <c r="R436" s="83" t="s">
        <v>218</v>
      </c>
      <c r="S436" s="83" t="s">
        <v>218</v>
      </c>
      <c r="T436" s="83" t="s">
        <v>218</v>
      </c>
      <c r="U436" s="83" t="s">
        <v>218</v>
      </c>
      <c r="V436" s="83" t="s">
        <v>218</v>
      </c>
      <c r="W436" s="83" t="s">
        <v>218</v>
      </c>
      <c r="X436" s="83" t="s">
        <v>218</v>
      </c>
      <c r="Y436" s="83" t="s">
        <v>218</v>
      </c>
      <c r="Z436" s="83" t="s">
        <v>218</v>
      </c>
      <c r="AA436" s="83" t="s">
        <v>218</v>
      </c>
      <c r="AB436" s="83" t="s">
        <v>218</v>
      </c>
      <c r="AC436" s="83" t="s">
        <v>218</v>
      </c>
      <c r="AD436" s="83" t="s">
        <v>218</v>
      </c>
      <c r="AE436" s="83" t="s">
        <v>218</v>
      </c>
      <c r="AF436" s="83" t="s">
        <v>218</v>
      </c>
      <c r="AG436" s="83" t="s">
        <v>218</v>
      </c>
      <c r="AH436" s="83" t="s">
        <v>218</v>
      </c>
      <c r="AI436" s="83" t="s">
        <v>218</v>
      </c>
      <c r="AJ436" s="83" t="s">
        <v>218</v>
      </c>
      <c r="AK436" s="83" t="s">
        <v>218</v>
      </c>
      <c r="AL436" s="83" t="s">
        <v>218</v>
      </c>
      <c r="AM436" s="83" t="s">
        <v>218</v>
      </c>
      <c r="AN436" s="92" t="s">
        <v>218</v>
      </c>
    </row>
    <row r="437" spans="1:40" x14ac:dyDescent="0.25">
      <c r="A437" t="str">
        <f t="shared" si="6"/>
        <v>Total passengers_French Polynesia</v>
      </c>
      <c r="B437" s="72" t="s">
        <v>58</v>
      </c>
      <c r="C437" s="108" t="s">
        <v>69</v>
      </c>
      <c r="D437" s="92" t="s">
        <v>88</v>
      </c>
      <c r="E437" s="75" t="s">
        <v>20</v>
      </c>
      <c r="F437" s="76" t="s">
        <v>34</v>
      </c>
      <c r="G437" s="76" t="s">
        <v>20</v>
      </c>
      <c r="H437" s="76" t="s">
        <v>20</v>
      </c>
      <c r="I437" s="76" t="s">
        <v>20</v>
      </c>
      <c r="J437" s="76" t="s">
        <v>20</v>
      </c>
      <c r="K437" s="76" t="s">
        <v>20</v>
      </c>
      <c r="L437" s="76" t="s">
        <v>20</v>
      </c>
      <c r="M437" s="76" t="s">
        <v>20</v>
      </c>
      <c r="N437" s="76" t="s">
        <v>20</v>
      </c>
      <c r="O437" s="76" t="s">
        <v>20</v>
      </c>
      <c r="P437" s="76" t="s">
        <v>20</v>
      </c>
      <c r="Q437" s="76" t="s">
        <v>20</v>
      </c>
      <c r="R437" s="83">
        <v>2701235</v>
      </c>
      <c r="S437" s="83">
        <v>2885051.5592914647</v>
      </c>
      <c r="T437" s="83">
        <v>3059261.3153924649</v>
      </c>
      <c r="U437" s="83">
        <v>3223949.6974802404</v>
      </c>
      <c r="V437" s="83">
        <v>3371552.7236442179</v>
      </c>
      <c r="W437" s="83">
        <v>3501653.0901371408</v>
      </c>
      <c r="X437" s="83">
        <v>3627529.7505673287</v>
      </c>
      <c r="Y437" s="83">
        <v>3748203.0515868887</v>
      </c>
      <c r="Z437" s="83">
        <v>3863339.560403455</v>
      </c>
      <c r="AA437" s="83">
        <v>3973696.0255952715</v>
      </c>
      <c r="AB437" s="83">
        <v>4081022.1935681319</v>
      </c>
      <c r="AC437" s="83">
        <v>4187160.9477369185</v>
      </c>
      <c r="AD437" s="83">
        <v>4293510.5637787785</v>
      </c>
      <c r="AE437" s="83">
        <v>4400987.588833211</v>
      </c>
      <c r="AF437" s="83">
        <v>4510167.7519566137</v>
      </c>
      <c r="AG437" s="83">
        <v>4621421.9035424497</v>
      </c>
      <c r="AH437" s="83">
        <v>4735007.0379186794</v>
      </c>
      <c r="AI437" s="83">
        <v>4851119.9077093862</v>
      </c>
      <c r="AJ437" s="83">
        <v>4969926.9659024375</v>
      </c>
      <c r="AK437" s="83">
        <v>5091580.7613464901</v>
      </c>
      <c r="AL437" s="83">
        <v>5216228.9124849802</v>
      </c>
      <c r="AM437" s="83">
        <v>5344019.091475334</v>
      </c>
      <c r="AN437" s="92">
        <v>5475101.8787755445</v>
      </c>
    </row>
    <row r="438" spans="1:40" x14ac:dyDescent="0.25">
      <c r="A438" t="str">
        <f t="shared" si="6"/>
        <v>Total aircraft movements_French Polynesia</v>
      </c>
      <c r="B438" s="72" t="s">
        <v>35</v>
      </c>
      <c r="C438" s="108" t="s">
        <v>69</v>
      </c>
      <c r="D438" s="92" t="s">
        <v>88</v>
      </c>
      <c r="E438" s="75" t="s">
        <v>20</v>
      </c>
      <c r="F438" s="76" t="s">
        <v>34</v>
      </c>
      <c r="G438" s="76" t="s">
        <v>20</v>
      </c>
      <c r="H438" s="76" t="s">
        <v>20</v>
      </c>
      <c r="I438" s="76" t="s">
        <v>20</v>
      </c>
      <c r="J438" s="76" t="s">
        <v>20</v>
      </c>
      <c r="K438" s="76" t="s">
        <v>20</v>
      </c>
      <c r="L438" s="76" t="s">
        <v>20</v>
      </c>
      <c r="M438" s="76" t="s">
        <v>20</v>
      </c>
      <c r="N438" s="76" t="s">
        <v>20</v>
      </c>
      <c r="O438" s="76" t="s">
        <v>20</v>
      </c>
      <c r="P438" s="76" t="s">
        <v>20</v>
      </c>
      <c r="Q438" s="76" t="s">
        <v>20</v>
      </c>
      <c r="R438" s="83" t="s">
        <v>218</v>
      </c>
      <c r="S438" s="83" t="s">
        <v>218</v>
      </c>
      <c r="T438" s="83" t="s">
        <v>218</v>
      </c>
      <c r="U438" s="83" t="s">
        <v>218</v>
      </c>
      <c r="V438" s="83" t="s">
        <v>218</v>
      </c>
      <c r="W438" s="83" t="s">
        <v>218</v>
      </c>
      <c r="X438" s="83" t="s">
        <v>218</v>
      </c>
      <c r="Y438" s="83" t="s">
        <v>218</v>
      </c>
      <c r="Z438" s="83" t="s">
        <v>218</v>
      </c>
      <c r="AA438" s="83" t="s">
        <v>218</v>
      </c>
      <c r="AB438" s="83" t="s">
        <v>218</v>
      </c>
      <c r="AC438" s="83" t="s">
        <v>218</v>
      </c>
      <c r="AD438" s="83" t="s">
        <v>218</v>
      </c>
      <c r="AE438" s="83" t="s">
        <v>218</v>
      </c>
      <c r="AF438" s="83" t="s">
        <v>218</v>
      </c>
      <c r="AG438" s="83" t="s">
        <v>218</v>
      </c>
      <c r="AH438" s="83" t="s">
        <v>218</v>
      </c>
      <c r="AI438" s="83" t="s">
        <v>218</v>
      </c>
      <c r="AJ438" s="83" t="s">
        <v>218</v>
      </c>
      <c r="AK438" s="83" t="s">
        <v>218</v>
      </c>
      <c r="AL438" s="83" t="s">
        <v>218</v>
      </c>
      <c r="AM438" s="83" t="s">
        <v>218</v>
      </c>
      <c r="AN438" s="92" t="s">
        <v>218</v>
      </c>
    </row>
    <row r="439" spans="1:40" x14ac:dyDescent="0.25">
      <c r="A439" t="str">
        <f t="shared" si="6"/>
        <v>Total Cargo_French Polynesia</v>
      </c>
      <c r="B439" s="102" t="s">
        <v>207</v>
      </c>
      <c r="C439" s="103" t="s">
        <v>69</v>
      </c>
      <c r="D439" s="104" t="s">
        <v>88</v>
      </c>
      <c r="E439" s="105" t="s">
        <v>20</v>
      </c>
      <c r="F439" s="106" t="s">
        <v>34</v>
      </c>
      <c r="G439" s="106" t="s">
        <v>20</v>
      </c>
      <c r="H439" s="106" t="s">
        <v>20</v>
      </c>
      <c r="I439" s="106" t="s">
        <v>20</v>
      </c>
      <c r="J439" s="106" t="s">
        <v>20</v>
      </c>
      <c r="K439" s="106" t="s">
        <v>20</v>
      </c>
      <c r="L439" s="106" t="s">
        <v>20</v>
      </c>
      <c r="M439" s="106" t="s">
        <v>20</v>
      </c>
      <c r="N439" s="106" t="s">
        <v>20</v>
      </c>
      <c r="O439" s="106" t="s">
        <v>20</v>
      </c>
      <c r="P439" s="106" t="s">
        <v>20</v>
      </c>
      <c r="Q439" s="106" t="s">
        <v>20</v>
      </c>
      <c r="R439" s="107" t="s">
        <v>218</v>
      </c>
      <c r="S439" s="107" t="s">
        <v>218</v>
      </c>
      <c r="T439" s="107" t="s">
        <v>218</v>
      </c>
      <c r="U439" s="107" t="s">
        <v>218</v>
      </c>
      <c r="V439" s="107" t="s">
        <v>218</v>
      </c>
      <c r="W439" s="107" t="s">
        <v>218</v>
      </c>
      <c r="X439" s="107" t="s">
        <v>218</v>
      </c>
      <c r="Y439" s="107" t="s">
        <v>218</v>
      </c>
      <c r="Z439" s="107" t="s">
        <v>218</v>
      </c>
      <c r="AA439" s="107" t="s">
        <v>218</v>
      </c>
      <c r="AB439" s="107" t="s">
        <v>218</v>
      </c>
      <c r="AC439" s="107" t="s">
        <v>218</v>
      </c>
      <c r="AD439" s="107" t="s">
        <v>218</v>
      </c>
      <c r="AE439" s="107" t="s">
        <v>218</v>
      </c>
      <c r="AF439" s="107" t="s">
        <v>218</v>
      </c>
      <c r="AG439" s="107" t="s">
        <v>218</v>
      </c>
      <c r="AH439" s="107" t="s">
        <v>218</v>
      </c>
      <c r="AI439" s="107" t="s">
        <v>218</v>
      </c>
      <c r="AJ439" s="107" t="s">
        <v>218</v>
      </c>
      <c r="AK439" s="107" t="s">
        <v>218</v>
      </c>
      <c r="AL439" s="107" t="s">
        <v>218</v>
      </c>
      <c r="AM439" s="107" t="s">
        <v>218</v>
      </c>
      <c r="AN439" s="104" t="s">
        <v>218</v>
      </c>
    </row>
    <row r="440" spans="1:40" x14ac:dyDescent="0.25">
      <c r="A440" t="str">
        <f t="shared" si="6"/>
        <v>International passengers_French Polynesia</v>
      </c>
      <c r="B440" s="102" t="s">
        <v>54</v>
      </c>
      <c r="C440" s="103" t="s">
        <v>69</v>
      </c>
      <c r="D440" s="104" t="s">
        <v>88</v>
      </c>
      <c r="E440" s="105" t="s">
        <v>20</v>
      </c>
      <c r="F440" s="106" t="s">
        <v>34</v>
      </c>
      <c r="G440" s="106" t="s">
        <v>20</v>
      </c>
      <c r="H440" s="106" t="s">
        <v>20</v>
      </c>
      <c r="I440" s="106" t="s">
        <v>20</v>
      </c>
      <c r="J440" s="106" t="s">
        <v>20</v>
      </c>
      <c r="K440" s="106" t="s">
        <v>20</v>
      </c>
      <c r="L440" s="106" t="s">
        <v>20</v>
      </c>
      <c r="M440" s="106" t="s">
        <v>20</v>
      </c>
      <c r="N440" s="106" t="s">
        <v>20</v>
      </c>
      <c r="O440" s="106" t="s">
        <v>20</v>
      </c>
      <c r="P440" s="106" t="s">
        <v>20</v>
      </c>
      <c r="Q440" s="106" t="s">
        <v>20</v>
      </c>
      <c r="R440" s="107">
        <v>669741</v>
      </c>
      <c r="S440" s="107">
        <v>695278.93488041055</v>
      </c>
      <c r="T440" s="107">
        <v>722685.76064971462</v>
      </c>
      <c r="U440" s="107">
        <v>751253.36135822907</v>
      </c>
      <c r="V440" s="107">
        <v>782967.78391170886</v>
      </c>
      <c r="W440" s="107">
        <v>818448.02220846119</v>
      </c>
      <c r="X440" s="107">
        <v>855542.76120572002</v>
      </c>
      <c r="Y440" s="107">
        <v>894325.79845980438</v>
      </c>
      <c r="Z440" s="107">
        <v>934874.32072609337</v>
      </c>
      <c r="AA440" s="107">
        <v>977269.06036597374</v>
      </c>
      <c r="AB440" s="107">
        <v>1021594.4590068157</v>
      </c>
      <c r="AC440" s="107">
        <v>1067938.8387931171</v>
      </c>
      <c r="AD440" s="107">
        <v>1116394.5815823532</v>
      </c>
      <c r="AE440" s="107">
        <v>1167058.3164560504</v>
      </c>
      <c r="AF440" s="107">
        <v>1220031.1159336946</v>
      </c>
      <c r="AG440" s="107">
        <v>1275418.7012952873</v>
      </c>
      <c r="AH440" s="107">
        <v>1333331.6574374468</v>
      </c>
      <c r="AI440" s="107">
        <v>1393885.6577077638</v>
      </c>
      <c r="AJ440" s="107">
        <v>1457201.6991829902</v>
      </c>
      <c r="AK440" s="107">
        <v>1523406.3488785406</v>
      </c>
      <c r="AL440" s="107">
        <v>1592632.0013995136</v>
      </c>
      <c r="AM440" s="107">
        <v>1665017.14856743</v>
      </c>
      <c r="AN440" s="104">
        <v>1740706.6615819435</v>
      </c>
    </row>
    <row r="441" spans="1:40" x14ac:dyDescent="0.25">
      <c r="A441" t="str">
        <f t="shared" si="6"/>
        <v>Domestic passengers_French Polynesia</v>
      </c>
      <c r="B441" s="72" t="s">
        <v>56</v>
      </c>
      <c r="C441" s="108" t="s">
        <v>69</v>
      </c>
      <c r="D441" s="92" t="s">
        <v>88</v>
      </c>
      <c r="E441" s="75" t="s">
        <v>20</v>
      </c>
      <c r="F441" s="76" t="s">
        <v>34</v>
      </c>
      <c r="G441" s="76" t="s">
        <v>20</v>
      </c>
      <c r="H441" s="76" t="s">
        <v>20</v>
      </c>
      <c r="I441" s="76" t="s">
        <v>20</v>
      </c>
      <c r="J441" s="76" t="s">
        <v>20</v>
      </c>
      <c r="K441" s="76" t="s">
        <v>20</v>
      </c>
      <c r="L441" s="76" t="s">
        <v>20</v>
      </c>
      <c r="M441" s="76" t="s">
        <v>20</v>
      </c>
      <c r="N441" s="76" t="s">
        <v>20</v>
      </c>
      <c r="O441" s="76" t="s">
        <v>20</v>
      </c>
      <c r="P441" s="76" t="s">
        <v>20</v>
      </c>
      <c r="Q441" s="76" t="s">
        <v>20</v>
      </c>
      <c r="R441" s="83">
        <v>1794592</v>
      </c>
      <c r="S441" s="83">
        <v>1949499.6948120815</v>
      </c>
      <c r="T441" s="83">
        <v>2088684.7250579211</v>
      </c>
      <c r="U441" s="83">
        <v>2217514.4524605754</v>
      </c>
      <c r="V441" s="83">
        <v>2326943.3686431372</v>
      </c>
      <c r="W441" s="83">
        <v>2414786.2828519074</v>
      </c>
      <c r="X441" s="83">
        <v>2496790.9902974362</v>
      </c>
      <c r="Y441" s="83">
        <v>2571904.0400755117</v>
      </c>
      <c r="Z441" s="83">
        <v>2639714.8126383894</v>
      </c>
      <c r="AA441" s="83">
        <v>2700899.3242029254</v>
      </c>
      <c r="AB441" s="83">
        <v>2757122.8795475438</v>
      </c>
      <c r="AC441" s="83">
        <v>2810140.0399426287</v>
      </c>
      <c r="AD441" s="83">
        <v>2861256.6992078526</v>
      </c>
      <c r="AE441" s="83">
        <v>2911292.7754011876</v>
      </c>
      <c r="AF441" s="83">
        <v>2960722.9250595444</v>
      </c>
      <c r="AG441" s="83">
        <v>3009812.2772963871</v>
      </c>
      <c r="AH441" s="83">
        <v>3058707.2415430578</v>
      </c>
      <c r="AI441" s="83">
        <v>3107488.8970760475</v>
      </c>
      <c r="AJ441" s="83">
        <v>3156202.6998064718</v>
      </c>
      <c r="AK441" s="83">
        <v>3204874.6315675746</v>
      </c>
      <c r="AL441" s="83">
        <v>3253519.916197692</v>
      </c>
      <c r="AM441" s="83">
        <v>3302147.7340327282</v>
      </c>
      <c r="AN441" s="92">
        <v>3350763.7943310258</v>
      </c>
    </row>
    <row r="442" spans="1:40" x14ac:dyDescent="0.25">
      <c r="A442" t="str">
        <f t="shared" si="6"/>
        <v>Total passengers_France</v>
      </c>
      <c r="B442" s="72" t="s">
        <v>58</v>
      </c>
      <c r="C442" s="108" t="s">
        <v>96</v>
      </c>
      <c r="D442" s="92" t="s">
        <v>113</v>
      </c>
      <c r="E442" s="75" t="s">
        <v>34</v>
      </c>
      <c r="F442" s="76" t="s">
        <v>20</v>
      </c>
      <c r="G442" s="76" t="s">
        <v>34</v>
      </c>
      <c r="H442" s="76" t="s">
        <v>34</v>
      </c>
      <c r="I442" s="76" t="s">
        <v>34</v>
      </c>
      <c r="J442" s="76" t="s">
        <v>20</v>
      </c>
      <c r="K442" s="76" t="s">
        <v>20</v>
      </c>
      <c r="L442" s="76" t="s">
        <v>20</v>
      </c>
      <c r="M442" s="76" t="s">
        <v>20</v>
      </c>
      <c r="N442" s="76" t="s">
        <v>20</v>
      </c>
      <c r="O442" s="76" t="s">
        <v>20</v>
      </c>
      <c r="P442" s="76" t="s">
        <v>20</v>
      </c>
      <c r="Q442" s="76" t="s">
        <v>34</v>
      </c>
      <c r="R442" s="83">
        <v>185401565</v>
      </c>
      <c r="S442" s="83">
        <v>193961036.07002574</v>
      </c>
      <c r="T442" s="83">
        <v>201618412.07933646</v>
      </c>
      <c r="U442" s="83">
        <v>207997821.46525022</v>
      </c>
      <c r="V442" s="83">
        <v>213498352.20381188</v>
      </c>
      <c r="W442" s="83">
        <v>218395861.9862327</v>
      </c>
      <c r="X442" s="83">
        <v>223317512.65625975</v>
      </c>
      <c r="Y442" s="83">
        <v>228263942.82126868</v>
      </c>
      <c r="Z442" s="83">
        <v>233233180.84334204</v>
      </c>
      <c r="AA442" s="83">
        <v>238224743.23143947</v>
      </c>
      <c r="AB442" s="83">
        <v>243238151.29574433</v>
      </c>
      <c r="AC442" s="83">
        <v>248272960.90132076</v>
      </c>
      <c r="AD442" s="83">
        <v>253328738.50304574</v>
      </c>
      <c r="AE442" s="83">
        <v>258407559.2474159</v>
      </c>
      <c r="AF442" s="83">
        <v>263506680.59598842</v>
      </c>
      <c r="AG442" s="83">
        <v>268629764.95292377</v>
      </c>
      <c r="AH442" s="83">
        <v>273785647.03737396</v>
      </c>
      <c r="AI442" s="83">
        <v>278969585.45657676</v>
      </c>
      <c r="AJ442" s="83">
        <v>284178160.54002637</v>
      </c>
      <c r="AK442" s="83">
        <v>289410611.63313955</v>
      </c>
      <c r="AL442" s="83">
        <v>294665443.06936431</v>
      </c>
      <c r="AM442" s="83">
        <v>299941726.20506686</v>
      </c>
      <c r="AN442" s="92">
        <v>305241815.73103434</v>
      </c>
    </row>
    <row r="443" spans="1:40" x14ac:dyDescent="0.25">
      <c r="A443" t="str">
        <f t="shared" si="6"/>
        <v>Total aircraft movements_France</v>
      </c>
      <c r="B443" s="72" t="s">
        <v>35</v>
      </c>
      <c r="C443" s="108" t="s">
        <v>96</v>
      </c>
      <c r="D443" s="92" t="s">
        <v>113</v>
      </c>
      <c r="E443" s="75" t="s">
        <v>34</v>
      </c>
      <c r="F443" s="76" t="s">
        <v>20</v>
      </c>
      <c r="G443" s="76" t="s">
        <v>34</v>
      </c>
      <c r="H443" s="76" t="s">
        <v>34</v>
      </c>
      <c r="I443" s="76" t="s">
        <v>34</v>
      </c>
      <c r="J443" s="76" t="s">
        <v>20</v>
      </c>
      <c r="K443" s="76" t="s">
        <v>20</v>
      </c>
      <c r="L443" s="76" t="s">
        <v>20</v>
      </c>
      <c r="M443" s="76" t="s">
        <v>20</v>
      </c>
      <c r="N443" s="76" t="s">
        <v>20</v>
      </c>
      <c r="O443" s="76" t="s">
        <v>20</v>
      </c>
      <c r="P443" s="76" t="s">
        <v>20</v>
      </c>
      <c r="Q443" s="76" t="s">
        <v>34</v>
      </c>
      <c r="R443" s="83">
        <v>4161303</v>
      </c>
      <c r="S443" s="83">
        <v>4239258.554580301</v>
      </c>
      <c r="T443" s="83">
        <v>4298638.8060315223</v>
      </c>
      <c r="U443" s="83">
        <v>4361350.9784106109</v>
      </c>
      <c r="V443" s="83">
        <v>4427825.8320843214</v>
      </c>
      <c r="W443" s="83">
        <v>4496307.8965836074</v>
      </c>
      <c r="X443" s="83">
        <v>4566874.3767471379</v>
      </c>
      <c r="Y443" s="83">
        <v>4639180.1456117062</v>
      </c>
      <c r="Z443" s="83">
        <v>4713609.6848677574</v>
      </c>
      <c r="AA443" s="83">
        <v>4790325.073508352</v>
      </c>
      <c r="AB443" s="83">
        <v>4869992.0419245102</v>
      </c>
      <c r="AC443" s="83">
        <v>4952370.0440846514</v>
      </c>
      <c r="AD443" s="83">
        <v>5035526.1663265591</v>
      </c>
      <c r="AE443" s="83">
        <v>5118086.5350172706</v>
      </c>
      <c r="AF443" s="83">
        <v>5200579.5978790158</v>
      </c>
      <c r="AG443" s="83">
        <v>5282362.4721146422</v>
      </c>
      <c r="AH443" s="83">
        <v>5361471.8610652126</v>
      </c>
      <c r="AI443" s="83">
        <v>5437998.4996045893</v>
      </c>
      <c r="AJ443" s="83">
        <v>5512212.3608998246</v>
      </c>
      <c r="AK443" s="83">
        <v>5583541.1541523524</v>
      </c>
      <c r="AL443" s="83">
        <v>5651085.9445369812</v>
      </c>
      <c r="AM443" s="83">
        <v>5714139.4905622024</v>
      </c>
      <c r="AN443" s="92">
        <v>5772541.8077623015</v>
      </c>
    </row>
    <row r="444" spans="1:40" x14ac:dyDescent="0.25">
      <c r="A444" t="str">
        <f t="shared" si="6"/>
        <v>Total Cargo_France</v>
      </c>
      <c r="B444" s="102" t="s">
        <v>207</v>
      </c>
      <c r="C444" s="103" t="s">
        <v>96</v>
      </c>
      <c r="D444" s="104" t="s">
        <v>113</v>
      </c>
      <c r="E444" s="105" t="s">
        <v>34</v>
      </c>
      <c r="F444" s="106" t="s">
        <v>20</v>
      </c>
      <c r="G444" s="106" t="s">
        <v>34</v>
      </c>
      <c r="H444" s="106" t="s">
        <v>34</v>
      </c>
      <c r="I444" s="106" t="s">
        <v>34</v>
      </c>
      <c r="J444" s="106" t="s">
        <v>20</v>
      </c>
      <c r="K444" s="106" t="s">
        <v>20</v>
      </c>
      <c r="L444" s="106" t="s">
        <v>20</v>
      </c>
      <c r="M444" s="106" t="s">
        <v>20</v>
      </c>
      <c r="N444" s="106" t="s">
        <v>20</v>
      </c>
      <c r="O444" s="106" t="s">
        <v>20</v>
      </c>
      <c r="P444" s="106" t="s">
        <v>20</v>
      </c>
      <c r="Q444" s="106" t="s">
        <v>34</v>
      </c>
      <c r="R444" s="107">
        <v>2539606.091</v>
      </c>
      <c r="S444" s="107">
        <v>2479681.2194519537</v>
      </c>
      <c r="T444" s="107">
        <v>2611485.0401260466</v>
      </c>
      <c r="U444" s="107">
        <v>2671196.8284785761</v>
      </c>
      <c r="V444" s="107">
        <v>2731245.4792667096</v>
      </c>
      <c r="W444" s="107">
        <v>2781528.6556248334</v>
      </c>
      <c r="X444" s="107">
        <v>2829746.9169535171</v>
      </c>
      <c r="Y444" s="107">
        <v>2876284.6065190453</v>
      </c>
      <c r="Z444" s="107">
        <v>2920435.1720779007</v>
      </c>
      <c r="AA444" s="107">
        <v>2962091.3077779729</v>
      </c>
      <c r="AB444" s="107">
        <v>3001126.8592506195</v>
      </c>
      <c r="AC444" s="107">
        <v>3037459.0955032054</v>
      </c>
      <c r="AD444" s="107">
        <v>3071066.8243577951</v>
      </c>
      <c r="AE444" s="107">
        <v>3102996.0265272195</v>
      </c>
      <c r="AF444" s="107">
        <v>3132152.2447378398</v>
      </c>
      <c r="AG444" s="107">
        <v>3160267.6755897682</v>
      </c>
      <c r="AH444" s="107">
        <v>3191458.7672978118</v>
      </c>
      <c r="AI444" s="107">
        <v>3223823.7325461386</v>
      </c>
      <c r="AJ444" s="107">
        <v>3255986.6377160675</v>
      </c>
      <c r="AK444" s="107">
        <v>3287760.1085374728</v>
      </c>
      <c r="AL444" s="107">
        <v>3318622.213130591</v>
      </c>
      <c r="AM444" s="107">
        <v>3348285.9680145625</v>
      </c>
      <c r="AN444" s="104">
        <v>3377954.4771614345</v>
      </c>
    </row>
    <row r="445" spans="1:40" x14ac:dyDescent="0.25">
      <c r="A445" t="str">
        <f t="shared" si="6"/>
        <v>International passengers_France</v>
      </c>
      <c r="B445" s="102" t="s">
        <v>54</v>
      </c>
      <c r="C445" s="103" t="s">
        <v>96</v>
      </c>
      <c r="D445" s="104" t="s">
        <v>113</v>
      </c>
      <c r="E445" s="105" t="s">
        <v>34</v>
      </c>
      <c r="F445" s="106" t="s">
        <v>20</v>
      </c>
      <c r="G445" s="106" t="s">
        <v>34</v>
      </c>
      <c r="H445" s="106" t="s">
        <v>34</v>
      </c>
      <c r="I445" s="106" t="s">
        <v>34</v>
      </c>
      <c r="J445" s="106" t="s">
        <v>20</v>
      </c>
      <c r="K445" s="106" t="s">
        <v>20</v>
      </c>
      <c r="L445" s="106" t="s">
        <v>20</v>
      </c>
      <c r="M445" s="106" t="s">
        <v>20</v>
      </c>
      <c r="N445" s="106" t="s">
        <v>20</v>
      </c>
      <c r="O445" s="106" t="s">
        <v>20</v>
      </c>
      <c r="P445" s="106" t="s">
        <v>20</v>
      </c>
      <c r="Q445" s="106" t="s">
        <v>34</v>
      </c>
      <c r="R445" s="107">
        <v>133887678</v>
      </c>
      <c r="S445" s="107">
        <v>141193172.66344896</v>
      </c>
      <c r="T445" s="107">
        <v>147932576.28103667</v>
      </c>
      <c r="U445" s="107">
        <v>153725899.14754918</v>
      </c>
      <c r="V445" s="107">
        <v>158897331.69906989</v>
      </c>
      <c r="W445" s="107">
        <v>163662315.98448309</v>
      </c>
      <c r="X445" s="107">
        <v>168458065.59486905</v>
      </c>
      <c r="Y445" s="107">
        <v>173284087.4281452</v>
      </c>
      <c r="Z445" s="107">
        <v>178139906.89011452</v>
      </c>
      <c r="AA445" s="107">
        <v>183025066.81872582</v>
      </c>
      <c r="AB445" s="107">
        <v>187939126.49209592</v>
      </c>
      <c r="AC445" s="107">
        <v>192881660.71216208</v>
      </c>
      <c r="AD445" s="107">
        <v>197852258.95681864</v>
      </c>
      <c r="AE445" s="107">
        <v>202850524.59414965</v>
      </c>
      <c r="AF445" s="107">
        <v>207876074.15311423</v>
      </c>
      <c r="AG445" s="107">
        <v>212928536.64562035</v>
      </c>
      <c r="AH445" s="107">
        <v>218007552.93548879</v>
      </c>
      <c r="AI445" s="107">
        <v>223112775.15025815</v>
      </c>
      <c r="AJ445" s="107">
        <v>228243866.13221487</v>
      </c>
      <c r="AK445" s="107">
        <v>233400498.92537665</v>
      </c>
      <c r="AL445" s="107">
        <v>238582356.29549992</v>
      </c>
      <c r="AM445" s="107">
        <v>243789130.28045914</v>
      </c>
      <c r="AN445" s="104">
        <v>249020521.76859814</v>
      </c>
    </row>
    <row r="446" spans="1:40" x14ac:dyDescent="0.25">
      <c r="A446" t="str">
        <f t="shared" si="6"/>
        <v>Domestic passengers_France</v>
      </c>
      <c r="B446" s="72" t="s">
        <v>56</v>
      </c>
      <c r="C446" s="108" t="s">
        <v>96</v>
      </c>
      <c r="D446" s="92" t="s">
        <v>113</v>
      </c>
      <c r="E446" s="75" t="s">
        <v>34</v>
      </c>
      <c r="F446" s="76" t="s">
        <v>20</v>
      </c>
      <c r="G446" s="76" t="s">
        <v>34</v>
      </c>
      <c r="H446" s="76" t="s">
        <v>34</v>
      </c>
      <c r="I446" s="76" t="s">
        <v>34</v>
      </c>
      <c r="J446" s="76" t="s">
        <v>20</v>
      </c>
      <c r="K446" s="76" t="s">
        <v>20</v>
      </c>
      <c r="L446" s="76" t="s">
        <v>20</v>
      </c>
      <c r="M446" s="76" t="s">
        <v>20</v>
      </c>
      <c r="N446" s="76" t="s">
        <v>20</v>
      </c>
      <c r="O446" s="76" t="s">
        <v>20</v>
      </c>
      <c r="P446" s="76" t="s">
        <v>20</v>
      </c>
      <c r="Q446" s="76" t="s">
        <v>34</v>
      </c>
      <c r="R446" s="83">
        <v>51030725</v>
      </c>
      <c r="S446" s="83">
        <v>52413263.988398395</v>
      </c>
      <c r="T446" s="83">
        <v>53334146.285173625</v>
      </c>
      <c r="U446" s="83">
        <v>53919312.627598077</v>
      </c>
      <c r="V446" s="83">
        <v>54255368.790285856</v>
      </c>
      <c r="W446" s="83">
        <v>54401366.130299717</v>
      </c>
      <c r="X446" s="83">
        <v>54540229.393420018</v>
      </c>
      <c r="Y446" s="83">
        <v>54673185.52989123</v>
      </c>
      <c r="Z446" s="83">
        <v>54798560.186018363</v>
      </c>
      <c r="AA446" s="83">
        <v>54916301.027349286</v>
      </c>
      <c r="AB446" s="83">
        <v>55026343.742754295</v>
      </c>
      <c r="AC446" s="83">
        <v>55128646.091763601</v>
      </c>
      <c r="AD446" s="83">
        <v>55223162.423229769</v>
      </c>
      <c r="AE446" s="83">
        <v>55312619.841928825</v>
      </c>
      <c r="AF446" s="83">
        <v>55394384.027831577</v>
      </c>
      <c r="AG446" s="83">
        <v>55472925.737794593</v>
      </c>
      <c r="AH446" s="83">
        <v>55558474.317401022</v>
      </c>
      <c r="AI446" s="83">
        <v>55646150.585886113</v>
      </c>
      <c r="AJ446" s="83">
        <v>55732522.476507612</v>
      </c>
      <c r="AK446" s="83">
        <v>55817103.266538993</v>
      </c>
      <c r="AL446" s="83">
        <v>55898573.013425179</v>
      </c>
      <c r="AM446" s="83">
        <v>55976231.33060284</v>
      </c>
      <c r="AN446" s="92">
        <v>56053038.344604746</v>
      </c>
    </row>
    <row r="447" spans="1:40" x14ac:dyDescent="0.25">
      <c r="A447" t="str">
        <f t="shared" si="6"/>
        <v>Total passengers_Finland</v>
      </c>
      <c r="B447" s="102" t="s">
        <v>58</v>
      </c>
      <c r="C447" s="103" t="s">
        <v>96</v>
      </c>
      <c r="D447" s="104" t="s">
        <v>112</v>
      </c>
      <c r="E447" s="105" t="s">
        <v>34</v>
      </c>
      <c r="F447" s="106" t="s">
        <v>20</v>
      </c>
      <c r="G447" s="106" t="s">
        <v>20</v>
      </c>
      <c r="H447" s="106" t="s">
        <v>34</v>
      </c>
      <c r="I447" s="106" t="s">
        <v>34</v>
      </c>
      <c r="J447" s="106" t="s">
        <v>20</v>
      </c>
      <c r="K447" s="106" t="s">
        <v>20</v>
      </c>
      <c r="L447" s="106" t="s">
        <v>20</v>
      </c>
      <c r="M447" s="106" t="s">
        <v>20</v>
      </c>
      <c r="N447" s="106" t="s">
        <v>20</v>
      </c>
      <c r="O447" s="106" t="s">
        <v>20</v>
      </c>
      <c r="P447" s="106" t="s">
        <v>20</v>
      </c>
      <c r="Q447" s="106" t="s">
        <v>20</v>
      </c>
      <c r="R447" s="107">
        <v>24980476</v>
      </c>
      <c r="S447" s="107">
        <v>26269067.574628551</v>
      </c>
      <c r="T447" s="107">
        <v>27837316.545668256</v>
      </c>
      <c r="U447" s="107">
        <v>29087188.360300973</v>
      </c>
      <c r="V447" s="107">
        <v>30116558.238636315</v>
      </c>
      <c r="W447" s="107">
        <v>30918485.962982498</v>
      </c>
      <c r="X447" s="107">
        <v>31721951.883068494</v>
      </c>
      <c r="Y447" s="107">
        <v>32526969.963385783</v>
      </c>
      <c r="Z447" s="107">
        <v>33333554.237473909</v>
      </c>
      <c r="AA447" s="107">
        <v>34141718.807978012</v>
      </c>
      <c r="AB447" s="107">
        <v>34951477.846705422</v>
      </c>
      <c r="AC447" s="107">
        <v>35762845.594681866</v>
      </c>
      <c r="AD447" s="107">
        <v>36575836.362208605</v>
      </c>
      <c r="AE447" s="107">
        <v>37390464.528918236</v>
      </c>
      <c r="AF447" s="107">
        <v>38206744.543830976</v>
      </c>
      <c r="AG447" s="107">
        <v>39024690.925410099</v>
      </c>
      <c r="AH447" s="107">
        <v>39844318.261618376</v>
      </c>
      <c r="AI447" s="107">
        <v>40665641.209973194</v>
      </c>
      <c r="AJ447" s="107">
        <v>41488674.497601628</v>
      </c>
      <c r="AK447" s="107">
        <v>42313432.921296254</v>
      </c>
      <c r="AL447" s="107">
        <v>43139931.347569898</v>
      </c>
      <c r="AM447" s="107">
        <v>43968184.712710068</v>
      </c>
      <c r="AN447" s="104">
        <v>44798208.022834286</v>
      </c>
    </row>
    <row r="448" spans="1:40" x14ac:dyDescent="0.25">
      <c r="A448" t="str">
        <f t="shared" si="6"/>
        <v>Total aircraft movements_Finland</v>
      </c>
      <c r="B448" s="102" t="s">
        <v>35</v>
      </c>
      <c r="C448" s="103" t="s">
        <v>96</v>
      </c>
      <c r="D448" s="104" t="s">
        <v>112</v>
      </c>
      <c r="E448" s="105" t="s">
        <v>34</v>
      </c>
      <c r="F448" s="106" t="s">
        <v>20</v>
      </c>
      <c r="G448" s="106" t="s">
        <v>20</v>
      </c>
      <c r="H448" s="106" t="s">
        <v>34</v>
      </c>
      <c r="I448" s="106" t="s">
        <v>34</v>
      </c>
      <c r="J448" s="106" t="s">
        <v>20</v>
      </c>
      <c r="K448" s="106" t="s">
        <v>20</v>
      </c>
      <c r="L448" s="106" t="s">
        <v>20</v>
      </c>
      <c r="M448" s="106" t="s">
        <v>20</v>
      </c>
      <c r="N448" s="106" t="s">
        <v>20</v>
      </c>
      <c r="O448" s="106" t="s">
        <v>20</v>
      </c>
      <c r="P448" s="106" t="s">
        <v>20</v>
      </c>
      <c r="Q448" s="106" t="s">
        <v>20</v>
      </c>
      <c r="R448" s="107" t="s">
        <v>218</v>
      </c>
      <c r="S448" s="107" t="s">
        <v>218</v>
      </c>
      <c r="T448" s="107" t="s">
        <v>218</v>
      </c>
      <c r="U448" s="107" t="s">
        <v>218</v>
      </c>
      <c r="V448" s="107" t="s">
        <v>218</v>
      </c>
      <c r="W448" s="107" t="s">
        <v>218</v>
      </c>
      <c r="X448" s="107" t="s">
        <v>218</v>
      </c>
      <c r="Y448" s="107" t="s">
        <v>218</v>
      </c>
      <c r="Z448" s="107" t="s">
        <v>218</v>
      </c>
      <c r="AA448" s="107" t="s">
        <v>218</v>
      </c>
      <c r="AB448" s="107" t="s">
        <v>218</v>
      </c>
      <c r="AC448" s="107" t="s">
        <v>218</v>
      </c>
      <c r="AD448" s="107" t="s">
        <v>218</v>
      </c>
      <c r="AE448" s="107" t="s">
        <v>218</v>
      </c>
      <c r="AF448" s="107" t="s">
        <v>218</v>
      </c>
      <c r="AG448" s="107" t="s">
        <v>218</v>
      </c>
      <c r="AH448" s="107" t="s">
        <v>218</v>
      </c>
      <c r="AI448" s="107" t="s">
        <v>218</v>
      </c>
      <c r="AJ448" s="107" t="s">
        <v>218</v>
      </c>
      <c r="AK448" s="107" t="s">
        <v>218</v>
      </c>
      <c r="AL448" s="107" t="s">
        <v>218</v>
      </c>
      <c r="AM448" s="107" t="s">
        <v>218</v>
      </c>
      <c r="AN448" s="104" t="s">
        <v>218</v>
      </c>
    </row>
    <row r="449" spans="1:40" x14ac:dyDescent="0.25">
      <c r="A449" t="str">
        <f t="shared" si="6"/>
        <v>Total Cargo_Finland</v>
      </c>
      <c r="B449" s="102" t="s">
        <v>207</v>
      </c>
      <c r="C449" s="108" t="s">
        <v>96</v>
      </c>
      <c r="D449" s="92" t="s">
        <v>112</v>
      </c>
      <c r="E449" s="75" t="s">
        <v>34</v>
      </c>
      <c r="F449" s="76" t="s">
        <v>20</v>
      </c>
      <c r="G449" s="76" t="s">
        <v>20</v>
      </c>
      <c r="H449" s="76" t="s">
        <v>34</v>
      </c>
      <c r="I449" s="76" t="s">
        <v>34</v>
      </c>
      <c r="J449" s="76" t="s">
        <v>20</v>
      </c>
      <c r="K449" s="76" t="s">
        <v>20</v>
      </c>
      <c r="L449" s="76" t="s">
        <v>20</v>
      </c>
      <c r="M449" s="76" t="s">
        <v>20</v>
      </c>
      <c r="N449" s="76" t="s">
        <v>20</v>
      </c>
      <c r="O449" s="76" t="s">
        <v>20</v>
      </c>
      <c r="P449" s="76" t="s">
        <v>20</v>
      </c>
      <c r="Q449" s="76" t="s">
        <v>20</v>
      </c>
      <c r="R449" s="83">
        <v>207361.33300000001</v>
      </c>
      <c r="S449" s="83">
        <v>225153.31470392001</v>
      </c>
      <c r="T449" s="83">
        <v>231703.61478314799</v>
      </c>
      <c r="U449" s="83">
        <v>237201.90030888672</v>
      </c>
      <c r="V449" s="83">
        <v>242163.79310496469</v>
      </c>
      <c r="W449" s="83">
        <v>246286.44815323348</v>
      </c>
      <c r="X449" s="83">
        <v>250409.10320150232</v>
      </c>
      <c r="Y449" s="83">
        <v>254531.75824977004</v>
      </c>
      <c r="Z449" s="83">
        <v>258654.41329803882</v>
      </c>
      <c r="AA449" s="83">
        <v>262777.06834630651</v>
      </c>
      <c r="AB449" s="83">
        <v>266899.72339457535</v>
      </c>
      <c r="AC449" s="83">
        <v>271022.3784428442</v>
      </c>
      <c r="AD449" s="83">
        <v>275145.03349111183</v>
      </c>
      <c r="AE449" s="83">
        <v>279267.68853938067</v>
      </c>
      <c r="AF449" s="83">
        <v>283390.34358764836</v>
      </c>
      <c r="AG449" s="83">
        <v>287512.99863591715</v>
      </c>
      <c r="AH449" s="83">
        <v>291635.65368418599</v>
      </c>
      <c r="AI449" s="83">
        <v>295758.30873245368</v>
      </c>
      <c r="AJ449" s="83">
        <v>299880.96378072252</v>
      </c>
      <c r="AK449" s="83">
        <v>304003.61882899015</v>
      </c>
      <c r="AL449" s="83">
        <v>308126.27387725894</v>
      </c>
      <c r="AM449" s="83">
        <v>312248.92892552778</v>
      </c>
      <c r="AN449" s="92">
        <v>316371.58397379547</v>
      </c>
    </row>
    <row r="450" spans="1:40" x14ac:dyDescent="0.25">
      <c r="A450" t="str">
        <f t="shared" ref="A450:A513" si="7">B450&amp;"_"&amp;D450</f>
        <v>International passengers_Finland</v>
      </c>
      <c r="B450" s="72" t="s">
        <v>54</v>
      </c>
      <c r="C450" s="108" t="s">
        <v>96</v>
      </c>
      <c r="D450" s="92" t="s">
        <v>112</v>
      </c>
      <c r="E450" s="75" t="s">
        <v>34</v>
      </c>
      <c r="F450" s="76" t="s">
        <v>20</v>
      </c>
      <c r="G450" s="76" t="s">
        <v>20</v>
      </c>
      <c r="H450" s="76" t="s">
        <v>34</v>
      </c>
      <c r="I450" s="76" t="s">
        <v>34</v>
      </c>
      <c r="J450" s="76" t="s">
        <v>20</v>
      </c>
      <c r="K450" s="76" t="s">
        <v>20</v>
      </c>
      <c r="L450" s="76" t="s">
        <v>20</v>
      </c>
      <c r="M450" s="76" t="s">
        <v>20</v>
      </c>
      <c r="N450" s="76" t="s">
        <v>20</v>
      </c>
      <c r="O450" s="76" t="s">
        <v>20</v>
      </c>
      <c r="P450" s="76" t="s">
        <v>20</v>
      </c>
      <c r="Q450" s="76" t="s">
        <v>20</v>
      </c>
      <c r="R450" s="83">
        <v>19050860</v>
      </c>
      <c r="S450" s="83">
        <v>20211131.232990958</v>
      </c>
      <c r="T450" s="83">
        <v>21505649.691332322</v>
      </c>
      <c r="U450" s="83">
        <v>22555671.833012547</v>
      </c>
      <c r="V450" s="83">
        <v>23431935.00650112</v>
      </c>
      <c r="W450" s="83">
        <v>24117582.249737054</v>
      </c>
      <c r="X450" s="83">
        <v>24803229.492972989</v>
      </c>
      <c r="Y450" s="83">
        <v>25488876.736209031</v>
      </c>
      <c r="Z450" s="83">
        <v>26174523.979444966</v>
      </c>
      <c r="AA450" s="83">
        <v>26860171.222680893</v>
      </c>
      <c r="AB450" s="83">
        <v>27545818.465916935</v>
      </c>
      <c r="AC450" s="83">
        <v>28231465.70915287</v>
      </c>
      <c r="AD450" s="83">
        <v>28917112.952388801</v>
      </c>
      <c r="AE450" s="83">
        <v>29602760.195624739</v>
      </c>
      <c r="AF450" s="83">
        <v>30288407.438860781</v>
      </c>
      <c r="AG450" s="83">
        <v>30974054.682096716</v>
      </c>
      <c r="AH450" s="83">
        <v>31659701.925332651</v>
      </c>
      <c r="AI450" s="83">
        <v>32345349.168568693</v>
      </c>
      <c r="AJ450" s="83">
        <v>33030996.411804631</v>
      </c>
      <c r="AK450" s="83">
        <v>33716643.655040562</v>
      </c>
      <c r="AL450" s="83">
        <v>34402290.898276612</v>
      </c>
      <c r="AM450" s="83">
        <v>35087938.14151255</v>
      </c>
      <c r="AN450" s="92">
        <v>35773585.384748489</v>
      </c>
    </row>
    <row r="451" spans="1:40" x14ac:dyDescent="0.25">
      <c r="A451" t="str">
        <f t="shared" si="7"/>
        <v>Domestic passengers_Finland</v>
      </c>
      <c r="B451" s="102" t="s">
        <v>56</v>
      </c>
      <c r="C451" s="103" t="s">
        <v>96</v>
      </c>
      <c r="D451" s="104" t="s">
        <v>112</v>
      </c>
      <c r="E451" s="105" t="s">
        <v>34</v>
      </c>
      <c r="F451" s="106" t="s">
        <v>20</v>
      </c>
      <c r="G451" s="106" t="s">
        <v>20</v>
      </c>
      <c r="H451" s="106" t="s">
        <v>34</v>
      </c>
      <c r="I451" s="106" t="s">
        <v>34</v>
      </c>
      <c r="J451" s="106" t="s">
        <v>20</v>
      </c>
      <c r="K451" s="106" t="s">
        <v>20</v>
      </c>
      <c r="L451" s="106" t="s">
        <v>20</v>
      </c>
      <c r="M451" s="106" t="s">
        <v>20</v>
      </c>
      <c r="N451" s="106" t="s">
        <v>20</v>
      </c>
      <c r="O451" s="106" t="s">
        <v>20</v>
      </c>
      <c r="P451" s="106" t="s">
        <v>20</v>
      </c>
      <c r="Q451" s="106" t="s">
        <v>20</v>
      </c>
      <c r="R451" s="107">
        <v>5929616</v>
      </c>
      <c r="S451" s="107">
        <v>6057936.3416375928</v>
      </c>
      <c r="T451" s="107">
        <v>6331666.854335933</v>
      </c>
      <c r="U451" s="107">
        <v>6531516.5272884239</v>
      </c>
      <c r="V451" s="107">
        <v>6684623.2321351944</v>
      </c>
      <c r="W451" s="107">
        <v>6800903.7132454449</v>
      </c>
      <c r="X451" s="107">
        <v>6918722.3900955049</v>
      </c>
      <c r="Y451" s="107">
        <v>7038093.2271767519</v>
      </c>
      <c r="Z451" s="107">
        <v>7159030.2580289422</v>
      </c>
      <c r="AA451" s="107">
        <v>7281547.5852971179</v>
      </c>
      <c r="AB451" s="107">
        <v>7405659.3807884892</v>
      </c>
      <c r="AC451" s="107">
        <v>7531379.8855289947</v>
      </c>
      <c r="AD451" s="107">
        <v>7658723.4098198004</v>
      </c>
      <c r="AE451" s="107">
        <v>7787704.3332935013</v>
      </c>
      <c r="AF451" s="107">
        <v>7918337.1049701907</v>
      </c>
      <c r="AG451" s="107">
        <v>8050636.2433133861</v>
      </c>
      <c r="AH451" s="107">
        <v>8184616.3362857271</v>
      </c>
      <c r="AI451" s="107">
        <v>8320292.0414045006</v>
      </c>
      <c r="AJ451" s="107">
        <v>8457678.0857969932</v>
      </c>
      <c r="AK451" s="107">
        <v>8596789.2662556916</v>
      </c>
      <c r="AL451" s="107">
        <v>8737640.4492932856</v>
      </c>
      <c r="AM451" s="107">
        <v>8880246.5711975154</v>
      </c>
      <c r="AN451" s="104">
        <v>9024622.6380858012</v>
      </c>
    </row>
    <row r="452" spans="1:40" x14ac:dyDescent="0.25">
      <c r="A452" t="str">
        <f t="shared" si="7"/>
        <v>Total passengers_Fiji</v>
      </c>
      <c r="B452" s="102" t="s">
        <v>58</v>
      </c>
      <c r="C452" s="103" t="s">
        <v>69</v>
      </c>
      <c r="D452" s="104" t="s">
        <v>73</v>
      </c>
      <c r="E452" s="105" t="s">
        <v>20</v>
      </c>
      <c r="F452" s="106" t="s">
        <v>34</v>
      </c>
      <c r="G452" s="106" t="s">
        <v>20</v>
      </c>
      <c r="H452" s="106" t="s">
        <v>20</v>
      </c>
      <c r="I452" s="106" t="s">
        <v>20</v>
      </c>
      <c r="J452" s="106" t="s">
        <v>34</v>
      </c>
      <c r="K452" s="106" t="s">
        <v>20</v>
      </c>
      <c r="L452" s="106" t="s">
        <v>20</v>
      </c>
      <c r="M452" s="106" t="s">
        <v>20</v>
      </c>
      <c r="N452" s="106" t="s">
        <v>20</v>
      </c>
      <c r="O452" s="106" t="s">
        <v>20</v>
      </c>
      <c r="P452" s="106" t="s">
        <v>20</v>
      </c>
      <c r="Q452" s="106" t="s">
        <v>20</v>
      </c>
      <c r="R452" s="107">
        <v>2781381</v>
      </c>
      <c r="S452" s="107">
        <v>2915145.6976298392</v>
      </c>
      <c r="T452" s="107">
        <v>3041808.3999327309</v>
      </c>
      <c r="U452" s="107">
        <v>3142717.8445106791</v>
      </c>
      <c r="V452" s="107">
        <v>3287036.396174097</v>
      </c>
      <c r="W452" s="107">
        <v>3476378.788298903</v>
      </c>
      <c r="X452" s="107">
        <v>3659070.5230953083</v>
      </c>
      <c r="Y452" s="107">
        <v>3845998.6012018402</v>
      </c>
      <c r="Z452" s="107">
        <v>4027191.5589328324</v>
      </c>
      <c r="AA452" s="107">
        <v>4202616.6070410237</v>
      </c>
      <c r="AB452" s="107">
        <v>4383435.3456192408</v>
      </c>
      <c r="AC452" s="107">
        <v>4571084.9134523682</v>
      </c>
      <c r="AD452" s="107">
        <v>4768136.0897848438</v>
      </c>
      <c r="AE452" s="107">
        <v>4959542.7507495191</v>
      </c>
      <c r="AF452" s="107">
        <v>5157775.2364200223</v>
      </c>
      <c r="AG452" s="107">
        <v>5364974.1280446704</v>
      </c>
      <c r="AH452" s="107">
        <v>5580211.0609387904</v>
      </c>
      <c r="AI452" s="107">
        <v>5805354.2083895216</v>
      </c>
      <c r="AJ452" s="107">
        <v>6018819.6783471638</v>
      </c>
      <c r="AK452" s="107">
        <v>6242230.8232735964</v>
      </c>
      <c r="AL452" s="107">
        <v>6475690.6315091709</v>
      </c>
      <c r="AM452" s="107">
        <v>6719225.5599477924</v>
      </c>
      <c r="AN452" s="104">
        <v>6974120.075404454</v>
      </c>
    </row>
    <row r="453" spans="1:40" x14ac:dyDescent="0.25">
      <c r="A453" t="str">
        <f t="shared" si="7"/>
        <v>Total aircraft movements_Fiji</v>
      </c>
      <c r="B453" s="102" t="s">
        <v>35</v>
      </c>
      <c r="C453" s="103" t="s">
        <v>69</v>
      </c>
      <c r="D453" s="104" t="s">
        <v>73</v>
      </c>
      <c r="E453" s="105" t="s">
        <v>20</v>
      </c>
      <c r="F453" s="106" t="s">
        <v>34</v>
      </c>
      <c r="G453" s="106" t="s">
        <v>20</v>
      </c>
      <c r="H453" s="106" t="s">
        <v>20</v>
      </c>
      <c r="I453" s="106" t="s">
        <v>20</v>
      </c>
      <c r="J453" s="106" t="s">
        <v>34</v>
      </c>
      <c r="K453" s="106" t="s">
        <v>20</v>
      </c>
      <c r="L453" s="106" t="s">
        <v>20</v>
      </c>
      <c r="M453" s="106" t="s">
        <v>20</v>
      </c>
      <c r="N453" s="106" t="s">
        <v>20</v>
      </c>
      <c r="O453" s="106" t="s">
        <v>20</v>
      </c>
      <c r="P453" s="106" t="s">
        <v>20</v>
      </c>
      <c r="Q453" s="106" t="s">
        <v>20</v>
      </c>
      <c r="R453" s="107">
        <v>115328</v>
      </c>
      <c r="S453" s="107">
        <v>136914.57253735399</v>
      </c>
      <c r="T453" s="107">
        <v>142647.13632882599</v>
      </c>
      <c r="U453" s="107">
        <v>146950.18460450668</v>
      </c>
      <c r="V453" s="107">
        <v>150140.03512692385</v>
      </c>
      <c r="W453" s="107">
        <v>154061.76790887077</v>
      </c>
      <c r="X453" s="107">
        <v>157983.50069081766</v>
      </c>
      <c r="Y453" s="107">
        <v>161905.23347276458</v>
      </c>
      <c r="Z453" s="107">
        <v>165826.9662547115</v>
      </c>
      <c r="AA453" s="107">
        <v>169748.69903665842</v>
      </c>
      <c r="AB453" s="107">
        <v>173670.43181860534</v>
      </c>
      <c r="AC453" s="107">
        <v>177592.16460055226</v>
      </c>
      <c r="AD453" s="107">
        <v>181513.89738250052</v>
      </c>
      <c r="AE453" s="107">
        <v>185435.63016444744</v>
      </c>
      <c r="AF453" s="107">
        <v>189357.36294639437</v>
      </c>
      <c r="AG453" s="107">
        <v>193279.09572834129</v>
      </c>
      <c r="AH453" s="107">
        <v>197200.82851028821</v>
      </c>
      <c r="AI453" s="107">
        <v>201122.56129223513</v>
      </c>
      <c r="AJ453" s="107">
        <v>205044.29407418202</v>
      </c>
      <c r="AK453" s="107">
        <v>208966.02685612891</v>
      </c>
      <c r="AL453" s="107">
        <v>212887.75963807583</v>
      </c>
      <c r="AM453" s="107">
        <v>216809.49242002406</v>
      </c>
      <c r="AN453" s="104">
        <v>220731.22520197096</v>
      </c>
    </row>
    <row r="454" spans="1:40" x14ac:dyDescent="0.25">
      <c r="A454" t="str">
        <f t="shared" si="7"/>
        <v>Total Cargo_Fiji</v>
      </c>
      <c r="B454" s="102" t="s">
        <v>207</v>
      </c>
      <c r="C454" s="108" t="s">
        <v>69</v>
      </c>
      <c r="D454" s="92" t="s">
        <v>73</v>
      </c>
      <c r="E454" s="75" t="s">
        <v>20</v>
      </c>
      <c r="F454" s="76" t="s">
        <v>34</v>
      </c>
      <c r="G454" s="76" t="s">
        <v>20</v>
      </c>
      <c r="H454" s="76" t="s">
        <v>20</v>
      </c>
      <c r="I454" s="76" t="s">
        <v>20</v>
      </c>
      <c r="J454" s="76" t="s">
        <v>34</v>
      </c>
      <c r="K454" s="76" t="s">
        <v>20</v>
      </c>
      <c r="L454" s="76" t="s">
        <v>20</v>
      </c>
      <c r="M454" s="76" t="s">
        <v>20</v>
      </c>
      <c r="N454" s="76" t="s">
        <v>20</v>
      </c>
      <c r="O454" s="76" t="s">
        <v>20</v>
      </c>
      <c r="P454" s="76" t="s">
        <v>20</v>
      </c>
      <c r="Q454" s="76" t="s">
        <v>20</v>
      </c>
      <c r="R454" s="83" t="s">
        <v>218</v>
      </c>
      <c r="S454" s="83" t="s">
        <v>218</v>
      </c>
      <c r="T454" s="83" t="s">
        <v>218</v>
      </c>
      <c r="U454" s="83" t="s">
        <v>218</v>
      </c>
      <c r="V454" s="83" t="s">
        <v>218</v>
      </c>
      <c r="W454" s="83" t="s">
        <v>218</v>
      </c>
      <c r="X454" s="83" t="s">
        <v>218</v>
      </c>
      <c r="Y454" s="83" t="s">
        <v>218</v>
      </c>
      <c r="Z454" s="83" t="s">
        <v>218</v>
      </c>
      <c r="AA454" s="83" t="s">
        <v>218</v>
      </c>
      <c r="AB454" s="83" t="s">
        <v>218</v>
      </c>
      <c r="AC454" s="83" t="s">
        <v>218</v>
      </c>
      <c r="AD454" s="83" t="s">
        <v>218</v>
      </c>
      <c r="AE454" s="83" t="s">
        <v>218</v>
      </c>
      <c r="AF454" s="83" t="s">
        <v>218</v>
      </c>
      <c r="AG454" s="83" t="s">
        <v>218</v>
      </c>
      <c r="AH454" s="83" t="s">
        <v>218</v>
      </c>
      <c r="AI454" s="83" t="s">
        <v>218</v>
      </c>
      <c r="AJ454" s="83" t="s">
        <v>218</v>
      </c>
      <c r="AK454" s="83" t="s">
        <v>218</v>
      </c>
      <c r="AL454" s="83" t="s">
        <v>218</v>
      </c>
      <c r="AM454" s="83" t="s">
        <v>218</v>
      </c>
      <c r="AN454" s="92" t="s">
        <v>218</v>
      </c>
    </row>
    <row r="455" spans="1:40" x14ac:dyDescent="0.25">
      <c r="A455" t="str">
        <f t="shared" si="7"/>
        <v>International passengers_Fiji</v>
      </c>
      <c r="B455" s="72" t="s">
        <v>54</v>
      </c>
      <c r="C455" s="108" t="s">
        <v>69</v>
      </c>
      <c r="D455" s="92" t="s">
        <v>73</v>
      </c>
      <c r="E455" s="75" t="s">
        <v>20</v>
      </c>
      <c r="F455" s="76" t="s">
        <v>34</v>
      </c>
      <c r="G455" s="76" t="s">
        <v>20</v>
      </c>
      <c r="H455" s="76" t="s">
        <v>20</v>
      </c>
      <c r="I455" s="76" t="s">
        <v>20</v>
      </c>
      <c r="J455" s="76" t="s">
        <v>34</v>
      </c>
      <c r="K455" s="76" t="s">
        <v>20</v>
      </c>
      <c r="L455" s="76" t="s">
        <v>20</v>
      </c>
      <c r="M455" s="76" t="s">
        <v>20</v>
      </c>
      <c r="N455" s="76" t="s">
        <v>20</v>
      </c>
      <c r="O455" s="76" t="s">
        <v>20</v>
      </c>
      <c r="P455" s="76" t="s">
        <v>20</v>
      </c>
      <c r="Q455" s="76" t="s">
        <v>20</v>
      </c>
      <c r="R455" s="83">
        <v>2024716</v>
      </c>
      <c r="S455" s="83">
        <v>2044688.75751685</v>
      </c>
      <c r="T455" s="83">
        <v>2098939.5624345001</v>
      </c>
      <c r="U455" s="83">
        <v>2147784.1488241209</v>
      </c>
      <c r="V455" s="83">
        <v>2252456.6796450475</v>
      </c>
      <c r="W455" s="83">
        <v>2408987.1505783955</v>
      </c>
      <c r="X455" s="83">
        <v>2559465.0710667823</v>
      </c>
      <c r="Y455" s="83">
        <v>2713806.1118712281</v>
      </c>
      <c r="Z455" s="83">
        <v>2869785.9761462035</v>
      </c>
      <c r="AA455" s="83">
        <v>3019956.3927110541</v>
      </c>
      <c r="AB455" s="83">
        <v>3176436.1106280694</v>
      </c>
      <c r="AC455" s="83">
        <v>3339696.8225833857</v>
      </c>
      <c r="AD455" s="83">
        <v>3511796.7878559683</v>
      </c>
      <c r="AE455" s="83">
        <v>3684071.0606756955</v>
      </c>
      <c r="AF455" s="83">
        <v>3862827.0086212414</v>
      </c>
      <c r="AG455" s="83">
        <v>4050074.379107439</v>
      </c>
      <c r="AH455" s="83">
        <v>4246345.9713199595</v>
      </c>
      <c r="AI455" s="83">
        <v>4452081.9333494296</v>
      </c>
      <c r="AJ455" s="83">
        <v>4653339.6721039917</v>
      </c>
      <c r="AK455" s="83">
        <v>4863808.1410670429</v>
      </c>
      <c r="AL455" s="83">
        <v>5084065.2446465949</v>
      </c>
      <c r="AM455" s="83">
        <v>5314500.6709292186</v>
      </c>
      <c r="AN455" s="92">
        <v>5555530.5338549241</v>
      </c>
    </row>
    <row r="456" spans="1:40" x14ac:dyDescent="0.25">
      <c r="A456" t="str">
        <f t="shared" si="7"/>
        <v>Domestic passengers_Fiji</v>
      </c>
      <c r="B456" s="102" t="s">
        <v>56</v>
      </c>
      <c r="C456" s="103" t="s">
        <v>69</v>
      </c>
      <c r="D456" s="104" t="s">
        <v>73</v>
      </c>
      <c r="E456" s="105" t="s">
        <v>20</v>
      </c>
      <c r="F456" s="106" t="s">
        <v>34</v>
      </c>
      <c r="G456" s="106" t="s">
        <v>20</v>
      </c>
      <c r="H456" s="106" t="s">
        <v>20</v>
      </c>
      <c r="I456" s="106" t="s">
        <v>20</v>
      </c>
      <c r="J456" s="106" t="s">
        <v>34</v>
      </c>
      <c r="K456" s="106" t="s">
        <v>20</v>
      </c>
      <c r="L456" s="106" t="s">
        <v>20</v>
      </c>
      <c r="M456" s="106" t="s">
        <v>20</v>
      </c>
      <c r="N456" s="106" t="s">
        <v>20</v>
      </c>
      <c r="O456" s="106" t="s">
        <v>20</v>
      </c>
      <c r="P456" s="106" t="s">
        <v>20</v>
      </c>
      <c r="Q456" s="106" t="s">
        <v>20</v>
      </c>
      <c r="R456" s="107">
        <v>609995</v>
      </c>
      <c r="S456" s="107">
        <v>674324.02617553703</v>
      </c>
      <c r="T456" s="107">
        <v>728561.51261208102</v>
      </c>
      <c r="U456" s="107">
        <v>775739.08220845577</v>
      </c>
      <c r="V456" s="107">
        <v>812063.91791318951</v>
      </c>
      <c r="W456" s="107">
        <v>841353.62318908854</v>
      </c>
      <c r="X456" s="107">
        <v>870643.32846498641</v>
      </c>
      <c r="Y456" s="107">
        <v>899933.03374088334</v>
      </c>
      <c r="Z456" s="107">
        <v>922708.17591896781</v>
      </c>
      <c r="AA456" s="107">
        <v>945483.3180970524</v>
      </c>
      <c r="AB456" s="107">
        <v>968258.46027513593</v>
      </c>
      <c r="AC456" s="107">
        <v>991033.6024532204</v>
      </c>
      <c r="AD456" s="107">
        <v>1013808.7446313049</v>
      </c>
      <c r="AE456" s="107">
        <v>1030890.1012648677</v>
      </c>
      <c r="AF456" s="107">
        <v>1047971.4578984306</v>
      </c>
      <c r="AG456" s="107">
        <v>1065052.8145319936</v>
      </c>
      <c r="AH456" s="107">
        <v>1082134.1711655576</v>
      </c>
      <c r="AI456" s="107">
        <v>1099215.5277991192</v>
      </c>
      <c r="AJ456" s="107">
        <v>1110293.1549169894</v>
      </c>
      <c r="AK456" s="107">
        <v>1121370.782034857</v>
      </c>
      <c r="AL456" s="107">
        <v>1132454.148855896</v>
      </c>
      <c r="AM456" s="107">
        <v>1143531.7759737647</v>
      </c>
      <c r="AN456" s="104">
        <v>1154609.403091637</v>
      </c>
    </row>
    <row r="457" spans="1:40" x14ac:dyDescent="0.25">
      <c r="A457" t="str">
        <f t="shared" si="7"/>
        <v>Total passengers_European union</v>
      </c>
      <c r="B457" s="102" t="s">
        <v>58</v>
      </c>
      <c r="C457" s="103" t="s">
        <v>20</v>
      </c>
      <c r="D457" s="104" t="s">
        <v>217</v>
      </c>
      <c r="E457" s="105" t="s">
        <v>20</v>
      </c>
      <c r="F457" s="106" t="s">
        <v>20</v>
      </c>
      <c r="G457" s="106" t="s">
        <v>20</v>
      </c>
      <c r="H457" s="106" t="s">
        <v>20</v>
      </c>
      <c r="I457" s="106" t="s">
        <v>20</v>
      </c>
      <c r="J457" s="106" t="s">
        <v>20</v>
      </c>
      <c r="K457" s="106" t="s">
        <v>20</v>
      </c>
      <c r="L457" s="106" t="s">
        <v>20</v>
      </c>
      <c r="M457" s="106" t="s">
        <v>20</v>
      </c>
      <c r="N457" s="106" t="s">
        <v>20</v>
      </c>
      <c r="O457" s="106" t="s">
        <v>20</v>
      </c>
      <c r="P457" s="106" t="s">
        <v>20</v>
      </c>
      <c r="Q457" s="106" t="s">
        <v>20</v>
      </c>
      <c r="R457" s="107">
        <v>1749806320</v>
      </c>
      <c r="S457" s="107">
        <v>1818586342.5783386</v>
      </c>
      <c r="T457" s="107">
        <v>1888798037.3853152</v>
      </c>
      <c r="U457" s="107">
        <v>1955355296.0865359</v>
      </c>
      <c r="V457" s="107">
        <v>2021785633.7088542</v>
      </c>
      <c r="W457" s="107">
        <v>2087384141.7703049</v>
      </c>
      <c r="X457" s="107">
        <v>2151148953.0706964</v>
      </c>
      <c r="Y457" s="107">
        <v>2213428396.6786094</v>
      </c>
      <c r="Z457" s="107">
        <v>2274389739.3668265</v>
      </c>
      <c r="AA457" s="107">
        <v>2334392579.5294576</v>
      </c>
      <c r="AB457" s="107">
        <v>2393910063.2371855</v>
      </c>
      <c r="AC457" s="107">
        <v>2452975190.2937303</v>
      </c>
      <c r="AD457" s="107">
        <v>2511451053.6824226</v>
      </c>
      <c r="AE457" s="107">
        <v>2569226343.7082276</v>
      </c>
      <c r="AF457" s="107">
        <v>2626287896.8464494</v>
      </c>
      <c r="AG457" s="107">
        <v>2683715975.1211329</v>
      </c>
      <c r="AH457" s="107">
        <v>2741673551.3906302</v>
      </c>
      <c r="AI457" s="107">
        <v>2799633364.4364333</v>
      </c>
      <c r="AJ457" s="107">
        <v>2857784222.1520705</v>
      </c>
      <c r="AK457" s="107">
        <v>2916128988.2095847</v>
      </c>
      <c r="AL457" s="107">
        <v>2975014959.9101653</v>
      </c>
      <c r="AM457" s="107">
        <v>3034828709.6518626</v>
      </c>
      <c r="AN457" s="104">
        <v>3095427178.7616677</v>
      </c>
    </row>
    <row r="458" spans="1:40" x14ac:dyDescent="0.25">
      <c r="A458" t="str">
        <f t="shared" si="7"/>
        <v>Total aircraft movements_European union</v>
      </c>
      <c r="B458" s="102" t="s">
        <v>35</v>
      </c>
      <c r="C458" s="103" t="s">
        <v>20</v>
      </c>
      <c r="D458" s="104" t="s">
        <v>217</v>
      </c>
      <c r="E458" s="105" t="s">
        <v>20</v>
      </c>
      <c r="F458" s="106" t="s">
        <v>20</v>
      </c>
      <c r="G458" s="106" t="s">
        <v>20</v>
      </c>
      <c r="H458" s="106" t="s">
        <v>20</v>
      </c>
      <c r="I458" s="106" t="s">
        <v>20</v>
      </c>
      <c r="J458" s="106" t="s">
        <v>20</v>
      </c>
      <c r="K458" s="106" t="s">
        <v>20</v>
      </c>
      <c r="L458" s="106" t="s">
        <v>20</v>
      </c>
      <c r="M458" s="106" t="s">
        <v>20</v>
      </c>
      <c r="N458" s="106" t="s">
        <v>20</v>
      </c>
      <c r="O458" s="106" t="s">
        <v>20</v>
      </c>
      <c r="P458" s="106" t="s">
        <v>20</v>
      </c>
      <c r="Q458" s="106" t="s">
        <v>20</v>
      </c>
      <c r="R458" s="107">
        <v>19426026</v>
      </c>
      <c r="S458" s="107">
        <v>19749816.814659424</v>
      </c>
      <c r="T458" s="107">
        <v>20101427.085741624</v>
      </c>
      <c r="U458" s="107">
        <v>20448362.291521613</v>
      </c>
      <c r="V458" s="107">
        <v>20810248.863851827</v>
      </c>
      <c r="W458" s="107">
        <v>21185603.195747573</v>
      </c>
      <c r="X458" s="107">
        <v>21553428.160057031</v>
      </c>
      <c r="Y458" s="107">
        <v>21911574.544949517</v>
      </c>
      <c r="Z458" s="107">
        <v>22259866.719880756</v>
      </c>
      <c r="AA458" s="107">
        <v>22602993.269458044</v>
      </c>
      <c r="AB458" s="107">
        <v>22944982.216185946</v>
      </c>
      <c r="AC458" s="107">
        <v>23287686.385592014</v>
      </c>
      <c r="AD458" s="107">
        <v>23627570.049344849</v>
      </c>
      <c r="AE458" s="107">
        <v>23963397.082324814</v>
      </c>
      <c r="AF458" s="107">
        <v>24286259.389725052</v>
      </c>
      <c r="AG458" s="107">
        <v>24610877.077426411</v>
      </c>
      <c r="AH458" s="107">
        <v>24937565.592774656</v>
      </c>
      <c r="AI458" s="107">
        <v>25262219.020607799</v>
      </c>
      <c r="AJ458" s="107">
        <v>25584308.989793643</v>
      </c>
      <c r="AK458" s="107">
        <v>25903707.370954379</v>
      </c>
      <c r="AL458" s="107">
        <v>26225255.032503203</v>
      </c>
      <c r="AM458" s="107">
        <v>26551161.262867216</v>
      </c>
      <c r="AN458" s="104">
        <v>26878822.401301093</v>
      </c>
    </row>
    <row r="459" spans="1:40" x14ac:dyDescent="0.25">
      <c r="A459" t="str">
        <f t="shared" si="7"/>
        <v>Total Cargo_European union</v>
      </c>
      <c r="B459" s="102" t="s">
        <v>207</v>
      </c>
      <c r="C459" s="108" t="s">
        <v>20</v>
      </c>
      <c r="D459" s="92" t="s">
        <v>217</v>
      </c>
      <c r="E459" s="75" t="s">
        <v>20</v>
      </c>
      <c r="F459" s="76" t="s">
        <v>20</v>
      </c>
      <c r="G459" s="76" t="s">
        <v>20</v>
      </c>
      <c r="H459" s="76" t="s">
        <v>20</v>
      </c>
      <c r="I459" s="76" t="s">
        <v>20</v>
      </c>
      <c r="J459" s="76" t="s">
        <v>20</v>
      </c>
      <c r="K459" s="76" t="s">
        <v>20</v>
      </c>
      <c r="L459" s="76" t="s">
        <v>20</v>
      </c>
      <c r="M459" s="76" t="s">
        <v>20</v>
      </c>
      <c r="N459" s="76" t="s">
        <v>20</v>
      </c>
      <c r="O459" s="76" t="s">
        <v>20</v>
      </c>
      <c r="P459" s="76" t="s">
        <v>20</v>
      </c>
      <c r="Q459" s="76" t="s">
        <v>20</v>
      </c>
      <c r="R459" s="83">
        <v>18696462.051000003</v>
      </c>
      <c r="S459" s="83">
        <v>18184351.798442546</v>
      </c>
      <c r="T459" s="83">
        <v>18888088.534474678</v>
      </c>
      <c r="U459" s="83">
        <v>19326511.410262194</v>
      </c>
      <c r="V459" s="83">
        <v>19778901.103047855</v>
      </c>
      <c r="W459" s="83">
        <v>20257222.462702755</v>
      </c>
      <c r="X459" s="83">
        <v>20724413.690304231</v>
      </c>
      <c r="Y459" s="83">
        <v>21174683.154713318</v>
      </c>
      <c r="Z459" s="83">
        <v>21612960.60875411</v>
      </c>
      <c r="AA459" s="83">
        <v>22044893.159859184</v>
      </c>
      <c r="AB459" s="83">
        <v>22469122.716893867</v>
      </c>
      <c r="AC459" s="83">
        <v>22891467.036722194</v>
      </c>
      <c r="AD459" s="83">
        <v>23309212.496463157</v>
      </c>
      <c r="AE459" s="83">
        <v>23721611.61258978</v>
      </c>
      <c r="AF459" s="83">
        <v>24125278.268004932</v>
      </c>
      <c r="AG459" s="83">
        <v>24525149.315833949</v>
      </c>
      <c r="AH459" s="83">
        <v>24932745.050882027</v>
      </c>
      <c r="AI459" s="83">
        <v>25339747.817340739</v>
      </c>
      <c r="AJ459" s="83">
        <v>25747753.196863465</v>
      </c>
      <c r="AK459" s="83">
        <v>26153176.97383748</v>
      </c>
      <c r="AL459" s="83">
        <v>26558879.190305959</v>
      </c>
      <c r="AM459" s="83">
        <v>26971358.554595102</v>
      </c>
      <c r="AN459" s="92">
        <v>27392015.251411039</v>
      </c>
    </row>
    <row r="460" spans="1:40" x14ac:dyDescent="0.25">
      <c r="A460" t="str">
        <f t="shared" si="7"/>
        <v>International passengers_European union</v>
      </c>
      <c r="B460" s="72" t="s">
        <v>54</v>
      </c>
      <c r="C460" s="108" t="s">
        <v>20</v>
      </c>
      <c r="D460" s="92" t="s">
        <v>217</v>
      </c>
      <c r="E460" s="75" t="s">
        <v>20</v>
      </c>
      <c r="F460" s="76" t="s">
        <v>20</v>
      </c>
      <c r="G460" s="76" t="s">
        <v>20</v>
      </c>
      <c r="H460" s="76" t="s">
        <v>20</v>
      </c>
      <c r="I460" s="76" t="s">
        <v>20</v>
      </c>
      <c r="J460" s="76" t="s">
        <v>20</v>
      </c>
      <c r="K460" s="76" t="s">
        <v>20</v>
      </c>
      <c r="L460" s="76" t="s">
        <v>20</v>
      </c>
      <c r="M460" s="76" t="s">
        <v>20</v>
      </c>
      <c r="N460" s="76" t="s">
        <v>20</v>
      </c>
      <c r="O460" s="76" t="s">
        <v>20</v>
      </c>
      <c r="P460" s="76" t="s">
        <v>20</v>
      </c>
      <c r="Q460" s="76" t="s">
        <v>20</v>
      </c>
      <c r="R460" s="83">
        <v>1391441943</v>
      </c>
      <c r="S460" s="83">
        <v>1451448698.8103585</v>
      </c>
      <c r="T460" s="83">
        <v>1510919039.1595342</v>
      </c>
      <c r="U460" s="83">
        <v>1569327712.2184327</v>
      </c>
      <c r="V460" s="83">
        <v>1627952703.2852211</v>
      </c>
      <c r="W460" s="83">
        <v>1686483641.6138875</v>
      </c>
      <c r="X460" s="83">
        <v>1743471628.2018082</v>
      </c>
      <c r="Y460" s="83">
        <v>1799393041.9251249</v>
      </c>
      <c r="Z460" s="83">
        <v>1854466371.0513031</v>
      </c>
      <c r="AA460" s="83">
        <v>1908713845.0674272</v>
      </c>
      <c r="AB460" s="83">
        <v>1962662021.6370316</v>
      </c>
      <c r="AC460" s="83">
        <v>2016153905.2217748</v>
      </c>
      <c r="AD460" s="83">
        <v>2069140651.9583414</v>
      </c>
      <c r="AE460" s="83">
        <v>2121598098.4216833</v>
      </c>
      <c r="AF460" s="83">
        <v>2174063120.9335437</v>
      </c>
      <c r="AG460" s="83">
        <v>2226726987.3375473</v>
      </c>
      <c r="AH460" s="83">
        <v>2279656271.9207082</v>
      </c>
      <c r="AI460" s="83">
        <v>2332676996.6209168</v>
      </c>
      <c r="AJ460" s="83">
        <v>2385993824.6084528</v>
      </c>
      <c r="AK460" s="83">
        <v>2439790411.9365063</v>
      </c>
      <c r="AL460" s="83">
        <v>2494131579.1158791</v>
      </c>
      <c r="AM460" s="83">
        <v>2549275488.4027596</v>
      </c>
      <c r="AN460" s="92">
        <v>2605028706.4208722</v>
      </c>
    </row>
    <row r="461" spans="1:40" x14ac:dyDescent="0.25">
      <c r="A461" t="str">
        <f t="shared" si="7"/>
        <v>Domestic passengers_European union</v>
      </c>
      <c r="B461" s="102" t="s">
        <v>56</v>
      </c>
      <c r="C461" s="103" t="s">
        <v>20</v>
      </c>
      <c r="D461" s="104" t="s">
        <v>217</v>
      </c>
      <c r="E461" s="105" t="s">
        <v>20</v>
      </c>
      <c r="F461" s="106" t="s">
        <v>20</v>
      </c>
      <c r="G461" s="106" t="s">
        <v>20</v>
      </c>
      <c r="H461" s="106" t="s">
        <v>20</v>
      </c>
      <c r="I461" s="106" t="s">
        <v>20</v>
      </c>
      <c r="J461" s="106" t="s">
        <v>20</v>
      </c>
      <c r="K461" s="106" t="s">
        <v>20</v>
      </c>
      <c r="L461" s="106" t="s">
        <v>20</v>
      </c>
      <c r="M461" s="106" t="s">
        <v>20</v>
      </c>
      <c r="N461" s="106" t="s">
        <v>20</v>
      </c>
      <c r="O461" s="106" t="s">
        <v>20</v>
      </c>
      <c r="P461" s="106" t="s">
        <v>20</v>
      </c>
      <c r="Q461" s="106" t="s">
        <v>20</v>
      </c>
      <c r="R461" s="107">
        <v>351740308</v>
      </c>
      <c r="S461" s="107">
        <v>360251603.13375586</v>
      </c>
      <c r="T461" s="107">
        <v>371077327.71959275</v>
      </c>
      <c r="U461" s="107">
        <v>379093214.23103893</v>
      </c>
      <c r="V461" s="107">
        <v>386745879.10050744</v>
      </c>
      <c r="W461" s="107">
        <v>393702019.27520126</v>
      </c>
      <c r="X461" s="107">
        <v>400485028.92787403</v>
      </c>
      <c r="Y461" s="107">
        <v>406911752.70783365</v>
      </c>
      <c r="Z461" s="107">
        <v>412889254.3046152</v>
      </c>
      <c r="AA461" s="107">
        <v>418744189.01030684</v>
      </c>
      <c r="AB461" s="107">
        <v>424404112.1121549</v>
      </c>
      <c r="AC461" s="107">
        <v>430058828.89509755</v>
      </c>
      <c r="AD461" s="107">
        <v>435625236.14540005</v>
      </c>
      <c r="AE461" s="107">
        <v>441012881.81344289</v>
      </c>
      <c r="AF461" s="107">
        <v>445672514.87170416</v>
      </c>
      <c r="AG461" s="107">
        <v>450496833.81195593</v>
      </c>
      <c r="AH461" s="107">
        <v>455583270.82282215</v>
      </c>
      <c r="AI461" s="107">
        <v>460578463.69338417</v>
      </c>
      <c r="AJ461" s="107">
        <v>465466303.07438719</v>
      </c>
      <c r="AK461" s="107">
        <v>470066854.82542056</v>
      </c>
      <c r="AL461" s="107">
        <v>474662878.67962652</v>
      </c>
      <c r="AM461" s="107">
        <v>479381719.9095428</v>
      </c>
      <c r="AN461" s="104">
        <v>484274200.84458196</v>
      </c>
    </row>
    <row r="462" spans="1:40" x14ac:dyDescent="0.25">
      <c r="A462" t="str">
        <f t="shared" si="7"/>
        <v>Total passengers_Europe</v>
      </c>
      <c r="B462" s="102" t="s">
        <v>58</v>
      </c>
      <c r="C462" s="103" t="s">
        <v>20</v>
      </c>
      <c r="D462" s="104" t="s">
        <v>28</v>
      </c>
      <c r="E462" s="105" t="s">
        <v>20</v>
      </c>
      <c r="F462" s="106" t="s">
        <v>20</v>
      </c>
      <c r="G462" s="106" t="s">
        <v>20</v>
      </c>
      <c r="H462" s="106" t="s">
        <v>20</v>
      </c>
      <c r="I462" s="106" t="s">
        <v>20</v>
      </c>
      <c r="J462" s="106" t="s">
        <v>20</v>
      </c>
      <c r="K462" s="106" t="s">
        <v>20</v>
      </c>
      <c r="L462" s="106" t="s">
        <v>20</v>
      </c>
      <c r="M462" s="106" t="s">
        <v>20</v>
      </c>
      <c r="N462" s="106" t="s">
        <v>20</v>
      </c>
      <c r="O462" s="106" t="s">
        <v>20</v>
      </c>
      <c r="P462" s="106" t="s">
        <v>20</v>
      </c>
      <c r="Q462" s="106" t="s">
        <v>20</v>
      </c>
      <c r="R462" s="107">
        <v>2352754892</v>
      </c>
      <c r="S462" s="107">
        <v>2442951233.6565604</v>
      </c>
      <c r="T462" s="107">
        <v>2553690581.5984521</v>
      </c>
      <c r="U462" s="107">
        <v>2654691856.2748475</v>
      </c>
      <c r="V462" s="107">
        <v>2755611631.991293</v>
      </c>
      <c r="W462" s="107">
        <v>2855630260.4289408</v>
      </c>
      <c r="X462" s="107">
        <v>2952944760.7275572</v>
      </c>
      <c r="Y462" s="107">
        <v>3048519005.443521</v>
      </c>
      <c r="Z462" s="107">
        <v>3142407408.5291705</v>
      </c>
      <c r="AA462" s="107">
        <v>3235114268.2317824</v>
      </c>
      <c r="AB462" s="107">
        <v>3327318146.3851514</v>
      </c>
      <c r="AC462" s="107">
        <v>3419064407.8711815</v>
      </c>
      <c r="AD462" s="107">
        <v>3510162112.5295734</v>
      </c>
      <c r="AE462" s="107">
        <v>3600746036.5335135</v>
      </c>
      <c r="AF462" s="107">
        <v>3690927814.2042022</v>
      </c>
      <c r="AG462" s="107">
        <v>3781901823.6432052</v>
      </c>
      <c r="AH462" s="107">
        <v>3873727580.2595048</v>
      </c>
      <c r="AI462" s="107">
        <v>3965954610.8397183</v>
      </c>
      <c r="AJ462" s="107">
        <v>4058687774.4011078</v>
      </c>
      <c r="AK462" s="107">
        <v>4152040896.2546434</v>
      </c>
      <c r="AL462" s="107">
        <v>4246277907.6917071</v>
      </c>
      <c r="AM462" s="107">
        <v>4341923822.6376781</v>
      </c>
      <c r="AN462" s="104">
        <v>4438648344.1757126</v>
      </c>
    </row>
    <row r="463" spans="1:40" x14ac:dyDescent="0.25">
      <c r="A463" t="str">
        <f t="shared" si="7"/>
        <v>Total aircraft movements_Europe</v>
      </c>
      <c r="B463" s="102" t="s">
        <v>35</v>
      </c>
      <c r="C463" s="103" t="s">
        <v>20</v>
      </c>
      <c r="D463" s="104" t="s">
        <v>28</v>
      </c>
      <c r="E463" s="105" t="s">
        <v>20</v>
      </c>
      <c r="F463" s="106" t="s">
        <v>20</v>
      </c>
      <c r="G463" s="106" t="s">
        <v>20</v>
      </c>
      <c r="H463" s="106" t="s">
        <v>20</v>
      </c>
      <c r="I463" s="106" t="s">
        <v>20</v>
      </c>
      <c r="J463" s="106" t="s">
        <v>20</v>
      </c>
      <c r="K463" s="106" t="s">
        <v>20</v>
      </c>
      <c r="L463" s="106" t="s">
        <v>20</v>
      </c>
      <c r="M463" s="106" t="s">
        <v>20</v>
      </c>
      <c r="N463" s="106" t="s">
        <v>20</v>
      </c>
      <c r="O463" s="106" t="s">
        <v>20</v>
      </c>
      <c r="P463" s="106" t="s">
        <v>20</v>
      </c>
      <c r="Q463" s="106" t="s">
        <v>20</v>
      </c>
      <c r="R463" s="107">
        <v>25171860</v>
      </c>
      <c r="S463" s="107">
        <v>25568071.979346879</v>
      </c>
      <c r="T463" s="107">
        <v>26054366.072712842</v>
      </c>
      <c r="U463" s="107">
        <v>26551702.119135719</v>
      </c>
      <c r="V463" s="107">
        <v>27084119.068840478</v>
      </c>
      <c r="W463" s="107">
        <v>27646344.049287766</v>
      </c>
      <c r="X463" s="107">
        <v>28202101.56154868</v>
      </c>
      <c r="Y463" s="107">
        <v>28746996.262796752</v>
      </c>
      <c r="Z463" s="107">
        <v>29279605.734112468</v>
      </c>
      <c r="AA463" s="107">
        <v>29804733.759466514</v>
      </c>
      <c r="AB463" s="107">
        <v>30328289.44345542</v>
      </c>
      <c r="AC463" s="107">
        <v>30850302.406969756</v>
      </c>
      <c r="AD463" s="107">
        <v>31368214.268396359</v>
      </c>
      <c r="AE463" s="107">
        <v>31880174.089265186</v>
      </c>
      <c r="AF463" s="107">
        <v>32380358.736651693</v>
      </c>
      <c r="AG463" s="107">
        <v>32882925.485257193</v>
      </c>
      <c r="AH463" s="107">
        <v>33388522.278423265</v>
      </c>
      <c r="AI463" s="107">
        <v>33893260.56293238</v>
      </c>
      <c r="AJ463" s="107">
        <v>34395792.507840201</v>
      </c>
      <c r="AK463" s="107">
        <v>34896958.207836494</v>
      </c>
      <c r="AL463" s="107">
        <v>35401737.289152466</v>
      </c>
      <c r="AM463" s="107">
        <v>35912232.788210303</v>
      </c>
      <c r="AN463" s="104">
        <v>36425944.643633738</v>
      </c>
    </row>
    <row r="464" spans="1:40" x14ac:dyDescent="0.25">
      <c r="A464" t="str">
        <f t="shared" si="7"/>
        <v>Total Cargo_Europe</v>
      </c>
      <c r="B464" s="102" t="s">
        <v>207</v>
      </c>
      <c r="C464" s="108" t="s">
        <v>20</v>
      </c>
      <c r="D464" s="92" t="s">
        <v>28</v>
      </c>
      <c r="E464" s="75" t="s">
        <v>20</v>
      </c>
      <c r="F464" s="76" t="s">
        <v>20</v>
      </c>
      <c r="G464" s="76" t="s">
        <v>20</v>
      </c>
      <c r="H464" s="76" t="s">
        <v>20</v>
      </c>
      <c r="I464" s="76" t="s">
        <v>20</v>
      </c>
      <c r="J464" s="76" t="s">
        <v>20</v>
      </c>
      <c r="K464" s="76" t="s">
        <v>20</v>
      </c>
      <c r="L464" s="76" t="s">
        <v>20</v>
      </c>
      <c r="M464" s="76" t="s">
        <v>20</v>
      </c>
      <c r="N464" s="76" t="s">
        <v>20</v>
      </c>
      <c r="O464" s="76" t="s">
        <v>20</v>
      </c>
      <c r="P464" s="76" t="s">
        <v>20</v>
      </c>
      <c r="Q464" s="76" t="s">
        <v>20</v>
      </c>
      <c r="R464" s="83">
        <v>21941403</v>
      </c>
      <c r="S464" s="83">
        <v>21429325.434760507</v>
      </c>
      <c r="T464" s="83">
        <v>22336122.981625542</v>
      </c>
      <c r="U464" s="83">
        <v>22956252.181060869</v>
      </c>
      <c r="V464" s="83">
        <v>23568806.550046127</v>
      </c>
      <c r="W464" s="83">
        <v>24183391.763402645</v>
      </c>
      <c r="X464" s="83">
        <v>24793658.473851997</v>
      </c>
      <c r="Y464" s="83">
        <v>25385031.516381554</v>
      </c>
      <c r="Z464" s="83">
        <v>25965339.279869627</v>
      </c>
      <c r="AA464" s="83">
        <v>26539092.924431812</v>
      </c>
      <c r="AB464" s="83">
        <v>27104987.390357878</v>
      </c>
      <c r="AC464" s="83">
        <v>27668304.195097834</v>
      </c>
      <c r="AD464" s="83">
        <v>28226836.161869049</v>
      </c>
      <c r="AE464" s="83">
        <v>28780705.913675714</v>
      </c>
      <c r="AF464" s="83">
        <v>29328345.975896332</v>
      </c>
      <c r="AG464" s="83">
        <v>29873591.344296101</v>
      </c>
      <c r="AH464" s="83">
        <v>30428020.302661948</v>
      </c>
      <c r="AI464" s="83">
        <v>30982787.710693911</v>
      </c>
      <c r="AJ464" s="83">
        <v>31539014.346044332</v>
      </c>
      <c r="AK464" s="83">
        <v>32093867.495056648</v>
      </c>
      <c r="AL464" s="83">
        <v>32650291.95226163</v>
      </c>
      <c r="AM464" s="83">
        <v>33214726.272996306</v>
      </c>
      <c r="AN464" s="92">
        <v>33788623.229979552</v>
      </c>
    </row>
    <row r="465" spans="1:40" x14ac:dyDescent="0.25">
      <c r="A465" t="str">
        <f t="shared" si="7"/>
        <v>International passengers_Europe</v>
      </c>
      <c r="B465" s="72" t="s">
        <v>54</v>
      </c>
      <c r="C465" s="108" t="s">
        <v>20</v>
      </c>
      <c r="D465" s="92" t="s">
        <v>28</v>
      </c>
      <c r="E465" s="75" t="s">
        <v>20</v>
      </c>
      <c r="F465" s="76" t="s">
        <v>20</v>
      </c>
      <c r="G465" s="76" t="s">
        <v>20</v>
      </c>
      <c r="H465" s="76" t="s">
        <v>20</v>
      </c>
      <c r="I465" s="76" t="s">
        <v>20</v>
      </c>
      <c r="J465" s="76" t="s">
        <v>20</v>
      </c>
      <c r="K465" s="76" t="s">
        <v>20</v>
      </c>
      <c r="L465" s="76" t="s">
        <v>20</v>
      </c>
      <c r="M465" s="76" t="s">
        <v>20</v>
      </c>
      <c r="N465" s="76" t="s">
        <v>20</v>
      </c>
      <c r="O465" s="76" t="s">
        <v>20</v>
      </c>
      <c r="P465" s="76" t="s">
        <v>20</v>
      </c>
      <c r="Q465" s="76" t="s">
        <v>20</v>
      </c>
      <c r="R465" s="83">
        <v>1706959674</v>
      </c>
      <c r="S465" s="83">
        <v>1792110215.5453572</v>
      </c>
      <c r="T465" s="83">
        <v>1871226164.1545062</v>
      </c>
      <c r="U465" s="83">
        <v>1950050957.1945779</v>
      </c>
      <c r="V465" s="83">
        <v>2028617833.0304627</v>
      </c>
      <c r="W465" s="83">
        <v>2107243339.8772063</v>
      </c>
      <c r="X465" s="83">
        <v>2183661854.9278421</v>
      </c>
      <c r="Y465" s="83">
        <v>2259164431.2634544</v>
      </c>
      <c r="Z465" s="83">
        <v>2333942151.7794642</v>
      </c>
      <c r="AA465" s="83">
        <v>2408102525.4640479</v>
      </c>
      <c r="AB465" s="83">
        <v>2482059793.7694364</v>
      </c>
      <c r="AC465" s="83">
        <v>2555830685.4232707</v>
      </c>
      <c r="AD465" s="83">
        <v>2629190406.0841618</v>
      </c>
      <c r="AE465" s="83">
        <v>2702273550.3954706</v>
      </c>
      <c r="AF465" s="83">
        <v>2775498872.8278289</v>
      </c>
      <c r="AG465" s="83">
        <v>2849223451.4541063</v>
      </c>
      <c r="AH465" s="83">
        <v>2923405356.3754334</v>
      </c>
      <c r="AI465" s="83">
        <v>2997944641.5491576</v>
      </c>
      <c r="AJ465" s="83">
        <v>3072958450.5964718</v>
      </c>
      <c r="AK465" s="83">
        <v>3148740100.5393276</v>
      </c>
      <c r="AL465" s="83">
        <v>3225267673.6209207</v>
      </c>
      <c r="AM465" s="83">
        <v>3302934515.7309523</v>
      </c>
      <c r="AN465" s="92">
        <v>3381358818.5500851</v>
      </c>
    </row>
    <row r="466" spans="1:40" x14ac:dyDescent="0.25">
      <c r="A466" t="str">
        <f t="shared" si="7"/>
        <v>Domestic passengers_Europe</v>
      </c>
      <c r="B466" s="102" t="s">
        <v>56</v>
      </c>
      <c r="C466" s="103" t="s">
        <v>20</v>
      </c>
      <c r="D466" s="104" t="s">
        <v>28</v>
      </c>
      <c r="E466" s="105" t="s">
        <v>20</v>
      </c>
      <c r="F466" s="106" t="s">
        <v>20</v>
      </c>
      <c r="G466" s="106" t="s">
        <v>20</v>
      </c>
      <c r="H466" s="106" t="s">
        <v>20</v>
      </c>
      <c r="I466" s="106" t="s">
        <v>20</v>
      </c>
      <c r="J466" s="106" t="s">
        <v>20</v>
      </c>
      <c r="K466" s="106" t="s">
        <v>20</v>
      </c>
      <c r="L466" s="106" t="s">
        <v>20</v>
      </c>
      <c r="M466" s="106" t="s">
        <v>20</v>
      </c>
      <c r="N466" s="106" t="s">
        <v>20</v>
      </c>
      <c r="O466" s="106" t="s">
        <v>20</v>
      </c>
      <c r="P466" s="106" t="s">
        <v>20</v>
      </c>
      <c r="Q466" s="106" t="s">
        <v>20</v>
      </c>
      <c r="R466" s="107">
        <v>627507562</v>
      </c>
      <c r="S466" s="107">
        <v>631513334.50020778</v>
      </c>
      <c r="T466" s="107">
        <v>662637972.00493789</v>
      </c>
      <c r="U466" s="107">
        <v>683946709.85169578</v>
      </c>
      <c r="V466" s="107">
        <v>705407507.12592888</v>
      </c>
      <c r="W466" s="107">
        <v>725958339.76339769</v>
      </c>
      <c r="X466" s="107">
        <v>746150800.37595558</v>
      </c>
      <c r="Y466" s="107">
        <v>765599245.93072045</v>
      </c>
      <c r="Z466" s="107">
        <v>784109176.47550821</v>
      </c>
      <c r="AA466" s="107">
        <v>802066986.87611258</v>
      </c>
      <c r="AB466" s="107">
        <v>819717887.72669911</v>
      </c>
      <c r="AC466" s="107">
        <v>837088058.69189906</v>
      </c>
      <c r="AD466" s="107">
        <v>854216214.72552371</v>
      </c>
      <c r="AE466" s="107">
        <v>871092492.55222511</v>
      </c>
      <c r="AF466" s="107">
        <v>887417298.03304863</v>
      </c>
      <c r="AG466" s="107">
        <v>904032224.12730718</v>
      </c>
      <c r="AH466" s="107">
        <v>921038970.02382994</v>
      </c>
      <c r="AI466" s="107">
        <v>938086694.7156527</v>
      </c>
      <c r="AJ466" s="107">
        <v>955161926.86939132</v>
      </c>
      <c r="AK466" s="107">
        <v>972087409.80966914</v>
      </c>
      <c r="AL466" s="107">
        <v>989149128.77796066</v>
      </c>
      <c r="AM466" s="107">
        <v>1006477726.3218209</v>
      </c>
      <c r="AN466" s="104">
        <v>1024125117.7111837</v>
      </c>
    </row>
    <row r="467" spans="1:40" x14ac:dyDescent="0.25">
      <c r="A467" t="str">
        <f t="shared" si="7"/>
        <v>Total passengers_Euro area</v>
      </c>
      <c r="B467" s="72" t="s">
        <v>58</v>
      </c>
      <c r="C467" s="108" t="s">
        <v>20</v>
      </c>
      <c r="D467" s="92" t="s">
        <v>7</v>
      </c>
      <c r="E467" s="75" t="s">
        <v>20</v>
      </c>
      <c r="F467" s="76" t="s">
        <v>20</v>
      </c>
      <c r="G467" s="76" t="s">
        <v>20</v>
      </c>
      <c r="H467" s="76" t="s">
        <v>20</v>
      </c>
      <c r="I467" s="76" t="s">
        <v>20</v>
      </c>
      <c r="J467" s="76" t="s">
        <v>20</v>
      </c>
      <c r="K467" s="76" t="s">
        <v>20</v>
      </c>
      <c r="L467" s="76" t="s">
        <v>20</v>
      </c>
      <c r="M467" s="76" t="s">
        <v>20</v>
      </c>
      <c r="N467" s="76" t="s">
        <v>20</v>
      </c>
      <c r="O467" s="76" t="s">
        <v>20</v>
      </c>
      <c r="P467" s="76" t="s">
        <v>20</v>
      </c>
      <c r="Q467" s="76" t="s">
        <v>20</v>
      </c>
      <c r="R467" s="83">
        <v>1246119113</v>
      </c>
      <c r="S467" s="83">
        <v>1302480945.2118998</v>
      </c>
      <c r="T467" s="83">
        <v>1352311790.0654829</v>
      </c>
      <c r="U467" s="83">
        <v>1400493105.0897586</v>
      </c>
      <c r="V467" s="83">
        <v>1447609908.168282</v>
      </c>
      <c r="W467" s="83">
        <v>1493009769.2344189</v>
      </c>
      <c r="X467" s="83">
        <v>1537383449.5089705</v>
      </c>
      <c r="Y467" s="83">
        <v>1581093621.2353132</v>
      </c>
      <c r="Z467" s="83">
        <v>1624122054.0494192</v>
      </c>
      <c r="AA467" s="83">
        <v>1666730438.1147101</v>
      </c>
      <c r="AB467" s="83">
        <v>1708632385.5738056</v>
      </c>
      <c r="AC467" s="83">
        <v>1749921631.5413039</v>
      </c>
      <c r="AD467" s="83">
        <v>1790656329.8906469</v>
      </c>
      <c r="AE467" s="83">
        <v>1831107959.7977748</v>
      </c>
      <c r="AF467" s="83">
        <v>1870894034.3571374</v>
      </c>
      <c r="AG467" s="83">
        <v>1910919038.5708451</v>
      </c>
      <c r="AH467" s="83">
        <v>1951352743.0254276</v>
      </c>
      <c r="AI467" s="83">
        <v>1991926536.6202619</v>
      </c>
      <c r="AJ467" s="83">
        <v>2032730015.3423536</v>
      </c>
      <c r="AK467" s="83">
        <v>2073770597.1478531</v>
      </c>
      <c r="AL467" s="83">
        <v>2115202001.4801791</v>
      </c>
      <c r="AM467" s="83">
        <v>2157319353.4464335</v>
      </c>
      <c r="AN467" s="92">
        <v>2200295841.0521274</v>
      </c>
    </row>
    <row r="468" spans="1:40" x14ac:dyDescent="0.25">
      <c r="A468" t="str">
        <f t="shared" si="7"/>
        <v>Total aircraft movements_Euro area</v>
      </c>
      <c r="B468" s="72" t="s">
        <v>35</v>
      </c>
      <c r="C468" s="108" t="s">
        <v>20</v>
      </c>
      <c r="D468" s="92" t="s">
        <v>7</v>
      </c>
      <c r="E468" s="75" t="s">
        <v>20</v>
      </c>
      <c r="F468" s="76" t="s">
        <v>20</v>
      </c>
      <c r="G468" s="76" t="s">
        <v>20</v>
      </c>
      <c r="H468" s="76" t="s">
        <v>20</v>
      </c>
      <c r="I468" s="76" t="s">
        <v>20</v>
      </c>
      <c r="J468" s="76" t="s">
        <v>20</v>
      </c>
      <c r="K468" s="76" t="s">
        <v>20</v>
      </c>
      <c r="L468" s="76" t="s">
        <v>20</v>
      </c>
      <c r="M468" s="76" t="s">
        <v>20</v>
      </c>
      <c r="N468" s="76" t="s">
        <v>20</v>
      </c>
      <c r="O468" s="76" t="s">
        <v>20</v>
      </c>
      <c r="P468" s="76" t="s">
        <v>20</v>
      </c>
      <c r="Q468" s="76" t="s">
        <v>20</v>
      </c>
      <c r="R468" s="83">
        <v>13792560</v>
      </c>
      <c r="S468" s="83">
        <v>14103441.586621596</v>
      </c>
      <c r="T468" s="83">
        <v>14346012.257327337</v>
      </c>
      <c r="U468" s="83">
        <v>14578073.868644539</v>
      </c>
      <c r="V468" s="83">
        <v>14823444.172274608</v>
      </c>
      <c r="W468" s="83">
        <v>15077719.884476963</v>
      </c>
      <c r="X468" s="83">
        <v>15327718.072283072</v>
      </c>
      <c r="Y468" s="83">
        <v>15571060.66189744</v>
      </c>
      <c r="Z468" s="83">
        <v>15809329.274881978</v>
      </c>
      <c r="AA468" s="83">
        <v>16047143.66478451</v>
      </c>
      <c r="AB468" s="83">
        <v>16284308.358834509</v>
      </c>
      <c r="AC468" s="83">
        <v>16522530.426955853</v>
      </c>
      <c r="AD468" s="83">
        <v>16758809.828629673</v>
      </c>
      <c r="AE468" s="83">
        <v>16993329.060731679</v>
      </c>
      <c r="AF468" s="83">
        <v>17215243.632766414</v>
      </c>
      <c r="AG468" s="83">
        <v>17438717.762658283</v>
      </c>
      <c r="AH468" s="83">
        <v>17664458.617736042</v>
      </c>
      <c r="AI468" s="83">
        <v>17888993.1149996</v>
      </c>
      <c r="AJ468" s="83">
        <v>18112059.756247737</v>
      </c>
      <c r="AK468" s="83">
        <v>18332979.788385108</v>
      </c>
      <c r="AL468" s="83">
        <v>18555137.467143539</v>
      </c>
      <c r="AM468" s="83">
        <v>18779838.000113241</v>
      </c>
      <c r="AN468" s="92">
        <v>19005799.885770213</v>
      </c>
    </row>
    <row r="469" spans="1:40" x14ac:dyDescent="0.25">
      <c r="A469" t="str">
        <f t="shared" si="7"/>
        <v>Total Cargo_Euro area</v>
      </c>
      <c r="B469" s="102" t="s">
        <v>207</v>
      </c>
      <c r="C469" s="103" t="s">
        <v>20</v>
      </c>
      <c r="D469" s="104" t="s">
        <v>7</v>
      </c>
      <c r="E469" s="105" t="s">
        <v>20</v>
      </c>
      <c r="F469" s="106" t="s">
        <v>20</v>
      </c>
      <c r="G469" s="106" t="s">
        <v>20</v>
      </c>
      <c r="H469" s="106" t="s">
        <v>20</v>
      </c>
      <c r="I469" s="106" t="s">
        <v>20</v>
      </c>
      <c r="J469" s="106" t="s">
        <v>20</v>
      </c>
      <c r="K469" s="106" t="s">
        <v>20</v>
      </c>
      <c r="L469" s="106" t="s">
        <v>20</v>
      </c>
      <c r="M469" s="106" t="s">
        <v>20</v>
      </c>
      <c r="N469" s="106" t="s">
        <v>20</v>
      </c>
      <c r="O469" s="106" t="s">
        <v>20</v>
      </c>
      <c r="P469" s="106" t="s">
        <v>20</v>
      </c>
      <c r="Q469" s="106" t="s">
        <v>20</v>
      </c>
      <c r="R469" s="107">
        <v>14816380.922999999</v>
      </c>
      <c r="S469" s="107">
        <v>14356942.822844291</v>
      </c>
      <c r="T469" s="107">
        <v>14999708.410355102</v>
      </c>
      <c r="U469" s="107">
        <v>15371261.122730579</v>
      </c>
      <c r="V469" s="107">
        <v>15758707.304847386</v>
      </c>
      <c r="W469" s="107">
        <v>16166434.081664132</v>
      </c>
      <c r="X469" s="107">
        <v>16564258.402790006</v>
      </c>
      <c r="Y469" s="107">
        <v>16944713.260641232</v>
      </c>
      <c r="Z469" s="107">
        <v>17314299.817850545</v>
      </c>
      <c r="AA469" s="107">
        <v>17676355.873558782</v>
      </c>
      <c r="AB469" s="107">
        <v>18031973.211672813</v>
      </c>
      <c r="AC469" s="107">
        <v>18384349.713794086</v>
      </c>
      <c r="AD469" s="107">
        <v>18731874.649533581</v>
      </c>
      <c r="AE469" s="107">
        <v>19075429.852826759</v>
      </c>
      <c r="AF469" s="107">
        <v>19408512.051530015</v>
      </c>
      <c r="AG469" s="107">
        <v>19739928.407720417</v>
      </c>
      <c r="AH469" s="107">
        <v>20076130.762860116</v>
      </c>
      <c r="AI469" s="107">
        <v>20414093.050575614</v>
      </c>
      <c r="AJ469" s="107">
        <v>20751701.209329896</v>
      </c>
      <c r="AK469" s="107">
        <v>21087243.961760346</v>
      </c>
      <c r="AL469" s="107">
        <v>21424913.008473832</v>
      </c>
      <c r="AM469" s="107">
        <v>21767439.437022619</v>
      </c>
      <c r="AN469" s="104">
        <v>22119536.89456122</v>
      </c>
    </row>
    <row r="470" spans="1:40" x14ac:dyDescent="0.25">
      <c r="A470" t="str">
        <f t="shared" si="7"/>
        <v>International passengers_Euro area</v>
      </c>
      <c r="B470" s="102" t="s">
        <v>54</v>
      </c>
      <c r="C470" s="103" t="s">
        <v>20</v>
      </c>
      <c r="D470" s="104" t="s">
        <v>7</v>
      </c>
      <c r="E470" s="105" t="s">
        <v>20</v>
      </c>
      <c r="F470" s="106" t="s">
        <v>20</v>
      </c>
      <c r="G470" s="106" t="s">
        <v>20</v>
      </c>
      <c r="H470" s="106" t="s">
        <v>20</v>
      </c>
      <c r="I470" s="106" t="s">
        <v>20</v>
      </c>
      <c r="J470" s="106" t="s">
        <v>20</v>
      </c>
      <c r="K470" s="106" t="s">
        <v>20</v>
      </c>
      <c r="L470" s="106" t="s">
        <v>20</v>
      </c>
      <c r="M470" s="106" t="s">
        <v>20</v>
      </c>
      <c r="N470" s="106" t="s">
        <v>20</v>
      </c>
      <c r="O470" s="106" t="s">
        <v>20</v>
      </c>
      <c r="P470" s="106" t="s">
        <v>20</v>
      </c>
      <c r="Q470" s="106" t="s">
        <v>20</v>
      </c>
      <c r="R470" s="107">
        <v>962913678</v>
      </c>
      <c r="S470" s="107">
        <v>1008543513.4613439</v>
      </c>
      <c r="T470" s="107">
        <v>1050276446.4966626</v>
      </c>
      <c r="U470" s="107">
        <v>1091826247.891958</v>
      </c>
      <c r="V470" s="107">
        <v>1132878650.6846614</v>
      </c>
      <c r="W470" s="107">
        <v>1173017679.6137347</v>
      </c>
      <c r="X470" s="107">
        <v>1212418254.1471202</v>
      </c>
      <c r="Y470" s="107">
        <v>1251565019.7884347</v>
      </c>
      <c r="Z470" s="107">
        <v>1290477147.5900583</v>
      </c>
      <c r="AA470" s="107">
        <v>1329069086.2620368</v>
      </c>
      <c r="AB470" s="107">
        <v>1367137348.1112814</v>
      </c>
      <c r="AC470" s="107">
        <v>1404586767.3784916</v>
      </c>
      <c r="AD470" s="107">
        <v>1441553124.1789351</v>
      </c>
      <c r="AE470" s="107">
        <v>1478396269.8169866</v>
      </c>
      <c r="AF470" s="107">
        <v>1515294861.5769041</v>
      </c>
      <c r="AG470" s="107">
        <v>1552252096.1129642</v>
      </c>
      <c r="AH470" s="107">
        <v>1589356072.5088584</v>
      </c>
      <c r="AI470" s="107">
        <v>1626683090.3483386</v>
      </c>
      <c r="AJ470" s="107">
        <v>1664335174.5234623</v>
      </c>
      <c r="AK470" s="107">
        <v>1702504366.1536472</v>
      </c>
      <c r="AL470" s="107">
        <v>1741074033.2850966</v>
      </c>
      <c r="AM470" s="107">
        <v>1780217131.593363</v>
      </c>
      <c r="AN470" s="104">
        <v>1820044153.6937344</v>
      </c>
    </row>
    <row r="471" spans="1:40" x14ac:dyDescent="0.25">
      <c r="A471" t="str">
        <f t="shared" si="7"/>
        <v>Domestic passengers_Euro area</v>
      </c>
      <c r="B471" s="72" t="s">
        <v>56</v>
      </c>
      <c r="C471" s="108" t="s">
        <v>20</v>
      </c>
      <c r="D471" s="92" t="s">
        <v>7</v>
      </c>
      <c r="E471" s="75" t="s">
        <v>20</v>
      </c>
      <c r="F471" s="76" t="s">
        <v>20</v>
      </c>
      <c r="G471" s="76" t="s">
        <v>20</v>
      </c>
      <c r="H471" s="76" t="s">
        <v>20</v>
      </c>
      <c r="I471" s="76" t="s">
        <v>20</v>
      </c>
      <c r="J471" s="76" t="s">
        <v>20</v>
      </c>
      <c r="K471" s="76" t="s">
        <v>20</v>
      </c>
      <c r="L471" s="76" t="s">
        <v>20</v>
      </c>
      <c r="M471" s="76" t="s">
        <v>20</v>
      </c>
      <c r="N471" s="76" t="s">
        <v>20</v>
      </c>
      <c r="O471" s="76" t="s">
        <v>20</v>
      </c>
      <c r="P471" s="76" t="s">
        <v>20</v>
      </c>
      <c r="Q471" s="76" t="s">
        <v>20</v>
      </c>
      <c r="R471" s="83">
        <v>277412733</v>
      </c>
      <c r="S471" s="83">
        <v>287918512.02265882</v>
      </c>
      <c r="T471" s="83">
        <v>296142580.62838888</v>
      </c>
      <c r="U471" s="83">
        <v>302649344.79851407</v>
      </c>
      <c r="V471" s="83">
        <v>308547248.77222788</v>
      </c>
      <c r="W471" s="83">
        <v>313671773.99758905</v>
      </c>
      <c r="X471" s="83">
        <v>318631227.32498085</v>
      </c>
      <c r="Y471" s="83">
        <v>323246911.62297696</v>
      </c>
      <c r="Z471" s="83">
        <v>327439389.28344011</v>
      </c>
      <c r="AA471" s="83">
        <v>331544771.7069931</v>
      </c>
      <c r="AB471" s="83">
        <v>335459706.13240051</v>
      </c>
      <c r="AC471" s="83">
        <v>339372848.80179995</v>
      </c>
      <c r="AD471" s="83">
        <v>343211676.12336636</v>
      </c>
      <c r="AE471" s="83">
        <v>346884943.38026655</v>
      </c>
      <c r="AF471" s="83">
        <v>349831739.84814399</v>
      </c>
      <c r="AG471" s="83">
        <v>352956513.28030992</v>
      </c>
      <c r="AH471" s="83">
        <v>356341977.88711351</v>
      </c>
      <c r="AI471" s="83">
        <v>359643313.89945626</v>
      </c>
      <c r="AJ471" s="83">
        <v>362847818.48673481</v>
      </c>
      <c r="AK471" s="83">
        <v>365771424.08545864</v>
      </c>
      <c r="AL471" s="83">
        <v>368684228.18658829</v>
      </c>
      <c r="AM471" s="83">
        <v>371707205.9950788</v>
      </c>
      <c r="AN471" s="92">
        <v>374903761.02362144</v>
      </c>
    </row>
    <row r="472" spans="1:40" x14ac:dyDescent="0.25">
      <c r="A472" t="str">
        <f t="shared" si="7"/>
        <v>Total passengers_Ethiopia</v>
      </c>
      <c r="B472" s="72" t="s">
        <v>58</v>
      </c>
      <c r="C472" s="108" t="s">
        <v>32</v>
      </c>
      <c r="D472" s="92" t="s">
        <v>45</v>
      </c>
      <c r="E472" s="75" t="s">
        <v>20</v>
      </c>
      <c r="F472" s="76" t="s">
        <v>34</v>
      </c>
      <c r="G472" s="76" t="s">
        <v>20</v>
      </c>
      <c r="H472" s="76" t="s">
        <v>20</v>
      </c>
      <c r="I472" s="76" t="s">
        <v>20</v>
      </c>
      <c r="J472" s="76" t="s">
        <v>20</v>
      </c>
      <c r="K472" s="76" t="s">
        <v>20</v>
      </c>
      <c r="L472" s="76" t="s">
        <v>34</v>
      </c>
      <c r="M472" s="76" t="s">
        <v>20</v>
      </c>
      <c r="N472" s="76" t="s">
        <v>20</v>
      </c>
      <c r="O472" s="76" t="s">
        <v>20</v>
      </c>
      <c r="P472" s="76" t="s">
        <v>20</v>
      </c>
      <c r="Q472" s="76" t="s">
        <v>20</v>
      </c>
      <c r="R472" s="83">
        <v>12380764</v>
      </c>
      <c r="S472" s="83">
        <v>13133193.075993974</v>
      </c>
      <c r="T472" s="83">
        <v>13990858.118380522</v>
      </c>
      <c r="U472" s="83">
        <v>14866700.998628899</v>
      </c>
      <c r="V472" s="83">
        <v>15809260.147689423</v>
      </c>
      <c r="W472" s="83">
        <v>16849517.045345392</v>
      </c>
      <c r="X472" s="83">
        <v>17889773.94300127</v>
      </c>
      <c r="Y472" s="83">
        <v>18930100.646552548</v>
      </c>
      <c r="Z472" s="83">
        <v>19972312.109277189</v>
      </c>
      <c r="AA472" s="83">
        <v>21014453.766106609</v>
      </c>
      <c r="AB472" s="83">
        <v>22056665.228831254</v>
      </c>
      <c r="AC472" s="83">
        <v>23098876.691555973</v>
      </c>
      <c r="AD472" s="83">
        <v>24141088.154280622</v>
      </c>
      <c r="AE472" s="83">
        <v>25182112.916785032</v>
      </c>
      <c r="AF472" s="83">
        <v>26223137.679289341</v>
      </c>
      <c r="AG472" s="83">
        <v>27264232.247689068</v>
      </c>
      <c r="AH472" s="83">
        <v>28305257.010193396</v>
      </c>
      <c r="AI472" s="83">
        <v>29346281.772697799</v>
      </c>
      <c r="AJ472" s="83">
        <v>30382978.569692731</v>
      </c>
      <c r="AK472" s="83">
        <v>31419605.56079242</v>
      </c>
      <c r="AL472" s="83">
        <v>32456302.357787341</v>
      </c>
      <c r="AM472" s="83">
        <v>33492999.154782355</v>
      </c>
      <c r="AN472" s="92">
        <v>34529626.145881966</v>
      </c>
    </row>
    <row r="473" spans="1:40" x14ac:dyDescent="0.25">
      <c r="A473" t="str">
        <f t="shared" si="7"/>
        <v>Total aircraft movements_Ethiopia</v>
      </c>
      <c r="B473" s="72" t="s">
        <v>35</v>
      </c>
      <c r="C473" s="108" t="s">
        <v>32</v>
      </c>
      <c r="D473" s="92" t="s">
        <v>45</v>
      </c>
      <c r="E473" s="75" t="s">
        <v>20</v>
      </c>
      <c r="F473" s="76" t="s">
        <v>34</v>
      </c>
      <c r="G473" s="76" t="s">
        <v>20</v>
      </c>
      <c r="H473" s="76" t="s">
        <v>20</v>
      </c>
      <c r="I473" s="76" t="s">
        <v>20</v>
      </c>
      <c r="J473" s="76" t="s">
        <v>20</v>
      </c>
      <c r="K473" s="76" t="s">
        <v>20</v>
      </c>
      <c r="L473" s="76" t="s">
        <v>34</v>
      </c>
      <c r="M473" s="76" t="s">
        <v>20</v>
      </c>
      <c r="N473" s="76" t="s">
        <v>20</v>
      </c>
      <c r="O473" s="76" t="s">
        <v>20</v>
      </c>
      <c r="P473" s="76" t="s">
        <v>20</v>
      </c>
      <c r="Q473" s="76" t="s">
        <v>20</v>
      </c>
      <c r="R473" s="83">
        <v>151849</v>
      </c>
      <c r="S473" s="83">
        <v>161448.89689478269</v>
      </c>
      <c r="T473" s="83">
        <v>167537.23748708414</v>
      </c>
      <c r="U473" s="83">
        <v>173016.49249600433</v>
      </c>
      <c r="V473" s="83">
        <v>179059.53595504217</v>
      </c>
      <c r="W473" s="83">
        <v>185706.3701993468</v>
      </c>
      <c r="X473" s="83">
        <v>192353.2044436514</v>
      </c>
      <c r="Y473" s="83">
        <v>199000.03868795701</v>
      </c>
      <c r="Z473" s="83">
        <v>205646.87293226161</v>
      </c>
      <c r="AA473" s="83">
        <v>212293.70717656621</v>
      </c>
      <c r="AB473" s="83">
        <v>218940.54142087081</v>
      </c>
      <c r="AC473" s="83">
        <v>225587.37566517541</v>
      </c>
      <c r="AD473" s="83">
        <v>232234.20990948004</v>
      </c>
      <c r="AE473" s="83">
        <v>238881.04415378463</v>
      </c>
      <c r="AF473" s="83">
        <v>245527.87839808929</v>
      </c>
      <c r="AG473" s="83">
        <v>252174.71264239389</v>
      </c>
      <c r="AH473" s="83">
        <v>258821.54688669852</v>
      </c>
      <c r="AI473" s="83">
        <v>265468.38113100315</v>
      </c>
      <c r="AJ473" s="83">
        <v>272115.21537530771</v>
      </c>
      <c r="AK473" s="83">
        <v>278762.04961961234</v>
      </c>
      <c r="AL473" s="83">
        <v>285408.88386391796</v>
      </c>
      <c r="AM473" s="83">
        <v>292055.71810822265</v>
      </c>
      <c r="AN473" s="92">
        <v>298702.55235252721</v>
      </c>
    </row>
    <row r="474" spans="1:40" x14ac:dyDescent="0.25">
      <c r="A474" t="str">
        <f t="shared" si="7"/>
        <v>Total Cargo_Ethiopia</v>
      </c>
      <c r="B474" s="102" t="s">
        <v>207</v>
      </c>
      <c r="C474" s="103" t="s">
        <v>32</v>
      </c>
      <c r="D474" s="104" t="s">
        <v>45</v>
      </c>
      <c r="E474" s="105" t="s">
        <v>20</v>
      </c>
      <c r="F474" s="106" t="s">
        <v>34</v>
      </c>
      <c r="G474" s="106" t="s">
        <v>20</v>
      </c>
      <c r="H474" s="106" t="s">
        <v>20</v>
      </c>
      <c r="I474" s="106" t="s">
        <v>20</v>
      </c>
      <c r="J474" s="106" t="s">
        <v>20</v>
      </c>
      <c r="K474" s="106" t="s">
        <v>20</v>
      </c>
      <c r="L474" s="106" t="s">
        <v>34</v>
      </c>
      <c r="M474" s="106" t="s">
        <v>20</v>
      </c>
      <c r="N474" s="106" t="s">
        <v>20</v>
      </c>
      <c r="O474" s="106" t="s">
        <v>20</v>
      </c>
      <c r="P474" s="106" t="s">
        <v>20</v>
      </c>
      <c r="Q474" s="106" t="s">
        <v>20</v>
      </c>
      <c r="R474" s="107">
        <v>260797.13200000001</v>
      </c>
      <c r="S474" s="107">
        <v>276408.23351461219</v>
      </c>
      <c r="T474" s="107">
        <v>290399.73938791885</v>
      </c>
      <c r="U474" s="107">
        <v>305104.40590224048</v>
      </c>
      <c r="V474" s="107">
        <v>321720.23123299208</v>
      </c>
      <c r="W474" s="107">
        <v>340824.95078254241</v>
      </c>
      <c r="X474" s="107">
        <v>359929.67033209262</v>
      </c>
      <c r="Y474" s="107">
        <v>379034.38988164283</v>
      </c>
      <c r="Z474" s="107">
        <v>398139.10943119315</v>
      </c>
      <c r="AA474" s="107">
        <v>417243.8289807433</v>
      </c>
      <c r="AB474" s="107">
        <v>436348.54853029351</v>
      </c>
      <c r="AC474" s="107">
        <v>455453.26807984384</v>
      </c>
      <c r="AD474" s="107">
        <v>474557.98762939405</v>
      </c>
      <c r="AE474" s="107">
        <v>493662.70717894431</v>
      </c>
      <c r="AF474" s="107">
        <v>512767.42672849452</v>
      </c>
      <c r="AG474" s="107">
        <v>531872.14627804479</v>
      </c>
      <c r="AH474" s="107">
        <v>550976.865827595</v>
      </c>
      <c r="AI474" s="107">
        <v>570081.58537714544</v>
      </c>
      <c r="AJ474" s="107">
        <v>589186.30492669553</v>
      </c>
      <c r="AK474" s="107">
        <v>608291.02447624574</v>
      </c>
      <c r="AL474" s="107">
        <v>627395.74402579595</v>
      </c>
      <c r="AM474" s="107">
        <v>646500.46357534616</v>
      </c>
      <c r="AN474" s="104">
        <v>665605.18312489556</v>
      </c>
    </row>
    <row r="475" spans="1:40" x14ac:dyDescent="0.25">
      <c r="A475" t="str">
        <f t="shared" si="7"/>
        <v>International passengers_Ethiopia</v>
      </c>
      <c r="B475" s="102" t="s">
        <v>54</v>
      </c>
      <c r="C475" s="103" t="s">
        <v>32</v>
      </c>
      <c r="D475" s="104" t="s">
        <v>45</v>
      </c>
      <c r="E475" s="105" t="s">
        <v>20</v>
      </c>
      <c r="F475" s="106" t="s">
        <v>34</v>
      </c>
      <c r="G475" s="106" t="s">
        <v>20</v>
      </c>
      <c r="H475" s="106" t="s">
        <v>20</v>
      </c>
      <c r="I475" s="106" t="s">
        <v>20</v>
      </c>
      <c r="J475" s="106" t="s">
        <v>20</v>
      </c>
      <c r="K475" s="106" t="s">
        <v>20</v>
      </c>
      <c r="L475" s="106" t="s">
        <v>34</v>
      </c>
      <c r="M475" s="106" t="s">
        <v>20</v>
      </c>
      <c r="N475" s="106" t="s">
        <v>20</v>
      </c>
      <c r="O475" s="106" t="s">
        <v>20</v>
      </c>
      <c r="P475" s="106" t="s">
        <v>20</v>
      </c>
      <c r="Q475" s="106" t="s">
        <v>20</v>
      </c>
      <c r="R475" s="107">
        <v>9553343</v>
      </c>
      <c r="S475" s="107">
        <v>10150792.905675555</v>
      </c>
      <c r="T475" s="107">
        <v>10852423.670425503</v>
      </c>
      <c r="U475" s="107">
        <v>11560830.869829593</v>
      </c>
      <c r="V475" s="107">
        <v>12325813.044639848</v>
      </c>
      <c r="W475" s="107">
        <v>13179548.590019828</v>
      </c>
      <c r="X475" s="107">
        <v>14033284.135399718</v>
      </c>
      <c r="Y475" s="107">
        <v>14887019.680779697</v>
      </c>
      <c r="Z475" s="107">
        <v>15740755.226159584</v>
      </c>
      <c r="AA475" s="107">
        <v>16594490.771539565</v>
      </c>
      <c r="AB475" s="107">
        <v>17448226.316919453</v>
      </c>
      <c r="AC475" s="107">
        <v>18301961.862299431</v>
      </c>
      <c r="AD475" s="107">
        <v>19155697.407679323</v>
      </c>
      <c r="AE475" s="107">
        <v>20009432.953059297</v>
      </c>
      <c r="AF475" s="107">
        <v>20863168.498439182</v>
      </c>
      <c r="AG475" s="107">
        <v>21716904.043819163</v>
      </c>
      <c r="AH475" s="107">
        <v>22570639.589199051</v>
      </c>
      <c r="AI475" s="107">
        <v>23424375.134579029</v>
      </c>
      <c r="AJ475" s="107">
        <v>24278110.679958913</v>
      </c>
      <c r="AK475" s="107">
        <v>25131846.225338891</v>
      </c>
      <c r="AL475" s="107">
        <v>25985581.770718779</v>
      </c>
      <c r="AM475" s="107">
        <v>26839317.316098761</v>
      </c>
      <c r="AN475" s="104">
        <v>27693052.861478649</v>
      </c>
    </row>
    <row r="476" spans="1:40" x14ac:dyDescent="0.25">
      <c r="A476" t="str">
        <f t="shared" si="7"/>
        <v>Domestic passengers_Ethiopia</v>
      </c>
      <c r="B476" s="72" t="s">
        <v>56</v>
      </c>
      <c r="C476" s="108" t="s">
        <v>32</v>
      </c>
      <c r="D476" s="92" t="s">
        <v>45</v>
      </c>
      <c r="E476" s="75" t="s">
        <v>20</v>
      </c>
      <c r="F476" s="76" t="s">
        <v>34</v>
      </c>
      <c r="G476" s="76" t="s">
        <v>20</v>
      </c>
      <c r="H476" s="76" t="s">
        <v>20</v>
      </c>
      <c r="I476" s="76" t="s">
        <v>20</v>
      </c>
      <c r="J476" s="76" t="s">
        <v>20</v>
      </c>
      <c r="K476" s="76" t="s">
        <v>20</v>
      </c>
      <c r="L476" s="76" t="s">
        <v>34</v>
      </c>
      <c r="M476" s="76" t="s">
        <v>20</v>
      </c>
      <c r="N476" s="76" t="s">
        <v>20</v>
      </c>
      <c r="O476" s="76" t="s">
        <v>20</v>
      </c>
      <c r="P476" s="76" t="s">
        <v>20</v>
      </c>
      <c r="Q476" s="76" t="s">
        <v>20</v>
      </c>
      <c r="R476" s="83">
        <v>2827421</v>
      </c>
      <c r="S476" s="83">
        <v>2982400.17031842</v>
      </c>
      <c r="T476" s="83">
        <v>3138434.4479550198</v>
      </c>
      <c r="U476" s="83">
        <v>3305870.1287993067</v>
      </c>
      <c r="V476" s="83">
        <v>3483447.1030495744</v>
      </c>
      <c r="W476" s="83">
        <v>3669968.4553255639</v>
      </c>
      <c r="X476" s="83">
        <v>3856489.8076015534</v>
      </c>
      <c r="Y476" s="83">
        <v>4043080.9657728504</v>
      </c>
      <c r="Z476" s="83">
        <v>4231556.8831176069</v>
      </c>
      <c r="AA476" s="83">
        <v>4419962.9945670431</v>
      </c>
      <c r="AB476" s="83">
        <v>4608438.9119117996</v>
      </c>
      <c r="AC476" s="83">
        <v>4796914.829256542</v>
      </c>
      <c r="AD476" s="83">
        <v>4985390.7466012985</v>
      </c>
      <c r="AE476" s="83">
        <v>5172679.9637257364</v>
      </c>
      <c r="AF476" s="83">
        <v>5359969.1808501612</v>
      </c>
      <c r="AG476" s="83">
        <v>5547328.2038699063</v>
      </c>
      <c r="AH476" s="83">
        <v>5734617.4209943442</v>
      </c>
      <c r="AI476" s="83">
        <v>5921906.638118769</v>
      </c>
      <c r="AJ476" s="83">
        <v>6104867.8897338165</v>
      </c>
      <c r="AK476" s="83">
        <v>6287759.335453528</v>
      </c>
      <c r="AL476" s="83">
        <v>6470720.5870685615</v>
      </c>
      <c r="AM476" s="83">
        <v>6653681.8386835949</v>
      </c>
      <c r="AN476" s="92">
        <v>6836573.2844033204</v>
      </c>
    </row>
    <row r="477" spans="1:40" x14ac:dyDescent="0.25">
      <c r="A477" t="str">
        <f t="shared" si="7"/>
        <v>Total passengers_Estonia</v>
      </c>
      <c r="B477" s="102" t="s">
        <v>58</v>
      </c>
      <c r="C477" s="103" t="s">
        <v>96</v>
      </c>
      <c r="D477" s="104" t="s">
        <v>110</v>
      </c>
      <c r="E477" s="105" t="s">
        <v>34</v>
      </c>
      <c r="F477" s="106" t="s">
        <v>20</v>
      </c>
      <c r="G477" s="106" t="s">
        <v>20</v>
      </c>
      <c r="H477" s="106" t="s">
        <v>34</v>
      </c>
      <c r="I477" s="106" t="s">
        <v>34</v>
      </c>
      <c r="J477" s="106" t="s">
        <v>20</v>
      </c>
      <c r="K477" s="106" t="s">
        <v>20</v>
      </c>
      <c r="L477" s="106" t="s">
        <v>20</v>
      </c>
      <c r="M477" s="106" t="s">
        <v>20</v>
      </c>
      <c r="N477" s="106" t="s">
        <v>20</v>
      </c>
      <c r="O477" s="106" t="s">
        <v>20</v>
      </c>
      <c r="P477" s="106" t="s">
        <v>20</v>
      </c>
      <c r="Q477" s="106" t="s">
        <v>20</v>
      </c>
      <c r="R477" s="107">
        <v>3002638</v>
      </c>
      <c r="S477" s="107">
        <v>3245529.0769861792</v>
      </c>
      <c r="T477" s="107">
        <v>3519214.1046425896</v>
      </c>
      <c r="U477" s="107">
        <v>3774483.4040687815</v>
      </c>
      <c r="V477" s="107">
        <v>3969256.134792197</v>
      </c>
      <c r="W477" s="107">
        <v>4104375.2908306941</v>
      </c>
      <c r="X477" s="107">
        <v>4265881.6429490428</v>
      </c>
      <c r="Y477" s="107">
        <v>4435187.3370349864</v>
      </c>
      <c r="Z477" s="107">
        <v>4608174.2292360254</v>
      </c>
      <c r="AA477" s="107">
        <v>4783271.1285599507</v>
      </c>
      <c r="AB477" s="107">
        <v>4956673.3998262128</v>
      </c>
      <c r="AC477" s="107">
        <v>5134973.7617170587</v>
      </c>
      <c r="AD477" s="107">
        <v>5318655.7213955903</v>
      </c>
      <c r="AE477" s="107">
        <v>5514448.7573716035</v>
      </c>
      <c r="AF477" s="107">
        <v>5712182.5271523912</v>
      </c>
      <c r="AG477" s="107">
        <v>5906183.3317585299</v>
      </c>
      <c r="AH477" s="107">
        <v>6095496.9195028665</v>
      </c>
      <c r="AI477" s="107">
        <v>6282632.2777277203</v>
      </c>
      <c r="AJ477" s="107">
        <v>6468022.0193065088</v>
      </c>
      <c r="AK477" s="107">
        <v>6655309.7113994714</v>
      </c>
      <c r="AL477" s="107">
        <v>6846540.3402971718</v>
      </c>
      <c r="AM477" s="107">
        <v>7036794.0144703509</v>
      </c>
      <c r="AN477" s="104">
        <v>7226132.7215944454</v>
      </c>
    </row>
    <row r="478" spans="1:40" x14ac:dyDescent="0.25">
      <c r="A478" t="str">
        <f t="shared" si="7"/>
        <v>Total aircraft movements_Estonia</v>
      </c>
      <c r="B478" s="102" t="s">
        <v>35</v>
      </c>
      <c r="C478" s="103" t="s">
        <v>96</v>
      </c>
      <c r="D478" s="104" t="s">
        <v>110</v>
      </c>
      <c r="E478" s="105" t="s">
        <v>34</v>
      </c>
      <c r="F478" s="106" t="s">
        <v>20</v>
      </c>
      <c r="G478" s="106" t="s">
        <v>20</v>
      </c>
      <c r="H478" s="106" t="s">
        <v>34</v>
      </c>
      <c r="I478" s="106" t="s">
        <v>34</v>
      </c>
      <c r="J478" s="106" t="s">
        <v>20</v>
      </c>
      <c r="K478" s="106" t="s">
        <v>20</v>
      </c>
      <c r="L478" s="106" t="s">
        <v>20</v>
      </c>
      <c r="M478" s="106" t="s">
        <v>20</v>
      </c>
      <c r="N478" s="106" t="s">
        <v>20</v>
      </c>
      <c r="O478" s="106" t="s">
        <v>20</v>
      </c>
      <c r="P478" s="106" t="s">
        <v>20</v>
      </c>
      <c r="Q478" s="106" t="s">
        <v>20</v>
      </c>
      <c r="R478" s="107">
        <v>48568</v>
      </c>
      <c r="S478" s="107">
        <v>48685.667828289545</v>
      </c>
      <c r="T478" s="107">
        <v>48917.704845240209</v>
      </c>
      <c r="U478" s="107">
        <v>49615.212107450061</v>
      </c>
      <c r="V478" s="107">
        <v>50709.526285482709</v>
      </c>
      <c r="W478" s="107">
        <v>52291.594085259283</v>
      </c>
      <c r="X478" s="107">
        <v>54053.889603445612</v>
      </c>
      <c r="Y478" s="107">
        <v>55841.094228946487</v>
      </c>
      <c r="Z478" s="107">
        <v>57635.157057944256</v>
      </c>
      <c r="AA478" s="107">
        <v>59431.153134716864</v>
      </c>
      <c r="AB478" s="107">
        <v>61198.64915495646</v>
      </c>
      <c r="AC478" s="107">
        <v>63011.943881083178</v>
      </c>
      <c r="AD478" s="107">
        <v>64878.87110754571</v>
      </c>
      <c r="AE478" s="107">
        <v>66876.742703821597</v>
      </c>
      <c r="AF478" s="107">
        <v>68901.849131541487</v>
      </c>
      <c r="AG478" s="107">
        <v>70898.145122213376</v>
      </c>
      <c r="AH478" s="107">
        <v>72855.627341818064</v>
      </c>
      <c r="AI478" s="107">
        <v>74800.686987855064</v>
      </c>
      <c r="AJ478" s="107">
        <v>76736.339485654971</v>
      </c>
      <c r="AK478" s="107">
        <v>78700.213035716748</v>
      </c>
      <c r="AL478" s="107">
        <v>80714.225452967177</v>
      </c>
      <c r="AM478" s="107">
        <v>82725.815255985057</v>
      </c>
      <c r="AN478" s="104">
        <v>84734.924775382606</v>
      </c>
    </row>
    <row r="479" spans="1:40" x14ac:dyDescent="0.25">
      <c r="A479" t="str">
        <f t="shared" si="7"/>
        <v>Total Cargo_Estonia</v>
      </c>
      <c r="B479" s="102" t="s">
        <v>207</v>
      </c>
      <c r="C479" s="108" t="s">
        <v>96</v>
      </c>
      <c r="D479" s="92" t="s">
        <v>110</v>
      </c>
      <c r="E479" s="75" t="s">
        <v>34</v>
      </c>
      <c r="F479" s="76" t="s">
        <v>20</v>
      </c>
      <c r="G479" s="76" t="s">
        <v>20</v>
      </c>
      <c r="H479" s="76" t="s">
        <v>34</v>
      </c>
      <c r="I479" s="76" t="s">
        <v>34</v>
      </c>
      <c r="J479" s="76" t="s">
        <v>20</v>
      </c>
      <c r="K479" s="76" t="s">
        <v>20</v>
      </c>
      <c r="L479" s="76" t="s">
        <v>20</v>
      </c>
      <c r="M479" s="76" t="s">
        <v>20</v>
      </c>
      <c r="N479" s="76" t="s">
        <v>20</v>
      </c>
      <c r="O479" s="76" t="s">
        <v>20</v>
      </c>
      <c r="P479" s="76" t="s">
        <v>20</v>
      </c>
      <c r="Q479" s="76" t="s">
        <v>20</v>
      </c>
      <c r="R479" s="83" t="s">
        <v>218</v>
      </c>
      <c r="S479" s="83" t="s">
        <v>218</v>
      </c>
      <c r="T479" s="83" t="s">
        <v>218</v>
      </c>
      <c r="U479" s="83" t="s">
        <v>218</v>
      </c>
      <c r="V479" s="83" t="s">
        <v>218</v>
      </c>
      <c r="W479" s="83" t="s">
        <v>218</v>
      </c>
      <c r="X479" s="83" t="s">
        <v>218</v>
      </c>
      <c r="Y479" s="83" t="s">
        <v>218</v>
      </c>
      <c r="Z479" s="83" t="s">
        <v>218</v>
      </c>
      <c r="AA479" s="83" t="s">
        <v>218</v>
      </c>
      <c r="AB479" s="83" t="s">
        <v>218</v>
      </c>
      <c r="AC479" s="83" t="s">
        <v>218</v>
      </c>
      <c r="AD479" s="83" t="s">
        <v>218</v>
      </c>
      <c r="AE479" s="83" t="s">
        <v>218</v>
      </c>
      <c r="AF479" s="83" t="s">
        <v>218</v>
      </c>
      <c r="AG479" s="83" t="s">
        <v>218</v>
      </c>
      <c r="AH479" s="83" t="s">
        <v>218</v>
      </c>
      <c r="AI479" s="83" t="s">
        <v>218</v>
      </c>
      <c r="AJ479" s="83" t="s">
        <v>218</v>
      </c>
      <c r="AK479" s="83" t="s">
        <v>218</v>
      </c>
      <c r="AL479" s="83" t="s">
        <v>218</v>
      </c>
      <c r="AM479" s="83" t="s">
        <v>218</v>
      </c>
      <c r="AN479" s="92" t="s">
        <v>218</v>
      </c>
    </row>
    <row r="480" spans="1:40" x14ac:dyDescent="0.25">
      <c r="A480" t="str">
        <f t="shared" si="7"/>
        <v>International passengers_Estonia</v>
      </c>
      <c r="B480" s="72" t="s">
        <v>54</v>
      </c>
      <c r="C480" s="108" t="s">
        <v>96</v>
      </c>
      <c r="D480" s="92" t="s">
        <v>110</v>
      </c>
      <c r="E480" s="75" t="s">
        <v>34</v>
      </c>
      <c r="F480" s="76" t="s">
        <v>20</v>
      </c>
      <c r="G480" s="76" t="s">
        <v>20</v>
      </c>
      <c r="H480" s="76" t="s">
        <v>34</v>
      </c>
      <c r="I480" s="76" t="s">
        <v>34</v>
      </c>
      <c r="J480" s="76" t="s">
        <v>20</v>
      </c>
      <c r="K480" s="76" t="s">
        <v>20</v>
      </c>
      <c r="L480" s="76" t="s">
        <v>20</v>
      </c>
      <c r="M480" s="76" t="s">
        <v>20</v>
      </c>
      <c r="N480" s="76" t="s">
        <v>20</v>
      </c>
      <c r="O480" s="76" t="s">
        <v>20</v>
      </c>
      <c r="P480" s="76" t="s">
        <v>20</v>
      </c>
      <c r="Q480" s="76" t="s">
        <v>20</v>
      </c>
      <c r="R480" s="83">
        <v>2973367</v>
      </c>
      <c r="S480" s="83">
        <v>3216258.0769861792</v>
      </c>
      <c r="T480" s="83">
        <v>3489943.1046425896</v>
      </c>
      <c r="U480" s="83">
        <v>3745127.3352538366</v>
      </c>
      <c r="V480" s="83">
        <v>3939631.404457924</v>
      </c>
      <c r="W480" s="83">
        <v>4074210.7101488295</v>
      </c>
      <c r="X480" s="83">
        <v>4235083.1095654191</v>
      </c>
      <c r="Y480" s="83">
        <v>4403635.9848180236</v>
      </c>
      <c r="Z480" s="83">
        <v>4575820.5306308987</v>
      </c>
      <c r="AA480" s="83">
        <v>4750020.981212493</v>
      </c>
      <c r="AB480" s="83">
        <v>4922437.654137739</v>
      </c>
      <c r="AC480" s="83">
        <v>5099683.0791108143</v>
      </c>
      <c r="AD480" s="83">
        <v>5282211.0467619253</v>
      </c>
      <c r="AE480" s="83">
        <v>5476830.2796885874</v>
      </c>
      <c r="AF480" s="83">
        <v>5673370.4353980944</v>
      </c>
      <c r="AG480" s="83">
        <v>5866217.2479768125</v>
      </c>
      <c r="AH480" s="83">
        <v>6054421.4184930706</v>
      </c>
      <c r="AI480" s="83">
        <v>6240491.9342891891</v>
      </c>
      <c r="AJ480" s="83">
        <v>6424831.6917056888</v>
      </c>
      <c r="AK480" s="83">
        <v>6611054.5413699159</v>
      </c>
      <c r="AL480" s="83">
        <v>6801195.5640614675</v>
      </c>
      <c r="AM480" s="83">
        <v>6990344.773762051</v>
      </c>
      <c r="AN480" s="92">
        <v>7178554.2526361374</v>
      </c>
    </row>
    <row r="481" spans="1:40" x14ac:dyDescent="0.25">
      <c r="A481" t="str">
        <f t="shared" si="7"/>
        <v>Domestic passengers_Estonia</v>
      </c>
      <c r="B481" s="102" t="s">
        <v>56</v>
      </c>
      <c r="C481" s="103" t="s">
        <v>96</v>
      </c>
      <c r="D481" s="104" t="s">
        <v>110</v>
      </c>
      <c r="E481" s="105" t="s">
        <v>34</v>
      </c>
      <c r="F481" s="106" t="s">
        <v>20</v>
      </c>
      <c r="G481" s="106" t="s">
        <v>20</v>
      </c>
      <c r="H481" s="106" t="s">
        <v>34</v>
      </c>
      <c r="I481" s="106" t="s">
        <v>34</v>
      </c>
      <c r="J481" s="106" t="s">
        <v>20</v>
      </c>
      <c r="K481" s="106" t="s">
        <v>20</v>
      </c>
      <c r="L481" s="106" t="s">
        <v>20</v>
      </c>
      <c r="M481" s="106" t="s">
        <v>20</v>
      </c>
      <c r="N481" s="106" t="s">
        <v>20</v>
      </c>
      <c r="O481" s="106" t="s">
        <v>20</v>
      </c>
      <c r="P481" s="106" t="s">
        <v>20</v>
      </c>
      <c r="Q481" s="106" t="s">
        <v>20</v>
      </c>
      <c r="R481" s="107" t="s">
        <v>218</v>
      </c>
      <c r="S481" s="107" t="s">
        <v>218</v>
      </c>
      <c r="T481" s="107" t="s">
        <v>218</v>
      </c>
      <c r="U481" s="107" t="s">
        <v>218</v>
      </c>
      <c r="V481" s="107" t="s">
        <v>218</v>
      </c>
      <c r="W481" s="107" t="s">
        <v>218</v>
      </c>
      <c r="X481" s="107" t="s">
        <v>218</v>
      </c>
      <c r="Y481" s="107" t="s">
        <v>218</v>
      </c>
      <c r="Z481" s="107" t="s">
        <v>218</v>
      </c>
      <c r="AA481" s="107" t="s">
        <v>218</v>
      </c>
      <c r="AB481" s="107" t="s">
        <v>218</v>
      </c>
      <c r="AC481" s="107" t="s">
        <v>218</v>
      </c>
      <c r="AD481" s="107" t="s">
        <v>218</v>
      </c>
      <c r="AE481" s="107" t="s">
        <v>218</v>
      </c>
      <c r="AF481" s="107" t="s">
        <v>218</v>
      </c>
      <c r="AG481" s="107" t="s">
        <v>218</v>
      </c>
      <c r="AH481" s="107" t="s">
        <v>218</v>
      </c>
      <c r="AI481" s="107" t="s">
        <v>218</v>
      </c>
      <c r="AJ481" s="107" t="s">
        <v>218</v>
      </c>
      <c r="AK481" s="107" t="s">
        <v>218</v>
      </c>
      <c r="AL481" s="107" t="s">
        <v>218</v>
      </c>
      <c r="AM481" s="107" t="s">
        <v>218</v>
      </c>
      <c r="AN481" s="104" t="s">
        <v>218</v>
      </c>
    </row>
    <row r="482" spans="1:40" x14ac:dyDescent="0.25">
      <c r="A482" t="str">
        <f t="shared" si="7"/>
        <v>Total passengers_Emerging aviation markets</v>
      </c>
      <c r="B482" s="72" t="s">
        <v>58</v>
      </c>
      <c r="C482" s="108" t="s">
        <v>20</v>
      </c>
      <c r="D482" s="92" t="s">
        <v>17</v>
      </c>
      <c r="E482" s="75" t="s">
        <v>20</v>
      </c>
      <c r="F482" s="76" t="s">
        <v>20</v>
      </c>
      <c r="G482" s="76" t="s">
        <v>20</v>
      </c>
      <c r="H482" s="76" t="s">
        <v>20</v>
      </c>
      <c r="I482" s="76" t="s">
        <v>20</v>
      </c>
      <c r="J482" s="76" t="s">
        <v>20</v>
      </c>
      <c r="K482" s="76" t="s">
        <v>20</v>
      </c>
      <c r="L482" s="76" t="s">
        <v>20</v>
      </c>
      <c r="M482" s="76" t="s">
        <v>20</v>
      </c>
      <c r="N482" s="76" t="s">
        <v>20</v>
      </c>
      <c r="O482" s="76" t="s">
        <v>20</v>
      </c>
      <c r="P482" s="76" t="s">
        <v>20</v>
      </c>
      <c r="Q482" s="76" t="s">
        <v>20</v>
      </c>
      <c r="R482" s="83">
        <v>3574032422</v>
      </c>
      <c r="S482" s="83">
        <v>3644991747.9973888</v>
      </c>
      <c r="T482" s="83">
        <v>3857739732.1572762</v>
      </c>
      <c r="U482" s="83">
        <v>4082478655.1108789</v>
      </c>
      <c r="V482" s="83">
        <v>4328684546.3677664</v>
      </c>
      <c r="W482" s="83">
        <v>4607231084.5758228</v>
      </c>
      <c r="X482" s="83">
        <v>4890167573.3093138</v>
      </c>
      <c r="Y482" s="83">
        <v>5176894941.6245012</v>
      </c>
      <c r="Z482" s="83">
        <v>5467673852.804368</v>
      </c>
      <c r="AA482" s="83">
        <v>5763161080.0245619</v>
      </c>
      <c r="AB482" s="83">
        <v>6063852003.8135557</v>
      </c>
      <c r="AC482" s="83">
        <v>6369506328.8887053</v>
      </c>
      <c r="AD482" s="83">
        <v>6689072065.2833176</v>
      </c>
      <c r="AE482" s="83">
        <v>7004218650.0015574</v>
      </c>
      <c r="AF482" s="83">
        <v>7324964255.8198643</v>
      </c>
      <c r="AG482" s="83">
        <v>7651687912.3193445</v>
      </c>
      <c r="AH482" s="83">
        <v>7983841626.2834902</v>
      </c>
      <c r="AI482" s="83">
        <v>8330818240.8997993</v>
      </c>
      <c r="AJ482" s="83">
        <v>8673355222.9043236</v>
      </c>
      <c r="AK482" s="83">
        <v>9021538714.9894714</v>
      </c>
      <c r="AL482" s="83">
        <v>9376470473.3745823</v>
      </c>
      <c r="AM482" s="83">
        <v>9738758247.8444271</v>
      </c>
      <c r="AN482" s="92">
        <v>10108200358.697983</v>
      </c>
    </row>
    <row r="483" spans="1:40" x14ac:dyDescent="0.25">
      <c r="A483" t="str">
        <f t="shared" si="7"/>
        <v>Total aircraft movements_Emerging aviation markets</v>
      </c>
      <c r="B483" s="72" t="s">
        <v>35</v>
      </c>
      <c r="C483" s="108" t="s">
        <v>20</v>
      </c>
      <c r="D483" s="92" t="s">
        <v>17</v>
      </c>
      <c r="E483" s="75" t="s">
        <v>20</v>
      </c>
      <c r="F483" s="76" t="s">
        <v>20</v>
      </c>
      <c r="G483" s="76" t="s">
        <v>20</v>
      </c>
      <c r="H483" s="76" t="s">
        <v>20</v>
      </c>
      <c r="I483" s="76" t="s">
        <v>20</v>
      </c>
      <c r="J483" s="76" t="s">
        <v>20</v>
      </c>
      <c r="K483" s="76" t="s">
        <v>20</v>
      </c>
      <c r="L483" s="76" t="s">
        <v>20</v>
      </c>
      <c r="M483" s="76" t="s">
        <v>20</v>
      </c>
      <c r="N483" s="76" t="s">
        <v>20</v>
      </c>
      <c r="O483" s="76" t="s">
        <v>20</v>
      </c>
      <c r="P483" s="76" t="s">
        <v>20</v>
      </c>
      <c r="Q483" s="76" t="s">
        <v>20</v>
      </c>
      <c r="R483" s="83">
        <v>31484816</v>
      </c>
      <c r="S483" s="83">
        <v>31577274.917370621</v>
      </c>
      <c r="T483" s="83">
        <v>32620422.504175439</v>
      </c>
      <c r="U483" s="83">
        <v>33795178.375229813</v>
      </c>
      <c r="V483" s="83">
        <v>35169596.689185813</v>
      </c>
      <c r="W483" s="83">
        <v>36808548.382377908</v>
      </c>
      <c r="X483" s="83">
        <v>38464881.703236751</v>
      </c>
      <c r="Y483" s="83">
        <v>40122656.680085428</v>
      </c>
      <c r="Z483" s="83">
        <v>41774771.915293597</v>
      </c>
      <c r="AA483" s="83">
        <v>43428357.953740917</v>
      </c>
      <c r="AB483" s="83">
        <v>45083801.409716785</v>
      </c>
      <c r="AC483" s="83">
        <v>46735216.332878917</v>
      </c>
      <c r="AD483" s="83">
        <v>48381313.319768131</v>
      </c>
      <c r="AE483" s="83">
        <v>50015672.030481055</v>
      </c>
      <c r="AF483" s="83">
        <v>51645619.586826786</v>
      </c>
      <c r="AG483" s="83">
        <v>53270091.134764656</v>
      </c>
      <c r="AH483" s="83">
        <v>54882845.762908578</v>
      </c>
      <c r="AI483" s="83">
        <v>56480151.708536297</v>
      </c>
      <c r="AJ483" s="83">
        <v>58050800.140580624</v>
      </c>
      <c r="AK483" s="83">
        <v>59604443.06491638</v>
      </c>
      <c r="AL483" s="83">
        <v>61144577.917974897</v>
      </c>
      <c r="AM483" s="83">
        <v>62673191.82673724</v>
      </c>
      <c r="AN483" s="92">
        <v>64189426.307682179</v>
      </c>
    </row>
    <row r="484" spans="1:40" x14ac:dyDescent="0.25">
      <c r="A484" t="str">
        <f t="shared" si="7"/>
        <v>Total Cargo_Emerging aviation markets</v>
      </c>
      <c r="B484" s="102" t="s">
        <v>207</v>
      </c>
      <c r="C484" s="103" t="s">
        <v>20</v>
      </c>
      <c r="D484" s="104" t="s">
        <v>17</v>
      </c>
      <c r="E484" s="105" t="s">
        <v>20</v>
      </c>
      <c r="F484" s="106" t="s">
        <v>20</v>
      </c>
      <c r="G484" s="106" t="s">
        <v>20</v>
      </c>
      <c r="H484" s="106" t="s">
        <v>20</v>
      </c>
      <c r="I484" s="106" t="s">
        <v>20</v>
      </c>
      <c r="J484" s="106" t="s">
        <v>20</v>
      </c>
      <c r="K484" s="106" t="s">
        <v>20</v>
      </c>
      <c r="L484" s="106" t="s">
        <v>20</v>
      </c>
      <c r="M484" s="106" t="s">
        <v>20</v>
      </c>
      <c r="N484" s="106" t="s">
        <v>20</v>
      </c>
      <c r="O484" s="106" t="s">
        <v>20</v>
      </c>
      <c r="P484" s="106" t="s">
        <v>20</v>
      </c>
      <c r="Q484" s="106" t="s">
        <v>20</v>
      </c>
      <c r="R484" s="107">
        <v>42095449.408999994</v>
      </c>
      <c r="S484" s="107">
        <v>41162766.229080617</v>
      </c>
      <c r="T484" s="107">
        <v>42452918.723506935</v>
      </c>
      <c r="U484" s="107">
        <v>43907156.856165938</v>
      </c>
      <c r="V484" s="107">
        <v>45659030.86634782</v>
      </c>
      <c r="W484" s="107">
        <v>47788200.567067422</v>
      </c>
      <c r="X484" s="107">
        <v>49936169.358725429</v>
      </c>
      <c r="Y484" s="107">
        <v>52098806.08335685</v>
      </c>
      <c r="Z484" s="107">
        <v>54286615.099437885</v>
      </c>
      <c r="AA484" s="107">
        <v>56482884.702657923</v>
      </c>
      <c r="AB484" s="107">
        <v>58698987.648254588</v>
      </c>
      <c r="AC484" s="107">
        <v>60918864.192832276</v>
      </c>
      <c r="AD484" s="107">
        <v>63227984.879607886</v>
      </c>
      <c r="AE484" s="107">
        <v>65479119.176253855</v>
      </c>
      <c r="AF484" s="107">
        <v>67756177.871975079</v>
      </c>
      <c r="AG484" s="107">
        <v>70022831.317894727</v>
      </c>
      <c r="AH484" s="107">
        <v>72309529.71036683</v>
      </c>
      <c r="AI484" s="107">
        <v>74659568.230978429</v>
      </c>
      <c r="AJ484" s="107">
        <v>76971830.367902875</v>
      </c>
      <c r="AK484" s="107">
        <v>79293343.044290349</v>
      </c>
      <c r="AL484" s="107">
        <v>81608327.762379378</v>
      </c>
      <c r="AM484" s="107">
        <v>83954801.730370998</v>
      </c>
      <c r="AN484" s="104">
        <v>86318319.208308443</v>
      </c>
    </row>
    <row r="485" spans="1:40" x14ac:dyDescent="0.25">
      <c r="A485" t="str">
        <f t="shared" si="7"/>
        <v>International passengers_Emerging aviation markets</v>
      </c>
      <c r="B485" s="102" t="s">
        <v>54</v>
      </c>
      <c r="C485" s="103" t="s">
        <v>20</v>
      </c>
      <c r="D485" s="104" t="s">
        <v>17</v>
      </c>
      <c r="E485" s="105" t="s">
        <v>20</v>
      </c>
      <c r="F485" s="106" t="s">
        <v>20</v>
      </c>
      <c r="G485" s="106" t="s">
        <v>20</v>
      </c>
      <c r="H485" s="106" t="s">
        <v>20</v>
      </c>
      <c r="I485" s="106" t="s">
        <v>20</v>
      </c>
      <c r="J485" s="106" t="s">
        <v>20</v>
      </c>
      <c r="K485" s="106" t="s">
        <v>20</v>
      </c>
      <c r="L485" s="106" t="s">
        <v>20</v>
      </c>
      <c r="M485" s="106" t="s">
        <v>20</v>
      </c>
      <c r="N485" s="106" t="s">
        <v>20</v>
      </c>
      <c r="O485" s="106" t="s">
        <v>20</v>
      </c>
      <c r="P485" s="106" t="s">
        <v>20</v>
      </c>
      <c r="Q485" s="106" t="s">
        <v>20</v>
      </c>
      <c r="R485" s="107">
        <v>1005404371.8535291</v>
      </c>
      <c r="S485" s="107">
        <v>1054715271.3053449</v>
      </c>
      <c r="T485" s="107">
        <v>1120269273.5992742</v>
      </c>
      <c r="U485" s="107">
        <v>1191864489.1362777</v>
      </c>
      <c r="V485" s="107">
        <v>1269447595.6921673</v>
      </c>
      <c r="W485" s="107">
        <v>1354233768.5254638</v>
      </c>
      <c r="X485" s="107">
        <v>1442022346.8698151</v>
      </c>
      <c r="Y485" s="107">
        <v>1533222150.4351695</v>
      </c>
      <c r="Z485" s="107">
        <v>1628116905.3747411</v>
      </c>
      <c r="AA485" s="107">
        <v>1726896533.7271056</v>
      </c>
      <c r="AB485" s="107">
        <v>1829710732.0532327</v>
      </c>
      <c r="AC485" s="107">
        <v>1936726699.1275511</v>
      </c>
      <c r="AD485" s="107">
        <v>2047696270.8088682</v>
      </c>
      <c r="AE485" s="107">
        <v>2162756472.1970811</v>
      </c>
      <c r="AF485" s="107">
        <v>2282110821.5225015</v>
      </c>
      <c r="AG485" s="107">
        <v>2406124020.8469253</v>
      </c>
      <c r="AH485" s="107">
        <v>2534697516.0428085</v>
      </c>
      <c r="AI485" s="107">
        <v>2668018261.2429161</v>
      </c>
      <c r="AJ485" s="107">
        <v>2806289052.5030694</v>
      </c>
      <c r="AK485" s="107">
        <v>2950049607.759161</v>
      </c>
      <c r="AL485" s="107">
        <v>3099741792.3237538</v>
      </c>
      <c r="AM485" s="107">
        <v>3255946813.7359157</v>
      </c>
      <c r="AN485" s="104">
        <v>3418625251.0599933</v>
      </c>
    </row>
    <row r="486" spans="1:40" x14ac:dyDescent="0.25">
      <c r="A486" t="str">
        <f t="shared" si="7"/>
        <v>Domestic passengers_Emerging aviation markets</v>
      </c>
      <c r="B486" s="72" t="s">
        <v>56</v>
      </c>
      <c r="C486" s="108" t="s">
        <v>20</v>
      </c>
      <c r="D486" s="92" t="s">
        <v>17</v>
      </c>
      <c r="E486" s="75" t="s">
        <v>20</v>
      </c>
      <c r="F486" s="76" t="s">
        <v>20</v>
      </c>
      <c r="G486" s="76" t="s">
        <v>20</v>
      </c>
      <c r="H486" s="76" t="s">
        <v>20</v>
      </c>
      <c r="I486" s="76" t="s">
        <v>20</v>
      </c>
      <c r="J486" s="76" t="s">
        <v>20</v>
      </c>
      <c r="K486" s="76" t="s">
        <v>20</v>
      </c>
      <c r="L486" s="76" t="s">
        <v>20</v>
      </c>
      <c r="M486" s="76" t="s">
        <v>20</v>
      </c>
      <c r="N486" s="76" t="s">
        <v>20</v>
      </c>
      <c r="O486" s="76" t="s">
        <v>20</v>
      </c>
      <c r="P486" s="76" t="s">
        <v>20</v>
      </c>
      <c r="Q486" s="76" t="s">
        <v>20</v>
      </c>
      <c r="R486" s="83">
        <v>2532927546.146471</v>
      </c>
      <c r="S486" s="83">
        <v>2559516598.3197656</v>
      </c>
      <c r="T486" s="83">
        <v>2705695633.4922905</v>
      </c>
      <c r="U486" s="83">
        <v>2857449232.3403497</v>
      </c>
      <c r="V486" s="83">
        <v>3024707766.7834382</v>
      </c>
      <c r="W486" s="83">
        <v>3216828402.2441487</v>
      </c>
      <c r="X486" s="83">
        <v>3410333888.0874929</v>
      </c>
      <c r="Y486" s="83">
        <v>3604219289.2958274</v>
      </c>
      <c r="Z486" s="83">
        <v>3798454356.2880239</v>
      </c>
      <c r="AA486" s="83">
        <v>3993501325.9379926</v>
      </c>
      <c r="AB486" s="83">
        <v>4189703557.4615364</v>
      </c>
      <c r="AC486" s="83">
        <v>4386654009.2868023</v>
      </c>
      <c r="AD486" s="83">
        <v>4593481306.449481</v>
      </c>
      <c r="AE486" s="83">
        <v>4791848213.6578426</v>
      </c>
      <c r="AF486" s="83">
        <v>4991502293.5469646</v>
      </c>
      <c r="AG486" s="83">
        <v>5192457139.643981</v>
      </c>
      <c r="AH486" s="83">
        <v>5394264371.0728121</v>
      </c>
      <c r="AI486" s="83">
        <v>5606062260.723753</v>
      </c>
      <c r="AJ486" s="83">
        <v>5808519328.3525639</v>
      </c>
      <c r="AK486" s="83">
        <v>6011119548.9999189</v>
      </c>
      <c r="AL486" s="83">
        <v>6214521374.8508377</v>
      </c>
      <c r="AM486" s="83">
        <v>6418751958.0677872</v>
      </c>
      <c r="AN486" s="92">
        <v>6623649424.0108652</v>
      </c>
    </row>
    <row r="487" spans="1:40" x14ac:dyDescent="0.25">
      <c r="A487" t="str">
        <f t="shared" si="7"/>
        <v>Total passengers_Emerging and developing economies</v>
      </c>
      <c r="B487" s="72" t="s">
        <v>58</v>
      </c>
      <c r="C487" s="108" t="s">
        <v>20</v>
      </c>
      <c r="D487" s="92" t="s">
        <v>10</v>
      </c>
      <c r="E487" s="75" t="s">
        <v>20</v>
      </c>
      <c r="F487" s="76" t="s">
        <v>20</v>
      </c>
      <c r="G487" s="76" t="s">
        <v>20</v>
      </c>
      <c r="H487" s="76" t="s">
        <v>20</v>
      </c>
      <c r="I487" s="76" t="s">
        <v>20</v>
      </c>
      <c r="J487" s="76" t="s">
        <v>20</v>
      </c>
      <c r="K487" s="76" t="s">
        <v>20</v>
      </c>
      <c r="L487" s="76" t="s">
        <v>20</v>
      </c>
      <c r="M487" s="76" t="s">
        <v>20</v>
      </c>
      <c r="N487" s="76" t="s">
        <v>20</v>
      </c>
      <c r="O487" s="76" t="s">
        <v>20</v>
      </c>
      <c r="P487" s="76" t="s">
        <v>20</v>
      </c>
      <c r="Q487" s="76" t="s">
        <v>20</v>
      </c>
      <c r="R487" s="83">
        <v>4175405612</v>
      </c>
      <c r="S487" s="83">
        <v>4285780246.8239603</v>
      </c>
      <c r="T487" s="83">
        <v>4535694298.6744566</v>
      </c>
      <c r="U487" s="83">
        <v>4797820417.4034071</v>
      </c>
      <c r="V487" s="83">
        <v>5078820068.8463001</v>
      </c>
      <c r="W487" s="83">
        <v>5390440043.0231495</v>
      </c>
      <c r="X487" s="83">
        <v>5706084468.8104897</v>
      </c>
      <c r="Y487" s="83">
        <v>6025465167.0194569</v>
      </c>
      <c r="Z487" s="83">
        <v>6348955400.956542</v>
      </c>
      <c r="AA487" s="83">
        <v>6677295444.2171888</v>
      </c>
      <c r="AB487" s="83">
        <v>7011230163.6563702</v>
      </c>
      <c r="AC487" s="83">
        <v>7350430610.1785269</v>
      </c>
      <c r="AD487" s="83">
        <v>7704010808.1944828</v>
      </c>
      <c r="AE487" s="83">
        <v>8053192821.2573071</v>
      </c>
      <c r="AF487" s="83">
        <v>8408543182.8196812</v>
      </c>
      <c r="AG487" s="83">
        <v>8770279272.4814377</v>
      </c>
      <c r="AH487" s="83">
        <v>9138112457.645628</v>
      </c>
      <c r="AI487" s="83">
        <v>9521249737.1693573</v>
      </c>
      <c r="AJ487" s="83">
        <v>9900263921.9663754</v>
      </c>
      <c r="AK487" s="83">
        <v>10285630774.482609</v>
      </c>
      <c r="AL487" s="83">
        <v>10678256194.551306</v>
      </c>
      <c r="AM487" s="83">
        <v>11078962317.479336</v>
      </c>
      <c r="AN487" s="92">
        <v>11487435607.724564</v>
      </c>
    </row>
    <row r="488" spans="1:40" x14ac:dyDescent="0.25">
      <c r="A488" t="str">
        <f t="shared" si="7"/>
        <v>Total aircraft movements_Emerging and developing economies</v>
      </c>
      <c r="B488" s="72" t="s">
        <v>35</v>
      </c>
      <c r="C488" s="108" t="s">
        <v>20</v>
      </c>
      <c r="D488" s="92" t="s">
        <v>10</v>
      </c>
      <c r="E488" s="75" t="s">
        <v>20</v>
      </c>
      <c r="F488" s="76" t="s">
        <v>20</v>
      </c>
      <c r="G488" s="76" t="s">
        <v>20</v>
      </c>
      <c r="H488" s="76" t="s">
        <v>20</v>
      </c>
      <c r="I488" s="76" t="s">
        <v>20</v>
      </c>
      <c r="J488" s="76" t="s">
        <v>20</v>
      </c>
      <c r="K488" s="76" t="s">
        <v>20</v>
      </c>
      <c r="L488" s="76" t="s">
        <v>20</v>
      </c>
      <c r="M488" s="76" t="s">
        <v>20</v>
      </c>
      <c r="N488" s="76" t="s">
        <v>20</v>
      </c>
      <c r="O488" s="76" t="s">
        <v>20</v>
      </c>
      <c r="P488" s="76" t="s">
        <v>20</v>
      </c>
      <c r="Q488" s="76" t="s">
        <v>20</v>
      </c>
      <c r="R488" s="83">
        <v>39771304</v>
      </c>
      <c r="S488" s="83">
        <v>40187468.875865318</v>
      </c>
      <c r="T488" s="83">
        <v>41446844.519767903</v>
      </c>
      <c r="U488" s="83">
        <v>42834514.028335728</v>
      </c>
      <c r="V488" s="83">
        <v>44431089.492134802</v>
      </c>
      <c r="W488" s="83">
        <v>46302234.367610052</v>
      </c>
      <c r="X488" s="83">
        <v>48186002.813197598</v>
      </c>
      <c r="Y488" s="83">
        <v>50067304.844388358</v>
      </c>
      <c r="Z488" s="83">
        <v>51938689.944221638</v>
      </c>
      <c r="AA488" s="83">
        <v>53810968.259379394</v>
      </c>
      <c r="AB488" s="83">
        <v>55686044.838006809</v>
      </c>
      <c r="AC488" s="83">
        <v>57558877.707276434</v>
      </c>
      <c r="AD488" s="83">
        <v>59428086.652625658</v>
      </c>
      <c r="AE488" s="83">
        <v>61281896.427397825</v>
      </c>
      <c r="AF488" s="83">
        <v>63134596.547815092</v>
      </c>
      <c r="AG488" s="83">
        <v>64983548.801538602</v>
      </c>
      <c r="AH488" s="83">
        <v>66823493.271354146</v>
      </c>
      <c r="AI488" s="83">
        <v>68650925.163889647</v>
      </c>
      <c r="AJ488" s="83">
        <v>70450412.350002468</v>
      </c>
      <c r="AK488" s="83">
        <v>72235772.006354004</v>
      </c>
      <c r="AL488" s="83">
        <v>74010766.720779017</v>
      </c>
      <c r="AM488" s="83">
        <v>75777611.563639224</v>
      </c>
      <c r="AN488" s="92">
        <v>77535491.14877449</v>
      </c>
    </row>
    <row r="489" spans="1:40" x14ac:dyDescent="0.25">
      <c r="A489" t="str">
        <f t="shared" si="7"/>
        <v>Total Cargo_Emerging and developing economies</v>
      </c>
      <c r="B489" s="102" t="s">
        <v>207</v>
      </c>
      <c r="C489" s="103" t="s">
        <v>20</v>
      </c>
      <c r="D489" s="104" t="s">
        <v>10</v>
      </c>
      <c r="E489" s="105" t="s">
        <v>20</v>
      </c>
      <c r="F489" s="106" t="s">
        <v>20</v>
      </c>
      <c r="G489" s="106" t="s">
        <v>20</v>
      </c>
      <c r="H489" s="106" t="s">
        <v>20</v>
      </c>
      <c r="I489" s="106" t="s">
        <v>20</v>
      </c>
      <c r="J489" s="106" t="s">
        <v>20</v>
      </c>
      <c r="K489" s="106" t="s">
        <v>20</v>
      </c>
      <c r="L489" s="106" t="s">
        <v>20</v>
      </c>
      <c r="M489" s="106" t="s">
        <v>20</v>
      </c>
      <c r="N489" s="106" t="s">
        <v>20</v>
      </c>
      <c r="O489" s="106" t="s">
        <v>20</v>
      </c>
      <c r="P489" s="106" t="s">
        <v>20</v>
      </c>
      <c r="Q489" s="106" t="s">
        <v>20</v>
      </c>
      <c r="R489" s="107">
        <v>47715603.959000006</v>
      </c>
      <c r="S489" s="107">
        <v>46945708.48992084</v>
      </c>
      <c r="T489" s="107">
        <v>48501478.65511103</v>
      </c>
      <c r="U489" s="107">
        <v>50193714.503619678</v>
      </c>
      <c r="V489" s="107">
        <v>52169882.080233008</v>
      </c>
      <c r="W489" s="107">
        <v>54502446.749336064</v>
      </c>
      <c r="X489" s="107">
        <v>56853973.719572529</v>
      </c>
      <c r="Y489" s="107">
        <v>59219276.684810281</v>
      </c>
      <c r="Z489" s="107">
        <v>61612778.849275805</v>
      </c>
      <c r="AA489" s="107">
        <v>64015251.294396095</v>
      </c>
      <c r="AB489" s="107">
        <v>66436951.949336804</v>
      </c>
      <c r="AC489" s="107">
        <v>68862352.82814008</v>
      </c>
      <c r="AD489" s="107">
        <v>71379111.617524102</v>
      </c>
      <c r="AE489" s="107">
        <v>73834494.504821464</v>
      </c>
      <c r="AF489" s="107">
        <v>76318769.534823194</v>
      </c>
      <c r="AG489" s="107">
        <v>78792628.468202099</v>
      </c>
      <c r="AH489" s="107">
        <v>81289103.76490353</v>
      </c>
      <c r="AI489" s="107">
        <v>83851508.502384871</v>
      </c>
      <c r="AJ489" s="107">
        <v>86375589.563317284</v>
      </c>
      <c r="AK489" s="107">
        <v>88911442.459369272</v>
      </c>
      <c r="AL489" s="107">
        <v>91441994.99015142</v>
      </c>
      <c r="AM489" s="107">
        <v>94008669.443880633</v>
      </c>
      <c r="AN489" s="104">
        <v>96595784.93675743</v>
      </c>
    </row>
    <row r="490" spans="1:40" x14ac:dyDescent="0.25">
      <c r="A490" t="str">
        <f t="shared" si="7"/>
        <v>International passengers_Emerging and developing economies</v>
      </c>
      <c r="B490" s="102" t="s">
        <v>54</v>
      </c>
      <c r="C490" s="103" t="s">
        <v>20</v>
      </c>
      <c r="D490" s="104" t="s">
        <v>10</v>
      </c>
      <c r="E490" s="105" t="s">
        <v>20</v>
      </c>
      <c r="F490" s="106" t="s">
        <v>20</v>
      </c>
      <c r="G490" s="106" t="s">
        <v>20</v>
      </c>
      <c r="H490" s="106" t="s">
        <v>20</v>
      </c>
      <c r="I490" s="106" t="s">
        <v>20</v>
      </c>
      <c r="J490" s="106" t="s">
        <v>20</v>
      </c>
      <c r="K490" s="106" t="s">
        <v>20</v>
      </c>
      <c r="L490" s="106" t="s">
        <v>20</v>
      </c>
      <c r="M490" s="106" t="s">
        <v>20</v>
      </c>
      <c r="N490" s="106" t="s">
        <v>20</v>
      </c>
      <c r="O490" s="106" t="s">
        <v>20</v>
      </c>
      <c r="P490" s="106" t="s">
        <v>20</v>
      </c>
      <c r="Q490" s="106" t="s">
        <v>20</v>
      </c>
      <c r="R490" s="107">
        <v>1464317047.853529</v>
      </c>
      <c r="S490" s="107">
        <v>1544590533.5303609</v>
      </c>
      <c r="T490" s="107">
        <v>1637359954.0870357</v>
      </c>
      <c r="U490" s="107">
        <v>1737310405.401408</v>
      </c>
      <c r="V490" s="107">
        <v>1841778864.9380736</v>
      </c>
      <c r="W490" s="107">
        <v>1952683947.0160501</v>
      </c>
      <c r="X490" s="107">
        <v>2066471299.3292549</v>
      </c>
      <c r="Y490" s="107">
        <v>2183789001.3202672</v>
      </c>
      <c r="Z490" s="107">
        <v>2304957212.9059415</v>
      </c>
      <c r="AA490" s="107">
        <v>2430194321.9943514</v>
      </c>
      <c r="AB490" s="107">
        <v>2559874821.6015701</v>
      </c>
      <c r="AC490" s="107">
        <v>2694045970.3193111</v>
      </c>
      <c r="AD490" s="107">
        <v>2832609031.6662912</v>
      </c>
      <c r="AE490" s="107">
        <v>2975409250.5518579</v>
      </c>
      <c r="AF490" s="107">
        <v>3123032521.4063416</v>
      </c>
      <c r="AG490" s="107">
        <v>3275661401.4316506</v>
      </c>
      <c r="AH490" s="107">
        <v>3433435511.4245291</v>
      </c>
      <c r="AI490" s="107">
        <v>3596336337.2621446</v>
      </c>
      <c r="AJ490" s="107">
        <v>3764563045.7845211</v>
      </c>
      <c r="AK490" s="107">
        <v>3938895131.843246</v>
      </c>
      <c r="AL490" s="107">
        <v>4119566145.7353816</v>
      </c>
      <c r="AM490" s="107">
        <v>4307370687.7211552</v>
      </c>
      <c r="AN490" s="104">
        <v>4502164843.6317987</v>
      </c>
    </row>
    <row r="491" spans="1:40" x14ac:dyDescent="0.25">
      <c r="A491" t="str">
        <f t="shared" si="7"/>
        <v>Domestic passengers_Emerging and developing economies</v>
      </c>
      <c r="B491" s="72" t="s">
        <v>56</v>
      </c>
      <c r="C491" s="108" t="s">
        <v>20</v>
      </c>
      <c r="D491" s="92" t="s">
        <v>10</v>
      </c>
      <c r="E491" s="75" t="s">
        <v>20</v>
      </c>
      <c r="F491" s="76" t="s">
        <v>20</v>
      </c>
      <c r="G491" s="76" t="s">
        <v>20</v>
      </c>
      <c r="H491" s="76" t="s">
        <v>20</v>
      </c>
      <c r="I491" s="76" t="s">
        <v>20</v>
      </c>
      <c r="J491" s="76" t="s">
        <v>20</v>
      </c>
      <c r="K491" s="76" t="s">
        <v>20</v>
      </c>
      <c r="L491" s="76" t="s">
        <v>20</v>
      </c>
      <c r="M491" s="76" t="s">
        <v>20</v>
      </c>
      <c r="N491" s="76" t="s">
        <v>20</v>
      </c>
      <c r="O491" s="76" t="s">
        <v>20</v>
      </c>
      <c r="P491" s="76" t="s">
        <v>20</v>
      </c>
      <c r="Q491" s="76" t="s">
        <v>20</v>
      </c>
      <c r="R491" s="83">
        <v>2662293527.146471</v>
      </c>
      <c r="S491" s="83">
        <v>2696293874.1738143</v>
      </c>
      <c r="T491" s="83">
        <v>2851602163.8018017</v>
      </c>
      <c r="U491" s="83">
        <v>3011870122.2638392</v>
      </c>
      <c r="V491" s="83">
        <v>3186630711.1299553</v>
      </c>
      <c r="W491" s="83">
        <v>3385396485.4026108</v>
      </c>
      <c r="X491" s="83">
        <v>3585314983.8625073</v>
      </c>
      <c r="Y491" s="83">
        <v>3785445768.2708545</v>
      </c>
      <c r="Z491" s="83">
        <v>3985822415.265502</v>
      </c>
      <c r="AA491" s="83">
        <v>4186967550.9594688</v>
      </c>
      <c r="AB491" s="83">
        <v>4389250495.4398584</v>
      </c>
      <c r="AC491" s="83">
        <v>4592295808.2253857</v>
      </c>
      <c r="AD491" s="83">
        <v>4805249567.7126455</v>
      </c>
      <c r="AE491" s="83">
        <v>5009610752.9496422</v>
      </c>
      <c r="AF491" s="83">
        <v>5215300684.1773949</v>
      </c>
      <c r="AG491" s="83">
        <v>5422351573.0861073</v>
      </c>
      <c r="AH491" s="83">
        <v>5630336911.5001726</v>
      </c>
      <c r="AI491" s="83">
        <v>5848412843.6565905</v>
      </c>
      <c r="AJ491" s="83">
        <v>6057079780.5951252</v>
      </c>
      <c r="AK491" s="83">
        <v>6265979575.0606775</v>
      </c>
      <c r="AL491" s="83">
        <v>6475784466.5314169</v>
      </c>
      <c r="AM491" s="83">
        <v>6686523285.0524054</v>
      </c>
      <c r="AN491" s="92">
        <v>6898025869.8044767</v>
      </c>
    </row>
    <row r="492" spans="1:40" x14ac:dyDescent="0.25">
      <c r="A492" t="str">
        <f t="shared" si="7"/>
        <v>Total passengers_Emerging and developing Asia</v>
      </c>
      <c r="B492" s="72" t="s">
        <v>58</v>
      </c>
      <c r="C492" s="108" t="s">
        <v>20</v>
      </c>
      <c r="D492" s="92" t="s">
        <v>11</v>
      </c>
      <c r="E492" s="75" t="s">
        <v>20</v>
      </c>
      <c r="F492" s="76" t="s">
        <v>20</v>
      </c>
      <c r="G492" s="76" t="s">
        <v>20</v>
      </c>
      <c r="H492" s="76" t="s">
        <v>20</v>
      </c>
      <c r="I492" s="76" t="s">
        <v>20</v>
      </c>
      <c r="J492" s="76" t="s">
        <v>20</v>
      </c>
      <c r="K492" s="76" t="s">
        <v>20</v>
      </c>
      <c r="L492" s="76" t="s">
        <v>20</v>
      </c>
      <c r="M492" s="76" t="s">
        <v>20</v>
      </c>
      <c r="N492" s="76" t="s">
        <v>20</v>
      </c>
      <c r="O492" s="76" t="s">
        <v>20</v>
      </c>
      <c r="P492" s="76" t="s">
        <v>20</v>
      </c>
      <c r="Q492" s="76" t="s">
        <v>20</v>
      </c>
      <c r="R492" s="83">
        <v>2299903469</v>
      </c>
      <c r="S492" s="83">
        <v>2323640413.5292282</v>
      </c>
      <c r="T492" s="83">
        <v>2461247000.387156</v>
      </c>
      <c r="U492" s="83">
        <v>2613151915.6185846</v>
      </c>
      <c r="V492" s="83">
        <v>2779879062.2856469</v>
      </c>
      <c r="W492" s="83">
        <v>2974036488.2700424</v>
      </c>
      <c r="X492" s="83">
        <v>3171086810.9054523</v>
      </c>
      <c r="Y492" s="83">
        <v>3371153455.2596679</v>
      </c>
      <c r="Z492" s="83">
        <v>3574069040.7608891</v>
      </c>
      <c r="AA492" s="83">
        <v>3780289456.1012335</v>
      </c>
      <c r="AB492" s="83">
        <v>3989876314.7059216</v>
      </c>
      <c r="AC492" s="83">
        <v>4202940880.1142049</v>
      </c>
      <c r="AD492" s="83">
        <v>4428408729.3500586</v>
      </c>
      <c r="AE492" s="83">
        <v>4647691800.212883</v>
      </c>
      <c r="AF492" s="83">
        <v>4870386006.7312136</v>
      </c>
      <c r="AG492" s="83">
        <v>5096597670.6553812</v>
      </c>
      <c r="AH492" s="83">
        <v>5326434243.6142998</v>
      </c>
      <c r="AI492" s="83">
        <v>5569067108.1202221</v>
      </c>
      <c r="AJ492" s="83">
        <v>5806394472.3628912</v>
      </c>
      <c r="AK492" s="83">
        <v>6048233058.387063</v>
      </c>
      <c r="AL492" s="83">
        <v>6294748437.4381514</v>
      </c>
      <c r="AM492" s="83">
        <v>6546262056.6997271</v>
      </c>
      <c r="AN492" s="92">
        <v>6803093059.8968391</v>
      </c>
    </row>
    <row r="493" spans="1:40" x14ac:dyDescent="0.25">
      <c r="A493" t="str">
        <f t="shared" si="7"/>
        <v>Total aircraft movements_Emerging and developing Asia</v>
      </c>
      <c r="B493" s="72" t="s">
        <v>35</v>
      </c>
      <c r="C493" s="108" t="s">
        <v>20</v>
      </c>
      <c r="D493" s="92" t="s">
        <v>11</v>
      </c>
      <c r="E493" s="75" t="s">
        <v>20</v>
      </c>
      <c r="F493" s="76" t="s">
        <v>20</v>
      </c>
      <c r="G493" s="76" t="s">
        <v>20</v>
      </c>
      <c r="H493" s="76" t="s">
        <v>20</v>
      </c>
      <c r="I493" s="76" t="s">
        <v>20</v>
      </c>
      <c r="J493" s="76" t="s">
        <v>20</v>
      </c>
      <c r="K493" s="76" t="s">
        <v>20</v>
      </c>
      <c r="L493" s="76" t="s">
        <v>20</v>
      </c>
      <c r="M493" s="76" t="s">
        <v>20</v>
      </c>
      <c r="N493" s="76" t="s">
        <v>20</v>
      </c>
      <c r="O493" s="76" t="s">
        <v>20</v>
      </c>
      <c r="P493" s="76" t="s">
        <v>20</v>
      </c>
      <c r="Q493" s="76" t="s">
        <v>20</v>
      </c>
      <c r="R493" s="83">
        <v>19474814</v>
      </c>
      <c r="S493" s="83">
        <v>19540901.33006331</v>
      </c>
      <c r="T493" s="83">
        <v>20310595.931771271</v>
      </c>
      <c r="U493" s="83">
        <v>21238625.580915716</v>
      </c>
      <c r="V493" s="83">
        <v>22252558.743247043</v>
      </c>
      <c r="W493" s="83">
        <v>23422579.706525542</v>
      </c>
      <c r="X493" s="83">
        <v>24602731.415628448</v>
      </c>
      <c r="Y493" s="83">
        <v>25790796.148168098</v>
      </c>
      <c r="Z493" s="83">
        <v>26985452.122675288</v>
      </c>
      <c r="AA493" s="83">
        <v>28186088.52367501</v>
      </c>
      <c r="AB493" s="83">
        <v>29389676.774069563</v>
      </c>
      <c r="AC493" s="83">
        <v>30593342.917190049</v>
      </c>
      <c r="AD493" s="83">
        <v>31793967.513374127</v>
      </c>
      <c r="AE493" s="83">
        <v>32989638.641407825</v>
      </c>
      <c r="AF493" s="83">
        <v>34177488.193890482</v>
      </c>
      <c r="AG493" s="83">
        <v>35356135.550879285</v>
      </c>
      <c r="AH493" s="83">
        <v>36522327.829867564</v>
      </c>
      <c r="AI493" s="83">
        <v>37672304.298547566</v>
      </c>
      <c r="AJ493" s="83">
        <v>38806661.842765927</v>
      </c>
      <c r="AK493" s="83">
        <v>39926996.938372448</v>
      </c>
      <c r="AL493" s="83">
        <v>41033037.804234982</v>
      </c>
      <c r="AM493" s="83">
        <v>42126461.788389541</v>
      </c>
      <c r="AN493" s="92">
        <v>43208104.103449911</v>
      </c>
    </row>
    <row r="494" spans="1:40" x14ac:dyDescent="0.25">
      <c r="A494" t="str">
        <f t="shared" si="7"/>
        <v>Total Cargo_Emerging and developing Asia</v>
      </c>
      <c r="B494" s="102" t="s">
        <v>207</v>
      </c>
      <c r="C494" s="103" t="s">
        <v>20</v>
      </c>
      <c r="D494" s="104" t="s">
        <v>11</v>
      </c>
      <c r="E494" s="105" t="s">
        <v>20</v>
      </c>
      <c r="F494" s="106" t="s">
        <v>20</v>
      </c>
      <c r="G494" s="106" t="s">
        <v>20</v>
      </c>
      <c r="H494" s="106" t="s">
        <v>20</v>
      </c>
      <c r="I494" s="106" t="s">
        <v>20</v>
      </c>
      <c r="J494" s="106" t="s">
        <v>20</v>
      </c>
      <c r="K494" s="106" t="s">
        <v>20</v>
      </c>
      <c r="L494" s="106" t="s">
        <v>20</v>
      </c>
      <c r="M494" s="106" t="s">
        <v>20</v>
      </c>
      <c r="N494" s="106" t="s">
        <v>20</v>
      </c>
      <c r="O494" s="106" t="s">
        <v>20</v>
      </c>
      <c r="P494" s="106" t="s">
        <v>20</v>
      </c>
      <c r="Q494" s="106" t="s">
        <v>20</v>
      </c>
      <c r="R494" s="107">
        <v>27357270.451000001</v>
      </c>
      <c r="S494" s="107">
        <v>26581953.36060372</v>
      </c>
      <c r="T494" s="107">
        <v>27453508.062440194</v>
      </c>
      <c r="U494" s="107">
        <v>28408148.355883591</v>
      </c>
      <c r="V494" s="107">
        <v>29561729.687420174</v>
      </c>
      <c r="W494" s="107">
        <v>30982066.432038952</v>
      </c>
      <c r="X494" s="107">
        <v>32411117.358801231</v>
      </c>
      <c r="Y494" s="107">
        <v>33847609.786693469</v>
      </c>
      <c r="Z494" s="107">
        <v>35291597.991565898</v>
      </c>
      <c r="AA494" s="107">
        <v>36744182.792658985</v>
      </c>
      <c r="AB494" s="107">
        <v>38203824.326327458</v>
      </c>
      <c r="AC494" s="107">
        <v>39669286.787341751</v>
      </c>
      <c r="AD494" s="107">
        <v>41196597.628496386</v>
      </c>
      <c r="AE494" s="107">
        <v>42667536.115377545</v>
      </c>
      <c r="AF494" s="107">
        <v>44139673.899831384</v>
      </c>
      <c r="AG494" s="107">
        <v>45612138.743095323</v>
      </c>
      <c r="AH494" s="107">
        <v>47083470.017715663</v>
      </c>
      <c r="AI494" s="107">
        <v>48609830.970788635</v>
      </c>
      <c r="AJ494" s="107">
        <v>50076476.250903144</v>
      </c>
      <c r="AK494" s="107">
        <v>51544112.476134948</v>
      </c>
      <c r="AL494" s="107">
        <v>53012929.56772279</v>
      </c>
      <c r="AM494" s="107">
        <v>54485004.953658521</v>
      </c>
      <c r="AN494" s="104">
        <v>55962109.768663697</v>
      </c>
    </row>
    <row r="495" spans="1:40" x14ac:dyDescent="0.25">
      <c r="A495" t="str">
        <f t="shared" si="7"/>
        <v>International passengers_Emerging and developing Asia</v>
      </c>
      <c r="B495" s="102" t="s">
        <v>54</v>
      </c>
      <c r="C495" s="103" t="s">
        <v>20</v>
      </c>
      <c r="D495" s="104" t="s">
        <v>11</v>
      </c>
      <c r="E495" s="105" t="s">
        <v>20</v>
      </c>
      <c r="F495" s="106" t="s">
        <v>20</v>
      </c>
      <c r="G495" s="106" t="s">
        <v>20</v>
      </c>
      <c r="H495" s="106" t="s">
        <v>20</v>
      </c>
      <c r="I495" s="106" t="s">
        <v>20</v>
      </c>
      <c r="J495" s="106" t="s">
        <v>20</v>
      </c>
      <c r="K495" s="106" t="s">
        <v>20</v>
      </c>
      <c r="L495" s="106" t="s">
        <v>20</v>
      </c>
      <c r="M495" s="106" t="s">
        <v>20</v>
      </c>
      <c r="N495" s="106" t="s">
        <v>20</v>
      </c>
      <c r="O495" s="106" t="s">
        <v>20</v>
      </c>
      <c r="P495" s="106" t="s">
        <v>20</v>
      </c>
      <c r="Q495" s="106" t="s">
        <v>20</v>
      </c>
      <c r="R495" s="107">
        <v>485448321.8535291</v>
      </c>
      <c r="S495" s="107">
        <v>507455540.33265626</v>
      </c>
      <c r="T495" s="107">
        <v>544717266.1254952</v>
      </c>
      <c r="U495" s="107">
        <v>585183239.73343396</v>
      </c>
      <c r="V495" s="107">
        <v>628215096.03765106</v>
      </c>
      <c r="W495" s="107">
        <v>674366746.92010772</v>
      </c>
      <c r="X495" s="107">
        <v>722407502.25631058</v>
      </c>
      <c r="Y495" s="107">
        <v>772453250.71638727</v>
      </c>
      <c r="Z495" s="107">
        <v>824520832.93364942</v>
      </c>
      <c r="AA495" s="107">
        <v>878829655.15082896</v>
      </c>
      <c r="AB495" s="107">
        <v>935470478.23310006</v>
      </c>
      <c r="AC495" s="107">
        <v>994540564.35763085</v>
      </c>
      <c r="AD495" s="107">
        <v>1055965572.6634656</v>
      </c>
      <c r="AE495" s="107">
        <v>1119520187.4744942</v>
      </c>
      <c r="AF495" s="107">
        <v>1185393365.831847</v>
      </c>
      <c r="AG495" s="107">
        <v>1253672561.6720328</v>
      </c>
      <c r="AH495" s="107">
        <v>1324457069.1293697</v>
      </c>
      <c r="AI495" s="107">
        <v>1397795555.9240828</v>
      </c>
      <c r="AJ495" s="107">
        <v>1474044484.5617979</v>
      </c>
      <c r="AK495" s="107">
        <v>1553689792.8797963</v>
      </c>
      <c r="AL495" s="107">
        <v>1636869278.3295622</v>
      </c>
      <c r="AM495" s="107">
        <v>1723867455.2300913</v>
      </c>
      <c r="AN495" s="104">
        <v>1814989597.0526137</v>
      </c>
    </row>
    <row r="496" spans="1:40" x14ac:dyDescent="0.25">
      <c r="A496" t="str">
        <f t="shared" si="7"/>
        <v>Domestic passengers_Emerging and developing Asia</v>
      </c>
      <c r="B496" s="72" t="s">
        <v>56</v>
      </c>
      <c r="C496" s="108" t="s">
        <v>20</v>
      </c>
      <c r="D496" s="92" t="s">
        <v>11</v>
      </c>
      <c r="E496" s="75" t="s">
        <v>20</v>
      </c>
      <c r="F496" s="76" t="s">
        <v>20</v>
      </c>
      <c r="G496" s="76" t="s">
        <v>20</v>
      </c>
      <c r="H496" s="76" t="s">
        <v>20</v>
      </c>
      <c r="I496" s="76" t="s">
        <v>20</v>
      </c>
      <c r="J496" s="76" t="s">
        <v>20</v>
      </c>
      <c r="K496" s="76" t="s">
        <v>20</v>
      </c>
      <c r="L496" s="76" t="s">
        <v>20</v>
      </c>
      <c r="M496" s="76" t="s">
        <v>20</v>
      </c>
      <c r="N496" s="76" t="s">
        <v>20</v>
      </c>
      <c r="O496" s="76" t="s">
        <v>20</v>
      </c>
      <c r="P496" s="76" t="s">
        <v>20</v>
      </c>
      <c r="Q496" s="76" t="s">
        <v>20</v>
      </c>
      <c r="R496" s="83">
        <v>1791292093.146471</v>
      </c>
      <c r="S496" s="83">
        <v>1798150621.0434589</v>
      </c>
      <c r="T496" s="83">
        <v>1898040566.6500752</v>
      </c>
      <c r="U496" s="83">
        <v>2008787469.5072191</v>
      </c>
      <c r="V496" s="83">
        <v>2131828041.8960114</v>
      </c>
      <c r="W496" s="83">
        <v>2278901206.7988558</v>
      </c>
      <c r="X496" s="83">
        <v>2426965825.4608569</v>
      </c>
      <c r="Y496" s="83">
        <v>2576029049.8135815</v>
      </c>
      <c r="Z496" s="83">
        <v>2725908062.7276025</v>
      </c>
      <c r="AA496" s="83">
        <v>2876838797.6938143</v>
      </c>
      <c r="AB496" s="83">
        <v>3028793495.9579597</v>
      </c>
      <c r="AC496" s="83">
        <v>3181785388.3019829</v>
      </c>
      <c r="AD496" s="83">
        <v>3344745727.8622241</v>
      </c>
      <c r="AE496" s="83">
        <v>3499447651.8960857</v>
      </c>
      <c r="AF496" s="83">
        <v>3655230180.2264366</v>
      </c>
      <c r="AG496" s="83">
        <v>3812112306.3306813</v>
      </c>
      <c r="AH496" s="83">
        <v>3970104035.4052572</v>
      </c>
      <c r="AI496" s="83">
        <v>4138259059.2369776</v>
      </c>
      <c r="AJ496" s="83">
        <v>4298257279.3862</v>
      </c>
      <c r="AK496" s="83">
        <v>4459359791.731823</v>
      </c>
      <c r="AL496" s="83">
        <v>4621594795.3822851</v>
      </c>
      <c r="AM496" s="83">
        <v>4784999658.4036493</v>
      </c>
      <c r="AN496" s="92">
        <v>4949587477.9053106</v>
      </c>
    </row>
    <row r="497" spans="1:40" x14ac:dyDescent="0.25">
      <c r="A497" t="str">
        <f t="shared" si="7"/>
        <v>Total passengers_Egypt</v>
      </c>
      <c r="B497" s="72" t="s">
        <v>58</v>
      </c>
      <c r="C497" s="108" t="s">
        <v>32</v>
      </c>
      <c r="D497" s="92" t="s">
        <v>44</v>
      </c>
      <c r="E497" s="75" t="s">
        <v>20</v>
      </c>
      <c r="F497" s="76" t="s">
        <v>34</v>
      </c>
      <c r="G497" s="76" t="s">
        <v>20</v>
      </c>
      <c r="H497" s="76" t="s">
        <v>20</v>
      </c>
      <c r="I497" s="76" t="s">
        <v>20</v>
      </c>
      <c r="J497" s="76" t="s">
        <v>20</v>
      </c>
      <c r="K497" s="76" t="s">
        <v>20</v>
      </c>
      <c r="L497" s="76" t="s">
        <v>20</v>
      </c>
      <c r="M497" s="76" t="s">
        <v>20</v>
      </c>
      <c r="N497" s="76" t="s">
        <v>34</v>
      </c>
      <c r="O497" s="76" t="s">
        <v>20</v>
      </c>
      <c r="P497" s="76" t="s">
        <v>20</v>
      </c>
      <c r="Q497" s="76" t="s">
        <v>20</v>
      </c>
      <c r="R497" s="83">
        <v>35083979</v>
      </c>
      <c r="S497" s="83">
        <v>39030673.166759707</v>
      </c>
      <c r="T497" s="83">
        <v>41562649.235466696</v>
      </c>
      <c r="U497" s="83">
        <v>43888128.744564436</v>
      </c>
      <c r="V497" s="83">
        <v>45893298.936837114</v>
      </c>
      <c r="W497" s="83">
        <v>47602161.008805007</v>
      </c>
      <c r="X497" s="83">
        <v>49344278.035308011</v>
      </c>
      <c r="Y497" s="83">
        <v>51111368.519580722</v>
      </c>
      <c r="Z497" s="83">
        <v>52861042.928358614</v>
      </c>
      <c r="AA497" s="83">
        <v>54631166.148601577</v>
      </c>
      <c r="AB497" s="83">
        <v>56429296.111956216</v>
      </c>
      <c r="AC497" s="83">
        <v>58264358.645277388</v>
      </c>
      <c r="AD497" s="83">
        <v>60139260.190508731</v>
      </c>
      <c r="AE497" s="83">
        <v>62081750.919992171</v>
      </c>
      <c r="AF497" s="83">
        <v>64063130.968537569</v>
      </c>
      <c r="AG497" s="83">
        <v>66087690.797975145</v>
      </c>
      <c r="AH497" s="83">
        <v>68157013.964603722</v>
      </c>
      <c r="AI497" s="83">
        <v>70267420.592296302</v>
      </c>
      <c r="AJ497" s="83">
        <v>72453717.849122822</v>
      </c>
      <c r="AK497" s="83">
        <v>74672635.965726003</v>
      </c>
      <c r="AL497" s="83">
        <v>76930772.251787454</v>
      </c>
      <c r="AM497" s="83">
        <v>79227010.922599941</v>
      </c>
      <c r="AN497" s="92">
        <v>81552990.065777645</v>
      </c>
    </row>
    <row r="498" spans="1:40" x14ac:dyDescent="0.25">
      <c r="A498" t="str">
        <f t="shared" si="7"/>
        <v>Total aircraft movements_Egypt</v>
      </c>
      <c r="B498" s="72" t="s">
        <v>35</v>
      </c>
      <c r="C498" s="108" t="s">
        <v>32</v>
      </c>
      <c r="D498" s="92" t="s">
        <v>44</v>
      </c>
      <c r="E498" s="75" t="s">
        <v>20</v>
      </c>
      <c r="F498" s="76" t="s">
        <v>34</v>
      </c>
      <c r="G498" s="76" t="s">
        <v>20</v>
      </c>
      <c r="H498" s="76" t="s">
        <v>20</v>
      </c>
      <c r="I498" s="76" t="s">
        <v>20</v>
      </c>
      <c r="J498" s="76" t="s">
        <v>20</v>
      </c>
      <c r="K498" s="76" t="s">
        <v>20</v>
      </c>
      <c r="L498" s="76" t="s">
        <v>20</v>
      </c>
      <c r="M498" s="76" t="s">
        <v>20</v>
      </c>
      <c r="N498" s="76" t="s">
        <v>34</v>
      </c>
      <c r="O498" s="76" t="s">
        <v>20</v>
      </c>
      <c r="P498" s="76" t="s">
        <v>20</v>
      </c>
      <c r="Q498" s="76" t="s">
        <v>20</v>
      </c>
      <c r="R498" s="83">
        <v>314500</v>
      </c>
      <c r="S498" s="83">
        <v>343536.93511058</v>
      </c>
      <c r="T498" s="83">
        <v>351867.09644469997</v>
      </c>
      <c r="U498" s="83">
        <v>360240.73199354979</v>
      </c>
      <c r="V498" s="83">
        <v>369294.46978993632</v>
      </c>
      <c r="W498" s="83">
        <v>379075.27650381689</v>
      </c>
      <c r="X498" s="83">
        <v>388955.82696068025</v>
      </c>
      <c r="Y498" s="83">
        <v>398935.5643753726</v>
      </c>
      <c r="Z498" s="83">
        <v>408711.23034603021</v>
      </c>
      <c r="AA498" s="83">
        <v>418579.24089510826</v>
      </c>
      <c r="AB498" s="83">
        <v>428539.11798241676</v>
      </c>
      <c r="AC498" s="83">
        <v>438590.39283383044</v>
      </c>
      <c r="AD498" s="83">
        <v>448732.60563373286</v>
      </c>
      <c r="AE498" s="83">
        <v>459263.43019887112</v>
      </c>
      <c r="AF498" s="83">
        <v>469895.85179239616</v>
      </c>
      <c r="AG498" s="83">
        <v>480623.24079621147</v>
      </c>
      <c r="AH498" s="83">
        <v>491445.1320039503</v>
      </c>
      <c r="AI498" s="83">
        <v>502354.63519116322</v>
      </c>
      <c r="AJ498" s="83">
        <v>513727.51158830326</v>
      </c>
      <c r="AK498" s="83">
        <v>525206.29983073252</v>
      </c>
      <c r="AL498" s="83">
        <v>536777.48675026384</v>
      </c>
      <c r="AM498" s="83">
        <v>548447.09478574782</v>
      </c>
      <c r="AN498" s="92">
        <v>560221.37839635694</v>
      </c>
    </row>
    <row r="499" spans="1:40" x14ac:dyDescent="0.25">
      <c r="A499" t="str">
        <f t="shared" si="7"/>
        <v>Total Cargo_Egypt</v>
      </c>
      <c r="B499" s="102" t="s">
        <v>207</v>
      </c>
      <c r="C499" s="103" t="s">
        <v>32</v>
      </c>
      <c r="D499" s="104" t="s">
        <v>44</v>
      </c>
      <c r="E499" s="105" t="s">
        <v>20</v>
      </c>
      <c r="F499" s="106" t="s">
        <v>34</v>
      </c>
      <c r="G499" s="106" t="s">
        <v>20</v>
      </c>
      <c r="H499" s="106" t="s">
        <v>20</v>
      </c>
      <c r="I499" s="106" t="s">
        <v>20</v>
      </c>
      <c r="J499" s="106" t="s">
        <v>20</v>
      </c>
      <c r="K499" s="106" t="s">
        <v>20</v>
      </c>
      <c r="L499" s="106" t="s">
        <v>20</v>
      </c>
      <c r="M499" s="106" t="s">
        <v>20</v>
      </c>
      <c r="N499" s="106" t="s">
        <v>34</v>
      </c>
      <c r="O499" s="106" t="s">
        <v>20</v>
      </c>
      <c r="P499" s="106" t="s">
        <v>20</v>
      </c>
      <c r="Q499" s="106" t="s">
        <v>20</v>
      </c>
      <c r="R499" s="107">
        <v>326696.2</v>
      </c>
      <c r="S499" s="107">
        <v>317354.31531669048</v>
      </c>
      <c r="T499" s="107">
        <v>328334.03342794755</v>
      </c>
      <c r="U499" s="107">
        <v>334904.82513435878</v>
      </c>
      <c r="V499" s="107">
        <v>343979.70025865815</v>
      </c>
      <c r="W499" s="107">
        <v>355597.33343601326</v>
      </c>
      <c r="X499" s="107">
        <v>367237.09477885725</v>
      </c>
      <c r="Y499" s="107">
        <v>378721.87809237093</v>
      </c>
      <c r="Z499" s="107">
        <v>389933.49942062888</v>
      </c>
      <c r="AA499" s="107">
        <v>400954.43238967622</v>
      </c>
      <c r="AB499" s="107">
        <v>411950.8511600208</v>
      </c>
      <c r="AC499" s="107">
        <v>423098.96325014648</v>
      </c>
      <c r="AD499" s="107">
        <v>434444.39337137947</v>
      </c>
      <c r="AE499" s="107">
        <v>445822.31407714932</v>
      </c>
      <c r="AF499" s="107">
        <v>457334.24657472048</v>
      </c>
      <c r="AG499" s="107">
        <v>469061.60514190339</v>
      </c>
      <c r="AH499" s="107">
        <v>481018.65875943523</v>
      </c>
      <c r="AI499" s="107">
        <v>493142.58098035568</v>
      </c>
      <c r="AJ499" s="107">
        <v>505237.31100102561</v>
      </c>
      <c r="AK499" s="107">
        <v>517310.71842190425</v>
      </c>
      <c r="AL499" s="107">
        <v>529494.76860701572</v>
      </c>
      <c r="AM499" s="107">
        <v>541754.88453881524</v>
      </c>
      <c r="AN499" s="104">
        <v>553948.37259052636</v>
      </c>
    </row>
    <row r="500" spans="1:40" x14ac:dyDescent="0.25">
      <c r="A500" t="str">
        <f t="shared" si="7"/>
        <v>International passengers_Egypt</v>
      </c>
      <c r="B500" s="102" t="s">
        <v>54</v>
      </c>
      <c r="C500" s="103" t="s">
        <v>32</v>
      </c>
      <c r="D500" s="104" t="s">
        <v>44</v>
      </c>
      <c r="E500" s="105" t="s">
        <v>20</v>
      </c>
      <c r="F500" s="106" t="s">
        <v>34</v>
      </c>
      <c r="G500" s="106" t="s">
        <v>20</v>
      </c>
      <c r="H500" s="106" t="s">
        <v>20</v>
      </c>
      <c r="I500" s="106" t="s">
        <v>20</v>
      </c>
      <c r="J500" s="106" t="s">
        <v>20</v>
      </c>
      <c r="K500" s="106" t="s">
        <v>20</v>
      </c>
      <c r="L500" s="106" t="s">
        <v>20</v>
      </c>
      <c r="M500" s="106" t="s">
        <v>20</v>
      </c>
      <c r="N500" s="106" t="s">
        <v>34</v>
      </c>
      <c r="O500" s="106" t="s">
        <v>20</v>
      </c>
      <c r="P500" s="106" t="s">
        <v>20</v>
      </c>
      <c r="Q500" s="106" t="s">
        <v>20</v>
      </c>
      <c r="R500" s="107">
        <v>29641229</v>
      </c>
      <c r="S500" s="107">
        <v>32961852.911005024</v>
      </c>
      <c r="T500" s="107">
        <v>34989516.69492057</v>
      </c>
      <c r="U500" s="107">
        <v>36871586.177691907</v>
      </c>
      <c r="V500" s="107">
        <v>38504876.888377681</v>
      </c>
      <c r="W500" s="107">
        <v>39920557.09083958</v>
      </c>
      <c r="X500" s="107">
        <v>41364884.324078165</v>
      </c>
      <c r="Y500" s="107">
        <v>42837979.522185735</v>
      </c>
      <c r="Z500" s="107">
        <v>44294641.234950937</v>
      </c>
      <c r="AA500" s="107">
        <v>45778597.111156061</v>
      </c>
      <c r="AB500" s="107">
        <v>47289953.966824621</v>
      </c>
      <c r="AC500" s="107">
        <v>48828817.497817554</v>
      </c>
      <c r="AD500" s="107">
        <v>50395292.307255216</v>
      </c>
      <c r="AE500" s="107">
        <v>52036132.847423218</v>
      </c>
      <c r="AF500" s="107">
        <v>53707420.268948279</v>
      </c>
      <c r="AG500" s="107">
        <v>55408310.418258324</v>
      </c>
      <c r="AH500" s="107">
        <v>57138912.895478047</v>
      </c>
      <c r="AI500" s="107">
        <v>58898294.334111139</v>
      </c>
      <c r="AJ500" s="107">
        <v>60747974.779871352</v>
      </c>
      <c r="AK500" s="107">
        <v>62630778.407889195</v>
      </c>
      <c r="AL500" s="107">
        <v>64544683.016108558</v>
      </c>
      <c r="AM500" s="107">
        <v>66490863.606475666</v>
      </c>
      <c r="AN500" s="104">
        <v>68470567.442102224</v>
      </c>
    </row>
    <row r="501" spans="1:40" x14ac:dyDescent="0.25">
      <c r="A501" t="str">
        <f t="shared" si="7"/>
        <v>Domestic passengers_Egypt</v>
      </c>
      <c r="B501" s="72" t="s">
        <v>56</v>
      </c>
      <c r="C501" s="108" t="s">
        <v>32</v>
      </c>
      <c r="D501" s="92" t="s">
        <v>44</v>
      </c>
      <c r="E501" s="75" t="s">
        <v>20</v>
      </c>
      <c r="F501" s="76" t="s">
        <v>34</v>
      </c>
      <c r="G501" s="76" t="s">
        <v>20</v>
      </c>
      <c r="H501" s="76" t="s">
        <v>20</v>
      </c>
      <c r="I501" s="76" t="s">
        <v>20</v>
      </c>
      <c r="J501" s="76" t="s">
        <v>20</v>
      </c>
      <c r="K501" s="76" t="s">
        <v>20</v>
      </c>
      <c r="L501" s="76" t="s">
        <v>20</v>
      </c>
      <c r="M501" s="76" t="s">
        <v>20</v>
      </c>
      <c r="N501" s="76" t="s">
        <v>34</v>
      </c>
      <c r="O501" s="76" t="s">
        <v>20</v>
      </c>
      <c r="P501" s="76" t="s">
        <v>20</v>
      </c>
      <c r="Q501" s="76" t="s">
        <v>20</v>
      </c>
      <c r="R501" s="83">
        <v>4557320</v>
      </c>
      <c r="S501" s="83">
        <v>5094194.5335324574</v>
      </c>
      <c r="T501" s="83">
        <v>5502772.9849905651</v>
      </c>
      <c r="U501" s="83">
        <v>5871022.6719695814</v>
      </c>
      <c r="V501" s="83">
        <v>6175808.0442315927</v>
      </c>
      <c r="W501" s="83">
        <v>6409465.0057036662</v>
      </c>
      <c r="X501" s="83">
        <v>6647729.8909341618</v>
      </c>
      <c r="Y501" s="83">
        <v>6882200.2690653875</v>
      </c>
      <c r="Z501" s="83">
        <v>7117467.5238141986</v>
      </c>
      <c r="AA501" s="83">
        <v>7345889.4265881823</v>
      </c>
      <c r="AB501" s="83">
        <v>7574917.0930104051</v>
      </c>
      <c r="AC501" s="83">
        <v>7813370.6540747862</v>
      </c>
      <c r="AD501" s="83">
        <v>8064051.9486046052</v>
      </c>
      <c r="AE501" s="83">
        <v>8306281.904402012</v>
      </c>
      <c r="AF501" s="83">
        <v>8556919.4063990191</v>
      </c>
      <c r="AG501" s="83">
        <v>8821133.9615032133</v>
      </c>
      <c r="AH501" s="83">
        <v>9100399.5258887317</v>
      </c>
      <c r="AI501" s="83">
        <v>9392004.4814301822</v>
      </c>
      <c r="AJ501" s="83">
        <v>9667212.2431766167</v>
      </c>
      <c r="AK501" s="83">
        <v>9941882.790936796</v>
      </c>
      <c r="AL501" s="83">
        <v>10224705.419458997</v>
      </c>
      <c r="AM501" s="83">
        <v>10513354.450584503</v>
      </c>
      <c r="AN501" s="92">
        <v>10798185.817310486</v>
      </c>
    </row>
    <row r="502" spans="1:40" x14ac:dyDescent="0.25">
      <c r="A502" t="str">
        <f t="shared" si="7"/>
        <v>Total passengers_Ecuador</v>
      </c>
      <c r="B502" s="72" t="s">
        <v>58</v>
      </c>
      <c r="C502" s="108" t="s">
        <v>141</v>
      </c>
      <c r="D502" s="92" t="s">
        <v>153</v>
      </c>
      <c r="E502" s="75" t="s">
        <v>20</v>
      </c>
      <c r="F502" s="76" t="s">
        <v>34</v>
      </c>
      <c r="G502" s="76" t="s">
        <v>20</v>
      </c>
      <c r="H502" s="76" t="s">
        <v>20</v>
      </c>
      <c r="I502" s="76" t="s">
        <v>20</v>
      </c>
      <c r="J502" s="76" t="s">
        <v>20</v>
      </c>
      <c r="K502" s="76" t="s">
        <v>20</v>
      </c>
      <c r="L502" s="76" t="s">
        <v>20</v>
      </c>
      <c r="M502" s="76" t="s">
        <v>20</v>
      </c>
      <c r="N502" s="76" t="s">
        <v>20</v>
      </c>
      <c r="O502" s="76" t="s">
        <v>20</v>
      </c>
      <c r="P502" s="76" t="s">
        <v>20</v>
      </c>
      <c r="Q502" s="76" t="s">
        <v>20</v>
      </c>
      <c r="R502" s="83">
        <v>10257322</v>
      </c>
      <c r="S502" s="83">
        <v>10334633.544108249</v>
      </c>
      <c r="T502" s="83">
        <v>10485390.04721288</v>
      </c>
      <c r="U502" s="83">
        <v>10695226.953677673</v>
      </c>
      <c r="V502" s="83">
        <v>11023755.694636256</v>
      </c>
      <c r="W502" s="83">
        <v>11502334.308538996</v>
      </c>
      <c r="X502" s="83">
        <v>12023250.608942291</v>
      </c>
      <c r="Y502" s="83">
        <v>12564272.869387025</v>
      </c>
      <c r="Z502" s="83">
        <v>13115114.342346139</v>
      </c>
      <c r="AA502" s="83">
        <v>13677446.36561434</v>
      </c>
      <c r="AB502" s="83">
        <v>14267770.679622661</v>
      </c>
      <c r="AC502" s="83">
        <v>14886612.676035676</v>
      </c>
      <c r="AD502" s="83">
        <v>15528572.01272703</v>
      </c>
      <c r="AE502" s="83">
        <v>16171225.570430703</v>
      </c>
      <c r="AF502" s="83">
        <v>16832880.839862</v>
      </c>
      <c r="AG502" s="83">
        <v>17522954.693211421</v>
      </c>
      <c r="AH502" s="83">
        <v>18240920.19611996</v>
      </c>
      <c r="AI502" s="83">
        <v>18987279.73927838</v>
      </c>
      <c r="AJ502" s="83">
        <v>19733190.834829289</v>
      </c>
      <c r="AK502" s="83">
        <v>20508325.17599142</v>
      </c>
      <c r="AL502" s="83">
        <v>21313651.150111344</v>
      </c>
      <c r="AM502" s="83">
        <v>22149712.724049341</v>
      </c>
      <c r="AN502" s="92">
        <v>23017667.586539879</v>
      </c>
    </row>
    <row r="503" spans="1:40" x14ac:dyDescent="0.25">
      <c r="A503" t="str">
        <f t="shared" si="7"/>
        <v>Total aircraft movements_Ecuador</v>
      </c>
      <c r="B503" s="72" t="s">
        <v>35</v>
      </c>
      <c r="C503" s="108" t="s">
        <v>141</v>
      </c>
      <c r="D503" s="92" t="s">
        <v>153</v>
      </c>
      <c r="E503" s="75" t="s">
        <v>20</v>
      </c>
      <c r="F503" s="76" t="s">
        <v>34</v>
      </c>
      <c r="G503" s="76" t="s">
        <v>20</v>
      </c>
      <c r="H503" s="76" t="s">
        <v>20</v>
      </c>
      <c r="I503" s="76" t="s">
        <v>20</v>
      </c>
      <c r="J503" s="76" t="s">
        <v>20</v>
      </c>
      <c r="K503" s="76" t="s">
        <v>20</v>
      </c>
      <c r="L503" s="76" t="s">
        <v>20</v>
      </c>
      <c r="M503" s="76" t="s">
        <v>20</v>
      </c>
      <c r="N503" s="76" t="s">
        <v>20</v>
      </c>
      <c r="O503" s="76" t="s">
        <v>20</v>
      </c>
      <c r="P503" s="76" t="s">
        <v>20</v>
      </c>
      <c r="Q503" s="76" t="s">
        <v>20</v>
      </c>
      <c r="R503" s="83">
        <v>146570</v>
      </c>
      <c r="S503" s="83">
        <v>152088.39092602074</v>
      </c>
      <c r="T503" s="83">
        <v>154429.05340170622</v>
      </c>
      <c r="U503" s="83">
        <v>154651.68040956664</v>
      </c>
      <c r="V503" s="83">
        <v>155444.67687838196</v>
      </c>
      <c r="W503" s="83">
        <v>158163.37239061022</v>
      </c>
      <c r="X503" s="83">
        <v>161463.8321090781</v>
      </c>
      <c r="Y503" s="83">
        <v>164869.28690669982</v>
      </c>
      <c r="Z503" s="83">
        <v>168221.33493752175</v>
      </c>
      <c r="AA503" s="83">
        <v>171504.92803796765</v>
      </c>
      <c r="AB503" s="83">
        <v>175029.63464339782</v>
      </c>
      <c r="AC503" s="83">
        <v>178791.53865999027</v>
      </c>
      <c r="AD503" s="83">
        <v>182673.22853454447</v>
      </c>
      <c r="AE503" s="83">
        <v>186453.57365846046</v>
      </c>
      <c r="AF503" s="83">
        <v>190280.58326200108</v>
      </c>
      <c r="AG503" s="83">
        <v>194309.04156284596</v>
      </c>
      <c r="AH503" s="83">
        <v>198518.69989930344</v>
      </c>
      <c r="AI503" s="83">
        <v>202903.35003435161</v>
      </c>
      <c r="AJ503" s="83">
        <v>207222.74367894736</v>
      </c>
      <c r="AK503" s="83">
        <v>211724.1287940784</v>
      </c>
      <c r="AL503" s="83">
        <v>216409.8386037233</v>
      </c>
      <c r="AM503" s="83">
        <v>221275.20665992101</v>
      </c>
      <c r="AN503" s="92">
        <v>226324.89941063448</v>
      </c>
    </row>
    <row r="504" spans="1:40" x14ac:dyDescent="0.25">
      <c r="A504" t="str">
        <f t="shared" si="7"/>
        <v>Total Cargo_Ecuador</v>
      </c>
      <c r="B504" s="102" t="s">
        <v>207</v>
      </c>
      <c r="C504" s="103" t="s">
        <v>141</v>
      </c>
      <c r="D504" s="104" t="s">
        <v>153</v>
      </c>
      <c r="E504" s="105" t="s">
        <v>20</v>
      </c>
      <c r="F504" s="106" t="s">
        <v>34</v>
      </c>
      <c r="G504" s="106" t="s">
        <v>20</v>
      </c>
      <c r="H504" s="106" t="s">
        <v>20</v>
      </c>
      <c r="I504" s="106" t="s">
        <v>20</v>
      </c>
      <c r="J504" s="106" t="s">
        <v>20</v>
      </c>
      <c r="K504" s="106" t="s">
        <v>20</v>
      </c>
      <c r="L504" s="106" t="s">
        <v>20</v>
      </c>
      <c r="M504" s="106" t="s">
        <v>20</v>
      </c>
      <c r="N504" s="106" t="s">
        <v>20</v>
      </c>
      <c r="O504" s="106" t="s">
        <v>20</v>
      </c>
      <c r="P504" s="106" t="s">
        <v>20</v>
      </c>
      <c r="Q504" s="106" t="s">
        <v>20</v>
      </c>
      <c r="R504" s="107">
        <v>280035.99400000001</v>
      </c>
      <c r="S504" s="107">
        <v>292752.33327032701</v>
      </c>
      <c r="T504" s="107">
        <v>305874.44766192202</v>
      </c>
      <c r="U504" s="107">
        <v>314673.05398993986</v>
      </c>
      <c r="V504" s="107">
        <v>321988.90555099311</v>
      </c>
      <c r="W504" s="107">
        <v>327857.36738762661</v>
      </c>
      <c r="X504" s="107">
        <v>333645.50752160844</v>
      </c>
      <c r="Y504" s="107">
        <v>339418.63672382751</v>
      </c>
      <c r="Z504" s="107">
        <v>345091.02780405548</v>
      </c>
      <c r="AA504" s="107">
        <v>350770.35380942834</v>
      </c>
      <c r="AB504" s="107">
        <v>356418.06024631247</v>
      </c>
      <c r="AC504" s="107">
        <v>362029.00311809854</v>
      </c>
      <c r="AD504" s="107">
        <v>367625.67238698981</v>
      </c>
      <c r="AE504" s="107">
        <v>372863.22705637809</v>
      </c>
      <c r="AF504" s="107">
        <v>378094.11020053818</v>
      </c>
      <c r="AG504" s="107">
        <v>383299.04457265523</v>
      </c>
      <c r="AH504" s="107">
        <v>388475.22120994586</v>
      </c>
      <c r="AI504" s="107">
        <v>393626.37962763285</v>
      </c>
      <c r="AJ504" s="107">
        <v>398316.2981479016</v>
      </c>
      <c r="AK504" s="107">
        <v>402980.19771978213</v>
      </c>
      <c r="AL504" s="107">
        <v>407617.74476701155</v>
      </c>
      <c r="AM504" s="107">
        <v>412229.60644211352</v>
      </c>
      <c r="AN504" s="104">
        <v>416815.11559256533</v>
      </c>
    </row>
    <row r="505" spans="1:40" x14ac:dyDescent="0.25">
      <c r="A505" t="str">
        <f t="shared" si="7"/>
        <v>International passengers_Ecuador</v>
      </c>
      <c r="B505" s="102" t="s">
        <v>54</v>
      </c>
      <c r="C505" s="103" t="s">
        <v>141</v>
      </c>
      <c r="D505" s="104" t="s">
        <v>153</v>
      </c>
      <c r="E505" s="105" t="s">
        <v>20</v>
      </c>
      <c r="F505" s="106" t="s">
        <v>34</v>
      </c>
      <c r="G505" s="106" t="s">
        <v>20</v>
      </c>
      <c r="H505" s="106" t="s">
        <v>20</v>
      </c>
      <c r="I505" s="106" t="s">
        <v>20</v>
      </c>
      <c r="J505" s="106" t="s">
        <v>20</v>
      </c>
      <c r="K505" s="106" t="s">
        <v>20</v>
      </c>
      <c r="L505" s="106" t="s">
        <v>20</v>
      </c>
      <c r="M505" s="106" t="s">
        <v>20</v>
      </c>
      <c r="N505" s="106" t="s">
        <v>20</v>
      </c>
      <c r="O505" s="106" t="s">
        <v>20</v>
      </c>
      <c r="P505" s="106" t="s">
        <v>20</v>
      </c>
      <c r="Q505" s="106" t="s">
        <v>20</v>
      </c>
      <c r="R505" s="107">
        <v>4258661</v>
      </c>
      <c r="S505" s="107">
        <v>4473735.7590190545</v>
      </c>
      <c r="T505" s="107">
        <v>4658082.8642674461</v>
      </c>
      <c r="U505" s="107">
        <v>4837791.6742993863</v>
      </c>
      <c r="V505" s="107">
        <v>5030958.2142179171</v>
      </c>
      <c r="W505" s="107">
        <v>5241687.1629511742</v>
      </c>
      <c r="X505" s="107">
        <v>5459464.1312391087</v>
      </c>
      <c r="Y505" s="107">
        <v>5684466.2836981248</v>
      </c>
      <c r="Z505" s="107">
        <v>5916873.7889812952</v>
      </c>
      <c r="AA505" s="107">
        <v>6156869.8465179224</v>
      </c>
      <c r="AB505" s="107">
        <v>6404640.713279183</v>
      </c>
      <c r="AC505" s="107">
        <v>6660375.730569344</v>
      </c>
      <c r="AD505" s="107">
        <v>6924267.3508425839</v>
      </c>
      <c r="AE505" s="107">
        <v>7196511.1645453395</v>
      </c>
      <c r="AF505" s="107">
        <v>7477305.9269836312</v>
      </c>
      <c r="AG505" s="107">
        <v>7766853.5852156403</v>
      </c>
      <c r="AH505" s="107">
        <v>8065359.3049691152</v>
      </c>
      <c r="AI505" s="107">
        <v>8373031.4975834526</v>
      </c>
      <c r="AJ505" s="107">
        <v>8690081.8469764628</v>
      </c>
      <c r="AK505" s="107">
        <v>9016725.3366353977</v>
      </c>
      <c r="AL505" s="107">
        <v>9353180.2766323276</v>
      </c>
      <c r="AM505" s="107">
        <v>9699668.3306635916</v>
      </c>
      <c r="AN505" s="104">
        <v>10056414.543113152</v>
      </c>
    </row>
    <row r="506" spans="1:40" x14ac:dyDescent="0.25">
      <c r="A506" t="str">
        <f t="shared" si="7"/>
        <v>Domestic passengers_Ecuador</v>
      </c>
      <c r="B506" s="72" t="s">
        <v>56</v>
      </c>
      <c r="C506" s="108" t="s">
        <v>141</v>
      </c>
      <c r="D506" s="92" t="s">
        <v>153</v>
      </c>
      <c r="E506" s="75" t="s">
        <v>20</v>
      </c>
      <c r="F506" s="76" t="s">
        <v>34</v>
      </c>
      <c r="G506" s="76" t="s">
        <v>20</v>
      </c>
      <c r="H506" s="76" t="s">
        <v>20</v>
      </c>
      <c r="I506" s="76" t="s">
        <v>20</v>
      </c>
      <c r="J506" s="76" t="s">
        <v>20</v>
      </c>
      <c r="K506" s="76" t="s">
        <v>20</v>
      </c>
      <c r="L506" s="76" t="s">
        <v>20</v>
      </c>
      <c r="M506" s="76" t="s">
        <v>20</v>
      </c>
      <c r="N506" s="76" t="s">
        <v>20</v>
      </c>
      <c r="O506" s="76" t="s">
        <v>20</v>
      </c>
      <c r="P506" s="76" t="s">
        <v>20</v>
      </c>
      <c r="Q506" s="76" t="s">
        <v>20</v>
      </c>
      <c r="R506" s="83">
        <v>5840105</v>
      </c>
      <c r="S506" s="83">
        <v>5710424.7077677492</v>
      </c>
      <c r="T506" s="83">
        <v>5668887.1259195665</v>
      </c>
      <c r="U506" s="83">
        <v>5705099.5148036303</v>
      </c>
      <c r="V506" s="83">
        <v>5848365.1154950261</v>
      </c>
      <c r="W506" s="83">
        <v>6125667.6345251976</v>
      </c>
      <c r="X506" s="83">
        <v>6436468.131390539</v>
      </c>
      <c r="Y506" s="83">
        <v>6759610.8695797091</v>
      </c>
      <c r="Z506" s="83">
        <v>7084738.938739948</v>
      </c>
      <c r="AA506" s="83">
        <v>7413582.7875727993</v>
      </c>
      <c r="AB506" s="83">
        <v>7761966.6252879519</v>
      </c>
      <c r="AC506" s="83">
        <v>8130311.2629514029</v>
      </c>
      <c r="AD506" s="83">
        <v>8513263.7380876094</v>
      </c>
      <c r="AE506" s="83">
        <v>8887932.0111420937</v>
      </c>
      <c r="AF506" s="83">
        <v>9272857.1536123846</v>
      </c>
      <c r="AG506" s="83">
        <v>9677099.4652142841</v>
      </c>
      <c r="AH506" s="83">
        <v>10099978.516530115</v>
      </c>
      <c r="AI506" s="83">
        <v>10541828.754702058</v>
      </c>
      <c r="AJ506" s="83">
        <v>10973269.352753162</v>
      </c>
      <c r="AK506" s="83">
        <v>11424147.861171536</v>
      </c>
      <c r="AL506" s="83">
        <v>11895231.407017592</v>
      </c>
      <c r="AM506" s="83">
        <v>12386862.825499665</v>
      </c>
      <c r="AN506" s="92">
        <v>12899986.012979522</v>
      </c>
    </row>
    <row r="507" spans="1:40" x14ac:dyDescent="0.25">
      <c r="A507" t="str">
        <f t="shared" si="7"/>
        <v>Total passengers_Dominican Republic</v>
      </c>
      <c r="B507" s="72" t="s">
        <v>58</v>
      </c>
      <c r="C507" s="108" t="s">
        <v>141</v>
      </c>
      <c r="D507" s="92" t="s">
        <v>152</v>
      </c>
      <c r="E507" s="75" t="s">
        <v>20</v>
      </c>
      <c r="F507" s="76" t="s">
        <v>34</v>
      </c>
      <c r="G507" s="76" t="s">
        <v>20</v>
      </c>
      <c r="H507" s="76" t="s">
        <v>20</v>
      </c>
      <c r="I507" s="76" t="s">
        <v>20</v>
      </c>
      <c r="J507" s="76" t="s">
        <v>20</v>
      </c>
      <c r="K507" s="76" t="s">
        <v>20</v>
      </c>
      <c r="L507" s="76" t="s">
        <v>20</v>
      </c>
      <c r="M507" s="76" t="s">
        <v>20</v>
      </c>
      <c r="N507" s="76" t="s">
        <v>20</v>
      </c>
      <c r="O507" s="76" t="s">
        <v>20</v>
      </c>
      <c r="P507" s="76" t="s">
        <v>20</v>
      </c>
      <c r="Q507" s="76" t="s">
        <v>20</v>
      </c>
      <c r="R507" s="83">
        <v>14590325</v>
      </c>
      <c r="S507" s="83">
        <v>15853460.825910101</v>
      </c>
      <c r="T507" s="83">
        <v>16512305.426405899</v>
      </c>
      <c r="U507" s="83">
        <v>17186490.02608142</v>
      </c>
      <c r="V507" s="83">
        <v>17868107.694151733</v>
      </c>
      <c r="W507" s="83">
        <v>18549047.367703862</v>
      </c>
      <c r="X507" s="83">
        <v>19247719.827837545</v>
      </c>
      <c r="Y507" s="83">
        <v>19962746.979219656</v>
      </c>
      <c r="Z507" s="83">
        <v>20666644.078610003</v>
      </c>
      <c r="AA507" s="83">
        <v>21385263.04178901</v>
      </c>
      <c r="AB507" s="83">
        <v>22119326.196069233</v>
      </c>
      <c r="AC507" s="83">
        <v>22873454.960646037</v>
      </c>
      <c r="AD507" s="83">
        <v>23649841.592805192</v>
      </c>
      <c r="AE507" s="83">
        <v>24385866.625062145</v>
      </c>
      <c r="AF507" s="83">
        <v>25138330.638809185</v>
      </c>
      <c r="AG507" s="83">
        <v>25911426.913328409</v>
      </c>
      <c r="AH507" s="83">
        <v>26703223.683260463</v>
      </c>
      <c r="AI507" s="83">
        <v>27513702.360274389</v>
      </c>
      <c r="AJ507" s="83">
        <v>28281860.262752675</v>
      </c>
      <c r="AK507" s="83">
        <v>29067632.307039611</v>
      </c>
      <c r="AL507" s="83">
        <v>29871241.252590802</v>
      </c>
      <c r="AM507" s="83">
        <v>30692240.846334938</v>
      </c>
      <c r="AN507" s="92">
        <v>31530643.784855254</v>
      </c>
    </row>
    <row r="508" spans="1:40" x14ac:dyDescent="0.25">
      <c r="A508" t="str">
        <f t="shared" si="7"/>
        <v>Total aircraft movements_Dominican Republic</v>
      </c>
      <c r="B508" s="72" t="s">
        <v>35</v>
      </c>
      <c r="C508" s="108" t="s">
        <v>141</v>
      </c>
      <c r="D508" s="92" t="s">
        <v>152</v>
      </c>
      <c r="E508" s="75" t="s">
        <v>20</v>
      </c>
      <c r="F508" s="76" t="s">
        <v>34</v>
      </c>
      <c r="G508" s="76" t="s">
        <v>20</v>
      </c>
      <c r="H508" s="76" t="s">
        <v>20</v>
      </c>
      <c r="I508" s="76" t="s">
        <v>20</v>
      </c>
      <c r="J508" s="76" t="s">
        <v>20</v>
      </c>
      <c r="K508" s="76" t="s">
        <v>20</v>
      </c>
      <c r="L508" s="76" t="s">
        <v>20</v>
      </c>
      <c r="M508" s="76" t="s">
        <v>20</v>
      </c>
      <c r="N508" s="76" t="s">
        <v>20</v>
      </c>
      <c r="O508" s="76" t="s">
        <v>20</v>
      </c>
      <c r="P508" s="76" t="s">
        <v>20</v>
      </c>
      <c r="Q508" s="76" t="s">
        <v>20</v>
      </c>
      <c r="R508" s="83">
        <v>133795</v>
      </c>
      <c r="S508" s="83">
        <v>138883.797595643</v>
      </c>
      <c r="T508" s="83">
        <v>139631.712106438</v>
      </c>
      <c r="U508" s="83">
        <v>140934.41877188871</v>
      </c>
      <c r="V508" s="83">
        <v>142817.53913637513</v>
      </c>
      <c r="W508" s="83">
        <v>145252.38299710068</v>
      </c>
      <c r="X508" s="83">
        <v>147701.87847162993</v>
      </c>
      <c r="Y508" s="83">
        <v>150177.25673008032</v>
      </c>
      <c r="Z508" s="83">
        <v>152679.60391995896</v>
      </c>
      <c r="AA508" s="83">
        <v>155197.4198503565</v>
      </c>
      <c r="AB508" s="83">
        <v>157716.92576979607</v>
      </c>
      <c r="AC508" s="83">
        <v>160263.72948932552</v>
      </c>
      <c r="AD508" s="83">
        <v>162838.5916510846</v>
      </c>
      <c r="AE508" s="83">
        <v>165432.61613776759</v>
      </c>
      <c r="AF508" s="83">
        <v>168031.37318376167</v>
      </c>
      <c r="AG508" s="83">
        <v>170657.43252163831</v>
      </c>
      <c r="AH508" s="83">
        <v>173310.68677355684</v>
      </c>
      <c r="AI508" s="83">
        <v>175991.24556838276</v>
      </c>
      <c r="AJ508" s="83">
        <v>178699.21853584074</v>
      </c>
      <c r="AK508" s="83">
        <v>181403.03245249257</v>
      </c>
      <c r="AL508" s="83">
        <v>184134.5883067188</v>
      </c>
      <c r="AM508" s="83">
        <v>186894.42974251386</v>
      </c>
      <c r="AN508" s="92">
        <v>189683.10040473272</v>
      </c>
    </row>
    <row r="509" spans="1:40" x14ac:dyDescent="0.25">
      <c r="A509" t="str">
        <f t="shared" si="7"/>
        <v>Total Cargo_Dominican Republic</v>
      </c>
      <c r="B509" s="102" t="s">
        <v>207</v>
      </c>
      <c r="C509" s="103" t="s">
        <v>141</v>
      </c>
      <c r="D509" s="104" t="s">
        <v>152</v>
      </c>
      <c r="E509" s="105" t="s">
        <v>20</v>
      </c>
      <c r="F509" s="106" t="s">
        <v>34</v>
      </c>
      <c r="G509" s="106" t="s">
        <v>20</v>
      </c>
      <c r="H509" s="106" t="s">
        <v>20</v>
      </c>
      <c r="I509" s="106" t="s">
        <v>20</v>
      </c>
      <c r="J509" s="106" t="s">
        <v>20</v>
      </c>
      <c r="K509" s="106" t="s">
        <v>20</v>
      </c>
      <c r="L509" s="106" t="s">
        <v>20</v>
      </c>
      <c r="M509" s="106" t="s">
        <v>20</v>
      </c>
      <c r="N509" s="106" t="s">
        <v>20</v>
      </c>
      <c r="O509" s="106" t="s">
        <v>20</v>
      </c>
      <c r="P509" s="106" t="s">
        <v>20</v>
      </c>
      <c r="Q509" s="106" t="s">
        <v>20</v>
      </c>
      <c r="R509" s="107">
        <v>102640</v>
      </c>
      <c r="S509" s="107">
        <v>109290.23381684801</v>
      </c>
      <c r="T509" s="107">
        <v>114952.09066280301</v>
      </c>
      <c r="U509" s="107">
        <v>120329.80815014067</v>
      </c>
      <c r="V509" s="107">
        <v>124996.99574986135</v>
      </c>
      <c r="W509" s="107">
        <v>128921.78560838524</v>
      </c>
      <c r="X509" s="107">
        <v>132885.23883237562</v>
      </c>
      <c r="Y509" s="107">
        <v>136872.88407001804</v>
      </c>
      <c r="Z509" s="107">
        <v>141580.47510547057</v>
      </c>
      <c r="AA509" s="107">
        <v>146330.86121401691</v>
      </c>
      <c r="AB509" s="107">
        <v>151111.2480630654</v>
      </c>
      <c r="AC509" s="107">
        <v>156040.33970189778</v>
      </c>
      <c r="AD509" s="107">
        <v>161135.4096579586</v>
      </c>
      <c r="AE509" s="107">
        <v>166818.82770963709</v>
      </c>
      <c r="AF509" s="107">
        <v>172618.84800836365</v>
      </c>
      <c r="AG509" s="107">
        <v>178649.88024009918</v>
      </c>
      <c r="AH509" s="107">
        <v>184853.67577678489</v>
      </c>
      <c r="AI509" s="107">
        <v>191226.39788569033</v>
      </c>
      <c r="AJ509" s="107">
        <v>198347.04219950308</v>
      </c>
      <c r="AK509" s="107">
        <v>205717.72371720674</v>
      </c>
      <c r="AL509" s="107">
        <v>213312.48059754583</v>
      </c>
      <c r="AM509" s="107">
        <v>221135.6326892114</v>
      </c>
      <c r="AN509" s="104">
        <v>229203.50248106997</v>
      </c>
    </row>
    <row r="510" spans="1:40" x14ac:dyDescent="0.25">
      <c r="A510" t="str">
        <f t="shared" si="7"/>
        <v>International passengers_Dominican Republic</v>
      </c>
      <c r="B510" s="102" t="s">
        <v>54</v>
      </c>
      <c r="C510" s="103" t="s">
        <v>141</v>
      </c>
      <c r="D510" s="104" t="s">
        <v>152</v>
      </c>
      <c r="E510" s="105" t="s">
        <v>20</v>
      </c>
      <c r="F510" s="106" t="s">
        <v>34</v>
      </c>
      <c r="G510" s="106" t="s">
        <v>20</v>
      </c>
      <c r="H510" s="106" t="s">
        <v>20</v>
      </c>
      <c r="I510" s="106" t="s">
        <v>20</v>
      </c>
      <c r="J510" s="106" t="s">
        <v>20</v>
      </c>
      <c r="K510" s="106" t="s">
        <v>20</v>
      </c>
      <c r="L510" s="106" t="s">
        <v>20</v>
      </c>
      <c r="M510" s="106" t="s">
        <v>20</v>
      </c>
      <c r="N510" s="106" t="s">
        <v>20</v>
      </c>
      <c r="O510" s="106" t="s">
        <v>20</v>
      </c>
      <c r="P510" s="106" t="s">
        <v>20</v>
      </c>
      <c r="Q510" s="106" t="s">
        <v>20</v>
      </c>
      <c r="R510" s="107">
        <v>14590325</v>
      </c>
      <c r="S510" s="107">
        <v>15853460.825910101</v>
      </c>
      <c r="T510" s="107">
        <v>16512305.426405899</v>
      </c>
      <c r="U510" s="107">
        <v>17186490.02608142</v>
      </c>
      <c r="V510" s="107">
        <v>17868107.694151733</v>
      </c>
      <c r="W510" s="107">
        <v>18549047.367703862</v>
      </c>
      <c r="X510" s="107">
        <v>19247719.827837545</v>
      </c>
      <c r="Y510" s="107">
        <v>19962746.979219656</v>
      </c>
      <c r="Z510" s="107">
        <v>20666644.078610003</v>
      </c>
      <c r="AA510" s="107">
        <v>21385263.04178901</v>
      </c>
      <c r="AB510" s="107">
        <v>22119326.196069233</v>
      </c>
      <c r="AC510" s="107">
        <v>22873454.960646037</v>
      </c>
      <c r="AD510" s="107">
        <v>23649841.592805192</v>
      </c>
      <c r="AE510" s="107">
        <v>24385866.625062145</v>
      </c>
      <c r="AF510" s="107">
        <v>25138330.638809185</v>
      </c>
      <c r="AG510" s="107">
        <v>25911426.913328409</v>
      </c>
      <c r="AH510" s="107">
        <v>26703223.683260463</v>
      </c>
      <c r="AI510" s="107">
        <v>27513702.360274389</v>
      </c>
      <c r="AJ510" s="107">
        <v>28281860.262752675</v>
      </c>
      <c r="AK510" s="107">
        <v>29067632.307039611</v>
      </c>
      <c r="AL510" s="107">
        <v>29871241.252590802</v>
      </c>
      <c r="AM510" s="107">
        <v>30692240.846334938</v>
      </c>
      <c r="AN510" s="104">
        <v>31530643.784855254</v>
      </c>
    </row>
    <row r="511" spans="1:40" x14ac:dyDescent="0.25">
      <c r="A511" t="str">
        <f t="shared" si="7"/>
        <v>Domestic passengers_Dominican Republic</v>
      </c>
      <c r="B511" s="72" t="s">
        <v>56</v>
      </c>
      <c r="C511" s="108" t="s">
        <v>141</v>
      </c>
      <c r="D511" s="92" t="s">
        <v>152</v>
      </c>
      <c r="E511" s="75" t="s">
        <v>20</v>
      </c>
      <c r="F511" s="76" t="s">
        <v>34</v>
      </c>
      <c r="G511" s="76" t="s">
        <v>20</v>
      </c>
      <c r="H511" s="76" t="s">
        <v>20</v>
      </c>
      <c r="I511" s="76" t="s">
        <v>20</v>
      </c>
      <c r="J511" s="76" t="s">
        <v>20</v>
      </c>
      <c r="K511" s="76" t="s">
        <v>20</v>
      </c>
      <c r="L511" s="76" t="s">
        <v>20</v>
      </c>
      <c r="M511" s="76" t="s">
        <v>20</v>
      </c>
      <c r="N511" s="76" t="s">
        <v>20</v>
      </c>
      <c r="O511" s="76" t="s">
        <v>20</v>
      </c>
      <c r="P511" s="76" t="s">
        <v>20</v>
      </c>
      <c r="Q511" s="76" t="s">
        <v>20</v>
      </c>
      <c r="R511" s="83" t="s">
        <v>218</v>
      </c>
      <c r="S511" s="83" t="s">
        <v>218</v>
      </c>
      <c r="T511" s="83" t="s">
        <v>218</v>
      </c>
      <c r="U511" s="83" t="s">
        <v>218</v>
      </c>
      <c r="V511" s="83" t="s">
        <v>218</v>
      </c>
      <c r="W511" s="83" t="s">
        <v>218</v>
      </c>
      <c r="X511" s="83" t="s">
        <v>218</v>
      </c>
      <c r="Y511" s="83" t="s">
        <v>218</v>
      </c>
      <c r="Z511" s="83" t="s">
        <v>218</v>
      </c>
      <c r="AA511" s="83" t="s">
        <v>218</v>
      </c>
      <c r="AB511" s="83" t="s">
        <v>218</v>
      </c>
      <c r="AC511" s="83" t="s">
        <v>218</v>
      </c>
      <c r="AD511" s="83" t="s">
        <v>218</v>
      </c>
      <c r="AE511" s="83" t="s">
        <v>218</v>
      </c>
      <c r="AF511" s="83" t="s">
        <v>218</v>
      </c>
      <c r="AG511" s="83" t="s">
        <v>218</v>
      </c>
      <c r="AH511" s="83" t="s">
        <v>218</v>
      </c>
      <c r="AI511" s="83" t="s">
        <v>218</v>
      </c>
      <c r="AJ511" s="83" t="s">
        <v>218</v>
      </c>
      <c r="AK511" s="83" t="s">
        <v>218</v>
      </c>
      <c r="AL511" s="83" t="s">
        <v>218</v>
      </c>
      <c r="AM511" s="83" t="s">
        <v>218</v>
      </c>
      <c r="AN511" s="92" t="s">
        <v>218</v>
      </c>
    </row>
    <row r="512" spans="1:40" x14ac:dyDescent="0.25">
      <c r="A512" t="str">
        <f t="shared" si="7"/>
        <v>Total passengers_Denmark</v>
      </c>
      <c r="B512" s="102" t="s">
        <v>58</v>
      </c>
      <c r="C512" s="103" t="s">
        <v>96</v>
      </c>
      <c r="D512" s="104" t="s">
        <v>109</v>
      </c>
      <c r="E512" s="105" t="s">
        <v>34</v>
      </c>
      <c r="F512" s="106" t="s">
        <v>20</v>
      </c>
      <c r="G512" s="106" t="s">
        <v>20</v>
      </c>
      <c r="H512" s="106" t="s">
        <v>20</v>
      </c>
      <c r="I512" s="106" t="s">
        <v>34</v>
      </c>
      <c r="J512" s="106" t="s">
        <v>20</v>
      </c>
      <c r="K512" s="106" t="s">
        <v>20</v>
      </c>
      <c r="L512" s="106" t="s">
        <v>20</v>
      </c>
      <c r="M512" s="106" t="s">
        <v>20</v>
      </c>
      <c r="N512" s="106" t="s">
        <v>20</v>
      </c>
      <c r="O512" s="106" t="s">
        <v>20</v>
      </c>
      <c r="P512" s="106" t="s">
        <v>20</v>
      </c>
      <c r="Q512" s="106" t="s">
        <v>20</v>
      </c>
      <c r="R512" s="107">
        <v>36388414</v>
      </c>
      <c r="S512" s="107">
        <v>36382217.710047916</v>
      </c>
      <c r="T512" s="107">
        <v>37676849.678284258</v>
      </c>
      <c r="U512" s="107">
        <v>38948959.933079526</v>
      </c>
      <c r="V512" s="107">
        <v>40492591.021648094</v>
      </c>
      <c r="W512" s="107">
        <v>42501002.311373435</v>
      </c>
      <c r="X512" s="107">
        <v>44690618.776998043</v>
      </c>
      <c r="Y512" s="107">
        <v>46966330.93153578</v>
      </c>
      <c r="Z512" s="107">
        <v>48952305.076543845</v>
      </c>
      <c r="AA512" s="107">
        <v>50557096.549707904</v>
      </c>
      <c r="AB512" s="107">
        <v>52208413.618819065</v>
      </c>
      <c r="AC512" s="107">
        <v>53890724.750338234</v>
      </c>
      <c r="AD512" s="107">
        <v>55512745.073011711</v>
      </c>
      <c r="AE512" s="107">
        <v>56934629.356270276</v>
      </c>
      <c r="AF512" s="107">
        <v>58368717.434944443</v>
      </c>
      <c r="AG512" s="107">
        <v>59842904.980727114</v>
      </c>
      <c r="AH512" s="107">
        <v>61314665.316502988</v>
      </c>
      <c r="AI512" s="107">
        <v>62701034.913119823</v>
      </c>
      <c r="AJ512" s="107">
        <v>63963626.933218755</v>
      </c>
      <c r="AK512" s="107">
        <v>65171648.779222555</v>
      </c>
      <c r="AL512" s="107">
        <v>66531047.874192536</v>
      </c>
      <c r="AM512" s="107">
        <v>68149046.848273307</v>
      </c>
      <c r="AN512" s="104">
        <v>69819732.983722597</v>
      </c>
    </row>
    <row r="513" spans="1:40" x14ac:dyDescent="0.25">
      <c r="A513" t="str">
        <f t="shared" si="7"/>
        <v>Total aircraft movements_Denmark</v>
      </c>
      <c r="B513" s="102" t="s">
        <v>35</v>
      </c>
      <c r="C513" s="103" t="s">
        <v>96</v>
      </c>
      <c r="D513" s="104" t="s">
        <v>109</v>
      </c>
      <c r="E513" s="105" t="s">
        <v>34</v>
      </c>
      <c r="F513" s="106" t="s">
        <v>20</v>
      </c>
      <c r="G513" s="106" t="s">
        <v>20</v>
      </c>
      <c r="H513" s="106" t="s">
        <v>20</v>
      </c>
      <c r="I513" s="106" t="s">
        <v>34</v>
      </c>
      <c r="J513" s="106" t="s">
        <v>20</v>
      </c>
      <c r="K513" s="106" t="s">
        <v>20</v>
      </c>
      <c r="L513" s="106" t="s">
        <v>20</v>
      </c>
      <c r="M513" s="106" t="s">
        <v>20</v>
      </c>
      <c r="N513" s="106" t="s">
        <v>20</v>
      </c>
      <c r="O513" s="106" t="s">
        <v>20</v>
      </c>
      <c r="P513" s="106" t="s">
        <v>20</v>
      </c>
      <c r="Q513" s="106" t="s">
        <v>20</v>
      </c>
      <c r="R513" s="107">
        <v>445009</v>
      </c>
      <c r="S513" s="107">
        <v>443979.27829279733</v>
      </c>
      <c r="T513" s="107">
        <v>445399.12277470634</v>
      </c>
      <c r="U513" s="107">
        <v>449866.73045388039</v>
      </c>
      <c r="V513" s="107">
        <v>458995.94266546459</v>
      </c>
      <c r="W513" s="107">
        <v>474231.05915246968</v>
      </c>
      <c r="X513" s="107">
        <v>490878.97947440972</v>
      </c>
      <c r="Y513" s="107">
        <v>508201.93699767458</v>
      </c>
      <c r="Z513" s="107">
        <v>523276.26917190041</v>
      </c>
      <c r="AA513" s="107">
        <v>535394.39656467945</v>
      </c>
      <c r="AB513" s="107">
        <v>547891.25558103621</v>
      </c>
      <c r="AC513" s="107">
        <v>560648.23835242435</v>
      </c>
      <c r="AD513" s="107">
        <v>572956.48088468111</v>
      </c>
      <c r="AE513" s="107">
        <v>583728.17346644239</v>
      </c>
      <c r="AF513" s="107">
        <v>594616.97526137426</v>
      </c>
      <c r="AG513" s="107">
        <v>605839.76311214664</v>
      </c>
      <c r="AH513" s="107">
        <v>617064.69189917517</v>
      </c>
      <c r="AI513" s="107">
        <v>627645.19887333026</v>
      </c>
      <c r="AJ513" s="107">
        <v>637281.55295885657</v>
      </c>
      <c r="AK513" s="107">
        <v>646511.12915585795</v>
      </c>
      <c r="AL513" s="107">
        <v>656935.34778336855</v>
      </c>
      <c r="AM513" s="107">
        <v>669387.03304473695</v>
      </c>
      <c r="AN513" s="104">
        <v>682262.62368467345</v>
      </c>
    </row>
    <row r="514" spans="1:40" x14ac:dyDescent="0.25">
      <c r="A514" t="str">
        <f t="shared" ref="A514:A577" si="8">B514&amp;"_"&amp;D514</f>
        <v>Total Cargo_Denmark</v>
      </c>
      <c r="B514" s="102" t="s">
        <v>207</v>
      </c>
      <c r="C514" s="108" t="s">
        <v>96</v>
      </c>
      <c r="D514" s="92" t="s">
        <v>109</v>
      </c>
      <c r="E514" s="75" t="s">
        <v>34</v>
      </c>
      <c r="F514" s="76" t="s">
        <v>20</v>
      </c>
      <c r="G514" s="76" t="s">
        <v>20</v>
      </c>
      <c r="H514" s="76" t="s">
        <v>20</v>
      </c>
      <c r="I514" s="76" t="s">
        <v>34</v>
      </c>
      <c r="J514" s="76" t="s">
        <v>20</v>
      </c>
      <c r="K514" s="76" t="s">
        <v>20</v>
      </c>
      <c r="L514" s="76" t="s">
        <v>20</v>
      </c>
      <c r="M514" s="76" t="s">
        <v>20</v>
      </c>
      <c r="N514" s="76" t="s">
        <v>20</v>
      </c>
      <c r="O514" s="76" t="s">
        <v>20</v>
      </c>
      <c r="P514" s="76" t="s">
        <v>20</v>
      </c>
      <c r="Q514" s="76" t="s">
        <v>20</v>
      </c>
      <c r="R514" s="83">
        <v>429564</v>
      </c>
      <c r="S514" s="83">
        <v>448656.97202960338</v>
      </c>
      <c r="T514" s="83">
        <v>465520.90394790517</v>
      </c>
      <c r="U514" s="83">
        <v>481977.24949702498</v>
      </c>
      <c r="V514" s="83">
        <v>496247.1227895777</v>
      </c>
      <c r="W514" s="83">
        <v>510516.99608212931</v>
      </c>
      <c r="X514" s="83">
        <v>524786.8693746815</v>
      </c>
      <c r="Y514" s="83">
        <v>539056.74266723311</v>
      </c>
      <c r="Z514" s="83">
        <v>553326.6159597853</v>
      </c>
      <c r="AA514" s="83">
        <v>567596.48925233691</v>
      </c>
      <c r="AB514" s="83">
        <v>581866.3625448884</v>
      </c>
      <c r="AC514" s="83">
        <v>596136.23583744059</v>
      </c>
      <c r="AD514" s="83">
        <v>610406.10912999092</v>
      </c>
      <c r="AE514" s="83">
        <v>624675.98242254136</v>
      </c>
      <c r="AF514" s="83">
        <v>638945.85571509169</v>
      </c>
      <c r="AG514" s="83">
        <v>653215.72900764807</v>
      </c>
      <c r="AH514" s="83">
        <v>667485.60230019852</v>
      </c>
      <c r="AI514" s="83">
        <v>681755.47559274873</v>
      </c>
      <c r="AJ514" s="83">
        <v>696025.34888529917</v>
      </c>
      <c r="AK514" s="83">
        <v>710295.2221778495</v>
      </c>
      <c r="AL514" s="83">
        <v>724565.09547039983</v>
      </c>
      <c r="AM514" s="83">
        <v>738834.96876295609</v>
      </c>
      <c r="AN514" s="92">
        <v>753104.84205550666</v>
      </c>
    </row>
    <row r="515" spans="1:40" x14ac:dyDescent="0.25">
      <c r="A515" t="str">
        <f t="shared" si="8"/>
        <v>International passengers_Denmark</v>
      </c>
      <c r="B515" s="72" t="s">
        <v>54</v>
      </c>
      <c r="C515" s="108" t="s">
        <v>96</v>
      </c>
      <c r="D515" s="92" t="s">
        <v>109</v>
      </c>
      <c r="E515" s="75" t="s">
        <v>34</v>
      </c>
      <c r="F515" s="76" t="s">
        <v>20</v>
      </c>
      <c r="G515" s="76" t="s">
        <v>20</v>
      </c>
      <c r="H515" s="76" t="s">
        <v>20</v>
      </c>
      <c r="I515" s="76" t="s">
        <v>34</v>
      </c>
      <c r="J515" s="76" t="s">
        <v>20</v>
      </c>
      <c r="K515" s="76" t="s">
        <v>20</v>
      </c>
      <c r="L515" s="76" t="s">
        <v>20</v>
      </c>
      <c r="M515" s="76" t="s">
        <v>20</v>
      </c>
      <c r="N515" s="76" t="s">
        <v>20</v>
      </c>
      <c r="O515" s="76" t="s">
        <v>20</v>
      </c>
      <c r="P515" s="76" t="s">
        <v>20</v>
      </c>
      <c r="Q515" s="76" t="s">
        <v>20</v>
      </c>
      <c r="R515" s="83">
        <v>32640960</v>
      </c>
      <c r="S515" s="83">
        <v>32695939.293137938</v>
      </c>
      <c r="T515" s="83">
        <v>33912803.355652191</v>
      </c>
      <c r="U515" s="83">
        <v>35095591.327762365</v>
      </c>
      <c r="V515" s="83">
        <v>36520748.901338339</v>
      </c>
      <c r="W515" s="83">
        <v>38367109.844400004</v>
      </c>
      <c r="X515" s="83">
        <v>40384690.077005915</v>
      </c>
      <c r="Y515" s="83">
        <v>42484078.829074442</v>
      </c>
      <c r="Z515" s="83">
        <v>44310954.140002757</v>
      </c>
      <c r="AA515" s="83">
        <v>45779563.660655551</v>
      </c>
      <c r="AB515" s="83">
        <v>47294072.093750283</v>
      </c>
      <c r="AC515" s="83">
        <v>48840105.217979439</v>
      </c>
      <c r="AD515" s="83">
        <v>50331755.00672067</v>
      </c>
      <c r="AE515" s="83">
        <v>51637188.574661791</v>
      </c>
      <c r="AF515" s="83">
        <v>52956814.740175426</v>
      </c>
      <c r="AG515" s="83">
        <v>54316917.052330829</v>
      </c>
      <c r="AH515" s="83">
        <v>55677278.826964684</v>
      </c>
      <c r="AI515" s="83">
        <v>56959542.395578146</v>
      </c>
      <c r="AJ515" s="83">
        <v>58127383.011185147</v>
      </c>
      <c r="AK515" s="83">
        <v>59245925.755882144</v>
      </c>
      <c r="AL515" s="83">
        <v>60509248.563567176</v>
      </c>
      <c r="AM515" s="83">
        <v>62018282.338366047</v>
      </c>
      <c r="AN515" s="92">
        <v>63578689.683902629</v>
      </c>
    </row>
    <row r="516" spans="1:40" x14ac:dyDescent="0.25">
      <c r="A516" t="str">
        <f t="shared" si="8"/>
        <v>Domestic passengers_Denmark</v>
      </c>
      <c r="B516" s="102" t="s">
        <v>56</v>
      </c>
      <c r="C516" s="103" t="s">
        <v>96</v>
      </c>
      <c r="D516" s="104" t="s">
        <v>109</v>
      </c>
      <c r="E516" s="105" t="s">
        <v>34</v>
      </c>
      <c r="F516" s="106" t="s">
        <v>20</v>
      </c>
      <c r="G516" s="106" t="s">
        <v>20</v>
      </c>
      <c r="H516" s="106" t="s">
        <v>20</v>
      </c>
      <c r="I516" s="106" t="s">
        <v>34</v>
      </c>
      <c r="J516" s="106" t="s">
        <v>20</v>
      </c>
      <c r="K516" s="106" t="s">
        <v>20</v>
      </c>
      <c r="L516" s="106" t="s">
        <v>20</v>
      </c>
      <c r="M516" s="106" t="s">
        <v>20</v>
      </c>
      <c r="N516" s="106" t="s">
        <v>20</v>
      </c>
      <c r="O516" s="106" t="s">
        <v>20</v>
      </c>
      <c r="P516" s="106" t="s">
        <v>20</v>
      </c>
      <c r="Q516" s="106" t="s">
        <v>20</v>
      </c>
      <c r="R516" s="107">
        <v>3683435</v>
      </c>
      <c r="S516" s="107">
        <v>3588100.7249244563</v>
      </c>
      <c r="T516" s="107">
        <v>3680027.120121486</v>
      </c>
      <c r="U516" s="107">
        <v>3767860.8697287897</v>
      </c>
      <c r="V516" s="107">
        <v>3890493.3057587021</v>
      </c>
      <c r="W516" s="107">
        <v>4057889.3516245815</v>
      </c>
      <c r="X516" s="107">
        <v>4235256.3284669621</v>
      </c>
      <c r="Y516" s="107">
        <v>4416621.7416231185</v>
      </c>
      <c r="Z516" s="107">
        <v>4579733.5367988041</v>
      </c>
      <c r="AA516" s="107">
        <v>4718912.7831548331</v>
      </c>
      <c r="AB516" s="107">
        <v>4858616.7736987816</v>
      </c>
      <c r="AC516" s="107">
        <v>4997661.4455682924</v>
      </c>
      <c r="AD516" s="107">
        <v>5130534.3012722163</v>
      </c>
      <c r="AE516" s="107">
        <v>5249050.1298120478</v>
      </c>
      <c r="AF516" s="107">
        <v>5365489.2460843334</v>
      </c>
      <c r="AG516" s="107">
        <v>5481503.7645524172</v>
      </c>
      <c r="AH516" s="107">
        <v>5594728.9205694078</v>
      </c>
      <c r="AI516" s="107">
        <v>5700468.3357664272</v>
      </c>
      <c r="AJ516" s="107">
        <v>5796637.2604850382</v>
      </c>
      <c r="AK516" s="107">
        <v>5887414.8775922954</v>
      </c>
      <c r="AL516" s="107">
        <v>5984891.9610375287</v>
      </c>
      <c r="AM516" s="107">
        <v>6095444.3525828952</v>
      </c>
      <c r="AN516" s="104">
        <v>6207272.2608971568</v>
      </c>
    </row>
    <row r="517" spans="1:40" x14ac:dyDescent="0.25">
      <c r="A517" t="str">
        <f t="shared" si="8"/>
        <v>Total passengers_Czech Republic</v>
      </c>
      <c r="B517" s="72" t="s">
        <v>58</v>
      </c>
      <c r="C517" s="108" t="s">
        <v>96</v>
      </c>
      <c r="D517" s="92" t="s">
        <v>107</v>
      </c>
      <c r="E517" s="75" t="s">
        <v>34</v>
      </c>
      <c r="F517" s="76" t="s">
        <v>20</v>
      </c>
      <c r="G517" s="76" t="s">
        <v>20</v>
      </c>
      <c r="H517" s="76" t="s">
        <v>20</v>
      </c>
      <c r="I517" s="76" t="s">
        <v>34</v>
      </c>
      <c r="J517" s="76" t="s">
        <v>20</v>
      </c>
      <c r="K517" s="76" t="s">
        <v>20</v>
      </c>
      <c r="L517" s="76" t="s">
        <v>20</v>
      </c>
      <c r="M517" s="76" t="s">
        <v>20</v>
      </c>
      <c r="N517" s="76" t="s">
        <v>20</v>
      </c>
      <c r="O517" s="76" t="s">
        <v>20</v>
      </c>
      <c r="P517" s="76" t="s">
        <v>20</v>
      </c>
      <c r="Q517" s="76" t="s">
        <v>20</v>
      </c>
      <c r="R517" s="83">
        <v>17863098</v>
      </c>
      <c r="S517" s="83">
        <v>18676794.131813731</v>
      </c>
      <c r="T517" s="83">
        <v>19448916.707896437</v>
      </c>
      <c r="U517" s="83">
        <v>20150121.549950451</v>
      </c>
      <c r="V517" s="83">
        <v>20780068.880714111</v>
      </c>
      <c r="W517" s="83">
        <v>21337315.953943841</v>
      </c>
      <c r="X517" s="83">
        <v>21889096.242758341</v>
      </c>
      <c r="Y517" s="83">
        <v>22435650.662829965</v>
      </c>
      <c r="Z517" s="83">
        <v>22977201.797183696</v>
      </c>
      <c r="AA517" s="83">
        <v>23513955.840476926</v>
      </c>
      <c r="AB517" s="83">
        <v>24046104.282468963</v>
      </c>
      <c r="AC517" s="83">
        <v>24573825.372548304</v>
      </c>
      <c r="AD517" s="83">
        <v>25097285.399422985</v>
      </c>
      <c r="AE517" s="83">
        <v>25616639.813939352</v>
      </c>
      <c r="AF517" s="83">
        <v>26132034.218103535</v>
      </c>
      <c r="AG517" s="83">
        <v>26643605.239448261</v>
      </c>
      <c r="AH517" s="83">
        <v>27151481.306716397</v>
      </c>
      <c r="AI517" s="83">
        <v>27655783.340254109</v>
      </c>
      <c r="AJ517" s="83">
        <v>28156625.368397001</v>
      </c>
      <c r="AK517" s="83">
        <v>28654115.079401512</v>
      </c>
      <c r="AL517" s="83">
        <v>29148354.317040909</v>
      </c>
      <c r="AM517" s="83">
        <v>29639439.5267963</v>
      </c>
      <c r="AN517" s="92">
        <v>30127462.158583891</v>
      </c>
    </row>
    <row r="518" spans="1:40" x14ac:dyDescent="0.25">
      <c r="A518" t="str">
        <f t="shared" si="8"/>
        <v>Total aircraft movements_Czech Republic</v>
      </c>
      <c r="B518" s="72" t="s">
        <v>35</v>
      </c>
      <c r="C518" s="108" t="s">
        <v>96</v>
      </c>
      <c r="D518" s="92" t="s">
        <v>107</v>
      </c>
      <c r="E518" s="75" t="s">
        <v>34</v>
      </c>
      <c r="F518" s="76" t="s">
        <v>20</v>
      </c>
      <c r="G518" s="76" t="s">
        <v>20</v>
      </c>
      <c r="H518" s="76" t="s">
        <v>20</v>
      </c>
      <c r="I518" s="76" t="s">
        <v>34</v>
      </c>
      <c r="J518" s="76" t="s">
        <v>20</v>
      </c>
      <c r="K518" s="76" t="s">
        <v>20</v>
      </c>
      <c r="L518" s="76" t="s">
        <v>20</v>
      </c>
      <c r="M518" s="76" t="s">
        <v>20</v>
      </c>
      <c r="N518" s="76" t="s">
        <v>20</v>
      </c>
      <c r="O518" s="76" t="s">
        <v>20</v>
      </c>
      <c r="P518" s="76" t="s">
        <v>20</v>
      </c>
      <c r="Q518" s="76" t="s">
        <v>20</v>
      </c>
      <c r="R518" s="83">
        <v>227990</v>
      </c>
      <c r="S518" s="83">
        <v>220401.61446185608</v>
      </c>
      <c r="T518" s="83">
        <v>225602.5854272763</v>
      </c>
      <c r="U518" s="83">
        <v>229713.22486004696</v>
      </c>
      <c r="V518" s="83">
        <v>233985.48971247676</v>
      </c>
      <c r="W518" s="83">
        <v>238170.93302303035</v>
      </c>
      <c r="X518" s="83">
        <v>242328.07748388842</v>
      </c>
      <c r="Y518" s="83">
        <v>246527.26401287233</v>
      </c>
      <c r="Z518" s="83">
        <v>250759.65447383674</v>
      </c>
      <c r="AA518" s="83">
        <v>254974.31019483015</v>
      </c>
      <c r="AB518" s="83">
        <v>259237.04645527486</v>
      </c>
      <c r="AC518" s="83">
        <v>263491.25501786586</v>
      </c>
      <c r="AD518" s="83">
        <v>267741.83515790262</v>
      </c>
      <c r="AE518" s="83">
        <v>272139.63771827467</v>
      </c>
      <c r="AF518" s="83">
        <v>276562.83663017233</v>
      </c>
      <c r="AG518" s="83">
        <v>280939.58108925162</v>
      </c>
      <c r="AH518" s="83">
        <v>285205.62932781811</v>
      </c>
      <c r="AI518" s="83">
        <v>289312.16616886196</v>
      </c>
      <c r="AJ518" s="83">
        <v>293283.9762068257</v>
      </c>
      <c r="AK518" s="83">
        <v>297050.82899968111</v>
      </c>
      <c r="AL518" s="83">
        <v>300441.54493758007</v>
      </c>
      <c r="AM518" s="83">
        <v>303414.3905464579</v>
      </c>
      <c r="AN518" s="92">
        <v>306223.50633444253</v>
      </c>
    </row>
    <row r="519" spans="1:40" x14ac:dyDescent="0.25">
      <c r="A519" t="str">
        <f t="shared" si="8"/>
        <v>Total Cargo_Czech Republic</v>
      </c>
      <c r="B519" s="102" t="s">
        <v>207</v>
      </c>
      <c r="C519" s="103" t="s">
        <v>96</v>
      </c>
      <c r="D519" s="104" t="s">
        <v>107</v>
      </c>
      <c r="E519" s="105" t="s">
        <v>34</v>
      </c>
      <c r="F519" s="106" t="s">
        <v>20</v>
      </c>
      <c r="G519" s="106" t="s">
        <v>20</v>
      </c>
      <c r="H519" s="106" t="s">
        <v>20</v>
      </c>
      <c r="I519" s="106" t="s">
        <v>34</v>
      </c>
      <c r="J519" s="106" t="s">
        <v>20</v>
      </c>
      <c r="K519" s="106" t="s">
        <v>20</v>
      </c>
      <c r="L519" s="106" t="s">
        <v>20</v>
      </c>
      <c r="M519" s="106" t="s">
        <v>20</v>
      </c>
      <c r="N519" s="106" t="s">
        <v>20</v>
      </c>
      <c r="O519" s="106" t="s">
        <v>20</v>
      </c>
      <c r="P519" s="106" t="s">
        <v>20</v>
      </c>
      <c r="Q519" s="106" t="s">
        <v>20</v>
      </c>
      <c r="R519" s="107">
        <v>89020.714999999997</v>
      </c>
      <c r="S519" s="107">
        <v>88713.38322820043</v>
      </c>
      <c r="T519" s="107">
        <v>91538.237718526812</v>
      </c>
      <c r="U519" s="107">
        <v>93358.7289603065</v>
      </c>
      <c r="V519" s="107">
        <v>95603.284560527929</v>
      </c>
      <c r="W519" s="107">
        <v>98347.262420696818</v>
      </c>
      <c r="X519" s="107">
        <v>101091.24028086475</v>
      </c>
      <c r="Y519" s="107">
        <v>103835.21814103266</v>
      </c>
      <c r="Z519" s="107">
        <v>106579.19600120059</v>
      </c>
      <c r="AA519" s="107">
        <v>109323.17386136852</v>
      </c>
      <c r="AB519" s="107">
        <v>112067.15172153646</v>
      </c>
      <c r="AC519" s="107">
        <v>114811.12958170439</v>
      </c>
      <c r="AD519" s="107">
        <v>117555.10744187231</v>
      </c>
      <c r="AE519" s="107">
        <v>120299.08530204024</v>
      </c>
      <c r="AF519" s="107">
        <v>123043.06316220912</v>
      </c>
      <c r="AG519" s="107">
        <v>125787.04102237706</v>
      </c>
      <c r="AH519" s="107">
        <v>128531.01888254496</v>
      </c>
      <c r="AI519" s="107">
        <v>131274.99674271292</v>
      </c>
      <c r="AJ519" s="107">
        <v>134018.97460288083</v>
      </c>
      <c r="AK519" s="107">
        <v>136762.95246304877</v>
      </c>
      <c r="AL519" s="107">
        <v>139506.93032321669</v>
      </c>
      <c r="AM519" s="107">
        <v>142250.90818338463</v>
      </c>
      <c r="AN519" s="104">
        <v>144994.88604355257</v>
      </c>
    </row>
    <row r="520" spans="1:40" x14ac:dyDescent="0.25">
      <c r="A520" t="str">
        <f t="shared" si="8"/>
        <v>International passengers_Czech Republic</v>
      </c>
      <c r="B520" s="102" t="s">
        <v>54</v>
      </c>
      <c r="C520" s="103" t="s">
        <v>96</v>
      </c>
      <c r="D520" s="104" t="s">
        <v>107</v>
      </c>
      <c r="E520" s="105" t="s">
        <v>34</v>
      </c>
      <c r="F520" s="106" t="s">
        <v>20</v>
      </c>
      <c r="G520" s="106" t="s">
        <v>20</v>
      </c>
      <c r="H520" s="106" t="s">
        <v>20</v>
      </c>
      <c r="I520" s="106" t="s">
        <v>34</v>
      </c>
      <c r="J520" s="106" t="s">
        <v>20</v>
      </c>
      <c r="K520" s="106" t="s">
        <v>20</v>
      </c>
      <c r="L520" s="106" t="s">
        <v>20</v>
      </c>
      <c r="M520" s="106" t="s">
        <v>20</v>
      </c>
      <c r="N520" s="106" t="s">
        <v>20</v>
      </c>
      <c r="O520" s="106" t="s">
        <v>20</v>
      </c>
      <c r="P520" s="106" t="s">
        <v>20</v>
      </c>
      <c r="Q520" s="106" t="s">
        <v>20</v>
      </c>
      <c r="R520" s="107">
        <v>17747624</v>
      </c>
      <c r="S520" s="107">
        <v>18574955.898258202</v>
      </c>
      <c r="T520" s="107">
        <v>19345089.422919799</v>
      </c>
      <c r="U520" s="107">
        <v>20047324.76534541</v>
      </c>
      <c r="V520" s="107">
        <v>20679375.263835046</v>
      </c>
      <c r="W520" s="107">
        <v>21239810.382694036</v>
      </c>
      <c r="X520" s="107">
        <v>21794778.717137799</v>
      </c>
      <c r="Y520" s="107">
        <v>22344521.182838686</v>
      </c>
      <c r="Z520" s="107">
        <v>22889260.36282168</v>
      </c>
      <c r="AA520" s="107">
        <v>23429202.451744173</v>
      </c>
      <c r="AB520" s="107">
        <v>23964538.939365469</v>
      </c>
      <c r="AC520" s="107">
        <v>24495448.075074073</v>
      </c>
      <c r="AD520" s="107">
        <v>25022096.147578016</v>
      </c>
      <c r="AE520" s="107">
        <v>25544638.607723646</v>
      </c>
      <c r="AF520" s="107">
        <v>26063221.057517093</v>
      </c>
      <c r="AG520" s="107">
        <v>26577980.124491077</v>
      </c>
      <c r="AH520" s="107">
        <v>27089044.237388477</v>
      </c>
      <c r="AI520" s="107">
        <v>27596534.316555452</v>
      </c>
      <c r="AJ520" s="107">
        <v>28100564.390327606</v>
      </c>
      <c r="AK520" s="107">
        <v>28601242.14696138</v>
      </c>
      <c r="AL520" s="107">
        <v>29098669.430230036</v>
      </c>
      <c r="AM520" s="107">
        <v>29592942.68561469</v>
      </c>
      <c r="AN520" s="104">
        <v>30084153.363031544</v>
      </c>
    </row>
    <row r="521" spans="1:40" x14ac:dyDescent="0.25">
      <c r="A521" t="str">
        <f t="shared" si="8"/>
        <v>Domestic passengers_Czech Republic</v>
      </c>
      <c r="B521" s="72" t="s">
        <v>56</v>
      </c>
      <c r="C521" s="108" t="s">
        <v>96</v>
      </c>
      <c r="D521" s="92" t="s">
        <v>107</v>
      </c>
      <c r="E521" s="75" t="s">
        <v>34</v>
      </c>
      <c r="F521" s="76" t="s">
        <v>20</v>
      </c>
      <c r="G521" s="76" t="s">
        <v>20</v>
      </c>
      <c r="H521" s="76" t="s">
        <v>20</v>
      </c>
      <c r="I521" s="76" t="s">
        <v>34</v>
      </c>
      <c r="J521" s="76" t="s">
        <v>20</v>
      </c>
      <c r="K521" s="76" t="s">
        <v>20</v>
      </c>
      <c r="L521" s="76" t="s">
        <v>20</v>
      </c>
      <c r="M521" s="76" t="s">
        <v>20</v>
      </c>
      <c r="N521" s="76" t="s">
        <v>20</v>
      </c>
      <c r="O521" s="76" t="s">
        <v>20</v>
      </c>
      <c r="P521" s="76" t="s">
        <v>20</v>
      </c>
      <c r="Q521" s="76" t="s">
        <v>20</v>
      </c>
      <c r="R521" s="83" t="s">
        <v>218</v>
      </c>
      <c r="S521" s="83" t="s">
        <v>218</v>
      </c>
      <c r="T521" s="83" t="s">
        <v>218</v>
      </c>
      <c r="U521" s="83" t="s">
        <v>218</v>
      </c>
      <c r="V521" s="83" t="s">
        <v>218</v>
      </c>
      <c r="W521" s="83" t="s">
        <v>218</v>
      </c>
      <c r="X521" s="83" t="s">
        <v>218</v>
      </c>
      <c r="Y521" s="83" t="s">
        <v>218</v>
      </c>
      <c r="Z521" s="83" t="s">
        <v>218</v>
      </c>
      <c r="AA521" s="83" t="s">
        <v>218</v>
      </c>
      <c r="AB521" s="83" t="s">
        <v>218</v>
      </c>
      <c r="AC521" s="83" t="s">
        <v>218</v>
      </c>
      <c r="AD521" s="83" t="s">
        <v>218</v>
      </c>
      <c r="AE521" s="83" t="s">
        <v>218</v>
      </c>
      <c r="AF521" s="83" t="s">
        <v>218</v>
      </c>
      <c r="AG521" s="83" t="s">
        <v>218</v>
      </c>
      <c r="AH521" s="83" t="s">
        <v>218</v>
      </c>
      <c r="AI521" s="83" t="s">
        <v>218</v>
      </c>
      <c r="AJ521" s="83" t="s">
        <v>218</v>
      </c>
      <c r="AK521" s="83" t="s">
        <v>218</v>
      </c>
      <c r="AL521" s="83" t="s">
        <v>218</v>
      </c>
      <c r="AM521" s="83" t="s">
        <v>218</v>
      </c>
      <c r="AN521" s="92" t="s">
        <v>218</v>
      </c>
    </row>
    <row r="522" spans="1:40" x14ac:dyDescent="0.25">
      <c r="A522" t="str">
        <f t="shared" si="8"/>
        <v>Total passengers_Cyprus</v>
      </c>
      <c r="B522" s="102" t="s">
        <v>58</v>
      </c>
      <c r="C522" s="103" t="s">
        <v>96</v>
      </c>
      <c r="D522" s="104" t="s">
        <v>106</v>
      </c>
      <c r="E522" s="105" t="s">
        <v>34</v>
      </c>
      <c r="F522" s="106" t="s">
        <v>20</v>
      </c>
      <c r="G522" s="106" t="s">
        <v>20</v>
      </c>
      <c r="H522" s="106" t="s">
        <v>34</v>
      </c>
      <c r="I522" s="106" t="s">
        <v>34</v>
      </c>
      <c r="J522" s="106" t="s">
        <v>20</v>
      </c>
      <c r="K522" s="106" t="s">
        <v>20</v>
      </c>
      <c r="L522" s="106" t="s">
        <v>20</v>
      </c>
      <c r="M522" s="106" t="s">
        <v>20</v>
      </c>
      <c r="N522" s="106" t="s">
        <v>20</v>
      </c>
      <c r="O522" s="106" t="s">
        <v>20</v>
      </c>
      <c r="P522" s="106" t="s">
        <v>20</v>
      </c>
      <c r="Q522" s="106" t="s">
        <v>20</v>
      </c>
      <c r="R522" s="107">
        <v>11031102</v>
      </c>
      <c r="S522" s="107">
        <v>11335855.224356119</v>
      </c>
      <c r="T522" s="107">
        <v>11725816.575519819</v>
      </c>
      <c r="U522" s="107">
        <v>12210310.638921166</v>
      </c>
      <c r="V522" s="107">
        <v>12585185.134739822</v>
      </c>
      <c r="W522" s="107">
        <v>12876588.519219831</v>
      </c>
      <c r="X522" s="107">
        <v>13155982.107727353</v>
      </c>
      <c r="Y522" s="107">
        <v>13407709.501601959</v>
      </c>
      <c r="Z522" s="107">
        <v>13660318.157258682</v>
      </c>
      <c r="AA522" s="107">
        <v>13913627.079035338</v>
      </c>
      <c r="AB522" s="107">
        <v>14171589.318330068</v>
      </c>
      <c r="AC522" s="107">
        <v>14423614.954666991</v>
      </c>
      <c r="AD522" s="107">
        <v>14686487.049637472</v>
      </c>
      <c r="AE522" s="107">
        <v>14948984.930359362</v>
      </c>
      <c r="AF522" s="107">
        <v>15214194.335080277</v>
      </c>
      <c r="AG522" s="107">
        <v>15483791.156508878</v>
      </c>
      <c r="AH522" s="107">
        <v>15753921.815258307</v>
      </c>
      <c r="AI522" s="107">
        <v>16027309.057390915</v>
      </c>
      <c r="AJ522" s="107">
        <v>16300482.556171443</v>
      </c>
      <c r="AK522" s="107">
        <v>16573513.9612046</v>
      </c>
      <c r="AL522" s="107">
        <v>16840656.924523085</v>
      </c>
      <c r="AM522" s="107">
        <v>17109598.993006814</v>
      </c>
      <c r="AN522" s="104">
        <v>17384933.828987289</v>
      </c>
    </row>
    <row r="523" spans="1:40" x14ac:dyDescent="0.25">
      <c r="A523" t="str">
        <f t="shared" si="8"/>
        <v>Total aircraft movements_Cyprus</v>
      </c>
      <c r="B523" s="102" t="s">
        <v>35</v>
      </c>
      <c r="C523" s="103" t="s">
        <v>96</v>
      </c>
      <c r="D523" s="104" t="s">
        <v>106</v>
      </c>
      <c r="E523" s="105" t="s">
        <v>34</v>
      </c>
      <c r="F523" s="106" t="s">
        <v>20</v>
      </c>
      <c r="G523" s="106" t="s">
        <v>20</v>
      </c>
      <c r="H523" s="106" t="s">
        <v>34</v>
      </c>
      <c r="I523" s="106" t="s">
        <v>34</v>
      </c>
      <c r="J523" s="106" t="s">
        <v>20</v>
      </c>
      <c r="K523" s="106" t="s">
        <v>20</v>
      </c>
      <c r="L523" s="106" t="s">
        <v>20</v>
      </c>
      <c r="M523" s="106" t="s">
        <v>20</v>
      </c>
      <c r="N523" s="106" t="s">
        <v>20</v>
      </c>
      <c r="O523" s="106" t="s">
        <v>20</v>
      </c>
      <c r="P523" s="106" t="s">
        <v>20</v>
      </c>
      <c r="Q523" s="106" t="s">
        <v>20</v>
      </c>
      <c r="R523" s="107">
        <v>95059</v>
      </c>
      <c r="S523" s="107">
        <v>91045.024343583296</v>
      </c>
      <c r="T523" s="107">
        <v>93446.714437970688</v>
      </c>
      <c r="U523" s="107">
        <v>95783.69816191509</v>
      </c>
      <c r="V523" s="107">
        <v>97673.393189017806</v>
      </c>
      <c r="W523" s="107">
        <v>99092.426204453805</v>
      </c>
      <c r="X523" s="107">
        <v>100252.0130770434</v>
      </c>
      <c r="Y523" s="107">
        <v>100830.18517519528</v>
      </c>
      <c r="Z523" s="107">
        <v>101369.33505016481</v>
      </c>
      <c r="AA523" s="107">
        <v>101974.83941809485</v>
      </c>
      <c r="AB523" s="107">
        <v>102747.25500569961</v>
      </c>
      <c r="AC523" s="107">
        <v>103469.83291863129</v>
      </c>
      <c r="AD523" s="107">
        <v>104426.90386210155</v>
      </c>
      <c r="AE523" s="107">
        <v>105332.86685499622</v>
      </c>
      <c r="AF523" s="107">
        <v>106453.75168608883</v>
      </c>
      <c r="AG523" s="107">
        <v>107792.94507353027</v>
      </c>
      <c r="AH523" s="107">
        <v>109343.48664852005</v>
      </c>
      <c r="AI523" s="107">
        <v>110909.30020312376</v>
      </c>
      <c r="AJ523" s="107">
        <v>112557.2724098443</v>
      </c>
      <c r="AK523" s="107">
        <v>114192.68533707941</v>
      </c>
      <c r="AL523" s="107">
        <v>115958.10964140424</v>
      </c>
      <c r="AM523" s="107">
        <v>117923.71818320992</v>
      </c>
      <c r="AN523" s="104">
        <v>119967.40414061218</v>
      </c>
    </row>
    <row r="524" spans="1:40" x14ac:dyDescent="0.25">
      <c r="A524" t="str">
        <f t="shared" si="8"/>
        <v>Total Cargo_Cyprus</v>
      </c>
      <c r="B524" s="102" t="s">
        <v>207</v>
      </c>
      <c r="C524" s="108" t="s">
        <v>96</v>
      </c>
      <c r="D524" s="92" t="s">
        <v>106</v>
      </c>
      <c r="E524" s="75" t="s">
        <v>34</v>
      </c>
      <c r="F524" s="76" t="s">
        <v>20</v>
      </c>
      <c r="G524" s="76" t="s">
        <v>20</v>
      </c>
      <c r="H524" s="76" t="s">
        <v>34</v>
      </c>
      <c r="I524" s="76" t="s">
        <v>34</v>
      </c>
      <c r="J524" s="76" t="s">
        <v>20</v>
      </c>
      <c r="K524" s="76" t="s">
        <v>20</v>
      </c>
      <c r="L524" s="76" t="s">
        <v>20</v>
      </c>
      <c r="M524" s="76" t="s">
        <v>20</v>
      </c>
      <c r="N524" s="76" t="s">
        <v>20</v>
      </c>
      <c r="O524" s="76" t="s">
        <v>20</v>
      </c>
      <c r="P524" s="76" t="s">
        <v>20</v>
      </c>
      <c r="Q524" s="76" t="s">
        <v>20</v>
      </c>
      <c r="R524" s="83">
        <v>32526</v>
      </c>
      <c r="S524" s="83">
        <v>32685.892577120801</v>
      </c>
      <c r="T524" s="83">
        <v>33181.649047061997</v>
      </c>
      <c r="U524" s="83">
        <v>33715.625065555352</v>
      </c>
      <c r="V524" s="83">
        <v>34664.647774978352</v>
      </c>
      <c r="W524" s="83">
        <v>35879.755615577888</v>
      </c>
      <c r="X524" s="83">
        <v>36992.14131833268</v>
      </c>
      <c r="Y524" s="83">
        <v>37855.729087637112</v>
      </c>
      <c r="Z524" s="83">
        <v>38745.297567386231</v>
      </c>
      <c r="AA524" s="83">
        <v>39662.486221789666</v>
      </c>
      <c r="AB524" s="83">
        <v>40637.460778641915</v>
      </c>
      <c r="AC524" s="83">
        <v>41555.753534315387</v>
      </c>
      <c r="AD524" s="83">
        <v>42579.385454641342</v>
      </c>
      <c r="AE524" s="83">
        <v>43598.107708489159</v>
      </c>
      <c r="AF524" s="83">
        <v>44642.930283698071</v>
      </c>
      <c r="AG524" s="83">
        <v>45727.224861776427</v>
      </c>
      <c r="AH524" s="83">
        <v>46813.88910643923</v>
      </c>
      <c r="AI524" s="83">
        <v>47924.678763154698</v>
      </c>
      <c r="AJ524" s="83">
        <v>49027.037345942212</v>
      </c>
      <c r="AK524" s="83">
        <v>50119.719144065282</v>
      </c>
      <c r="AL524" s="83">
        <v>51147.041268495144</v>
      </c>
      <c r="AM524" s="83">
        <v>52183.680135868264</v>
      </c>
      <c r="AN524" s="92">
        <v>53272.887941175599</v>
      </c>
    </row>
    <row r="525" spans="1:40" x14ac:dyDescent="0.25">
      <c r="A525" t="str">
        <f t="shared" si="8"/>
        <v>International passengers_Cyprus</v>
      </c>
      <c r="B525" s="72" t="s">
        <v>54</v>
      </c>
      <c r="C525" s="108" t="s">
        <v>96</v>
      </c>
      <c r="D525" s="92" t="s">
        <v>106</v>
      </c>
      <c r="E525" s="75" t="s">
        <v>34</v>
      </c>
      <c r="F525" s="76" t="s">
        <v>20</v>
      </c>
      <c r="G525" s="76" t="s">
        <v>20</v>
      </c>
      <c r="H525" s="76" t="s">
        <v>34</v>
      </c>
      <c r="I525" s="76" t="s">
        <v>34</v>
      </c>
      <c r="J525" s="76" t="s">
        <v>20</v>
      </c>
      <c r="K525" s="76" t="s">
        <v>20</v>
      </c>
      <c r="L525" s="76" t="s">
        <v>20</v>
      </c>
      <c r="M525" s="76" t="s">
        <v>20</v>
      </c>
      <c r="N525" s="76" t="s">
        <v>20</v>
      </c>
      <c r="O525" s="76" t="s">
        <v>20</v>
      </c>
      <c r="P525" s="76" t="s">
        <v>20</v>
      </c>
      <c r="Q525" s="76" t="s">
        <v>20</v>
      </c>
      <c r="R525" s="83">
        <v>10934116</v>
      </c>
      <c r="S525" s="83">
        <v>11243906.288872868</v>
      </c>
      <c r="T525" s="83">
        <v>11634622.637490205</v>
      </c>
      <c r="U525" s="83">
        <v>12121599.958782304</v>
      </c>
      <c r="V525" s="83">
        <v>12498824.61613977</v>
      </c>
      <c r="W525" s="83">
        <v>12793114.209285149</v>
      </c>
      <c r="X525" s="83">
        <v>13074830.406791249</v>
      </c>
      <c r="Y525" s="83">
        <v>13327973.437858008</v>
      </c>
      <c r="Z525" s="83">
        <v>13581849.246906715</v>
      </c>
      <c r="AA525" s="83">
        <v>13836420.540119916</v>
      </c>
      <c r="AB525" s="83">
        <v>14095764.534010587</v>
      </c>
      <c r="AC525" s="83">
        <v>14349033.294758514</v>
      </c>
      <c r="AD525" s="83">
        <v>14613345.564788943</v>
      </c>
      <c r="AE525" s="83">
        <v>14877152.836582748</v>
      </c>
      <c r="AF525" s="83">
        <v>15143837.249396967</v>
      </c>
      <c r="AG525" s="83">
        <v>15415065.451468609</v>
      </c>
      <c r="AH525" s="83">
        <v>15686961.287256548</v>
      </c>
      <c r="AI525" s="83">
        <v>15962044.321812335</v>
      </c>
      <c r="AJ525" s="83">
        <v>16236913.345547933</v>
      </c>
      <c r="AK525" s="83">
        <v>16511554.302333325</v>
      </c>
      <c r="AL525" s="83">
        <v>16780349.529660653</v>
      </c>
      <c r="AM525" s="83">
        <v>17051036.125045784</v>
      </c>
      <c r="AN525" s="92">
        <v>17328097.375490572</v>
      </c>
    </row>
    <row r="526" spans="1:40" x14ac:dyDescent="0.25">
      <c r="A526" t="str">
        <f t="shared" si="8"/>
        <v>Domestic passengers_Cyprus</v>
      </c>
      <c r="B526" s="102" t="s">
        <v>56</v>
      </c>
      <c r="C526" s="103" t="s">
        <v>96</v>
      </c>
      <c r="D526" s="104" t="s">
        <v>106</v>
      </c>
      <c r="E526" s="105" t="s">
        <v>34</v>
      </c>
      <c r="F526" s="106" t="s">
        <v>20</v>
      </c>
      <c r="G526" s="106" t="s">
        <v>20</v>
      </c>
      <c r="H526" s="106" t="s">
        <v>34</v>
      </c>
      <c r="I526" s="106" t="s">
        <v>34</v>
      </c>
      <c r="J526" s="106" t="s">
        <v>20</v>
      </c>
      <c r="K526" s="106" t="s">
        <v>20</v>
      </c>
      <c r="L526" s="106" t="s">
        <v>20</v>
      </c>
      <c r="M526" s="106" t="s">
        <v>20</v>
      </c>
      <c r="N526" s="106" t="s">
        <v>20</v>
      </c>
      <c r="O526" s="106" t="s">
        <v>20</v>
      </c>
      <c r="P526" s="106" t="s">
        <v>20</v>
      </c>
      <c r="Q526" s="106" t="s">
        <v>20</v>
      </c>
      <c r="R526" s="107" t="s">
        <v>218</v>
      </c>
      <c r="S526" s="107" t="s">
        <v>218</v>
      </c>
      <c r="T526" s="107" t="s">
        <v>218</v>
      </c>
      <c r="U526" s="107" t="s">
        <v>218</v>
      </c>
      <c r="V526" s="107" t="s">
        <v>218</v>
      </c>
      <c r="W526" s="107" t="s">
        <v>218</v>
      </c>
      <c r="X526" s="107" t="s">
        <v>218</v>
      </c>
      <c r="Y526" s="107" t="s">
        <v>218</v>
      </c>
      <c r="Z526" s="107" t="s">
        <v>218</v>
      </c>
      <c r="AA526" s="107" t="s">
        <v>218</v>
      </c>
      <c r="AB526" s="107" t="s">
        <v>218</v>
      </c>
      <c r="AC526" s="107" t="s">
        <v>218</v>
      </c>
      <c r="AD526" s="107" t="s">
        <v>218</v>
      </c>
      <c r="AE526" s="107" t="s">
        <v>218</v>
      </c>
      <c r="AF526" s="107" t="s">
        <v>218</v>
      </c>
      <c r="AG526" s="107" t="s">
        <v>218</v>
      </c>
      <c r="AH526" s="107" t="s">
        <v>218</v>
      </c>
      <c r="AI526" s="107" t="s">
        <v>218</v>
      </c>
      <c r="AJ526" s="107" t="s">
        <v>218</v>
      </c>
      <c r="AK526" s="107" t="s">
        <v>218</v>
      </c>
      <c r="AL526" s="107" t="s">
        <v>218</v>
      </c>
      <c r="AM526" s="107" t="s">
        <v>218</v>
      </c>
      <c r="AN526" s="104" t="s">
        <v>218</v>
      </c>
    </row>
    <row r="527" spans="1:40" x14ac:dyDescent="0.25">
      <c r="A527" t="str">
        <f t="shared" si="8"/>
        <v>Total passengers_Croatia</v>
      </c>
      <c r="B527" s="102" t="s">
        <v>58</v>
      </c>
      <c r="C527" s="103" t="s">
        <v>96</v>
      </c>
      <c r="D527" s="104" t="s">
        <v>117</v>
      </c>
      <c r="E527" s="105" t="s">
        <v>20</v>
      </c>
      <c r="F527" s="106" t="s">
        <v>34</v>
      </c>
      <c r="G527" s="106" t="s">
        <v>20</v>
      </c>
      <c r="H527" s="106" t="s">
        <v>20</v>
      </c>
      <c r="I527" s="106" t="s">
        <v>34</v>
      </c>
      <c r="J527" s="106" t="s">
        <v>20</v>
      </c>
      <c r="K527" s="106" t="s">
        <v>20</v>
      </c>
      <c r="L527" s="106" t="s">
        <v>20</v>
      </c>
      <c r="M527" s="106" t="s">
        <v>20</v>
      </c>
      <c r="N527" s="106" t="s">
        <v>20</v>
      </c>
      <c r="O527" s="106" t="s">
        <v>20</v>
      </c>
      <c r="P527" s="106" t="s">
        <v>20</v>
      </c>
      <c r="Q527" s="106" t="s">
        <v>20</v>
      </c>
      <c r="R527" s="107">
        <v>10370589</v>
      </c>
      <c r="S527" s="107">
        <v>11250817.352552213</v>
      </c>
      <c r="T527" s="107">
        <v>11712205.083326619</v>
      </c>
      <c r="U527" s="107">
        <v>12160134.89328458</v>
      </c>
      <c r="V527" s="107">
        <v>12607272.669473715</v>
      </c>
      <c r="W527" s="107">
        <v>13074429.544649355</v>
      </c>
      <c r="X527" s="107">
        <v>13517410.70698794</v>
      </c>
      <c r="Y527" s="107">
        <v>13942363.886168007</v>
      </c>
      <c r="Z527" s="107">
        <v>14352566.55317951</v>
      </c>
      <c r="AA527" s="107">
        <v>14749536.971868621</v>
      </c>
      <c r="AB527" s="107">
        <v>15136744.000127604</v>
      </c>
      <c r="AC527" s="107">
        <v>15517257.379613435</v>
      </c>
      <c r="AD527" s="107">
        <v>15889626.355278313</v>
      </c>
      <c r="AE527" s="107">
        <v>16267987.05416622</v>
      </c>
      <c r="AF527" s="107">
        <v>16682435.830392003</v>
      </c>
      <c r="AG527" s="107">
        <v>17103099.174263433</v>
      </c>
      <c r="AH527" s="107">
        <v>17558771.657865729</v>
      </c>
      <c r="AI527" s="107">
        <v>17899113.31672198</v>
      </c>
      <c r="AJ527" s="107">
        <v>18295942.91894136</v>
      </c>
      <c r="AK527" s="107">
        <v>18692811.29153062</v>
      </c>
      <c r="AL527" s="107">
        <v>19089646.678077884</v>
      </c>
      <c r="AM527" s="107">
        <v>19486471.763253976</v>
      </c>
      <c r="AN527" s="104">
        <v>19883324.992798638</v>
      </c>
    </row>
    <row r="528" spans="1:40" x14ac:dyDescent="0.25">
      <c r="A528" t="str">
        <f t="shared" si="8"/>
        <v>Total aircraft movements_Croatia</v>
      </c>
      <c r="B528" s="102" t="s">
        <v>35</v>
      </c>
      <c r="C528" s="103" t="s">
        <v>96</v>
      </c>
      <c r="D528" s="104" t="s">
        <v>117</v>
      </c>
      <c r="E528" s="105" t="s">
        <v>20</v>
      </c>
      <c r="F528" s="106" t="s">
        <v>34</v>
      </c>
      <c r="G528" s="106" t="s">
        <v>20</v>
      </c>
      <c r="H528" s="106" t="s">
        <v>20</v>
      </c>
      <c r="I528" s="106" t="s">
        <v>34</v>
      </c>
      <c r="J528" s="106" t="s">
        <v>20</v>
      </c>
      <c r="K528" s="106" t="s">
        <v>20</v>
      </c>
      <c r="L528" s="106" t="s">
        <v>20</v>
      </c>
      <c r="M528" s="106" t="s">
        <v>20</v>
      </c>
      <c r="N528" s="106" t="s">
        <v>20</v>
      </c>
      <c r="O528" s="106" t="s">
        <v>20</v>
      </c>
      <c r="P528" s="106" t="s">
        <v>20</v>
      </c>
      <c r="Q528" s="106" t="s">
        <v>20</v>
      </c>
      <c r="R528" s="107">
        <v>118361</v>
      </c>
      <c r="S528" s="107">
        <v>126567.62831144177</v>
      </c>
      <c r="T528" s="107">
        <v>132385.19370621277</v>
      </c>
      <c r="U528" s="107">
        <v>137296.31977514943</v>
      </c>
      <c r="V528" s="107">
        <v>141155.92411595411</v>
      </c>
      <c r="W528" s="107">
        <v>144159.18606596687</v>
      </c>
      <c r="X528" s="107">
        <v>146902.25011888548</v>
      </c>
      <c r="Y528" s="107">
        <v>149408.2449766738</v>
      </c>
      <c r="Z528" s="107">
        <v>151692.20429560926</v>
      </c>
      <c r="AA528" s="107">
        <v>153831.60922726983</v>
      </c>
      <c r="AB528" s="107">
        <v>155865.08470393581</v>
      </c>
      <c r="AC528" s="107">
        <v>157825.24219537625</v>
      </c>
      <c r="AD528" s="107">
        <v>159697.04804531464</v>
      </c>
      <c r="AE528" s="107">
        <v>161557.75211831051</v>
      </c>
      <c r="AF528" s="107">
        <v>163541.0383117148</v>
      </c>
      <c r="AG528" s="107">
        <v>165688.5382890628</v>
      </c>
      <c r="AH528" s="107">
        <v>168015.28570663094</v>
      </c>
      <c r="AI528" s="107">
        <v>170552.50431207052</v>
      </c>
      <c r="AJ528" s="107">
        <v>173246.99809086474</v>
      </c>
      <c r="AK528" s="107">
        <v>176098.76704301452</v>
      </c>
      <c r="AL528" s="107">
        <v>179114.74977910615</v>
      </c>
      <c r="AM528" s="107">
        <v>182279.91264286597</v>
      </c>
      <c r="AN528" s="104">
        <v>185566.50119193678</v>
      </c>
    </row>
    <row r="529" spans="1:40" x14ac:dyDescent="0.25">
      <c r="A529" t="str">
        <f t="shared" si="8"/>
        <v>Total Cargo_Croatia</v>
      </c>
      <c r="B529" s="102" t="s">
        <v>207</v>
      </c>
      <c r="C529" s="108" t="s">
        <v>96</v>
      </c>
      <c r="D529" s="92" t="s">
        <v>117</v>
      </c>
      <c r="E529" s="75" t="s">
        <v>20</v>
      </c>
      <c r="F529" s="76" t="s">
        <v>34</v>
      </c>
      <c r="G529" s="76" t="s">
        <v>20</v>
      </c>
      <c r="H529" s="76" t="s">
        <v>20</v>
      </c>
      <c r="I529" s="76" t="s">
        <v>34</v>
      </c>
      <c r="J529" s="76" t="s">
        <v>20</v>
      </c>
      <c r="K529" s="76" t="s">
        <v>20</v>
      </c>
      <c r="L529" s="76" t="s">
        <v>20</v>
      </c>
      <c r="M529" s="76" t="s">
        <v>20</v>
      </c>
      <c r="N529" s="76" t="s">
        <v>20</v>
      </c>
      <c r="O529" s="76" t="s">
        <v>20</v>
      </c>
      <c r="P529" s="76" t="s">
        <v>20</v>
      </c>
      <c r="Q529" s="76" t="s">
        <v>20</v>
      </c>
      <c r="R529" s="83">
        <v>12419.383</v>
      </c>
      <c r="S529" s="83">
        <v>12009.696669479505</v>
      </c>
      <c r="T529" s="83">
        <v>12379.652884699131</v>
      </c>
      <c r="U529" s="83">
        <v>12529.318451300463</v>
      </c>
      <c r="V529" s="83">
        <v>12835.39916234285</v>
      </c>
      <c r="W529" s="83">
        <v>13303.282298880895</v>
      </c>
      <c r="X529" s="83">
        <v>13766.405173828196</v>
      </c>
      <c r="Y529" s="83">
        <v>14317.313372552078</v>
      </c>
      <c r="Z529" s="83">
        <v>14867.447685917919</v>
      </c>
      <c r="AA529" s="83">
        <v>15493.809000626436</v>
      </c>
      <c r="AB529" s="83">
        <v>16096.461308830949</v>
      </c>
      <c r="AC529" s="83">
        <v>16810.662893475579</v>
      </c>
      <c r="AD529" s="83">
        <v>17544.35222368647</v>
      </c>
      <c r="AE529" s="83">
        <v>18158.997661205733</v>
      </c>
      <c r="AF529" s="83">
        <v>18884.330921553796</v>
      </c>
      <c r="AG529" s="83">
        <v>19526.011887115663</v>
      </c>
      <c r="AH529" s="83">
        <v>20368.940144144999</v>
      </c>
      <c r="AI529" s="83">
        <v>21130.597262125575</v>
      </c>
      <c r="AJ529" s="83">
        <v>21990.76039526744</v>
      </c>
      <c r="AK529" s="83">
        <v>22781.257056751474</v>
      </c>
      <c r="AL529" s="83">
        <v>23423.238593187903</v>
      </c>
      <c r="AM529" s="83">
        <v>24168.420421329029</v>
      </c>
      <c r="AN529" s="92">
        <v>24821.710598667687</v>
      </c>
    </row>
    <row r="530" spans="1:40" x14ac:dyDescent="0.25">
      <c r="A530" t="str">
        <f t="shared" si="8"/>
        <v>International passengers_Croatia</v>
      </c>
      <c r="B530" s="72" t="s">
        <v>54</v>
      </c>
      <c r="C530" s="108" t="s">
        <v>96</v>
      </c>
      <c r="D530" s="92" t="s">
        <v>117</v>
      </c>
      <c r="E530" s="75" t="s">
        <v>20</v>
      </c>
      <c r="F530" s="76" t="s">
        <v>34</v>
      </c>
      <c r="G530" s="76" t="s">
        <v>20</v>
      </c>
      <c r="H530" s="76" t="s">
        <v>20</v>
      </c>
      <c r="I530" s="76" t="s">
        <v>34</v>
      </c>
      <c r="J530" s="76" t="s">
        <v>20</v>
      </c>
      <c r="K530" s="76" t="s">
        <v>20</v>
      </c>
      <c r="L530" s="76" t="s">
        <v>20</v>
      </c>
      <c r="M530" s="76" t="s">
        <v>20</v>
      </c>
      <c r="N530" s="76" t="s">
        <v>20</v>
      </c>
      <c r="O530" s="76" t="s">
        <v>20</v>
      </c>
      <c r="P530" s="76" t="s">
        <v>20</v>
      </c>
      <c r="Q530" s="76" t="s">
        <v>20</v>
      </c>
      <c r="R530" s="83">
        <v>9322455</v>
      </c>
      <c r="S530" s="83">
        <v>10238508.003152438</v>
      </c>
      <c r="T530" s="83">
        <v>10634604.700912863</v>
      </c>
      <c r="U530" s="83">
        <v>11054002.059659565</v>
      </c>
      <c r="V530" s="83">
        <v>11472806.873850416</v>
      </c>
      <c r="W530" s="83">
        <v>11911978.312155018</v>
      </c>
      <c r="X530" s="83">
        <v>12327063.159794971</v>
      </c>
      <c r="Y530" s="83">
        <v>12723671.370410325</v>
      </c>
      <c r="Z530" s="83">
        <v>13104824.589720013</v>
      </c>
      <c r="AA530" s="83">
        <v>13472721.752543442</v>
      </c>
      <c r="AB530" s="83">
        <v>13830812.996678548</v>
      </c>
      <c r="AC530" s="83">
        <v>14182131.106241159</v>
      </c>
      <c r="AD530" s="83">
        <v>14525257.941851899</v>
      </c>
      <c r="AE530" s="83">
        <v>14873289.081185162</v>
      </c>
      <c r="AF530" s="83">
        <v>15253718.055286292</v>
      </c>
      <c r="AG530" s="83">
        <v>15649615.827631576</v>
      </c>
      <c r="AH530" s="83">
        <v>16075856.895319698</v>
      </c>
      <c r="AI530" s="83">
        <v>16386633.334551103</v>
      </c>
      <c r="AJ530" s="83">
        <v>16753815.211875303</v>
      </c>
      <c r="AK530" s="83">
        <v>17120997.089199502</v>
      </c>
      <c r="AL530" s="83">
        <v>17488178.966523699</v>
      </c>
      <c r="AM530" s="83">
        <v>17855360.84384799</v>
      </c>
      <c r="AN530" s="92">
        <v>18222542.721172187</v>
      </c>
    </row>
    <row r="531" spans="1:40" x14ac:dyDescent="0.25">
      <c r="A531" t="str">
        <f t="shared" si="8"/>
        <v>Domestic passengers_Croatia</v>
      </c>
      <c r="B531" s="102" t="s">
        <v>56</v>
      </c>
      <c r="C531" s="103" t="s">
        <v>96</v>
      </c>
      <c r="D531" s="104" t="s">
        <v>117</v>
      </c>
      <c r="E531" s="105" t="s">
        <v>20</v>
      </c>
      <c r="F531" s="106" t="s">
        <v>34</v>
      </c>
      <c r="G531" s="106" t="s">
        <v>20</v>
      </c>
      <c r="H531" s="106" t="s">
        <v>20</v>
      </c>
      <c r="I531" s="106" t="s">
        <v>34</v>
      </c>
      <c r="J531" s="106" t="s">
        <v>20</v>
      </c>
      <c r="K531" s="106" t="s">
        <v>20</v>
      </c>
      <c r="L531" s="106" t="s">
        <v>20</v>
      </c>
      <c r="M531" s="106" t="s">
        <v>20</v>
      </c>
      <c r="N531" s="106" t="s">
        <v>20</v>
      </c>
      <c r="O531" s="106" t="s">
        <v>20</v>
      </c>
      <c r="P531" s="106" t="s">
        <v>20</v>
      </c>
      <c r="Q531" s="106" t="s">
        <v>20</v>
      </c>
      <c r="R531" s="107">
        <v>986112</v>
      </c>
      <c r="S531" s="107">
        <v>956613.24413661659</v>
      </c>
      <c r="T531" s="107">
        <v>1014907.84395363</v>
      </c>
      <c r="U531" s="107">
        <v>1042250.0145517469</v>
      </c>
      <c r="V531" s="107">
        <v>1069410.4903191843</v>
      </c>
      <c r="W531" s="107">
        <v>1096253.8220919191</v>
      </c>
      <c r="X531" s="107">
        <v>1123006.4715062273</v>
      </c>
      <c r="Y531" s="107">
        <v>1150181.3819694046</v>
      </c>
      <c r="Z531" s="107">
        <v>1178022.7353873828</v>
      </c>
      <c r="AA531" s="107">
        <v>1205886.1276215867</v>
      </c>
      <c r="AB531" s="107">
        <v>1233791.4129449234</v>
      </c>
      <c r="AC531" s="107">
        <v>1261775.6441554495</v>
      </c>
      <c r="AD531" s="107">
        <v>1289806.3059848263</v>
      </c>
      <c r="AE531" s="107">
        <v>1318881.6187962955</v>
      </c>
      <c r="AF531" s="107">
        <v>1351496.3764435318</v>
      </c>
      <c r="AG531" s="107">
        <v>1374855.9626440483</v>
      </c>
      <c r="AH531" s="107">
        <v>1402783.4853474656</v>
      </c>
      <c r="AI531" s="107">
        <v>1430711.0080508832</v>
      </c>
      <c r="AJ531" s="107">
        <v>1458638.5307543103</v>
      </c>
      <c r="AK531" s="107">
        <v>1486566.0534577279</v>
      </c>
      <c r="AL531" s="107">
        <v>1514493.5761611455</v>
      </c>
      <c r="AM531" s="107">
        <v>1542421.098864563</v>
      </c>
      <c r="AN531" s="104">
        <v>1570348.6215679804</v>
      </c>
    </row>
    <row r="532" spans="1:40" x14ac:dyDescent="0.25">
      <c r="A532" t="str">
        <f t="shared" si="8"/>
        <v>Total passengers_Côte d'Ivoire</v>
      </c>
      <c r="B532" s="72" t="s">
        <v>58</v>
      </c>
      <c r="C532" s="108" t="s">
        <v>32</v>
      </c>
      <c r="D532" s="92" t="s">
        <v>41</v>
      </c>
      <c r="E532" s="75" t="s">
        <v>20</v>
      </c>
      <c r="F532" s="76" t="s">
        <v>34</v>
      </c>
      <c r="G532" s="76" t="s">
        <v>20</v>
      </c>
      <c r="H532" s="76" t="s">
        <v>20</v>
      </c>
      <c r="I532" s="76" t="s">
        <v>20</v>
      </c>
      <c r="J532" s="76" t="s">
        <v>20</v>
      </c>
      <c r="K532" s="76" t="s">
        <v>20</v>
      </c>
      <c r="L532" s="76" t="s">
        <v>34</v>
      </c>
      <c r="M532" s="76" t="s">
        <v>20</v>
      </c>
      <c r="N532" s="76" t="s">
        <v>20</v>
      </c>
      <c r="O532" s="76" t="s">
        <v>20</v>
      </c>
      <c r="P532" s="76" t="s">
        <v>20</v>
      </c>
      <c r="Q532" s="76" t="s">
        <v>20</v>
      </c>
      <c r="R532" s="83">
        <v>2187868</v>
      </c>
      <c r="S532" s="83">
        <v>2170129.7797879921</v>
      </c>
      <c r="T532" s="83">
        <v>2270904.5075657889</v>
      </c>
      <c r="U532" s="83">
        <v>2368018.6056177225</v>
      </c>
      <c r="V532" s="83">
        <v>2479007.5421924936</v>
      </c>
      <c r="W532" s="83">
        <v>2605785.7536043297</v>
      </c>
      <c r="X532" s="83">
        <v>2736168.3627485791</v>
      </c>
      <c r="Y532" s="83">
        <v>2870150.3210219252</v>
      </c>
      <c r="Z532" s="83">
        <v>3021180.8378520939</v>
      </c>
      <c r="AA532" s="83">
        <v>3176573.4367323825</v>
      </c>
      <c r="AB532" s="83">
        <v>3336366.3332820153</v>
      </c>
      <c r="AC532" s="83">
        <v>3500599.729068133</v>
      </c>
      <c r="AD532" s="83">
        <v>3669247.4384699194</v>
      </c>
      <c r="AE532" s="83">
        <v>3857692.2162446147</v>
      </c>
      <c r="AF532" s="83">
        <v>4051424.6504487428</v>
      </c>
      <c r="AG532" s="83">
        <v>4250466.1433593258</v>
      </c>
      <c r="AH532" s="83">
        <v>4454837.6878314558</v>
      </c>
      <c r="AI532" s="83">
        <v>4664533.8159608515</v>
      </c>
      <c r="AJ532" s="83">
        <v>4896267.1150536379</v>
      </c>
      <c r="AK532" s="83">
        <v>5134247.3309946032</v>
      </c>
      <c r="AL532" s="83">
        <v>5378470.5391666805</v>
      </c>
      <c r="AM532" s="83">
        <v>5629016.2768206978</v>
      </c>
      <c r="AN532" s="92">
        <v>5885850.8103672359</v>
      </c>
    </row>
    <row r="533" spans="1:40" x14ac:dyDescent="0.25">
      <c r="A533" t="str">
        <f t="shared" si="8"/>
        <v>Total aircraft movements_Côte d'Ivoire</v>
      </c>
      <c r="B533" s="72" t="s">
        <v>35</v>
      </c>
      <c r="C533" s="108" t="s">
        <v>32</v>
      </c>
      <c r="D533" s="92" t="s">
        <v>41</v>
      </c>
      <c r="E533" s="75" t="s">
        <v>20</v>
      </c>
      <c r="F533" s="76" t="s">
        <v>34</v>
      </c>
      <c r="G533" s="76" t="s">
        <v>20</v>
      </c>
      <c r="H533" s="76" t="s">
        <v>20</v>
      </c>
      <c r="I533" s="76" t="s">
        <v>20</v>
      </c>
      <c r="J533" s="76" t="s">
        <v>20</v>
      </c>
      <c r="K533" s="76" t="s">
        <v>20</v>
      </c>
      <c r="L533" s="76" t="s">
        <v>34</v>
      </c>
      <c r="M533" s="76" t="s">
        <v>20</v>
      </c>
      <c r="N533" s="76" t="s">
        <v>20</v>
      </c>
      <c r="O533" s="76" t="s">
        <v>20</v>
      </c>
      <c r="P533" s="76" t="s">
        <v>20</v>
      </c>
      <c r="Q533" s="76" t="s">
        <v>20</v>
      </c>
      <c r="R533" s="83">
        <v>34388</v>
      </c>
      <c r="S533" s="83">
        <v>34074.874182539097</v>
      </c>
      <c r="T533" s="83">
        <v>35331.546719587197</v>
      </c>
      <c r="U533" s="83">
        <v>36512.614750258101</v>
      </c>
      <c r="V533" s="83">
        <v>37829.576165234983</v>
      </c>
      <c r="W533" s="83">
        <v>39259.624354418047</v>
      </c>
      <c r="X533" s="83">
        <v>40576.287720151311</v>
      </c>
      <c r="Y533" s="83">
        <v>41853.180183608616</v>
      </c>
      <c r="Z533" s="83">
        <v>43138.377305003887</v>
      </c>
      <c r="AA533" s="83">
        <v>44454.071457205035</v>
      </c>
      <c r="AB533" s="83">
        <v>45802.453255426066</v>
      </c>
      <c r="AC533" s="83">
        <v>47209.956218420171</v>
      </c>
      <c r="AD533" s="83">
        <v>48673.601333967017</v>
      </c>
      <c r="AE533" s="83">
        <v>50187.426113589368</v>
      </c>
      <c r="AF533" s="83">
        <v>51751.735454743975</v>
      </c>
      <c r="AG533" s="83">
        <v>53370.540562153292</v>
      </c>
      <c r="AH533" s="83">
        <v>55048.039135319836</v>
      </c>
      <c r="AI533" s="83">
        <v>56780.8863255455</v>
      </c>
      <c r="AJ533" s="83">
        <v>58547.935808219467</v>
      </c>
      <c r="AK533" s="83">
        <v>60360.835665000537</v>
      </c>
      <c r="AL533" s="83">
        <v>62214.097720621445</v>
      </c>
      <c r="AM533" s="83">
        <v>64125.116032055259</v>
      </c>
      <c r="AN533" s="92">
        <v>66099.909258166124</v>
      </c>
    </row>
    <row r="534" spans="1:40" x14ac:dyDescent="0.25">
      <c r="A534" t="str">
        <f t="shared" si="8"/>
        <v>Total Cargo_Côte d'Ivoire</v>
      </c>
      <c r="B534" s="102" t="s">
        <v>207</v>
      </c>
      <c r="C534" s="103" t="s">
        <v>32</v>
      </c>
      <c r="D534" s="104" t="s">
        <v>41</v>
      </c>
      <c r="E534" s="105" t="s">
        <v>20</v>
      </c>
      <c r="F534" s="106" t="s">
        <v>34</v>
      </c>
      <c r="G534" s="106" t="s">
        <v>20</v>
      </c>
      <c r="H534" s="106" t="s">
        <v>20</v>
      </c>
      <c r="I534" s="106" t="s">
        <v>20</v>
      </c>
      <c r="J534" s="106" t="s">
        <v>20</v>
      </c>
      <c r="K534" s="106" t="s">
        <v>20</v>
      </c>
      <c r="L534" s="106" t="s">
        <v>34</v>
      </c>
      <c r="M534" s="106" t="s">
        <v>20</v>
      </c>
      <c r="N534" s="106" t="s">
        <v>20</v>
      </c>
      <c r="O534" s="106" t="s">
        <v>20</v>
      </c>
      <c r="P534" s="106" t="s">
        <v>20</v>
      </c>
      <c r="Q534" s="106" t="s">
        <v>20</v>
      </c>
      <c r="R534" s="107">
        <v>24802</v>
      </c>
      <c r="S534" s="107">
        <v>30123.82064889578</v>
      </c>
      <c r="T534" s="107">
        <v>34056.004153886919</v>
      </c>
      <c r="U534" s="107">
        <v>36937.66796491712</v>
      </c>
      <c r="V534" s="107">
        <v>39478.746716355083</v>
      </c>
      <c r="W534" s="107">
        <v>40474.200755032172</v>
      </c>
      <c r="X534" s="107">
        <v>41469.654793709262</v>
      </c>
      <c r="Y534" s="107">
        <v>42464.96325560379</v>
      </c>
      <c r="Z534" s="107">
        <v>43555.915663595471</v>
      </c>
      <c r="AA534" s="107">
        <v>44646.722494804424</v>
      </c>
      <c r="AB534" s="107">
        <v>45737.529326013544</v>
      </c>
      <c r="AC534" s="107">
        <v>46828.48173400505</v>
      </c>
      <c r="AD534" s="107">
        <v>47919.288565214003</v>
      </c>
      <c r="AE534" s="107">
        <v>49105.448188954993</v>
      </c>
      <c r="AF534" s="107">
        <v>50291.607812695984</v>
      </c>
      <c r="AG534" s="107">
        <v>51477.767436436974</v>
      </c>
      <c r="AH534" s="107">
        <v>52663.927060177964</v>
      </c>
      <c r="AI534" s="107">
        <v>53849.941107136568</v>
      </c>
      <c r="AJ534" s="107">
        <v>55126.649489587217</v>
      </c>
      <c r="AK534" s="107">
        <v>56403.357872037865</v>
      </c>
      <c r="AL534" s="107">
        <v>57679.920677706148</v>
      </c>
      <c r="AM534" s="107">
        <v>58956.629060156964</v>
      </c>
      <c r="AN534" s="104">
        <v>60233.19186582524</v>
      </c>
    </row>
    <row r="535" spans="1:40" x14ac:dyDescent="0.25">
      <c r="A535" t="str">
        <f t="shared" si="8"/>
        <v>International passengers_Côte d'Ivoire</v>
      </c>
      <c r="B535" s="102" t="s">
        <v>54</v>
      </c>
      <c r="C535" s="103" t="s">
        <v>32</v>
      </c>
      <c r="D535" s="104" t="s">
        <v>41</v>
      </c>
      <c r="E535" s="105" t="s">
        <v>20</v>
      </c>
      <c r="F535" s="106" t="s">
        <v>34</v>
      </c>
      <c r="G535" s="106" t="s">
        <v>20</v>
      </c>
      <c r="H535" s="106" t="s">
        <v>20</v>
      </c>
      <c r="I535" s="106" t="s">
        <v>20</v>
      </c>
      <c r="J535" s="106" t="s">
        <v>20</v>
      </c>
      <c r="K535" s="106" t="s">
        <v>20</v>
      </c>
      <c r="L535" s="106" t="s">
        <v>34</v>
      </c>
      <c r="M535" s="106" t="s">
        <v>20</v>
      </c>
      <c r="N535" s="106" t="s">
        <v>20</v>
      </c>
      <c r="O535" s="106" t="s">
        <v>20</v>
      </c>
      <c r="P535" s="106" t="s">
        <v>20</v>
      </c>
      <c r="Q535" s="106" t="s">
        <v>20</v>
      </c>
      <c r="R535" s="107">
        <v>1909421</v>
      </c>
      <c r="S535" s="107">
        <v>2005704.4608423116</v>
      </c>
      <c r="T535" s="107">
        <v>2094414.7980188604</v>
      </c>
      <c r="U535" s="107">
        <v>2183154.7722741794</v>
      </c>
      <c r="V535" s="107">
        <v>2289251.3056971198</v>
      </c>
      <c r="W535" s="107">
        <v>2414466.0427811262</v>
      </c>
      <c r="X535" s="107">
        <v>2543285.1775975446</v>
      </c>
      <c r="Y535" s="107">
        <v>2675703.8901880332</v>
      </c>
      <c r="Z535" s="107">
        <v>2825020.9415878486</v>
      </c>
      <c r="AA535" s="107">
        <v>2978700.3036827561</v>
      </c>
      <c r="AB535" s="107">
        <v>3136779.9634470078</v>
      </c>
      <c r="AC535" s="107">
        <v>3299299.8938027709</v>
      </c>
      <c r="AD535" s="107">
        <v>3466234.3664191761</v>
      </c>
      <c r="AE535" s="107">
        <v>3652816.1449509403</v>
      </c>
      <c r="AF535" s="107">
        <v>3844685.5799121372</v>
      </c>
      <c r="AG535" s="107">
        <v>4041864.0735797891</v>
      </c>
      <c r="AH535" s="107">
        <v>4244372.6188089885</v>
      </c>
      <c r="AI535" s="107">
        <v>4452205.9763404261</v>
      </c>
      <c r="AJ535" s="107">
        <v>4681934.0590168517</v>
      </c>
      <c r="AK535" s="107">
        <v>4917909.0585414553</v>
      </c>
      <c r="AL535" s="107">
        <v>5160127.2789421463</v>
      </c>
      <c r="AM535" s="107">
        <v>5408667.8001798019</v>
      </c>
      <c r="AN535" s="104">
        <v>5663497.3459549546</v>
      </c>
    </row>
    <row r="536" spans="1:40" x14ac:dyDescent="0.25">
      <c r="A536" t="str">
        <f t="shared" si="8"/>
        <v>Domestic passengers_Côte d'Ivoire</v>
      </c>
      <c r="B536" s="72" t="s">
        <v>56</v>
      </c>
      <c r="C536" s="108" t="s">
        <v>32</v>
      </c>
      <c r="D536" s="92" t="s">
        <v>41</v>
      </c>
      <c r="E536" s="75" t="s">
        <v>20</v>
      </c>
      <c r="F536" s="76" t="s">
        <v>34</v>
      </c>
      <c r="G536" s="76" t="s">
        <v>20</v>
      </c>
      <c r="H536" s="76" t="s">
        <v>20</v>
      </c>
      <c r="I536" s="76" t="s">
        <v>20</v>
      </c>
      <c r="J536" s="76" t="s">
        <v>20</v>
      </c>
      <c r="K536" s="76" t="s">
        <v>20</v>
      </c>
      <c r="L536" s="76" t="s">
        <v>34</v>
      </c>
      <c r="M536" s="76" t="s">
        <v>20</v>
      </c>
      <c r="N536" s="76" t="s">
        <v>20</v>
      </c>
      <c r="O536" s="76" t="s">
        <v>20</v>
      </c>
      <c r="P536" s="76" t="s">
        <v>20</v>
      </c>
      <c r="Q536" s="76" t="s">
        <v>20</v>
      </c>
      <c r="R536" s="83">
        <v>92907</v>
      </c>
      <c r="S536" s="83" t="s">
        <v>218</v>
      </c>
      <c r="T536" s="83" t="s">
        <v>218</v>
      </c>
      <c r="U536" s="83" t="s">
        <v>218</v>
      </c>
      <c r="V536" s="83" t="s">
        <v>218</v>
      </c>
      <c r="W536" s="83" t="s">
        <v>218</v>
      </c>
      <c r="X536" s="83" t="s">
        <v>218</v>
      </c>
      <c r="Y536" s="83" t="s">
        <v>218</v>
      </c>
      <c r="Z536" s="83" t="s">
        <v>218</v>
      </c>
      <c r="AA536" s="83" t="s">
        <v>218</v>
      </c>
      <c r="AB536" s="83" t="s">
        <v>218</v>
      </c>
      <c r="AC536" s="83" t="s">
        <v>218</v>
      </c>
      <c r="AD536" s="83" t="s">
        <v>218</v>
      </c>
      <c r="AE536" s="83" t="s">
        <v>218</v>
      </c>
      <c r="AF536" s="83" t="s">
        <v>218</v>
      </c>
      <c r="AG536" s="83" t="s">
        <v>218</v>
      </c>
      <c r="AH536" s="83" t="s">
        <v>218</v>
      </c>
      <c r="AI536" s="83" t="s">
        <v>218</v>
      </c>
      <c r="AJ536" s="83" t="s">
        <v>218</v>
      </c>
      <c r="AK536" s="83" t="s">
        <v>218</v>
      </c>
      <c r="AL536" s="83" t="s">
        <v>218</v>
      </c>
      <c r="AM536" s="83" t="s">
        <v>218</v>
      </c>
      <c r="AN536" s="92" t="s">
        <v>218</v>
      </c>
    </row>
    <row r="537" spans="1:40" x14ac:dyDescent="0.25">
      <c r="A537" t="str">
        <f t="shared" si="8"/>
        <v>Total passengers_Costa Rica</v>
      </c>
      <c r="B537" s="102" t="s">
        <v>58</v>
      </c>
      <c r="C537" s="103" t="s">
        <v>141</v>
      </c>
      <c r="D537" s="104" t="s">
        <v>150</v>
      </c>
      <c r="E537" s="105" t="s">
        <v>20</v>
      </c>
      <c r="F537" s="106" t="s">
        <v>34</v>
      </c>
      <c r="G537" s="106" t="s">
        <v>20</v>
      </c>
      <c r="H537" s="106" t="s">
        <v>20</v>
      </c>
      <c r="I537" s="106" t="s">
        <v>20</v>
      </c>
      <c r="J537" s="106" t="s">
        <v>20</v>
      </c>
      <c r="K537" s="106" t="s">
        <v>20</v>
      </c>
      <c r="L537" s="106" t="s">
        <v>20</v>
      </c>
      <c r="M537" s="106" t="s">
        <v>20</v>
      </c>
      <c r="N537" s="106" t="s">
        <v>20</v>
      </c>
      <c r="O537" s="106" t="s">
        <v>20</v>
      </c>
      <c r="P537" s="106" t="s">
        <v>20</v>
      </c>
      <c r="Q537" s="106" t="s">
        <v>20</v>
      </c>
      <c r="R537" s="107">
        <v>6246473</v>
      </c>
      <c r="S537" s="107">
        <v>6673205.2696726173</v>
      </c>
      <c r="T537" s="107">
        <v>6872394.8340476071</v>
      </c>
      <c r="U537" s="107">
        <v>7061913.5298189139</v>
      </c>
      <c r="V537" s="107">
        <v>7264783.9847182836</v>
      </c>
      <c r="W537" s="107">
        <v>7510592.1435120413</v>
      </c>
      <c r="X537" s="107">
        <v>7790588.4157211529</v>
      </c>
      <c r="Y537" s="107">
        <v>8098411.1936482247</v>
      </c>
      <c r="Z537" s="107">
        <v>8434924.8693169933</v>
      </c>
      <c r="AA537" s="107">
        <v>8789082.1395694967</v>
      </c>
      <c r="AB537" s="107">
        <v>9159082.349135289</v>
      </c>
      <c r="AC537" s="107">
        <v>9543506.8521812595</v>
      </c>
      <c r="AD537" s="107">
        <v>9937815.0127629749</v>
      </c>
      <c r="AE537" s="107">
        <v>10328053.778150989</v>
      </c>
      <c r="AF537" s="107">
        <v>10728424.532930054</v>
      </c>
      <c r="AG537" s="107">
        <v>11141960.321447846</v>
      </c>
      <c r="AH537" s="107">
        <v>11569194.131056415</v>
      </c>
      <c r="AI537" s="107">
        <v>12011171.674000455</v>
      </c>
      <c r="AJ537" s="107">
        <v>12468132.18646754</v>
      </c>
      <c r="AK537" s="107">
        <v>12939750.021878706</v>
      </c>
      <c r="AL537" s="107">
        <v>13425884.598409707</v>
      </c>
      <c r="AM537" s="107">
        <v>13927078.534172535</v>
      </c>
      <c r="AN537" s="104">
        <v>14443564.946435045</v>
      </c>
    </row>
    <row r="538" spans="1:40" x14ac:dyDescent="0.25">
      <c r="A538" t="str">
        <f t="shared" si="8"/>
        <v>Total aircraft movements_Costa Rica</v>
      </c>
      <c r="B538" s="102" t="s">
        <v>35</v>
      </c>
      <c r="C538" s="103" t="s">
        <v>141</v>
      </c>
      <c r="D538" s="104" t="s">
        <v>150</v>
      </c>
      <c r="E538" s="105" t="s">
        <v>20</v>
      </c>
      <c r="F538" s="106" t="s">
        <v>34</v>
      </c>
      <c r="G538" s="106" t="s">
        <v>20</v>
      </c>
      <c r="H538" s="106" t="s">
        <v>20</v>
      </c>
      <c r="I538" s="106" t="s">
        <v>20</v>
      </c>
      <c r="J538" s="106" t="s">
        <v>20</v>
      </c>
      <c r="K538" s="106" t="s">
        <v>20</v>
      </c>
      <c r="L538" s="106" t="s">
        <v>20</v>
      </c>
      <c r="M538" s="106" t="s">
        <v>20</v>
      </c>
      <c r="N538" s="106" t="s">
        <v>20</v>
      </c>
      <c r="O538" s="106" t="s">
        <v>20</v>
      </c>
      <c r="P538" s="106" t="s">
        <v>20</v>
      </c>
      <c r="Q538" s="106" t="s">
        <v>20</v>
      </c>
      <c r="R538" s="107">
        <v>97123</v>
      </c>
      <c r="S538" s="107">
        <v>102787.63592379054</v>
      </c>
      <c r="T538" s="107">
        <v>104067.29866331875</v>
      </c>
      <c r="U538" s="107">
        <v>106063.23657084016</v>
      </c>
      <c r="V538" s="107">
        <v>108172.25981126823</v>
      </c>
      <c r="W538" s="107">
        <v>110468.38771882326</v>
      </c>
      <c r="X538" s="107">
        <v>112933.92527019512</v>
      </c>
      <c r="Y538" s="107">
        <v>115536.32411487003</v>
      </c>
      <c r="Z538" s="107">
        <v>118253.20726187126</v>
      </c>
      <c r="AA538" s="107">
        <v>121054.06063259236</v>
      </c>
      <c r="AB538" s="107">
        <v>123933.00744152348</v>
      </c>
      <c r="AC538" s="107">
        <v>126885.52708442711</v>
      </c>
      <c r="AD538" s="107">
        <v>129884.8349811933</v>
      </c>
      <c r="AE538" s="107">
        <v>132800.73772976987</v>
      </c>
      <c r="AF538" s="107">
        <v>135771.79185004835</v>
      </c>
      <c r="AG538" s="107">
        <v>138821.16543874983</v>
      </c>
      <c r="AH538" s="107">
        <v>141954.6222662777</v>
      </c>
      <c r="AI538" s="107">
        <v>145181.09052600042</v>
      </c>
      <c r="AJ538" s="107">
        <v>148467.56980698093</v>
      </c>
      <c r="AK538" s="107">
        <v>151848.98177695897</v>
      </c>
      <c r="AL538" s="107">
        <v>155325.32643593443</v>
      </c>
      <c r="AM538" s="107">
        <v>158901.12438814377</v>
      </c>
      <c r="AN538" s="104">
        <v>162578.63593570681</v>
      </c>
    </row>
    <row r="539" spans="1:40" x14ac:dyDescent="0.25">
      <c r="A539" t="str">
        <f t="shared" si="8"/>
        <v>Total Cargo_Costa Rica</v>
      </c>
      <c r="B539" s="102" t="s">
        <v>207</v>
      </c>
      <c r="C539" s="108" t="s">
        <v>141</v>
      </c>
      <c r="D539" s="92" t="s">
        <v>150</v>
      </c>
      <c r="E539" s="75" t="s">
        <v>20</v>
      </c>
      <c r="F539" s="76" t="s">
        <v>34</v>
      </c>
      <c r="G539" s="76" t="s">
        <v>20</v>
      </c>
      <c r="H539" s="76" t="s">
        <v>20</v>
      </c>
      <c r="I539" s="76" t="s">
        <v>20</v>
      </c>
      <c r="J539" s="76" t="s">
        <v>20</v>
      </c>
      <c r="K539" s="76" t="s">
        <v>20</v>
      </c>
      <c r="L539" s="76" t="s">
        <v>20</v>
      </c>
      <c r="M539" s="76" t="s">
        <v>20</v>
      </c>
      <c r="N539" s="76" t="s">
        <v>20</v>
      </c>
      <c r="O539" s="76" t="s">
        <v>20</v>
      </c>
      <c r="P539" s="76" t="s">
        <v>20</v>
      </c>
      <c r="Q539" s="76" t="s">
        <v>20</v>
      </c>
      <c r="R539" s="83">
        <v>89049</v>
      </c>
      <c r="S539" s="83">
        <v>90104.985612349934</v>
      </c>
      <c r="T539" s="83">
        <v>92470.147054731016</v>
      </c>
      <c r="U539" s="83">
        <v>93088.05843411501</v>
      </c>
      <c r="V539" s="83">
        <v>93631.702438508524</v>
      </c>
      <c r="W539" s="83">
        <v>94198.532250460761</v>
      </c>
      <c r="X539" s="83">
        <v>94914.352403415105</v>
      </c>
      <c r="Y539" s="83">
        <v>95751.186154101946</v>
      </c>
      <c r="Z539" s="83">
        <v>96926.40772079087</v>
      </c>
      <c r="AA539" s="83">
        <v>98176.014898744514</v>
      </c>
      <c r="AB539" s="83">
        <v>99494.109398328408</v>
      </c>
      <c r="AC539" s="83">
        <v>100877.0646226785</v>
      </c>
      <c r="AD539" s="83">
        <v>102301.26768121173</v>
      </c>
      <c r="AE539" s="83">
        <v>103892.27174528761</v>
      </c>
      <c r="AF539" s="83">
        <v>105531.53774370116</v>
      </c>
      <c r="AG539" s="83">
        <v>107240.20773089354</v>
      </c>
      <c r="AH539" s="83">
        <v>109023.00426067584</v>
      </c>
      <c r="AI539" s="83">
        <v>110887.43959545117</v>
      </c>
      <c r="AJ539" s="83">
        <v>113031.83757285321</v>
      </c>
      <c r="AK539" s="83">
        <v>115259.92680801818</v>
      </c>
      <c r="AL539" s="83">
        <v>117571.70730094585</v>
      </c>
      <c r="AM539" s="83">
        <v>119971.16434962451</v>
      </c>
      <c r="AN539" s="92">
        <v>122460.29060305041</v>
      </c>
    </row>
    <row r="540" spans="1:40" x14ac:dyDescent="0.25">
      <c r="A540" t="str">
        <f t="shared" si="8"/>
        <v>International passengers_Costa Rica</v>
      </c>
      <c r="B540" s="72" t="s">
        <v>54</v>
      </c>
      <c r="C540" s="108" t="s">
        <v>141</v>
      </c>
      <c r="D540" s="92" t="s">
        <v>150</v>
      </c>
      <c r="E540" s="75" t="s">
        <v>20</v>
      </c>
      <c r="F540" s="76" t="s">
        <v>34</v>
      </c>
      <c r="G540" s="76" t="s">
        <v>20</v>
      </c>
      <c r="H540" s="76" t="s">
        <v>20</v>
      </c>
      <c r="I540" s="76" t="s">
        <v>20</v>
      </c>
      <c r="J540" s="76" t="s">
        <v>20</v>
      </c>
      <c r="K540" s="76" t="s">
        <v>20</v>
      </c>
      <c r="L540" s="76" t="s">
        <v>20</v>
      </c>
      <c r="M540" s="76" t="s">
        <v>20</v>
      </c>
      <c r="N540" s="76" t="s">
        <v>20</v>
      </c>
      <c r="O540" s="76" t="s">
        <v>20</v>
      </c>
      <c r="P540" s="76" t="s">
        <v>20</v>
      </c>
      <c r="Q540" s="76" t="s">
        <v>20</v>
      </c>
      <c r="R540" s="83">
        <v>6246473</v>
      </c>
      <c r="S540" s="83">
        <v>6511088.7268633237</v>
      </c>
      <c r="T540" s="83">
        <v>6705439.2487939093</v>
      </c>
      <c r="U540" s="83">
        <v>6890353.8428607779</v>
      </c>
      <c r="V540" s="83">
        <v>7088295.8330333233</v>
      </c>
      <c r="W540" s="83">
        <v>7328132.4133595247</v>
      </c>
      <c r="X540" s="83">
        <v>7601326.552887911</v>
      </c>
      <c r="Y540" s="83">
        <v>7901671.1906201523</v>
      </c>
      <c r="Z540" s="83">
        <v>8230009.719338865</v>
      </c>
      <c r="AA540" s="83">
        <v>8575563.2152514644</v>
      </c>
      <c r="AB540" s="83">
        <v>8936574.7675844096</v>
      </c>
      <c r="AC540" s="83">
        <v>9311660.1945962254</v>
      </c>
      <c r="AD540" s="83">
        <v>9696389.1689830385</v>
      </c>
      <c r="AE540" s="83">
        <v>10077147.608656753</v>
      </c>
      <c r="AF540" s="83">
        <v>10467791.894672493</v>
      </c>
      <c r="AG540" s="83">
        <v>10871281.387646658</v>
      </c>
      <c r="AH540" s="83">
        <v>11288136.126720749</v>
      </c>
      <c r="AI540" s="83">
        <v>11719376.419967545</v>
      </c>
      <c r="AJ540" s="83">
        <v>12165235.691653352</v>
      </c>
      <c r="AK540" s="83">
        <v>12625396.206344664</v>
      </c>
      <c r="AL540" s="83">
        <v>13099720.797463493</v>
      </c>
      <c r="AM540" s="83">
        <v>13588738.900944926</v>
      </c>
      <c r="AN540" s="92">
        <v>14092677.970786471</v>
      </c>
    </row>
    <row r="541" spans="1:40" x14ac:dyDescent="0.25">
      <c r="A541" t="str">
        <f t="shared" si="8"/>
        <v>Domestic passengers_Costa Rica</v>
      </c>
      <c r="B541" s="102" t="s">
        <v>56</v>
      </c>
      <c r="C541" s="103" t="s">
        <v>141</v>
      </c>
      <c r="D541" s="104" t="s">
        <v>150</v>
      </c>
      <c r="E541" s="105" t="s">
        <v>20</v>
      </c>
      <c r="F541" s="106" t="s">
        <v>34</v>
      </c>
      <c r="G541" s="106" t="s">
        <v>20</v>
      </c>
      <c r="H541" s="106" t="s">
        <v>20</v>
      </c>
      <c r="I541" s="106" t="s">
        <v>20</v>
      </c>
      <c r="J541" s="106" t="s">
        <v>20</v>
      </c>
      <c r="K541" s="106" t="s">
        <v>20</v>
      </c>
      <c r="L541" s="106" t="s">
        <v>20</v>
      </c>
      <c r="M541" s="106" t="s">
        <v>20</v>
      </c>
      <c r="N541" s="106" t="s">
        <v>20</v>
      </c>
      <c r="O541" s="106" t="s">
        <v>20</v>
      </c>
      <c r="P541" s="106" t="s">
        <v>20</v>
      </c>
      <c r="Q541" s="106" t="s">
        <v>20</v>
      </c>
      <c r="R541" s="107" t="s">
        <v>218</v>
      </c>
      <c r="S541" s="107" t="s">
        <v>218</v>
      </c>
      <c r="T541" s="107" t="s">
        <v>218</v>
      </c>
      <c r="U541" s="107" t="s">
        <v>218</v>
      </c>
      <c r="V541" s="107" t="s">
        <v>218</v>
      </c>
      <c r="W541" s="107" t="s">
        <v>218</v>
      </c>
      <c r="X541" s="107" t="s">
        <v>218</v>
      </c>
      <c r="Y541" s="107" t="s">
        <v>218</v>
      </c>
      <c r="Z541" s="107" t="s">
        <v>218</v>
      </c>
      <c r="AA541" s="107" t="s">
        <v>218</v>
      </c>
      <c r="AB541" s="107" t="s">
        <v>218</v>
      </c>
      <c r="AC541" s="107" t="s">
        <v>218</v>
      </c>
      <c r="AD541" s="107" t="s">
        <v>218</v>
      </c>
      <c r="AE541" s="107" t="s">
        <v>218</v>
      </c>
      <c r="AF541" s="107" t="s">
        <v>218</v>
      </c>
      <c r="AG541" s="107" t="s">
        <v>218</v>
      </c>
      <c r="AH541" s="107" t="s">
        <v>218</v>
      </c>
      <c r="AI541" s="107" t="s">
        <v>218</v>
      </c>
      <c r="AJ541" s="107" t="s">
        <v>218</v>
      </c>
      <c r="AK541" s="107" t="s">
        <v>218</v>
      </c>
      <c r="AL541" s="107" t="s">
        <v>218</v>
      </c>
      <c r="AM541" s="107" t="s">
        <v>218</v>
      </c>
      <c r="AN541" s="104" t="s">
        <v>218</v>
      </c>
    </row>
    <row r="542" spans="1:40" x14ac:dyDescent="0.25">
      <c r="A542" t="str">
        <f t="shared" si="8"/>
        <v>Total passengers_Congo</v>
      </c>
      <c r="B542" s="72" t="s">
        <v>58</v>
      </c>
      <c r="C542" s="108" t="s">
        <v>32</v>
      </c>
      <c r="D542" s="92" t="s">
        <v>40</v>
      </c>
      <c r="E542" s="75" t="s">
        <v>20</v>
      </c>
      <c r="F542" s="76" t="s">
        <v>34</v>
      </c>
      <c r="G542" s="76" t="s">
        <v>20</v>
      </c>
      <c r="H542" s="76" t="s">
        <v>20</v>
      </c>
      <c r="I542" s="76" t="s">
        <v>20</v>
      </c>
      <c r="J542" s="76" t="s">
        <v>20</v>
      </c>
      <c r="K542" s="76" t="s">
        <v>20</v>
      </c>
      <c r="L542" s="76" t="s">
        <v>34</v>
      </c>
      <c r="M542" s="76" t="s">
        <v>20</v>
      </c>
      <c r="N542" s="76" t="s">
        <v>20</v>
      </c>
      <c r="O542" s="76" t="s">
        <v>20</v>
      </c>
      <c r="P542" s="76" t="s">
        <v>20</v>
      </c>
      <c r="Q542" s="76" t="s">
        <v>20</v>
      </c>
      <c r="R542" s="83">
        <v>1160106</v>
      </c>
      <c r="S542" s="83">
        <v>1155384.0394348649</v>
      </c>
      <c r="T542" s="83">
        <v>1178028.0517983465</v>
      </c>
      <c r="U542" s="83">
        <v>1210225.4367781885</v>
      </c>
      <c r="V542" s="83">
        <v>1248618.9763404373</v>
      </c>
      <c r="W542" s="83">
        <v>1290156.1624461687</v>
      </c>
      <c r="X542" s="83">
        <v>1352148.3085537534</v>
      </c>
      <c r="Y542" s="83">
        <v>1425816.544731122</v>
      </c>
      <c r="Z542" s="83">
        <v>1506816.7646832084</v>
      </c>
      <c r="AA542" s="83">
        <v>1589182.6475195286</v>
      </c>
      <c r="AB542" s="83">
        <v>1672971.4448429868</v>
      </c>
      <c r="AC542" s="83">
        <v>1758238.8198164301</v>
      </c>
      <c r="AD542" s="83">
        <v>1846403.5151134892</v>
      </c>
      <c r="AE542" s="83">
        <v>1945422.3346683313</v>
      </c>
      <c r="AF542" s="83">
        <v>2045872.0074571152</v>
      </c>
      <c r="AG542" s="83">
        <v>2148120.5918864887</v>
      </c>
      <c r="AH542" s="83">
        <v>2252898.2416536142</v>
      </c>
      <c r="AI542" s="83">
        <v>2361040.2264110306</v>
      </c>
      <c r="AJ542" s="83">
        <v>2477557.9893106897</v>
      </c>
      <c r="AK542" s="83">
        <v>2597168.3436599756</v>
      </c>
      <c r="AL542" s="83">
        <v>2720235.4309932995</v>
      </c>
      <c r="AM542" s="83">
        <v>2847092.0958676236</v>
      </c>
      <c r="AN542" s="92">
        <v>2977952.4248445388</v>
      </c>
    </row>
    <row r="543" spans="1:40" x14ac:dyDescent="0.25">
      <c r="A543" t="str">
        <f t="shared" si="8"/>
        <v>Total aircraft movements_Congo</v>
      </c>
      <c r="B543" s="72" t="s">
        <v>35</v>
      </c>
      <c r="C543" s="108" t="s">
        <v>32</v>
      </c>
      <c r="D543" s="92" t="s">
        <v>40</v>
      </c>
      <c r="E543" s="75" t="s">
        <v>20</v>
      </c>
      <c r="F543" s="76" t="s">
        <v>34</v>
      </c>
      <c r="G543" s="76" t="s">
        <v>20</v>
      </c>
      <c r="H543" s="76" t="s">
        <v>20</v>
      </c>
      <c r="I543" s="76" t="s">
        <v>20</v>
      </c>
      <c r="J543" s="76" t="s">
        <v>20</v>
      </c>
      <c r="K543" s="76" t="s">
        <v>20</v>
      </c>
      <c r="L543" s="76" t="s">
        <v>34</v>
      </c>
      <c r="M543" s="76" t="s">
        <v>20</v>
      </c>
      <c r="N543" s="76" t="s">
        <v>20</v>
      </c>
      <c r="O543" s="76" t="s">
        <v>20</v>
      </c>
      <c r="P543" s="76" t="s">
        <v>20</v>
      </c>
      <c r="Q543" s="76" t="s">
        <v>20</v>
      </c>
      <c r="R543" s="83" t="s">
        <v>218</v>
      </c>
      <c r="S543" s="83" t="s">
        <v>218</v>
      </c>
      <c r="T543" s="83" t="s">
        <v>218</v>
      </c>
      <c r="U543" s="83" t="s">
        <v>218</v>
      </c>
      <c r="V543" s="83" t="s">
        <v>218</v>
      </c>
      <c r="W543" s="83" t="s">
        <v>218</v>
      </c>
      <c r="X543" s="83" t="s">
        <v>218</v>
      </c>
      <c r="Y543" s="83" t="s">
        <v>218</v>
      </c>
      <c r="Z543" s="83" t="s">
        <v>218</v>
      </c>
      <c r="AA543" s="83" t="s">
        <v>218</v>
      </c>
      <c r="AB543" s="83" t="s">
        <v>218</v>
      </c>
      <c r="AC543" s="83" t="s">
        <v>218</v>
      </c>
      <c r="AD543" s="83" t="s">
        <v>218</v>
      </c>
      <c r="AE543" s="83" t="s">
        <v>218</v>
      </c>
      <c r="AF543" s="83" t="s">
        <v>218</v>
      </c>
      <c r="AG543" s="83" t="s">
        <v>218</v>
      </c>
      <c r="AH543" s="83" t="s">
        <v>218</v>
      </c>
      <c r="AI543" s="83" t="s">
        <v>218</v>
      </c>
      <c r="AJ543" s="83" t="s">
        <v>218</v>
      </c>
      <c r="AK543" s="83" t="s">
        <v>218</v>
      </c>
      <c r="AL543" s="83" t="s">
        <v>218</v>
      </c>
      <c r="AM543" s="83" t="s">
        <v>218</v>
      </c>
      <c r="AN543" s="92" t="s">
        <v>218</v>
      </c>
    </row>
    <row r="544" spans="1:40" x14ac:dyDescent="0.25">
      <c r="A544" t="str">
        <f t="shared" si="8"/>
        <v>Total Cargo_Congo</v>
      </c>
      <c r="B544" s="102" t="s">
        <v>207</v>
      </c>
      <c r="C544" s="103" t="s">
        <v>32</v>
      </c>
      <c r="D544" s="104" t="s">
        <v>40</v>
      </c>
      <c r="E544" s="105" t="s">
        <v>20</v>
      </c>
      <c r="F544" s="106" t="s">
        <v>34</v>
      </c>
      <c r="G544" s="106" t="s">
        <v>20</v>
      </c>
      <c r="H544" s="106" t="s">
        <v>20</v>
      </c>
      <c r="I544" s="106" t="s">
        <v>20</v>
      </c>
      <c r="J544" s="106" t="s">
        <v>20</v>
      </c>
      <c r="K544" s="106" t="s">
        <v>20</v>
      </c>
      <c r="L544" s="106" t="s">
        <v>34</v>
      </c>
      <c r="M544" s="106" t="s">
        <v>20</v>
      </c>
      <c r="N544" s="106" t="s">
        <v>20</v>
      </c>
      <c r="O544" s="106" t="s">
        <v>20</v>
      </c>
      <c r="P544" s="106" t="s">
        <v>20</v>
      </c>
      <c r="Q544" s="106" t="s">
        <v>20</v>
      </c>
      <c r="R544" s="107" t="s">
        <v>218</v>
      </c>
      <c r="S544" s="107" t="s">
        <v>218</v>
      </c>
      <c r="T544" s="107" t="s">
        <v>218</v>
      </c>
      <c r="U544" s="107" t="s">
        <v>218</v>
      </c>
      <c r="V544" s="107" t="s">
        <v>218</v>
      </c>
      <c r="W544" s="107" t="s">
        <v>218</v>
      </c>
      <c r="X544" s="107" t="s">
        <v>218</v>
      </c>
      <c r="Y544" s="107" t="s">
        <v>218</v>
      </c>
      <c r="Z544" s="107" t="s">
        <v>218</v>
      </c>
      <c r="AA544" s="107" t="s">
        <v>218</v>
      </c>
      <c r="AB544" s="107" t="s">
        <v>218</v>
      </c>
      <c r="AC544" s="107" t="s">
        <v>218</v>
      </c>
      <c r="AD544" s="107" t="s">
        <v>218</v>
      </c>
      <c r="AE544" s="107" t="s">
        <v>218</v>
      </c>
      <c r="AF544" s="107" t="s">
        <v>218</v>
      </c>
      <c r="AG544" s="107" t="s">
        <v>218</v>
      </c>
      <c r="AH544" s="107" t="s">
        <v>218</v>
      </c>
      <c r="AI544" s="107" t="s">
        <v>218</v>
      </c>
      <c r="AJ544" s="107" t="s">
        <v>218</v>
      </c>
      <c r="AK544" s="107" t="s">
        <v>218</v>
      </c>
      <c r="AL544" s="107" t="s">
        <v>218</v>
      </c>
      <c r="AM544" s="107" t="s">
        <v>218</v>
      </c>
      <c r="AN544" s="104" t="s">
        <v>218</v>
      </c>
    </row>
    <row r="545" spans="1:40" x14ac:dyDescent="0.25">
      <c r="A545" t="str">
        <f t="shared" si="8"/>
        <v>International passengers_Congo</v>
      </c>
      <c r="B545" s="102" t="s">
        <v>54</v>
      </c>
      <c r="C545" s="103" t="s">
        <v>32</v>
      </c>
      <c r="D545" s="104" t="s">
        <v>40</v>
      </c>
      <c r="E545" s="105" t="s">
        <v>20</v>
      </c>
      <c r="F545" s="106" t="s">
        <v>34</v>
      </c>
      <c r="G545" s="106" t="s">
        <v>20</v>
      </c>
      <c r="H545" s="106" t="s">
        <v>20</v>
      </c>
      <c r="I545" s="106" t="s">
        <v>20</v>
      </c>
      <c r="J545" s="106" t="s">
        <v>20</v>
      </c>
      <c r="K545" s="106" t="s">
        <v>20</v>
      </c>
      <c r="L545" s="106" t="s">
        <v>34</v>
      </c>
      <c r="M545" s="106" t="s">
        <v>20</v>
      </c>
      <c r="N545" s="106" t="s">
        <v>20</v>
      </c>
      <c r="O545" s="106" t="s">
        <v>20</v>
      </c>
      <c r="P545" s="106" t="s">
        <v>20</v>
      </c>
      <c r="Q545" s="106" t="s">
        <v>20</v>
      </c>
      <c r="R545" s="107">
        <v>412623</v>
      </c>
      <c r="S545" s="107">
        <v>401039.65519670269</v>
      </c>
      <c r="T545" s="107">
        <v>412522.41039829177</v>
      </c>
      <c r="U545" s="107">
        <v>426309.82004324225</v>
      </c>
      <c r="V545" s="107">
        <v>444038.71949120727</v>
      </c>
      <c r="W545" s="107">
        <v>464397.5528522791</v>
      </c>
      <c r="X545" s="107">
        <v>488560.75338509976</v>
      </c>
      <c r="Y545" s="107">
        <v>514898.925012969</v>
      </c>
      <c r="Z545" s="107">
        <v>543913.05942545517</v>
      </c>
      <c r="AA545" s="107">
        <v>573099.30819424894</v>
      </c>
      <c r="AB545" s="107">
        <v>602526.74023441644</v>
      </c>
      <c r="AC545" s="107">
        <v>632239.20139664947</v>
      </c>
      <c r="AD545" s="107">
        <v>662568.24163608125</v>
      </c>
      <c r="AE545" s="107">
        <v>696554.66302929621</v>
      </c>
      <c r="AF545" s="107">
        <v>730849.29300147481</v>
      </c>
      <c r="AG545" s="107">
        <v>765536.57446749113</v>
      </c>
      <c r="AH545" s="107">
        <v>800779.43014092813</v>
      </c>
      <c r="AI545" s="107">
        <v>836763.17750566616</v>
      </c>
      <c r="AJ545" s="107">
        <v>875592.20092287357</v>
      </c>
      <c r="AK545" s="107">
        <v>915103.08410955628</v>
      </c>
      <c r="AL545" s="107">
        <v>955376.35310833284</v>
      </c>
      <c r="AM545" s="107">
        <v>996484.87160870282</v>
      </c>
      <c r="AN545" s="104">
        <v>1038477.2838020491</v>
      </c>
    </row>
    <row r="546" spans="1:40" x14ac:dyDescent="0.25">
      <c r="A546" t="str">
        <f t="shared" si="8"/>
        <v>Domestic passengers_Congo</v>
      </c>
      <c r="B546" s="72" t="s">
        <v>56</v>
      </c>
      <c r="C546" s="108" t="s">
        <v>32</v>
      </c>
      <c r="D546" s="92" t="s">
        <v>40</v>
      </c>
      <c r="E546" s="75" t="s">
        <v>20</v>
      </c>
      <c r="F546" s="76" t="s">
        <v>34</v>
      </c>
      <c r="G546" s="76" t="s">
        <v>20</v>
      </c>
      <c r="H546" s="76" t="s">
        <v>20</v>
      </c>
      <c r="I546" s="76" t="s">
        <v>20</v>
      </c>
      <c r="J546" s="76" t="s">
        <v>20</v>
      </c>
      <c r="K546" s="76" t="s">
        <v>20</v>
      </c>
      <c r="L546" s="76" t="s">
        <v>34</v>
      </c>
      <c r="M546" s="76" t="s">
        <v>20</v>
      </c>
      <c r="N546" s="76" t="s">
        <v>20</v>
      </c>
      <c r="O546" s="76" t="s">
        <v>20</v>
      </c>
      <c r="P546" s="76" t="s">
        <v>20</v>
      </c>
      <c r="Q546" s="76" t="s">
        <v>20</v>
      </c>
      <c r="R546" s="83">
        <v>657553</v>
      </c>
      <c r="S546" s="83">
        <v>668150.38423816219</v>
      </c>
      <c r="T546" s="83">
        <v>675575.6414000548</v>
      </c>
      <c r="U546" s="83">
        <v>690249.61673494615</v>
      </c>
      <c r="V546" s="83">
        <v>707178.25684923015</v>
      </c>
      <c r="W546" s="83">
        <v>724620.60959388956</v>
      </c>
      <c r="X546" s="83">
        <v>758713.55516865372</v>
      </c>
      <c r="Y546" s="83">
        <v>802307.61971815303</v>
      </c>
      <c r="Z546" s="83">
        <v>850557.70525775326</v>
      </c>
      <c r="AA546" s="83">
        <v>900001.3393252797</v>
      </c>
      <c r="AB546" s="83">
        <v>950626.70460857044</v>
      </c>
      <c r="AC546" s="83">
        <v>1002445.6184197807</v>
      </c>
      <c r="AD546" s="83">
        <v>1056545.2734774081</v>
      </c>
      <c r="AE546" s="83">
        <v>1117841.6716390352</v>
      </c>
      <c r="AF546" s="83">
        <v>1180260.7144556404</v>
      </c>
      <c r="AG546" s="83">
        <v>1244086.0174189974</v>
      </c>
      <c r="AH546" s="83">
        <v>1309884.8115126861</v>
      </c>
      <c r="AI546" s="83">
        <v>1378307.0489053647</v>
      </c>
      <c r="AJ546" s="83">
        <v>1452259.7883878162</v>
      </c>
      <c r="AK546" s="83">
        <v>1528623.2595504192</v>
      </c>
      <c r="AL546" s="83">
        <v>1607681.0778849667</v>
      </c>
      <c r="AM546" s="83">
        <v>1689693.2242589206</v>
      </c>
      <c r="AN546" s="92">
        <v>1774825.1410424898</v>
      </c>
    </row>
    <row r="547" spans="1:40" x14ac:dyDescent="0.25">
      <c r="A547" t="str">
        <f t="shared" si="8"/>
        <v>Total passengers_Colombia</v>
      </c>
      <c r="B547" s="102" t="s">
        <v>58</v>
      </c>
      <c r="C547" s="103" t="s">
        <v>141</v>
      </c>
      <c r="D547" s="104" t="s">
        <v>149</v>
      </c>
      <c r="E547" s="105" t="s">
        <v>20</v>
      </c>
      <c r="F547" s="106" t="s">
        <v>34</v>
      </c>
      <c r="G547" s="106" t="s">
        <v>20</v>
      </c>
      <c r="H547" s="106" t="s">
        <v>20</v>
      </c>
      <c r="I547" s="106" t="s">
        <v>20</v>
      </c>
      <c r="J547" s="106" t="s">
        <v>20</v>
      </c>
      <c r="K547" s="106" t="s">
        <v>20</v>
      </c>
      <c r="L547" s="106" t="s">
        <v>20</v>
      </c>
      <c r="M547" s="106" t="s">
        <v>20</v>
      </c>
      <c r="N547" s="106" t="s">
        <v>20</v>
      </c>
      <c r="O547" s="106" t="s">
        <v>20</v>
      </c>
      <c r="P547" s="106" t="s">
        <v>34</v>
      </c>
      <c r="Q547" s="106" t="s">
        <v>20</v>
      </c>
      <c r="R547" s="107">
        <v>69077042</v>
      </c>
      <c r="S547" s="107">
        <v>75374121.071145967</v>
      </c>
      <c r="T547" s="107">
        <v>80228999.13837181</v>
      </c>
      <c r="U547" s="107">
        <v>85288619.742120445</v>
      </c>
      <c r="V547" s="107">
        <v>90773833.421016589</v>
      </c>
      <c r="W547" s="107">
        <v>96459273.733909637</v>
      </c>
      <c r="X547" s="107">
        <v>102226511.77318878</v>
      </c>
      <c r="Y547" s="107">
        <v>108012339.51922634</v>
      </c>
      <c r="Z547" s="107">
        <v>113829568.54609776</v>
      </c>
      <c r="AA547" s="107">
        <v>119708064.13773343</v>
      </c>
      <c r="AB547" s="107">
        <v>125669153.8982614</v>
      </c>
      <c r="AC547" s="107">
        <v>131728989.50224383</v>
      </c>
      <c r="AD547" s="107">
        <v>137903716.04694542</v>
      </c>
      <c r="AE547" s="107">
        <v>144167415.44952825</v>
      </c>
      <c r="AF547" s="107">
        <v>150547261.66977364</v>
      </c>
      <c r="AG547" s="107">
        <v>157041658.92451659</v>
      </c>
      <c r="AH547" s="107">
        <v>163648636.92270055</v>
      </c>
      <c r="AI547" s="107">
        <v>170366958.97569445</v>
      </c>
      <c r="AJ547" s="107">
        <v>177194321.62702402</v>
      </c>
      <c r="AK547" s="107">
        <v>184129432.97843793</v>
      </c>
      <c r="AL547" s="107">
        <v>191169565.6391882</v>
      </c>
      <c r="AM547" s="107">
        <v>198313465.10222819</v>
      </c>
      <c r="AN547" s="104">
        <v>205558764.90495864</v>
      </c>
    </row>
    <row r="548" spans="1:40" x14ac:dyDescent="0.25">
      <c r="A548" t="str">
        <f t="shared" si="8"/>
        <v>Total aircraft movements_Colombia</v>
      </c>
      <c r="B548" s="102" t="s">
        <v>35</v>
      </c>
      <c r="C548" s="103" t="s">
        <v>141</v>
      </c>
      <c r="D548" s="104" t="s">
        <v>149</v>
      </c>
      <c r="E548" s="105" t="s">
        <v>20</v>
      </c>
      <c r="F548" s="106" t="s">
        <v>34</v>
      </c>
      <c r="G548" s="106" t="s">
        <v>20</v>
      </c>
      <c r="H548" s="106" t="s">
        <v>20</v>
      </c>
      <c r="I548" s="106" t="s">
        <v>20</v>
      </c>
      <c r="J548" s="106" t="s">
        <v>20</v>
      </c>
      <c r="K548" s="106" t="s">
        <v>20</v>
      </c>
      <c r="L548" s="106" t="s">
        <v>20</v>
      </c>
      <c r="M548" s="106" t="s">
        <v>20</v>
      </c>
      <c r="N548" s="106" t="s">
        <v>20</v>
      </c>
      <c r="O548" s="106" t="s">
        <v>20</v>
      </c>
      <c r="P548" s="106" t="s">
        <v>34</v>
      </c>
      <c r="Q548" s="106" t="s">
        <v>20</v>
      </c>
      <c r="R548" s="107">
        <v>1197674</v>
      </c>
      <c r="S548" s="107">
        <v>1208496.9088231311</v>
      </c>
      <c r="T548" s="107">
        <v>1231753.6499168712</v>
      </c>
      <c r="U548" s="107">
        <v>1261286.48732825</v>
      </c>
      <c r="V548" s="107">
        <v>1299538.8676312161</v>
      </c>
      <c r="W548" s="107">
        <v>1346317.8246122824</v>
      </c>
      <c r="X548" s="107">
        <v>1392344.7297517369</v>
      </c>
      <c r="Y548" s="107">
        <v>1437667.1104451148</v>
      </c>
      <c r="Z548" s="107">
        <v>1482327.4544346491</v>
      </c>
      <c r="AA548" s="107">
        <v>1526363.9413278103</v>
      </c>
      <c r="AB548" s="107">
        <v>1569811.0417048468</v>
      </c>
      <c r="AC548" s="107">
        <v>1612700.0121507396</v>
      </c>
      <c r="AD548" s="107">
        <v>1655059.307620195</v>
      </c>
      <c r="AE548" s="107">
        <v>1696914.9275067747</v>
      </c>
      <c r="AF548" s="107">
        <v>1738290.7080731441</v>
      </c>
      <c r="AG548" s="107">
        <v>1779208.5711278133</v>
      </c>
      <c r="AH548" s="107">
        <v>1819688.7367415351</v>
      </c>
      <c r="AI548" s="107">
        <v>1859749.9062007943</v>
      </c>
      <c r="AJ548" s="107">
        <v>1899409.4201665558</v>
      </c>
      <c r="AK548" s="107">
        <v>1938683.3960510711</v>
      </c>
      <c r="AL548" s="107">
        <v>1977586.8478767728</v>
      </c>
      <c r="AM548" s="107">
        <v>2016133.7912896969</v>
      </c>
      <c r="AN548" s="104">
        <v>2054337.3359288147</v>
      </c>
    </row>
    <row r="549" spans="1:40" x14ac:dyDescent="0.25">
      <c r="A549" t="str">
        <f t="shared" si="8"/>
        <v>Total Cargo_Colombia</v>
      </c>
      <c r="B549" s="102" t="s">
        <v>207</v>
      </c>
      <c r="C549" s="108" t="s">
        <v>141</v>
      </c>
      <c r="D549" s="92" t="s">
        <v>149</v>
      </c>
      <c r="E549" s="75" t="s">
        <v>20</v>
      </c>
      <c r="F549" s="76" t="s">
        <v>34</v>
      </c>
      <c r="G549" s="76" t="s">
        <v>20</v>
      </c>
      <c r="H549" s="76" t="s">
        <v>20</v>
      </c>
      <c r="I549" s="76" t="s">
        <v>20</v>
      </c>
      <c r="J549" s="76" t="s">
        <v>20</v>
      </c>
      <c r="K549" s="76" t="s">
        <v>20</v>
      </c>
      <c r="L549" s="76" t="s">
        <v>20</v>
      </c>
      <c r="M549" s="76" t="s">
        <v>20</v>
      </c>
      <c r="N549" s="76" t="s">
        <v>20</v>
      </c>
      <c r="O549" s="76" t="s">
        <v>20</v>
      </c>
      <c r="P549" s="76" t="s">
        <v>34</v>
      </c>
      <c r="Q549" s="76" t="s">
        <v>20</v>
      </c>
      <c r="R549" s="83">
        <v>1049141</v>
      </c>
      <c r="S549" s="83">
        <v>1022196.4756878767</v>
      </c>
      <c r="T549" s="83">
        <v>1030732.1670166235</v>
      </c>
      <c r="U549" s="83">
        <v>1044245.437955871</v>
      </c>
      <c r="V549" s="83">
        <v>1066413.7793189699</v>
      </c>
      <c r="W549" s="83">
        <v>1096482.6672166837</v>
      </c>
      <c r="X549" s="83">
        <v>1125940.6496567356</v>
      </c>
      <c r="Y549" s="83">
        <v>1154386.6550397396</v>
      </c>
      <c r="Z549" s="83">
        <v>1181518.7922680005</v>
      </c>
      <c r="AA549" s="83">
        <v>1208076.5245746723</v>
      </c>
      <c r="AB549" s="83">
        <v>1234234.7407388266</v>
      </c>
      <c r="AC549" s="83">
        <v>1260122.2385055376</v>
      </c>
      <c r="AD549" s="83">
        <v>1285854.2259846264</v>
      </c>
      <c r="AE549" s="83">
        <v>1311684.2798904788</v>
      </c>
      <c r="AF549" s="83">
        <v>1337371.5222102194</v>
      </c>
      <c r="AG549" s="83">
        <v>1362913.7227208284</v>
      </c>
      <c r="AH549" s="83">
        <v>1388305.9188620185</v>
      </c>
      <c r="AI549" s="83">
        <v>1413548.3811576413</v>
      </c>
      <c r="AJ549" s="83">
        <v>1439093.1438104943</v>
      </c>
      <c r="AK549" s="83">
        <v>1464464.88298381</v>
      </c>
      <c r="AL549" s="83">
        <v>1489656.3248586177</v>
      </c>
      <c r="AM549" s="83">
        <v>1514669.1735178777</v>
      </c>
      <c r="AN549" s="92">
        <v>1539497.2455104638</v>
      </c>
    </row>
    <row r="550" spans="1:40" x14ac:dyDescent="0.25">
      <c r="A550" t="str">
        <f t="shared" si="8"/>
        <v>International passengers_Colombia</v>
      </c>
      <c r="B550" s="72" t="s">
        <v>54</v>
      </c>
      <c r="C550" s="108" t="s">
        <v>141</v>
      </c>
      <c r="D550" s="92" t="s">
        <v>149</v>
      </c>
      <c r="E550" s="75" t="s">
        <v>20</v>
      </c>
      <c r="F550" s="76" t="s">
        <v>34</v>
      </c>
      <c r="G550" s="76" t="s">
        <v>20</v>
      </c>
      <c r="H550" s="76" t="s">
        <v>20</v>
      </c>
      <c r="I550" s="76" t="s">
        <v>20</v>
      </c>
      <c r="J550" s="76" t="s">
        <v>20</v>
      </c>
      <c r="K550" s="76" t="s">
        <v>20</v>
      </c>
      <c r="L550" s="76" t="s">
        <v>20</v>
      </c>
      <c r="M550" s="76" t="s">
        <v>20</v>
      </c>
      <c r="N550" s="76" t="s">
        <v>20</v>
      </c>
      <c r="O550" s="76" t="s">
        <v>20</v>
      </c>
      <c r="P550" s="76" t="s">
        <v>34</v>
      </c>
      <c r="Q550" s="76" t="s">
        <v>20</v>
      </c>
      <c r="R550" s="83">
        <v>14996302</v>
      </c>
      <c r="S550" s="83">
        <v>15908976.004231701</v>
      </c>
      <c r="T550" s="83">
        <v>16800454.917578701</v>
      </c>
      <c r="U550" s="83">
        <v>17830146.947749801</v>
      </c>
      <c r="V550" s="83">
        <v>19035131.434963256</v>
      </c>
      <c r="W550" s="83">
        <v>20454054.568504311</v>
      </c>
      <c r="X550" s="83">
        <v>21928189.53544949</v>
      </c>
      <c r="Y550" s="83">
        <v>23457839.126974151</v>
      </c>
      <c r="Z550" s="83">
        <v>25043298.281826269</v>
      </c>
      <c r="AA550" s="83">
        <v>26684854.522251859</v>
      </c>
      <c r="AB550" s="83">
        <v>28382788.353558399</v>
      </c>
      <c r="AC550" s="83">
        <v>30137373.631307736</v>
      </c>
      <c r="AD550" s="83">
        <v>31948877.899591446</v>
      </c>
      <c r="AE550" s="83">
        <v>33817562.703391381</v>
      </c>
      <c r="AF550" s="83">
        <v>35743683.877642088</v>
      </c>
      <c r="AG550" s="83">
        <v>37727491.815289319</v>
      </c>
      <c r="AH550" s="83">
        <v>39769231.716359615</v>
      </c>
      <c r="AI550" s="83">
        <v>41869143.819818631</v>
      </c>
      <c r="AJ550" s="83">
        <v>44027463.619789995</v>
      </c>
      <c r="AK550" s="83">
        <v>46244422.067530751</v>
      </c>
      <c r="AL550" s="83">
        <v>48520245.760403857</v>
      </c>
      <c r="AM550" s="83">
        <v>50855157.118958481</v>
      </c>
      <c r="AN550" s="92">
        <v>53249374.553106733</v>
      </c>
    </row>
    <row r="551" spans="1:40" x14ac:dyDescent="0.25">
      <c r="A551" t="str">
        <f t="shared" si="8"/>
        <v>Domestic passengers_Colombia</v>
      </c>
      <c r="B551" s="102" t="s">
        <v>56</v>
      </c>
      <c r="C551" s="103" t="s">
        <v>141</v>
      </c>
      <c r="D551" s="104" t="s">
        <v>149</v>
      </c>
      <c r="E551" s="105" t="s">
        <v>20</v>
      </c>
      <c r="F551" s="106" t="s">
        <v>34</v>
      </c>
      <c r="G551" s="106" t="s">
        <v>20</v>
      </c>
      <c r="H551" s="106" t="s">
        <v>20</v>
      </c>
      <c r="I551" s="106" t="s">
        <v>20</v>
      </c>
      <c r="J551" s="106" t="s">
        <v>20</v>
      </c>
      <c r="K551" s="106" t="s">
        <v>20</v>
      </c>
      <c r="L551" s="106" t="s">
        <v>20</v>
      </c>
      <c r="M551" s="106" t="s">
        <v>20</v>
      </c>
      <c r="N551" s="106" t="s">
        <v>20</v>
      </c>
      <c r="O551" s="106" t="s">
        <v>20</v>
      </c>
      <c r="P551" s="106" t="s">
        <v>34</v>
      </c>
      <c r="Q551" s="106" t="s">
        <v>20</v>
      </c>
      <c r="R551" s="107">
        <v>53999552</v>
      </c>
      <c r="S551" s="107">
        <v>59385826.681860603</v>
      </c>
      <c r="T551" s="107">
        <v>63349709.475772999</v>
      </c>
      <c r="U551" s="107">
        <v>67379687.753626704</v>
      </c>
      <c r="V551" s="107">
        <v>71660016.523727596</v>
      </c>
      <c r="W551" s="107">
        <v>75926683.098823801</v>
      </c>
      <c r="X551" s="107">
        <v>80219935.566901997</v>
      </c>
      <c r="Y551" s="107">
        <v>84476263.183616295</v>
      </c>
      <c r="Z551" s="107">
        <v>88708220.398430496</v>
      </c>
      <c r="AA551" s="107">
        <v>92945347.092435494</v>
      </c>
      <c r="AB551" s="107">
        <v>97208690.430908993</v>
      </c>
      <c r="AC551" s="107">
        <v>101514128.09993701</v>
      </c>
      <c r="AD551" s="107">
        <v>105877537.78560698</v>
      </c>
      <c r="AE551" s="107">
        <v>110272702.843449</v>
      </c>
      <c r="AF551" s="107">
        <v>114726578.41495998</v>
      </c>
      <c r="AG551" s="107">
        <v>119237318.25757198</v>
      </c>
      <c r="AH551" s="107">
        <v>123802706.880202</v>
      </c>
      <c r="AI551" s="107">
        <v>128421267.28879599</v>
      </c>
      <c r="AJ551" s="107">
        <v>133090414.74375801</v>
      </c>
      <c r="AK551" s="107">
        <v>137808672.251035</v>
      </c>
      <c r="AL551" s="107">
        <v>142573085.82251599</v>
      </c>
      <c r="AM551" s="107">
        <v>147382178.46414801</v>
      </c>
      <c r="AN551" s="104">
        <v>152233365.43633401</v>
      </c>
    </row>
    <row r="552" spans="1:40" x14ac:dyDescent="0.25">
      <c r="A552" t="str">
        <f t="shared" si="8"/>
        <v>Total passengers_Chinese Taipei</v>
      </c>
      <c r="B552" s="72" t="s">
        <v>58</v>
      </c>
      <c r="C552" s="108" t="s">
        <v>69</v>
      </c>
      <c r="D552" s="92" t="s">
        <v>92</v>
      </c>
      <c r="E552" s="75" t="s">
        <v>34</v>
      </c>
      <c r="F552" s="76" t="s">
        <v>20</v>
      </c>
      <c r="G552" s="76" t="s">
        <v>20</v>
      </c>
      <c r="H552" s="76" t="s">
        <v>20</v>
      </c>
      <c r="I552" s="76" t="s">
        <v>20</v>
      </c>
      <c r="J552" s="76" t="s">
        <v>20</v>
      </c>
      <c r="K552" s="76" t="s">
        <v>20</v>
      </c>
      <c r="L552" s="76" t="s">
        <v>20</v>
      </c>
      <c r="M552" s="76" t="s">
        <v>20</v>
      </c>
      <c r="N552" s="76" t="s">
        <v>20</v>
      </c>
      <c r="O552" s="76" t="s">
        <v>20</v>
      </c>
      <c r="P552" s="76" t="s">
        <v>20</v>
      </c>
      <c r="Q552" s="76" t="s">
        <v>34</v>
      </c>
      <c r="R552" s="83">
        <v>65898402</v>
      </c>
      <c r="S552" s="83">
        <v>69972509.776211202</v>
      </c>
      <c r="T552" s="83">
        <v>72742727.273654535</v>
      </c>
      <c r="U552" s="83">
        <v>75566655.322688863</v>
      </c>
      <c r="V552" s="83">
        <v>78465337.234622717</v>
      </c>
      <c r="W552" s="83">
        <v>81498355.857425645</v>
      </c>
      <c r="X552" s="83">
        <v>84535202.371190786</v>
      </c>
      <c r="Y552" s="83">
        <v>87570683.204644069</v>
      </c>
      <c r="Z552" s="83">
        <v>90601651.297270834</v>
      </c>
      <c r="AA552" s="83">
        <v>93630011.150322229</v>
      </c>
      <c r="AB552" s="83">
        <v>96656682.532319695</v>
      </c>
      <c r="AC552" s="83">
        <v>99682224.94331339</v>
      </c>
      <c r="AD552" s="83">
        <v>102692069.07299961</v>
      </c>
      <c r="AE552" s="83">
        <v>105683944.23986214</v>
      </c>
      <c r="AF552" s="83">
        <v>108656563.79850067</v>
      </c>
      <c r="AG552" s="83">
        <v>111619010.1346008</v>
      </c>
      <c r="AH552" s="83">
        <v>114576874.92536394</v>
      </c>
      <c r="AI552" s="83">
        <v>117532057.99420609</v>
      </c>
      <c r="AJ552" s="83">
        <v>120477445.50448237</v>
      </c>
      <c r="AK552" s="83">
        <v>123417835.07241759</v>
      </c>
      <c r="AL552" s="83">
        <v>126358061.69373326</v>
      </c>
      <c r="AM552" s="83">
        <v>129286734.6642292</v>
      </c>
      <c r="AN552" s="92">
        <v>132209692.33982064</v>
      </c>
    </row>
    <row r="553" spans="1:40" x14ac:dyDescent="0.25">
      <c r="A553" t="str">
        <f t="shared" si="8"/>
        <v>Total aircraft movements_Chinese Taipei</v>
      </c>
      <c r="B553" s="72" t="s">
        <v>35</v>
      </c>
      <c r="C553" s="108" t="s">
        <v>69</v>
      </c>
      <c r="D553" s="92" t="s">
        <v>92</v>
      </c>
      <c r="E553" s="75" t="s">
        <v>34</v>
      </c>
      <c r="F553" s="76" t="s">
        <v>20</v>
      </c>
      <c r="G553" s="76" t="s">
        <v>20</v>
      </c>
      <c r="H553" s="76" t="s">
        <v>20</v>
      </c>
      <c r="I553" s="76" t="s">
        <v>20</v>
      </c>
      <c r="J553" s="76" t="s">
        <v>20</v>
      </c>
      <c r="K553" s="76" t="s">
        <v>20</v>
      </c>
      <c r="L553" s="76" t="s">
        <v>20</v>
      </c>
      <c r="M553" s="76" t="s">
        <v>20</v>
      </c>
      <c r="N553" s="76" t="s">
        <v>20</v>
      </c>
      <c r="O553" s="76" t="s">
        <v>20</v>
      </c>
      <c r="P553" s="76" t="s">
        <v>20</v>
      </c>
      <c r="Q553" s="76" t="s">
        <v>34</v>
      </c>
      <c r="R553" s="83">
        <v>497493</v>
      </c>
      <c r="S553" s="83">
        <v>518017.6667468758</v>
      </c>
      <c r="T553" s="83">
        <v>535610.17971144977</v>
      </c>
      <c r="U553" s="83">
        <v>550292.55237200297</v>
      </c>
      <c r="V553" s="83">
        <v>564480.06326099287</v>
      </c>
      <c r="W553" s="83">
        <v>579090.14314991655</v>
      </c>
      <c r="X553" s="83">
        <v>593837.50997752661</v>
      </c>
      <c r="Y553" s="83">
        <v>608415.21418288839</v>
      </c>
      <c r="Z553" s="83">
        <v>622638.47935154603</v>
      </c>
      <c r="AA553" s="83">
        <v>636636.27683456661</v>
      </c>
      <c r="AB553" s="83">
        <v>650470.00335318747</v>
      </c>
      <c r="AC553" s="83">
        <v>664188.7694485602</v>
      </c>
      <c r="AD553" s="83">
        <v>677049.6999222202</v>
      </c>
      <c r="AE553" s="83">
        <v>688872.93571208371</v>
      </c>
      <c r="AF553" s="83">
        <v>699542.0459575135</v>
      </c>
      <c r="AG553" s="83">
        <v>709582.5910047146</v>
      </c>
      <c r="AH553" s="83">
        <v>719502.07595272979</v>
      </c>
      <c r="AI553" s="83">
        <v>729332.1496152468</v>
      </c>
      <c r="AJ553" s="83">
        <v>738575.36189422454</v>
      </c>
      <c r="AK553" s="83">
        <v>747500.33654574852</v>
      </c>
      <c r="AL553" s="83">
        <v>756541.604405466</v>
      </c>
      <c r="AM553" s="83">
        <v>765019.28882974968</v>
      </c>
      <c r="AN553" s="92">
        <v>773153.37616870704</v>
      </c>
    </row>
    <row r="554" spans="1:40" x14ac:dyDescent="0.25">
      <c r="A554" t="str">
        <f t="shared" si="8"/>
        <v>Total Cargo_Chinese Taipei</v>
      </c>
      <c r="B554" s="102" t="s">
        <v>207</v>
      </c>
      <c r="C554" s="103" t="s">
        <v>69</v>
      </c>
      <c r="D554" s="104" t="s">
        <v>92</v>
      </c>
      <c r="E554" s="105" t="s">
        <v>34</v>
      </c>
      <c r="F554" s="106" t="s">
        <v>20</v>
      </c>
      <c r="G554" s="106" t="s">
        <v>20</v>
      </c>
      <c r="H554" s="106" t="s">
        <v>20</v>
      </c>
      <c r="I554" s="106" t="s">
        <v>20</v>
      </c>
      <c r="J554" s="106" t="s">
        <v>20</v>
      </c>
      <c r="K554" s="106" t="s">
        <v>20</v>
      </c>
      <c r="L554" s="106" t="s">
        <v>20</v>
      </c>
      <c r="M554" s="106" t="s">
        <v>20</v>
      </c>
      <c r="N554" s="106" t="s">
        <v>20</v>
      </c>
      <c r="O554" s="106" t="s">
        <v>20</v>
      </c>
      <c r="P554" s="106" t="s">
        <v>20</v>
      </c>
      <c r="Q554" s="106" t="s">
        <v>34</v>
      </c>
      <c r="R554" s="107">
        <v>2454593.0929999999</v>
      </c>
      <c r="S554" s="107">
        <v>2287016.1987289973</v>
      </c>
      <c r="T554" s="107">
        <v>2353153.8888833248</v>
      </c>
      <c r="U554" s="107">
        <v>2382639.2138661728</v>
      </c>
      <c r="V554" s="107">
        <v>2427755.6022619046</v>
      </c>
      <c r="W554" s="107">
        <v>2490416.5058444799</v>
      </c>
      <c r="X554" s="107">
        <v>2556388.5977430823</v>
      </c>
      <c r="Y554" s="107">
        <v>2624305.2176247025</v>
      </c>
      <c r="Z554" s="107">
        <v>2692993.620321658</v>
      </c>
      <c r="AA554" s="107">
        <v>2763252.1873196475</v>
      </c>
      <c r="AB554" s="107">
        <v>2835367.8075651992</v>
      </c>
      <c r="AC554" s="107">
        <v>2909959.4179081619</v>
      </c>
      <c r="AD554" s="107">
        <v>2986130.4667249308</v>
      </c>
      <c r="AE554" s="107">
        <v>3060223.3580417703</v>
      </c>
      <c r="AF554" s="107">
        <v>3129088.6633025552</v>
      </c>
      <c r="AG554" s="107">
        <v>3195215.8923391299</v>
      </c>
      <c r="AH554" s="107">
        <v>3268027.0821698937</v>
      </c>
      <c r="AI554" s="107">
        <v>3344878.778886016</v>
      </c>
      <c r="AJ554" s="107">
        <v>3419085.3354668594</v>
      </c>
      <c r="AK554" s="107">
        <v>3491918.6557053383</v>
      </c>
      <c r="AL554" s="107">
        <v>3571924.5422901572</v>
      </c>
      <c r="AM554" s="107">
        <v>3653118.1888083327</v>
      </c>
      <c r="AN554" s="104">
        <v>3732763.0179516166</v>
      </c>
    </row>
    <row r="555" spans="1:40" x14ac:dyDescent="0.25">
      <c r="A555" t="str">
        <f t="shared" si="8"/>
        <v>International passengers_Chinese Taipei</v>
      </c>
      <c r="B555" s="102" t="s">
        <v>54</v>
      </c>
      <c r="C555" s="103" t="s">
        <v>69</v>
      </c>
      <c r="D555" s="104" t="s">
        <v>92</v>
      </c>
      <c r="E555" s="105" t="s">
        <v>34</v>
      </c>
      <c r="F555" s="106" t="s">
        <v>20</v>
      </c>
      <c r="G555" s="106" t="s">
        <v>20</v>
      </c>
      <c r="H555" s="106" t="s">
        <v>20</v>
      </c>
      <c r="I555" s="106" t="s">
        <v>20</v>
      </c>
      <c r="J555" s="106" t="s">
        <v>20</v>
      </c>
      <c r="K555" s="106" t="s">
        <v>20</v>
      </c>
      <c r="L555" s="106" t="s">
        <v>20</v>
      </c>
      <c r="M555" s="106" t="s">
        <v>20</v>
      </c>
      <c r="N555" s="106" t="s">
        <v>20</v>
      </c>
      <c r="O555" s="106" t="s">
        <v>20</v>
      </c>
      <c r="P555" s="106" t="s">
        <v>20</v>
      </c>
      <c r="Q555" s="106" t="s">
        <v>34</v>
      </c>
      <c r="R555" s="107">
        <v>56652605</v>
      </c>
      <c r="S555" s="107">
        <v>60074133.562166132</v>
      </c>
      <c r="T555" s="107">
        <v>62785327.926268972</v>
      </c>
      <c r="U555" s="107">
        <v>65540918.476018317</v>
      </c>
      <c r="V555" s="107">
        <v>68284830.595076844</v>
      </c>
      <c r="W555" s="107">
        <v>71074761.298396021</v>
      </c>
      <c r="X555" s="107">
        <v>73864692.001715094</v>
      </c>
      <c r="Y555" s="107">
        <v>76654622.705034271</v>
      </c>
      <c r="Z555" s="107">
        <v>79444553.408353463</v>
      </c>
      <c r="AA555" s="107">
        <v>82234484.111672536</v>
      </c>
      <c r="AB555" s="107">
        <v>85024414.814991713</v>
      </c>
      <c r="AC555" s="107">
        <v>87814345.518310905</v>
      </c>
      <c r="AD555" s="107">
        <v>90604276.221629977</v>
      </c>
      <c r="AE555" s="107">
        <v>93394206.924949169</v>
      </c>
      <c r="AF555" s="107">
        <v>96184137.628268361</v>
      </c>
      <c r="AG555" s="107">
        <v>98974068.331587449</v>
      </c>
      <c r="AH555" s="107">
        <v>101763999.03490664</v>
      </c>
      <c r="AI555" s="107">
        <v>104553929.73822582</v>
      </c>
      <c r="AJ555" s="107">
        <v>107343860.44154491</v>
      </c>
      <c r="AK555" s="107">
        <v>110133791.14486375</v>
      </c>
      <c r="AL555" s="107">
        <v>112923721.84818304</v>
      </c>
      <c r="AM555" s="107">
        <v>115713652.55150235</v>
      </c>
      <c r="AN555" s="104">
        <v>118503583.25482164</v>
      </c>
    </row>
    <row r="556" spans="1:40" x14ac:dyDescent="0.25">
      <c r="A556" t="str">
        <f t="shared" si="8"/>
        <v>Domestic passengers_Chinese Taipei</v>
      </c>
      <c r="B556" s="72" t="s">
        <v>56</v>
      </c>
      <c r="C556" s="108" t="s">
        <v>69</v>
      </c>
      <c r="D556" s="92" t="s">
        <v>92</v>
      </c>
      <c r="E556" s="75" t="s">
        <v>34</v>
      </c>
      <c r="F556" s="76" t="s">
        <v>20</v>
      </c>
      <c r="G556" s="76" t="s">
        <v>20</v>
      </c>
      <c r="H556" s="76" t="s">
        <v>20</v>
      </c>
      <c r="I556" s="76" t="s">
        <v>20</v>
      </c>
      <c r="J556" s="76" t="s">
        <v>20</v>
      </c>
      <c r="K556" s="76" t="s">
        <v>20</v>
      </c>
      <c r="L556" s="76" t="s">
        <v>20</v>
      </c>
      <c r="M556" s="76" t="s">
        <v>20</v>
      </c>
      <c r="N556" s="76" t="s">
        <v>20</v>
      </c>
      <c r="O556" s="76" t="s">
        <v>20</v>
      </c>
      <c r="P556" s="76" t="s">
        <v>20</v>
      </c>
      <c r="Q556" s="76" t="s">
        <v>34</v>
      </c>
      <c r="R556" s="83">
        <v>8855572</v>
      </c>
      <c r="S556" s="83">
        <v>9537351.4651566185</v>
      </c>
      <c r="T556" s="83">
        <v>9593126.0758479685</v>
      </c>
      <c r="U556" s="83">
        <v>9661095.5478190444</v>
      </c>
      <c r="V556" s="83">
        <v>9815467.2334048282</v>
      </c>
      <c r="W556" s="83">
        <v>10058555.152888576</v>
      </c>
      <c r="X556" s="83">
        <v>10305470.963334644</v>
      </c>
      <c r="Y556" s="83">
        <v>10551021.093468761</v>
      </c>
      <c r="Z556" s="83">
        <v>10792058.482776321</v>
      </c>
      <c r="AA556" s="83">
        <v>11030487.632508656</v>
      </c>
      <c r="AB556" s="83">
        <v>11267228.311186934</v>
      </c>
      <c r="AC556" s="83">
        <v>11502840.018861443</v>
      </c>
      <c r="AD556" s="83">
        <v>11722753.445228593</v>
      </c>
      <c r="AE556" s="83">
        <v>11924697.908771927</v>
      </c>
      <c r="AF556" s="83">
        <v>12107386.764091266</v>
      </c>
      <c r="AG556" s="83">
        <v>12279902.396872316</v>
      </c>
      <c r="AH556" s="83">
        <v>12447836.484316263</v>
      </c>
      <c r="AI556" s="83">
        <v>12613088.849839231</v>
      </c>
      <c r="AJ556" s="83">
        <v>12768545.656796422</v>
      </c>
      <c r="AK556" s="83">
        <v>12919004.52141279</v>
      </c>
      <c r="AL556" s="83">
        <v>13069300.439409185</v>
      </c>
      <c r="AM556" s="83">
        <v>13208042.706585808</v>
      </c>
      <c r="AN556" s="92">
        <v>13341069.678857958</v>
      </c>
    </row>
    <row r="557" spans="1:40" x14ac:dyDescent="0.25">
      <c r="A557" t="str">
        <f t="shared" si="8"/>
        <v>Total passengers_China</v>
      </c>
      <c r="B557" s="102" t="s">
        <v>58</v>
      </c>
      <c r="C557" s="103" t="s">
        <v>69</v>
      </c>
      <c r="D557" s="104" t="s">
        <v>212</v>
      </c>
      <c r="E557" s="105" t="s">
        <v>20</v>
      </c>
      <c r="F557" s="106" t="s">
        <v>34</v>
      </c>
      <c r="G557" s="106" t="s">
        <v>20</v>
      </c>
      <c r="H557" s="106" t="s">
        <v>20</v>
      </c>
      <c r="I557" s="106" t="s">
        <v>20</v>
      </c>
      <c r="J557" s="106" t="s">
        <v>34</v>
      </c>
      <c r="K557" s="106" t="s">
        <v>20</v>
      </c>
      <c r="L557" s="106" t="s">
        <v>20</v>
      </c>
      <c r="M557" s="106" t="s">
        <v>34</v>
      </c>
      <c r="N557" s="106" t="s">
        <v>20</v>
      </c>
      <c r="O557" s="106" t="s">
        <v>20</v>
      </c>
      <c r="P557" s="106" t="s">
        <v>34</v>
      </c>
      <c r="Q557" s="106" t="s">
        <v>34</v>
      </c>
      <c r="R557" s="107">
        <v>1266226016</v>
      </c>
      <c r="S557" s="107">
        <v>1315282878.9140983</v>
      </c>
      <c r="T557" s="107">
        <v>1372865918.2622056</v>
      </c>
      <c r="U557" s="107">
        <v>1442879085.4483311</v>
      </c>
      <c r="V557" s="107">
        <v>1519568759.1523769</v>
      </c>
      <c r="W557" s="107">
        <v>1617213331.430536</v>
      </c>
      <c r="X557" s="107">
        <v>1715765156.1933067</v>
      </c>
      <c r="Y557" s="107">
        <v>1815284097.4634786</v>
      </c>
      <c r="Z557" s="107">
        <v>1915844512.6476662</v>
      </c>
      <c r="AA557" s="107">
        <v>2017519710.5591307</v>
      </c>
      <c r="AB557" s="107">
        <v>2120382215.5646722</v>
      </c>
      <c r="AC557" s="107">
        <v>2224508729.2458124</v>
      </c>
      <c r="AD557" s="107">
        <v>2339086390.2732286</v>
      </c>
      <c r="AE557" s="107">
        <v>2446006333.8718224</v>
      </c>
      <c r="AF557" s="107">
        <v>2554474128.6258883</v>
      </c>
      <c r="AG557" s="107">
        <v>2664592658.0704522</v>
      </c>
      <c r="AH557" s="107">
        <v>2776468841.5526032</v>
      </c>
      <c r="AI557" s="107">
        <v>2899322780.6435657</v>
      </c>
      <c r="AJ557" s="107">
        <v>3015078318.9349718</v>
      </c>
      <c r="AK557" s="107">
        <v>3132976639.0908837</v>
      </c>
      <c r="AL557" s="107">
        <v>3253158158.6471119</v>
      </c>
      <c r="AM557" s="107">
        <v>3375771748.2900667</v>
      </c>
      <c r="AN557" s="104">
        <v>3500975189.7729645</v>
      </c>
    </row>
    <row r="558" spans="1:40" x14ac:dyDescent="0.25">
      <c r="A558" t="str">
        <f t="shared" si="8"/>
        <v>Total aircraft movements_China</v>
      </c>
      <c r="B558" s="102" t="s">
        <v>35</v>
      </c>
      <c r="C558" s="103" t="s">
        <v>69</v>
      </c>
      <c r="D558" s="104" t="s">
        <v>212</v>
      </c>
      <c r="E558" s="105" t="s">
        <v>20</v>
      </c>
      <c r="F558" s="106" t="s">
        <v>34</v>
      </c>
      <c r="G558" s="106" t="s">
        <v>20</v>
      </c>
      <c r="H558" s="106" t="s">
        <v>20</v>
      </c>
      <c r="I558" s="106" t="s">
        <v>20</v>
      </c>
      <c r="J558" s="106" t="s">
        <v>34</v>
      </c>
      <c r="K558" s="106" t="s">
        <v>20</v>
      </c>
      <c r="L558" s="106" t="s">
        <v>20</v>
      </c>
      <c r="M558" s="106" t="s">
        <v>34</v>
      </c>
      <c r="N558" s="106" t="s">
        <v>20</v>
      </c>
      <c r="O558" s="106" t="s">
        <v>20</v>
      </c>
      <c r="P558" s="106" t="s">
        <v>34</v>
      </c>
      <c r="Q558" s="106" t="s">
        <v>34</v>
      </c>
      <c r="R558" s="107">
        <v>11084258</v>
      </c>
      <c r="S558" s="107">
        <v>11273700.02708818</v>
      </c>
      <c r="T558" s="107">
        <v>11517478.211671513</v>
      </c>
      <c r="U558" s="107">
        <v>11894181.534452908</v>
      </c>
      <c r="V558" s="107">
        <v>12408091.611022951</v>
      </c>
      <c r="W558" s="107">
        <v>13072133.952365141</v>
      </c>
      <c r="X558" s="107">
        <v>13736176.293707332</v>
      </c>
      <c r="Y558" s="107">
        <v>14400218.635049522</v>
      </c>
      <c r="Z558" s="107">
        <v>15064260.976391712</v>
      </c>
      <c r="AA558" s="107">
        <v>15728303.317733813</v>
      </c>
      <c r="AB558" s="107">
        <v>16392345.659076001</v>
      </c>
      <c r="AC558" s="107">
        <v>17056388.000418194</v>
      </c>
      <c r="AD558" s="107">
        <v>17720430.341760382</v>
      </c>
      <c r="AE558" s="107">
        <v>18384472.68310257</v>
      </c>
      <c r="AF558" s="107">
        <v>19048515.024444763</v>
      </c>
      <c r="AG558" s="107">
        <v>19712557.365786865</v>
      </c>
      <c r="AH558" s="107">
        <v>20376599.707129057</v>
      </c>
      <c r="AI558" s="107">
        <v>21040642.048471246</v>
      </c>
      <c r="AJ558" s="107">
        <v>21704684.389813434</v>
      </c>
      <c r="AK558" s="107">
        <v>22368726.731155623</v>
      </c>
      <c r="AL558" s="107">
        <v>23032769.072497729</v>
      </c>
      <c r="AM558" s="107">
        <v>23696811.413839918</v>
      </c>
      <c r="AN558" s="104">
        <v>24360853.75518211</v>
      </c>
    </row>
    <row r="559" spans="1:40" x14ac:dyDescent="0.25">
      <c r="A559" t="str">
        <f t="shared" si="8"/>
        <v>Total Cargo_China</v>
      </c>
      <c r="B559" s="102" t="s">
        <v>207</v>
      </c>
      <c r="C559" s="108" t="s">
        <v>69</v>
      </c>
      <c r="D559" s="104" t="s">
        <v>212</v>
      </c>
      <c r="E559" s="75" t="s">
        <v>20</v>
      </c>
      <c r="F559" s="76" t="s">
        <v>34</v>
      </c>
      <c r="G559" s="76" t="s">
        <v>20</v>
      </c>
      <c r="H559" s="76" t="s">
        <v>20</v>
      </c>
      <c r="I559" s="76" t="s">
        <v>20</v>
      </c>
      <c r="J559" s="76" t="s">
        <v>34</v>
      </c>
      <c r="K559" s="76" t="s">
        <v>20</v>
      </c>
      <c r="L559" s="76" t="s">
        <v>20</v>
      </c>
      <c r="M559" s="76" t="s">
        <v>34</v>
      </c>
      <c r="N559" s="76" t="s">
        <v>20</v>
      </c>
      <c r="O559" s="76" t="s">
        <v>20</v>
      </c>
      <c r="P559" s="76" t="s">
        <v>34</v>
      </c>
      <c r="Q559" s="76" t="s">
        <v>34</v>
      </c>
      <c r="R559" s="83">
        <v>16691531.431</v>
      </c>
      <c r="S559" s="83">
        <v>16368310.722276472</v>
      </c>
      <c r="T559" s="83">
        <v>16740480.883700944</v>
      </c>
      <c r="U559" s="83">
        <v>17298172.267158065</v>
      </c>
      <c r="V559" s="83">
        <v>17990541.192677367</v>
      </c>
      <c r="W559" s="83">
        <v>18892106.032698713</v>
      </c>
      <c r="X559" s="83">
        <v>19793788.297693081</v>
      </c>
      <c r="Y559" s="83">
        <v>20695580.047037415</v>
      </c>
      <c r="Z559" s="83">
        <v>21597491.627604213</v>
      </c>
      <c r="AA559" s="83">
        <v>22499523.280018538</v>
      </c>
      <c r="AB559" s="83">
        <v>23401665.138657592</v>
      </c>
      <c r="AC559" s="83">
        <v>24303905.653523989</v>
      </c>
      <c r="AD559" s="83">
        <v>25264634.172745429</v>
      </c>
      <c r="AE559" s="83">
        <v>26167061.412569039</v>
      </c>
      <c r="AF559" s="83">
        <v>27069588.752369694</v>
      </c>
      <c r="AG559" s="83">
        <v>27972209.454648934</v>
      </c>
      <c r="AH559" s="83">
        <v>28874911.969409466</v>
      </c>
      <c r="AI559" s="83">
        <v>29836087.569778379</v>
      </c>
      <c r="AJ559" s="83">
        <v>30738945.287628297</v>
      </c>
      <c r="AK559" s="83">
        <v>31641886.742959023</v>
      </c>
      <c r="AL559" s="83">
        <v>32544905.438897084</v>
      </c>
      <c r="AM559" s="83">
        <v>33447994.397318996</v>
      </c>
      <c r="AN559" s="92">
        <v>34351146.158851497</v>
      </c>
    </row>
    <row r="560" spans="1:40" x14ac:dyDescent="0.25">
      <c r="A560" t="str">
        <f t="shared" si="8"/>
        <v>International passengers_China</v>
      </c>
      <c r="B560" s="72" t="s">
        <v>54</v>
      </c>
      <c r="C560" s="108" t="s">
        <v>69</v>
      </c>
      <c r="D560" s="104" t="s">
        <v>212</v>
      </c>
      <c r="E560" s="75" t="s">
        <v>20</v>
      </c>
      <c r="F560" s="76" t="s">
        <v>34</v>
      </c>
      <c r="G560" s="76" t="s">
        <v>20</v>
      </c>
      <c r="H560" s="76" t="s">
        <v>20</v>
      </c>
      <c r="I560" s="76" t="s">
        <v>20</v>
      </c>
      <c r="J560" s="76" t="s">
        <v>34</v>
      </c>
      <c r="K560" s="76" t="s">
        <v>20</v>
      </c>
      <c r="L560" s="76" t="s">
        <v>20</v>
      </c>
      <c r="M560" s="76" t="s">
        <v>34</v>
      </c>
      <c r="N560" s="76" t="s">
        <v>20</v>
      </c>
      <c r="O560" s="76" t="s">
        <v>20</v>
      </c>
      <c r="P560" s="76" t="s">
        <v>34</v>
      </c>
      <c r="Q560" s="76" t="s">
        <v>34</v>
      </c>
      <c r="R560" s="83">
        <v>153841493.8535291</v>
      </c>
      <c r="S560" s="83">
        <v>162727745.09940904</v>
      </c>
      <c r="T560" s="83">
        <v>172751011.05306846</v>
      </c>
      <c r="U560" s="83">
        <v>185738882.75930396</v>
      </c>
      <c r="V560" s="83">
        <v>200041631.27214289</v>
      </c>
      <c r="W560" s="83">
        <v>216123440.35712942</v>
      </c>
      <c r="X560" s="83">
        <v>233047185.67467317</v>
      </c>
      <c r="Y560" s="83">
        <v>250877148.12525418</v>
      </c>
      <c r="Z560" s="83">
        <v>269681929.79001445</v>
      </c>
      <c r="AA560" s="83">
        <v>289534705.63743728</v>
      </c>
      <c r="AB560" s="83">
        <v>310513487.67023456</v>
      </c>
      <c r="AC560" s="83">
        <v>332701402.0193159</v>
      </c>
      <c r="AD560" s="83">
        <v>356186979.50797796</v>
      </c>
      <c r="AE560" s="83">
        <v>381064460.22617441</v>
      </c>
      <c r="AF560" s="83">
        <v>407434112.67186052</v>
      </c>
      <c r="AG560" s="83">
        <v>435402568.03386092</v>
      </c>
      <c r="AH560" s="83">
        <v>465083170.20866537</v>
      </c>
      <c r="AI560" s="83">
        <v>496596342.16185182</v>
      </c>
      <c r="AJ560" s="83">
        <v>530069969.26357871</v>
      </c>
      <c r="AK560" s="83">
        <v>565639800.24679124</v>
      </c>
      <c r="AL560" s="83">
        <v>603449866.45632029</v>
      </c>
      <c r="AM560" s="83">
        <v>643652920.07716644</v>
      </c>
      <c r="AN560" s="92">
        <v>686410892.05068016</v>
      </c>
    </row>
    <row r="561" spans="1:40" x14ac:dyDescent="0.25">
      <c r="A561" t="str">
        <f t="shared" si="8"/>
        <v>Domestic passengers_China</v>
      </c>
      <c r="B561" s="102" t="s">
        <v>56</v>
      </c>
      <c r="C561" s="103" t="s">
        <v>69</v>
      </c>
      <c r="D561" s="104" t="s">
        <v>212</v>
      </c>
      <c r="E561" s="105" t="s">
        <v>20</v>
      </c>
      <c r="F561" s="106" t="s">
        <v>34</v>
      </c>
      <c r="G561" s="106" t="s">
        <v>20</v>
      </c>
      <c r="H561" s="106" t="s">
        <v>20</v>
      </c>
      <c r="I561" s="106" t="s">
        <v>20</v>
      </c>
      <c r="J561" s="106" t="s">
        <v>34</v>
      </c>
      <c r="K561" s="106" t="s">
        <v>20</v>
      </c>
      <c r="L561" s="106" t="s">
        <v>20</v>
      </c>
      <c r="M561" s="106" t="s">
        <v>34</v>
      </c>
      <c r="N561" s="106" t="s">
        <v>20</v>
      </c>
      <c r="O561" s="106" t="s">
        <v>20</v>
      </c>
      <c r="P561" s="106" t="s">
        <v>34</v>
      </c>
      <c r="Q561" s="106" t="s">
        <v>34</v>
      </c>
      <c r="R561" s="107">
        <v>1101491120.146471</v>
      </c>
      <c r="S561" s="107">
        <v>1143460143.1909504</v>
      </c>
      <c r="T561" s="107">
        <v>1191100546.4962718</v>
      </c>
      <c r="U561" s="107">
        <v>1247923774.2066407</v>
      </c>
      <c r="V561" s="107">
        <v>1309952334.8654218</v>
      </c>
      <c r="W561" s="107">
        <v>1390907541.7421958</v>
      </c>
      <c r="X561" s="107">
        <v>1471927488.4832263</v>
      </c>
      <c r="Y561" s="107">
        <v>1553007797.1878667</v>
      </c>
      <c r="Z561" s="107">
        <v>1634154172.3933208</v>
      </c>
      <c r="AA561" s="107">
        <v>1715366746.7632437</v>
      </c>
      <c r="AB561" s="107">
        <v>1796640081.0877476</v>
      </c>
      <c r="AC561" s="107">
        <v>1877967807.5113263</v>
      </c>
      <c r="AD561" s="107">
        <v>1968380709.2458413</v>
      </c>
      <c r="AE561" s="107">
        <v>2049811382.6666706</v>
      </c>
      <c r="AF561" s="107">
        <v>2131297244.1685073</v>
      </c>
      <c r="AG561" s="107">
        <v>2212834579.1689839</v>
      </c>
      <c r="AH561" s="107">
        <v>2294417019.8125806</v>
      </c>
      <c r="AI561" s="107">
        <v>2385076410.6204457</v>
      </c>
      <c r="AJ561" s="107">
        <v>2466744419.3223395</v>
      </c>
      <c r="AK561" s="107">
        <v>2548458594.9766111</v>
      </c>
      <c r="AL561" s="107">
        <v>2630215355.6645489</v>
      </c>
      <c r="AM561" s="107">
        <v>2712010854.1401148</v>
      </c>
      <c r="AN561" s="104">
        <v>2793840977.8299747</v>
      </c>
    </row>
    <row r="562" spans="1:40" x14ac:dyDescent="0.25">
      <c r="A562" t="str">
        <f t="shared" si="8"/>
        <v>Total passengers_Chile</v>
      </c>
      <c r="B562" s="72" t="s">
        <v>58</v>
      </c>
      <c r="C562" s="108" t="s">
        <v>141</v>
      </c>
      <c r="D562" s="92" t="s">
        <v>148</v>
      </c>
      <c r="E562" s="75" t="s">
        <v>20</v>
      </c>
      <c r="F562" s="76" t="s">
        <v>34</v>
      </c>
      <c r="G562" s="76" t="s">
        <v>20</v>
      </c>
      <c r="H562" s="76" t="s">
        <v>20</v>
      </c>
      <c r="I562" s="76" t="s">
        <v>20</v>
      </c>
      <c r="J562" s="76" t="s">
        <v>20</v>
      </c>
      <c r="K562" s="76" t="s">
        <v>20</v>
      </c>
      <c r="L562" s="76" t="s">
        <v>20</v>
      </c>
      <c r="M562" s="76" t="s">
        <v>20</v>
      </c>
      <c r="N562" s="76" t="s">
        <v>20</v>
      </c>
      <c r="O562" s="76" t="s">
        <v>20</v>
      </c>
      <c r="P562" s="76" t="s">
        <v>34</v>
      </c>
      <c r="Q562" s="76" t="s">
        <v>20</v>
      </c>
      <c r="R562" s="83">
        <v>30893137</v>
      </c>
      <c r="S562" s="83">
        <v>34283977.679447569</v>
      </c>
      <c r="T562" s="83">
        <v>36819881.444241866</v>
      </c>
      <c r="U562" s="83">
        <v>39067837.156015426</v>
      </c>
      <c r="V562" s="83">
        <v>41184417.455134124</v>
      </c>
      <c r="W562" s="83">
        <v>43210061.083080113</v>
      </c>
      <c r="X562" s="83">
        <v>45360696.903021052</v>
      </c>
      <c r="Y562" s="83">
        <v>47599407.469406053</v>
      </c>
      <c r="Z562" s="83">
        <v>49903386.27664125</v>
      </c>
      <c r="AA562" s="83">
        <v>52272421.062060446</v>
      </c>
      <c r="AB562" s="83">
        <v>54716243.526448339</v>
      </c>
      <c r="AC562" s="83">
        <v>57244737.583642885</v>
      </c>
      <c r="AD562" s="83">
        <v>59861830.451867938</v>
      </c>
      <c r="AE562" s="83">
        <v>62565233.891515106</v>
      </c>
      <c r="AF562" s="83">
        <v>65335713.68433933</v>
      </c>
      <c r="AG562" s="83">
        <v>68170864.858502701</v>
      </c>
      <c r="AH562" s="83">
        <v>71074888.43016687</v>
      </c>
      <c r="AI562" s="83">
        <v>74039283.398333728</v>
      </c>
      <c r="AJ562" s="83">
        <v>77061084.857072383</v>
      </c>
      <c r="AK562" s="83">
        <v>80141795.453281015</v>
      </c>
      <c r="AL562" s="83">
        <v>83276025.977689579</v>
      </c>
      <c r="AM562" s="83">
        <v>86467613.242790356</v>
      </c>
      <c r="AN562" s="92">
        <v>89710213.983565181</v>
      </c>
    </row>
    <row r="563" spans="1:40" x14ac:dyDescent="0.25">
      <c r="A563" t="str">
        <f t="shared" si="8"/>
        <v>Total aircraft movements_Chile</v>
      </c>
      <c r="B563" s="72" t="s">
        <v>35</v>
      </c>
      <c r="C563" s="108" t="s">
        <v>141</v>
      </c>
      <c r="D563" s="92" t="s">
        <v>148</v>
      </c>
      <c r="E563" s="75" t="s">
        <v>20</v>
      </c>
      <c r="F563" s="76" t="s">
        <v>34</v>
      </c>
      <c r="G563" s="76" t="s">
        <v>20</v>
      </c>
      <c r="H563" s="76" t="s">
        <v>20</v>
      </c>
      <c r="I563" s="76" t="s">
        <v>20</v>
      </c>
      <c r="J563" s="76" t="s">
        <v>20</v>
      </c>
      <c r="K563" s="76" t="s">
        <v>20</v>
      </c>
      <c r="L563" s="76" t="s">
        <v>20</v>
      </c>
      <c r="M563" s="76" t="s">
        <v>20</v>
      </c>
      <c r="N563" s="76" t="s">
        <v>20</v>
      </c>
      <c r="O563" s="76" t="s">
        <v>20</v>
      </c>
      <c r="P563" s="76" t="s">
        <v>34</v>
      </c>
      <c r="Q563" s="76" t="s">
        <v>20</v>
      </c>
      <c r="R563" s="83">
        <v>238900</v>
      </c>
      <c r="S563" s="83">
        <v>250568.06425263098</v>
      </c>
      <c r="T563" s="83">
        <v>261671.9172170955</v>
      </c>
      <c r="U563" s="83">
        <v>272325.70096581097</v>
      </c>
      <c r="V563" s="83">
        <v>283480.13399427524</v>
      </c>
      <c r="W563" s="83">
        <v>294726.22975529073</v>
      </c>
      <c r="X563" s="83">
        <v>306020.06577539881</v>
      </c>
      <c r="Y563" s="83">
        <v>317217.48674688849</v>
      </c>
      <c r="Z563" s="83">
        <v>328248.86981943739</v>
      </c>
      <c r="AA563" s="83">
        <v>339183.83352964837</v>
      </c>
      <c r="AB563" s="83">
        <v>350143.32648885262</v>
      </c>
      <c r="AC563" s="83">
        <v>361236.49325524375</v>
      </c>
      <c r="AD563" s="83">
        <v>372519.54588657472</v>
      </c>
      <c r="AE563" s="83">
        <v>383998.99389290321</v>
      </c>
      <c r="AF563" s="83">
        <v>395554.88203156722</v>
      </c>
      <c r="AG563" s="83">
        <v>407184.69256843929</v>
      </c>
      <c r="AH563" s="83">
        <v>418931.80139162508</v>
      </c>
      <c r="AI563" s="83">
        <v>430743.40520662407</v>
      </c>
      <c r="AJ563" s="83">
        <v>442603.17318731506</v>
      </c>
      <c r="AK563" s="83">
        <v>454525.96513555257</v>
      </c>
      <c r="AL563" s="83">
        <v>466475.44670357049</v>
      </c>
      <c r="AM563" s="83">
        <v>478482.07696839678</v>
      </c>
      <c r="AN563" s="92">
        <v>490501.75683987973</v>
      </c>
    </row>
    <row r="564" spans="1:40" x14ac:dyDescent="0.25">
      <c r="A564" t="str">
        <f t="shared" si="8"/>
        <v>Total Cargo_Chile</v>
      </c>
      <c r="B564" s="102" t="s">
        <v>207</v>
      </c>
      <c r="C564" s="103" t="s">
        <v>141</v>
      </c>
      <c r="D564" s="104" t="s">
        <v>148</v>
      </c>
      <c r="E564" s="105" t="s">
        <v>20</v>
      </c>
      <c r="F564" s="106" t="s">
        <v>34</v>
      </c>
      <c r="G564" s="106" t="s">
        <v>20</v>
      </c>
      <c r="H564" s="106" t="s">
        <v>20</v>
      </c>
      <c r="I564" s="106" t="s">
        <v>20</v>
      </c>
      <c r="J564" s="106" t="s">
        <v>20</v>
      </c>
      <c r="K564" s="106" t="s">
        <v>20</v>
      </c>
      <c r="L564" s="106" t="s">
        <v>20</v>
      </c>
      <c r="M564" s="106" t="s">
        <v>20</v>
      </c>
      <c r="N564" s="106" t="s">
        <v>20</v>
      </c>
      <c r="O564" s="106" t="s">
        <v>20</v>
      </c>
      <c r="P564" s="106" t="s">
        <v>34</v>
      </c>
      <c r="Q564" s="106" t="s">
        <v>20</v>
      </c>
      <c r="R564" s="107">
        <v>450132</v>
      </c>
      <c r="S564" s="107">
        <v>459402.08858504344</v>
      </c>
      <c r="T564" s="107">
        <v>473038.44906841847</v>
      </c>
      <c r="U564" s="107">
        <v>480779.20512348547</v>
      </c>
      <c r="V564" s="107">
        <v>487475.56139999407</v>
      </c>
      <c r="W564" s="107">
        <v>495841.79367577122</v>
      </c>
      <c r="X564" s="107">
        <v>504319.35274928057</v>
      </c>
      <c r="Y564" s="107">
        <v>512778.58899361582</v>
      </c>
      <c r="Z564" s="107">
        <v>521157.96886634431</v>
      </c>
      <c r="AA564" s="107">
        <v>529460.02092234755</v>
      </c>
      <c r="AB564" s="107">
        <v>537694.62687668775</v>
      </c>
      <c r="AC564" s="107">
        <v>545870.24713207339</v>
      </c>
      <c r="AD564" s="107">
        <v>553974.99651440897</v>
      </c>
      <c r="AE564" s="107">
        <v>561995.4351916716</v>
      </c>
      <c r="AF564" s="107">
        <v>569880.95465805742</v>
      </c>
      <c r="AG564" s="107">
        <v>577631.54258093645</v>
      </c>
      <c r="AH564" s="107">
        <v>585275.74894524203</v>
      </c>
      <c r="AI564" s="107">
        <v>592793.91550334997</v>
      </c>
      <c r="AJ564" s="107">
        <v>600171.22575792833</v>
      </c>
      <c r="AK564" s="107">
        <v>607407.77143806277</v>
      </c>
      <c r="AL564" s="107">
        <v>614483.4845477877</v>
      </c>
      <c r="AM564" s="107">
        <v>621410.28300352534</v>
      </c>
      <c r="AN564" s="104">
        <v>628171.42902004009</v>
      </c>
    </row>
    <row r="565" spans="1:40" x14ac:dyDescent="0.25">
      <c r="A565" t="str">
        <f t="shared" si="8"/>
        <v>International passengers_Chile</v>
      </c>
      <c r="B565" s="102" t="s">
        <v>54</v>
      </c>
      <c r="C565" s="103" t="s">
        <v>141</v>
      </c>
      <c r="D565" s="104" t="s">
        <v>148</v>
      </c>
      <c r="E565" s="105" t="s">
        <v>20</v>
      </c>
      <c r="F565" s="106" t="s">
        <v>34</v>
      </c>
      <c r="G565" s="106" t="s">
        <v>20</v>
      </c>
      <c r="H565" s="106" t="s">
        <v>20</v>
      </c>
      <c r="I565" s="106" t="s">
        <v>20</v>
      </c>
      <c r="J565" s="106" t="s">
        <v>20</v>
      </c>
      <c r="K565" s="106" t="s">
        <v>20</v>
      </c>
      <c r="L565" s="106" t="s">
        <v>20</v>
      </c>
      <c r="M565" s="106" t="s">
        <v>20</v>
      </c>
      <c r="N565" s="106" t="s">
        <v>20</v>
      </c>
      <c r="O565" s="106" t="s">
        <v>20</v>
      </c>
      <c r="P565" s="106" t="s">
        <v>34</v>
      </c>
      <c r="Q565" s="106" t="s">
        <v>20</v>
      </c>
      <c r="R565" s="107">
        <v>11078244</v>
      </c>
      <c r="S565" s="107">
        <v>11588714.898881471</v>
      </c>
      <c r="T565" s="107">
        <v>12016257.460659072</v>
      </c>
      <c r="U565" s="107">
        <v>12520411.749526385</v>
      </c>
      <c r="V565" s="107">
        <v>13214682.531604964</v>
      </c>
      <c r="W565" s="107">
        <v>14168231.896839</v>
      </c>
      <c r="X565" s="107">
        <v>15159962.140048765</v>
      </c>
      <c r="Y565" s="107">
        <v>16190255.308320273</v>
      </c>
      <c r="Z565" s="107">
        <v>17259477.278147176</v>
      </c>
      <c r="AA565" s="107">
        <v>18367986.756332442</v>
      </c>
      <c r="AB565" s="107">
        <v>19516136.015862275</v>
      </c>
      <c r="AC565" s="107">
        <v>20704271.197171185</v>
      </c>
      <c r="AD565" s="107">
        <v>21932732.569661539</v>
      </c>
      <c r="AE565" s="107">
        <v>23201854.77491007</v>
      </c>
      <c r="AF565" s="107">
        <v>24511967.054085869</v>
      </c>
      <c r="AG565" s="107">
        <v>25863393.460998017</v>
      </c>
      <c r="AH565" s="107">
        <v>27256453.061994828</v>
      </c>
      <c r="AI565" s="107">
        <v>28691460.123806361</v>
      </c>
      <c r="AJ565" s="107">
        <v>30168724.290309053</v>
      </c>
      <c r="AK565" s="107">
        <v>31688550.749091651</v>
      </c>
      <c r="AL565" s="107">
        <v>33251240.388613887</v>
      </c>
      <c r="AM565" s="107">
        <v>34857089.946676292</v>
      </c>
      <c r="AN565" s="104">
        <v>36506392.150845565</v>
      </c>
    </row>
    <row r="566" spans="1:40" x14ac:dyDescent="0.25">
      <c r="A566" t="str">
        <f t="shared" si="8"/>
        <v>Domestic passengers_Chile</v>
      </c>
      <c r="B566" s="72" t="s">
        <v>56</v>
      </c>
      <c r="C566" s="108" t="s">
        <v>141</v>
      </c>
      <c r="D566" s="92" t="s">
        <v>148</v>
      </c>
      <c r="E566" s="75" t="s">
        <v>20</v>
      </c>
      <c r="F566" s="76" t="s">
        <v>34</v>
      </c>
      <c r="G566" s="76" t="s">
        <v>20</v>
      </c>
      <c r="H566" s="76" t="s">
        <v>20</v>
      </c>
      <c r="I566" s="76" t="s">
        <v>20</v>
      </c>
      <c r="J566" s="76" t="s">
        <v>20</v>
      </c>
      <c r="K566" s="76" t="s">
        <v>20</v>
      </c>
      <c r="L566" s="76" t="s">
        <v>20</v>
      </c>
      <c r="M566" s="76" t="s">
        <v>20</v>
      </c>
      <c r="N566" s="76" t="s">
        <v>20</v>
      </c>
      <c r="O566" s="76" t="s">
        <v>20</v>
      </c>
      <c r="P566" s="76" t="s">
        <v>34</v>
      </c>
      <c r="Q566" s="76" t="s">
        <v>20</v>
      </c>
      <c r="R566" s="83">
        <v>19814893</v>
      </c>
      <c r="S566" s="83">
        <v>22695262.7805661</v>
      </c>
      <c r="T566" s="83">
        <v>24803623.983582798</v>
      </c>
      <c r="U566" s="83">
        <v>26547425.406489037</v>
      </c>
      <c r="V566" s="83">
        <v>27969734.923529156</v>
      </c>
      <c r="W566" s="83">
        <v>29041829.186241109</v>
      </c>
      <c r="X566" s="83">
        <v>30200734.762972284</v>
      </c>
      <c r="Y566" s="83">
        <v>31409152.161085781</v>
      </c>
      <c r="Z566" s="83">
        <v>32643908.998494077</v>
      </c>
      <c r="AA566" s="83">
        <v>33904434.305728003</v>
      </c>
      <c r="AB566" s="83">
        <v>35200107.510586068</v>
      </c>
      <c r="AC566" s="83">
        <v>36540466.386471704</v>
      </c>
      <c r="AD566" s="83">
        <v>37929097.882206395</v>
      </c>
      <c r="AE566" s="83">
        <v>39363379.116605036</v>
      </c>
      <c r="AF566" s="83">
        <v>40823746.630253464</v>
      </c>
      <c r="AG566" s="83">
        <v>42307471.397504687</v>
      </c>
      <c r="AH566" s="83">
        <v>43818435.368172035</v>
      </c>
      <c r="AI566" s="83">
        <v>45347823.274527363</v>
      </c>
      <c r="AJ566" s="83">
        <v>46892360.566763334</v>
      </c>
      <c r="AK566" s="83">
        <v>48453244.70418936</v>
      </c>
      <c r="AL566" s="83">
        <v>50024785.589075692</v>
      </c>
      <c r="AM566" s="83">
        <v>51610523.296114065</v>
      </c>
      <c r="AN566" s="92">
        <v>53203821.832719609</v>
      </c>
    </row>
    <row r="567" spans="1:40" x14ac:dyDescent="0.25">
      <c r="A567" t="str">
        <f t="shared" si="8"/>
        <v>Total passengers_Canada</v>
      </c>
      <c r="B567" s="72" t="s">
        <v>58</v>
      </c>
      <c r="C567" s="108" t="s">
        <v>181</v>
      </c>
      <c r="D567" s="92" t="s">
        <v>182</v>
      </c>
      <c r="E567" s="75" t="s">
        <v>34</v>
      </c>
      <c r="F567" s="76" t="s">
        <v>20</v>
      </c>
      <c r="G567" s="76" t="s">
        <v>34</v>
      </c>
      <c r="H567" s="76" t="s">
        <v>20</v>
      </c>
      <c r="I567" s="76" t="s">
        <v>20</v>
      </c>
      <c r="J567" s="76" t="s">
        <v>20</v>
      </c>
      <c r="K567" s="76" t="s">
        <v>20</v>
      </c>
      <c r="L567" s="76" t="s">
        <v>20</v>
      </c>
      <c r="M567" s="76" t="s">
        <v>20</v>
      </c>
      <c r="N567" s="76" t="s">
        <v>20</v>
      </c>
      <c r="O567" s="76" t="s">
        <v>20</v>
      </c>
      <c r="P567" s="76" t="s">
        <v>20</v>
      </c>
      <c r="Q567" s="76" t="s">
        <v>34</v>
      </c>
      <c r="R567" s="83">
        <v>154254659</v>
      </c>
      <c r="S567" s="83">
        <v>161282564.32799533</v>
      </c>
      <c r="T567" s="83">
        <v>166942577.66930208</v>
      </c>
      <c r="U567" s="83">
        <v>172161982.13417289</v>
      </c>
      <c r="V567" s="83">
        <v>177656608.60720384</v>
      </c>
      <c r="W567" s="83">
        <v>183043526.30990905</v>
      </c>
      <c r="X567" s="83">
        <v>188520397.05885881</v>
      </c>
      <c r="Y567" s="83">
        <v>194184534.81846544</v>
      </c>
      <c r="Z567" s="83">
        <v>199888917.68062881</v>
      </c>
      <c r="AA567" s="83">
        <v>205733753.24096364</v>
      </c>
      <c r="AB567" s="83">
        <v>211728136.60099351</v>
      </c>
      <c r="AC567" s="83">
        <v>217815130.56859252</v>
      </c>
      <c r="AD567" s="83">
        <v>223875927.08131868</v>
      </c>
      <c r="AE567" s="83">
        <v>230077364.44262505</v>
      </c>
      <c r="AF567" s="83">
        <v>236520670.55038926</v>
      </c>
      <c r="AG567" s="83">
        <v>243154585.38301063</v>
      </c>
      <c r="AH567" s="83">
        <v>249989304.55995503</v>
      </c>
      <c r="AI567" s="83">
        <v>256979167.69167489</v>
      </c>
      <c r="AJ567" s="83">
        <v>264034515.97593352</v>
      </c>
      <c r="AK567" s="83">
        <v>271254437.40667713</v>
      </c>
      <c r="AL567" s="83">
        <v>278646099.8038395</v>
      </c>
      <c r="AM567" s="83">
        <v>286246814.6453895</v>
      </c>
      <c r="AN567" s="92">
        <v>294064649.93786234</v>
      </c>
    </row>
    <row r="568" spans="1:40" x14ac:dyDescent="0.25">
      <c r="A568" t="str">
        <f t="shared" si="8"/>
        <v>Total aircraft movements_Canada</v>
      </c>
      <c r="B568" s="72" t="s">
        <v>35</v>
      </c>
      <c r="C568" s="108" t="s">
        <v>181</v>
      </c>
      <c r="D568" s="92" t="s">
        <v>182</v>
      </c>
      <c r="E568" s="75" t="s">
        <v>34</v>
      </c>
      <c r="F568" s="76" t="s">
        <v>20</v>
      </c>
      <c r="G568" s="76" t="s">
        <v>34</v>
      </c>
      <c r="H568" s="76" t="s">
        <v>20</v>
      </c>
      <c r="I568" s="76" t="s">
        <v>20</v>
      </c>
      <c r="J568" s="76" t="s">
        <v>20</v>
      </c>
      <c r="K568" s="76" t="s">
        <v>20</v>
      </c>
      <c r="L568" s="76" t="s">
        <v>20</v>
      </c>
      <c r="M568" s="76" t="s">
        <v>20</v>
      </c>
      <c r="N568" s="76" t="s">
        <v>20</v>
      </c>
      <c r="O568" s="76" t="s">
        <v>20</v>
      </c>
      <c r="P568" s="76" t="s">
        <v>20</v>
      </c>
      <c r="Q568" s="76" t="s">
        <v>34</v>
      </c>
      <c r="R568" s="83">
        <v>3175181</v>
      </c>
      <c r="S568" s="83">
        <v>3115232.3473196025</v>
      </c>
      <c r="T568" s="83">
        <v>3126686.5157344732</v>
      </c>
      <c r="U568" s="83">
        <v>3157389.8360980647</v>
      </c>
      <c r="V568" s="83">
        <v>3187083.4182309676</v>
      </c>
      <c r="W568" s="83">
        <v>3222684.6449256344</v>
      </c>
      <c r="X568" s="83">
        <v>3258002.2018014626</v>
      </c>
      <c r="Y568" s="83">
        <v>3291315.0419174214</v>
      </c>
      <c r="Z568" s="83">
        <v>3324977.554077785</v>
      </c>
      <c r="AA568" s="83">
        <v>3357304.6071587559</v>
      </c>
      <c r="AB568" s="83">
        <v>3388043.0831231009</v>
      </c>
      <c r="AC568" s="83">
        <v>3418133.3376528444</v>
      </c>
      <c r="AD568" s="83">
        <v>3449523.3960172189</v>
      </c>
      <c r="AE568" s="83">
        <v>3479497.2619082234</v>
      </c>
      <c r="AF568" s="83">
        <v>3506455.469761502</v>
      </c>
      <c r="AG568" s="83">
        <v>3531347.5885282303</v>
      </c>
      <c r="AH568" s="83">
        <v>3554145.206978675</v>
      </c>
      <c r="AI568" s="83">
        <v>3575765.5747856842</v>
      </c>
      <c r="AJ568" s="83">
        <v>3597882.7527193069</v>
      </c>
      <c r="AK568" s="83">
        <v>3619043.7608705256</v>
      </c>
      <c r="AL568" s="83">
        <v>3639351.5762672131</v>
      </c>
      <c r="AM568" s="83">
        <v>3658399.6869714083</v>
      </c>
      <c r="AN568" s="92">
        <v>3676262.1680959058</v>
      </c>
    </row>
    <row r="569" spans="1:40" x14ac:dyDescent="0.25">
      <c r="A569" t="str">
        <f t="shared" si="8"/>
        <v>Total Cargo_Canada</v>
      </c>
      <c r="B569" s="102" t="s">
        <v>207</v>
      </c>
      <c r="C569" s="103" t="s">
        <v>181</v>
      </c>
      <c r="D569" s="104" t="s">
        <v>182</v>
      </c>
      <c r="E569" s="105" t="s">
        <v>34</v>
      </c>
      <c r="F569" s="106" t="s">
        <v>20</v>
      </c>
      <c r="G569" s="106" t="s">
        <v>34</v>
      </c>
      <c r="H569" s="106" t="s">
        <v>20</v>
      </c>
      <c r="I569" s="106" t="s">
        <v>20</v>
      </c>
      <c r="J569" s="106" t="s">
        <v>20</v>
      </c>
      <c r="K569" s="106" t="s">
        <v>20</v>
      </c>
      <c r="L569" s="106" t="s">
        <v>20</v>
      </c>
      <c r="M569" s="106" t="s">
        <v>20</v>
      </c>
      <c r="N569" s="106" t="s">
        <v>20</v>
      </c>
      <c r="O569" s="106" t="s">
        <v>20</v>
      </c>
      <c r="P569" s="106" t="s">
        <v>20</v>
      </c>
      <c r="Q569" s="106" t="s">
        <v>34</v>
      </c>
      <c r="R569" s="107">
        <v>1400767.95</v>
      </c>
      <c r="S569" s="107">
        <v>1317354.63138843</v>
      </c>
      <c r="T569" s="107">
        <v>1326184.14573082</v>
      </c>
      <c r="U569" s="107">
        <v>1331898.9693385167</v>
      </c>
      <c r="V569" s="107">
        <v>1344362.7613007515</v>
      </c>
      <c r="W569" s="107">
        <v>1354739.1988241577</v>
      </c>
      <c r="X569" s="107">
        <v>1366686.7342463024</v>
      </c>
      <c r="Y569" s="107">
        <v>1381841.5237125831</v>
      </c>
      <c r="Z569" s="107">
        <v>1396417.9055543698</v>
      </c>
      <c r="AA569" s="107">
        <v>1412526.2275538596</v>
      </c>
      <c r="AB569" s="107">
        <v>1430278.1123295731</v>
      </c>
      <c r="AC569" s="107">
        <v>1448232.3206743689</v>
      </c>
      <c r="AD569" s="107">
        <v>1463535.3827696776</v>
      </c>
      <c r="AE569" s="107">
        <v>1479971.1847290043</v>
      </c>
      <c r="AF569" s="107">
        <v>1499779.3629293842</v>
      </c>
      <c r="AG569" s="107">
        <v>1521628.1505893746</v>
      </c>
      <c r="AH569" s="107">
        <v>1545595.052690957</v>
      </c>
      <c r="AI569" s="107">
        <v>1570439.2319442208</v>
      </c>
      <c r="AJ569" s="107">
        <v>1593873.1961316832</v>
      </c>
      <c r="AK569" s="107">
        <v>1618009.1443355517</v>
      </c>
      <c r="AL569" s="107">
        <v>1642790.4911903427</v>
      </c>
      <c r="AM569" s="107">
        <v>1668864.1347403184</v>
      </c>
      <c r="AN569" s="104">
        <v>1696190.8368258202</v>
      </c>
    </row>
    <row r="570" spans="1:40" x14ac:dyDescent="0.25">
      <c r="A570" t="str">
        <f t="shared" si="8"/>
        <v>International passengers_Canada</v>
      </c>
      <c r="B570" s="102" t="s">
        <v>54</v>
      </c>
      <c r="C570" s="103" t="s">
        <v>181</v>
      </c>
      <c r="D570" s="104" t="s">
        <v>182</v>
      </c>
      <c r="E570" s="105" t="s">
        <v>34</v>
      </c>
      <c r="F570" s="106" t="s">
        <v>20</v>
      </c>
      <c r="G570" s="106" t="s">
        <v>34</v>
      </c>
      <c r="H570" s="106" t="s">
        <v>20</v>
      </c>
      <c r="I570" s="106" t="s">
        <v>20</v>
      </c>
      <c r="J570" s="106" t="s">
        <v>20</v>
      </c>
      <c r="K570" s="106" t="s">
        <v>20</v>
      </c>
      <c r="L570" s="106" t="s">
        <v>20</v>
      </c>
      <c r="M570" s="106" t="s">
        <v>20</v>
      </c>
      <c r="N570" s="106" t="s">
        <v>20</v>
      </c>
      <c r="O570" s="106" t="s">
        <v>20</v>
      </c>
      <c r="P570" s="106" t="s">
        <v>20</v>
      </c>
      <c r="Q570" s="106" t="s">
        <v>34</v>
      </c>
      <c r="R570" s="107">
        <v>68683183</v>
      </c>
      <c r="S570" s="107">
        <v>72306670.7402125</v>
      </c>
      <c r="T570" s="107">
        <v>75954790.728439048</v>
      </c>
      <c r="U570" s="107">
        <v>79319100.80898045</v>
      </c>
      <c r="V570" s="107">
        <v>82462699.371116996</v>
      </c>
      <c r="W570" s="107">
        <v>85453474.960354879</v>
      </c>
      <c r="X570" s="107">
        <v>88531737.09670946</v>
      </c>
      <c r="Y570" s="107">
        <v>91700887.436170861</v>
      </c>
      <c r="Z570" s="107">
        <v>94964525.95719704</v>
      </c>
      <c r="AA570" s="107">
        <v>98326462.338468418</v>
      </c>
      <c r="AB570" s="107">
        <v>101790727.86930312</v>
      </c>
      <c r="AC570" s="107">
        <v>105361587.91264398</v>
      </c>
      <c r="AD570" s="107">
        <v>109043554.94112344</v>
      </c>
      <c r="AE570" s="107">
        <v>112841402.16731818</v>
      </c>
      <c r="AF570" s="107">
        <v>116760177.78994797</v>
      </c>
      <c r="AG570" s="107">
        <v>120805219.87838487</v>
      </c>
      <c r="AH570" s="107">
        <v>124982171.91851588</v>
      </c>
      <c r="AI570" s="107">
        <v>129296999.04367153</v>
      </c>
      <c r="AJ570" s="107">
        <v>133756004.97500397</v>
      </c>
      <c r="AK570" s="107">
        <v>138365849.69641444</v>
      </c>
      <c r="AL570" s="107">
        <v>143133567.88983601</v>
      </c>
      <c r="AM570" s="107">
        <v>148066588.15743047</v>
      </c>
      <c r="AN570" s="104">
        <v>153172753.05798644</v>
      </c>
    </row>
    <row r="571" spans="1:40" x14ac:dyDescent="0.25">
      <c r="A571" t="str">
        <f t="shared" si="8"/>
        <v>Domestic passengers_Canada</v>
      </c>
      <c r="B571" s="72" t="s">
        <v>56</v>
      </c>
      <c r="C571" s="108" t="s">
        <v>181</v>
      </c>
      <c r="D571" s="92" t="s">
        <v>182</v>
      </c>
      <c r="E571" s="75" t="s">
        <v>34</v>
      </c>
      <c r="F571" s="76" t="s">
        <v>20</v>
      </c>
      <c r="G571" s="76" t="s">
        <v>34</v>
      </c>
      <c r="H571" s="76" t="s">
        <v>20</v>
      </c>
      <c r="I571" s="76" t="s">
        <v>20</v>
      </c>
      <c r="J571" s="76" t="s">
        <v>20</v>
      </c>
      <c r="K571" s="76" t="s">
        <v>20</v>
      </c>
      <c r="L571" s="76" t="s">
        <v>20</v>
      </c>
      <c r="M571" s="76" t="s">
        <v>20</v>
      </c>
      <c r="N571" s="76" t="s">
        <v>20</v>
      </c>
      <c r="O571" s="76" t="s">
        <v>20</v>
      </c>
      <c r="P571" s="76" t="s">
        <v>20</v>
      </c>
      <c r="Q571" s="76" t="s">
        <v>34</v>
      </c>
      <c r="R571" s="83">
        <v>84836839</v>
      </c>
      <c r="S571" s="83">
        <v>86607524.612225696</v>
      </c>
      <c r="T571" s="83">
        <v>88198907.013482451</v>
      </c>
      <c r="U571" s="83">
        <v>89956392.831125185</v>
      </c>
      <c r="V571" s="83">
        <v>92226482.337981418</v>
      </c>
      <c r="W571" s="83">
        <v>94561844.073679134</v>
      </c>
      <c r="X571" s="83">
        <v>96896205.172162637</v>
      </c>
      <c r="Y571" s="83">
        <v>99322366.347291365</v>
      </c>
      <c r="Z571" s="83">
        <v>101692430.52631946</v>
      </c>
      <c r="AA571" s="83">
        <v>104101505.85213639</v>
      </c>
      <c r="AB571" s="83">
        <v>106554780.11119069</v>
      </c>
      <c r="AC571" s="83">
        <v>108992186.07411994</v>
      </c>
      <c r="AD571" s="83">
        <v>111292496.64925198</v>
      </c>
      <c r="AE571" s="83">
        <v>113615271.85934541</v>
      </c>
      <c r="AF571" s="83">
        <v>116055212.32280332</v>
      </c>
      <c r="AG571" s="83">
        <v>118556660.66538489</v>
      </c>
      <c r="AH571" s="83">
        <v>121124110.40914792</v>
      </c>
      <c r="AI571" s="83">
        <v>123706758.12568805</v>
      </c>
      <c r="AJ571" s="83">
        <v>126210156.40309152</v>
      </c>
      <c r="AK571" s="83">
        <v>128725222.65078051</v>
      </c>
      <c r="AL571" s="83">
        <v>131252042.18995224</v>
      </c>
      <c r="AM571" s="83">
        <v>133819964.49181411</v>
      </c>
      <c r="AN571" s="92">
        <v>136429146.63146621</v>
      </c>
    </row>
    <row r="572" spans="1:40" x14ac:dyDescent="0.25">
      <c r="A572" t="str">
        <f t="shared" si="8"/>
        <v>Total passengers_Cambodia</v>
      </c>
      <c r="B572" s="72" t="s">
        <v>58</v>
      </c>
      <c r="C572" s="108" t="s">
        <v>69</v>
      </c>
      <c r="D572" s="92" t="s">
        <v>214</v>
      </c>
      <c r="E572" s="75" t="s">
        <v>20</v>
      </c>
      <c r="F572" s="76" t="s">
        <v>34</v>
      </c>
      <c r="G572" s="76" t="s">
        <v>20</v>
      </c>
      <c r="H572" s="76" t="s">
        <v>20</v>
      </c>
      <c r="I572" s="76" t="s">
        <v>20</v>
      </c>
      <c r="J572" s="76" t="s">
        <v>34</v>
      </c>
      <c r="K572" s="76" t="s">
        <v>20</v>
      </c>
      <c r="L572" s="76" t="s">
        <v>20</v>
      </c>
      <c r="M572" s="76" t="s">
        <v>20</v>
      </c>
      <c r="N572" s="76" t="s">
        <v>20</v>
      </c>
      <c r="O572" s="76" t="s">
        <v>20</v>
      </c>
      <c r="P572" s="76" t="s">
        <v>20</v>
      </c>
      <c r="Q572" s="76" t="s">
        <v>20</v>
      </c>
      <c r="R572" s="83">
        <v>10556547</v>
      </c>
      <c r="S572" s="83">
        <v>12307249.367631502</v>
      </c>
      <c r="T572" s="83">
        <v>14082560.945524741</v>
      </c>
      <c r="U572" s="83">
        <v>15641224.458959782</v>
      </c>
      <c r="V572" s="83">
        <v>16978607.286816947</v>
      </c>
      <c r="W572" s="83">
        <v>18148824.221061688</v>
      </c>
      <c r="X572" s="83">
        <v>19305673.272963781</v>
      </c>
      <c r="Y572" s="83">
        <v>20471179.917016186</v>
      </c>
      <c r="Z572" s="83">
        <v>21631081.895742077</v>
      </c>
      <c r="AA572" s="83">
        <v>22794613.26798572</v>
      </c>
      <c r="AB572" s="83">
        <v>23955794.894014988</v>
      </c>
      <c r="AC572" s="83">
        <v>25118498.07312806</v>
      </c>
      <c r="AD572" s="83">
        <v>26280216.128400646</v>
      </c>
      <c r="AE572" s="83">
        <v>27442572.064742558</v>
      </c>
      <c r="AF572" s="83">
        <v>28604514.992926367</v>
      </c>
      <c r="AG572" s="83">
        <v>29766725.342439938</v>
      </c>
      <c r="AH572" s="83">
        <v>30928762.541890487</v>
      </c>
      <c r="AI572" s="83">
        <v>32090911.854177274</v>
      </c>
      <c r="AJ572" s="83">
        <v>33252988.575146589</v>
      </c>
      <c r="AK572" s="83">
        <v>34415112.29806339</v>
      </c>
      <c r="AL572" s="83">
        <v>35577205.587893032</v>
      </c>
      <c r="AM572" s="83">
        <v>36739318.58273644</v>
      </c>
      <c r="AN572" s="92">
        <v>37901418.818859108</v>
      </c>
    </row>
    <row r="573" spans="1:40" x14ac:dyDescent="0.25">
      <c r="A573" t="str">
        <f t="shared" si="8"/>
        <v>Total aircraft movements_Cambodia</v>
      </c>
      <c r="B573" s="72" t="s">
        <v>35</v>
      </c>
      <c r="C573" s="108" t="s">
        <v>69</v>
      </c>
      <c r="D573" s="92" t="s">
        <v>214</v>
      </c>
      <c r="E573" s="75" t="s">
        <v>20</v>
      </c>
      <c r="F573" s="76" t="s">
        <v>34</v>
      </c>
      <c r="G573" s="76" t="s">
        <v>20</v>
      </c>
      <c r="H573" s="76" t="s">
        <v>20</v>
      </c>
      <c r="I573" s="76" t="s">
        <v>20</v>
      </c>
      <c r="J573" s="76" t="s">
        <v>34</v>
      </c>
      <c r="K573" s="76" t="s">
        <v>20</v>
      </c>
      <c r="L573" s="76" t="s">
        <v>20</v>
      </c>
      <c r="M573" s="76" t="s">
        <v>20</v>
      </c>
      <c r="N573" s="76" t="s">
        <v>20</v>
      </c>
      <c r="O573" s="76" t="s">
        <v>20</v>
      </c>
      <c r="P573" s="76" t="s">
        <v>20</v>
      </c>
      <c r="Q573" s="76" t="s">
        <v>20</v>
      </c>
      <c r="R573" s="83">
        <v>104803</v>
      </c>
      <c r="S573" s="83">
        <v>113968.16893548012</v>
      </c>
      <c r="T573" s="83">
        <v>124784.88507055771</v>
      </c>
      <c r="U573" s="83">
        <v>133244.6351387077</v>
      </c>
      <c r="V573" s="83">
        <v>141072.65876443317</v>
      </c>
      <c r="W573" s="83">
        <v>148608.18309521425</v>
      </c>
      <c r="X573" s="83">
        <v>156020.94536048148</v>
      </c>
      <c r="Y573" s="83">
        <v>163397.94785931686</v>
      </c>
      <c r="Z573" s="83">
        <v>170790.95106496339</v>
      </c>
      <c r="AA573" s="83">
        <v>178235.22632514959</v>
      </c>
      <c r="AB573" s="83">
        <v>185756.82946122871</v>
      </c>
      <c r="AC573" s="83">
        <v>193375.78553495969</v>
      </c>
      <c r="AD573" s="83">
        <v>201107.77107609503</v>
      </c>
      <c r="AE573" s="83">
        <v>208965.17256570482</v>
      </c>
      <c r="AF573" s="83">
        <v>216957.83334400583</v>
      </c>
      <c r="AG573" s="83">
        <v>225093.61287423735</v>
      </c>
      <c r="AH573" s="83">
        <v>233378.81696650464</v>
      </c>
      <c r="AI573" s="83">
        <v>241818.53259363398</v>
      </c>
      <c r="AJ573" s="83">
        <v>250416.88972908712</v>
      </c>
      <c r="AK573" s="83">
        <v>259177.26653309114</v>
      </c>
      <c r="AL573" s="83">
        <v>268102.45028595818</v>
      </c>
      <c r="AM573" s="83">
        <v>277194.76366386306</v>
      </c>
      <c r="AN573" s="92">
        <v>286456.16384224105</v>
      </c>
    </row>
    <row r="574" spans="1:40" x14ac:dyDescent="0.25">
      <c r="A574" t="str">
        <f t="shared" si="8"/>
        <v>Total Cargo_Cambodia</v>
      </c>
      <c r="B574" s="102" t="s">
        <v>207</v>
      </c>
      <c r="C574" s="103" t="s">
        <v>69</v>
      </c>
      <c r="D574" s="92" t="s">
        <v>214</v>
      </c>
      <c r="E574" s="105" t="s">
        <v>20</v>
      </c>
      <c r="F574" s="106" t="s">
        <v>34</v>
      </c>
      <c r="G574" s="106" t="s">
        <v>20</v>
      </c>
      <c r="H574" s="106" t="s">
        <v>20</v>
      </c>
      <c r="I574" s="106" t="s">
        <v>20</v>
      </c>
      <c r="J574" s="106" t="s">
        <v>34</v>
      </c>
      <c r="K574" s="106" t="s">
        <v>20</v>
      </c>
      <c r="L574" s="106" t="s">
        <v>20</v>
      </c>
      <c r="M574" s="106" t="s">
        <v>20</v>
      </c>
      <c r="N574" s="106" t="s">
        <v>20</v>
      </c>
      <c r="O574" s="106" t="s">
        <v>20</v>
      </c>
      <c r="P574" s="106" t="s">
        <v>20</v>
      </c>
      <c r="Q574" s="106" t="s">
        <v>20</v>
      </c>
      <c r="R574" s="107">
        <v>75987.23</v>
      </c>
      <c r="S574" s="107">
        <v>78417.783599160932</v>
      </c>
      <c r="T574" s="107">
        <v>84518.322935964999</v>
      </c>
      <c r="U574" s="107">
        <v>88351.931215005738</v>
      </c>
      <c r="V574" s="107">
        <v>92910.905474450832</v>
      </c>
      <c r="W574" s="107">
        <v>97868.649515320096</v>
      </c>
      <c r="X574" s="107">
        <v>102917.53857620819</v>
      </c>
      <c r="Y574" s="107">
        <v>108056.26400435537</v>
      </c>
      <c r="Z574" s="107">
        <v>113283.57613239366</v>
      </c>
      <c r="AA574" s="107">
        <v>118598.27991673107</v>
      </c>
      <c r="AB574" s="107">
        <v>123999.23101703144</v>
      </c>
      <c r="AC574" s="107">
        <v>129485.33226086589</v>
      </c>
      <c r="AD574" s="107">
        <v>135055.53044605811</v>
      </c>
      <c r="AE574" s="107">
        <v>140708.81344023242</v>
      </c>
      <c r="AF574" s="107">
        <v>146444.20754284839</v>
      </c>
      <c r="AG574" s="107">
        <v>152260.77507986073</v>
      </c>
      <c r="AH574" s="107">
        <v>158157.61220519323</v>
      </c>
      <c r="AI574" s="107">
        <v>164133.84688663829</v>
      </c>
      <c r="AJ574" s="107">
        <v>170188.63705670516</v>
      </c>
      <c r="AK574" s="107">
        <v>176321.16891137214</v>
      </c>
      <c r="AL574" s="107">
        <v>182530.65534184585</v>
      </c>
      <c r="AM574" s="107">
        <v>188816.33448619433</v>
      </c>
      <c r="AN574" s="104">
        <v>195177.46838928654</v>
      </c>
    </row>
    <row r="575" spans="1:40" x14ac:dyDescent="0.25">
      <c r="A575" t="str">
        <f t="shared" si="8"/>
        <v>International passengers_Cambodia</v>
      </c>
      <c r="B575" s="102" t="s">
        <v>54</v>
      </c>
      <c r="C575" s="103" t="s">
        <v>69</v>
      </c>
      <c r="D575" s="92" t="s">
        <v>214</v>
      </c>
      <c r="E575" s="105" t="s">
        <v>20</v>
      </c>
      <c r="F575" s="106" t="s">
        <v>34</v>
      </c>
      <c r="G575" s="106" t="s">
        <v>20</v>
      </c>
      <c r="H575" s="106" t="s">
        <v>20</v>
      </c>
      <c r="I575" s="106" t="s">
        <v>20</v>
      </c>
      <c r="J575" s="106" t="s">
        <v>34</v>
      </c>
      <c r="K575" s="106" t="s">
        <v>20</v>
      </c>
      <c r="L575" s="106" t="s">
        <v>20</v>
      </c>
      <c r="M575" s="106" t="s">
        <v>20</v>
      </c>
      <c r="N575" s="106" t="s">
        <v>20</v>
      </c>
      <c r="O575" s="106" t="s">
        <v>20</v>
      </c>
      <c r="P575" s="106" t="s">
        <v>20</v>
      </c>
      <c r="Q575" s="106" t="s">
        <v>20</v>
      </c>
      <c r="R575" s="107">
        <v>9288779</v>
      </c>
      <c r="S575" s="107">
        <v>10863102.235043639</v>
      </c>
      <c r="T575" s="107">
        <v>12514821.465753041</v>
      </c>
      <c r="U575" s="107">
        <v>13921738.519594099</v>
      </c>
      <c r="V575" s="107">
        <v>15118053.46635923</v>
      </c>
      <c r="W575" s="107">
        <v>16120816.805036819</v>
      </c>
      <c r="X575" s="107">
        <v>17123580.143714406</v>
      </c>
      <c r="Y575" s="107">
        <v>18126343.482391864</v>
      </c>
      <c r="Z575" s="107">
        <v>19129106.821069449</v>
      </c>
      <c r="AA575" s="107">
        <v>20131870.159747031</v>
      </c>
      <c r="AB575" s="107">
        <v>21134633.498424616</v>
      </c>
      <c r="AC575" s="107">
        <v>22137396.837102197</v>
      </c>
      <c r="AD575" s="107">
        <v>23140160.175779782</v>
      </c>
      <c r="AE575" s="107">
        <v>24142923.514457367</v>
      </c>
      <c r="AF575" s="107">
        <v>25145686.853134826</v>
      </c>
      <c r="AG575" s="107">
        <v>26148450.191812415</v>
      </c>
      <c r="AH575" s="107">
        <v>27151213.530490004</v>
      </c>
      <c r="AI575" s="107">
        <v>28153976.869167585</v>
      </c>
      <c r="AJ575" s="107">
        <v>29156740.207845174</v>
      </c>
      <c r="AK575" s="107">
        <v>30159503.546522755</v>
      </c>
      <c r="AL575" s="107">
        <v>31162266.885200348</v>
      </c>
      <c r="AM575" s="107">
        <v>32165030.223877799</v>
      </c>
      <c r="AN575" s="104">
        <v>33167793.562555384</v>
      </c>
    </row>
    <row r="576" spans="1:40" x14ac:dyDescent="0.25">
      <c r="A576" t="str">
        <f t="shared" si="8"/>
        <v>Domestic passengers_Cambodia</v>
      </c>
      <c r="B576" s="72" t="s">
        <v>56</v>
      </c>
      <c r="C576" s="108" t="s">
        <v>69</v>
      </c>
      <c r="D576" s="92" t="s">
        <v>214</v>
      </c>
      <c r="E576" s="75" t="s">
        <v>20</v>
      </c>
      <c r="F576" s="76" t="s">
        <v>34</v>
      </c>
      <c r="G576" s="76" t="s">
        <v>20</v>
      </c>
      <c r="H576" s="76" t="s">
        <v>20</v>
      </c>
      <c r="I576" s="76" t="s">
        <v>20</v>
      </c>
      <c r="J576" s="76" t="s">
        <v>34</v>
      </c>
      <c r="K576" s="76" t="s">
        <v>20</v>
      </c>
      <c r="L576" s="76" t="s">
        <v>20</v>
      </c>
      <c r="M576" s="76" t="s">
        <v>20</v>
      </c>
      <c r="N576" s="76" t="s">
        <v>20</v>
      </c>
      <c r="O576" s="76" t="s">
        <v>20</v>
      </c>
      <c r="P576" s="76" t="s">
        <v>20</v>
      </c>
      <c r="Q576" s="76" t="s">
        <v>20</v>
      </c>
      <c r="R576" s="83">
        <v>1215174</v>
      </c>
      <c r="S576" s="83">
        <v>1367159.3138511202</v>
      </c>
      <c r="T576" s="83">
        <v>1476882.5301023738</v>
      </c>
      <c r="U576" s="83">
        <v>1621056.2304437747</v>
      </c>
      <c r="V576" s="83">
        <v>1757021.8690173228</v>
      </c>
      <c r="W576" s="83">
        <v>1921643.4028946648</v>
      </c>
      <c r="X576" s="83">
        <v>2072895.3241655696</v>
      </c>
      <c r="Y576" s="83">
        <v>2232803.8852218008</v>
      </c>
      <c r="Z576" s="83">
        <v>2387107.3913988178</v>
      </c>
      <c r="AA576" s="83">
        <v>2545040.0933120586</v>
      </c>
      <c r="AB576" s="83">
        <v>2700622.9410355273</v>
      </c>
      <c r="AC576" s="83">
        <v>2857727.2869405667</v>
      </c>
      <c r="AD576" s="83">
        <v>3013846.48375567</v>
      </c>
      <c r="AE576" s="83">
        <v>3170603.551020537</v>
      </c>
      <c r="AF576" s="83">
        <v>3326947.6059659137</v>
      </c>
      <c r="AG576" s="83">
        <v>3483559.0806923998</v>
      </c>
      <c r="AH576" s="83">
        <v>3639997.4047985505</v>
      </c>
      <c r="AI576" s="83">
        <v>3796547.8415434854</v>
      </c>
      <c r="AJ576" s="83">
        <v>3953025.6869009258</v>
      </c>
      <c r="AK576" s="83">
        <v>4109550.5341806691</v>
      </c>
      <c r="AL576" s="83">
        <v>4266044.9483639179</v>
      </c>
      <c r="AM576" s="83">
        <v>4422559.0675574606</v>
      </c>
      <c r="AN576" s="92">
        <v>4579060.428028577</v>
      </c>
    </row>
    <row r="577" spans="1:40" x14ac:dyDescent="0.25">
      <c r="A577" t="str">
        <f t="shared" si="8"/>
        <v>Total passengers_Cabo Verde</v>
      </c>
      <c r="B577" s="72" t="s">
        <v>58</v>
      </c>
      <c r="C577" s="108" t="s">
        <v>32</v>
      </c>
      <c r="D577" s="92" t="s">
        <v>42</v>
      </c>
      <c r="E577" s="75" t="s">
        <v>20</v>
      </c>
      <c r="F577" s="76" t="s">
        <v>34</v>
      </c>
      <c r="G577" s="76" t="s">
        <v>20</v>
      </c>
      <c r="H577" s="76" t="s">
        <v>20</v>
      </c>
      <c r="I577" s="76" t="s">
        <v>20</v>
      </c>
      <c r="J577" s="76" t="s">
        <v>20</v>
      </c>
      <c r="K577" s="76" t="s">
        <v>20</v>
      </c>
      <c r="L577" s="76" t="s">
        <v>34</v>
      </c>
      <c r="M577" s="76" t="s">
        <v>20</v>
      </c>
      <c r="N577" s="76" t="s">
        <v>20</v>
      </c>
      <c r="O577" s="76" t="s">
        <v>20</v>
      </c>
      <c r="P577" s="76" t="s">
        <v>20</v>
      </c>
      <c r="Q577" s="76" t="s">
        <v>20</v>
      </c>
      <c r="R577" s="83">
        <v>2692879</v>
      </c>
      <c r="S577" s="83">
        <v>2834398.3250512918</v>
      </c>
      <c r="T577" s="83">
        <v>2992493.0925337672</v>
      </c>
      <c r="U577" s="83">
        <v>3148693.6690668976</v>
      </c>
      <c r="V577" s="83">
        <v>3301377.9279136271</v>
      </c>
      <c r="W577" s="83">
        <v>3452333.2648763303</v>
      </c>
      <c r="X577" s="83">
        <v>3605387.738189829</v>
      </c>
      <c r="Y577" s="83">
        <v>3760706.5767416935</v>
      </c>
      <c r="Z577" s="83">
        <v>3918934.4136325265</v>
      </c>
      <c r="AA577" s="83">
        <v>4079735.6859771996</v>
      </c>
      <c r="AB577" s="83">
        <v>4243273.9191520633</v>
      </c>
      <c r="AC577" s="83">
        <v>4409387.9732590849</v>
      </c>
      <c r="AD577" s="83">
        <v>4577887.1388988681</v>
      </c>
      <c r="AE577" s="83">
        <v>4750701.9542488782</v>
      </c>
      <c r="AF577" s="83">
        <v>4926440.2991722468</v>
      </c>
      <c r="AG577" s="83">
        <v>5105114.9886702113</v>
      </c>
      <c r="AH577" s="83">
        <v>5286760.0893248664</v>
      </c>
      <c r="AI577" s="83">
        <v>5471452.2100209249</v>
      </c>
      <c r="AJ577" s="83">
        <v>5659791.2536970442</v>
      </c>
      <c r="AK577" s="83">
        <v>5851458.1827752525</v>
      </c>
      <c r="AL577" s="83">
        <v>6046563.6392485313</v>
      </c>
      <c r="AM577" s="83">
        <v>6245243.7968883729</v>
      </c>
      <c r="AN577" s="92">
        <v>6447630.5737244887</v>
      </c>
    </row>
    <row r="578" spans="1:40" x14ac:dyDescent="0.25">
      <c r="A578" t="str">
        <f t="shared" ref="A578:A641" si="9">B578&amp;"_"&amp;D578</f>
        <v>Total aircraft movements_Cabo Verde</v>
      </c>
      <c r="B578" s="72" t="s">
        <v>35</v>
      </c>
      <c r="C578" s="108" t="s">
        <v>32</v>
      </c>
      <c r="D578" s="92" t="s">
        <v>42</v>
      </c>
      <c r="E578" s="75" t="s">
        <v>20</v>
      </c>
      <c r="F578" s="76" t="s">
        <v>34</v>
      </c>
      <c r="G578" s="76" t="s">
        <v>20</v>
      </c>
      <c r="H578" s="76" t="s">
        <v>20</v>
      </c>
      <c r="I578" s="76" t="s">
        <v>20</v>
      </c>
      <c r="J578" s="76" t="s">
        <v>20</v>
      </c>
      <c r="K578" s="76" t="s">
        <v>20</v>
      </c>
      <c r="L578" s="76" t="s">
        <v>34</v>
      </c>
      <c r="M578" s="76" t="s">
        <v>20</v>
      </c>
      <c r="N578" s="76" t="s">
        <v>20</v>
      </c>
      <c r="O578" s="76" t="s">
        <v>20</v>
      </c>
      <c r="P578" s="76" t="s">
        <v>20</v>
      </c>
      <c r="Q578" s="76" t="s">
        <v>20</v>
      </c>
      <c r="R578" s="83">
        <v>34074</v>
      </c>
      <c r="S578" s="83">
        <v>34957.075114138701</v>
      </c>
      <c r="T578" s="83">
        <v>35813.4555760086</v>
      </c>
      <c r="U578" s="83">
        <v>36857.347673126482</v>
      </c>
      <c r="V578" s="83">
        <v>38057.832843753175</v>
      </c>
      <c r="W578" s="83">
        <v>39346.148336160448</v>
      </c>
      <c r="X578" s="83">
        <v>40657.73959895091</v>
      </c>
      <c r="Y578" s="83">
        <v>41993.177465801629</v>
      </c>
      <c r="Z578" s="83">
        <v>43301.775055029007</v>
      </c>
      <c r="AA578" s="83">
        <v>44632.980852953333</v>
      </c>
      <c r="AB578" s="83">
        <v>45987.54461583517</v>
      </c>
      <c r="AC578" s="83">
        <v>47365.40900024421</v>
      </c>
      <c r="AD578" s="83">
        <v>48767.34082153398</v>
      </c>
      <c r="AE578" s="83">
        <v>50071.258772379617</v>
      </c>
      <c r="AF578" s="83">
        <v>51395.720511966327</v>
      </c>
      <c r="AG578" s="83">
        <v>52740.998943244798</v>
      </c>
      <c r="AH578" s="83">
        <v>54107.367996347115</v>
      </c>
      <c r="AI578" s="83">
        <v>55495.102622855775</v>
      </c>
      <c r="AJ578" s="83">
        <v>56734.080554236702</v>
      </c>
      <c r="AK578" s="83">
        <v>57990.003078439717</v>
      </c>
      <c r="AL578" s="83">
        <v>59263.059454514543</v>
      </c>
      <c r="AM578" s="83">
        <v>60553.439541356376</v>
      </c>
      <c r="AN578" s="92">
        <v>61861.333794883496</v>
      </c>
    </row>
    <row r="579" spans="1:40" x14ac:dyDescent="0.25">
      <c r="A579" t="str">
        <f t="shared" si="9"/>
        <v>Total Cargo_Cabo Verde</v>
      </c>
      <c r="B579" s="102" t="s">
        <v>207</v>
      </c>
      <c r="C579" s="103" t="s">
        <v>32</v>
      </c>
      <c r="D579" s="104" t="s">
        <v>42</v>
      </c>
      <c r="E579" s="105" t="s">
        <v>20</v>
      </c>
      <c r="F579" s="106" t="s">
        <v>34</v>
      </c>
      <c r="G579" s="106" t="s">
        <v>20</v>
      </c>
      <c r="H579" s="106" t="s">
        <v>20</v>
      </c>
      <c r="I579" s="106" t="s">
        <v>20</v>
      </c>
      <c r="J579" s="106" t="s">
        <v>20</v>
      </c>
      <c r="K579" s="106" t="s">
        <v>20</v>
      </c>
      <c r="L579" s="106" t="s">
        <v>34</v>
      </c>
      <c r="M579" s="106" t="s">
        <v>20</v>
      </c>
      <c r="N579" s="106" t="s">
        <v>20</v>
      </c>
      <c r="O579" s="106" t="s">
        <v>20</v>
      </c>
      <c r="P579" s="106" t="s">
        <v>20</v>
      </c>
      <c r="Q579" s="106" t="s">
        <v>20</v>
      </c>
      <c r="R579" s="107" t="s">
        <v>218</v>
      </c>
      <c r="S579" s="107" t="s">
        <v>218</v>
      </c>
      <c r="T579" s="107" t="s">
        <v>218</v>
      </c>
      <c r="U579" s="107" t="s">
        <v>218</v>
      </c>
      <c r="V579" s="107" t="s">
        <v>218</v>
      </c>
      <c r="W579" s="107" t="s">
        <v>218</v>
      </c>
      <c r="X579" s="107" t="s">
        <v>218</v>
      </c>
      <c r="Y579" s="107" t="s">
        <v>218</v>
      </c>
      <c r="Z579" s="107" t="s">
        <v>218</v>
      </c>
      <c r="AA579" s="107" t="s">
        <v>218</v>
      </c>
      <c r="AB579" s="107" t="s">
        <v>218</v>
      </c>
      <c r="AC579" s="107" t="s">
        <v>218</v>
      </c>
      <c r="AD579" s="107" t="s">
        <v>218</v>
      </c>
      <c r="AE579" s="107" t="s">
        <v>218</v>
      </c>
      <c r="AF579" s="107" t="s">
        <v>218</v>
      </c>
      <c r="AG579" s="107" t="s">
        <v>218</v>
      </c>
      <c r="AH579" s="107" t="s">
        <v>218</v>
      </c>
      <c r="AI579" s="107" t="s">
        <v>218</v>
      </c>
      <c r="AJ579" s="107" t="s">
        <v>218</v>
      </c>
      <c r="AK579" s="107" t="s">
        <v>218</v>
      </c>
      <c r="AL579" s="107" t="s">
        <v>218</v>
      </c>
      <c r="AM579" s="107" t="s">
        <v>218</v>
      </c>
      <c r="AN579" s="104" t="s">
        <v>218</v>
      </c>
    </row>
    <row r="580" spans="1:40" x14ac:dyDescent="0.25">
      <c r="A580" t="str">
        <f t="shared" si="9"/>
        <v>International passengers_Cabo Verde</v>
      </c>
      <c r="B580" s="102" t="s">
        <v>54</v>
      </c>
      <c r="C580" s="103" t="s">
        <v>32</v>
      </c>
      <c r="D580" s="104" t="s">
        <v>42</v>
      </c>
      <c r="E580" s="105" t="s">
        <v>20</v>
      </c>
      <c r="F580" s="106" t="s">
        <v>34</v>
      </c>
      <c r="G580" s="106" t="s">
        <v>20</v>
      </c>
      <c r="H580" s="106" t="s">
        <v>20</v>
      </c>
      <c r="I580" s="106" t="s">
        <v>20</v>
      </c>
      <c r="J580" s="106" t="s">
        <v>20</v>
      </c>
      <c r="K580" s="106" t="s">
        <v>20</v>
      </c>
      <c r="L580" s="106" t="s">
        <v>34</v>
      </c>
      <c r="M580" s="106" t="s">
        <v>20</v>
      </c>
      <c r="N580" s="106" t="s">
        <v>20</v>
      </c>
      <c r="O580" s="106" t="s">
        <v>20</v>
      </c>
      <c r="P580" s="106" t="s">
        <v>20</v>
      </c>
      <c r="Q580" s="106" t="s">
        <v>20</v>
      </c>
      <c r="R580" s="107">
        <v>1623498</v>
      </c>
      <c r="S580" s="107">
        <v>1750276.053187266</v>
      </c>
      <c r="T580" s="107">
        <v>1866260.9070637643</v>
      </c>
      <c r="U580" s="107">
        <v>1981253.5998434965</v>
      </c>
      <c r="V580" s="107">
        <v>2095788.5413130373</v>
      </c>
      <c r="W580" s="107">
        <v>2210316.9630360706</v>
      </c>
      <c r="X580" s="107">
        <v>2324822.5248574116</v>
      </c>
      <c r="Y580" s="107">
        <v>2439329.9693452795</v>
      </c>
      <c r="Z580" s="107">
        <v>2553836.0580322584</v>
      </c>
      <c r="AA580" s="107">
        <v>2668342.3748438181</v>
      </c>
      <c r="AB580" s="107">
        <v>2782848.5999475978</v>
      </c>
      <c r="AC580" s="107">
        <v>2897354.845654055</v>
      </c>
      <c r="AD580" s="107">
        <v>3011861.0846556392</v>
      </c>
      <c r="AE580" s="107">
        <v>3126367.3253649157</v>
      </c>
      <c r="AF580" s="107">
        <v>3240873.5655644485</v>
      </c>
      <c r="AG580" s="107">
        <v>3355379.8059010617</v>
      </c>
      <c r="AH580" s="107">
        <v>3469886.0461982121</v>
      </c>
      <c r="AI580" s="107">
        <v>3584392.2865062403</v>
      </c>
      <c r="AJ580" s="107">
        <v>3698898.5268111764</v>
      </c>
      <c r="AK580" s="107">
        <v>3813404.7671169778</v>
      </c>
      <c r="AL580" s="107">
        <v>3927911.0074225301</v>
      </c>
      <c r="AM580" s="107">
        <v>4042417.247728162</v>
      </c>
      <c r="AN580" s="104">
        <v>4156923.4880337631</v>
      </c>
    </row>
    <row r="581" spans="1:40" x14ac:dyDescent="0.25">
      <c r="A581" t="str">
        <f t="shared" si="9"/>
        <v>Domestic passengers_Cabo Verde</v>
      </c>
      <c r="B581" s="72" t="s">
        <v>56</v>
      </c>
      <c r="C581" s="108" t="s">
        <v>32</v>
      </c>
      <c r="D581" s="92" t="s">
        <v>42</v>
      </c>
      <c r="E581" s="75" t="s">
        <v>20</v>
      </c>
      <c r="F581" s="76" t="s">
        <v>34</v>
      </c>
      <c r="G581" s="76" t="s">
        <v>20</v>
      </c>
      <c r="H581" s="76" t="s">
        <v>20</v>
      </c>
      <c r="I581" s="76" t="s">
        <v>20</v>
      </c>
      <c r="J581" s="76" t="s">
        <v>20</v>
      </c>
      <c r="K581" s="76" t="s">
        <v>20</v>
      </c>
      <c r="L581" s="76" t="s">
        <v>34</v>
      </c>
      <c r="M581" s="76" t="s">
        <v>20</v>
      </c>
      <c r="N581" s="76" t="s">
        <v>20</v>
      </c>
      <c r="O581" s="76" t="s">
        <v>20</v>
      </c>
      <c r="P581" s="76" t="s">
        <v>20</v>
      </c>
      <c r="Q581" s="76" t="s">
        <v>20</v>
      </c>
      <c r="R581" s="83">
        <v>882508</v>
      </c>
      <c r="S581" s="83">
        <v>856544.65253612783</v>
      </c>
      <c r="T581" s="83">
        <v>881606.45435499295</v>
      </c>
      <c r="U581" s="83">
        <v>905215.35321180848</v>
      </c>
      <c r="V581" s="83">
        <v>930053.72351131053</v>
      </c>
      <c r="W581" s="83">
        <v>956686.27407081181</v>
      </c>
      <c r="X581" s="83">
        <v>985440.8208828012</v>
      </c>
      <c r="Y581" s="83">
        <v>1016457.8502666313</v>
      </c>
      <c r="Z581" s="83">
        <v>1050385.2337903171</v>
      </c>
      <c r="AA581" s="83">
        <v>1086885.8246432627</v>
      </c>
      <c r="AB581" s="83">
        <v>1126123.4680341778</v>
      </c>
      <c r="AC581" s="83">
        <v>1167936.911754576</v>
      </c>
      <c r="AD581" s="83">
        <v>1212135.4737126071</v>
      </c>
      <c r="AE581" s="83">
        <v>1260649.6836731723</v>
      </c>
      <c r="AF581" s="83">
        <v>1312087.4237168396</v>
      </c>
      <c r="AG581" s="83">
        <v>1366461.5081980252</v>
      </c>
      <c r="AH581" s="83">
        <v>1423806.0038753608</v>
      </c>
      <c r="AI581" s="83">
        <v>1484197.5195832232</v>
      </c>
      <c r="AJ581" s="83">
        <v>1548235.9582742385</v>
      </c>
      <c r="AK581" s="83">
        <v>1615602.282366477</v>
      </c>
      <c r="AL581" s="83">
        <v>1686407.1338540369</v>
      </c>
      <c r="AM581" s="83">
        <v>1760786.6865080784</v>
      </c>
      <c r="AN581" s="92">
        <v>1838872.8583584251</v>
      </c>
    </row>
    <row r="582" spans="1:40" x14ac:dyDescent="0.25">
      <c r="A582" t="str">
        <f t="shared" si="9"/>
        <v>Total passengers_Bulgaria</v>
      </c>
      <c r="B582" s="72" t="s">
        <v>58</v>
      </c>
      <c r="C582" s="108" t="s">
        <v>96</v>
      </c>
      <c r="D582" s="92" t="s">
        <v>103</v>
      </c>
      <c r="E582" s="75" t="s">
        <v>20</v>
      </c>
      <c r="F582" s="76" t="s">
        <v>34</v>
      </c>
      <c r="G582" s="76" t="s">
        <v>20</v>
      </c>
      <c r="H582" s="76" t="s">
        <v>20</v>
      </c>
      <c r="I582" s="76" t="s">
        <v>34</v>
      </c>
      <c r="J582" s="76" t="s">
        <v>20</v>
      </c>
      <c r="K582" s="76" t="s">
        <v>20</v>
      </c>
      <c r="L582" s="76" t="s">
        <v>20</v>
      </c>
      <c r="M582" s="76" t="s">
        <v>20</v>
      </c>
      <c r="N582" s="76" t="s">
        <v>20</v>
      </c>
      <c r="O582" s="76" t="s">
        <v>20</v>
      </c>
      <c r="P582" s="76" t="s">
        <v>20</v>
      </c>
      <c r="Q582" s="76" t="s">
        <v>20</v>
      </c>
      <c r="R582" s="83">
        <v>12659482</v>
      </c>
      <c r="S582" s="83">
        <v>12063099.834459906</v>
      </c>
      <c r="T582" s="83">
        <v>12961317.265916985</v>
      </c>
      <c r="U582" s="83">
        <v>13683335.009687429</v>
      </c>
      <c r="V582" s="83">
        <v>14293952.055741372</v>
      </c>
      <c r="W582" s="83">
        <v>14831401.990803057</v>
      </c>
      <c r="X582" s="83">
        <v>15358610.218290722</v>
      </c>
      <c r="Y582" s="83">
        <v>15820116.530858282</v>
      </c>
      <c r="Z582" s="83">
        <v>16252774.564237053</v>
      </c>
      <c r="AA582" s="83">
        <v>16692378.577009872</v>
      </c>
      <c r="AB582" s="83">
        <v>17124045.705393326</v>
      </c>
      <c r="AC582" s="83">
        <v>17557362.069255777</v>
      </c>
      <c r="AD582" s="83">
        <v>18012652.906757545</v>
      </c>
      <c r="AE582" s="83">
        <v>18493813.251631137</v>
      </c>
      <c r="AF582" s="83">
        <v>18984980.751830783</v>
      </c>
      <c r="AG582" s="83">
        <v>19467873.596850444</v>
      </c>
      <c r="AH582" s="83">
        <v>19930721.757996485</v>
      </c>
      <c r="AI582" s="83">
        <v>20392094.228208486</v>
      </c>
      <c r="AJ582" s="83">
        <v>20864997.354200695</v>
      </c>
      <c r="AK582" s="83">
        <v>21333692.578223757</v>
      </c>
      <c r="AL582" s="83">
        <v>21765369.764176667</v>
      </c>
      <c r="AM582" s="83">
        <v>22155494.850531705</v>
      </c>
      <c r="AN582" s="92">
        <v>22517614.382615998</v>
      </c>
    </row>
    <row r="583" spans="1:40" x14ac:dyDescent="0.25">
      <c r="A583" t="str">
        <f t="shared" si="9"/>
        <v>Total aircraft movements_Bulgaria</v>
      </c>
      <c r="B583" s="72" t="s">
        <v>35</v>
      </c>
      <c r="C583" s="108" t="s">
        <v>96</v>
      </c>
      <c r="D583" s="92" t="s">
        <v>103</v>
      </c>
      <c r="E583" s="75" t="s">
        <v>20</v>
      </c>
      <c r="F583" s="76" t="s">
        <v>34</v>
      </c>
      <c r="G583" s="76" t="s">
        <v>20</v>
      </c>
      <c r="H583" s="76" t="s">
        <v>20</v>
      </c>
      <c r="I583" s="76" t="s">
        <v>34</v>
      </c>
      <c r="J583" s="76" t="s">
        <v>20</v>
      </c>
      <c r="K583" s="76" t="s">
        <v>20</v>
      </c>
      <c r="L583" s="76" t="s">
        <v>20</v>
      </c>
      <c r="M583" s="76" t="s">
        <v>20</v>
      </c>
      <c r="N583" s="76" t="s">
        <v>20</v>
      </c>
      <c r="O583" s="76" t="s">
        <v>20</v>
      </c>
      <c r="P583" s="76" t="s">
        <v>20</v>
      </c>
      <c r="Q583" s="76" t="s">
        <v>20</v>
      </c>
      <c r="R583" s="83">
        <v>105781</v>
      </c>
      <c r="S583" s="83">
        <v>98161.821195426513</v>
      </c>
      <c r="T583" s="83">
        <v>104487.03730712917</v>
      </c>
      <c r="U583" s="83">
        <v>110054.2721539466</v>
      </c>
      <c r="V583" s="83">
        <v>112337.5281438275</v>
      </c>
      <c r="W583" s="83">
        <v>115710.41132587699</v>
      </c>
      <c r="X583" s="83">
        <v>119103.46617383625</v>
      </c>
      <c r="Y583" s="83">
        <v>122479.66112193112</v>
      </c>
      <c r="Z583" s="83">
        <v>125829.36194166505</v>
      </c>
      <c r="AA583" s="83">
        <v>129162.02221974941</v>
      </c>
      <c r="AB583" s="83">
        <v>132462.3476184484</v>
      </c>
      <c r="AC583" s="83">
        <v>135733.83054559157</v>
      </c>
      <c r="AD583" s="83">
        <v>138973.1592351335</v>
      </c>
      <c r="AE583" s="83">
        <v>142162.08886686334</v>
      </c>
      <c r="AF583" s="83">
        <v>145292.00884906275</v>
      </c>
      <c r="AG583" s="83">
        <v>148309.14814394651</v>
      </c>
      <c r="AH583" s="83">
        <v>151209.65306011782</v>
      </c>
      <c r="AI583" s="83">
        <v>154021.8241437781</v>
      </c>
      <c r="AJ583" s="83">
        <v>156775.828572903</v>
      </c>
      <c r="AK583" s="83">
        <v>159483.10699382744</v>
      </c>
      <c r="AL583" s="83">
        <v>162109.87939289393</v>
      </c>
      <c r="AM583" s="83">
        <v>164635.91389026394</v>
      </c>
      <c r="AN583" s="92">
        <v>167092.46151461595</v>
      </c>
    </row>
    <row r="584" spans="1:40" x14ac:dyDescent="0.25">
      <c r="A584" t="str">
        <f t="shared" si="9"/>
        <v>Total Cargo_Bulgaria</v>
      </c>
      <c r="B584" s="102" t="s">
        <v>207</v>
      </c>
      <c r="C584" s="103" t="s">
        <v>96</v>
      </c>
      <c r="D584" s="104" t="s">
        <v>103</v>
      </c>
      <c r="E584" s="105" t="s">
        <v>20</v>
      </c>
      <c r="F584" s="106" t="s">
        <v>34</v>
      </c>
      <c r="G584" s="106" t="s">
        <v>20</v>
      </c>
      <c r="H584" s="106" t="s">
        <v>20</v>
      </c>
      <c r="I584" s="106" t="s">
        <v>34</v>
      </c>
      <c r="J584" s="106" t="s">
        <v>20</v>
      </c>
      <c r="K584" s="106" t="s">
        <v>20</v>
      </c>
      <c r="L584" s="106" t="s">
        <v>20</v>
      </c>
      <c r="M584" s="106" t="s">
        <v>20</v>
      </c>
      <c r="N584" s="106" t="s">
        <v>20</v>
      </c>
      <c r="O584" s="106" t="s">
        <v>20</v>
      </c>
      <c r="P584" s="106" t="s">
        <v>20</v>
      </c>
      <c r="Q584" s="106" t="s">
        <v>20</v>
      </c>
      <c r="R584" s="107">
        <v>31322.94</v>
      </c>
      <c r="S584" s="107">
        <v>30971.153668703901</v>
      </c>
      <c r="T584" s="107">
        <v>32865.394988107299</v>
      </c>
      <c r="U584" s="107">
        <v>34721.493564216995</v>
      </c>
      <c r="V584" s="107">
        <v>35817.95497606619</v>
      </c>
      <c r="W584" s="107">
        <v>36885.412098191795</v>
      </c>
      <c r="X584" s="107">
        <v>37931.844430219993</v>
      </c>
      <c r="Y584" s="107">
        <v>38806.305097869095</v>
      </c>
      <c r="Z584" s="107">
        <v>39592.493787207597</v>
      </c>
      <c r="AA584" s="107">
        <v>40402.085679399002</v>
      </c>
      <c r="AB584" s="107">
        <v>41195.223864288302</v>
      </c>
      <c r="AC584" s="107">
        <v>41993.4724084138</v>
      </c>
      <c r="AD584" s="107">
        <v>42857.0277336894</v>
      </c>
      <c r="AE584" s="107">
        <v>43798.739646239097</v>
      </c>
      <c r="AF584" s="107">
        <v>44773.849651451601</v>
      </c>
      <c r="AG584" s="107">
        <v>45737.247799523502</v>
      </c>
      <c r="AH584" s="107">
        <v>46656.381635987498</v>
      </c>
      <c r="AI584" s="107">
        <v>47580.135240251999</v>
      </c>
      <c r="AJ584" s="107">
        <v>48542.071664957301</v>
      </c>
      <c r="AK584" s="107">
        <v>49496.95932685041</v>
      </c>
      <c r="AL584" s="107">
        <v>50356.216019722204</v>
      </c>
      <c r="AM584" s="107">
        <v>51109.215207993599</v>
      </c>
      <c r="AN584" s="104">
        <v>51790.763059054501</v>
      </c>
    </row>
    <row r="585" spans="1:40" x14ac:dyDescent="0.25">
      <c r="A585" t="str">
        <f t="shared" si="9"/>
        <v>International passengers_Bulgaria</v>
      </c>
      <c r="B585" s="102" t="s">
        <v>54</v>
      </c>
      <c r="C585" s="103" t="s">
        <v>96</v>
      </c>
      <c r="D585" s="104" t="s">
        <v>103</v>
      </c>
      <c r="E585" s="105" t="s">
        <v>20</v>
      </c>
      <c r="F585" s="106" t="s">
        <v>34</v>
      </c>
      <c r="G585" s="106" t="s">
        <v>20</v>
      </c>
      <c r="H585" s="106" t="s">
        <v>20</v>
      </c>
      <c r="I585" s="106" t="s">
        <v>34</v>
      </c>
      <c r="J585" s="106" t="s">
        <v>20</v>
      </c>
      <c r="K585" s="106" t="s">
        <v>20</v>
      </c>
      <c r="L585" s="106" t="s">
        <v>20</v>
      </c>
      <c r="M585" s="106" t="s">
        <v>20</v>
      </c>
      <c r="N585" s="106" t="s">
        <v>20</v>
      </c>
      <c r="O585" s="106" t="s">
        <v>20</v>
      </c>
      <c r="P585" s="106" t="s">
        <v>20</v>
      </c>
      <c r="Q585" s="106" t="s">
        <v>20</v>
      </c>
      <c r="R585" s="107">
        <v>11987112</v>
      </c>
      <c r="S585" s="107">
        <v>11429269.0849539</v>
      </c>
      <c r="T585" s="107">
        <v>12286685.698555101</v>
      </c>
      <c r="U585" s="107">
        <v>12967162.81359382</v>
      </c>
      <c r="V585" s="107">
        <v>13549051.384742811</v>
      </c>
      <c r="W585" s="107">
        <v>14048871.340567134</v>
      </c>
      <c r="X585" s="107">
        <v>14541957.033767048</v>
      </c>
      <c r="Y585" s="107">
        <v>14973429.037771219</v>
      </c>
      <c r="Z585" s="107">
        <v>15372634.423617734</v>
      </c>
      <c r="AA585" s="107">
        <v>15779530.280648289</v>
      </c>
      <c r="AB585" s="107">
        <v>16179427.809397938</v>
      </c>
      <c r="AC585" s="107">
        <v>16580102.44286325</v>
      </c>
      <c r="AD585" s="107">
        <v>17002790.360396631</v>
      </c>
      <c r="AE585" s="107">
        <v>17451394.889551289</v>
      </c>
      <c r="AF585" s="107">
        <v>17909728.394581795</v>
      </c>
      <c r="AG585" s="107">
        <v>18359856.691766914</v>
      </c>
      <c r="AH585" s="107">
        <v>18790093.163049147</v>
      </c>
      <c r="AI585" s="107">
        <v>19218796.159115124</v>
      </c>
      <c r="AJ585" s="107">
        <v>19658955.822702657</v>
      </c>
      <c r="AK585" s="107">
        <v>20094936.795263529</v>
      </c>
      <c r="AL585" s="107">
        <v>20494100.741887026</v>
      </c>
      <c r="AM585" s="107">
        <v>20851951.225901768</v>
      </c>
      <c r="AN585" s="104">
        <v>21181958.318798773</v>
      </c>
    </row>
    <row r="586" spans="1:40" x14ac:dyDescent="0.25">
      <c r="A586" t="str">
        <f t="shared" si="9"/>
        <v>Domestic passengers_Bulgaria</v>
      </c>
      <c r="B586" s="72" t="s">
        <v>56</v>
      </c>
      <c r="C586" s="108" t="s">
        <v>96</v>
      </c>
      <c r="D586" s="92" t="s">
        <v>103</v>
      </c>
      <c r="E586" s="75" t="s">
        <v>20</v>
      </c>
      <c r="F586" s="76" t="s">
        <v>34</v>
      </c>
      <c r="G586" s="76" t="s">
        <v>20</v>
      </c>
      <c r="H586" s="76" t="s">
        <v>20</v>
      </c>
      <c r="I586" s="76" t="s">
        <v>34</v>
      </c>
      <c r="J586" s="76" t="s">
        <v>20</v>
      </c>
      <c r="K586" s="76" t="s">
        <v>20</v>
      </c>
      <c r="L586" s="76" t="s">
        <v>20</v>
      </c>
      <c r="M586" s="76" t="s">
        <v>20</v>
      </c>
      <c r="N586" s="76" t="s">
        <v>20</v>
      </c>
      <c r="O586" s="76" t="s">
        <v>20</v>
      </c>
      <c r="P586" s="76" t="s">
        <v>20</v>
      </c>
      <c r="Q586" s="76" t="s">
        <v>20</v>
      </c>
      <c r="R586" s="83">
        <v>614014</v>
      </c>
      <c r="S586" s="83">
        <v>572404.73303906969</v>
      </c>
      <c r="T586" s="83">
        <v>608917.25876576197</v>
      </c>
      <c r="U586" s="83">
        <v>646433.44261107862</v>
      </c>
      <c r="V586" s="83">
        <v>671796.40930790233</v>
      </c>
      <c r="W586" s="83">
        <v>707015.88120539836</v>
      </c>
      <c r="X586" s="83">
        <v>738774.09750642208</v>
      </c>
      <c r="Y586" s="83">
        <v>766824.59786062804</v>
      </c>
      <c r="Z586" s="83">
        <v>798489.01586226758</v>
      </c>
      <c r="AA586" s="83">
        <v>829357.44706123089</v>
      </c>
      <c r="AB586" s="83">
        <v>859324.185153484</v>
      </c>
      <c r="AC586" s="83">
        <v>890152.18319219723</v>
      </c>
      <c r="AD586" s="83">
        <v>920797.4445964701</v>
      </c>
      <c r="AE586" s="83">
        <v>951223.53382564371</v>
      </c>
      <c r="AF586" s="83">
        <v>981854.83141216356</v>
      </c>
      <c r="AG586" s="83">
        <v>1012444.2563495036</v>
      </c>
      <c r="AH586" s="83">
        <v>1042980.4344127359</v>
      </c>
      <c r="AI586" s="83">
        <v>1073565.4957311125</v>
      </c>
      <c r="AJ586" s="83">
        <v>1104140.9818175756</v>
      </c>
      <c r="AK586" s="83">
        <v>1134703.5380972449</v>
      </c>
      <c r="AL586" s="83">
        <v>1165277.7364122516</v>
      </c>
      <c r="AM586" s="83">
        <v>1195849.7499807256</v>
      </c>
      <c r="AN586" s="92">
        <v>1226418.6253108582</v>
      </c>
    </row>
    <row r="587" spans="1:40" x14ac:dyDescent="0.25">
      <c r="A587" t="str">
        <f t="shared" si="9"/>
        <v>Total passengers_BRICS</v>
      </c>
      <c r="B587" s="102" t="s">
        <v>58</v>
      </c>
      <c r="C587" s="103" t="s">
        <v>20</v>
      </c>
      <c r="D587" s="104" t="s">
        <v>14</v>
      </c>
      <c r="E587" s="105" t="s">
        <v>20</v>
      </c>
      <c r="F587" s="106" t="s">
        <v>20</v>
      </c>
      <c r="G587" s="106" t="s">
        <v>20</v>
      </c>
      <c r="H587" s="106" t="s">
        <v>20</v>
      </c>
      <c r="I587" s="106" t="s">
        <v>20</v>
      </c>
      <c r="J587" s="106" t="s">
        <v>20</v>
      </c>
      <c r="K587" s="106" t="s">
        <v>20</v>
      </c>
      <c r="L587" s="106" t="s">
        <v>20</v>
      </c>
      <c r="M587" s="106" t="s">
        <v>20</v>
      </c>
      <c r="N587" s="106" t="s">
        <v>20</v>
      </c>
      <c r="O587" s="106" t="s">
        <v>20</v>
      </c>
      <c r="P587" s="106" t="s">
        <v>20</v>
      </c>
      <c r="Q587" s="106" t="s">
        <v>20</v>
      </c>
      <c r="R587" s="107">
        <v>2062486155</v>
      </c>
      <c r="S587" s="107">
        <v>2123700307.890759</v>
      </c>
      <c r="T587" s="107">
        <v>2237197235.0416265</v>
      </c>
      <c r="U587" s="107">
        <v>2368907961.8750277</v>
      </c>
      <c r="V587" s="107">
        <v>2510863650.5825133</v>
      </c>
      <c r="W587" s="107">
        <v>2676646227.7094164</v>
      </c>
      <c r="X587" s="107">
        <v>2843379269.8223867</v>
      </c>
      <c r="Y587" s="107">
        <v>3011277323.604681</v>
      </c>
      <c r="Z587" s="107">
        <v>3180466781.5865564</v>
      </c>
      <c r="AA587" s="107">
        <v>3351087067.9042792</v>
      </c>
      <c r="AB587" s="107">
        <v>3523241388.5178957</v>
      </c>
      <c r="AC587" s="107">
        <v>3696989199.6050344</v>
      </c>
      <c r="AD587" s="107">
        <v>3881475646.632278</v>
      </c>
      <c r="AE587" s="107">
        <v>4058560028.8239927</v>
      </c>
      <c r="AF587" s="107">
        <v>4237480113.0437155</v>
      </c>
      <c r="AG587" s="107">
        <v>4418278107.3471661</v>
      </c>
      <c r="AH587" s="107">
        <v>4601078304.659996</v>
      </c>
      <c r="AI587" s="107">
        <v>4795071980.5296593</v>
      </c>
      <c r="AJ587" s="107">
        <v>4982150850.8365145</v>
      </c>
      <c r="AK587" s="107">
        <v>5171561619.9354362</v>
      </c>
      <c r="AL587" s="107">
        <v>5363457687.7126513</v>
      </c>
      <c r="AM587" s="107">
        <v>5558021785.713356</v>
      </c>
      <c r="AN587" s="104">
        <v>5755422438.5464897</v>
      </c>
    </row>
    <row r="588" spans="1:40" x14ac:dyDescent="0.25">
      <c r="A588" t="str">
        <f t="shared" si="9"/>
        <v>Total aircraft movements_BRICS</v>
      </c>
      <c r="B588" s="102" t="s">
        <v>35</v>
      </c>
      <c r="C588" s="103" t="s">
        <v>20</v>
      </c>
      <c r="D588" s="104" t="s">
        <v>14</v>
      </c>
      <c r="E588" s="105" t="s">
        <v>20</v>
      </c>
      <c r="F588" s="106" t="s">
        <v>20</v>
      </c>
      <c r="G588" s="106" t="s">
        <v>20</v>
      </c>
      <c r="H588" s="106" t="s">
        <v>20</v>
      </c>
      <c r="I588" s="106" t="s">
        <v>20</v>
      </c>
      <c r="J588" s="106" t="s">
        <v>20</v>
      </c>
      <c r="K588" s="106" t="s">
        <v>20</v>
      </c>
      <c r="L588" s="106" t="s">
        <v>20</v>
      </c>
      <c r="M588" s="106" t="s">
        <v>20</v>
      </c>
      <c r="N588" s="106" t="s">
        <v>20</v>
      </c>
      <c r="O588" s="106" t="s">
        <v>20</v>
      </c>
      <c r="P588" s="106" t="s">
        <v>20</v>
      </c>
      <c r="Q588" s="106" t="s">
        <v>20</v>
      </c>
      <c r="R588" s="107">
        <v>18212819</v>
      </c>
      <c r="S588" s="107">
        <v>18406822.109100308</v>
      </c>
      <c r="T588" s="107">
        <v>18960525.492596082</v>
      </c>
      <c r="U588" s="107">
        <v>19611217.11394193</v>
      </c>
      <c r="V588" s="107">
        <v>20450925.1047123</v>
      </c>
      <c r="W588" s="107">
        <v>21496861.43150758</v>
      </c>
      <c r="X588" s="107">
        <v>22544696.562618248</v>
      </c>
      <c r="Y588" s="107">
        <v>23589545.505871788</v>
      </c>
      <c r="Z588" s="107">
        <v>24630541.549651168</v>
      </c>
      <c r="AA588" s="107">
        <v>25670137.49064032</v>
      </c>
      <c r="AB588" s="107">
        <v>26705555.753121767</v>
      </c>
      <c r="AC588" s="107">
        <v>27734162.953258917</v>
      </c>
      <c r="AD588" s="107">
        <v>28754308.986807644</v>
      </c>
      <c r="AE588" s="107">
        <v>29767210.865253963</v>
      </c>
      <c r="AF588" s="107">
        <v>30771139.052674666</v>
      </c>
      <c r="AG588" s="107">
        <v>31765103.389928866</v>
      </c>
      <c r="AH588" s="107">
        <v>32746672.977577057</v>
      </c>
      <c r="AI588" s="107">
        <v>33712667.731130898</v>
      </c>
      <c r="AJ588" s="107">
        <v>34661089.880363524</v>
      </c>
      <c r="AK588" s="107">
        <v>35591946.366204709</v>
      </c>
      <c r="AL588" s="107">
        <v>36505305.051947489</v>
      </c>
      <c r="AM588" s="107">
        <v>37402253.96463234</v>
      </c>
      <c r="AN588" s="104">
        <v>38283250.863879301</v>
      </c>
    </row>
    <row r="589" spans="1:40" x14ac:dyDescent="0.25">
      <c r="A589" t="str">
        <f t="shared" si="9"/>
        <v>Total Cargo_BRICS</v>
      </c>
      <c r="B589" s="102" t="s">
        <v>207</v>
      </c>
      <c r="C589" s="108" t="s">
        <v>20</v>
      </c>
      <c r="D589" s="92" t="s">
        <v>14</v>
      </c>
      <c r="E589" s="75" t="s">
        <v>20</v>
      </c>
      <c r="F589" s="76" t="s">
        <v>20</v>
      </c>
      <c r="G589" s="76" t="s">
        <v>20</v>
      </c>
      <c r="H589" s="76" t="s">
        <v>20</v>
      </c>
      <c r="I589" s="76" t="s">
        <v>20</v>
      </c>
      <c r="J589" s="76" t="s">
        <v>20</v>
      </c>
      <c r="K589" s="76" t="s">
        <v>20</v>
      </c>
      <c r="L589" s="76" t="s">
        <v>20</v>
      </c>
      <c r="M589" s="76" t="s">
        <v>20</v>
      </c>
      <c r="N589" s="76" t="s">
        <v>20</v>
      </c>
      <c r="O589" s="76" t="s">
        <v>20</v>
      </c>
      <c r="P589" s="76" t="s">
        <v>20</v>
      </c>
      <c r="Q589" s="76" t="s">
        <v>20</v>
      </c>
      <c r="R589" s="83">
        <v>23124253.329000004</v>
      </c>
      <c r="S589" s="83">
        <v>22701290.517193858</v>
      </c>
      <c r="T589" s="83">
        <v>23243059.897190854</v>
      </c>
      <c r="U589" s="83">
        <v>24009419.071351636</v>
      </c>
      <c r="V589" s="83">
        <v>24957386.976605356</v>
      </c>
      <c r="W589" s="83">
        <v>26157021.301639527</v>
      </c>
      <c r="X589" s="83">
        <v>27361906.54366551</v>
      </c>
      <c r="Y589" s="83">
        <v>28569870.713094942</v>
      </c>
      <c r="Z589" s="83">
        <v>29780787.931738313</v>
      </c>
      <c r="AA589" s="83">
        <v>30995645.472864125</v>
      </c>
      <c r="AB589" s="83">
        <v>32212689.897015631</v>
      </c>
      <c r="AC589" s="83">
        <v>33430179.108497031</v>
      </c>
      <c r="AD589" s="83">
        <v>34704772.493219852</v>
      </c>
      <c r="AE589" s="83">
        <v>35919931.90024545</v>
      </c>
      <c r="AF589" s="83">
        <v>37133783.547581218</v>
      </c>
      <c r="AG589" s="83">
        <v>38345166.998887278</v>
      </c>
      <c r="AH589" s="83">
        <v>39552632.70814196</v>
      </c>
      <c r="AI589" s="83">
        <v>40812468.357192345</v>
      </c>
      <c r="AJ589" s="83">
        <v>42006600.769511595</v>
      </c>
      <c r="AK589" s="83">
        <v>43193420.185738772</v>
      </c>
      <c r="AL589" s="83">
        <v>44372620.442716449</v>
      </c>
      <c r="AM589" s="83">
        <v>45544612.664418004</v>
      </c>
      <c r="AN589" s="92">
        <v>46709404.540737681</v>
      </c>
    </row>
    <row r="590" spans="1:40" x14ac:dyDescent="0.25">
      <c r="A590" t="str">
        <f t="shared" si="9"/>
        <v>International passengers_BRICS</v>
      </c>
      <c r="B590" s="72" t="s">
        <v>54</v>
      </c>
      <c r="C590" s="108" t="s">
        <v>20</v>
      </c>
      <c r="D590" s="92" t="s">
        <v>14</v>
      </c>
      <c r="E590" s="75" t="s">
        <v>20</v>
      </c>
      <c r="F590" s="76" t="s">
        <v>20</v>
      </c>
      <c r="G590" s="76" t="s">
        <v>20</v>
      </c>
      <c r="H590" s="76" t="s">
        <v>20</v>
      </c>
      <c r="I590" s="76" t="s">
        <v>20</v>
      </c>
      <c r="J590" s="76" t="s">
        <v>20</v>
      </c>
      <c r="K590" s="76" t="s">
        <v>20</v>
      </c>
      <c r="L590" s="76" t="s">
        <v>20</v>
      </c>
      <c r="M590" s="76" t="s">
        <v>20</v>
      </c>
      <c r="N590" s="76" t="s">
        <v>20</v>
      </c>
      <c r="O590" s="76" t="s">
        <v>20</v>
      </c>
      <c r="P590" s="76" t="s">
        <v>20</v>
      </c>
      <c r="Q590" s="76" t="s">
        <v>20</v>
      </c>
      <c r="R590" s="83">
        <v>326618051.8535291</v>
      </c>
      <c r="S590" s="83">
        <v>343068822.29181582</v>
      </c>
      <c r="T590" s="83">
        <v>363566743.72092289</v>
      </c>
      <c r="U590" s="83">
        <v>389082351.19486433</v>
      </c>
      <c r="V590" s="83">
        <v>417043765.73318404</v>
      </c>
      <c r="W590" s="83">
        <v>447909849.20820236</v>
      </c>
      <c r="X590" s="83">
        <v>480079097.02690554</v>
      </c>
      <c r="Y590" s="83">
        <v>513635586.14700025</v>
      </c>
      <c r="Z590" s="83">
        <v>548657861.87724686</v>
      </c>
      <c r="AA590" s="83">
        <v>585272355.94617915</v>
      </c>
      <c r="AB590" s="83">
        <v>623588240.19781256</v>
      </c>
      <c r="AC590" s="83">
        <v>663705773.59334993</v>
      </c>
      <c r="AD590" s="83">
        <v>705702647.66862857</v>
      </c>
      <c r="AE590" s="83">
        <v>749710612.83615851</v>
      </c>
      <c r="AF590" s="83">
        <v>795919827.84131908</v>
      </c>
      <c r="AG590" s="83">
        <v>844416259.70239639</v>
      </c>
      <c r="AH590" s="83">
        <v>895371854.3945694</v>
      </c>
      <c r="AI590" s="83">
        <v>948925292.53327382</v>
      </c>
      <c r="AJ590" s="83">
        <v>1005238589.822552</v>
      </c>
      <c r="AK590" s="83">
        <v>1064503801.8485124</v>
      </c>
      <c r="AL590" s="83">
        <v>1126911991.209728</v>
      </c>
      <c r="AM590" s="83">
        <v>1192664386.6206374</v>
      </c>
      <c r="AN590" s="92">
        <v>1261969429.5684929</v>
      </c>
    </row>
    <row r="591" spans="1:40" x14ac:dyDescent="0.25">
      <c r="A591" t="str">
        <f t="shared" si="9"/>
        <v>Domestic passengers_BRICS</v>
      </c>
      <c r="B591" s="102" t="s">
        <v>56</v>
      </c>
      <c r="C591" s="103" t="s">
        <v>20</v>
      </c>
      <c r="D591" s="104" t="s">
        <v>14</v>
      </c>
      <c r="E591" s="105" t="s">
        <v>20</v>
      </c>
      <c r="F591" s="106" t="s">
        <v>20</v>
      </c>
      <c r="G591" s="106" t="s">
        <v>20</v>
      </c>
      <c r="H591" s="106" t="s">
        <v>20</v>
      </c>
      <c r="I591" s="106" t="s">
        <v>20</v>
      </c>
      <c r="J591" s="106" t="s">
        <v>20</v>
      </c>
      <c r="K591" s="106" t="s">
        <v>20</v>
      </c>
      <c r="L591" s="106" t="s">
        <v>20</v>
      </c>
      <c r="M591" s="106" t="s">
        <v>20</v>
      </c>
      <c r="N591" s="106" t="s">
        <v>20</v>
      </c>
      <c r="O591" s="106" t="s">
        <v>20</v>
      </c>
      <c r="P591" s="106" t="s">
        <v>20</v>
      </c>
      <c r="Q591" s="106" t="s">
        <v>20</v>
      </c>
      <c r="R591" s="107">
        <v>1713311183.146471</v>
      </c>
      <c r="S591" s="107">
        <v>1759329048.8096735</v>
      </c>
      <c r="T591" s="107">
        <v>1851819109.4420559</v>
      </c>
      <c r="U591" s="107">
        <v>1957161951.7455025</v>
      </c>
      <c r="V591" s="107">
        <v>2070121429.5566285</v>
      </c>
      <c r="W591" s="107">
        <v>2203732650.9002962</v>
      </c>
      <c r="X591" s="107">
        <v>2336996758.5864539</v>
      </c>
      <c r="Y591" s="107">
        <v>2470046388.1755738</v>
      </c>
      <c r="Z591" s="107">
        <v>2602928227.0302467</v>
      </c>
      <c r="AA591" s="107">
        <v>2735647101.7817755</v>
      </c>
      <c r="AB591" s="107">
        <v>2868195505.8125973</v>
      </c>
      <c r="AC591" s="107">
        <v>3000532799.6400228</v>
      </c>
      <c r="AD591" s="107">
        <v>3141658955.212945</v>
      </c>
      <c r="AE591" s="107">
        <v>3273435877.7403154</v>
      </c>
      <c r="AF591" s="107">
        <v>3404840329.6658826</v>
      </c>
      <c r="AG591" s="107">
        <v>3535828005.7169566</v>
      </c>
      <c r="AH591" s="107">
        <v>3666351840.6958599</v>
      </c>
      <c r="AI591" s="107">
        <v>3805396929.4188786</v>
      </c>
      <c r="AJ591" s="107">
        <v>3934828807.5956092</v>
      </c>
      <c r="AK591" s="107">
        <v>4063634515.6765957</v>
      </c>
      <c r="AL591" s="107">
        <v>4191776853.2622962</v>
      </c>
      <c r="AM591" s="107">
        <v>4319237857.5857067</v>
      </c>
      <c r="AN591" s="104">
        <v>4445977831.4921455</v>
      </c>
    </row>
    <row r="592" spans="1:40" x14ac:dyDescent="0.25">
      <c r="A592" t="str">
        <f t="shared" si="9"/>
        <v>Total passengers_Brazil</v>
      </c>
      <c r="B592" s="102" t="s">
        <v>58</v>
      </c>
      <c r="C592" s="103" t="s">
        <v>141</v>
      </c>
      <c r="D592" s="104" t="s">
        <v>146</v>
      </c>
      <c r="E592" s="105" t="s">
        <v>20</v>
      </c>
      <c r="F592" s="106" t="s">
        <v>34</v>
      </c>
      <c r="G592" s="106" t="s">
        <v>20</v>
      </c>
      <c r="H592" s="106" t="s">
        <v>20</v>
      </c>
      <c r="I592" s="106" t="s">
        <v>20</v>
      </c>
      <c r="J592" s="106" t="s">
        <v>20</v>
      </c>
      <c r="K592" s="106" t="s">
        <v>20</v>
      </c>
      <c r="L592" s="106" t="s">
        <v>20</v>
      </c>
      <c r="M592" s="106" t="s">
        <v>34</v>
      </c>
      <c r="N592" s="106" t="s">
        <v>20</v>
      </c>
      <c r="O592" s="106" t="s">
        <v>20</v>
      </c>
      <c r="P592" s="106" t="s">
        <v>34</v>
      </c>
      <c r="Q592" s="106" t="s">
        <v>20</v>
      </c>
      <c r="R592" s="107">
        <v>210613048</v>
      </c>
      <c r="S592" s="107">
        <v>213448751.35025093</v>
      </c>
      <c r="T592" s="107">
        <v>218817302.15994516</v>
      </c>
      <c r="U592" s="107">
        <v>226957312.38627875</v>
      </c>
      <c r="V592" s="107">
        <v>237966941.8431651</v>
      </c>
      <c r="W592" s="107">
        <v>252122679.85154548</v>
      </c>
      <c r="X592" s="107">
        <v>266435803.6875169</v>
      </c>
      <c r="Y592" s="107">
        <v>280858594.12111562</v>
      </c>
      <c r="Z592" s="107">
        <v>295324893.39623678</v>
      </c>
      <c r="AA592" s="107">
        <v>309786219.12725091</v>
      </c>
      <c r="AB592" s="107">
        <v>324205410.77422398</v>
      </c>
      <c r="AC592" s="107">
        <v>338526531.36920059</v>
      </c>
      <c r="AD592" s="107">
        <v>352706620.20676434</v>
      </c>
      <c r="AE592" s="107">
        <v>366676428.57920909</v>
      </c>
      <c r="AF592" s="107">
        <v>380383309.78498942</v>
      </c>
      <c r="AG592" s="107">
        <v>393789363.50513798</v>
      </c>
      <c r="AH592" s="107">
        <v>406856519.22205758</v>
      </c>
      <c r="AI592" s="107">
        <v>419542867.2687301</v>
      </c>
      <c r="AJ592" s="107">
        <v>431789529.9956556</v>
      </c>
      <c r="AK592" s="107">
        <v>443555545.34752423</v>
      </c>
      <c r="AL592" s="107">
        <v>454816789.78133506</v>
      </c>
      <c r="AM592" s="107">
        <v>465569194.4147265</v>
      </c>
      <c r="AN592" s="104">
        <v>475788248.99090862</v>
      </c>
    </row>
    <row r="593" spans="1:40" x14ac:dyDescent="0.25">
      <c r="A593" t="str">
        <f t="shared" si="9"/>
        <v>Total aircraft movements_Brazil</v>
      </c>
      <c r="B593" s="102" t="s">
        <v>35</v>
      </c>
      <c r="C593" s="103" t="s">
        <v>141</v>
      </c>
      <c r="D593" s="104" t="s">
        <v>146</v>
      </c>
      <c r="E593" s="105" t="s">
        <v>20</v>
      </c>
      <c r="F593" s="106" t="s">
        <v>34</v>
      </c>
      <c r="G593" s="106" t="s">
        <v>20</v>
      </c>
      <c r="H593" s="106" t="s">
        <v>20</v>
      </c>
      <c r="I593" s="106" t="s">
        <v>20</v>
      </c>
      <c r="J593" s="106" t="s">
        <v>20</v>
      </c>
      <c r="K593" s="106" t="s">
        <v>20</v>
      </c>
      <c r="L593" s="106" t="s">
        <v>20</v>
      </c>
      <c r="M593" s="106" t="s">
        <v>34</v>
      </c>
      <c r="N593" s="106" t="s">
        <v>20</v>
      </c>
      <c r="O593" s="106" t="s">
        <v>20</v>
      </c>
      <c r="P593" s="106" t="s">
        <v>34</v>
      </c>
      <c r="Q593" s="106" t="s">
        <v>20</v>
      </c>
      <c r="R593" s="107">
        <v>2547421</v>
      </c>
      <c r="S593" s="107">
        <v>2539445.7524990891</v>
      </c>
      <c r="T593" s="107">
        <v>2583721.8440345954</v>
      </c>
      <c r="U593" s="107">
        <v>2577725.3384606792</v>
      </c>
      <c r="V593" s="107">
        <v>2629824.2570664976</v>
      </c>
      <c r="W593" s="107">
        <v>2738160.0720325131</v>
      </c>
      <c r="X593" s="107">
        <v>2843834.811277939</v>
      </c>
      <c r="Y593" s="107">
        <v>2944592.4972233782</v>
      </c>
      <c r="Z593" s="107">
        <v>3039769.607051366</v>
      </c>
      <c r="AA593" s="107">
        <v>3131775.7762569147</v>
      </c>
      <c r="AB593" s="107">
        <v>3221053.3533850145</v>
      </c>
      <c r="AC593" s="107">
        <v>3307390.476764109</v>
      </c>
      <c r="AD593" s="107">
        <v>3390575.2847226704</v>
      </c>
      <c r="AE593" s="107">
        <v>3470910.4367914661</v>
      </c>
      <c r="AF593" s="107">
        <v>3549536.7265865034</v>
      </c>
      <c r="AG593" s="107">
        <v>3626673.0002300208</v>
      </c>
      <c r="AH593" s="107">
        <v>3702214.4909613775</v>
      </c>
      <c r="AI593" s="107">
        <v>3776077.385372052</v>
      </c>
      <c r="AJ593" s="107">
        <v>3848152.2604009076</v>
      </c>
      <c r="AK593" s="107">
        <v>3918332.0211370662</v>
      </c>
      <c r="AL593" s="107">
        <v>3986509.5726696332</v>
      </c>
      <c r="AM593" s="107">
        <v>4052615.0704914974</v>
      </c>
      <c r="AN593" s="104">
        <v>4116592.6389969932</v>
      </c>
    </row>
    <row r="594" spans="1:40" x14ac:dyDescent="0.25">
      <c r="A594" t="str">
        <f t="shared" si="9"/>
        <v>Total Cargo_Brazil</v>
      </c>
      <c r="B594" s="102" t="s">
        <v>207</v>
      </c>
      <c r="C594" s="108" t="s">
        <v>141</v>
      </c>
      <c r="D594" s="92" t="s">
        <v>146</v>
      </c>
      <c r="E594" s="75" t="s">
        <v>20</v>
      </c>
      <c r="F594" s="76" t="s">
        <v>34</v>
      </c>
      <c r="G594" s="76" t="s">
        <v>20</v>
      </c>
      <c r="H594" s="76" t="s">
        <v>20</v>
      </c>
      <c r="I594" s="76" t="s">
        <v>20</v>
      </c>
      <c r="J594" s="76" t="s">
        <v>20</v>
      </c>
      <c r="K594" s="76" t="s">
        <v>20</v>
      </c>
      <c r="L594" s="76" t="s">
        <v>20</v>
      </c>
      <c r="M594" s="76" t="s">
        <v>34</v>
      </c>
      <c r="N594" s="76" t="s">
        <v>20</v>
      </c>
      <c r="O594" s="76" t="s">
        <v>20</v>
      </c>
      <c r="P594" s="76" t="s">
        <v>34</v>
      </c>
      <c r="Q594" s="76" t="s">
        <v>20</v>
      </c>
      <c r="R594" s="83">
        <v>1564117.3689999999</v>
      </c>
      <c r="S594" s="83">
        <v>1574479.1743756712</v>
      </c>
      <c r="T594" s="83">
        <v>1597165.2800631681</v>
      </c>
      <c r="U594" s="83">
        <v>1621452.9397636901</v>
      </c>
      <c r="V594" s="83">
        <v>1651195.5201489225</v>
      </c>
      <c r="W594" s="83">
        <v>1678773.6270246699</v>
      </c>
      <c r="X594" s="83">
        <v>1706772.7264557106</v>
      </c>
      <c r="Y594" s="83">
        <v>1734339.6549133135</v>
      </c>
      <c r="Z594" s="83">
        <v>1761139.9155398365</v>
      </c>
      <c r="AA594" s="83">
        <v>1788015.3310257941</v>
      </c>
      <c r="AB594" s="83">
        <v>1815101.0400873821</v>
      </c>
      <c r="AC594" s="83">
        <v>1842288.2445635805</v>
      </c>
      <c r="AD594" s="83">
        <v>1869446.3593594357</v>
      </c>
      <c r="AE594" s="83">
        <v>1896682.1579086443</v>
      </c>
      <c r="AF594" s="83">
        <v>1924491.5083740884</v>
      </c>
      <c r="AG594" s="83">
        <v>1952982.1119104587</v>
      </c>
      <c r="AH594" s="83">
        <v>1982117.4936853261</v>
      </c>
      <c r="AI594" s="83">
        <v>2011870.9725357373</v>
      </c>
      <c r="AJ594" s="83">
        <v>2042212.382755989</v>
      </c>
      <c r="AK594" s="83">
        <v>2073095.9818907522</v>
      </c>
      <c r="AL594" s="83">
        <v>2104459.5016137133</v>
      </c>
      <c r="AM594" s="83">
        <v>2136241.9846425871</v>
      </c>
      <c r="AN594" s="92">
        <v>2168402.8645494627</v>
      </c>
    </row>
    <row r="595" spans="1:40" x14ac:dyDescent="0.25">
      <c r="A595" t="str">
        <f t="shared" si="9"/>
        <v>International passengers_Brazil</v>
      </c>
      <c r="B595" s="72" t="s">
        <v>54</v>
      </c>
      <c r="C595" s="108" t="s">
        <v>141</v>
      </c>
      <c r="D595" s="92" t="s">
        <v>146</v>
      </c>
      <c r="E595" s="75" t="s">
        <v>20</v>
      </c>
      <c r="F595" s="76" t="s">
        <v>34</v>
      </c>
      <c r="G595" s="76" t="s">
        <v>20</v>
      </c>
      <c r="H595" s="76" t="s">
        <v>20</v>
      </c>
      <c r="I595" s="76" t="s">
        <v>20</v>
      </c>
      <c r="J595" s="76" t="s">
        <v>20</v>
      </c>
      <c r="K595" s="76" t="s">
        <v>20</v>
      </c>
      <c r="L595" s="76" t="s">
        <v>20</v>
      </c>
      <c r="M595" s="76" t="s">
        <v>34</v>
      </c>
      <c r="N595" s="76" t="s">
        <v>20</v>
      </c>
      <c r="O595" s="76" t="s">
        <v>20</v>
      </c>
      <c r="P595" s="76" t="s">
        <v>34</v>
      </c>
      <c r="Q595" s="76" t="s">
        <v>20</v>
      </c>
      <c r="R595" s="83">
        <v>23943004</v>
      </c>
      <c r="S595" s="83">
        <v>24595628.750986129</v>
      </c>
      <c r="T595" s="83">
        <v>25415183.557428021</v>
      </c>
      <c r="U595" s="83">
        <v>26502853.490687538</v>
      </c>
      <c r="V595" s="83">
        <v>27792773.368718367</v>
      </c>
      <c r="W595" s="83">
        <v>29345592.870589968</v>
      </c>
      <c r="X595" s="83">
        <v>30985277.896381475</v>
      </c>
      <c r="Y595" s="83">
        <v>32716693.189950369</v>
      </c>
      <c r="Z595" s="83">
        <v>34544976.209242955</v>
      </c>
      <c r="AA595" s="83">
        <v>36475552.428010792</v>
      </c>
      <c r="AB595" s="83">
        <v>38514151.496755548</v>
      </c>
      <c r="AC595" s="83">
        <v>40666824.311182588</v>
      </c>
      <c r="AD595" s="83">
        <v>42939961.03915906</v>
      </c>
      <c r="AE595" s="83">
        <v>45340310.160035945</v>
      </c>
      <c r="AF595" s="83">
        <v>47874998.573225223</v>
      </c>
      <c r="AG595" s="83">
        <v>50551552.836119726</v>
      </c>
      <c r="AH595" s="83">
        <v>53377921.594823554</v>
      </c>
      <c r="AI595" s="83">
        <v>56362499.274727516</v>
      </c>
      <c r="AJ595" s="83">
        <v>59514151.101736307</v>
      </c>
      <c r="AK595" s="83">
        <v>62842239.528931752</v>
      </c>
      <c r="AL595" s="83">
        <v>66356652.147666126</v>
      </c>
      <c r="AM595" s="83">
        <v>70067831.166518658</v>
      </c>
      <c r="AN595" s="92">
        <v>73986804.546239823</v>
      </c>
    </row>
    <row r="596" spans="1:40" x14ac:dyDescent="0.25">
      <c r="A596" t="str">
        <f t="shared" si="9"/>
        <v>Domestic passengers_Brazil</v>
      </c>
      <c r="B596" s="102" t="s">
        <v>56</v>
      </c>
      <c r="C596" s="103" t="s">
        <v>141</v>
      </c>
      <c r="D596" s="104" t="s">
        <v>146</v>
      </c>
      <c r="E596" s="105" t="s">
        <v>20</v>
      </c>
      <c r="F596" s="106" t="s">
        <v>34</v>
      </c>
      <c r="G596" s="106" t="s">
        <v>20</v>
      </c>
      <c r="H596" s="106" t="s">
        <v>20</v>
      </c>
      <c r="I596" s="106" t="s">
        <v>20</v>
      </c>
      <c r="J596" s="106" t="s">
        <v>20</v>
      </c>
      <c r="K596" s="106" t="s">
        <v>20</v>
      </c>
      <c r="L596" s="106" t="s">
        <v>20</v>
      </c>
      <c r="M596" s="106" t="s">
        <v>34</v>
      </c>
      <c r="N596" s="106" t="s">
        <v>20</v>
      </c>
      <c r="O596" s="106" t="s">
        <v>20</v>
      </c>
      <c r="P596" s="106" t="s">
        <v>34</v>
      </c>
      <c r="Q596" s="106" t="s">
        <v>20</v>
      </c>
      <c r="R596" s="107">
        <v>185408387</v>
      </c>
      <c r="S596" s="107">
        <v>187810919.51536483</v>
      </c>
      <c r="T596" s="107">
        <v>192366654.73585415</v>
      </c>
      <c r="U596" s="107">
        <v>199399930.57222828</v>
      </c>
      <c r="V596" s="107">
        <v>209070809.36901963</v>
      </c>
      <c r="W596" s="107">
        <v>221601172.61257169</v>
      </c>
      <c r="X596" s="107">
        <v>234209182.2127201</v>
      </c>
      <c r="Y596" s="107">
        <v>246844072.14173257</v>
      </c>
      <c r="Z596" s="107">
        <v>259433525.84550783</v>
      </c>
      <c r="AA596" s="107">
        <v>271915443.70683002</v>
      </c>
      <c r="AB596" s="107">
        <v>284245137.23194569</v>
      </c>
      <c r="AC596" s="107">
        <v>296360713.61551315</v>
      </c>
      <c r="AD596" s="107">
        <v>308213328.6734376</v>
      </c>
      <c r="AE596" s="107">
        <v>319725759.40662968</v>
      </c>
      <c r="AF596" s="107">
        <v>330834970.13064003</v>
      </c>
      <c r="AG596" s="107">
        <v>341495085.26453501</v>
      </c>
      <c r="AH596" s="107">
        <v>351660519.20276976</v>
      </c>
      <c r="AI596" s="107">
        <v>361281259.38857752</v>
      </c>
      <c r="AJ596" s="107">
        <v>370289679.03508806</v>
      </c>
      <c r="AK596" s="107">
        <v>378635763.73776299</v>
      </c>
      <c r="AL596" s="107">
        <v>386285971.80665809</v>
      </c>
      <c r="AM596" s="107">
        <v>393226336.09320462</v>
      </c>
      <c r="AN596" s="104">
        <v>399421511.22184098</v>
      </c>
    </row>
    <row r="597" spans="1:40" x14ac:dyDescent="0.25">
      <c r="A597" t="str">
        <f t="shared" si="9"/>
        <v>Total passengers_Botswana</v>
      </c>
      <c r="B597" s="102" t="s">
        <v>58</v>
      </c>
      <c r="C597" s="103" t="s">
        <v>32</v>
      </c>
      <c r="D597" s="104" t="s">
        <v>38</v>
      </c>
      <c r="E597" s="105" t="s">
        <v>20</v>
      </c>
      <c r="F597" s="106" t="s">
        <v>34</v>
      </c>
      <c r="G597" s="106" t="s">
        <v>20</v>
      </c>
      <c r="H597" s="106" t="s">
        <v>20</v>
      </c>
      <c r="I597" s="106" t="s">
        <v>20</v>
      </c>
      <c r="J597" s="106" t="s">
        <v>20</v>
      </c>
      <c r="K597" s="106" t="s">
        <v>20</v>
      </c>
      <c r="L597" s="106" t="s">
        <v>34</v>
      </c>
      <c r="M597" s="106" t="s">
        <v>20</v>
      </c>
      <c r="N597" s="106" t="s">
        <v>20</v>
      </c>
      <c r="O597" s="106" t="s">
        <v>20</v>
      </c>
      <c r="P597" s="106" t="s">
        <v>20</v>
      </c>
      <c r="Q597" s="106" t="s">
        <v>20</v>
      </c>
      <c r="R597" s="107">
        <v>852718</v>
      </c>
      <c r="S597" s="107">
        <v>923083.74450773606</v>
      </c>
      <c r="T597" s="107">
        <v>992339.10297358199</v>
      </c>
      <c r="U597" s="107">
        <v>1046062.8045800502</v>
      </c>
      <c r="V597" s="107">
        <v>1086276.5282967878</v>
      </c>
      <c r="W597" s="107">
        <v>1116322.8708347504</v>
      </c>
      <c r="X597" s="107">
        <v>1146342.4298767664</v>
      </c>
      <c r="Y597" s="107">
        <v>1176506.0656555903</v>
      </c>
      <c r="Z597" s="107">
        <v>1205563.5757548257</v>
      </c>
      <c r="AA597" s="107">
        <v>1234915.7043094558</v>
      </c>
      <c r="AB597" s="107">
        <v>1264579.1299509516</v>
      </c>
      <c r="AC597" s="107">
        <v>1294550.0496187988</v>
      </c>
      <c r="AD597" s="107">
        <v>1324842.3712379872</v>
      </c>
      <c r="AE597" s="107">
        <v>1354143.6880306348</v>
      </c>
      <c r="AF597" s="107">
        <v>1383468.0940439226</v>
      </c>
      <c r="AG597" s="107">
        <v>1413112.0548709016</v>
      </c>
      <c r="AH597" s="107">
        <v>1443118.9782463801</v>
      </c>
      <c r="AI597" s="107">
        <v>1473490.7113080062</v>
      </c>
      <c r="AJ597" s="107">
        <v>1502139.8109607913</v>
      </c>
      <c r="AK597" s="107">
        <v>1531118.5702917455</v>
      </c>
      <c r="AL597" s="107">
        <v>1560447.3622076372</v>
      </c>
      <c r="AM597" s="107">
        <v>1590142.8653399365</v>
      </c>
      <c r="AN597" s="104">
        <v>1620198.5059216502</v>
      </c>
    </row>
    <row r="598" spans="1:40" x14ac:dyDescent="0.25">
      <c r="A598" t="str">
        <f t="shared" si="9"/>
        <v>Total aircraft movements_Botswana</v>
      </c>
      <c r="B598" s="102" t="s">
        <v>35</v>
      </c>
      <c r="C598" s="103" t="s">
        <v>32</v>
      </c>
      <c r="D598" s="104" t="s">
        <v>38</v>
      </c>
      <c r="E598" s="105" t="s">
        <v>20</v>
      </c>
      <c r="F598" s="106" t="s">
        <v>34</v>
      </c>
      <c r="G598" s="106" t="s">
        <v>20</v>
      </c>
      <c r="H598" s="106" t="s">
        <v>20</v>
      </c>
      <c r="I598" s="106" t="s">
        <v>20</v>
      </c>
      <c r="J598" s="106" t="s">
        <v>20</v>
      </c>
      <c r="K598" s="106" t="s">
        <v>20</v>
      </c>
      <c r="L598" s="106" t="s">
        <v>34</v>
      </c>
      <c r="M598" s="106" t="s">
        <v>20</v>
      </c>
      <c r="N598" s="106" t="s">
        <v>20</v>
      </c>
      <c r="O598" s="106" t="s">
        <v>20</v>
      </c>
      <c r="P598" s="106" t="s">
        <v>20</v>
      </c>
      <c r="Q598" s="106" t="s">
        <v>20</v>
      </c>
      <c r="R598" s="107">
        <v>85976</v>
      </c>
      <c r="S598" s="107">
        <v>91979.934522600597</v>
      </c>
      <c r="T598" s="107">
        <v>92945.654693531207</v>
      </c>
      <c r="U598" s="107">
        <v>93811.042629189353</v>
      </c>
      <c r="V598" s="107">
        <v>94703.200409793266</v>
      </c>
      <c r="W598" s="107">
        <v>95695.430211362807</v>
      </c>
      <c r="X598" s="107">
        <v>96682.396780684867</v>
      </c>
      <c r="Y598" s="107">
        <v>97664.208549202463</v>
      </c>
      <c r="Z598" s="107">
        <v>98579.869129062514</v>
      </c>
      <c r="AA598" s="107">
        <v>99491.176221593953</v>
      </c>
      <c r="AB598" s="107">
        <v>100398.45347297951</v>
      </c>
      <c r="AC598" s="107">
        <v>101301.29146241365</v>
      </c>
      <c r="AD598" s="107">
        <v>102200.00995705633</v>
      </c>
      <c r="AE598" s="107">
        <v>103037.59281243401</v>
      </c>
      <c r="AF598" s="107">
        <v>103871.68850971857</v>
      </c>
      <c r="AG598" s="107">
        <v>104702.35362222369</v>
      </c>
      <c r="AH598" s="107">
        <v>105529.64313948435</v>
      </c>
      <c r="AI598" s="107">
        <v>106353.6105297972</v>
      </c>
      <c r="AJ598" s="107">
        <v>107121.63933542614</v>
      </c>
      <c r="AK598" s="107">
        <v>107886.61220627726</v>
      </c>
      <c r="AL598" s="107">
        <v>108648.80558558977</v>
      </c>
      <c r="AM598" s="107">
        <v>109408.49150325645</v>
      </c>
      <c r="AN598" s="104">
        <v>110165.24235192235</v>
      </c>
    </row>
    <row r="599" spans="1:40" x14ac:dyDescent="0.25">
      <c r="A599" t="str">
        <f t="shared" si="9"/>
        <v>Total Cargo_Botswana</v>
      </c>
      <c r="B599" s="102" t="s">
        <v>207</v>
      </c>
      <c r="C599" s="108" t="s">
        <v>32</v>
      </c>
      <c r="D599" s="92" t="s">
        <v>38</v>
      </c>
      <c r="E599" s="75" t="s">
        <v>20</v>
      </c>
      <c r="F599" s="76" t="s">
        <v>34</v>
      </c>
      <c r="G599" s="76" t="s">
        <v>20</v>
      </c>
      <c r="H599" s="76" t="s">
        <v>20</v>
      </c>
      <c r="I599" s="76" t="s">
        <v>20</v>
      </c>
      <c r="J599" s="76" t="s">
        <v>20</v>
      </c>
      <c r="K599" s="76" t="s">
        <v>20</v>
      </c>
      <c r="L599" s="76" t="s">
        <v>34</v>
      </c>
      <c r="M599" s="76" t="s">
        <v>20</v>
      </c>
      <c r="N599" s="76" t="s">
        <v>20</v>
      </c>
      <c r="O599" s="76" t="s">
        <v>20</v>
      </c>
      <c r="P599" s="76" t="s">
        <v>20</v>
      </c>
      <c r="Q599" s="76" t="s">
        <v>20</v>
      </c>
      <c r="R599" s="83" t="s">
        <v>218</v>
      </c>
      <c r="S599" s="83" t="s">
        <v>218</v>
      </c>
      <c r="T599" s="83" t="s">
        <v>218</v>
      </c>
      <c r="U599" s="83" t="s">
        <v>218</v>
      </c>
      <c r="V599" s="83" t="s">
        <v>218</v>
      </c>
      <c r="W599" s="83" t="s">
        <v>218</v>
      </c>
      <c r="X599" s="83" t="s">
        <v>218</v>
      </c>
      <c r="Y599" s="83" t="s">
        <v>218</v>
      </c>
      <c r="Z599" s="83" t="s">
        <v>218</v>
      </c>
      <c r="AA599" s="83" t="s">
        <v>218</v>
      </c>
      <c r="AB599" s="83" t="s">
        <v>218</v>
      </c>
      <c r="AC599" s="83" t="s">
        <v>218</v>
      </c>
      <c r="AD599" s="83" t="s">
        <v>218</v>
      </c>
      <c r="AE599" s="83" t="s">
        <v>218</v>
      </c>
      <c r="AF599" s="83" t="s">
        <v>218</v>
      </c>
      <c r="AG599" s="83" t="s">
        <v>218</v>
      </c>
      <c r="AH599" s="83" t="s">
        <v>218</v>
      </c>
      <c r="AI599" s="83" t="s">
        <v>218</v>
      </c>
      <c r="AJ599" s="83" t="s">
        <v>218</v>
      </c>
      <c r="AK599" s="83" t="s">
        <v>218</v>
      </c>
      <c r="AL599" s="83" t="s">
        <v>218</v>
      </c>
      <c r="AM599" s="83" t="s">
        <v>218</v>
      </c>
      <c r="AN599" s="92" t="s">
        <v>218</v>
      </c>
    </row>
    <row r="600" spans="1:40" x14ac:dyDescent="0.25">
      <c r="A600" t="str">
        <f t="shared" si="9"/>
        <v>International passengers_Botswana</v>
      </c>
      <c r="B600" s="72" t="s">
        <v>54</v>
      </c>
      <c r="C600" s="108" t="s">
        <v>32</v>
      </c>
      <c r="D600" s="92" t="s">
        <v>38</v>
      </c>
      <c r="E600" s="75" t="s">
        <v>20</v>
      </c>
      <c r="F600" s="76" t="s">
        <v>34</v>
      </c>
      <c r="G600" s="76" t="s">
        <v>20</v>
      </c>
      <c r="H600" s="76" t="s">
        <v>20</v>
      </c>
      <c r="I600" s="76" t="s">
        <v>20</v>
      </c>
      <c r="J600" s="76" t="s">
        <v>20</v>
      </c>
      <c r="K600" s="76" t="s">
        <v>20</v>
      </c>
      <c r="L600" s="76" t="s">
        <v>34</v>
      </c>
      <c r="M600" s="76" t="s">
        <v>20</v>
      </c>
      <c r="N600" s="76" t="s">
        <v>20</v>
      </c>
      <c r="O600" s="76" t="s">
        <v>20</v>
      </c>
      <c r="P600" s="76" t="s">
        <v>20</v>
      </c>
      <c r="Q600" s="76" t="s">
        <v>20</v>
      </c>
      <c r="R600" s="83">
        <v>500421</v>
      </c>
      <c r="S600" s="83">
        <v>539292.26716758905</v>
      </c>
      <c r="T600" s="83">
        <v>575812.76028279203</v>
      </c>
      <c r="U600" s="83">
        <v>605524.45771180524</v>
      </c>
      <c r="V600" s="83">
        <v>627732.69297384855</v>
      </c>
      <c r="W600" s="83">
        <v>642738.73707529029</v>
      </c>
      <c r="X600" s="83">
        <v>657717.99768078537</v>
      </c>
      <c r="Y600" s="83">
        <v>672841.33502308931</v>
      </c>
      <c r="Z600" s="83">
        <v>687801.64270964963</v>
      </c>
      <c r="AA600" s="83">
        <v>703056.56885160576</v>
      </c>
      <c r="AB600" s="83">
        <v>718619.0045461948</v>
      </c>
      <c r="AC600" s="83">
        <v>734492.72180136794</v>
      </c>
      <c r="AD600" s="83">
        <v>750687.84100788203</v>
      </c>
      <c r="AE600" s="83">
        <v>766793.38853514555</v>
      </c>
      <c r="AF600" s="83">
        <v>782922.02528305002</v>
      </c>
      <c r="AG600" s="83">
        <v>799370.21684464579</v>
      </c>
      <c r="AH600" s="83">
        <v>816181.37095474009</v>
      </c>
      <c r="AI600" s="83">
        <v>833357.33475098317</v>
      </c>
      <c r="AJ600" s="83">
        <v>849659.07280642365</v>
      </c>
      <c r="AK600" s="83">
        <v>866294.25807426462</v>
      </c>
      <c r="AL600" s="83">
        <v>883279.47592704406</v>
      </c>
      <c r="AM600" s="83">
        <v>900627.61746199778</v>
      </c>
      <c r="AN600" s="92">
        <v>918339.68398059928</v>
      </c>
    </row>
    <row r="601" spans="1:40" x14ac:dyDescent="0.25">
      <c r="A601" t="str">
        <f t="shared" si="9"/>
        <v>Domestic passengers_Botswana</v>
      </c>
      <c r="B601" s="102" t="s">
        <v>56</v>
      </c>
      <c r="C601" s="103" t="s">
        <v>32</v>
      </c>
      <c r="D601" s="104" t="s">
        <v>38</v>
      </c>
      <c r="E601" s="105" t="s">
        <v>20</v>
      </c>
      <c r="F601" s="106" t="s">
        <v>34</v>
      </c>
      <c r="G601" s="106" t="s">
        <v>20</v>
      </c>
      <c r="H601" s="106" t="s">
        <v>20</v>
      </c>
      <c r="I601" s="106" t="s">
        <v>20</v>
      </c>
      <c r="J601" s="106" t="s">
        <v>20</v>
      </c>
      <c r="K601" s="106" t="s">
        <v>20</v>
      </c>
      <c r="L601" s="106" t="s">
        <v>34</v>
      </c>
      <c r="M601" s="106" t="s">
        <v>20</v>
      </c>
      <c r="N601" s="106" t="s">
        <v>20</v>
      </c>
      <c r="O601" s="106" t="s">
        <v>20</v>
      </c>
      <c r="P601" s="106" t="s">
        <v>20</v>
      </c>
      <c r="Q601" s="106" t="s">
        <v>20</v>
      </c>
      <c r="R601" s="107">
        <v>352297</v>
      </c>
      <c r="S601" s="107">
        <v>383791.47734014702</v>
      </c>
      <c r="T601" s="107">
        <v>416526.34269079001</v>
      </c>
      <c r="U601" s="107">
        <v>440538.34686824493</v>
      </c>
      <c r="V601" s="107">
        <v>458543.83532293921</v>
      </c>
      <c r="W601" s="107">
        <v>473584.13375946012</v>
      </c>
      <c r="X601" s="107">
        <v>488624.43219598109</v>
      </c>
      <c r="Y601" s="107">
        <v>503664.73063250101</v>
      </c>
      <c r="Z601" s="107">
        <v>517761.93304517603</v>
      </c>
      <c r="AA601" s="107">
        <v>531859.13545785006</v>
      </c>
      <c r="AB601" s="107">
        <v>545960.12540475675</v>
      </c>
      <c r="AC601" s="107">
        <v>560057.32781743095</v>
      </c>
      <c r="AD601" s="107">
        <v>574154.53023010504</v>
      </c>
      <c r="AE601" s="107">
        <v>587350.29949548922</v>
      </c>
      <c r="AF601" s="107">
        <v>600546.06876087247</v>
      </c>
      <c r="AG601" s="107">
        <v>613741.83802625572</v>
      </c>
      <c r="AH601" s="107">
        <v>626937.6072916399</v>
      </c>
      <c r="AI601" s="107">
        <v>640133.37655702303</v>
      </c>
      <c r="AJ601" s="107">
        <v>652480.73815436766</v>
      </c>
      <c r="AK601" s="107">
        <v>664824.31221748085</v>
      </c>
      <c r="AL601" s="107">
        <v>677167.886280593</v>
      </c>
      <c r="AM601" s="107">
        <v>689515.24787793867</v>
      </c>
      <c r="AN601" s="104">
        <v>701858.82194105082</v>
      </c>
    </row>
    <row r="602" spans="1:40" x14ac:dyDescent="0.25">
      <c r="A602" t="str">
        <f t="shared" si="9"/>
        <v>Total passengers_Bosnia and Herzegovina</v>
      </c>
      <c r="B602" s="72" t="s">
        <v>58</v>
      </c>
      <c r="C602" s="108" t="s">
        <v>96</v>
      </c>
      <c r="D602" s="92" t="s">
        <v>101</v>
      </c>
      <c r="E602" s="75" t="s">
        <v>20</v>
      </c>
      <c r="F602" s="76" t="s">
        <v>34</v>
      </c>
      <c r="G602" s="76" t="s">
        <v>20</v>
      </c>
      <c r="H602" s="76" t="s">
        <v>20</v>
      </c>
      <c r="I602" s="76" t="s">
        <v>20</v>
      </c>
      <c r="J602" s="76" t="s">
        <v>20</v>
      </c>
      <c r="K602" s="76" t="s">
        <v>20</v>
      </c>
      <c r="L602" s="76" t="s">
        <v>20</v>
      </c>
      <c r="M602" s="76" t="s">
        <v>20</v>
      </c>
      <c r="N602" s="76" t="s">
        <v>20</v>
      </c>
      <c r="O602" s="76" t="s">
        <v>20</v>
      </c>
      <c r="P602" s="76" t="s">
        <v>20</v>
      </c>
      <c r="Q602" s="76" t="s">
        <v>20</v>
      </c>
      <c r="R602" s="83">
        <v>1694287</v>
      </c>
      <c r="S602" s="83">
        <v>1885574.4756159531</v>
      </c>
      <c r="T602" s="83">
        <v>2048231.396153227</v>
      </c>
      <c r="U602" s="83">
        <v>2180146.2122440902</v>
      </c>
      <c r="V602" s="83">
        <v>2286002.3845371823</v>
      </c>
      <c r="W602" s="83">
        <v>2373541.9671421633</v>
      </c>
      <c r="X602" s="83">
        <v>2465957.7415166614</v>
      </c>
      <c r="Y602" s="83">
        <v>2566025.8244103543</v>
      </c>
      <c r="Z602" s="83">
        <v>2655757.850911207</v>
      </c>
      <c r="AA602" s="83">
        <v>2746699.5874530864</v>
      </c>
      <c r="AB602" s="83">
        <v>2845820.7006582087</v>
      </c>
      <c r="AC602" s="83">
        <v>2932822.5316404277</v>
      </c>
      <c r="AD602" s="83">
        <v>3015620.8586767996</v>
      </c>
      <c r="AE602" s="83">
        <v>3091703.8860612488</v>
      </c>
      <c r="AF602" s="83">
        <v>3163794.5809901259</v>
      </c>
      <c r="AG602" s="83">
        <v>3239178.7459423742</v>
      </c>
      <c r="AH602" s="83">
        <v>3314625.9737824285</v>
      </c>
      <c r="AI602" s="83">
        <v>3388773.2296917895</v>
      </c>
      <c r="AJ602" s="83">
        <v>3462091.833010585</v>
      </c>
      <c r="AK602" s="83">
        <v>3534192.4324652306</v>
      </c>
      <c r="AL602" s="83">
        <v>3604654.2365447418</v>
      </c>
      <c r="AM602" s="83">
        <v>3673409.6033107471</v>
      </c>
      <c r="AN602" s="92">
        <v>3740692.8049695538</v>
      </c>
    </row>
    <row r="603" spans="1:40" x14ac:dyDescent="0.25">
      <c r="A603" t="str">
        <f t="shared" si="9"/>
        <v>Total aircraft movements_Bosnia and Herzegovina</v>
      </c>
      <c r="B603" s="72" t="s">
        <v>35</v>
      </c>
      <c r="C603" s="108" t="s">
        <v>96</v>
      </c>
      <c r="D603" s="92" t="s">
        <v>101</v>
      </c>
      <c r="E603" s="75" t="s">
        <v>20</v>
      </c>
      <c r="F603" s="76" t="s">
        <v>34</v>
      </c>
      <c r="G603" s="76" t="s">
        <v>20</v>
      </c>
      <c r="H603" s="76" t="s">
        <v>20</v>
      </c>
      <c r="I603" s="76" t="s">
        <v>20</v>
      </c>
      <c r="J603" s="76" t="s">
        <v>20</v>
      </c>
      <c r="K603" s="76" t="s">
        <v>20</v>
      </c>
      <c r="L603" s="76" t="s">
        <v>20</v>
      </c>
      <c r="M603" s="76" t="s">
        <v>20</v>
      </c>
      <c r="N603" s="76" t="s">
        <v>20</v>
      </c>
      <c r="O603" s="76" t="s">
        <v>20</v>
      </c>
      <c r="P603" s="76" t="s">
        <v>20</v>
      </c>
      <c r="Q603" s="76" t="s">
        <v>20</v>
      </c>
      <c r="R603" s="83">
        <v>19914</v>
      </c>
      <c r="S603" s="83">
        <v>21578.490179973</v>
      </c>
      <c r="T603" s="83">
        <v>23427.084153354601</v>
      </c>
      <c r="U603" s="83">
        <v>24548.680934557655</v>
      </c>
      <c r="V603" s="83">
        <v>25257.378871307446</v>
      </c>
      <c r="W603" s="83">
        <v>25492.116935052134</v>
      </c>
      <c r="X603" s="83">
        <v>25726.854998796665</v>
      </c>
      <c r="Y603" s="83">
        <v>25961.873514230312</v>
      </c>
      <c r="Z603" s="83">
        <v>26251.01920565297</v>
      </c>
      <c r="AA603" s="83">
        <v>26540.164897075469</v>
      </c>
      <c r="AB603" s="83">
        <v>26829.591040187079</v>
      </c>
      <c r="AC603" s="83">
        <v>27118.736731609741</v>
      </c>
      <c r="AD603" s="83">
        <v>27408.162874721354</v>
      </c>
      <c r="AE603" s="83">
        <v>27791.820785357653</v>
      </c>
      <c r="AF603" s="83">
        <v>28175.198244304996</v>
      </c>
      <c r="AG603" s="83">
        <v>28558.856154941306</v>
      </c>
      <c r="AH603" s="83">
        <v>28942.233613888653</v>
      </c>
      <c r="AI603" s="83">
        <v>29325.891524524952</v>
      </c>
      <c r="AJ603" s="83">
        <v>29803.781202686107</v>
      </c>
      <c r="AK603" s="83">
        <v>30281.951332536217</v>
      </c>
      <c r="AL603" s="83">
        <v>30760.121462386327</v>
      </c>
      <c r="AM603" s="83">
        <v>31238.011140547478</v>
      </c>
      <c r="AN603" s="92">
        <v>31716.181270397588</v>
      </c>
    </row>
    <row r="604" spans="1:40" x14ac:dyDescent="0.25">
      <c r="A604" t="str">
        <f t="shared" si="9"/>
        <v>Total Cargo_Bosnia and Herzegovina</v>
      </c>
      <c r="B604" s="102" t="s">
        <v>207</v>
      </c>
      <c r="C604" s="103" t="s">
        <v>96</v>
      </c>
      <c r="D604" s="104" t="s">
        <v>101</v>
      </c>
      <c r="E604" s="105" t="s">
        <v>20</v>
      </c>
      <c r="F604" s="106" t="s">
        <v>34</v>
      </c>
      <c r="G604" s="106" t="s">
        <v>20</v>
      </c>
      <c r="H604" s="106" t="s">
        <v>20</v>
      </c>
      <c r="I604" s="106" t="s">
        <v>20</v>
      </c>
      <c r="J604" s="106" t="s">
        <v>20</v>
      </c>
      <c r="K604" s="106" t="s">
        <v>20</v>
      </c>
      <c r="L604" s="106" t="s">
        <v>20</v>
      </c>
      <c r="M604" s="106" t="s">
        <v>20</v>
      </c>
      <c r="N604" s="106" t="s">
        <v>20</v>
      </c>
      <c r="O604" s="106" t="s">
        <v>20</v>
      </c>
      <c r="P604" s="106" t="s">
        <v>20</v>
      </c>
      <c r="Q604" s="106" t="s">
        <v>20</v>
      </c>
      <c r="R604" s="107">
        <v>2559.5529999999999</v>
      </c>
      <c r="S604" s="107">
        <v>2277.7008792070137</v>
      </c>
      <c r="T604" s="107">
        <v>2652.9067997646866</v>
      </c>
      <c r="U604" s="107">
        <v>3025.0830589752381</v>
      </c>
      <c r="V604" s="107">
        <v>3292.0479387514633</v>
      </c>
      <c r="W604" s="107">
        <v>3456.1151373271023</v>
      </c>
      <c r="X604" s="107">
        <v>3618.1883643829806</v>
      </c>
      <c r="Y604" s="107">
        <v>3759.7367406087346</v>
      </c>
      <c r="Z604" s="107">
        <v>3913.3587221881035</v>
      </c>
      <c r="AA604" s="107">
        <v>4066.7099175117014</v>
      </c>
      <c r="AB604" s="107">
        <v>4221.8392027076434</v>
      </c>
      <c r="AC604" s="107">
        <v>4375.0426964371836</v>
      </c>
      <c r="AD604" s="107">
        <v>4526.7502280374956</v>
      </c>
      <c r="AE604" s="107">
        <v>4705.1277634484741</v>
      </c>
      <c r="AF604" s="107">
        <v>4892.2878729621179</v>
      </c>
      <c r="AG604" s="107">
        <v>5081.6691771302712</v>
      </c>
      <c r="AH604" s="107">
        <v>5272.1279555778301</v>
      </c>
      <c r="AI604" s="107">
        <v>5464.6602270858521</v>
      </c>
      <c r="AJ604" s="107">
        <v>5659.491739385262</v>
      </c>
      <c r="AK604" s="107">
        <v>5855.5597690455234</v>
      </c>
      <c r="AL604" s="107">
        <v>6052.8586453228709</v>
      </c>
      <c r="AM604" s="107">
        <v>6251.2103789473249</v>
      </c>
      <c r="AN604" s="104">
        <v>6450.6016944738149</v>
      </c>
    </row>
    <row r="605" spans="1:40" x14ac:dyDescent="0.25">
      <c r="A605" t="str">
        <f t="shared" si="9"/>
        <v>International passengers_Bosnia and Herzegovina</v>
      </c>
      <c r="B605" s="102" t="s">
        <v>54</v>
      </c>
      <c r="C605" s="103" t="s">
        <v>96</v>
      </c>
      <c r="D605" s="104" t="s">
        <v>101</v>
      </c>
      <c r="E605" s="105" t="s">
        <v>20</v>
      </c>
      <c r="F605" s="106" t="s">
        <v>34</v>
      </c>
      <c r="G605" s="106" t="s">
        <v>20</v>
      </c>
      <c r="H605" s="106" t="s">
        <v>20</v>
      </c>
      <c r="I605" s="106" t="s">
        <v>20</v>
      </c>
      <c r="J605" s="106" t="s">
        <v>20</v>
      </c>
      <c r="K605" s="106" t="s">
        <v>20</v>
      </c>
      <c r="L605" s="106" t="s">
        <v>20</v>
      </c>
      <c r="M605" s="106" t="s">
        <v>20</v>
      </c>
      <c r="N605" s="106" t="s">
        <v>20</v>
      </c>
      <c r="O605" s="106" t="s">
        <v>20</v>
      </c>
      <c r="P605" s="106" t="s">
        <v>20</v>
      </c>
      <c r="Q605" s="106" t="s">
        <v>20</v>
      </c>
      <c r="R605" s="107">
        <v>1694287</v>
      </c>
      <c r="S605" s="107">
        <v>1885574.4756159531</v>
      </c>
      <c r="T605" s="107">
        <v>2048231.396153227</v>
      </c>
      <c r="U605" s="107">
        <v>2180146.2122440902</v>
      </c>
      <c r="V605" s="107">
        <v>2286002.3845371823</v>
      </c>
      <c r="W605" s="107">
        <v>2373541.9671421633</v>
      </c>
      <c r="X605" s="107">
        <v>2465957.7415166614</v>
      </c>
      <c r="Y605" s="107">
        <v>2566025.8244103543</v>
      </c>
      <c r="Z605" s="107">
        <v>2655757.850911207</v>
      </c>
      <c r="AA605" s="107">
        <v>2746699.5874530864</v>
      </c>
      <c r="AB605" s="107">
        <v>2845820.7006582087</v>
      </c>
      <c r="AC605" s="107">
        <v>2932822.5316404277</v>
      </c>
      <c r="AD605" s="107">
        <v>3015620.8586767996</v>
      </c>
      <c r="AE605" s="107">
        <v>3091703.8860612488</v>
      </c>
      <c r="AF605" s="107">
        <v>3163794.5809901259</v>
      </c>
      <c r="AG605" s="107">
        <v>3239178.7459423742</v>
      </c>
      <c r="AH605" s="107">
        <v>3314625.9737824285</v>
      </c>
      <c r="AI605" s="107">
        <v>3388773.2296917895</v>
      </c>
      <c r="AJ605" s="107">
        <v>3462091.833010585</v>
      </c>
      <c r="AK605" s="107">
        <v>3534192.4324652306</v>
      </c>
      <c r="AL605" s="107">
        <v>3604654.2365447418</v>
      </c>
      <c r="AM605" s="107">
        <v>3673409.6033107471</v>
      </c>
      <c r="AN605" s="104">
        <v>3740692.8049695538</v>
      </c>
    </row>
    <row r="606" spans="1:40" x14ac:dyDescent="0.25">
      <c r="A606" t="str">
        <f t="shared" si="9"/>
        <v>Domestic passengers_Bosnia and Herzegovina</v>
      </c>
      <c r="B606" s="72" t="s">
        <v>56</v>
      </c>
      <c r="C606" s="108" t="s">
        <v>96</v>
      </c>
      <c r="D606" s="92" t="s">
        <v>101</v>
      </c>
      <c r="E606" s="75" t="s">
        <v>20</v>
      </c>
      <c r="F606" s="76" t="s">
        <v>34</v>
      </c>
      <c r="G606" s="76" t="s">
        <v>20</v>
      </c>
      <c r="H606" s="76" t="s">
        <v>20</v>
      </c>
      <c r="I606" s="76" t="s">
        <v>20</v>
      </c>
      <c r="J606" s="76" t="s">
        <v>20</v>
      </c>
      <c r="K606" s="76" t="s">
        <v>20</v>
      </c>
      <c r="L606" s="76" t="s">
        <v>20</v>
      </c>
      <c r="M606" s="76" t="s">
        <v>20</v>
      </c>
      <c r="N606" s="76" t="s">
        <v>20</v>
      </c>
      <c r="O606" s="76" t="s">
        <v>20</v>
      </c>
      <c r="P606" s="76" t="s">
        <v>20</v>
      </c>
      <c r="Q606" s="76" t="s">
        <v>20</v>
      </c>
      <c r="R606" s="83" t="s">
        <v>218</v>
      </c>
      <c r="S606" s="83" t="s">
        <v>218</v>
      </c>
      <c r="T606" s="83" t="s">
        <v>218</v>
      </c>
      <c r="U606" s="83" t="s">
        <v>218</v>
      </c>
      <c r="V606" s="83" t="s">
        <v>218</v>
      </c>
      <c r="W606" s="83" t="s">
        <v>218</v>
      </c>
      <c r="X606" s="83" t="s">
        <v>218</v>
      </c>
      <c r="Y606" s="83" t="s">
        <v>218</v>
      </c>
      <c r="Z606" s="83" t="s">
        <v>218</v>
      </c>
      <c r="AA606" s="83" t="s">
        <v>218</v>
      </c>
      <c r="AB606" s="83" t="s">
        <v>218</v>
      </c>
      <c r="AC606" s="83" t="s">
        <v>218</v>
      </c>
      <c r="AD606" s="83" t="s">
        <v>218</v>
      </c>
      <c r="AE606" s="83" t="s">
        <v>218</v>
      </c>
      <c r="AF606" s="83" t="s">
        <v>218</v>
      </c>
      <c r="AG606" s="83" t="s">
        <v>218</v>
      </c>
      <c r="AH606" s="83" t="s">
        <v>218</v>
      </c>
      <c r="AI606" s="83" t="s">
        <v>218</v>
      </c>
      <c r="AJ606" s="83" t="s">
        <v>218</v>
      </c>
      <c r="AK606" s="83" t="s">
        <v>218</v>
      </c>
      <c r="AL606" s="83" t="s">
        <v>218</v>
      </c>
      <c r="AM606" s="83" t="s">
        <v>218</v>
      </c>
      <c r="AN606" s="92" t="s">
        <v>218</v>
      </c>
    </row>
    <row r="607" spans="1:40" x14ac:dyDescent="0.25">
      <c r="A607" t="str">
        <f t="shared" si="9"/>
        <v>Total passengers_Benin</v>
      </c>
      <c r="B607" s="102" t="s">
        <v>58</v>
      </c>
      <c r="C607" s="103" t="s">
        <v>32</v>
      </c>
      <c r="D607" s="104" t="s">
        <v>37</v>
      </c>
      <c r="E607" s="105" t="s">
        <v>20</v>
      </c>
      <c r="F607" s="106" t="s">
        <v>34</v>
      </c>
      <c r="G607" s="106" t="s">
        <v>20</v>
      </c>
      <c r="H607" s="106" t="s">
        <v>20</v>
      </c>
      <c r="I607" s="106" t="s">
        <v>20</v>
      </c>
      <c r="J607" s="106" t="s">
        <v>20</v>
      </c>
      <c r="K607" s="106" t="s">
        <v>20</v>
      </c>
      <c r="L607" s="106" t="s">
        <v>34</v>
      </c>
      <c r="M607" s="106" t="s">
        <v>20</v>
      </c>
      <c r="N607" s="106" t="s">
        <v>20</v>
      </c>
      <c r="O607" s="106" t="s">
        <v>20</v>
      </c>
      <c r="P607" s="106" t="s">
        <v>20</v>
      </c>
      <c r="Q607" s="106" t="s">
        <v>20</v>
      </c>
      <c r="R607" s="107">
        <v>534128</v>
      </c>
      <c r="S607" s="107">
        <v>545818.56251986767</v>
      </c>
      <c r="T607" s="107">
        <v>551793.24107052095</v>
      </c>
      <c r="U607" s="107">
        <v>560913.16378703667</v>
      </c>
      <c r="V607" s="107">
        <v>574488.62548133428</v>
      </c>
      <c r="W607" s="107">
        <v>590818.17356216442</v>
      </c>
      <c r="X607" s="107">
        <v>607829.41197424941</v>
      </c>
      <c r="Y607" s="107">
        <v>625800.95028943091</v>
      </c>
      <c r="Z607" s="107">
        <v>644078.82441121025</v>
      </c>
      <c r="AA607" s="107">
        <v>662971.79444207321</v>
      </c>
      <c r="AB607" s="107">
        <v>682587.41522672551</v>
      </c>
      <c r="AC607" s="107">
        <v>702794.03754379076</v>
      </c>
      <c r="AD607" s="107">
        <v>723671.99424040911</v>
      </c>
      <c r="AE607" s="107">
        <v>745271.33558774879</v>
      </c>
      <c r="AF607" s="107">
        <v>767582.9380289471</v>
      </c>
      <c r="AG607" s="107">
        <v>790644.50332375395</v>
      </c>
      <c r="AH607" s="107">
        <v>814491.07713624102</v>
      </c>
      <c r="AI607" s="107">
        <v>839144.09036029549</v>
      </c>
      <c r="AJ607" s="107">
        <v>864635.98081520572</v>
      </c>
      <c r="AK607" s="107">
        <v>891000.34985382808</v>
      </c>
      <c r="AL607" s="107">
        <v>918268.56037342583</v>
      </c>
      <c r="AM607" s="107">
        <v>946475.42682349076</v>
      </c>
      <c r="AN607" s="104">
        <v>975657.35700171941</v>
      </c>
    </row>
    <row r="608" spans="1:40" x14ac:dyDescent="0.25">
      <c r="A608" t="str">
        <f t="shared" si="9"/>
        <v>Total aircraft movements_Benin</v>
      </c>
      <c r="B608" s="102" t="s">
        <v>35</v>
      </c>
      <c r="C608" s="103" t="s">
        <v>32</v>
      </c>
      <c r="D608" s="104" t="s">
        <v>37</v>
      </c>
      <c r="E608" s="105" t="s">
        <v>20</v>
      </c>
      <c r="F608" s="106" t="s">
        <v>34</v>
      </c>
      <c r="G608" s="106" t="s">
        <v>20</v>
      </c>
      <c r="H608" s="106" t="s">
        <v>20</v>
      </c>
      <c r="I608" s="106" t="s">
        <v>20</v>
      </c>
      <c r="J608" s="106" t="s">
        <v>20</v>
      </c>
      <c r="K608" s="106" t="s">
        <v>20</v>
      </c>
      <c r="L608" s="106" t="s">
        <v>34</v>
      </c>
      <c r="M608" s="106" t="s">
        <v>20</v>
      </c>
      <c r="N608" s="106" t="s">
        <v>20</v>
      </c>
      <c r="O608" s="106" t="s">
        <v>20</v>
      </c>
      <c r="P608" s="106" t="s">
        <v>20</v>
      </c>
      <c r="Q608" s="106" t="s">
        <v>20</v>
      </c>
      <c r="R608" s="107" t="s">
        <v>218</v>
      </c>
      <c r="S608" s="107" t="s">
        <v>218</v>
      </c>
      <c r="T608" s="107" t="s">
        <v>218</v>
      </c>
      <c r="U608" s="107" t="s">
        <v>218</v>
      </c>
      <c r="V608" s="107" t="s">
        <v>218</v>
      </c>
      <c r="W608" s="107" t="s">
        <v>218</v>
      </c>
      <c r="X608" s="107" t="s">
        <v>218</v>
      </c>
      <c r="Y608" s="107" t="s">
        <v>218</v>
      </c>
      <c r="Z608" s="107" t="s">
        <v>218</v>
      </c>
      <c r="AA608" s="107" t="s">
        <v>218</v>
      </c>
      <c r="AB608" s="107" t="s">
        <v>218</v>
      </c>
      <c r="AC608" s="107" t="s">
        <v>218</v>
      </c>
      <c r="AD608" s="107" t="s">
        <v>218</v>
      </c>
      <c r="AE608" s="107" t="s">
        <v>218</v>
      </c>
      <c r="AF608" s="107" t="s">
        <v>218</v>
      </c>
      <c r="AG608" s="107" t="s">
        <v>218</v>
      </c>
      <c r="AH608" s="107" t="s">
        <v>218</v>
      </c>
      <c r="AI608" s="107" t="s">
        <v>218</v>
      </c>
      <c r="AJ608" s="107" t="s">
        <v>218</v>
      </c>
      <c r="AK608" s="107" t="s">
        <v>218</v>
      </c>
      <c r="AL608" s="107" t="s">
        <v>218</v>
      </c>
      <c r="AM608" s="107" t="s">
        <v>218</v>
      </c>
      <c r="AN608" s="104" t="s">
        <v>218</v>
      </c>
    </row>
    <row r="609" spans="1:40" x14ac:dyDescent="0.25">
      <c r="A609" t="str">
        <f t="shared" si="9"/>
        <v>Total Cargo_Benin</v>
      </c>
      <c r="B609" s="102" t="s">
        <v>207</v>
      </c>
      <c r="C609" s="108" t="s">
        <v>32</v>
      </c>
      <c r="D609" s="92" t="s">
        <v>37</v>
      </c>
      <c r="E609" s="75" t="s">
        <v>20</v>
      </c>
      <c r="F609" s="76" t="s">
        <v>34</v>
      </c>
      <c r="G609" s="76" t="s">
        <v>20</v>
      </c>
      <c r="H609" s="76" t="s">
        <v>20</v>
      </c>
      <c r="I609" s="76" t="s">
        <v>20</v>
      </c>
      <c r="J609" s="76" t="s">
        <v>20</v>
      </c>
      <c r="K609" s="76" t="s">
        <v>20</v>
      </c>
      <c r="L609" s="76" t="s">
        <v>34</v>
      </c>
      <c r="M609" s="76" t="s">
        <v>20</v>
      </c>
      <c r="N609" s="76" t="s">
        <v>20</v>
      </c>
      <c r="O609" s="76" t="s">
        <v>20</v>
      </c>
      <c r="P609" s="76" t="s">
        <v>20</v>
      </c>
      <c r="Q609" s="76" t="s">
        <v>20</v>
      </c>
      <c r="R609" s="83" t="s">
        <v>218</v>
      </c>
      <c r="S609" s="83" t="s">
        <v>218</v>
      </c>
      <c r="T609" s="83" t="s">
        <v>218</v>
      </c>
      <c r="U609" s="83" t="s">
        <v>218</v>
      </c>
      <c r="V609" s="83" t="s">
        <v>218</v>
      </c>
      <c r="W609" s="83" t="s">
        <v>218</v>
      </c>
      <c r="X609" s="83" t="s">
        <v>218</v>
      </c>
      <c r="Y609" s="83" t="s">
        <v>218</v>
      </c>
      <c r="Z609" s="83" t="s">
        <v>218</v>
      </c>
      <c r="AA609" s="83" t="s">
        <v>218</v>
      </c>
      <c r="AB609" s="83" t="s">
        <v>218</v>
      </c>
      <c r="AC609" s="83" t="s">
        <v>218</v>
      </c>
      <c r="AD609" s="83" t="s">
        <v>218</v>
      </c>
      <c r="AE609" s="83" t="s">
        <v>218</v>
      </c>
      <c r="AF609" s="83" t="s">
        <v>218</v>
      </c>
      <c r="AG609" s="83" t="s">
        <v>218</v>
      </c>
      <c r="AH609" s="83" t="s">
        <v>218</v>
      </c>
      <c r="AI609" s="83" t="s">
        <v>218</v>
      </c>
      <c r="AJ609" s="83" t="s">
        <v>218</v>
      </c>
      <c r="AK609" s="83" t="s">
        <v>218</v>
      </c>
      <c r="AL609" s="83" t="s">
        <v>218</v>
      </c>
      <c r="AM609" s="83" t="s">
        <v>218</v>
      </c>
      <c r="AN609" s="92" t="s">
        <v>218</v>
      </c>
    </row>
    <row r="610" spans="1:40" x14ac:dyDescent="0.25">
      <c r="A610" t="str">
        <f t="shared" si="9"/>
        <v>International passengers_Benin</v>
      </c>
      <c r="B610" s="72" t="s">
        <v>54</v>
      </c>
      <c r="C610" s="108" t="s">
        <v>32</v>
      </c>
      <c r="D610" s="92" t="s">
        <v>37</v>
      </c>
      <c r="E610" s="75" t="s">
        <v>20</v>
      </c>
      <c r="F610" s="76" t="s">
        <v>34</v>
      </c>
      <c r="G610" s="76" t="s">
        <v>20</v>
      </c>
      <c r="H610" s="76" t="s">
        <v>20</v>
      </c>
      <c r="I610" s="76" t="s">
        <v>20</v>
      </c>
      <c r="J610" s="76" t="s">
        <v>20</v>
      </c>
      <c r="K610" s="76" t="s">
        <v>20</v>
      </c>
      <c r="L610" s="76" t="s">
        <v>34</v>
      </c>
      <c r="M610" s="76" t="s">
        <v>20</v>
      </c>
      <c r="N610" s="76" t="s">
        <v>20</v>
      </c>
      <c r="O610" s="76" t="s">
        <v>20</v>
      </c>
      <c r="P610" s="76" t="s">
        <v>20</v>
      </c>
      <c r="Q610" s="76" t="s">
        <v>20</v>
      </c>
      <c r="R610" s="83">
        <v>534128</v>
      </c>
      <c r="S610" s="83">
        <v>545818.56251986767</v>
      </c>
      <c r="T610" s="83">
        <v>551793.24107052095</v>
      </c>
      <c r="U610" s="83">
        <v>560913.16378703667</v>
      </c>
      <c r="V610" s="83">
        <v>574488.62548133428</v>
      </c>
      <c r="W610" s="83">
        <v>590818.17356216442</v>
      </c>
      <c r="X610" s="83">
        <v>607829.41197424941</v>
      </c>
      <c r="Y610" s="83">
        <v>625800.95028943091</v>
      </c>
      <c r="Z610" s="83">
        <v>644078.82441121025</v>
      </c>
      <c r="AA610" s="83">
        <v>662971.79444207321</v>
      </c>
      <c r="AB610" s="83">
        <v>682587.41522672551</v>
      </c>
      <c r="AC610" s="83">
        <v>702794.03754379076</v>
      </c>
      <c r="AD610" s="83">
        <v>723671.99424040911</v>
      </c>
      <c r="AE610" s="83">
        <v>745271.33558774879</v>
      </c>
      <c r="AF610" s="83">
        <v>767582.9380289471</v>
      </c>
      <c r="AG610" s="83">
        <v>790644.50332375395</v>
      </c>
      <c r="AH610" s="83">
        <v>814491.07713624102</v>
      </c>
      <c r="AI610" s="83">
        <v>839144.09036029549</v>
      </c>
      <c r="AJ610" s="83">
        <v>864635.98081520572</v>
      </c>
      <c r="AK610" s="83">
        <v>891000.34985382808</v>
      </c>
      <c r="AL610" s="83">
        <v>918268.56037342583</v>
      </c>
      <c r="AM610" s="83">
        <v>946475.42682349076</v>
      </c>
      <c r="AN610" s="92">
        <v>975657.35700171941</v>
      </c>
    </row>
    <row r="611" spans="1:40" x14ac:dyDescent="0.25">
      <c r="A611" t="str">
        <f t="shared" si="9"/>
        <v>Domestic passengers_Benin</v>
      </c>
      <c r="B611" s="102" t="s">
        <v>56</v>
      </c>
      <c r="C611" s="103" t="s">
        <v>32</v>
      </c>
      <c r="D611" s="104" t="s">
        <v>37</v>
      </c>
      <c r="E611" s="105" t="s">
        <v>20</v>
      </c>
      <c r="F611" s="106" t="s">
        <v>34</v>
      </c>
      <c r="G611" s="106" t="s">
        <v>20</v>
      </c>
      <c r="H611" s="106" t="s">
        <v>20</v>
      </c>
      <c r="I611" s="106" t="s">
        <v>20</v>
      </c>
      <c r="J611" s="106" t="s">
        <v>20</v>
      </c>
      <c r="K611" s="106" t="s">
        <v>20</v>
      </c>
      <c r="L611" s="106" t="s">
        <v>34</v>
      </c>
      <c r="M611" s="106" t="s">
        <v>20</v>
      </c>
      <c r="N611" s="106" t="s">
        <v>20</v>
      </c>
      <c r="O611" s="106" t="s">
        <v>20</v>
      </c>
      <c r="P611" s="106" t="s">
        <v>20</v>
      </c>
      <c r="Q611" s="106" t="s">
        <v>20</v>
      </c>
      <c r="R611" s="107" t="s">
        <v>218</v>
      </c>
      <c r="S611" s="107" t="s">
        <v>218</v>
      </c>
      <c r="T611" s="107" t="s">
        <v>218</v>
      </c>
      <c r="U611" s="107" t="s">
        <v>218</v>
      </c>
      <c r="V611" s="107" t="s">
        <v>218</v>
      </c>
      <c r="W611" s="107" t="s">
        <v>218</v>
      </c>
      <c r="X611" s="107" t="s">
        <v>218</v>
      </c>
      <c r="Y611" s="107" t="s">
        <v>218</v>
      </c>
      <c r="Z611" s="107" t="s">
        <v>218</v>
      </c>
      <c r="AA611" s="107" t="s">
        <v>218</v>
      </c>
      <c r="AB611" s="107" t="s">
        <v>218</v>
      </c>
      <c r="AC611" s="107" t="s">
        <v>218</v>
      </c>
      <c r="AD611" s="107" t="s">
        <v>218</v>
      </c>
      <c r="AE611" s="107" t="s">
        <v>218</v>
      </c>
      <c r="AF611" s="107" t="s">
        <v>218</v>
      </c>
      <c r="AG611" s="107" t="s">
        <v>218</v>
      </c>
      <c r="AH611" s="107" t="s">
        <v>218</v>
      </c>
      <c r="AI611" s="107" t="s">
        <v>218</v>
      </c>
      <c r="AJ611" s="107" t="s">
        <v>218</v>
      </c>
      <c r="AK611" s="107" t="s">
        <v>218</v>
      </c>
      <c r="AL611" s="107" t="s">
        <v>218</v>
      </c>
      <c r="AM611" s="107" t="s">
        <v>218</v>
      </c>
      <c r="AN611" s="104" t="s">
        <v>218</v>
      </c>
    </row>
    <row r="612" spans="1:40" x14ac:dyDescent="0.25">
      <c r="A612" t="str">
        <f t="shared" si="9"/>
        <v>Total passengers_Belgium</v>
      </c>
      <c r="B612" s="102" t="s">
        <v>58</v>
      </c>
      <c r="C612" s="103" t="s">
        <v>96</v>
      </c>
      <c r="D612" s="104" t="s">
        <v>102</v>
      </c>
      <c r="E612" s="105" t="s">
        <v>34</v>
      </c>
      <c r="F612" s="106" t="s">
        <v>20</v>
      </c>
      <c r="G612" s="106" t="s">
        <v>20</v>
      </c>
      <c r="H612" s="106" t="s">
        <v>34</v>
      </c>
      <c r="I612" s="106" t="s">
        <v>34</v>
      </c>
      <c r="J612" s="106" t="s">
        <v>20</v>
      </c>
      <c r="K612" s="106" t="s">
        <v>20</v>
      </c>
      <c r="L612" s="106" t="s">
        <v>20</v>
      </c>
      <c r="M612" s="106" t="s">
        <v>20</v>
      </c>
      <c r="N612" s="106" t="s">
        <v>20</v>
      </c>
      <c r="O612" s="106" t="s">
        <v>20</v>
      </c>
      <c r="P612" s="106" t="s">
        <v>20</v>
      </c>
      <c r="Q612" s="106" t="s">
        <v>34</v>
      </c>
      <c r="R612" s="107">
        <v>34507678</v>
      </c>
      <c r="S612" s="107">
        <v>35273234.668341272</v>
      </c>
      <c r="T612" s="107">
        <v>35651771.988506399</v>
      </c>
      <c r="U612" s="107">
        <v>36286055.047233865</v>
      </c>
      <c r="V612" s="107">
        <v>37497330.35849262</v>
      </c>
      <c r="W612" s="107">
        <v>39278602.809835076</v>
      </c>
      <c r="X612" s="107">
        <v>41057755.936917342</v>
      </c>
      <c r="Y612" s="107">
        <v>42835665.865614377</v>
      </c>
      <c r="Z612" s="107">
        <v>44612819.142968491</v>
      </c>
      <c r="AA612" s="107">
        <v>46389533.934840403</v>
      </c>
      <c r="AB612" s="107">
        <v>48165990.145595677</v>
      </c>
      <c r="AC612" s="107">
        <v>49942296.854662195</v>
      </c>
      <c r="AD612" s="107">
        <v>51718516.4060819</v>
      </c>
      <c r="AE612" s="107">
        <v>53494685.564415701</v>
      </c>
      <c r="AF612" s="107">
        <v>55270825.472118542</v>
      </c>
      <c r="AG612" s="107">
        <v>57046948.461068615</v>
      </c>
      <c r="AH612" s="107">
        <v>58823061.646309845</v>
      </c>
      <c r="AI612" s="107">
        <v>60599169.159335375</v>
      </c>
      <c r="AJ612" s="107">
        <v>62375273.387798712</v>
      </c>
      <c r="AK612" s="107">
        <v>64151375.715552524</v>
      </c>
      <c r="AL612" s="107">
        <v>65927476.942986146</v>
      </c>
      <c r="AM612" s="107">
        <v>67703577.533627957</v>
      </c>
      <c r="AN612" s="104">
        <v>69479677.755673945</v>
      </c>
    </row>
    <row r="613" spans="1:40" x14ac:dyDescent="0.25">
      <c r="A613" t="str">
        <f t="shared" si="9"/>
        <v>Total aircraft movements_Belgium</v>
      </c>
      <c r="B613" s="102" t="s">
        <v>35</v>
      </c>
      <c r="C613" s="103" t="s">
        <v>96</v>
      </c>
      <c r="D613" s="104" t="s">
        <v>102</v>
      </c>
      <c r="E613" s="105" t="s">
        <v>34</v>
      </c>
      <c r="F613" s="106" t="s">
        <v>20</v>
      </c>
      <c r="G613" s="106" t="s">
        <v>20</v>
      </c>
      <c r="H613" s="106" t="s">
        <v>34</v>
      </c>
      <c r="I613" s="106" t="s">
        <v>34</v>
      </c>
      <c r="J613" s="106" t="s">
        <v>20</v>
      </c>
      <c r="K613" s="106" t="s">
        <v>20</v>
      </c>
      <c r="L613" s="106" t="s">
        <v>20</v>
      </c>
      <c r="M613" s="106" t="s">
        <v>20</v>
      </c>
      <c r="N613" s="106" t="s">
        <v>20</v>
      </c>
      <c r="O613" s="106" t="s">
        <v>20</v>
      </c>
      <c r="P613" s="106" t="s">
        <v>20</v>
      </c>
      <c r="Q613" s="106" t="s">
        <v>34</v>
      </c>
      <c r="R613" s="107">
        <v>418555</v>
      </c>
      <c r="S613" s="107">
        <v>410176.2938842657</v>
      </c>
      <c r="T613" s="107">
        <v>411559.03465896216</v>
      </c>
      <c r="U613" s="107">
        <v>415226.39002687106</v>
      </c>
      <c r="V613" s="107">
        <v>421621.64966519061</v>
      </c>
      <c r="W613" s="107">
        <v>430786.45404581161</v>
      </c>
      <c r="X613" s="107">
        <v>439832.92712603224</v>
      </c>
      <c r="Y613" s="107">
        <v>449069.99489621067</v>
      </c>
      <c r="Z613" s="107">
        <v>459125.44555312698</v>
      </c>
      <c r="AA613" s="107">
        <v>468248.69848475244</v>
      </c>
      <c r="AB613" s="107">
        <v>478252.66147660906</v>
      </c>
      <c r="AC613" s="107">
        <v>487879.95155039756</v>
      </c>
      <c r="AD613" s="107">
        <v>497098.95347318659</v>
      </c>
      <c r="AE613" s="107">
        <v>507494.94535339222</v>
      </c>
      <c r="AF613" s="107">
        <v>517360.70461272029</v>
      </c>
      <c r="AG613" s="107">
        <v>526717.00697566848</v>
      </c>
      <c r="AH613" s="107">
        <v>536237.7085498597</v>
      </c>
      <c r="AI613" s="107">
        <v>546049.27026701975</v>
      </c>
      <c r="AJ613" s="107">
        <v>555354.98825727764</v>
      </c>
      <c r="AK613" s="107">
        <v>564753.74536159087</v>
      </c>
      <c r="AL613" s="107">
        <v>574428.00663859176</v>
      </c>
      <c r="AM613" s="107">
        <v>584422.03341438423</v>
      </c>
      <c r="AN613" s="104">
        <v>594353.73301668349</v>
      </c>
    </row>
    <row r="614" spans="1:40" x14ac:dyDescent="0.25">
      <c r="A614" t="str">
        <f t="shared" si="9"/>
        <v>Total Cargo_Belgium</v>
      </c>
      <c r="B614" s="102" t="s">
        <v>207</v>
      </c>
      <c r="C614" s="108" t="s">
        <v>96</v>
      </c>
      <c r="D614" s="92" t="s">
        <v>102</v>
      </c>
      <c r="E614" s="75" t="s">
        <v>34</v>
      </c>
      <c r="F614" s="76" t="s">
        <v>20</v>
      </c>
      <c r="G614" s="76" t="s">
        <v>20</v>
      </c>
      <c r="H614" s="76" t="s">
        <v>34</v>
      </c>
      <c r="I614" s="76" t="s">
        <v>34</v>
      </c>
      <c r="J614" s="76" t="s">
        <v>20</v>
      </c>
      <c r="K614" s="76" t="s">
        <v>20</v>
      </c>
      <c r="L614" s="76" t="s">
        <v>20</v>
      </c>
      <c r="M614" s="76" t="s">
        <v>20</v>
      </c>
      <c r="N614" s="76" t="s">
        <v>20</v>
      </c>
      <c r="O614" s="76" t="s">
        <v>20</v>
      </c>
      <c r="P614" s="76" t="s">
        <v>20</v>
      </c>
      <c r="Q614" s="76" t="s">
        <v>34</v>
      </c>
      <c r="R614" s="83">
        <v>1445703.1839999999</v>
      </c>
      <c r="S614" s="83">
        <v>1408037.8033082548</v>
      </c>
      <c r="T614" s="83">
        <v>1434302.4356159603</v>
      </c>
      <c r="U614" s="83">
        <v>1471397.1300593833</v>
      </c>
      <c r="V614" s="83">
        <v>1516141.8361172769</v>
      </c>
      <c r="W614" s="83">
        <v>1570648.6184996825</v>
      </c>
      <c r="X614" s="83">
        <v>1622308.0406483889</v>
      </c>
      <c r="Y614" s="83">
        <v>1673083.7210531782</v>
      </c>
      <c r="Z614" s="83">
        <v>1724045.1291581339</v>
      </c>
      <c r="AA614" s="83">
        <v>1774555.3602847606</v>
      </c>
      <c r="AB614" s="83">
        <v>1824532.5811621023</v>
      </c>
      <c r="AC614" s="83">
        <v>1873971.8386109413</v>
      </c>
      <c r="AD614" s="83">
        <v>1923098.7894947284</v>
      </c>
      <c r="AE614" s="83">
        <v>1970964.6328154218</v>
      </c>
      <c r="AF614" s="83">
        <v>2013744.3850404972</v>
      </c>
      <c r="AG614" s="83">
        <v>2051098.3150218397</v>
      </c>
      <c r="AH614" s="83">
        <v>2084424.4862566004</v>
      </c>
      <c r="AI614" s="83">
        <v>2116052.6854934599</v>
      </c>
      <c r="AJ614" s="83">
        <v>2146887.5151305986</v>
      </c>
      <c r="AK614" s="83">
        <v>2176078.2646962926</v>
      </c>
      <c r="AL614" s="83">
        <v>2204744.2996215126</v>
      </c>
      <c r="AM614" s="83">
        <v>2234655.5188166909</v>
      </c>
      <c r="AN614" s="92">
        <v>2267131.4647050267</v>
      </c>
    </row>
    <row r="615" spans="1:40" x14ac:dyDescent="0.25">
      <c r="A615" t="str">
        <f t="shared" si="9"/>
        <v>International passengers_Belgium</v>
      </c>
      <c r="B615" s="72" t="s">
        <v>54</v>
      </c>
      <c r="C615" s="108" t="s">
        <v>96</v>
      </c>
      <c r="D615" s="92" t="s">
        <v>102</v>
      </c>
      <c r="E615" s="75" t="s">
        <v>34</v>
      </c>
      <c r="F615" s="76" t="s">
        <v>20</v>
      </c>
      <c r="G615" s="76" t="s">
        <v>20</v>
      </c>
      <c r="H615" s="76" t="s">
        <v>34</v>
      </c>
      <c r="I615" s="76" t="s">
        <v>34</v>
      </c>
      <c r="J615" s="76" t="s">
        <v>20</v>
      </c>
      <c r="K615" s="76" t="s">
        <v>20</v>
      </c>
      <c r="L615" s="76" t="s">
        <v>20</v>
      </c>
      <c r="M615" s="76" t="s">
        <v>20</v>
      </c>
      <c r="N615" s="76" t="s">
        <v>20</v>
      </c>
      <c r="O615" s="76" t="s">
        <v>20</v>
      </c>
      <c r="P615" s="76" t="s">
        <v>20</v>
      </c>
      <c r="Q615" s="76" t="s">
        <v>34</v>
      </c>
      <c r="R615" s="83">
        <v>34466081</v>
      </c>
      <c r="S615" s="83">
        <v>35203606.846858524</v>
      </c>
      <c r="T615" s="83">
        <v>35572369.770287782</v>
      </c>
      <c r="U615" s="83">
        <v>36194609.395038337</v>
      </c>
      <c r="V615" s="83">
        <v>37397722.023221731</v>
      </c>
      <c r="W615" s="83">
        <v>39173821.738801681</v>
      </c>
      <c r="X615" s="83">
        <v>40949921.454381712</v>
      </c>
      <c r="Y615" s="83">
        <v>42726021.169961669</v>
      </c>
      <c r="Z615" s="83">
        <v>44502120.885541618</v>
      </c>
      <c r="AA615" s="83">
        <v>46278220.60112156</v>
      </c>
      <c r="AB615" s="83">
        <v>48054320.316701517</v>
      </c>
      <c r="AC615" s="83">
        <v>49830420.032281555</v>
      </c>
      <c r="AD615" s="83">
        <v>51606519.747861505</v>
      </c>
      <c r="AE615" s="83">
        <v>53382619.463441439</v>
      </c>
      <c r="AF615" s="83">
        <v>55158719.179021396</v>
      </c>
      <c r="AG615" s="83">
        <v>56934818.894601338</v>
      </c>
      <c r="AH615" s="83">
        <v>58710918.610181369</v>
      </c>
      <c r="AI615" s="83">
        <v>60487018.325761333</v>
      </c>
      <c r="AJ615" s="83">
        <v>62263118.041341268</v>
      </c>
      <c r="AK615" s="83">
        <v>64039217.756921202</v>
      </c>
      <c r="AL615" s="83">
        <v>65815317.472501256</v>
      </c>
      <c r="AM615" s="83">
        <v>67591417.18808119</v>
      </c>
      <c r="AN615" s="92">
        <v>69367516.903661117</v>
      </c>
    </row>
    <row r="616" spans="1:40" x14ac:dyDescent="0.25">
      <c r="A616" t="str">
        <f t="shared" si="9"/>
        <v>Domestic passengers_Belgium</v>
      </c>
      <c r="B616" s="102" t="s">
        <v>56</v>
      </c>
      <c r="C616" s="103" t="s">
        <v>96</v>
      </c>
      <c r="D616" s="104" t="s">
        <v>102</v>
      </c>
      <c r="E616" s="105" t="s">
        <v>34</v>
      </c>
      <c r="F616" s="106" t="s">
        <v>20</v>
      </c>
      <c r="G616" s="106" t="s">
        <v>20</v>
      </c>
      <c r="H616" s="106" t="s">
        <v>34</v>
      </c>
      <c r="I616" s="106" t="s">
        <v>34</v>
      </c>
      <c r="J616" s="106" t="s">
        <v>20</v>
      </c>
      <c r="K616" s="106" t="s">
        <v>20</v>
      </c>
      <c r="L616" s="106" t="s">
        <v>20</v>
      </c>
      <c r="M616" s="106" t="s">
        <v>20</v>
      </c>
      <c r="N616" s="106" t="s">
        <v>20</v>
      </c>
      <c r="O616" s="106" t="s">
        <v>20</v>
      </c>
      <c r="P616" s="106" t="s">
        <v>20</v>
      </c>
      <c r="Q616" s="106" t="s">
        <v>34</v>
      </c>
      <c r="R616" s="107" t="s">
        <v>218</v>
      </c>
      <c r="S616" s="107" t="s">
        <v>218</v>
      </c>
      <c r="T616" s="107" t="s">
        <v>218</v>
      </c>
      <c r="U616" s="107" t="s">
        <v>218</v>
      </c>
      <c r="V616" s="107" t="s">
        <v>218</v>
      </c>
      <c r="W616" s="107" t="s">
        <v>218</v>
      </c>
      <c r="X616" s="107" t="s">
        <v>218</v>
      </c>
      <c r="Y616" s="107" t="s">
        <v>218</v>
      </c>
      <c r="Z616" s="107" t="s">
        <v>218</v>
      </c>
      <c r="AA616" s="107" t="s">
        <v>218</v>
      </c>
      <c r="AB616" s="107" t="s">
        <v>218</v>
      </c>
      <c r="AC616" s="107" t="s">
        <v>218</v>
      </c>
      <c r="AD616" s="107" t="s">
        <v>218</v>
      </c>
      <c r="AE616" s="107" t="s">
        <v>218</v>
      </c>
      <c r="AF616" s="107" t="s">
        <v>218</v>
      </c>
      <c r="AG616" s="107" t="s">
        <v>218</v>
      </c>
      <c r="AH616" s="107" t="s">
        <v>218</v>
      </c>
      <c r="AI616" s="107" t="s">
        <v>218</v>
      </c>
      <c r="AJ616" s="107" t="s">
        <v>218</v>
      </c>
      <c r="AK616" s="107" t="s">
        <v>218</v>
      </c>
      <c r="AL616" s="107" t="s">
        <v>218</v>
      </c>
      <c r="AM616" s="107" t="s">
        <v>218</v>
      </c>
      <c r="AN616" s="104" t="s">
        <v>218</v>
      </c>
    </row>
    <row r="617" spans="1:40" x14ac:dyDescent="0.25">
      <c r="A617" t="str">
        <f t="shared" si="9"/>
        <v>Total passengers_Barbados</v>
      </c>
      <c r="B617" s="102" t="s">
        <v>58</v>
      </c>
      <c r="C617" s="103" t="s">
        <v>141</v>
      </c>
      <c r="D617" s="104" t="s">
        <v>144</v>
      </c>
      <c r="E617" s="105" t="s">
        <v>20</v>
      </c>
      <c r="F617" s="106" t="s">
        <v>34</v>
      </c>
      <c r="G617" s="106" t="s">
        <v>20</v>
      </c>
      <c r="H617" s="106" t="s">
        <v>20</v>
      </c>
      <c r="I617" s="106" t="s">
        <v>20</v>
      </c>
      <c r="J617" s="106" t="s">
        <v>20</v>
      </c>
      <c r="K617" s="106" t="s">
        <v>20</v>
      </c>
      <c r="L617" s="106" t="s">
        <v>20</v>
      </c>
      <c r="M617" s="106" t="s">
        <v>20</v>
      </c>
      <c r="N617" s="106" t="s">
        <v>20</v>
      </c>
      <c r="O617" s="106" t="s">
        <v>20</v>
      </c>
      <c r="P617" s="106" t="s">
        <v>20</v>
      </c>
      <c r="Q617" s="106" t="s">
        <v>20</v>
      </c>
      <c r="R617" s="107">
        <v>2112275</v>
      </c>
      <c r="S617" s="107">
        <v>2317454.4805472018</v>
      </c>
      <c r="T617" s="107">
        <v>2420020.9950156617</v>
      </c>
      <c r="U617" s="107">
        <v>2519554.7018172964</v>
      </c>
      <c r="V617" s="107">
        <v>2601727.2501786817</v>
      </c>
      <c r="W617" s="107">
        <v>2667996.7206261819</v>
      </c>
      <c r="X617" s="107">
        <v>2733865.4353049952</v>
      </c>
      <c r="Y617" s="107">
        <v>2799245.6754863653</v>
      </c>
      <c r="Z617" s="107">
        <v>2866228.5861785463</v>
      </c>
      <c r="AA617" s="107">
        <v>2932583.0275259563</v>
      </c>
      <c r="AB617" s="107">
        <v>3000162.1702703889</v>
      </c>
      <c r="AC617" s="107">
        <v>3066899.9784334134</v>
      </c>
      <c r="AD617" s="107">
        <v>3134597.085827102</v>
      </c>
      <c r="AE617" s="107">
        <v>3201457.6616438287</v>
      </c>
      <c r="AF617" s="107">
        <v>3267523.1723173074</v>
      </c>
      <c r="AG617" s="107">
        <v>3334174.5912021287</v>
      </c>
      <c r="AH617" s="107">
        <v>3398776.0351780681</v>
      </c>
      <c r="AI617" s="107">
        <v>3465002.862739983</v>
      </c>
      <c r="AJ617" s="107">
        <v>3531018.1870721392</v>
      </c>
      <c r="AK617" s="107">
        <v>3598052.0697616981</v>
      </c>
      <c r="AL617" s="107">
        <v>3663912.7022301471</v>
      </c>
      <c r="AM617" s="107">
        <v>3730107.5229113796</v>
      </c>
      <c r="AN617" s="104">
        <v>3797859.8375712507</v>
      </c>
    </row>
    <row r="618" spans="1:40" x14ac:dyDescent="0.25">
      <c r="A618" t="str">
        <f t="shared" si="9"/>
        <v>Total aircraft movements_Barbados</v>
      </c>
      <c r="B618" s="102" t="s">
        <v>35</v>
      </c>
      <c r="C618" s="103" t="s">
        <v>141</v>
      </c>
      <c r="D618" s="104" t="s">
        <v>144</v>
      </c>
      <c r="E618" s="105" t="s">
        <v>20</v>
      </c>
      <c r="F618" s="106" t="s">
        <v>34</v>
      </c>
      <c r="G618" s="106" t="s">
        <v>20</v>
      </c>
      <c r="H618" s="106" t="s">
        <v>20</v>
      </c>
      <c r="I618" s="106" t="s">
        <v>20</v>
      </c>
      <c r="J618" s="106" t="s">
        <v>20</v>
      </c>
      <c r="K618" s="106" t="s">
        <v>20</v>
      </c>
      <c r="L618" s="106" t="s">
        <v>20</v>
      </c>
      <c r="M618" s="106" t="s">
        <v>20</v>
      </c>
      <c r="N618" s="106" t="s">
        <v>20</v>
      </c>
      <c r="O618" s="106" t="s">
        <v>20</v>
      </c>
      <c r="P618" s="106" t="s">
        <v>20</v>
      </c>
      <c r="Q618" s="106" t="s">
        <v>20</v>
      </c>
      <c r="R618" s="107">
        <v>33296</v>
      </c>
      <c r="S618" s="107">
        <v>33700.098672355525</v>
      </c>
      <c r="T618" s="107">
        <v>34074.734535801101</v>
      </c>
      <c r="U618" s="107">
        <v>34561.122513331778</v>
      </c>
      <c r="V618" s="107">
        <v>35053.602052694558</v>
      </c>
      <c r="W618" s="107">
        <v>35553.580010141006</v>
      </c>
      <c r="X618" s="107">
        <v>36055.77450746746</v>
      </c>
      <c r="Y618" s="107">
        <v>36560.173709264032</v>
      </c>
      <c r="Z618" s="107">
        <v>37066.765958218275</v>
      </c>
      <c r="AA618" s="107">
        <v>37575.539770719333</v>
      </c>
      <c r="AB618" s="107">
        <v>38086.483832612103</v>
      </c>
      <c r="AC618" s="107">
        <v>38599.586995096222</v>
      </c>
      <c r="AD618" s="107">
        <v>39114.838270761953</v>
      </c>
      <c r="AE618" s="107">
        <v>39632.226829757565</v>
      </c>
      <c r="AF618" s="107">
        <v>40151.741996084776</v>
      </c>
      <c r="AG618" s="107">
        <v>40673.373244012466</v>
      </c>
      <c r="AH618" s="107">
        <v>41197.11019460838</v>
      </c>
      <c r="AI618" s="107">
        <v>41722.942612380852</v>
      </c>
      <c r="AJ618" s="107">
        <v>42250.860402027341</v>
      </c>
      <c r="AK618" s="107">
        <v>42780.85360528517</v>
      </c>
      <c r="AL618" s="107">
        <v>43312.912397880631</v>
      </c>
      <c r="AM618" s="107">
        <v>43847.027086571674</v>
      </c>
      <c r="AN618" s="104">
        <v>44383.188106282068</v>
      </c>
    </row>
    <row r="619" spans="1:40" x14ac:dyDescent="0.25">
      <c r="A619" t="str">
        <f t="shared" si="9"/>
        <v>Total Cargo_Barbados</v>
      </c>
      <c r="B619" s="102" t="s">
        <v>207</v>
      </c>
      <c r="C619" s="108" t="s">
        <v>141</v>
      </c>
      <c r="D619" s="92" t="s">
        <v>144</v>
      </c>
      <c r="E619" s="75" t="s">
        <v>20</v>
      </c>
      <c r="F619" s="76" t="s">
        <v>34</v>
      </c>
      <c r="G619" s="76" t="s">
        <v>20</v>
      </c>
      <c r="H619" s="76" t="s">
        <v>20</v>
      </c>
      <c r="I619" s="76" t="s">
        <v>20</v>
      </c>
      <c r="J619" s="76" t="s">
        <v>20</v>
      </c>
      <c r="K619" s="76" t="s">
        <v>20</v>
      </c>
      <c r="L619" s="76" t="s">
        <v>20</v>
      </c>
      <c r="M619" s="76" t="s">
        <v>20</v>
      </c>
      <c r="N619" s="76" t="s">
        <v>20</v>
      </c>
      <c r="O619" s="76" t="s">
        <v>20</v>
      </c>
      <c r="P619" s="76" t="s">
        <v>20</v>
      </c>
      <c r="Q619" s="76" t="s">
        <v>20</v>
      </c>
      <c r="R619" s="83" t="s">
        <v>218</v>
      </c>
      <c r="S619" s="83" t="s">
        <v>218</v>
      </c>
      <c r="T619" s="83" t="s">
        <v>218</v>
      </c>
      <c r="U619" s="83" t="s">
        <v>218</v>
      </c>
      <c r="V619" s="83" t="s">
        <v>218</v>
      </c>
      <c r="W619" s="83" t="s">
        <v>218</v>
      </c>
      <c r="X619" s="83" t="s">
        <v>218</v>
      </c>
      <c r="Y619" s="83" t="s">
        <v>218</v>
      </c>
      <c r="Z619" s="83" t="s">
        <v>218</v>
      </c>
      <c r="AA619" s="83" t="s">
        <v>218</v>
      </c>
      <c r="AB619" s="83" t="s">
        <v>218</v>
      </c>
      <c r="AC619" s="83" t="s">
        <v>218</v>
      </c>
      <c r="AD619" s="83" t="s">
        <v>218</v>
      </c>
      <c r="AE619" s="83" t="s">
        <v>218</v>
      </c>
      <c r="AF619" s="83" t="s">
        <v>218</v>
      </c>
      <c r="AG619" s="83" t="s">
        <v>218</v>
      </c>
      <c r="AH619" s="83" t="s">
        <v>218</v>
      </c>
      <c r="AI619" s="83" t="s">
        <v>218</v>
      </c>
      <c r="AJ619" s="83" t="s">
        <v>218</v>
      </c>
      <c r="AK619" s="83" t="s">
        <v>218</v>
      </c>
      <c r="AL619" s="83" t="s">
        <v>218</v>
      </c>
      <c r="AM619" s="83" t="s">
        <v>218</v>
      </c>
      <c r="AN619" s="92" t="s">
        <v>218</v>
      </c>
    </row>
    <row r="620" spans="1:40" x14ac:dyDescent="0.25">
      <c r="A620" t="str">
        <f t="shared" si="9"/>
        <v>International passengers_Barbados</v>
      </c>
      <c r="B620" s="72" t="s">
        <v>54</v>
      </c>
      <c r="C620" s="108" t="s">
        <v>141</v>
      </c>
      <c r="D620" s="92" t="s">
        <v>144</v>
      </c>
      <c r="E620" s="75" t="s">
        <v>20</v>
      </c>
      <c r="F620" s="76" t="s">
        <v>34</v>
      </c>
      <c r="G620" s="76" t="s">
        <v>20</v>
      </c>
      <c r="H620" s="76" t="s">
        <v>20</v>
      </c>
      <c r="I620" s="76" t="s">
        <v>20</v>
      </c>
      <c r="J620" s="76" t="s">
        <v>20</v>
      </c>
      <c r="K620" s="76" t="s">
        <v>20</v>
      </c>
      <c r="L620" s="76" t="s">
        <v>20</v>
      </c>
      <c r="M620" s="76" t="s">
        <v>20</v>
      </c>
      <c r="N620" s="76" t="s">
        <v>20</v>
      </c>
      <c r="O620" s="76" t="s">
        <v>20</v>
      </c>
      <c r="P620" s="76" t="s">
        <v>20</v>
      </c>
      <c r="Q620" s="76" t="s">
        <v>20</v>
      </c>
      <c r="R620" s="83">
        <v>2083465</v>
      </c>
      <c r="S620" s="83">
        <v>2288321.4569094498</v>
      </c>
      <c r="T620" s="83">
        <v>2394874.7985148602</v>
      </c>
      <c r="U620" s="83">
        <v>2494798.4789602398</v>
      </c>
      <c r="V620" s="83">
        <v>2577958.3377400916</v>
      </c>
      <c r="W620" s="83">
        <v>2645870.2556060744</v>
      </c>
      <c r="X620" s="83">
        <v>2713458.4622586011</v>
      </c>
      <c r="Y620" s="83">
        <v>2780477.6104552294</v>
      </c>
      <c r="Z620" s="83">
        <v>2849016.5284865033</v>
      </c>
      <c r="AA620" s="83">
        <v>2916842.7809595163</v>
      </c>
      <c r="AB620" s="83">
        <v>2985808.6526464778</v>
      </c>
      <c r="AC620" s="83">
        <v>3053847.950260004</v>
      </c>
      <c r="AD620" s="83">
        <v>3122762.2154697846</v>
      </c>
      <c r="AE620" s="83">
        <v>3190827.097531524</v>
      </c>
      <c r="AF620" s="83">
        <v>3258048.9638633952</v>
      </c>
      <c r="AG620" s="83">
        <v>3325746.3719171658</v>
      </c>
      <c r="AH620" s="83">
        <v>3391290.5748192933</v>
      </c>
      <c r="AI620" s="83">
        <v>3458363.65425544</v>
      </c>
      <c r="AJ620" s="83">
        <v>3525126.1537153339</v>
      </c>
      <c r="AK620" s="83">
        <v>3592831.0786571871</v>
      </c>
      <c r="AL620" s="83">
        <v>3659292.4752822849</v>
      </c>
      <c r="AM620" s="83">
        <v>3726024.067539244</v>
      </c>
      <c r="AN620" s="92">
        <v>3794255.11919158</v>
      </c>
    </row>
    <row r="621" spans="1:40" x14ac:dyDescent="0.25">
      <c r="A621" t="str">
        <f t="shared" si="9"/>
        <v>Domestic passengers_Barbados</v>
      </c>
      <c r="B621" s="102" t="s">
        <v>56</v>
      </c>
      <c r="C621" s="103" t="s">
        <v>141</v>
      </c>
      <c r="D621" s="104" t="s">
        <v>144</v>
      </c>
      <c r="E621" s="105" t="s">
        <v>20</v>
      </c>
      <c r="F621" s="106" t="s">
        <v>34</v>
      </c>
      <c r="G621" s="106" t="s">
        <v>20</v>
      </c>
      <c r="H621" s="106" t="s">
        <v>20</v>
      </c>
      <c r="I621" s="106" t="s">
        <v>20</v>
      </c>
      <c r="J621" s="106" t="s">
        <v>20</v>
      </c>
      <c r="K621" s="106" t="s">
        <v>20</v>
      </c>
      <c r="L621" s="106" t="s">
        <v>20</v>
      </c>
      <c r="M621" s="106" t="s">
        <v>20</v>
      </c>
      <c r="N621" s="106" t="s">
        <v>20</v>
      </c>
      <c r="O621" s="106" t="s">
        <v>20</v>
      </c>
      <c r="P621" s="106" t="s">
        <v>20</v>
      </c>
      <c r="Q621" s="106" t="s">
        <v>20</v>
      </c>
      <c r="R621" s="107" t="s">
        <v>218</v>
      </c>
      <c r="S621" s="107" t="s">
        <v>218</v>
      </c>
      <c r="T621" s="107" t="s">
        <v>218</v>
      </c>
      <c r="U621" s="107" t="s">
        <v>218</v>
      </c>
      <c r="V621" s="107" t="s">
        <v>218</v>
      </c>
      <c r="W621" s="107" t="s">
        <v>218</v>
      </c>
      <c r="X621" s="107" t="s">
        <v>218</v>
      </c>
      <c r="Y621" s="107" t="s">
        <v>218</v>
      </c>
      <c r="Z621" s="107" t="s">
        <v>218</v>
      </c>
      <c r="AA621" s="107" t="s">
        <v>218</v>
      </c>
      <c r="AB621" s="107" t="s">
        <v>218</v>
      </c>
      <c r="AC621" s="107" t="s">
        <v>218</v>
      </c>
      <c r="AD621" s="107" t="s">
        <v>218</v>
      </c>
      <c r="AE621" s="107" t="s">
        <v>218</v>
      </c>
      <c r="AF621" s="107" t="s">
        <v>218</v>
      </c>
      <c r="AG621" s="107" t="s">
        <v>218</v>
      </c>
      <c r="AH621" s="107" t="s">
        <v>218</v>
      </c>
      <c r="AI621" s="107" t="s">
        <v>218</v>
      </c>
      <c r="AJ621" s="107" t="s">
        <v>218</v>
      </c>
      <c r="AK621" s="107" t="s">
        <v>218</v>
      </c>
      <c r="AL621" s="107" t="s">
        <v>218</v>
      </c>
      <c r="AM621" s="107" t="s">
        <v>218</v>
      </c>
      <c r="AN621" s="104" t="s">
        <v>218</v>
      </c>
    </row>
    <row r="622" spans="1:40" x14ac:dyDescent="0.25">
      <c r="A622" t="str">
        <f t="shared" si="9"/>
        <v>Total passengers_Bahrain</v>
      </c>
      <c r="B622" s="72" t="s">
        <v>58</v>
      </c>
      <c r="C622" s="108" t="s">
        <v>170</v>
      </c>
      <c r="D622" s="92" t="s">
        <v>225</v>
      </c>
      <c r="E622" s="75" t="s">
        <v>20</v>
      </c>
      <c r="F622" s="76" t="s">
        <v>34</v>
      </c>
      <c r="G622" s="76" t="s">
        <v>20</v>
      </c>
      <c r="H622" s="76" t="s">
        <v>20</v>
      </c>
      <c r="I622" s="76" t="s">
        <v>20</v>
      </c>
      <c r="J622" s="76" t="s">
        <v>20</v>
      </c>
      <c r="K622" s="76" t="s">
        <v>20</v>
      </c>
      <c r="L622" s="76" t="s">
        <v>20</v>
      </c>
      <c r="M622" s="76" t="s">
        <v>20</v>
      </c>
      <c r="N622" s="76" t="s">
        <v>20</v>
      </c>
      <c r="O622" s="76" t="s">
        <v>20</v>
      </c>
      <c r="P622" s="76" t="s">
        <v>20</v>
      </c>
      <c r="Q622" s="76" t="s">
        <v>20</v>
      </c>
      <c r="R622" s="83">
        <v>9082707</v>
      </c>
      <c r="S622" s="83">
        <v>9993088.3808431793</v>
      </c>
      <c r="T622" s="83">
        <v>10569959.829537906</v>
      </c>
      <c r="U622" s="83">
        <v>11033276.602036301</v>
      </c>
      <c r="V622" s="83">
        <v>11523818.911071699</v>
      </c>
      <c r="W622" s="83">
        <v>12157525.287374159</v>
      </c>
      <c r="X622" s="83">
        <v>12776885.614209747</v>
      </c>
      <c r="Y622" s="83">
        <v>13434447.962122343</v>
      </c>
      <c r="Z622" s="83">
        <v>14117796.575610515</v>
      </c>
      <c r="AA622" s="83">
        <v>14763913.910499681</v>
      </c>
      <c r="AB622" s="83">
        <v>15529863.412726957</v>
      </c>
      <c r="AC622" s="83">
        <v>16239006.603976225</v>
      </c>
      <c r="AD622" s="83">
        <v>17065192.895141467</v>
      </c>
      <c r="AE622" s="83">
        <v>17774475.616530567</v>
      </c>
      <c r="AF622" s="83">
        <v>18624865.430681199</v>
      </c>
      <c r="AG622" s="83">
        <v>19356320.535876367</v>
      </c>
      <c r="AH622" s="83">
        <v>20182732.817345288</v>
      </c>
      <c r="AI622" s="83">
        <v>21017447.393948037</v>
      </c>
      <c r="AJ622" s="83">
        <v>21841333.578033369</v>
      </c>
      <c r="AK622" s="83">
        <v>22754169.960421704</v>
      </c>
      <c r="AL622" s="83">
        <v>23569120.131190278</v>
      </c>
      <c r="AM622" s="83">
        <v>24467124.757109378</v>
      </c>
      <c r="AN622" s="92">
        <v>25311679.42180993</v>
      </c>
    </row>
    <row r="623" spans="1:40" x14ac:dyDescent="0.25">
      <c r="A623" t="str">
        <f t="shared" si="9"/>
        <v>Total aircraft movements_Bahrain</v>
      </c>
      <c r="B623" s="72" t="s">
        <v>35</v>
      </c>
      <c r="C623" s="108" t="s">
        <v>170</v>
      </c>
      <c r="D623" s="92" t="s">
        <v>225</v>
      </c>
      <c r="E623" s="75" t="s">
        <v>20</v>
      </c>
      <c r="F623" s="76" t="s">
        <v>34</v>
      </c>
      <c r="G623" s="76" t="s">
        <v>20</v>
      </c>
      <c r="H623" s="76" t="s">
        <v>20</v>
      </c>
      <c r="I623" s="76" t="s">
        <v>20</v>
      </c>
      <c r="J623" s="76" t="s">
        <v>20</v>
      </c>
      <c r="K623" s="76" t="s">
        <v>20</v>
      </c>
      <c r="L623" s="76" t="s">
        <v>20</v>
      </c>
      <c r="M623" s="76" t="s">
        <v>20</v>
      </c>
      <c r="N623" s="76" t="s">
        <v>20</v>
      </c>
      <c r="O623" s="76" t="s">
        <v>20</v>
      </c>
      <c r="P623" s="76" t="s">
        <v>20</v>
      </c>
      <c r="Q623" s="76" t="s">
        <v>20</v>
      </c>
      <c r="R623" s="83">
        <v>96030</v>
      </c>
      <c r="S623" s="83">
        <v>96636.863317407595</v>
      </c>
      <c r="T623" s="83">
        <v>97974.645206391506</v>
      </c>
      <c r="U623" s="83">
        <v>98584.066907718006</v>
      </c>
      <c r="V623" s="83">
        <v>100387.39780867993</v>
      </c>
      <c r="W623" s="83">
        <v>103175.38215935504</v>
      </c>
      <c r="X623" s="83">
        <v>106114.91146174153</v>
      </c>
      <c r="Y623" s="83">
        <v>108997.2843679979</v>
      </c>
      <c r="Z623" s="83">
        <v>111741.79765682679</v>
      </c>
      <c r="AA623" s="83">
        <v>114538.63722380406</v>
      </c>
      <c r="AB623" s="83">
        <v>117404.90973678444</v>
      </c>
      <c r="AC623" s="83">
        <v>120342.22523509541</v>
      </c>
      <c r="AD623" s="83">
        <v>123380.57070121422</v>
      </c>
      <c r="AE623" s="83">
        <v>125877.74169833872</v>
      </c>
      <c r="AF623" s="83">
        <v>128424.62265970459</v>
      </c>
      <c r="AG623" s="83">
        <v>131021.6160951417</v>
      </c>
      <c r="AH623" s="83">
        <v>133670.1307890618</v>
      </c>
      <c r="AI623" s="83">
        <v>136374.39309470111</v>
      </c>
      <c r="AJ623" s="83">
        <v>138809.17506788141</v>
      </c>
      <c r="AK623" s="83">
        <v>141287.62935782372</v>
      </c>
      <c r="AL623" s="83">
        <v>143810.96349402241</v>
      </c>
      <c r="AM623" s="83">
        <v>146379.78124122633</v>
      </c>
      <c r="AN623" s="92">
        <v>148996.49765842676</v>
      </c>
    </row>
    <row r="624" spans="1:40" x14ac:dyDescent="0.25">
      <c r="A624" t="str">
        <f t="shared" si="9"/>
        <v>Total Cargo_Bahrain</v>
      </c>
      <c r="B624" s="102" t="s">
        <v>207</v>
      </c>
      <c r="C624" s="103" t="s">
        <v>170</v>
      </c>
      <c r="D624" s="92" t="s">
        <v>225</v>
      </c>
      <c r="E624" s="105" t="s">
        <v>20</v>
      </c>
      <c r="F624" s="106" t="s">
        <v>34</v>
      </c>
      <c r="G624" s="106" t="s">
        <v>20</v>
      </c>
      <c r="H624" s="106" t="s">
        <v>20</v>
      </c>
      <c r="I624" s="106" t="s">
        <v>20</v>
      </c>
      <c r="J624" s="106" t="s">
        <v>20</v>
      </c>
      <c r="K624" s="106" t="s">
        <v>20</v>
      </c>
      <c r="L624" s="106" t="s">
        <v>20</v>
      </c>
      <c r="M624" s="106" t="s">
        <v>20</v>
      </c>
      <c r="N624" s="106" t="s">
        <v>20</v>
      </c>
      <c r="O624" s="106" t="s">
        <v>20</v>
      </c>
      <c r="P624" s="106" t="s">
        <v>20</v>
      </c>
      <c r="Q624" s="106" t="s">
        <v>20</v>
      </c>
      <c r="R624" s="107">
        <v>223830</v>
      </c>
      <c r="S624" s="107">
        <v>206335.2068132415</v>
      </c>
      <c r="T624" s="107">
        <v>202863.69866454153</v>
      </c>
      <c r="U624" s="107">
        <v>203867.62802392841</v>
      </c>
      <c r="V624" s="107">
        <v>211754.49904747316</v>
      </c>
      <c r="W624" s="107">
        <v>226089.13360657066</v>
      </c>
      <c r="X624" s="107">
        <v>241041.17052123038</v>
      </c>
      <c r="Y624" s="107">
        <v>255915.86341651506</v>
      </c>
      <c r="Z624" s="107">
        <v>270160.48914678133</v>
      </c>
      <c r="AA624" s="107">
        <v>283425.9702881336</v>
      </c>
      <c r="AB624" s="107">
        <v>295489.22761773755</v>
      </c>
      <c r="AC624" s="107">
        <v>306248.64428905118</v>
      </c>
      <c r="AD624" s="107">
        <v>315721.1028978356</v>
      </c>
      <c r="AE624" s="107">
        <v>322841.11228028114</v>
      </c>
      <c r="AF624" s="107">
        <v>328853.10415053152</v>
      </c>
      <c r="AG624" s="107">
        <v>334045.25834436185</v>
      </c>
      <c r="AH624" s="107">
        <v>338668.16741200216</v>
      </c>
      <c r="AI624" s="107">
        <v>342927.79190330388</v>
      </c>
      <c r="AJ624" s="107">
        <v>346331.24078583356</v>
      </c>
      <c r="AK624" s="107">
        <v>349707.39256815397</v>
      </c>
      <c r="AL624" s="107">
        <v>353202.4068452412</v>
      </c>
      <c r="AM624" s="107">
        <v>356903.38041016553</v>
      </c>
      <c r="AN624" s="104">
        <v>360887.86863782676</v>
      </c>
    </row>
    <row r="625" spans="1:40" x14ac:dyDescent="0.25">
      <c r="A625" t="str">
        <f t="shared" si="9"/>
        <v>International passengers_Bahrain</v>
      </c>
      <c r="B625" s="102" t="s">
        <v>54</v>
      </c>
      <c r="C625" s="103" t="s">
        <v>170</v>
      </c>
      <c r="D625" s="92" t="s">
        <v>225</v>
      </c>
      <c r="E625" s="105" t="s">
        <v>20</v>
      </c>
      <c r="F625" s="106" t="s">
        <v>34</v>
      </c>
      <c r="G625" s="106" t="s">
        <v>20</v>
      </c>
      <c r="H625" s="106" t="s">
        <v>20</v>
      </c>
      <c r="I625" s="106" t="s">
        <v>20</v>
      </c>
      <c r="J625" s="106" t="s">
        <v>20</v>
      </c>
      <c r="K625" s="106" t="s">
        <v>20</v>
      </c>
      <c r="L625" s="106" t="s">
        <v>20</v>
      </c>
      <c r="M625" s="106" t="s">
        <v>20</v>
      </c>
      <c r="N625" s="106" t="s">
        <v>20</v>
      </c>
      <c r="O625" s="106" t="s">
        <v>20</v>
      </c>
      <c r="P625" s="106" t="s">
        <v>20</v>
      </c>
      <c r="Q625" s="106" t="s">
        <v>20</v>
      </c>
      <c r="R625" s="107">
        <v>9063131</v>
      </c>
      <c r="S625" s="107">
        <v>9967699.9080815706</v>
      </c>
      <c r="T625" s="107">
        <v>10540921.425967401</v>
      </c>
      <c r="U625" s="107">
        <v>11007147.847425999</v>
      </c>
      <c r="V625" s="107">
        <v>11499321.244022615</v>
      </c>
      <c r="W625" s="107">
        <v>12132805.044033583</v>
      </c>
      <c r="X625" s="107">
        <v>12752078.077194976</v>
      </c>
      <c r="Y625" s="107">
        <v>13409589.184899796</v>
      </c>
      <c r="Z625" s="107">
        <v>14092914.400511069</v>
      </c>
      <c r="AA625" s="107">
        <v>14739019.357945308</v>
      </c>
      <c r="AB625" s="107">
        <v>15504962.87743408</v>
      </c>
      <c r="AC625" s="107">
        <v>16214103.017726686</v>
      </c>
      <c r="AD625" s="107">
        <v>17040287.802937303</v>
      </c>
      <c r="AE625" s="107">
        <v>17749569.766366735</v>
      </c>
      <c r="AF625" s="107">
        <v>18599959.203506712</v>
      </c>
      <c r="AG625" s="107">
        <v>19331414.119844913</v>
      </c>
      <c r="AH625" s="107">
        <v>20157826.307112992</v>
      </c>
      <c r="AI625" s="107">
        <v>20992540.836608071</v>
      </c>
      <c r="AJ625" s="107">
        <v>21816426.997172441</v>
      </c>
      <c r="AK625" s="107">
        <v>22729263.36780576</v>
      </c>
      <c r="AL625" s="107">
        <v>23544213.532702863</v>
      </c>
      <c r="AM625" s="107">
        <v>24442218.155688245</v>
      </c>
      <c r="AN625" s="104">
        <v>25286772.81892325</v>
      </c>
    </row>
    <row r="626" spans="1:40" x14ac:dyDescent="0.25">
      <c r="A626" t="str">
        <f t="shared" si="9"/>
        <v>Domestic passengers_Bahrain</v>
      </c>
      <c r="B626" s="72" t="s">
        <v>56</v>
      </c>
      <c r="C626" s="108" t="s">
        <v>170</v>
      </c>
      <c r="D626" s="92" t="s">
        <v>225</v>
      </c>
      <c r="E626" s="75" t="s">
        <v>20</v>
      </c>
      <c r="F626" s="76" t="s">
        <v>34</v>
      </c>
      <c r="G626" s="76" t="s">
        <v>20</v>
      </c>
      <c r="H626" s="76" t="s">
        <v>20</v>
      </c>
      <c r="I626" s="76" t="s">
        <v>20</v>
      </c>
      <c r="J626" s="76" t="s">
        <v>20</v>
      </c>
      <c r="K626" s="76" t="s">
        <v>20</v>
      </c>
      <c r="L626" s="76" t="s">
        <v>20</v>
      </c>
      <c r="M626" s="76" t="s">
        <v>20</v>
      </c>
      <c r="N626" s="76" t="s">
        <v>20</v>
      </c>
      <c r="O626" s="76" t="s">
        <v>20</v>
      </c>
      <c r="P626" s="76" t="s">
        <v>20</v>
      </c>
      <c r="Q626" s="76" t="s">
        <v>20</v>
      </c>
      <c r="R626" s="83" t="s">
        <v>218</v>
      </c>
      <c r="S626" s="83" t="s">
        <v>218</v>
      </c>
      <c r="T626" s="83" t="s">
        <v>218</v>
      </c>
      <c r="U626" s="83" t="s">
        <v>218</v>
      </c>
      <c r="V626" s="83" t="s">
        <v>218</v>
      </c>
      <c r="W626" s="83" t="s">
        <v>218</v>
      </c>
      <c r="X626" s="83" t="s">
        <v>218</v>
      </c>
      <c r="Y626" s="83" t="s">
        <v>218</v>
      </c>
      <c r="Z626" s="83" t="s">
        <v>218</v>
      </c>
      <c r="AA626" s="83" t="s">
        <v>218</v>
      </c>
      <c r="AB626" s="83" t="s">
        <v>218</v>
      </c>
      <c r="AC626" s="83" t="s">
        <v>218</v>
      </c>
      <c r="AD626" s="83" t="s">
        <v>218</v>
      </c>
      <c r="AE626" s="83" t="s">
        <v>218</v>
      </c>
      <c r="AF626" s="83" t="s">
        <v>218</v>
      </c>
      <c r="AG626" s="83" t="s">
        <v>218</v>
      </c>
      <c r="AH626" s="83" t="s">
        <v>218</v>
      </c>
      <c r="AI626" s="83" t="s">
        <v>218</v>
      </c>
      <c r="AJ626" s="83" t="s">
        <v>218</v>
      </c>
      <c r="AK626" s="83" t="s">
        <v>218</v>
      </c>
      <c r="AL626" s="83" t="s">
        <v>218</v>
      </c>
      <c r="AM626" s="83" t="s">
        <v>218</v>
      </c>
      <c r="AN626" s="92" t="s">
        <v>218</v>
      </c>
    </row>
    <row r="627" spans="1:40" x14ac:dyDescent="0.25">
      <c r="A627" t="str">
        <f t="shared" si="9"/>
        <v>Total passengers_Austria</v>
      </c>
      <c r="B627" s="72" t="s">
        <v>58</v>
      </c>
      <c r="C627" s="108" t="s">
        <v>96</v>
      </c>
      <c r="D627" s="92" t="s">
        <v>99</v>
      </c>
      <c r="E627" s="75" t="s">
        <v>34</v>
      </c>
      <c r="F627" s="76" t="s">
        <v>20</v>
      </c>
      <c r="G627" s="76" t="s">
        <v>20</v>
      </c>
      <c r="H627" s="76" t="s">
        <v>34</v>
      </c>
      <c r="I627" s="76" t="s">
        <v>34</v>
      </c>
      <c r="J627" s="76" t="s">
        <v>20</v>
      </c>
      <c r="K627" s="76" t="s">
        <v>20</v>
      </c>
      <c r="L627" s="76" t="s">
        <v>20</v>
      </c>
      <c r="M627" s="76" t="s">
        <v>20</v>
      </c>
      <c r="N627" s="76" t="s">
        <v>20</v>
      </c>
      <c r="O627" s="76" t="s">
        <v>20</v>
      </c>
      <c r="P627" s="76" t="s">
        <v>20</v>
      </c>
      <c r="Q627" s="76" t="s">
        <v>34</v>
      </c>
      <c r="R627" s="83">
        <v>31726100</v>
      </c>
      <c r="S627" s="83">
        <v>36727288.729825534</v>
      </c>
      <c r="T627" s="83">
        <v>39489733.362625249</v>
      </c>
      <c r="U627" s="83">
        <v>41453092.439721659</v>
      </c>
      <c r="V627" s="83">
        <v>42919127.731929086</v>
      </c>
      <c r="W627" s="83">
        <v>44034571.182842739</v>
      </c>
      <c r="X627" s="83">
        <v>45149817.631230265</v>
      </c>
      <c r="Y627" s="83">
        <v>46265189.795840986</v>
      </c>
      <c r="Z627" s="83">
        <v>47380913.468891159</v>
      </c>
      <c r="AA627" s="83">
        <v>48497106.318670318</v>
      </c>
      <c r="AB627" s="83">
        <v>49613798.837299861</v>
      </c>
      <c r="AC627" s="83">
        <v>50730861.640049517</v>
      </c>
      <c r="AD627" s="83">
        <v>51848133.522025421</v>
      </c>
      <c r="AE627" s="83">
        <v>52965453.401638851</v>
      </c>
      <c r="AF627" s="83">
        <v>54082718.650471166</v>
      </c>
      <c r="AG627" s="83">
        <v>55199940.658526696</v>
      </c>
      <c r="AH627" s="83">
        <v>56316840.623259112</v>
      </c>
      <c r="AI627" s="83">
        <v>57433394.075665645</v>
      </c>
      <c r="AJ627" s="83">
        <v>58550063.515147448</v>
      </c>
      <c r="AK627" s="83">
        <v>59667048.226528786</v>
      </c>
      <c r="AL627" s="83">
        <v>60784329.727630682</v>
      </c>
      <c r="AM627" s="83">
        <v>61901903.925424196</v>
      </c>
      <c r="AN627" s="92">
        <v>63019748.741010197</v>
      </c>
    </row>
    <row r="628" spans="1:40" x14ac:dyDescent="0.25">
      <c r="A628" t="str">
        <f t="shared" si="9"/>
        <v>Total aircraft movements_Austria</v>
      </c>
      <c r="B628" s="72" t="s">
        <v>35</v>
      </c>
      <c r="C628" s="108" t="s">
        <v>96</v>
      </c>
      <c r="D628" s="92" t="s">
        <v>99</v>
      </c>
      <c r="E628" s="75" t="s">
        <v>34</v>
      </c>
      <c r="F628" s="76" t="s">
        <v>20</v>
      </c>
      <c r="G628" s="76" t="s">
        <v>20</v>
      </c>
      <c r="H628" s="76" t="s">
        <v>34</v>
      </c>
      <c r="I628" s="76" t="s">
        <v>34</v>
      </c>
      <c r="J628" s="76" t="s">
        <v>20</v>
      </c>
      <c r="K628" s="76" t="s">
        <v>20</v>
      </c>
      <c r="L628" s="76" t="s">
        <v>20</v>
      </c>
      <c r="M628" s="76" t="s">
        <v>20</v>
      </c>
      <c r="N628" s="76" t="s">
        <v>20</v>
      </c>
      <c r="O628" s="76" t="s">
        <v>20</v>
      </c>
      <c r="P628" s="76" t="s">
        <v>20</v>
      </c>
      <c r="Q628" s="76" t="s">
        <v>34</v>
      </c>
      <c r="R628" s="83">
        <v>465283</v>
      </c>
      <c r="S628" s="83">
        <v>492371.93002192175</v>
      </c>
      <c r="T628" s="83">
        <v>513738.30686894804</v>
      </c>
      <c r="U628" s="83">
        <v>529295.36384743545</v>
      </c>
      <c r="V628" s="83">
        <v>539807.4595374479</v>
      </c>
      <c r="W628" s="83">
        <v>544615.86795291223</v>
      </c>
      <c r="X628" s="83">
        <v>548927.11200262804</v>
      </c>
      <c r="Y628" s="83">
        <v>553241.96523107775</v>
      </c>
      <c r="Z628" s="83">
        <v>557932.25428947981</v>
      </c>
      <c r="AA628" s="83">
        <v>563223.80051757337</v>
      </c>
      <c r="AB628" s="83">
        <v>569228.09499633021</v>
      </c>
      <c r="AC628" s="83">
        <v>575856.48832357</v>
      </c>
      <c r="AD628" s="83">
        <v>582969.64993486879</v>
      </c>
      <c r="AE628" s="83">
        <v>590422.70721624419</v>
      </c>
      <c r="AF628" s="83">
        <v>598118.35225289094</v>
      </c>
      <c r="AG628" s="83">
        <v>606084.5362493149</v>
      </c>
      <c r="AH628" s="83">
        <v>613993.96705055796</v>
      </c>
      <c r="AI628" s="83">
        <v>621808.06630251615</v>
      </c>
      <c r="AJ628" s="83">
        <v>630066.89589903457</v>
      </c>
      <c r="AK628" s="83">
        <v>639000.01463633322</v>
      </c>
      <c r="AL628" s="83">
        <v>648590.13742129668</v>
      </c>
      <c r="AM628" s="83">
        <v>658845.77314317296</v>
      </c>
      <c r="AN628" s="92">
        <v>669714.85638665874</v>
      </c>
    </row>
    <row r="629" spans="1:40" x14ac:dyDescent="0.25">
      <c r="A629" t="str">
        <f t="shared" si="9"/>
        <v>Total Cargo_Austria</v>
      </c>
      <c r="B629" s="102" t="s">
        <v>207</v>
      </c>
      <c r="C629" s="103" t="s">
        <v>96</v>
      </c>
      <c r="D629" s="104" t="s">
        <v>99</v>
      </c>
      <c r="E629" s="105" t="s">
        <v>34</v>
      </c>
      <c r="F629" s="106" t="s">
        <v>20</v>
      </c>
      <c r="G629" s="106" t="s">
        <v>20</v>
      </c>
      <c r="H629" s="106" t="s">
        <v>34</v>
      </c>
      <c r="I629" s="106" t="s">
        <v>34</v>
      </c>
      <c r="J629" s="106" t="s">
        <v>20</v>
      </c>
      <c r="K629" s="106" t="s">
        <v>20</v>
      </c>
      <c r="L629" s="106" t="s">
        <v>20</v>
      </c>
      <c r="M629" s="106" t="s">
        <v>20</v>
      </c>
      <c r="N629" s="106" t="s">
        <v>20</v>
      </c>
      <c r="O629" s="106" t="s">
        <v>20</v>
      </c>
      <c r="P629" s="106" t="s">
        <v>20</v>
      </c>
      <c r="Q629" s="106" t="s">
        <v>34</v>
      </c>
      <c r="R629" s="107">
        <v>237803.17800000001</v>
      </c>
      <c r="S629" s="107">
        <v>222073.79455582908</v>
      </c>
      <c r="T629" s="107">
        <v>239984.67497334999</v>
      </c>
      <c r="U629" s="107">
        <v>242659.76816635189</v>
      </c>
      <c r="V629" s="107">
        <v>247422.79359749658</v>
      </c>
      <c r="W629" s="107">
        <v>254251.31652881732</v>
      </c>
      <c r="X629" s="107">
        <v>261004.84857679455</v>
      </c>
      <c r="Y629" s="107">
        <v>267630.78192801547</v>
      </c>
      <c r="Z629" s="107">
        <v>274074.5415119346</v>
      </c>
      <c r="AA629" s="107">
        <v>280288.49224613741</v>
      </c>
      <c r="AB629" s="107">
        <v>286231.12790550076</v>
      </c>
      <c r="AC629" s="107">
        <v>291869.9228767741</v>
      </c>
      <c r="AD629" s="107">
        <v>297185.22846364207</v>
      </c>
      <c r="AE629" s="107">
        <v>302162.91206815914</v>
      </c>
      <c r="AF629" s="107">
        <v>306805.66727199312</v>
      </c>
      <c r="AG629" s="107">
        <v>311121.72292293009</v>
      </c>
      <c r="AH629" s="107">
        <v>315127.10835376388</v>
      </c>
      <c r="AI629" s="107">
        <v>318843.96910281578</v>
      </c>
      <c r="AJ629" s="107">
        <v>322289.9799194751</v>
      </c>
      <c r="AK629" s="107">
        <v>325482.77723438927</v>
      </c>
      <c r="AL629" s="107">
        <v>328432.50679192774</v>
      </c>
      <c r="AM629" s="107">
        <v>331143.4509194796</v>
      </c>
      <c r="AN629" s="104">
        <v>333648.0323711175</v>
      </c>
    </row>
    <row r="630" spans="1:40" x14ac:dyDescent="0.25">
      <c r="A630" t="str">
        <f t="shared" si="9"/>
        <v>International passengers_Austria</v>
      </c>
      <c r="B630" s="102" t="s">
        <v>54</v>
      </c>
      <c r="C630" s="103" t="s">
        <v>96</v>
      </c>
      <c r="D630" s="104" t="s">
        <v>99</v>
      </c>
      <c r="E630" s="105" t="s">
        <v>34</v>
      </c>
      <c r="F630" s="106" t="s">
        <v>20</v>
      </c>
      <c r="G630" s="106" t="s">
        <v>20</v>
      </c>
      <c r="H630" s="106" t="s">
        <v>34</v>
      </c>
      <c r="I630" s="106" t="s">
        <v>34</v>
      </c>
      <c r="J630" s="106" t="s">
        <v>20</v>
      </c>
      <c r="K630" s="106" t="s">
        <v>20</v>
      </c>
      <c r="L630" s="106" t="s">
        <v>20</v>
      </c>
      <c r="M630" s="106" t="s">
        <v>20</v>
      </c>
      <c r="N630" s="106" t="s">
        <v>20</v>
      </c>
      <c r="O630" s="106" t="s">
        <v>20</v>
      </c>
      <c r="P630" s="106" t="s">
        <v>20</v>
      </c>
      <c r="Q630" s="106" t="s">
        <v>34</v>
      </c>
      <c r="R630" s="107">
        <v>30448195</v>
      </c>
      <c r="S630" s="107">
        <v>35383020.829837702</v>
      </c>
      <c r="T630" s="107">
        <v>38119948.951020062</v>
      </c>
      <c r="U630" s="107">
        <v>40064612.679237373</v>
      </c>
      <c r="V630" s="107">
        <v>41515914.121580116</v>
      </c>
      <c r="W630" s="107">
        <v>42621733.870550707</v>
      </c>
      <c r="X630" s="107">
        <v>43727553.619521417</v>
      </c>
      <c r="Y630" s="107">
        <v>44833373.368492119</v>
      </c>
      <c r="Z630" s="107">
        <v>45939193.117462829</v>
      </c>
      <c r="AA630" s="107">
        <v>47045012.866433546</v>
      </c>
      <c r="AB630" s="107">
        <v>48150832.615404248</v>
      </c>
      <c r="AC630" s="107">
        <v>49256652.364374965</v>
      </c>
      <c r="AD630" s="107">
        <v>50362472.113345668</v>
      </c>
      <c r="AE630" s="107">
        <v>51468291.862316363</v>
      </c>
      <c r="AF630" s="107">
        <v>52574111.611287072</v>
      </c>
      <c r="AG630" s="107">
        <v>53679931.360257775</v>
      </c>
      <c r="AH630" s="107">
        <v>54785751.109228492</v>
      </c>
      <c r="AI630" s="107">
        <v>55891570.858199202</v>
      </c>
      <c r="AJ630" s="107">
        <v>56997390.607169911</v>
      </c>
      <c r="AK630" s="107">
        <v>58103210.356140621</v>
      </c>
      <c r="AL630" s="107">
        <v>59209030.105111331</v>
      </c>
      <c r="AM630" s="107">
        <v>60314849.854082048</v>
      </c>
      <c r="AN630" s="104">
        <v>61420669.603052758</v>
      </c>
    </row>
    <row r="631" spans="1:40" x14ac:dyDescent="0.25">
      <c r="A631" t="str">
        <f t="shared" si="9"/>
        <v>Domestic passengers_Austria</v>
      </c>
      <c r="B631" s="72" t="s">
        <v>56</v>
      </c>
      <c r="C631" s="108" t="s">
        <v>96</v>
      </c>
      <c r="D631" s="92" t="s">
        <v>99</v>
      </c>
      <c r="E631" s="75" t="s">
        <v>34</v>
      </c>
      <c r="F631" s="76" t="s">
        <v>20</v>
      </c>
      <c r="G631" s="76" t="s">
        <v>20</v>
      </c>
      <c r="H631" s="76" t="s">
        <v>34</v>
      </c>
      <c r="I631" s="76" t="s">
        <v>34</v>
      </c>
      <c r="J631" s="76" t="s">
        <v>20</v>
      </c>
      <c r="K631" s="76" t="s">
        <v>20</v>
      </c>
      <c r="L631" s="76" t="s">
        <v>20</v>
      </c>
      <c r="M631" s="76" t="s">
        <v>20</v>
      </c>
      <c r="N631" s="76" t="s">
        <v>20</v>
      </c>
      <c r="O631" s="76" t="s">
        <v>20</v>
      </c>
      <c r="P631" s="76" t="s">
        <v>20</v>
      </c>
      <c r="Q631" s="76" t="s">
        <v>34</v>
      </c>
      <c r="R631" s="83">
        <v>1162157</v>
      </c>
      <c r="S631" s="83">
        <v>1128260.6895956686</v>
      </c>
      <c r="T631" s="83">
        <v>1184000.8554663043</v>
      </c>
      <c r="U631" s="83">
        <v>1204902.8063168111</v>
      </c>
      <c r="V631" s="83">
        <v>1223893.6660383746</v>
      </c>
      <c r="W631" s="83">
        <v>1239567.9244841132</v>
      </c>
      <c r="X631" s="83">
        <v>1254627.9405007141</v>
      </c>
      <c r="Y631" s="83">
        <v>1269395.9396247847</v>
      </c>
      <c r="Z631" s="83">
        <v>1284099.4936415323</v>
      </c>
      <c r="AA631" s="83">
        <v>1298865.4788559873</v>
      </c>
      <c r="AB631" s="83">
        <v>1313738.2012794481</v>
      </c>
      <c r="AC631" s="83">
        <v>1328606.8958837043</v>
      </c>
      <c r="AD631" s="83">
        <v>1343334.6168156902</v>
      </c>
      <c r="AE631" s="83">
        <v>1357784.4182223678</v>
      </c>
      <c r="AF631" s="83">
        <v>1371883.7993580038</v>
      </c>
      <c r="AG631" s="83">
        <v>1385673.038414656</v>
      </c>
      <c r="AH631" s="83">
        <v>1398902.4106014865</v>
      </c>
      <c r="AI631" s="83">
        <v>1411575.9437376817</v>
      </c>
      <c r="AJ631" s="83">
        <v>1424178.9900377512</v>
      </c>
      <c r="AK631" s="83">
        <v>1436931.0656484913</v>
      </c>
      <c r="AL631" s="83">
        <v>1449828.1427507068</v>
      </c>
      <c r="AM631" s="83">
        <v>1462876.2630731908</v>
      </c>
      <c r="AN631" s="92">
        <v>1476075.4266159621</v>
      </c>
    </row>
    <row r="632" spans="1:40" x14ac:dyDescent="0.25">
      <c r="A632" t="str">
        <f t="shared" si="9"/>
        <v>Total passengers_Australia</v>
      </c>
      <c r="B632" s="102" t="s">
        <v>58</v>
      </c>
      <c r="C632" s="103" t="s">
        <v>69</v>
      </c>
      <c r="D632" s="104" t="s">
        <v>70</v>
      </c>
      <c r="E632" s="105" t="s">
        <v>34</v>
      </c>
      <c r="F632" s="106" t="s">
        <v>20</v>
      </c>
      <c r="G632" s="106" t="s">
        <v>20</v>
      </c>
      <c r="H632" s="106" t="s">
        <v>20</v>
      </c>
      <c r="I632" s="106" t="s">
        <v>20</v>
      </c>
      <c r="J632" s="106" t="s">
        <v>20</v>
      </c>
      <c r="K632" s="106" t="s">
        <v>20</v>
      </c>
      <c r="L632" s="106" t="s">
        <v>20</v>
      </c>
      <c r="M632" s="106" t="s">
        <v>20</v>
      </c>
      <c r="N632" s="106" t="s">
        <v>20</v>
      </c>
      <c r="O632" s="106" t="s">
        <v>20</v>
      </c>
      <c r="P632" s="106" t="s">
        <v>20</v>
      </c>
      <c r="Q632" s="106" t="s">
        <v>20</v>
      </c>
      <c r="R632" s="107">
        <v>165081230</v>
      </c>
      <c r="S632" s="107">
        <v>163383294.45936128</v>
      </c>
      <c r="T632" s="107">
        <v>169290103.35280579</v>
      </c>
      <c r="U632" s="107">
        <v>174240274.9556773</v>
      </c>
      <c r="V632" s="107">
        <v>180353908.22783294</v>
      </c>
      <c r="W632" s="107">
        <v>187575561.40814257</v>
      </c>
      <c r="X632" s="107">
        <v>194813413.50474855</v>
      </c>
      <c r="Y632" s="107">
        <v>201994789.90597743</v>
      </c>
      <c r="Z632" s="107">
        <v>209200915.35846561</v>
      </c>
      <c r="AA632" s="107">
        <v>216481365.80210358</v>
      </c>
      <c r="AB632" s="107">
        <v>223844653.37411416</v>
      </c>
      <c r="AC632" s="107">
        <v>231293181.94914502</v>
      </c>
      <c r="AD632" s="107">
        <v>238831733.65719625</v>
      </c>
      <c r="AE632" s="107">
        <v>246464157.0048731</v>
      </c>
      <c r="AF632" s="107">
        <v>254213308.16899857</v>
      </c>
      <c r="AG632" s="107">
        <v>262040954.46871796</v>
      </c>
      <c r="AH632" s="107">
        <v>269946449.66576266</v>
      </c>
      <c r="AI632" s="107">
        <v>277936586.51297295</v>
      </c>
      <c r="AJ632" s="107">
        <v>286016145.34771633</v>
      </c>
      <c r="AK632" s="107">
        <v>294191280.75036466</v>
      </c>
      <c r="AL632" s="107">
        <v>302466256.85425276</v>
      </c>
      <c r="AM632" s="107">
        <v>310845860.60387361</v>
      </c>
      <c r="AN632" s="104">
        <v>319333574.8066532</v>
      </c>
    </row>
    <row r="633" spans="1:40" x14ac:dyDescent="0.25">
      <c r="A633" t="str">
        <f t="shared" si="9"/>
        <v>Total aircraft movements_Australia</v>
      </c>
      <c r="B633" s="102" t="s">
        <v>35</v>
      </c>
      <c r="C633" s="103" t="s">
        <v>69</v>
      </c>
      <c r="D633" s="104" t="s">
        <v>70</v>
      </c>
      <c r="E633" s="105" t="s">
        <v>34</v>
      </c>
      <c r="F633" s="106" t="s">
        <v>20</v>
      </c>
      <c r="G633" s="106" t="s">
        <v>20</v>
      </c>
      <c r="H633" s="106" t="s">
        <v>20</v>
      </c>
      <c r="I633" s="106" t="s">
        <v>20</v>
      </c>
      <c r="J633" s="106" t="s">
        <v>20</v>
      </c>
      <c r="K633" s="106" t="s">
        <v>20</v>
      </c>
      <c r="L633" s="106" t="s">
        <v>20</v>
      </c>
      <c r="M633" s="106" t="s">
        <v>20</v>
      </c>
      <c r="N633" s="106" t="s">
        <v>20</v>
      </c>
      <c r="O633" s="106" t="s">
        <v>20</v>
      </c>
      <c r="P633" s="106" t="s">
        <v>20</v>
      </c>
      <c r="Q633" s="106" t="s">
        <v>20</v>
      </c>
      <c r="R633" s="107">
        <v>1738954</v>
      </c>
      <c r="S633" s="107">
        <v>1747886.6953559658</v>
      </c>
      <c r="T633" s="107">
        <v>1767512.3199670881</v>
      </c>
      <c r="U633" s="107">
        <v>1809634.699854929</v>
      </c>
      <c r="V633" s="107">
        <v>1859188.2881372173</v>
      </c>
      <c r="W633" s="107">
        <v>1915412.4661048178</v>
      </c>
      <c r="X633" s="107">
        <v>1971215.9927657768</v>
      </c>
      <c r="Y633" s="107">
        <v>2025969.0574447298</v>
      </c>
      <c r="Z633" s="107">
        <v>2080167.7305705664</v>
      </c>
      <c r="AA633" s="107">
        <v>2133756.7477673762</v>
      </c>
      <c r="AB633" s="107">
        <v>2186751.6197237368</v>
      </c>
      <c r="AC633" s="107">
        <v>2239119.6272107847</v>
      </c>
      <c r="AD633" s="107">
        <v>2290852.2746730237</v>
      </c>
      <c r="AE633" s="107">
        <v>2341925.1210078653</v>
      </c>
      <c r="AF633" s="107">
        <v>2392283.0106263789</v>
      </c>
      <c r="AG633" s="107">
        <v>2441971.7435077373</v>
      </c>
      <c r="AH633" s="107">
        <v>2491047.6534590805</v>
      </c>
      <c r="AI633" s="107">
        <v>2539580.7512492966</v>
      </c>
      <c r="AJ633" s="107">
        <v>2587613.5322261625</v>
      </c>
      <c r="AK633" s="107">
        <v>2635211.8089429387</v>
      </c>
      <c r="AL633" s="107">
        <v>2682412.2622341579</v>
      </c>
      <c r="AM633" s="107">
        <v>2729270.9285341487</v>
      </c>
      <c r="AN633" s="104">
        <v>2775823.4047521292</v>
      </c>
    </row>
    <row r="634" spans="1:40" x14ac:dyDescent="0.25">
      <c r="A634" t="str">
        <f t="shared" si="9"/>
        <v>Total Cargo_Australia</v>
      </c>
      <c r="B634" s="102" t="s">
        <v>207</v>
      </c>
      <c r="C634" s="108" t="s">
        <v>69</v>
      </c>
      <c r="D634" s="92" t="s">
        <v>70</v>
      </c>
      <c r="E634" s="75" t="s">
        <v>34</v>
      </c>
      <c r="F634" s="76" t="s">
        <v>20</v>
      </c>
      <c r="G634" s="76" t="s">
        <v>20</v>
      </c>
      <c r="H634" s="76" t="s">
        <v>20</v>
      </c>
      <c r="I634" s="76" t="s">
        <v>20</v>
      </c>
      <c r="J634" s="76" t="s">
        <v>20</v>
      </c>
      <c r="K634" s="76" t="s">
        <v>20</v>
      </c>
      <c r="L634" s="76" t="s">
        <v>20</v>
      </c>
      <c r="M634" s="76" t="s">
        <v>20</v>
      </c>
      <c r="N634" s="76" t="s">
        <v>20</v>
      </c>
      <c r="O634" s="76" t="s">
        <v>20</v>
      </c>
      <c r="P634" s="76" t="s">
        <v>20</v>
      </c>
      <c r="Q634" s="76" t="s">
        <v>20</v>
      </c>
      <c r="R634" s="83">
        <v>1254852.692</v>
      </c>
      <c r="S634" s="83">
        <v>1311118.3447601099</v>
      </c>
      <c r="T634" s="83">
        <v>1365066.9614080701</v>
      </c>
      <c r="U634" s="83">
        <v>1412234.2715784078</v>
      </c>
      <c r="V634" s="83">
        <v>1454726.9971246112</v>
      </c>
      <c r="W634" s="83">
        <v>1494336.3917433184</v>
      </c>
      <c r="X634" s="83">
        <v>1533657.7356714876</v>
      </c>
      <c r="Y634" s="83">
        <v>1572253.6186012446</v>
      </c>
      <c r="Z634" s="83">
        <v>1610483.8614288704</v>
      </c>
      <c r="AA634" s="83">
        <v>1648341.6750808503</v>
      </c>
      <c r="AB634" s="83">
        <v>1685839.6678365492</v>
      </c>
      <c r="AC634" s="83">
        <v>1722956.5026078047</v>
      </c>
      <c r="AD634" s="83">
        <v>1759687.3300563749</v>
      </c>
      <c r="AE634" s="83">
        <v>1796016.6322999473</v>
      </c>
      <c r="AF634" s="83">
        <v>1831919.1927797599</v>
      </c>
      <c r="AG634" s="83">
        <v>1867401.8005693152</v>
      </c>
      <c r="AH634" s="83">
        <v>1902498.401036185</v>
      </c>
      <c r="AI634" s="83">
        <v>1937255.547827339</v>
      </c>
      <c r="AJ634" s="83">
        <v>1971701.3671044649</v>
      </c>
      <c r="AK634" s="83">
        <v>2005879.5029115966</v>
      </c>
      <c r="AL634" s="83">
        <v>2039814.2019398543</v>
      </c>
      <c r="AM634" s="83">
        <v>2073542.319159735</v>
      </c>
      <c r="AN634" s="92">
        <v>2107087.1313947407</v>
      </c>
    </row>
    <row r="635" spans="1:40" x14ac:dyDescent="0.25">
      <c r="A635" t="str">
        <f t="shared" si="9"/>
        <v>International passengers_Australia</v>
      </c>
      <c r="B635" s="72" t="s">
        <v>54</v>
      </c>
      <c r="C635" s="108" t="s">
        <v>69</v>
      </c>
      <c r="D635" s="92" t="s">
        <v>70</v>
      </c>
      <c r="E635" s="75" t="s">
        <v>34</v>
      </c>
      <c r="F635" s="76" t="s">
        <v>20</v>
      </c>
      <c r="G635" s="76" t="s">
        <v>20</v>
      </c>
      <c r="H635" s="76" t="s">
        <v>20</v>
      </c>
      <c r="I635" s="76" t="s">
        <v>20</v>
      </c>
      <c r="J635" s="76" t="s">
        <v>20</v>
      </c>
      <c r="K635" s="76" t="s">
        <v>20</v>
      </c>
      <c r="L635" s="76" t="s">
        <v>20</v>
      </c>
      <c r="M635" s="76" t="s">
        <v>20</v>
      </c>
      <c r="N635" s="76" t="s">
        <v>20</v>
      </c>
      <c r="O635" s="76" t="s">
        <v>20</v>
      </c>
      <c r="P635" s="76" t="s">
        <v>20</v>
      </c>
      <c r="Q635" s="76" t="s">
        <v>20</v>
      </c>
      <c r="R635" s="83">
        <v>41704689</v>
      </c>
      <c r="S635" s="83">
        <v>42163887.349040598</v>
      </c>
      <c r="T635" s="83">
        <v>44232648.9971736</v>
      </c>
      <c r="U635" s="83">
        <v>46480461.571069926</v>
      </c>
      <c r="V635" s="83">
        <v>48897398.905963331</v>
      </c>
      <c r="W635" s="83">
        <v>51452284.608476184</v>
      </c>
      <c r="X635" s="83">
        <v>54056768.728494152</v>
      </c>
      <c r="Y635" s="83">
        <v>56689765.26206708</v>
      </c>
      <c r="Z635" s="83">
        <v>59390140.141843937</v>
      </c>
      <c r="AA635" s="83">
        <v>62208304.373696245</v>
      </c>
      <c r="AB635" s="83">
        <v>65151316.132084936</v>
      </c>
      <c r="AC635" s="83">
        <v>68224124.406904146</v>
      </c>
      <c r="AD635" s="83">
        <v>71432111.0880187</v>
      </c>
      <c r="AE635" s="83">
        <v>74780980.537872195</v>
      </c>
      <c r="AF635" s="83">
        <v>78296587.117380366</v>
      </c>
      <c r="AG635" s="83">
        <v>81939920.960492447</v>
      </c>
      <c r="AH635" s="83">
        <v>85706354.040929869</v>
      </c>
      <c r="AI635" s="83">
        <v>89597207.776987195</v>
      </c>
      <c r="AJ635" s="83">
        <v>93613962.142182007</v>
      </c>
      <c r="AK635" s="83">
        <v>97757639.062769607</v>
      </c>
      <c r="AL635" s="83">
        <v>102029656.14817244</v>
      </c>
      <c r="AM635" s="83">
        <v>106430465.02265479</v>
      </c>
      <c r="AN635" s="92">
        <v>110960813.49282463</v>
      </c>
    </row>
    <row r="636" spans="1:40" x14ac:dyDescent="0.25">
      <c r="A636" t="str">
        <f t="shared" si="9"/>
        <v>Domestic passengers_Australia</v>
      </c>
      <c r="B636" s="102" t="s">
        <v>56</v>
      </c>
      <c r="C636" s="103" t="s">
        <v>69</v>
      </c>
      <c r="D636" s="104" t="s">
        <v>70</v>
      </c>
      <c r="E636" s="105" t="s">
        <v>34</v>
      </c>
      <c r="F636" s="106" t="s">
        <v>20</v>
      </c>
      <c r="G636" s="106" t="s">
        <v>20</v>
      </c>
      <c r="H636" s="106" t="s">
        <v>20</v>
      </c>
      <c r="I636" s="106" t="s">
        <v>20</v>
      </c>
      <c r="J636" s="106" t="s">
        <v>20</v>
      </c>
      <c r="K636" s="106" t="s">
        <v>20</v>
      </c>
      <c r="L636" s="106" t="s">
        <v>20</v>
      </c>
      <c r="M636" s="106" t="s">
        <v>20</v>
      </c>
      <c r="N636" s="106" t="s">
        <v>20</v>
      </c>
      <c r="O636" s="106" t="s">
        <v>20</v>
      </c>
      <c r="P636" s="106" t="s">
        <v>20</v>
      </c>
      <c r="Q636" s="106" t="s">
        <v>20</v>
      </c>
      <c r="R636" s="107">
        <v>122670941</v>
      </c>
      <c r="S636" s="107">
        <v>120586898.69118184</v>
      </c>
      <c r="T636" s="107">
        <v>124397164.04239647</v>
      </c>
      <c r="U636" s="107">
        <v>127101117.67243187</v>
      </c>
      <c r="V636" s="107">
        <v>130805889.2270042</v>
      </c>
      <c r="W636" s="107">
        <v>135487348.19515786</v>
      </c>
      <c r="X636" s="107">
        <v>140134762.27316669</v>
      </c>
      <c r="Y636" s="107">
        <v>144696433.66488248</v>
      </c>
      <c r="Z636" s="107">
        <v>149214889.82567358</v>
      </c>
      <c r="AA636" s="107">
        <v>153689328.35072035</v>
      </c>
      <c r="AB636" s="107">
        <v>158121239.42040053</v>
      </c>
      <c r="AC636" s="107">
        <v>162508101.19099918</v>
      </c>
      <c r="AD636" s="107">
        <v>166849340.51621777</v>
      </c>
      <c r="AE636" s="107">
        <v>171143123.32789949</v>
      </c>
      <c r="AF636" s="107">
        <v>175386469.26529229</v>
      </c>
      <c r="AG636" s="107">
        <v>179580180.73321399</v>
      </c>
      <c r="AH636" s="107">
        <v>183728269.75575566</v>
      </c>
      <c r="AI636" s="107">
        <v>187836238.53738439</v>
      </c>
      <c r="AJ636" s="107">
        <v>191907411.32663384</v>
      </c>
      <c r="AK636" s="107">
        <v>195946946.44019291</v>
      </c>
      <c r="AL636" s="107">
        <v>199957709.60955483</v>
      </c>
      <c r="AM636" s="107">
        <v>203944056.74659055</v>
      </c>
      <c r="AN636" s="104">
        <v>207908738.95353279</v>
      </c>
    </row>
    <row r="637" spans="1:40" x14ac:dyDescent="0.25">
      <c r="A637" t="str">
        <f t="shared" si="9"/>
        <v>Total passengers_Asia-Pacific</v>
      </c>
      <c r="B637" s="72" t="s">
        <v>58</v>
      </c>
      <c r="C637" s="108" t="s">
        <v>20</v>
      </c>
      <c r="D637" s="92" t="s">
        <v>27</v>
      </c>
      <c r="E637" s="75" t="s">
        <v>20</v>
      </c>
      <c r="F637" s="76" t="s">
        <v>20</v>
      </c>
      <c r="G637" s="76" t="s">
        <v>20</v>
      </c>
      <c r="H637" s="76" t="s">
        <v>20</v>
      </c>
      <c r="I637" s="76" t="s">
        <v>20</v>
      </c>
      <c r="J637" s="76" t="s">
        <v>20</v>
      </c>
      <c r="K637" s="76" t="s">
        <v>20</v>
      </c>
      <c r="L637" s="76" t="s">
        <v>20</v>
      </c>
      <c r="M637" s="76" t="s">
        <v>20</v>
      </c>
      <c r="N637" s="76" t="s">
        <v>20</v>
      </c>
      <c r="O637" s="76" t="s">
        <v>20</v>
      </c>
      <c r="P637" s="76" t="s">
        <v>20</v>
      </c>
      <c r="Q637" s="76" t="s">
        <v>20</v>
      </c>
      <c r="R637" s="83">
        <v>3254638421</v>
      </c>
      <c r="S637" s="83">
        <v>3308922055.2777863</v>
      </c>
      <c r="T637" s="83">
        <v>3481962556.3091555</v>
      </c>
      <c r="U637" s="83">
        <v>3673445394.2793226</v>
      </c>
      <c r="V637" s="83">
        <v>3881883549.8571181</v>
      </c>
      <c r="W637" s="83">
        <v>4119511158.6122279</v>
      </c>
      <c r="X637" s="83">
        <v>4359861140.3103523</v>
      </c>
      <c r="Y637" s="83">
        <v>4602999419.4101944</v>
      </c>
      <c r="Z637" s="83">
        <v>4848947526.6776648</v>
      </c>
      <c r="AA637" s="83">
        <v>5098384304.5399113</v>
      </c>
      <c r="AB637" s="83">
        <v>5351393436.9171495</v>
      </c>
      <c r="AC637" s="83">
        <v>5607887797.0426035</v>
      </c>
      <c r="AD637" s="83">
        <v>5876714095.4896698</v>
      </c>
      <c r="AE637" s="83">
        <v>6139111294.3487682</v>
      </c>
      <c r="AF637" s="83">
        <v>6405016718.9670124</v>
      </c>
      <c r="AG637" s="83">
        <v>6674635078.3875151</v>
      </c>
      <c r="AH637" s="83">
        <v>6948027542.0969048</v>
      </c>
      <c r="AI637" s="83">
        <v>7234255951.8568916</v>
      </c>
      <c r="AJ637" s="83">
        <v>7514917427.8573904</v>
      </c>
      <c r="AK637" s="83">
        <v>7799837435.429122</v>
      </c>
      <c r="AL637" s="83">
        <v>8089299443.2155476</v>
      </c>
      <c r="AM637" s="83">
        <v>8383767682.3158512</v>
      </c>
      <c r="AN637" s="92">
        <v>8683703643.1613617</v>
      </c>
    </row>
    <row r="638" spans="1:40" x14ac:dyDescent="0.25">
      <c r="A638" t="str">
        <f t="shared" si="9"/>
        <v>Total aircraft movements_Asia-Pacific</v>
      </c>
      <c r="B638" s="72" t="s">
        <v>35</v>
      </c>
      <c r="C638" s="108" t="s">
        <v>20</v>
      </c>
      <c r="D638" s="92" t="s">
        <v>27</v>
      </c>
      <c r="E638" s="75" t="s">
        <v>20</v>
      </c>
      <c r="F638" s="76" t="s">
        <v>20</v>
      </c>
      <c r="G638" s="76" t="s">
        <v>20</v>
      </c>
      <c r="H638" s="76" t="s">
        <v>20</v>
      </c>
      <c r="I638" s="76" t="s">
        <v>20</v>
      </c>
      <c r="J638" s="76" t="s">
        <v>20</v>
      </c>
      <c r="K638" s="76" t="s">
        <v>20</v>
      </c>
      <c r="L638" s="76" t="s">
        <v>20</v>
      </c>
      <c r="M638" s="76" t="s">
        <v>20</v>
      </c>
      <c r="N638" s="76" t="s">
        <v>20</v>
      </c>
      <c r="O638" s="76" t="s">
        <v>20</v>
      </c>
      <c r="P638" s="76" t="s">
        <v>20</v>
      </c>
      <c r="Q638" s="76" t="s">
        <v>20</v>
      </c>
      <c r="R638" s="83">
        <v>26505955</v>
      </c>
      <c r="S638" s="83">
        <v>26791241.394316666</v>
      </c>
      <c r="T638" s="83">
        <v>27717405.028878942</v>
      </c>
      <c r="U638" s="83">
        <v>28833903.817062147</v>
      </c>
      <c r="V638" s="83">
        <v>30045049.957119849</v>
      </c>
      <c r="W638" s="83">
        <v>31417676.536125116</v>
      </c>
      <c r="X638" s="83">
        <v>32800844.884359356</v>
      </c>
      <c r="Y638" s="83">
        <v>34190829.762581147</v>
      </c>
      <c r="Z638" s="83">
        <v>35584318.715517044</v>
      </c>
      <c r="AA638" s="83">
        <v>36982912.143104464</v>
      </c>
      <c r="AB638" s="83">
        <v>38383590.516654134</v>
      </c>
      <c r="AC638" s="83">
        <v>39783652.680062011</v>
      </c>
      <c r="AD638" s="83">
        <v>41178650.666243814</v>
      </c>
      <c r="AE638" s="83">
        <v>42563156.466841191</v>
      </c>
      <c r="AF638" s="83">
        <v>43937429.915757224</v>
      </c>
      <c r="AG638" s="83">
        <v>45301363.593029223</v>
      </c>
      <c r="AH638" s="83">
        <v>46653149.98020196</v>
      </c>
      <c r="AI638" s="83">
        <v>47988958.749046952</v>
      </c>
      <c r="AJ638" s="83">
        <v>49305176.278553344</v>
      </c>
      <c r="AK638" s="83">
        <v>50607876.608266123</v>
      </c>
      <c r="AL638" s="83">
        <v>51896388.923375562</v>
      </c>
      <c r="AM638" s="83">
        <v>53172153.17241846</v>
      </c>
      <c r="AN638" s="92">
        <v>54437038.073174693</v>
      </c>
    </row>
    <row r="639" spans="1:40" x14ac:dyDescent="0.25">
      <c r="A639" t="str">
        <f t="shared" si="9"/>
        <v>Total Cargo_Asia-Pacific</v>
      </c>
      <c r="B639" s="102" t="s">
        <v>207</v>
      </c>
      <c r="C639" s="103" t="s">
        <v>20</v>
      </c>
      <c r="D639" s="104" t="s">
        <v>27</v>
      </c>
      <c r="E639" s="105" t="s">
        <v>20</v>
      </c>
      <c r="F639" s="106" t="s">
        <v>20</v>
      </c>
      <c r="G639" s="106" t="s">
        <v>20</v>
      </c>
      <c r="H639" s="106" t="s">
        <v>20</v>
      </c>
      <c r="I639" s="106" t="s">
        <v>20</v>
      </c>
      <c r="J639" s="106" t="s">
        <v>20</v>
      </c>
      <c r="K639" s="106" t="s">
        <v>20</v>
      </c>
      <c r="L639" s="106" t="s">
        <v>20</v>
      </c>
      <c r="M639" s="106" t="s">
        <v>20</v>
      </c>
      <c r="N639" s="106" t="s">
        <v>20</v>
      </c>
      <c r="O639" s="106" t="s">
        <v>20</v>
      </c>
      <c r="P639" s="106" t="s">
        <v>20</v>
      </c>
      <c r="Q639" s="106" t="s">
        <v>20</v>
      </c>
      <c r="R639" s="107">
        <v>48527252</v>
      </c>
      <c r="S639" s="107">
        <v>46466269.585224956</v>
      </c>
      <c r="T639" s="107">
        <v>47604140.832016237</v>
      </c>
      <c r="U639" s="107">
        <v>48906993.009546705</v>
      </c>
      <c r="V639" s="107">
        <v>50535375.444932796</v>
      </c>
      <c r="W639" s="107">
        <v>52568535.40584632</v>
      </c>
      <c r="X639" s="107">
        <v>54624515.225780129</v>
      </c>
      <c r="Y639" s="107">
        <v>56698475.54749386</v>
      </c>
      <c r="Z639" s="107">
        <v>58791877.431769349</v>
      </c>
      <c r="AA639" s="107">
        <v>60906416.38150496</v>
      </c>
      <c r="AB639" s="107">
        <v>63033599.404701792</v>
      </c>
      <c r="AC639" s="107">
        <v>65164084.154897355</v>
      </c>
      <c r="AD639" s="107">
        <v>67349402.434628442</v>
      </c>
      <c r="AE639" s="107">
        <v>69464853.826067373</v>
      </c>
      <c r="AF639" s="107">
        <v>71573606.130109742</v>
      </c>
      <c r="AG639" s="107">
        <v>73672495.201345325</v>
      </c>
      <c r="AH639" s="107">
        <v>75772570.696069494</v>
      </c>
      <c r="AI639" s="107">
        <v>77921851.450560793</v>
      </c>
      <c r="AJ639" s="107">
        <v>79999617.415340021</v>
      </c>
      <c r="AK639" s="107">
        <v>82060891.090831146</v>
      </c>
      <c r="AL639" s="107">
        <v>84115450.950253144</v>
      </c>
      <c r="AM639" s="107">
        <v>86171766.447789639</v>
      </c>
      <c r="AN639" s="104">
        <v>88230496.551802665</v>
      </c>
    </row>
    <row r="640" spans="1:40" x14ac:dyDescent="0.25">
      <c r="A640" t="str">
        <f t="shared" si="9"/>
        <v>International passengers_Asia-Pacific</v>
      </c>
      <c r="B640" s="102" t="s">
        <v>54</v>
      </c>
      <c r="C640" s="103" t="s">
        <v>20</v>
      </c>
      <c r="D640" s="104" t="s">
        <v>27</v>
      </c>
      <c r="E640" s="105" t="s">
        <v>20</v>
      </c>
      <c r="F640" s="106" t="s">
        <v>20</v>
      </c>
      <c r="G640" s="106" t="s">
        <v>20</v>
      </c>
      <c r="H640" s="106" t="s">
        <v>20</v>
      </c>
      <c r="I640" s="106" t="s">
        <v>20</v>
      </c>
      <c r="J640" s="106" t="s">
        <v>20</v>
      </c>
      <c r="K640" s="106" t="s">
        <v>20</v>
      </c>
      <c r="L640" s="106" t="s">
        <v>20</v>
      </c>
      <c r="M640" s="106" t="s">
        <v>20</v>
      </c>
      <c r="N640" s="106" t="s">
        <v>20</v>
      </c>
      <c r="O640" s="106" t="s">
        <v>20</v>
      </c>
      <c r="P640" s="106" t="s">
        <v>20</v>
      </c>
      <c r="Q640" s="106" t="s">
        <v>20</v>
      </c>
      <c r="R640" s="107">
        <v>972909174.8535291</v>
      </c>
      <c r="S640" s="107">
        <v>1020449940.1839882</v>
      </c>
      <c r="T640" s="107">
        <v>1083081842.0623848</v>
      </c>
      <c r="U640" s="107">
        <v>1151944765.5606108</v>
      </c>
      <c r="V640" s="107">
        <v>1223705938.2526512</v>
      </c>
      <c r="W640" s="107">
        <v>1298690530.892669</v>
      </c>
      <c r="X640" s="107">
        <v>1375756122.886657</v>
      </c>
      <c r="Y640" s="107">
        <v>1455079592.8708165</v>
      </c>
      <c r="Z640" s="107">
        <v>1536696084.3623393</v>
      </c>
      <c r="AA640" s="107">
        <v>1620807299.0240345</v>
      </c>
      <c r="AB640" s="107">
        <v>1707479977.3984003</v>
      </c>
      <c r="AC640" s="107">
        <v>1796757757.7040472</v>
      </c>
      <c r="AD640" s="107">
        <v>1888501826.0230768</v>
      </c>
      <c r="AE640" s="107">
        <v>1982270360.8513875</v>
      </c>
      <c r="AF640" s="107">
        <v>2078499056.4708512</v>
      </c>
      <c r="AG640" s="107">
        <v>2177313647.7311821</v>
      </c>
      <c r="AH640" s="107">
        <v>2278786395.2518864</v>
      </c>
      <c r="AI640" s="107">
        <v>2382906332.7545838</v>
      </c>
      <c r="AJ640" s="107">
        <v>2489949602.847877</v>
      </c>
      <c r="AK640" s="107">
        <v>2600513397.8550668</v>
      </c>
      <c r="AL640" s="107">
        <v>2714734966.2785783</v>
      </c>
      <c r="AM640" s="107">
        <v>2832823627.5625162</v>
      </c>
      <c r="AN640" s="104">
        <v>2955117015.1669793</v>
      </c>
    </row>
    <row r="641" spans="1:40" x14ac:dyDescent="0.25">
      <c r="A641" t="str">
        <f t="shared" si="9"/>
        <v>Domestic passengers_Asia-Pacific</v>
      </c>
      <c r="B641" s="72" t="s">
        <v>56</v>
      </c>
      <c r="C641" s="108" t="s">
        <v>20</v>
      </c>
      <c r="D641" s="92" t="s">
        <v>27</v>
      </c>
      <c r="E641" s="75" t="s">
        <v>20</v>
      </c>
      <c r="F641" s="76" t="s">
        <v>20</v>
      </c>
      <c r="G641" s="76" t="s">
        <v>20</v>
      </c>
      <c r="H641" s="76" t="s">
        <v>20</v>
      </c>
      <c r="I641" s="76" t="s">
        <v>20</v>
      </c>
      <c r="J641" s="76" t="s">
        <v>20</v>
      </c>
      <c r="K641" s="76" t="s">
        <v>20</v>
      </c>
      <c r="L641" s="76" t="s">
        <v>20</v>
      </c>
      <c r="M641" s="76" t="s">
        <v>20</v>
      </c>
      <c r="N641" s="76" t="s">
        <v>20</v>
      </c>
      <c r="O641" s="76" t="s">
        <v>20</v>
      </c>
      <c r="P641" s="76" t="s">
        <v>20</v>
      </c>
      <c r="Q641" s="76" t="s">
        <v>20</v>
      </c>
      <c r="R641" s="83">
        <v>2254353089.146471</v>
      </c>
      <c r="S641" s="83">
        <v>2266152186.5846553</v>
      </c>
      <c r="T641" s="83">
        <v>2375910266.047708</v>
      </c>
      <c r="U641" s="83">
        <v>2497815063.9789724</v>
      </c>
      <c r="V641" s="83">
        <v>2633867703.56461</v>
      </c>
      <c r="W641" s="83">
        <v>2795630494.0996008</v>
      </c>
      <c r="X641" s="83">
        <v>2958019399.4068618</v>
      </c>
      <c r="Y641" s="83">
        <v>3120924968.4712443</v>
      </c>
      <c r="Z641" s="83">
        <v>3284332163.8691006</v>
      </c>
      <c r="AA641" s="83">
        <v>3448719237.6190386</v>
      </c>
      <c r="AB641" s="83">
        <v>3614103563.9564285</v>
      </c>
      <c r="AC641" s="83">
        <v>3780353329.2685328</v>
      </c>
      <c r="AD641" s="83">
        <v>3956385321.9654584</v>
      </c>
      <c r="AE641" s="83">
        <v>4124013723.9041333</v>
      </c>
      <c r="AF641" s="83">
        <v>4292675982.2499847</v>
      </c>
      <c r="AG641" s="83">
        <v>4462451524.2845592</v>
      </c>
      <c r="AH641" s="83">
        <v>4633331031.5175266</v>
      </c>
      <c r="AI641" s="83">
        <v>4814318166.2983713</v>
      </c>
      <c r="AJ641" s="83">
        <v>4986870144.5927496</v>
      </c>
      <c r="AK641" s="83">
        <v>5160147403.0248871</v>
      </c>
      <c r="AL641" s="83">
        <v>5334296340.8374701</v>
      </c>
      <c r="AM641" s="83">
        <v>5509572291.3095207</v>
      </c>
      <c r="AN641" s="92">
        <v>5686098426.2640448</v>
      </c>
    </row>
    <row r="642" spans="1:40" x14ac:dyDescent="0.25">
      <c r="A642" t="str">
        <f t="shared" ref="A642:A705" si="10">B642&amp;"_"&amp;D642</f>
        <v>Total passengers_ASEAN-5</v>
      </c>
      <c r="B642" s="102" t="s">
        <v>58</v>
      </c>
      <c r="C642" s="103" t="s">
        <v>20</v>
      </c>
      <c r="D642" s="104" t="s">
        <v>12</v>
      </c>
      <c r="E642" s="105" t="s">
        <v>20</v>
      </c>
      <c r="F642" s="106" t="s">
        <v>20</v>
      </c>
      <c r="G642" s="106" t="s">
        <v>20</v>
      </c>
      <c r="H642" s="106" t="s">
        <v>20</v>
      </c>
      <c r="I642" s="106" t="s">
        <v>20</v>
      </c>
      <c r="J642" s="106" t="s">
        <v>20</v>
      </c>
      <c r="K642" s="106" t="s">
        <v>20</v>
      </c>
      <c r="L642" s="106" t="s">
        <v>20</v>
      </c>
      <c r="M642" s="106" t="s">
        <v>20</v>
      </c>
      <c r="N642" s="106" t="s">
        <v>20</v>
      </c>
      <c r="O642" s="106" t="s">
        <v>20</v>
      </c>
      <c r="P642" s="106" t="s">
        <v>20</v>
      </c>
      <c r="Q642" s="106" t="s">
        <v>20</v>
      </c>
      <c r="R642" s="107">
        <v>661223640</v>
      </c>
      <c r="S642" s="107">
        <v>641730587.84628475</v>
      </c>
      <c r="T642" s="107">
        <v>683181066.51015031</v>
      </c>
      <c r="U642" s="107">
        <v>723526233.3188715</v>
      </c>
      <c r="V642" s="107">
        <v>770194327.59502983</v>
      </c>
      <c r="W642" s="107">
        <v>823167168.75760639</v>
      </c>
      <c r="X642" s="107">
        <v>877735213.46506095</v>
      </c>
      <c r="Y642" s="107">
        <v>933905870.19282746</v>
      </c>
      <c r="Z642" s="107">
        <v>991520895.14755297</v>
      </c>
      <c r="AA642" s="107">
        <v>1050838567.3671045</v>
      </c>
      <c r="AB642" s="107">
        <v>1111812106.6178851</v>
      </c>
      <c r="AC642" s="107">
        <v>1174460084.4412401</v>
      </c>
      <c r="AD642" s="107">
        <v>1238549856.6744852</v>
      </c>
      <c r="AE642" s="107">
        <v>1303754669.9040642</v>
      </c>
      <c r="AF642" s="107">
        <v>1370228033.0999122</v>
      </c>
      <c r="AG642" s="107">
        <v>1437973276.2067087</v>
      </c>
      <c r="AH642" s="107">
        <v>1506949945.0723503</v>
      </c>
      <c r="AI642" s="107">
        <v>1577090058.5154736</v>
      </c>
      <c r="AJ642" s="107">
        <v>1648566262.5646157</v>
      </c>
      <c r="AK642" s="107">
        <v>1721688883.9090614</v>
      </c>
      <c r="AL642" s="107">
        <v>1796450023.3199501</v>
      </c>
      <c r="AM642" s="107">
        <v>1872980965.7527437</v>
      </c>
      <c r="AN642" s="104">
        <v>1951404310.9718556</v>
      </c>
    </row>
    <row r="643" spans="1:40" x14ac:dyDescent="0.25">
      <c r="A643" t="str">
        <f t="shared" si="10"/>
        <v>Total aircraft movements_ASEAN-5</v>
      </c>
      <c r="B643" s="102" t="s">
        <v>35</v>
      </c>
      <c r="C643" s="103" t="s">
        <v>20</v>
      </c>
      <c r="D643" s="104" t="s">
        <v>12</v>
      </c>
      <c r="E643" s="105" t="s">
        <v>20</v>
      </c>
      <c r="F643" s="106" t="s">
        <v>20</v>
      </c>
      <c r="G643" s="106" t="s">
        <v>20</v>
      </c>
      <c r="H643" s="106" t="s">
        <v>20</v>
      </c>
      <c r="I643" s="106" t="s">
        <v>20</v>
      </c>
      <c r="J643" s="106" t="s">
        <v>20</v>
      </c>
      <c r="K643" s="106" t="s">
        <v>20</v>
      </c>
      <c r="L643" s="106" t="s">
        <v>20</v>
      </c>
      <c r="M643" s="106" t="s">
        <v>20</v>
      </c>
      <c r="N643" s="106" t="s">
        <v>20</v>
      </c>
      <c r="O643" s="106" t="s">
        <v>20</v>
      </c>
      <c r="P643" s="106" t="s">
        <v>20</v>
      </c>
      <c r="Q643" s="106" t="s">
        <v>20</v>
      </c>
      <c r="R643" s="107">
        <v>5319978</v>
      </c>
      <c r="S643" s="107">
        <v>5198022.7415340152</v>
      </c>
      <c r="T643" s="107">
        <v>5486484.4649354471</v>
      </c>
      <c r="U643" s="107">
        <v>5798990.3050750997</v>
      </c>
      <c r="V643" s="107">
        <v>6070077.3473693123</v>
      </c>
      <c r="W643" s="107">
        <v>6345977.1193958139</v>
      </c>
      <c r="X643" s="107">
        <v>6627458.22931749</v>
      </c>
      <c r="Y643" s="107">
        <v>6914414.1659899866</v>
      </c>
      <c r="Z643" s="107">
        <v>7205693.3310627742</v>
      </c>
      <c r="AA643" s="107">
        <v>7501340.4820041209</v>
      </c>
      <c r="AB643" s="107">
        <v>7800825.6851919712</v>
      </c>
      <c r="AC643" s="107">
        <v>8103672.513161011</v>
      </c>
      <c r="AD643" s="107">
        <v>8408339.7313967254</v>
      </c>
      <c r="AE643" s="107">
        <v>8712524.1192671545</v>
      </c>
      <c r="AF643" s="107">
        <v>9015967.3988711368</v>
      </c>
      <c r="AG643" s="107">
        <v>9318166.5282141212</v>
      </c>
      <c r="AH643" s="107">
        <v>9618332.4167754278</v>
      </c>
      <c r="AI643" s="107">
        <v>9915702.357470382</v>
      </c>
      <c r="AJ643" s="107">
        <v>10213273.467816129</v>
      </c>
      <c r="AK643" s="107">
        <v>10511879.376702012</v>
      </c>
      <c r="AL643" s="107">
        <v>10811134.521127727</v>
      </c>
      <c r="AM643" s="107">
        <v>11111499.082761161</v>
      </c>
      <c r="AN643" s="104">
        <v>11413243.43637494</v>
      </c>
    </row>
    <row r="644" spans="1:40" x14ac:dyDescent="0.25">
      <c r="A644" t="str">
        <f t="shared" si="10"/>
        <v>Total Cargo_ASEAN-5</v>
      </c>
      <c r="B644" s="102" t="s">
        <v>207</v>
      </c>
      <c r="C644" s="108" t="s">
        <v>20</v>
      </c>
      <c r="D644" s="92" t="s">
        <v>12</v>
      </c>
      <c r="E644" s="75" t="s">
        <v>20</v>
      </c>
      <c r="F644" s="76" t="s">
        <v>20</v>
      </c>
      <c r="G644" s="76" t="s">
        <v>20</v>
      </c>
      <c r="H644" s="76" t="s">
        <v>20</v>
      </c>
      <c r="I644" s="76" t="s">
        <v>20</v>
      </c>
      <c r="J644" s="76" t="s">
        <v>20</v>
      </c>
      <c r="K644" s="76" t="s">
        <v>20</v>
      </c>
      <c r="L644" s="76" t="s">
        <v>20</v>
      </c>
      <c r="M644" s="76" t="s">
        <v>20</v>
      </c>
      <c r="N644" s="76" t="s">
        <v>20</v>
      </c>
      <c r="O644" s="76" t="s">
        <v>20</v>
      </c>
      <c r="P644" s="76" t="s">
        <v>20</v>
      </c>
      <c r="Q644" s="76" t="s">
        <v>20</v>
      </c>
      <c r="R644" s="83">
        <v>6701874.7800000003</v>
      </c>
      <c r="S644" s="83">
        <v>6339238.098466984</v>
      </c>
      <c r="T644" s="83">
        <v>6706705.9537569731</v>
      </c>
      <c r="U644" s="83">
        <v>6953620.8700180426</v>
      </c>
      <c r="V644" s="83">
        <v>7216545.0947863031</v>
      </c>
      <c r="W644" s="83">
        <v>7494639.8134409171</v>
      </c>
      <c r="X644" s="83">
        <v>7776260.9406576939</v>
      </c>
      <c r="Y644" s="83">
        <v>8061490.1358312145</v>
      </c>
      <c r="Z644" s="83">
        <v>8350238.327449223</v>
      </c>
      <c r="AA644" s="83">
        <v>8643474.5830750801</v>
      </c>
      <c r="AB644" s="83">
        <v>8941436.7542712465</v>
      </c>
      <c r="AC644" s="83">
        <v>9244533.3162416313</v>
      </c>
      <c r="AD644" s="83">
        <v>9552077.0300882384</v>
      </c>
      <c r="AE644" s="83">
        <v>9862578.9838288594</v>
      </c>
      <c r="AF644" s="83">
        <v>10176014.916758675</v>
      </c>
      <c r="AG644" s="83">
        <v>10492529.208740564</v>
      </c>
      <c r="AH644" s="83">
        <v>10812051.936497977</v>
      </c>
      <c r="AI644" s="83">
        <v>11134403.450021882</v>
      </c>
      <c r="AJ644" s="83">
        <v>11463576.932659606</v>
      </c>
      <c r="AK644" s="83">
        <v>11801220.074819233</v>
      </c>
      <c r="AL644" s="83">
        <v>12147761.878778849</v>
      </c>
      <c r="AM644" s="83">
        <v>12504805.132533796</v>
      </c>
      <c r="AN644" s="92">
        <v>12874087.506963624</v>
      </c>
    </row>
    <row r="645" spans="1:40" x14ac:dyDescent="0.25">
      <c r="A645" t="str">
        <f t="shared" si="10"/>
        <v>International passengers_ASEAN-5</v>
      </c>
      <c r="B645" s="72" t="s">
        <v>54</v>
      </c>
      <c r="C645" s="108" t="s">
        <v>20</v>
      </c>
      <c r="D645" s="92" t="s">
        <v>12</v>
      </c>
      <c r="E645" s="75" t="s">
        <v>20</v>
      </c>
      <c r="F645" s="76" t="s">
        <v>20</v>
      </c>
      <c r="G645" s="76" t="s">
        <v>20</v>
      </c>
      <c r="H645" s="76" t="s">
        <v>20</v>
      </c>
      <c r="I645" s="76" t="s">
        <v>20</v>
      </c>
      <c r="J645" s="76" t="s">
        <v>20</v>
      </c>
      <c r="K645" s="76" t="s">
        <v>20</v>
      </c>
      <c r="L645" s="76" t="s">
        <v>20</v>
      </c>
      <c r="M645" s="76" t="s">
        <v>20</v>
      </c>
      <c r="N645" s="76" t="s">
        <v>20</v>
      </c>
      <c r="O645" s="76" t="s">
        <v>20</v>
      </c>
      <c r="P645" s="76" t="s">
        <v>20</v>
      </c>
      <c r="Q645" s="76" t="s">
        <v>20</v>
      </c>
      <c r="R645" s="83">
        <v>236820277</v>
      </c>
      <c r="S645" s="83">
        <v>248739289.25102496</v>
      </c>
      <c r="T645" s="83">
        <v>269201962.35641706</v>
      </c>
      <c r="U645" s="83">
        <v>289737812.82176167</v>
      </c>
      <c r="V645" s="83">
        <v>310748694.88078237</v>
      </c>
      <c r="W645" s="83">
        <v>332143680.23825186</v>
      </c>
      <c r="X645" s="83">
        <v>354182340.7055918</v>
      </c>
      <c r="Y645" s="83">
        <v>376882920.30663753</v>
      </c>
      <c r="Z645" s="83">
        <v>400235043.85036963</v>
      </c>
      <c r="AA645" s="83">
        <v>424297399.91723007</v>
      </c>
      <c r="AB645" s="83">
        <v>449039722.6452623</v>
      </c>
      <c r="AC645" s="83">
        <v>474464982.86105645</v>
      </c>
      <c r="AD645" s="83">
        <v>500437396.24293822</v>
      </c>
      <c r="AE645" s="83">
        <v>526757506.28802371</v>
      </c>
      <c r="AF645" s="83">
        <v>553309632.18901634</v>
      </c>
      <c r="AG645" s="83">
        <v>580075531.29444945</v>
      </c>
      <c r="AH645" s="83">
        <v>606998067.14197123</v>
      </c>
      <c r="AI645" s="83">
        <v>633987994.14998925</v>
      </c>
      <c r="AJ645" s="83">
        <v>661438244.23670256</v>
      </c>
      <c r="AK645" s="83">
        <v>689467921.59912145</v>
      </c>
      <c r="AL645" s="83">
        <v>718037226.07624519</v>
      </c>
      <c r="AM645" s="83">
        <v>747236358.95996785</v>
      </c>
      <c r="AN645" s="92">
        <v>777170746.19503784</v>
      </c>
    </row>
    <row r="646" spans="1:40" x14ac:dyDescent="0.25">
      <c r="A646" t="str">
        <f t="shared" si="10"/>
        <v>Domestic passengers_ASEAN-5</v>
      </c>
      <c r="B646" s="102" t="s">
        <v>56</v>
      </c>
      <c r="C646" s="103" t="s">
        <v>20</v>
      </c>
      <c r="D646" s="104" t="s">
        <v>12</v>
      </c>
      <c r="E646" s="105" t="s">
        <v>20</v>
      </c>
      <c r="F646" s="106" t="s">
        <v>20</v>
      </c>
      <c r="G646" s="106" t="s">
        <v>20</v>
      </c>
      <c r="H646" s="106" t="s">
        <v>20</v>
      </c>
      <c r="I646" s="106" t="s">
        <v>20</v>
      </c>
      <c r="J646" s="106" t="s">
        <v>20</v>
      </c>
      <c r="K646" s="106" t="s">
        <v>20</v>
      </c>
      <c r="L646" s="106" t="s">
        <v>20</v>
      </c>
      <c r="M646" s="106" t="s">
        <v>20</v>
      </c>
      <c r="N646" s="106" t="s">
        <v>20</v>
      </c>
      <c r="O646" s="106" t="s">
        <v>20</v>
      </c>
      <c r="P646" s="106" t="s">
        <v>20</v>
      </c>
      <c r="Q646" s="106" t="s">
        <v>20</v>
      </c>
      <c r="R646" s="107">
        <v>412867291</v>
      </c>
      <c r="S646" s="107">
        <v>384783013.73412257</v>
      </c>
      <c r="T646" s="107">
        <v>405277959.19428933</v>
      </c>
      <c r="U646" s="107">
        <v>424577912.84128672</v>
      </c>
      <c r="V646" s="107">
        <v>449921047.57865942</v>
      </c>
      <c r="W646" s="107">
        <v>481159873.96335196</v>
      </c>
      <c r="X646" s="107">
        <v>513338834.32113814</v>
      </c>
      <c r="Y646" s="107">
        <v>546447331.30066419</v>
      </c>
      <c r="Z646" s="107">
        <v>580337805.72758508</v>
      </c>
      <c r="AA646" s="107">
        <v>615210173.84649086</v>
      </c>
      <c r="AB646" s="107">
        <v>651048095.16294026</v>
      </c>
      <c r="AC646" s="107">
        <v>687867296.96200943</v>
      </c>
      <c r="AD646" s="107">
        <v>725570755.81545174</v>
      </c>
      <c r="AE646" s="107">
        <v>764030788.97817218</v>
      </c>
      <c r="AF646" s="107">
        <v>803516701.83428085</v>
      </c>
      <c r="AG646" s="107">
        <v>844050421.08027637</v>
      </c>
      <c r="AH646" s="107">
        <v>885648861.26968849</v>
      </c>
      <c r="AI646" s="107">
        <v>928333483.47375143</v>
      </c>
      <c r="AJ646" s="107">
        <v>971884800.66472328</v>
      </c>
      <c r="AK646" s="107">
        <v>1016494196.0977943</v>
      </c>
      <c r="AL646" s="107">
        <v>1062193522.4954306</v>
      </c>
      <c r="AM646" s="107">
        <v>1109023956.5110369</v>
      </c>
      <c r="AN646" s="104">
        <v>1157002734.5513663</v>
      </c>
    </row>
    <row r="647" spans="1:40" x14ac:dyDescent="0.25">
      <c r="A647" t="str">
        <f t="shared" si="10"/>
        <v>Total passengers_Aruba</v>
      </c>
      <c r="B647" s="72" t="s">
        <v>58</v>
      </c>
      <c r="C647" s="108" t="s">
        <v>141</v>
      </c>
      <c r="D647" s="92" t="s">
        <v>143</v>
      </c>
      <c r="E647" s="75" t="s">
        <v>20</v>
      </c>
      <c r="F647" s="76" t="s">
        <v>34</v>
      </c>
      <c r="G647" s="76" t="s">
        <v>20</v>
      </c>
      <c r="H647" s="76" t="s">
        <v>20</v>
      </c>
      <c r="I647" s="76" t="s">
        <v>20</v>
      </c>
      <c r="J647" s="76" t="s">
        <v>20</v>
      </c>
      <c r="K647" s="76" t="s">
        <v>20</v>
      </c>
      <c r="L647" s="76" t="s">
        <v>20</v>
      </c>
      <c r="M647" s="76" t="s">
        <v>20</v>
      </c>
      <c r="N647" s="76" t="s">
        <v>20</v>
      </c>
      <c r="O647" s="76" t="s">
        <v>20</v>
      </c>
      <c r="P647" s="76" t="s">
        <v>20</v>
      </c>
      <c r="Q647" s="76" t="s">
        <v>20</v>
      </c>
      <c r="R647" s="83">
        <v>2546360</v>
      </c>
      <c r="S647" s="83">
        <v>2787073.1980127511</v>
      </c>
      <c r="T647" s="83">
        <v>2923547.5052757892</v>
      </c>
      <c r="U647" s="83">
        <v>3050805.1106674229</v>
      </c>
      <c r="V647" s="83">
        <v>3165008.2386225546</v>
      </c>
      <c r="W647" s="83">
        <v>3230353.6604248569</v>
      </c>
      <c r="X647" s="83">
        <v>3293333.5000367397</v>
      </c>
      <c r="Y647" s="83">
        <v>3355873.1578410221</v>
      </c>
      <c r="Z647" s="83">
        <v>3418499.2133705183</v>
      </c>
      <c r="AA647" s="83">
        <v>3481336.8131124922</v>
      </c>
      <c r="AB647" s="83">
        <v>3544390.6898036255</v>
      </c>
      <c r="AC647" s="83">
        <v>3607632.4905210342</v>
      </c>
      <c r="AD647" s="83">
        <v>3671028.6453304593</v>
      </c>
      <c r="AE647" s="83">
        <v>3734548.7265065354</v>
      </c>
      <c r="AF647" s="83">
        <v>3798167.3365844041</v>
      </c>
      <c r="AG647" s="83">
        <v>3861863.9470117916</v>
      </c>
      <c r="AH647" s="83">
        <v>3925622.1886223876</v>
      </c>
      <c r="AI647" s="83">
        <v>3989429.0861501587</v>
      </c>
      <c r="AJ647" s="83">
        <v>4053274.3815910569</v>
      </c>
      <c r="AK647" s="83">
        <v>4117149.9746752074</v>
      </c>
      <c r="AL647" s="83">
        <v>4181049.4723550244</v>
      </c>
      <c r="AM647" s="83">
        <v>4244967.8301771125</v>
      </c>
      <c r="AN647" s="92">
        <v>4308901.0682211909</v>
      </c>
    </row>
    <row r="648" spans="1:40" x14ac:dyDescent="0.25">
      <c r="A648" t="str">
        <f t="shared" si="10"/>
        <v>Total aircraft movements_Aruba</v>
      </c>
      <c r="B648" s="72" t="s">
        <v>35</v>
      </c>
      <c r="C648" s="108" t="s">
        <v>141</v>
      </c>
      <c r="D648" s="92" t="s">
        <v>143</v>
      </c>
      <c r="E648" s="75" t="s">
        <v>20</v>
      </c>
      <c r="F648" s="76" t="s">
        <v>34</v>
      </c>
      <c r="G648" s="76" t="s">
        <v>20</v>
      </c>
      <c r="H648" s="76" t="s">
        <v>20</v>
      </c>
      <c r="I648" s="76" t="s">
        <v>20</v>
      </c>
      <c r="J648" s="76" t="s">
        <v>20</v>
      </c>
      <c r="K648" s="76" t="s">
        <v>20</v>
      </c>
      <c r="L648" s="76" t="s">
        <v>20</v>
      </c>
      <c r="M648" s="76" t="s">
        <v>20</v>
      </c>
      <c r="N648" s="76" t="s">
        <v>20</v>
      </c>
      <c r="O648" s="76" t="s">
        <v>20</v>
      </c>
      <c r="P648" s="76" t="s">
        <v>20</v>
      </c>
      <c r="Q648" s="76" t="s">
        <v>20</v>
      </c>
      <c r="R648" s="83">
        <v>37362</v>
      </c>
      <c r="S648" s="83">
        <v>37804.1876904116</v>
      </c>
      <c r="T648" s="83">
        <v>39904.075076164598</v>
      </c>
      <c r="U648" s="83">
        <v>39892.648110288595</v>
      </c>
      <c r="V648" s="83">
        <v>40096.258844277123</v>
      </c>
      <c r="W648" s="83">
        <v>40515.113016516472</v>
      </c>
      <c r="X648" s="83">
        <v>40934.111191413169</v>
      </c>
      <c r="Y648" s="83">
        <v>41353.253418475491</v>
      </c>
      <c r="Z648" s="83">
        <v>41772.539747228722</v>
      </c>
      <c r="AA648" s="83">
        <v>42191.970227215257</v>
      </c>
      <c r="AB648" s="83">
        <v>42611.54490799459</v>
      </c>
      <c r="AC648" s="83">
        <v>43031.263839143023</v>
      </c>
      <c r="AD648" s="83">
        <v>43451.127070254181</v>
      </c>
      <c r="AE648" s="83">
        <v>43871.13465093846</v>
      </c>
      <c r="AF648" s="83">
        <v>44291.286630823502</v>
      </c>
      <c r="AG648" s="83">
        <v>44711.583059553923</v>
      </c>
      <c r="AH648" s="83">
        <v>45132.023986791392</v>
      </c>
      <c r="AI648" s="83">
        <v>45552.609462214874</v>
      </c>
      <c r="AJ648" s="83">
        <v>45973.339535520128</v>
      </c>
      <c r="AK648" s="83">
        <v>46394.214256420149</v>
      </c>
      <c r="AL648" s="83">
        <v>46815.233674644922</v>
      </c>
      <c r="AM648" s="83">
        <v>47236.397839941666</v>
      </c>
      <c r="AN648" s="92">
        <v>47657.706802074521</v>
      </c>
    </row>
    <row r="649" spans="1:40" x14ac:dyDescent="0.25">
      <c r="A649" t="str">
        <f t="shared" si="10"/>
        <v>Total Cargo_Aruba</v>
      </c>
      <c r="B649" s="102" t="s">
        <v>207</v>
      </c>
      <c r="C649" s="103" t="s">
        <v>141</v>
      </c>
      <c r="D649" s="104" t="s">
        <v>143</v>
      </c>
      <c r="E649" s="105" t="s">
        <v>20</v>
      </c>
      <c r="F649" s="106" t="s">
        <v>34</v>
      </c>
      <c r="G649" s="106" t="s">
        <v>20</v>
      </c>
      <c r="H649" s="106" t="s">
        <v>20</v>
      </c>
      <c r="I649" s="106" t="s">
        <v>20</v>
      </c>
      <c r="J649" s="106" t="s">
        <v>20</v>
      </c>
      <c r="K649" s="106" t="s">
        <v>20</v>
      </c>
      <c r="L649" s="106" t="s">
        <v>20</v>
      </c>
      <c r="M649" s="106" t="s">
        <v>20</v>
      </c>
      <c r="N649" s="106" t="s">
        <v>20</v>
      </c>
      <c r="O649" s="106" t="s">
        <v>20</v>
      </c>
      <c r="P649" s="106" t="s">
        <v>20</v>
      </c>
      <c r="Q649" s="106" t="s">
        <v>20</v>
      </c>
      <c r="R649" s="107" t="s">
        <v>218</v>
      </c>
      <c r="S649" s="107" t="s">
        <v>218</v>
      </c>
      <c r="T649" s="107" t="s">
        <v>218</v>
      </c>
      <c r="U649" s="107" t="s">
        <v>218</v>
      </c>
      <c r="V649" s="107" t="s">
        <v>218</v>
      </c>
      <c r="W649" s="107" t="s">
        <v>218</v>
      </c>
      <c r="X649" s="107" t="s">
        <v>218</v>
      </c>
      <c r="Y649" s="107" t="s">
        <v>218</v>
      </c>
      <c r="Z649" s="107" t="s">
        <v>218</v>
      </c>
      <c r="AA649" s="107" t="s">
        <v>218</v>
      </c>
      <c r="AB649" s="107" t="s">
        <v>218</v>
      </c>
      <c r="AC649" s="107" t="s">
        <v>218</v>
      </c>
      <c r="AD649" s="107" t="s">
        <v>218</v>
      </c>
      <c r="AE649" s="107" t="s">
        <v>218</v>
      </c>
      <c r="AF649" s="107" t="s">
        <v>218</v>
      </c>
      <c r="AG649" s="107" t="s">
        <v>218</v>
      </c>
      <c r="AH649" s="107" t="s">
        <v>218</v>
      </c>
      <c r="AI649" s="107" t="s">
        <v>218</v>
      </c>
      <c r="AJ649" s="107" t="s">
        <v>218</v>
      </c>
      <c r="AK649" s="107" t="s">
        <v>218</v>
      </c>
      <c r="AL649" s="107" t="s">
        <v>218</v>
      </c>
      <c r="AM649" s="107" t="s">
        <v>218</v>
      </c>
      <c r="AN649" s="104" t="s">
        <v>218</v>
      </c>
    </row>
    <row r="650" spans="1:40" x14ac:dyDescent="0.25">
      <c r="A650" t="str">
        <f t="shared" si="10"/>
        <v>International passengers_Aruba</v>
      </c>
      <c r="B650" s="102" t="s">
        <v>54</v>
      </c>
      <c r="C650" s="103" t="s">
        <v>141</v>
      </c>
      <c r="D650" s="104" t="s">
        <v>143</v>
      </c>
      <c r="E650" s="105" t="s">
        <v>20</v>
      </c>
      <c r="F650" s="106" t="s">
        <v>34</v>
      </c>
      <c r="G650" s="106" t="s">
        <v>20</v>
      </c>
      <c r="H650" s="106" t="s">
        <v>20</v>
      </c>
      <c r="I650" s="106" t="s">
        <v>20</v>
      </c>
      <c r="J650" s="106" t="s">
        <v>20</v>
      </c>
      <c r="K650" s="106" t="s">
        <v>20</v>
      </c>
      <c r="L650" s="106" t="s">
        <v>20</v>
      </c>
      <c r="M650" s="106" t="s">
        <v>20</v>
      </c>
      <c r="N650" s="106" t="s">
        <v>20</v>
      </c>
      <c r="O650" s="106" t="s">
        <v>20</v>
      </c>
      <c r="P650" s="106" t="s">
        <v>20</v>
      </c>
      <c r="Q650" s="106" t="s">
        <v>20</v>
      </c>
      <c r="R650" s="107">
        <v>2427119</v>
      </c>
      <c r="S650" s="107">
        <v>2669998.40523365</v>
      </c>
      <c r="T650" s="107">
        <v>2808044.1675914</v>
      </c>
      <c r="U650" s="107">
        <v>2923073.4590620748</v>
      </c>
      <c r="V650" s="107">
        <v>3029987.2754275743</v>
      </c>
      <c r="W650" s="107">
        <v>3091421.1819283804</v>
      </c>
      <c r="X650" s="107">
        <v>3153017.5928942552</v>
      </c>
      <c r="Y650" s="107">
        <v>3215067.958270649</v>
      </c>
      <c r="Z650" s="107">
        <v>3277520.9603646244</v>
      </c>
      <c r="AA650" s="107">
        <v>3340297.3543943511</v>
      </c>
      <c r="AB650" s="107">
        <v>3403329.5837879302</v>
      </c>
      <c r="AC650" s="107">
        <v>3466563.7282674774</v>
      </c>
      <c r="AD650" s="107">
        <v>3529957.1752110352</v>
      </c>
      <c r="AE650" s="107">
        <v>3593476.2986664008</v>
      </c>
      <c r="AF650" s="107">
        <v>3657094.57001665</v>
      </c>
      <c r="AG650" s="107">
        <v>3720791.0606425148</v>
      </c>
      <c r="AH650" s="107">
        <v>3784549.2598815886</v>
      </c>
      <c r="AI650" s="107">
        <v>3848356.142423356</v>
      </c>
      <c r="AJ650" s="107">
        <v>3912201.4325639913</v>
      </c>
      <c r="AK650" s="107">
        <v>3976077.0237735389</v>
      </c>
      <c r="AL650" s="107">
        <v>4039976.5207903436</v>
      </c>
      <c r="AM650" s="107">
        <v>4103894.8783779372</v>
      </c>
      <c r="AN650" s="104">
        <v>4167828.1163390791</v>
      </c>
    </row>
    <row r="651" spans="1:40" x14ac:dyDescent="0.25">
      <c r="A651" t="str">
        <f t="shared" si="10"/>
        <v>Domestic passengers_Aruba</v>
      </c>
      <c r="B651" s="72" t="s">
        <v>56</v>
      </c>
      <c r="C651" s="108" t="s">
        <v>141</v>
      </c>
      <c r="D651" s="92" t="s">
        <v>143</v>
      </c>
      <c r="E651" s="75" t="s">
        <v>20</v>
      </c>
      <c r="F651" s="76" t="s">
        <v>34</v>
      </c>
      <c r="G651" s="76" t="s">
        <v>20</v>
      </c>
      <c r="H651" s="76" t="s">
        <v>20</v>
      </c>
      <c r="I651" s="76" t="s">
        <v>20</v>
      </c>
      <c r="J651" s="76" t="s">
        <v>20</v>
      </c>
      <c r="K651" s="76" t="s">
        <v>20</v>
      </c>
      <c r="L651" s="76" t="s">
        <v>20</v>
      </c>
      <c r="M651" s="76" t="s">
        <v>20</v>
      </c>
      <c r="N651" s="76" t="s">
        <v>20</v>
      </c>
      <c r="O651" s="76" t="s">
        <v>20</v>
      </c>
      <c r="P651" s="76" t="s">
        <v>20</v>
      </c>
      <c r="Q651" s="76" t="s">
        <v>20</v>
      </c>
      <c r="R651" s="83" t="s">
        <v>218</v>
      </c>
      <c r="S651" s="83" t="s">
        <v>218</v>
      </c>
      <c r="T651" s="83" t="s">
        <v>218</v>
      </c>
      <c r="U651" s="83" t="s">
        <v>218</v>
      </c>
      <c r="V651" s="83" t="s">
        <v>218</v>
      </c>
      <c r="W651" s="83" t="s">
        <v>218</v>
      </c>
      <c r="X651" s="83" t="s">
        <v>218</v>
      </c>
      <c r="Y651" s="83" t="s">
        <v>218</v>
      </c>
      <c r="Z651" s="83" t="s">
        <v>218</v>
      </c>
      <c r="AA651" s="83" t="s">
        <v>218</v>
      </c>
      <c r="AB651" s="83" t="s">
        <v>218</v>
      </c>
      <c r="AC651" s="83" t="s">
        <v>218</v>
      </c>
      <c r="AD651" s="83" t="s">
        <v>218</v>
      </c>
      <c r="AE651" s="83" t="s">
        <v>218</v>
      </c>
      <c r="AF651" s="83" t="s">
        <v>218</v>
      </c>
      <c r="AG651" s="83" t="s">
        <v>218</v>
      </c>
      <c r="AH651" s="83" t="s">
        <v>218</v>
      </c>
      <c r="AI651" s="83" t="s">
        <v>218</v>
      </c>
      <c r="AJ651" s="83" t="s">
        <v>218</v>
      </c>
      <c r="AK651" s="83" t="s">
        <v>218</v>
      </c>
      <c r="AL651" s="83" t="s">
        <v>218</v>
      </c>
      <c r="AM651" s="83" t="s">
        <v>218</v>
      </c>
      <c r="AN651" s="92" t="s">
        <v>218</v>
      </c>
    </row>
    <row r="652" spans="1:40" x14ac:dyDescent="0.25">
      <c r="A652" t="str">
        <f t="shared" si="10"/>
        <v>Total passengers_Armenia</v>
      </c>
      <c r="B652" s="102" t="s">
        <v>58</v>
      </c>
      <c r="C652" s="103" t="s">
        <v>96</v>
      </c>
      <c r="D652" s="104" t="s">
        <v>98</v>
      </c>
      <c r="E652" s="105" t="s">
        <v>20</v>
      </c>
      <c r="F652" s="106" t="s">
        <v>34</v>
      </c>
      <c r="G652" s="106" t="s">
        <v>20</v>
      </c>
      <c r="H652" s="106" t="s">
        <v>20</v>
      </c>
      <c r="I652" s="106" t="s">
        <v>20</v>
      </c>
      <c r="J652" s="106" t="s">
        <v>20</v>
      </c>
      <c r="K652" s="106" t="s">
        <v>20</v>
      </c>
      <c r="L652" s="106" t="s">
        <v>20</v>
      </c>
      <c r="M652" s="106" t="s">
        <v>20</v>
      </c>
      <c r="N652" s="106" t="s">
        <v>20</v>
      </c>
      <c r="O652" s="106" t="s">
        <v>20</v>
      </c>
      <c r="P652" s="106" t="s">
        <v>20</v>
      </c>
      <c r="Q652" s="106" t="s">
        <v>20</v>
      </c>
      <c r="R652" s="107">
        <v>2852403</v>
      </c>
      <c r="S652" s="107">
        <v>3233629.6403721063</v>
      </c>
      <c r="T652" s="107">
        <v>3437463.7973496839</v>
      </c>
      <c r="U652" s="107">
        <v>3698929.8965630601</v>
      </c>
      <c r="V652" s="107">
        <v>3907056.6392459027</v>
      </c>
      <c r="W652" s="107">
        <v>4046000.591614522</v>
      </c>
      <c r="X652" s="107">
        <v>4184944.543983154</v>
      </c>
      <c r="Y652" s="107">
        <v>4323888.4963517841</v>
      </c>
      <c r="Z652" s="107">
        <v>4462832.4487204039</v>
      </c>
      <c r="AA652" s="107">
        <v>4601776.401089035</v>
      </c>
      <c r="AB652" s="107">
        <v>4740720.353457666</v>
      </c>
      <c r="AC652" s="107">
        <v>4879664.3058262859</v>
      </c>
      <c r="AD652" s="107">
        <v>5018608.2581949178</v>
      </c>
      <c r="AE652" s="107">
        <v>5157552.2105635488</v>
      </c>
      <c r="AF652" s="107">
        <v>5296496.1629321678</v>
      </c>
      <c r="AG652" s="107">
        <v>5435440.1153007979</v>
      </c>
      <c r="AH652" s="107">
        <v>5574384.0676694298</v>
      </c>
      <c r="AI652" s="107">
        <v>5713328.0200380487</v>
      </c>
      <c r="AJ652" s="107">
        <v>5852271.9724066788</v>
      </c>
      <c r="AK652" s="107">
        <v>5991215.9247753099</v>
      </c>
      <c r="AL652" s="107">
        <v>6130159.8771439297</v>
      </c>
      <c r="AM652" s="107">
        <v>6269103.8295125607</v>
      </c>
      <c r="AN652" s="104">
        <v>6408047.7818811797</v>
      </c>
    </row>
    <row r="653" spans="1:40" x14ac:dyDescent="0.25">
      <c r="A653" t="str">
        <f t="shared" si="10"/>
        <v>Total aircraft movements_Armenia</v>
      </c>
      <c r="B653" s="102" t="s">
        <v>35</v>
      </c>
      <c r="C653" s="103" t="s">
        <v>96</v>
      </c>
      <c r="D653" s="104" t="s">
        <v>98</v>
      </c>
      <c r="E653" s="105" t="s">
        <v>20</v>
      </c>
      <c r="F653" s="106" t="s">
        <v>34</v>
      </c>
      <c r="G653" s="106" t="s">
        <v>20</v>
      </c>
      <c r="H653" s="106" t="s">
        <v>20</v>
      </c>
      <c r="I653" s="106" t="s">
        <v>20</v>
      </c>
      <c r="J653" s="106" t="s">
        <v>20</v>
      </c>
      <c r="K653" s="106" t="s">
        <v>20</v>
      </c>
      <c r="L653" s="106" t="s">
        <v>20</v>
      </c>
      <c r="M653" s="106" t="s">
        <v>20</v>
      </c>
      <c r="N653" s="106" t="s">
        <v>20</v>
      </c>
      <c r="O653" s="106" t="s">
        <v>20</v>
      </c>
      <c r="P653" s="106" t="s">
        <v>20</v>
      </c>
      <c r="Q653" s="106" t="s">
        <v>20</v>
      </c>
      <c r="R653" s="107">
        <v>23650</v>
      </c>
      <c r="S653" s="107">
        <v>25422.615466845353</v>
      </c>
      <c r="T653" s="107">
        <v>25631.761046980111</v>
      </c>
      <c r="U653" s="107">
        <v>25862.236305487571</v>
      </c>
      <c r="V653" s="107">
        <v>26315.115027070926</v>
      </c>
      <c r="W653" s="107">
        <v>26988.637504934755</v>
      </c>
      <c r="X653" s="107">
        <v>27662.159982798592</v>
      </c>
      <c r="Y653" s="107">
        <v>28335.682460662327</v>
      </c>
      <c r="Z653" s="107">
        <v>29009.20493852616</v>
      </c>
      <c r="AA653" s="107">
        <v>29682.727416389997</v>
      </c>
      <c r="AB653" s="107">
        <v>30356.249894253728</v>
      </c>
      <c r="AC653" s="107">
        <v>31029.772372117561</v>
      </c>
      <c r="AD653" s="107">
        <v>31703.294849981401</v>
      </c>
      <c r="AE653" s="107">
        <v>32376.817327845132</v>
      </c>
      <c r="AF653" s="107">
        <v>33050.339805708973</v>
      </c>
      <c r="AG653" s="107">
        <v>33723.862283572707</v>
      </c>
      <c r="AH653" s="107">
        <v>34397.384761436544</v>
      </c>
      <c r="AI653" s="107">
        <v>35070.907239300381</v>
      </c>
      <c r="AJ653" s="107">
        <v>35744.429717164217</v>
      </c>
      <c r="AK653" s="107">
        <v>36417.952195027945</v>
      </c>
      <c r="AL653" s="107">
        <v>37091.474672891774</v>
      </c>
      <c r="AM653" s="107">
        <v>37764.997150755502</v>
      </c>
      <c r="AN653" s="104">
        <v>38438.519628619339</v>
      </c>
    </row>
    <row r="654" spans="1:40" x14ac:dyDescent="0.25">
      <c r="A654" t="str">
        <f t="shared" si="10"/>
        <v>Total Cargo_Armenia</v>
      </c>
      <c r="B654" s="102" t="s">
        <v>207</v>
      </c>
      <c r="C654" s="108" t="s">
        <v>96</v>
      </c>
      <c r="D654" s="92" t="s">
        <v>98</v>
      </c>
      <c r="E654" s="75" t="s">
        <v>20</v>
      </c>
      <c r="F654" s="76" t="s">
        <v>34</v>
      </c>
      <c r="G654" s="76" t="s">
        <v>20</v>
      </c>
      <c r="H654" s="76" t="s">
        <v>20</v>
      </c>
      <c r="I654" s="76" t="s">
        <v>20</v>
      </c>
      <c r="J654" s="76" t="s">
        <v>20</v>
      </c>
      <c r="K654" s="76" t="s">
        <v>20</v>
      </c>
      <c r="L654" s="76" t="s">
        <v>20</v>
      </c>
      <c r="M654" s="76" t="s">
        <v>20</v>
      </c>
      <c r="N654" s="76" t="s">
        <v>20</v>
      </c>
      <c r="O654" s="76" t="s">
        <v>20</v>
      </c>
      <c r="P654" s="76" t="s">
        <v>20</v>
      </c>
      <c r="Q654" s="76" t="s">
        <v>20</v>
      </c>
      <c r="R654" s="83">
        <v>17856.599999999999</v>
      </c>
      <c r="S654" s="83">
        <v>18676.73859270367</v>
      </c>
      <c r="T654" s="83">
        <v>19252.664456637875</v>
      </c>
      <c r="U654" s="83">
        <v>19775.41020758012</v>
      </c>
      <c r="V654" s="83">
        <v>20663.023544705222</v>
      </c>
      <c r="W654" s="83">
        <v>21889.384326497595</v>
      </c>
      <c r="X654" s="83">
        <v>23126.970589112705</v>
      </c>
      <c r="Y654" s="83">
        <v>24406.972559669477</v>
      </c>
      <c r="Z654" s="83">
        <v>25528.377948920257</v>
      </c>
      <c r="AA654" s="83">
        <v>26705.01801562406</v>
      </c>
      <c r="AB654" s="83">
        <v>27925.581904329683</v>
      </c>
      <c r="AC654" s="83">
        <v>29148.493338754062</v>
      </c>
      <c r="AD654" s="83">
        <v>30360.76260012891</v>
      </c>
      <c r="AE654" s="83">
        <v>31629.855692532721</v>
      </c>
      <c r="AF654" s="83">
        <v>32994.902542013675</v>
      </c>
      <c r="AG654" s="83">
        <v>34416.126640235154</v>
      </c>
      <c r="AH654" s="83">
        <v>35893.613361825795</v>
      </c>
      <c r="AI654" s="83">
        <v>37444.15824070535</v>
      </c>
      <c r="AJ654" s="83">
        <v>38909.574175320129</v>
      </c>
      <c r="AK654" s="83">
        <v>40436.068729370956</v>
      </c>
      <c r="AL654" s="83">
        <v>42024.961502660604</v>
      </c>
      <c r="AM654" s="83">
        <v>43679.645751824355</v>
      </c>
      <c r="AN654" s="92">
        <v>45402.383647952396</v>
      </c>
    </row>
    <row r="655" spans="1:40" x14ac:dyDescent="0.25">
      <c r="A655" t="str">
        <f t="shared" si="10"/>
        <v>International passengers_Armenia</v>
      </c>
      <c r="B655" s="72" t="s">
        <v>54</v>
      </c>
      <c r="C655" s="108" t="s">
        <v>96</v>
      </c>
      <c r="D655" s="92" t="s">
        <v>98</v>
      </c>
      <c r="E655" s="75" t="s">
        <v>20</v>
      </c>
      <c r="F655" s="76" t="s">
        <v>34</v>
      </c>
      <c r="G655" s="76" t="s">
        <v>20</v>
      </c>
      <c r="H655" s="76" t="s">
        <v>20</v>
      </c>
      <c r="I655" s="76" t="s">
        <v>20</v>
      </c>
      <c r="J655" s="76" t="s">
        <v>20</v>
      </c>
      <c r="K655" s="76" t="s">
        <v>20</v>
      </c>
      <c r="L655" s="76" t="s">
        <v>20</v>
      </c>
      <c r="M655" s="76" t="s">
        <v>20</v>
      </c>
      <c r="N655" s="76" t="s">
        <v>20</v>
      </c>
      <c r="O655" s="76" t="s">
        <v>20</v>
      </c>
      <c r="P655" s="76" t="s">
        <v>20</v>
      </c>
      <c r="Q655" s="76" t="s">
        <v>20</v>
      </c>
      <c r="R655" s="83">
        <v>2852403</v>
      </c>
      <c r="S655" s="83">
        <v>3233629.6403721063</v>
      </c>
      <c r="T655" s="83">
        <v>3437463.7973496839</v>
      </c>
      <c r="U655" s="83">
        <v>3698929.8965630601</v>
      </c>
      <c r="V655" s="83">
        <v>3907056.6392459027</v>
      </c>
      <c r="W655" s="83">
        <v>4046000.591614522</v>
      </c>
      <c r="X655" s="83">
        <v>4184944.543983154</v>
      </c>
      <c r="Y655" s="83">
        <v>4323888.4963517841</v>
      </c>
      <c r="Z655" s="83">
        <v>4462832.4487204039</v>
      </c>
      <c r="AA655" s="83">
        <v>4601776.401089035</v>
      </c>
      <c r="AB655" s="83">
        <v>4740720.353457666</v>
      </c>
      <c r="AC655" s="83">
        <v>4879664.3058262859</v>
      </c>
      <c r="AD655" s="83">
        <v>5018608.2581949178</v>
      </c>
      <c r="AE655" s="83">
        <v>5157552.2105635488</v>
      </c>
      <c r="AF655" s="83">
        <v>5296496.1629321678</v>
      </c>
      <c r="AG655" s="83">
        <v>5435440.1153007979</v>
      </c>
      <c r="AH655" s="83">
        <v>5574384.0676694298</v>
      </c>
      <c r="AI655" s="83">
        <v>5713328.0200380487</v>
      </c>
      <c r="AJ655" s="83">
        <v>5852271.9724066788</v>
      </c>
      <c r="AK655" s="83">
        <v>5991215.9247753099</v>
      </c>
      <c r="AL655" s="83">
        <v>6130159.8771439297</v>
      </c>
      <c r="AM655" s="83">
        <v>6269103.8295125607</v>
      </c>
      <c r="AN655" s="92">
        <v>6408047.7818811797</v>
      </c>
    </row>
    <row r="656" spans="1:40" x14ac:dyDescent="0.25">
      <c r="A656" t="str">
        <f t="shared" si="10"/>
        <v>Domestic passengers_Armenia</v>
      </c>
      <c r="B656" s="102" t="s">
        <v>56</v>
      </c>
      <c r="C656" s="103" t="s">
        <v>96</v>
      </c>
      <c r="D656" s="104" t="s">
        <v>98</v>
      </c>
      <c r="E656" s="105" t="s">
        <v>20</v>
      </c>
      <c r="F656" s="106" t="s">
        <v>34</v>
      </c>
      <c r="G656" s="106" t="s">
        <v>20</v>
      </c>
      <c r="H656" s="106" t="s">
        <v>20</v>
      </c>
      <c r="I656" s="106" t="s">
        <v>20</v>
      </c>
      <c r="J656" s="106" t="s">
        <v>20</v>
      </c>
      <c r="K656" s="106" t="s">
        <v>20</v>
      </c>
      <c r="L656" s="106" t="s">
        <v>20</v>
      </c>
      <c r="M656" s="106" t="s">
        <v>20</v>
      </c>
      <c r="N656" s="106" t="s">
        <v>20</v>
      </c>
      <c r="O656" s="106" t="s">
        <v>20</v>
      </c>
      <c r="P656" s="106" t="s">
        <v>20</v>
      </c>
      <c r="Q656" s="106" t="s">
        <v>20</v>
      </c>
      <c r="R656" s="107" t="s">
        <v>218</v>
      </c>
      <c r="S656" s="107" t="s">
        <v>218</v>
      </c>
      <c r="T656" s="107" t="s">
        <v>218</v>
      </c>
      <c r="U656" s="107" t="s">
        <v>218</v>
      </c>
      <c r="V656" s="107" t="s">
        <v>218</v>
      </c>
      <c r="W656" s="107" t="s">
        <v>218</v>
      </c>
      <c r="X656" s="107" t="s">
        <v>218</v>
      </c>
      <c r="Y656" s="107" t="s">
        <v>218</v>
      </c>
      <c r="Z656" s="107" t="s">
        <v>218</v>
      </c>
      <c r="AA656" s="107" t="s">
        <v>218</v>
      </c>
      <c r="AB656" s="107" t="s">
        <v>218</v>
      </c>
      <c r="AC656" s="107" t="s">
        <v>218</v>
      </c>
      <c r="AD656" s="107" t="s">
        <v>218</v>
      </c>
      <c r="AE656" s="107" t="s">
        <v>218</v>
      </c>
      <c r="AF656" s="107" t="s">
        <v>218</v>
      </c>
      <c r="AG656" s="107" t="s">
        <v>218</v>
      </c>
      <c r="AH656" s="107" t="s">
        <v>218</v>
      </c>
      <c r="AI656" s="107" t="s">
        <v>218</v>
      </c>
      <c r="AJ656" s="107" t="s">
        <v>218</v>
      </c>
      <c r="AK656" s="107" t="s">
        <v>218</v>
      </c>
      <c r="AL656" s="107" t="s">
        <v>218</v>
      </c>
      <c r="AM656" s="107" t="s">
        <v>218</v>
      </c>
      <c r="AN656" s="104" t="s">
        <v>218</v>
      </c>
    </row>
    <row r="657" spans="1:40" x14ac:dyDescent="0.25">
      <c r="A657" t="str">
        <f t="shared" si="10"/>
        <v>Total passengers_Argentina</v>
      </c>
      <c r="B657" s="72" t="s">
        <v>58</v>
      </c>
      <c r="C657" s="108" t="s">
        <v>141</v>
      </c>
      <c r="D657" s="92" t="s">
        <v>142</v>
      </c>
      <c r="E657" s="75" t="s">
        <v>20</v>
      </c>
      <c r="F657" s="76" t="s">
        <v>34</v>
      </c>
      <c r="G657" s="76" t="s">
        <v>20</v>
      </c>
      <c r="H657" s="76" t="s">
        <v>20</v>
      </c>
      <c r="I657" s="76" t="s">
        <v>20</v>
      </c>
      <c r="J657" s="76" t="s">
        <v>20</v>
      </c>
      <c r="K657" s="76" t="s">
        <v>20</v>
      </c>
      <c r="L657" s="76" t="s">
        <v>20</v>
      </c>
      <c r="M657" s="76" t="s">
        <v>20</v>
      </c>
      <c r="N657" s="76" t="s">
        <v>20</v>
      </c>
      <c r="O657" s="76" t="s">
        <v>20</v>
      </c>
      <c r="P657" s="76" t="s">
        <v>20</v>
      </c>
      <c r="Q657" s="76" t="s">
        <v>20</v>
      </c>
      <c r="R657" s="83">
        <v>42443162</v>
      </c>
      <c r="S657" s="83">
        <v>46038391.293184996</v>
      </c>
      <c r="T657" s="83">
        <v>49699851.684846058</v>
      </c>
      <c r="U657" s="83">
        <v>53256666.212237008</v>
      </c>
      <c r="V657" s="83">
        <v>56032639.688669957</v>
      </c>
      <c r="W657" s="83">
        <v>58306133.313876234</v>
      </c>
      <c r="X657" s="83">
        <v>60610260.40250349</v>
      </c>
      <c r="Y657" s="83">
        <v>62944183.000127755</v>
      </c>
      <c r="Z657" s="83">
        <v>65306215.686671011</v>
      </c>
      <c r="AA657" s="83">
        <v>67695885.869071573</v>
      </c>
      <c r="AB657" s="83">
        <v>70112637.240360692</v>
      </c>
      <c r="AC657" s="83">
        <v>72573198.620809034</v>
      </c>
      <c r="AD657" s="83">
        <v>75118371.12446028</v>
      </c>
      <c r="AE657" s="83">
        <v>77748323.340997428</v>
      </c>
      <c r="AF657" s="83">
        <v>80475595.027642146</v>
      </c>
      <c r="AG657" s="83">
        <v>83311315.105865106</v>
      </c>
      <c r="AH657" s="83">
        <v>86265009.359262258</v>
      </c>
      <c r="AI657" s="83">
        <v>89369060.816303059</v>
      </c>
      <c r="AJ657" s="83">
        <v>92639468.467077002</v>
      </c>
      <c r="AK657" s="83">
        <v>96095170.216922522</v>
      </c>
      <c r="AL657" s="83">
        <v>99755563.757846773</v>
      </c>
      <c r="AM657" s="83">
        <v>103637924.43930884</v>
      </c>
      <c r="AN657" s="92">
        <v>107770785.57458764</v>
      </c>
    </row>
    <row r="658" spans="1:40" x14ac:dyDescent="0.25">
      <c r="A658" t="str">
        <f t="shared" si="10"/>
        <v>Total aircraft movements_Argentina</v>
      </c>
      <c r="B658" s="72" t="s">
        <v>35</v>
      </c>
      <c r="C658" s="108" t="s">
        <v>141</v>
      </c>
      <c r="D658" s="92" t="s">
        <v>142</v>
      </c>
      <c r="E658" s="75" t="s">
        <v>20</v>
      </c>
      <c r="F658" s="76" t="s">
        <v>34</v>
      </c>
      <c r="G658" s="76" t="s">
        <v>20</v>
      </c>
      <c r="H658" s="76" t="s">
        <v>20</v>
      </c>
      <c r="I658" s="76" t="s">
        <v>20</v>
      </c>
      <c r="J658" s="76" t="s">
        <v>20</v>
      </c>
      <c r="K658" s="76" t="s">
        <v>20</v>
      </c>
      <c r="L658" s="76" t="s">
        <v>20</v>
      </c>
      <c r="M658" s="76" t="s">
        <v>20</v>
      </c>
      <c r="N658" s="76" t="s">
        <v>20</v>
      </c>
      <c r="O658" s="76" t="s">
        <v>20</v>
      </c>
      <c r="P658" s="76" t="s">
        <v>20</v>
      </c>
      <c r="Q658" s="76" t="s">
        <v>20</v>
      </c>
      <c r="R658" s="83">
        <v>477956</v>
      </c>
      <c r="S658" s="83">
        <v>483704.01820343459</v>
      </c>
      <c r="T658" s="83">
        <v>492666.33854732942</v>
      </c>
      <c r="U658" s="83">
        <v>502104.28483331233</v>
      </c>
      <c r="V658" s="83">
        <v>511383.02647044865</v>
      </c>
      <c r="W658" s="83">
        <v>520626.90234167071</v>
      </c>
      <c r="X658" s="83">
        <v>529870.77821277769</v>
      </c>
      <c r="Y658" s="83">
        <v>539114.65408388467</v>
      </c>
      <c r="Z658" s="83">
        <v>548358.52995499049</v>
      </c>
      <c r="AA658" s="83">
        <v>557602.40582609747</v>
      </c>
      <c r="AB658" s="83">
        <v>566846.28169720434</v>
      </c>
      <c r="AC658" s="83">
        <v>576090.15756831132</v>
      </c>
      <c r="AD658" s="83">
        <v>585334.03343941818</v>
      </c>
      <c r="AE658" s="83">
        <v>594577.9093105261</v>
      </c>
      <c r="AF658" s="83">
        <v>603821.78518163296</v>
      </c>
      <c r="AG658" s="83">
        <v>613065.66105273983</v>
      </c>
      <c r="AH658" s="83">
        <v>622309.53692384693</v>
      </c>
      <c r="AI658" s="83">
        <v>631553.41279495391</v>
      </c>
      <c r="AJ658" s="83">
        <v>640797.28866606066</v>
      </c>
      <c r="AK658" s="83">
        <v>650041.16453716764</v>
      </c>
      <c r="AL658" s="83">
        <v>659285.04040827451</v>
      </c>
      <c r="AM658" s="83">
        <v>668528.91627938254</v>
      </c>
      <c r="AN658" s="92">
        <v>677772.7921504894</v>
      </c>
    </row>
    <row r="659" spans="1:40" x14ac:dyDescent="0.25">
      <c r="A659" t="str">
        <f t="shared" si="10"/>
        <v>Total Cargo_Argentina</v>
      </c>
      <c r="B659" s="102" t="s">
        <v>207</v>
      </c>
      <c r="C659" s="103" t="s">
        <v>141</v>
      </c>
      <c r="D659" s="104" t="s">
        <v>142</v>
      </c>
      <c r="E659" s="105" t="s">
        <v>20</v>
      </c>
      <c r="F659" s="106" t="s">
        <v>34</v>
      </c>
      <c r="G659" s="106" t="s">
        <v>20</v>
      </c>
      <c r="H659" s="106" t="s">
        <v>20</v>
      </c>
      <c r="I659" s="106" t="s">
        <v>20</v>
      </c>
      <c r="J659" s="106" t="s">
        <v>20</v>
      </c>
      <c r="K659" s="106" t="s">
        <v>20</v>
      </c>
      <c r="L659" s="106" t="s">
        <v>20</v>
      </c>
      <c r="M659" s="106" t="s">
        <v>20</v>
      </c>
      <c r="N659" s="106" t="s">
        <v>20</v>
      </c>
      <c r="O659" s="106" t="s">
        <v>20</v>
      </c>
      <c r="P659" s="106" t="s">
        <v>20</v>
      </c>
      <c r="Q659" s="106" t="s">
        <v>20</v>
      </c>
      <c r="R659" s="107">
        <v>243287.486</v>
      </c>
      <c r="S659" s="107">
        <v>237686.237206433</v>
      </c>
      <c r="T659" s="107">
        <v>239756.08361624699</v>
      </c>
      <c r="U659" s="107">
        <v>242034.54404163681</v>
      </c>
      <c r="V659" s="107">
        <v>244472.11282995879</v>
      </c>
      <c r="W659" s="107">
        <v>247033.23742163306</v>
      </c>
      <c r="X659" s="107">
        <v>249535.73201035624</v>
      </c>
      <c r="Y659" s="107">
        <v>251968.32267586986</v>
      </c>
      <c r="Z659" s="107">
        <v>254313.23794021015</v>
      </c>
      <c r="AA659" s="107">
        <v>256559.2738443625</v>
      </c>
      <c r="AB659" s="107">
        <v>258697.93046853499</v>
      </c>
      <c r="AC659" s="107">
        <v>260773.77812345684</v>
      </c>
      <c r="AD659" s="107">
        <v>262898.28993601864</v>
      </c>
      <c r="AE659" s="107">
        <v>265050.53497996763</v>
      </c>
      <c r="AF659" s="107">
        <v>267241.55622918205</v>
      </c>
      <c r="AG659" s="107">
        <v>269478.19220958895</v>
      </c>
      <c r="AH659" s="107">
        <v>271758.37737116305</v>
      </c>
      <c r="AI659" s="107">
        <v>274141.80616761715</v>
      </c>
      <c r="AJ659" s="107">
        <v>276634.78630322579</v>
      </c>
      <c r="AK659" s="107">
        <v>279245.00364449556</v>
      </c>
      <c r="AL659" s="107">
        <v>281977.69644673972</v>
      </c>
      <c r="AM659" s="107">
        <v>284822.94450263691</v>
      </c>
      <c r="AN659" s="104">
        <v>287793.95177898405</v>
      </c>
    </row>
    <row r="660" spans="1:40" x14ac:dyDescent="0.25">
      <c r="A660" t="str">
        <f t="shared" si="10"/>
        <v>International passengers_Argentina</v>
      </c>
      <c r="B660" s="102" t="s">
        <v>54</v>
      </c>
      <c r="C660" s="103" t="s">
        <v>141</v>
      </c>
      <c r="D660" s="104" t="s">
        <v>142</v>
      </c>
      <c r="E660" s="105" t="s">
        <v>20</v>
      </c>
      <c r="F660" s="106" t="s">
        <v>34</v>
      </c>
      <c r="G660" s="106" t="s">
        <v>20</v>
      </c>
      <c r="H660" s="106" t="s">
        <v>20</v>
      </c>
      <c r="I660" s="106" t="s">
        <v>20</v>
      </c>
      <c r="J660" s="106" t="s">
        <v>20</v>
      </c>
      <c r="K660" s="106" t="s">
        <v>20</v>
      </c>
      <c r="L660" s="106" t="s">
        <v>20</v>
      </c>
      <c r="M660" s="106" t="s">
        <v>20</v>
      </c>
      <c r="N660" s="106" t="s">
        <v>20</v>
      </c>
      <c r="O660" s="106" t="s">
        <v>20</v>
      </c>
      <c r="P660" s="106" t="s">
        <v>20</v>
      </c>
      <c r="Q660" s="106" t="s">
        <v>20</v>
      </c>
      <c r="R660" s="107">
        <v>13975425</v>
      </c>
      <c r="S660" s="107">
        <v>13279642.7294927</v>
      </c>
      <c r="T660" s="107">
        <v>13779008.517966</v>
      </c>
      <c r="U660" s="107">
        <v>14287130.216741746</v>
      </c>
      <c r="V660" s="107">
        <v>14852170.979885189</v>
      </c>
      <c r="W660" s="107">
        <v>15482873.756053282</v>
      </c>
      <c r="X660" s="107">
        <v>16154232.138074411</v>
      </c>
      <c r="Y660" s="107">
        <v>16869802.965016585</v>
      </c>
      <c r="Z660" s="107">
        <v>17633540.10082018</v>
      </c>
      <c r="AA660" s="107">
        <v>18449848.809204116</v>
      </c>
      <c r="AB660" s="107">
        <v>19323649.023380313</v>
      </c>
      <c r="AC660" s="107">
        <v>20260449.214962881</v>
      </c>
      <c r="AD660" s="107">
        <v>21266432.943353266</v>
      </c>
      <c r="AE660" s="107">
        <v>22348560.639008172</v>
      </c>
      <c r="AF660" s="107">
        <v>23514689.768337645</v>
      </c>
      <c r="AG660" s="107">
        <v>24773717.280489556</v>
      </c>
      <c r="AH660" s="107">
        <v>26135749.194590162</v>
      </c>
      <c r="AI660" s="107">
        <v>27612303.413863499</v>
      </c>
      <c r="AJ660" s="107">
        <v>29216553.43679098</v>
      </c>
      <c r="AK660" s="107">
        <v>30963622.691768914</v>
      </c>
      <c r="AL660" s="107">
        <v>32870941.911644507</v>
      </c>
      <c r="AM660" s="107">
        <v>34958685.509885624</v>
      </c>
      <c r="AN660" s="104">
        <v>37250307.631540991</v>
      </c>
    </row>
    <row r="661" spans="1:40" x14ac:dyDescent="0.25">
      <c r="A661" t="str">
        <f t="shared" si="10"/>
        <v>Domestic passengers_Argentina</v>
      </c>
      <c r="B661" s="72" t="s">
        <v>56</v>
      </c>
      <c r="C661" s="108" t="s">
        <v>141</v>
      </c>
      <c r="D661" s="92" t="s">
        <v>142</v>
      </c>
      <c r="E661" s="75" t="s">
        <v>20</v>
      </c>
      <c r="F661" s="76" t="s">
        <v>34</v>
      </c>
      <c r="G661" s="76" t="s">
        <v>20</v>
      </c>
      <c r="H661" s="76" t="s">
        <v>20</v>
      </c>
      <c r="I661" s="76" t="s">
        <v>20</v>
      </c>
      <c r="J661" s="76" t="s">
        <v>20</v>
      </c>
      <c r="K661" s="76" t="s">
        <v>20</v>
      </c>
      <c r="L661" s="76" t="s">
        <v>20</v>
      </c>
      <c r="M661" s="76" t="s">
        <v>20</v>
      </c>
      <c r="N661" s="76" t="s">
        <v>20</v>
      </c>
      <c r="O661" s="76" t="s">
        <v>20</v>
      </c>
      <c r="P661" s="76" t="s">
        <v>20</v>
      </c>
      <c r="Q661" s="76" t="s">
        <v>20</v>
      </c>
      <c r="R661" s="83">
        <v>27095152</v>
      </c>
      <c r="S661" s="83">
        <v>31270580.619876843</v>
      </c>
      <c r="T661" s="83">
        <v>34345444.406694643</v>
      </c>
      <c r="U661" s="83">
        <v>37302385.803468674</v>
      </c>
      <c r="V661" s="83">
        <v>39446344.636292882</v>
      </c>
      <c r="W661" s="83">
        <v>41049220.624498822</v>
      </c>
      <c r="X661" s="83">
        <v>42647303.954716727</v>
      </c>
      <c r="Y661" s="83">
        <v>44235514.687446855</v>
      </c>
      <c r="Z661" s="83">
        <v>45807618.157735839</v>
      </c>
      <c r="AA661" s="83">
        <v>47358219.132282361</v>
      </c>
      <c r="AB661" s="83">
        <v>48881391.778974771</v>
      </c>
      <c r="AC661" s="83">
        <v>50387965.758264206</v>
      </c>
      <c r="AD661" s="83">
        <v>51912219.122984022</v>
      </c>
      <c r="AE661" s="83">
        <v>53447065.010712415</v>
      </c>
      <c r="AF661" s="83">
        <v>54996929.343162037</v>
      </c>
      <c r="AG661" s="83">
        <v>56563821.312004425</v>
      </c>
      <c r="AH661" s="83">
        <v>58146967.088882431</v>
      </c>
      <c r="AI661" s="83">
        <v>59767063.569967754</v>
      </c>
      <c r="AJ661" s="83">
        <v>61426790.058491036</v>
      </c>
      <c r="AK661" s="83">
        <v>63129833.996029876</v>
      </c>
      <c r="AL661" s="83">
        <v>64878051.950041994</v>
      </c>
      <c r="AM661" s="83">
        <v>66668448.927892901</v>
      </c>
      <c r="AN661" s="92">
        <v>68506020.737369686</v>
      </c>
    </row>
    <row r="662" spans="1:40" x14ac:dyDescent="0.25">
      <c r="A662" t="str">
        <f t="shared" si="10"/>
        <v>Total passengers_Algeria</v>
      </c>
      <c r="B662" s="72" t="s">
        <v>58</v>
      </c>
      <c r="C662" s="108" t="s">
        <v>32</v>
      </c>
      <c r="D662" s="92" t="s">
        <v>43</v>
      </c>
      <c r="E662" s="75" t="s">
        <v>20</v>
      </c>
      <c r="F662" s="76" t="s">
        <v>34</v>
      </c>
      <c r="G662" s="76" t="s">
        <v>20</v>
      </c>
      <c r="H662" s="76" t="s">
        <v>20</v>
      </c>
      <c r="I662" s="76" t="s">
        <v>20</v>
      </c>
      <c r="J662" s="76" t="s">
        <v>20</v>
      </c>
      <c r="K662" s="76" t="s">
        <v>20</v>
      </c>
      <c r="L662" s="76" t="s">
        <v>20</v>
      </c>
      <c r="M662" s="76" t="s">
        <v>20</v>
      </c>
      <c r="N662" s="76" t="s">
        <v>20</v>
      </c>
      <c r="O662" s="76" t="s">
        <v>20</v>
      </c>
      <c r="P662" s="76" t="s">
        <v>20</v>
      </c>
      <c r="Q662" s="76" t="s">
        <v>20</v>
      </c>
      <c r="R662" s="83">
        <v>13893954</v>
      </c>
      <c r="S662" s="83">
        <v>13812735.758718735</v>
      </c>
      <c r="T662" s="83">
        <v>14303589.188241059</v>
      </c>
      <c r="U662" s="83">
        <v>14610303.924171496</v>
      </c>
      <c r="V662" s="83">
        <v>14986541.045336377</v>
      </c>
      <c r="W662" s="83">
        <v>15497602.816979822</v>
      </c>
      <c r="X662" s="83">
        <v>16038474.077205814</v>
      </c>
      <c r="Y662" s="83">
        <v>16624448.148133595</v>
      </c>
      <c r="Z662" s="83">
        <v>17251367.955001734</v>
      </c>
      <c r="AA662" s="83">
        <v>17902382.768286679</v>
      </c>
      <c r="AB662" s="83">
        <v>18583313.092646763</v>
      </c>
      <c r="AC662" s="83">
        <v>19293245.202342153</v>
      </c>
      <c r="AD662" s="83">
        <v>20012661.366926115</v>
      </c>
      <c r="AE662" s="83">
        <v>20734175.498230815</v>
      </c>
      <c r="AF662" s="83">
        <v>21458779.170414068</v>
      </c>
      <c r="AG662" s="83">
        <v>22207701.537426271</v>
      </c>
      <c r="AH662" s="83">
        <v>22971354.861937426</v>
      </c>
      <c r="AI662" s="83">
        <v>23753391.246504731</v>
      </c>
      <c r="AJ662" s="83">
        <v>24537040.000663467</v>
      </c>
      <c r="AK662" s="83">
        <v>25339070.924230237</v>
      </c>
      <c r="AL662" s="83">
        <v>26142933.97098412</v>
      </c>
      <c r="AM662" s="83">
        <v>26954564.139462043</v>
      </c>
      <c r="AN662" s="92">
        <v>27762889.948562324</v>
      </c>
    </row>
    <row r="663" spans="1:40" x14ac:dyDescent="0.25">
      <c r="A663" t="str">
        <f t="shared" si="10"/>
        <v>Total aircraft movements_Algeria</v>
      </c>
      <c r="B663" s="72" t="s">
        <v>35</v>
      </c>
      <c r="C663" s="108" t="s">
        <v>32</v>
      </c>
      <c r="D663" s="92" t="s">
        <v>43</v>
      </c>
      <c r="E663" s="75" t="s">
        <v>20</v>
      </c>
      <c r="F663" s="76" t="s">
        <v>34</v>
      </c>
      <c r="G663" s="76" t="s">
        <v>20</v>
      </c>
      <c r="H663" s="76" t="s">
        <v>20</v>
      </c>
      <c r="I663" s="76" t="s">
        <v>20</v>
      </c>
      <c r="J663" s="76" t="s">
        <v>20</v>
      </c>
      <c r="K663" s="76" t="s">
        <v>20</v>
      </c>
      <c r="L663" s="76" t="s">
        <v>20</v>
      </c>
      <c r="M663" s="76" t="s">
        <v>20</v>
      </c>
      <c r="N663" s="76" t="s">
        <v>20</v>
      </c>
      <c r="O663" s="76" t="s">
        <v>20</v>
      </c>
      <c r="P663" s="76" t="s">
        <v>20</v>
      </c>
      <c r="Q663" s="76" t="s">
        <v>20</v>
      </c>
      <c r="R663" s="83">
        <v>183666</v>
      </c>
      <c r="S663" s="83">
        <v>180191.74621268726</v>
      </c>
      <c r="T663" s="83">
        <v>184460.4406571647</v>
      </c>
      <c r="U663" s="83">
        <v>188170.44801810628</v>
      </c>
      <c r="V663" s="83">
        <v>192965.65058915754</v>
      </c>
      <c r="W663" s="83">
        <v>198124.11050512601</v>
      </c>
      <c r="X663" s="83">
        <v>203350.18338966806</v>
      </c>
      <c r="Y663" s="83">
        <v>208642.96275070845</v>
      </c>
      <c r="Z663" s="83">
        <v>213170.69325983495</v>
      </c>
      <c r="AA663" s="83">
        <v>217746.71932965331</v>
      </c>
      <c r="AB663" s="83">
        <v>222370.11023899048</v>
      </c>
      <c r="AC663" s="83">
        <v>227042.6987232407</v>
      </c>
      <c r="AD663" s="83">
        <v>231763.56379811815</v>
      </c>
      <c r="AE663" s="83">
        <v>236024.95440427196</v>
      </c>
      <c r="AF663" s="83">
        <v>240325.88202981764</v>
      </c>
      <c r="AG663" s="83">
        <v>244665.39880519095</v>
      </c>
      <c r="AH663" s="83">
        <v>249043.50042725561</v>
      </c>
      <c r="AI663" s="83">
        <v>253460.182631748</v>
      </c>
      <c r="AJ663" s="83">
        <v>257776.1589400114</v>
      </c>
      <c r="AK663" s="83">
        <v>262128.34327453375</v>
      </c>
      <c r="AL663" s="83">
        <v>266517.74321741197</v>
      </c>
      <c r="AM663" s="83">
        <v>270942.34061215876</v>
      </c>
      <c r="AN663" s="92">
        <v>275403.1347952158</v>
      </c>
    </row>
    <row r="664" spans="1:40" x14ac:dyDescent="0.25">
      <c r="A664" t="str">
        <f t="shared" si="10"/>
        <v>Total Cargo_Algeria</v>
      </c>
      <c r="B664" s="102" t="s">
        <v>207</v>
      </c>
      <c r="C664" s="103" t="s">
        <v>32</v>
      </c>
      <c r="D664" s="104" t="s">
        <v>43</v>
      </c>
      <c r="E664" s="105" t="s">
        <v>20</v>
      </c>
      <c r="F664" s="106" t="s">
        <v>34</v>
      </c>
      <c r="G664" s="106" t="s">
        <v>20</v>
      </c>
      <c r="H664" s="106" t="s">
        <v>20</v>
      </c>
      <c r="I664" s="106" t="s">
        <v>20</v>
      </c>
      <c r="J664" s="106" t="s">
        <v>20</v>
      </c>
      <c r="K664" s="106" t="s">
        <v>20</v>
      </c>
      <c r="L664" s="106" t="s">
        <v>20</v>
      </c>
      <c r="M664" s="106" t="s">
        <v>20</v>
      </c>
      <c r="N664" s="106" t="s">
        <v>20</v>
      </c>
      <c r="O664" s="106" t="s">
        <v>20</v>
      </c>
      <c r="P664" s="106" t="s">
        <v>20</v>
      </c>
      <c r="Q664" s="106" t="s">
        <v>20</v>
      </c>
      <c r="R664" s="107">
        <v>45605.68</v>
      </c>
      <c r="S664" s="107">
        <v>45055.864601470101</v>
      </c>
      <c r="T664" s="107">
        <v>46655.109513497599</v>
      </c>
      <c r="U664" s="107">
        <v>48371.186378000326</v>
      </c>
      <c r="V664" s="107">
        <v>50336.223685436642</v>
      </c>
      <c r="W664" s="107">
        <v>52554.45890328387</v>
      </c>
      <c r="X664" s="107">
        <v>54772.61952661541</v>
      </c>
      <c r="Y664" s="107">
        <v>56990.777979832317</v>
      </c>
      <c r="Z664" s="107">
        <v>59208.936369915973</v>
      </c>
      <c r="AA664" s="107">
        <v>61427.094758162901</v>
      </c>
      <c r="AB664" s="107">
        <v>63645.253146356466</v>
      </c>
      <c r="AC664" s="107">
        <v>65863.411534548373</v>
      </c>
      <c r="AD664" s="107">
        <v>68081.569922740295</v>
      </c>
      <c r="AE664" s="107">
        <v>70299.728310932216</v>
      </c>
      <c r="AF664" s="107">
        <v>72517.886699124138</v>
      </c>
      <c r="AG664" s="107">
        <v>74736.045087316059</v>
      </c>
      <c r="AH664" s="107">
        <v>76954.203475507966</v>
      </c>
      <c r="AI664" s="107">
        <v>79172.361863699873</v>
      </c>
      <c r="AJ664" s="107">
        <v>81390.520251891779</v>
      </c>
      <c r="AK664" s="107">
        <v>83608.678640083686</v>
      </c>
      <c r="AL664" s="107">
        <v>85826.837028275622</v>
      </c>
      <c r="AM664" s="107">
        <v>88044.995416467529</v>
      </c>
      <c r="AN664" s="104">
        <v>90263.153804659451</v>
      </c>
    </row>
    <row r="665" spans="1:40" x14ac:dyDescent="0.25">
      <c r="A665" t="str">
        <f t="shared" si="10"/>
        <v>International passengers_Algeria</v>
      </c>
      <c r="B665" s="102" t="s">
        <v>54</v>
      </c>
      <c r="C665" s="103" t="s">
        <v>32</v>
      </c>
      <c r="D665" s="104" t="s">
        <v>43</v>
      </c>
      <c r="E665" s="105" t="s">
        <v>20</v>
      </c>
      <c r="F665" s="106" t="s">
        <v>34</v>
      </c>
      <c r="G665" s="106" t="s">
        <v>20</v>
      </c>
      <c r="H665" s="106" t="s">
        <v>20</v>
      </c>
      <c r="I665" s="106" t="s">
        <v>20</v>
      </c>
      <c r="J665" s="106" t="s">
        <v>20</v>
      </c>
      <c r="K665" s="106" t="s">
        <v>20</v>
      </c>
      <c r="L665" s="106" t="s">
        <v>20</v>
      </c>
      <c r="M665" s="106" t="s">
        <v>20</v>
      </c>
      <c r="N665" s="106" t="s">
        <v>20</v>
      </c>
      <c r="O665" s="106" t="s">
        <v>20</v>
      </c>
      <c r="P665" s="106" t="s">
        <v>20</v>
      </c>
      <c r="Q665" s="106" t="s">
        <v>20</v>
      </c>
      <c r="R665" s="107">
        <v>8762988</v>
      </c>
      <c r="S665" s="107">
        <v>8711727.0309003238</v>
      </c>
      <c r="T665" s="107">
        <v>8981227.2475622837</v>
      </c>
      <c r="U665" s="107">
        <v>9180211.7284313478</v>
      </c>
      <c r="V665" s="107">
        <v>9463090.0670644287</v>
      </c>
      <c r="W665" s="107">
        <v>9868750.7095191181</v>
      </c>
      <c r="X665" s="107">
        <v>10298034.160470178</v>
      </c>
      <c r="Y665" s="107">
        <v>10763068.605122568</v>
      </c>
      <c r="Z665" s="107">
        <v>11260505.216218373</v>
      </c>
      <c r="AA665" s="107">
        <v>11777039.193569694</v>
      </c>
      <c r="AB665" s="107">
        <v>12317286.488262292</v>
      </c>
      <c r="AC665" s="107">
        <v>12880523.029537575</v>
      </c>
      <c r="AD665" s="107">
        <v>13451271.804932339</v>
      </c>
      <c r="AE665" s="107">
        <v>14023649.739533665</v>
      </c>
      <c r="AF665" s="107">
        <v>14598471.41294509</v>
      </c>
      <c r="AG665" s="107">
        <v>15192571.470301736</v>
      </c>
      <c r="AH665" s="107">
        <v>15798347.168639367</v>
      </c>
      <c r="AI665" s="107">
        <v>16418694.790992029</v>
      </c>
      <c r="AJ665" s="107">
        <v>17040309.537172057</v>
      </c>
      <c r="AK665" s="107">
        <v>17676496.207367115</v>
      </c>
      <c r="AL665" s="107">
        <v>18314131.019079138</v>
      </c>
      <c r="AM665" s="107">
        <v>18957920.432238523</v>
      </c>
      <c r="AN665" s="104">
        <v>19599085.08889832</v>
      </c>
    </row>
    <row r="666" spans="1:40" x14ac:dyDescent="0.25">
      <c r="A666" t="str">
        <f t="shared" si="10"/>
        <v>Domestic passengers_Algeria</v>
      </c>
      <c r="B666" s="72" t="s">
        <v>56</v>
      </c>
      <c r="C666" s="108" t="s">
        <v>32</v>
      </c>
      <c r="D666" s="92" t="s">
        <v>43</v>
      </c>
      <c r="E666" s="75" t="s">
        <v>20</v>
      </c>
      <c r="F666" s="76" t="s">
        <v>34</v>
      </c>
      <c r="G666" s="76" t="s">
        <v>20</v>
      </c>
      <c r="H666" s="76" t="s">
        <v>20</v>
      </c>
      <c r="I666" s="76" t="s">
        <v>20</v>
      </c>
      <c r="J666" s="76" t="s">
        <v>20</v>
      </c>
      <c r="K666" s="76" t="s">
        <v>20</v>
      </c>
      <c r="L666" s="76" t="s">
        <v>20</v>
      </c>
      <c r="M666" s="76" t="s">
        <v>20</v>
      </c>
      <c r="N666" s="76" t="s">
        <v>20</v>
      </c>
      <c r="O666" s="76" t="s">
        <v>20</v>
      </c>
      <c r="P666" s="76" t="s">
        <v>20</v>
      </c>
      <c r="Q666" s="76" t="s">
        <v>20</v>
      </c>
      <c r="R666" s="83">
        <v>5115480</v>
      </c>
      <c r="S666" s="83">
        <v>5081950.4894840056</v>
      </c>
      <c r="T666" s="83">
        <v>5303600.3012614697</v>
      </c>
      <c r="U666" s="83">
        <v>5411559.7651445242</v>
      </c>
      <c r="V666" s="83">
        <v>5505261.1240189699</v>
      </c>
      <c r="W666" s="83">
        <v>5611160.0263864649</v>
      </c>
      <c r="X666" s="83">
        <v>5723225.7323054913</v>
      </c>
      <c r="Y666" s="83">
        <v>5844624.3401511516</v>
      </c>
      <c r="Z666" s="83">
        <v>5974481.6287303194</v>
      </c>
      <c r="AA666" s="83">
        <v>6109324.3408702938</v>
      </c>
      <c r="AB666" s="83">
        <v>6250357.4841615884</v>
      </c>
      <c r="AC666" s="83">
        <v>6397392.0378057277</v>
      </c>
      <c r="AD666" s="83">
        <v>6546387.6822344316</v>
      </c>
      <c r="AE666" s="83">
        <v>6695808.6234598048</v>
      </c>
      <c r="AF666" s="83">
        <v>6845867.5098801609</v>
      </c>
      <c r="AG666" s="83">
        <v>7000959.0750609403</v>
      </c>
      <c r="AH666" s="83">
        <v>7159098.6006177766</v>
      </c>
      <c r="AI666" s="83">
        <v>7321042.1697446993</v>
      </c>
      <c r="AJ666" s="83">
        <v>7483316.5252690194</v>
      </c>
      <c r="AK666" s="83">
        <v>7649394.924363439</v>
      </c>
      <c r="AL666" s="83">
        <v>7815851.365054898</v>
      </c>
      <c r="AM666" s="83">
        <v>7983914.4825337091</v>
      </c>
      <c r="AN666" s="92">
        <v>8151292.3996179085</v>
      </c>
    </row>
    <row r="667" spans="1:40" x14ac:dyDescent="0.25">
      <c r="A667" t="str">
        <f t="shared" si="10"/>
        <v>Total passengers_Albania</v>
      </c>
      <c r="B667" s="72" t="s">
        <v>58</v>
      </c>
      <c r="C667" s="108" t="s">
        <v>96</v>
      </c>
      <c r="D667" s="92" t="s">
        <v>97</v>
      </c>
      <c r="E667" s="75" t="s">
        <v>20</v>
      </c>
      <c r="F667" s="76" t="s">
        <v>34</v>
      </c>
      <c r="G667" s="76" t="s">
        <v>20</v>
      </c>
      <c r="H667" s="76" t="s">
        <v>20</v>
      </c>
      <c r="I667" s="76" t="s">
        <v>20</v>
      </c>
      <c r="J667" s="76" t="s">
        <v>20</v>
      </c>
      <c r="K667" s="76" t="s">
        <v>20</v>
      </c>
      <c r="L667" s="76" t="s">
        <v>20</v>
      </c>
      <c r="M667" s="76" t="s">
        <v>20</v>
      </c>
      <c r="N667" s="76" t="s">
        <v>20</v>
      </c>
      <c r="O667" s="76" t="s">
        <v>20</v>
      </c>
      <c r="P667" s="76" t="s">
        <v>20</v>
      </c>
      <c r="Q667" s="76" t="s">
        <v>20</v>
      </c>
      <c r="R667" s="83">
        <v>2947172</v>
      </c>
      <c r="S667" s="83">
        <v>3268435.4384471201</v>
      </c>
      <c r="T667" s="83">
        <v>3585548.8380633299</v>
      </c>
      <c r="U667" s="83">
        <v>3839542.9709189972</v>
      </c>
      <c r="V667" s="83">
        <v>4036275.2676474131</v>
      </c>
      <c r="W667" s="83">
        <v>4179497.6743551129</v>
      </c>
      <c r="X667" s="83">
        <v>4322720.0810628133</v>
      </c>
      <c r="Y667" s="83">
        <v>4465942.4877705015</v>
      </c>
      <c r="Z667" s="83">
        <v>4609164.8944782009</v>
      </c>
      <c r="AA667" s="83">
        <v>4752387.3011859013</v>
      </c>
      <c r="AB667" s="83">
        <v>4895609.7078935904</v>
      </c>
      <c r="AC667" s="83">
        <v>5038832.1146012899</v>
      </c>
      <c r="AD667" s="83">
        <v>5182054.5213089902</v>
      </c>
      <c r="AE667" s="83">
        <v>5325276.9280166784</v>
      </c>
      <c r="AF667" s="83">
        <v>5468499.3347243778</v>
      </c>
      <c r="AG667" s="83">
        <v>5611721.7414320782</v>
      </c>
      <c r="AH667" s="83">
        <v>5754944.1481397664</v>
      </c>
      <c r="AI667" s="83">
        <v>5898166.5548474668</v>
      </c>
      <c r="AJ667" s="83">
        <v>6041388.9615551671</v>
      </c>
      <c r="AK667" s="83">
        <v>6184611.3682628553</v>
      </c>
      <c r="AL667" s="83">
        <v>6327833.7749705547</v>
      </c>
      <c r="AM667" s="83">
        <v>6471056.1816782551</v>
      </c>
      <c r="AN667" s="92">
        <v>6614278.5883859443</v>
      </c>
    </row>
    <row r="668" spans="1:40" x14ac:dyDescent="0.25">
      <c r="A668" t="str">
        <f t="shared" si="10"/>
        <v>Total aircraft movements_Albania</v>
      </c>
      <c r="B668" s="72" t="s">
        <v>35</v>
      </c>
      <c r="C668" s="108" t="s">
        <v>96</v>
      </c>
      <c r="D668" s="92" t="s">
        <v>97</v>
      </c>
      <c r="E668" s="75" t="s">
        <v>20</v>
      </c>
      <c r="F668" s="76" t="s">
        <v>34</v>
      </c>
      <c r="G668" s="76" t="s">
        <v>20</v>
      </c>
      <c r="H668" s="76" t="s">
        <v>20</v>
      </c>
      <c r="I668" s="76" t="s">
        <v>20</v>
      </c>
      <c r="J668" s="76" t="s">
        <v>20</v>
      </c>
      <c r="K668" s="76" t="s">
        <v>20</v>
      </c>
      <c r="L668" s="76" t="s">
        <v>20</v>
      </c>
      <c r="M668" s="76" t="s">
        <v>20</v>
      </c>
      <c r="N668" s="76" t="s">
        <v>20</v>
      </c>
      <c r="O668" s="76" t="s">
        <v>20</v>
      </c>
      <c r="P668" s="76" t="s">
        <v>20</v>
      </c>
      <c r="Q668" s="76" t="s">
        <v>20</v>
      </c>
      <c r="R668" s="83">
        <v>25426</v>
      </c>
      <c r="S668" s="83">
        <v>27833.388720153649</v>
      </c>
      <c r="T668" s="83">
        <v>29337.301734556102</v>
      </c>
      <c r="U668" s="83">
        <v>30497.630616720573</v>
      </c>
      <c r="V668" s="83">
        <v>31618.35672935372</v>
      </c>
      <c r="W668" s="83">
        <v>32613.943686949307</v>
      </c>
      <c r="X668" s="83">
        <v>33612.608875964113</v>
      </c>
      <c r="Y668" s="83">
        <v>34565.266987753443</v>
      </c>
      <c r="Z668" s="83">
        <v>35480.058959630092</v>
      </c>
      <c r="AA668" s="83">
        <v>36334.35680938173</v>
      </c>
      <c r="AB668" s="83">
        <v>37126.798036316839</v>
      </c>
      <c r="AC668" s="83">
        <v>37888.769873705358</v>
      </c>
      <c r="AD668" s="83">
        <v>38635.691008389957</v>
      </c>
      <c r="AE668" s="83">
        <v>39471.743949087606</v>
      </c>
      <c r="AF668" s="83">
        <v>40291.655891283845</v>
      </c>
      <c r="AG668" s="83">
        <v>41102.3071319386</v>
      </c>
      <c r="AH668" s="83">
        <v>41913.053908436348</v>
      </c>
      <c r="AI668" s="83">
        <v>42728.605002656099</v>
      </c>
      <c r="AJ668" s="83">
        <v>43580.571654168023</v>
      </c>
      <c r="AK668" s="83">
        <v>44430.192376021667</v>
      </c>
      <c r="AL668" s="83">
        <v>45280.150354021353</v>
      </c>
      <c r="AM668" s="83">
        <v>46131.358120374112</v>
      </c>
      <c r="AN668" s="92">
        <v>46983.909527377196</v>
      </c>
    </row>
    <row r="669" spans="1:40" x14ac:dyDescent="0.25">
      <c r="A669" t="str">
        <f t="shared" si="10"/>
        <v>Total Cargo_Albania</v>
      </c>
      <c r="B669" s="102" t="s">
        <v>207</v>
      </c>
      <c r="C669" s="103" t="s">
        <v>96</v>
      </c>
      <c r="D669" s="104" t="s">
        <v>97</v>
      </c>
      <c r="E669" s="105" t="s">
        <v>20</v>
      </c>
      <c r="F669" s="106" t="s">
        <v>34</v>
      </c>
      <c r="G669" s="106" t="s">
        <v>20</v>
      </c>
      <c r="H669" s="106" t="s">
        <v>20</v>
      </c>
      <c r="I669" s="106" t="s">
        <v>20</v>
      </c>
      <c r="J669" s="106" t="s">
        <v>20</v>
      </c>
      <c r="K669" s="106" t="s">
        <v>20</v>
      </c>
      <c r="L669" s="106" t="s">
        <v>20</v>
      </c>
      <c r="M669" s="106" t="s">
        <v>20</v>
      </c>
      <c r="N669" s="106" t="s">
        <v>20</v>
      </c>
      <c r="O669" s="106" t="s">
        <v>20</v>
      </c>
      <c r="P669" s="106" t="s">
        <v>20</v>
      </c>
      <c r="Q669" s="106" t="s">
        <v>20</v>
      </c>
      <c r="R669" s="107">
        <v>2249</v>
      </c>
      <c r="S669" s="107">
        <v>2441.0035237577999</v>
      </c>
      <c r="T669" s="107">
        <v>2469.6413993554002</v>
      </c>
      <c r="U669" s="107">
        <v>2507.6415852260116</v>
      </c>
      <c r="V669" s="107">
        <v>2570.7332550797296</v>
      </c>
      <c r="W669" s="107">
        <v>2649.6791757263718</v>
      </c>
      <c r="X669" s="107">
        <v>2715.0137307442824</v>
      </c>
      <c r="Y669" s="107">
        <v>2791.237378265178</v>
      </c>
      <c r="Z669" s="107">
        <v>2855.6645089078397</v>
      </c>
      <c r="AA669" s="107">
        <v>2936.4252783049792</v>
      </c>
      <c r="AB669" s="107">
        <v>2999.0375601971436</v>
      </c>
      <c r="AC669" s="107">
        <v>3079.7983295942831</v>
      </c>
      <c r="AD669" s="107">
        <v>3165.0962208676665</v>
      </c>
      <c r="AE669" s="107">
        <v>3231.3382002608259</v>
      </c>
      <c r="AF669" s="107">
        <v>3321.1732134104527</v>
      </c>
      <c r="AG669" s="107">
        <v>3380.1557978016222</v>
      </c>
      <c r="AH669" s="107">
        <v>3482.6947522047321</v>
      </c>
      <c r="AI669" s="107">
        <v>3548.9367315978916</v>
      </c>
      <c r="AJ669" s="107">
        <v>3636.0494716217727</v>
      </c>
      <c r="AK669" s="107">
        <v>3717.7176653941606</v>
      </c>
      <c r="AL669" s="107">
        <v>3774.8854010348323</v>
      </c>
      <c r="AM669" s="107">
        <v>3864.7204141844595</v>
      </c>
      <c r="AN669" s="104">
        <v>3939.1292129548574</v>
      </c>
    </row>
    <row r="670" spans="1:40" x14ac:dyDescent="0.25">
      <c r="A670" t="str">
        <f t="shared" si="10"/>
        <v>International passengers_Albania</v>
      </c>
      <c r="B670" s="102" t="s">
        <v>54</v>
      </c>
      <c r="C670" s="103" t="s">
        <v>96</v>
      </c>
      <c r="D670" s="104" t="s">
        <v>97</v>
      </c>
      <c r="E670" s="105" t="s">
        <v>20</v>
      </c>
      <c r="F670" s="106" t="s">
        <v>34</v>
      </c>
      <c r="G670" s="106" t="s">
        <v>20</v>
      </c>
      <c r="H670" s="106" t="s">
        <v>20</v>
      </c>
      <c r="I670" s="106" t="s">
        <v>20</v>
      </c>
      <c r="J670" s="106" t="s">
        <v>20</v>
      </c>
      <c r="K670" s="106" t="s">
        <v>20</v>
      </c>
      <c r="L670" s="106" t="s">
        <v>20</v>
      </c>
      <c r="M670" s="106" t="s">
        <v>20</v>
      </c>
      <c r="N670" s="106" t="s">
        <v>20</v>
      </c>
      <c r="O670" s="106" t="s">
        <v>20</v>
      </c>
      <c r="P670" s="106" t="s">
        <v>20</v>
      </c>
      <c r="Q670" s="106" t="s">
        <v>20</v>
      </c>
      <c r="R670" s="107">
        <v>2947172</v>
      </c>
      <c r="S670" s="107">
        <v>3268435.4384471201</v>
      </c>
      <c r="T670" s="107">
        <v>3585548.8380633299</v>
      </c>
      <c r="U670" s="107">
        <v>3839542.9709189972</v>
      </c>
      <c r="V670" s="107">
        <v>4036275.2676474131</v>
      </c>
      <c r="W670" s="107">
        <v>4179497.6743551129</v>
      </c>
      <c r="X670" s="107">
        <v>4322720.0810628133</v>
      </c>
      <c r="Y670" s="107">
        <v>4465942.4877705015</v>
      </c>
      <c r="Z670" s="107">
        <v>4609164.8944782009</v>
      </c>
      <c r="AA670" s="107">
        <v>4752387.3011859013</v>
      </c>
      <c r="AB670" s="107">
        <v>4895609.7078935904</v>
      </c>
      <c r="AC670" s="107">
        <v>5038832.1146012899</v>
      </c>
      <c r="AD670" s="107">
        <v>5182054.5213089902</v>
      </c>
      <c r="AE670" s="107">
        <v>5325276.9280166784</v>
      </c>
      <c r="AF670" s="107">
        <v>5468499.3347243778</v>
      </c>
      <c r="AG670" s="107">
        <v>5611721.7414320782</v>
      </c>
      <c r="AH670" s="107">
        <v>5754944.1481397664</v>
      </c>
      <c r="AI670" s="107">
        <v>5898166.5548474668</v>
      </c>
      <c r="AJ670" s="107">
        <v>6041388.9615551671</v>
      </c>
      <c r="AK670" s="107">
        <v>6184611.3682628553</v>
      </c>
      <c r="AL670" s="107">
        <v>6327833.7749705547</v>
      </c>
      <c r="AM670" s="107">
        <v>6471056.1816782551</v>
      </c>
      <c r="AN670" s="104">
        <v>6614278.5883859443</v>
      </c>
    </row>
    <row r="671" spans="1:40" x14ac:dyDescent="0.25">
      <c r="A671" t="str">
        <f t="shared" si="10"/>
        <v>Domestic passengers_Albania</v>
      </c>
      <c r="B671" s="72" t="s">
        <v>56</v>
      </c>
      <c r="C671" s="108" t="s">
        <v>96</v>
      </c>
      <c r="D671" s="92" t="s">
        <v>97</v>
      </c>
      <c r="E671" s="75" t="s">
        <v>20</v>
      </c>
      <c r="F671" s="76" t="s">
        <v>34</v>
      </c>
      <c r="G671" s="76" t="s">
        <v>20</v>
      </c>
      <c r="H671" s="76" t="s">
        <v>20</v>
      </c>
      <c r="I671" s="76" t="s">
        <v>20</v>
      </c>
      <c r="J671" s="76" t="s">
        <v>20</v>
      </c>
      <c r="K671" s="76" t="s">
        <v>20</v>
      </c>
      <c r="L671" s="76" t="s">
        <v>20</v>
      </c>
      <c r="M671" s="76" t="s">
        <v>20</v>
      </c>
      <c r="N671" s="76" t="s">
        <v>20</v>
      </c>
      <c r="O671" s="76" t="s">
        <v>20</v>
      </c>
      <c r="P671" s="76" t="s">
        <v>20</v>
      </c>
      <c r="Q671" s="76" t="s">
        <v>20</v>
      </c>
      <c r="R671" s="83" t="s">
        <v>218</v>
      </c>
      <c r="S671" s="83" t="s">
        <v>218</v>
      </c>
      <c r="T671" s="83" t="s">
        <v>218</v>
      </c>
      <c r="U671" s="83" t="s">
        <v>218</v>
      </c>
      <c r="V671" s="83" t="s">
        <v>218</v>
      </c>
      <c r="W671" s="83" t="s">
        <v>218</v>
      </c>
      <c r="X671" s="83" t="s">
        <v>218</v>
      </c>
      <c r="Y671" s="83" t="s">
        <v>218</v>
      </c>
      <c r="Z671" s="83" t="s">
        <v>218</v>
      </c>
      <c r="AA671" s="83" t="s">
        <v>218</v>
      </c>
      <c r="AB671" s="83" t="s">
        <v>218</v>
      </c>
      <c r="AC671" s="83" t="s">
        <v>218</v>
      </c>
      <c r="AD671" s="83" t="s">
        <v>218</v>
      </c>
      <c r="AE671" s="83" t="s">
        <v>218</v>
      </c>
      <c r="AF671" s="83" t="s">
        <v>218</v>
      </c>
      <c r="AG671" s="83" t="s">
        <v>218</v>
      </c>
      <c r="AH671" s="83" t="s">
        <v>218</v>
      </c>
      <c r="AI671" s="83" t="s">
        <v>218</v>
      </c>
      <c r="AJ671" s="83" t="s">
        <v>218</v>
      </c>
      <c r="AK671" s="83" t="s">
        <v>218</v>
      </c>
      <c r="AL671" s="83" t="s">
        <v>218</v>
      </c>
      <c r="AM671" s="83" t="s">
        <v>218</v>
      </c>
      <c r="AN671" s="92" t="s">
        <v>218</v>
      </c>
    </row>
    <row r="672" spans="1:40" x14ac:dyDescent="0.25">
      <c r="A672" t="str">
        <f t="shared" si="10"/>
        <v>Total passengers_Africa</v>
      </c>
      <c r="B672" s="102" t="s">
        <v>58</v>
      </c>
      <c r="C672" s="103" t="s">
        <v>20</v>
      </c>
      <c r="D672" s="104" t="s">
        <v>26</v>
      </c>
      <c r="E672" s="105" t="s">
        <v>20</v>
      </c>
      <c r="F672" s="106" t="s">
        <v>20</v>
      </c>
      <c r="G672" s="106" t="s">
        <v>20</v>
      </c>
      <c r="H672" s="106" t="s">
        <v>20</v>
      </c>
      <c r="I672" s="106" t="s">
        <v>20</v>
      </c>
      <c r="J672" s="106" t="s">
        <v>20</v>
      </c>
      <c r="K672" s="106" t="s">
        <v>20</v>
      </c>
      <c r="L672" s="106" t="s">
        <v>20</v>
      </c>
      <c r="M672" s="106" t="s">
        <v>20</v>
      </c>
      <c r="N672" s="106" t="s">
        <v>20</v>
      </c>
      <c r="O672" s="106" t="s">
        <v>20</v>
      </c>
      <c r="P672" s="106" t="s">
        <v>20</v>
      </c>
      <c r="Q672" s="106" t="s">
        <v>20</v>
      </c>
      <c r="R672" s="107">
        <v>213715513</v>
      </c>
      <c r="S672" s="107">
        <v>227034228.66440958</v>
      </c>
      <c r="T672" s="107">
        <v>238283037.213662</v>
      </c>
      <c r="U672" s="107">
        <v>248639222.11372924</v>
      </c>
      <c r="V672" s="107">
        <v>258745653.93320027</v>
      </c>
      <c r="W672" s="107">
        <v>268832716.67719871</v>
      </c>
      <c r="X672" s="107">
        <v>278917271.33296162</v>
      </c>
      <c r="Y672" s="107">
        <v>289057663.02324301</v>
      </c>
      <c r="Z672" s="107">
        <v>299317427.15875781</v>
      </c>
      <c r="AA672" s="107">
        <v>309632456.63154536</v>
      </c>
      <c r="AB672" s="107">
        <v>320020910.39625311</v>
      </c>
      <c r="AC672" s="107">
        <v>330508912.54977238</v>
      </c>
      <c r="AD672" s="107">
        <v>341098162.09998393</v>
      </c>
      <c r="AE672" s="107">
        <v>351936201.15197146</v>
      </c>
      <c r="AF672" s="107">
        <v>362883297.4343015</v>
      </c>
      <c r="AG672" s="107">
        <v>373962978.09036076</v>
      </c>
      <c r="AH672" s="107">
        <v>385188269.53684294</v>
      </c>
      <c r="AI672" s="107">
        <v>396549133.57276642</v>
      </c>
      <c r="AJ672" s="107">
        <v>408166701.58277911</v>
      </c>
      <c r="AK672" s="107">
        <v>419915309.35029703</v>
      </c>
      <c r="AL672" s="107">
        <v>431789963.57679206</v>
      </c>
      <c r="AM672" s="107">
        <v>443800770.13920099</v>
      </c>
      <c r="AN672" s="104">
        <v>455918517.80645639</v>
      </c>
    </row>
    <row r="673" spans="1:40" x14ac:dyDescent="0.25">
      <c r="A673" t="str">
        <f t="shared" si="10"/>
        <v>Total aircraft movements_Africa</v>
      </c>
      <c r="B673" s="102" t="s">
        <v>35</v>
      </c>
      <c r="C673" s="103" t="s">
        <v>20</v>
      </c>
      <c r="D673" s="104" t="s">
        <v>26</v>
      </c>
      <c r="E673" s="105" t="s">
        <v>20</v>
      </c>
      <c r="F673" s="106" t="s">
        <v>20</v>
      </c>
      <c r="G673" s="106" t="s">
        <v>20</v>
      </c>
      <c r="H673" s="106" t="s">
        <v>20</v>
      </c>
      <c r="I673" s="106" t="s">
        <v>20</v>
      </c>
      <c r="J673" s="106" t="s">
        <v>20</v>
      </c>
      <c r="K673" s="106" t="s">
        <v>20</v>
      </c>
      <c r="L673" s="106" t="s">
        <v>20</v>
      </c>
      <c r="M673" s="106" t="s">
        <v>20</v>
      </c>
      <c r="N673" s="106" t="s">
        <v>20</v>
      </c>
      <c r="O673" s="106" t="s">
        <v>20</v>
      </c>
      <c r="P673" s="106" t="s">
        <v>20</v>
      </c>
      <c r="Q673" s="106" t="s">
        <v>20</v>
      </c>
      <c r="R673" s="107">
        <v>3203835</v>
      </c>
      <c r="S673" s="107">
        <v>3354704.382999815</v>
      </c>
      <c r="T673" s="107">
        <v>3456228.5205967273</v>
      </c>
      <c r="U673" s="107">
        <v>3539159.6723786425</v>
      </c>
      <c r="V673" s="107">
        <v>3620624.1953069717</v>
      </c>
      <c r="W673" s="107">
        <v>3699226.6154777561</v>
      </c>
      <c r="X673" s="107">
        <v>3778297.4482083707</v>
      </c>
      <c r="Y673" s="107">
        <v>3857198.2321999646</v>
      </c>
      <c r="Z673" s="107">
        <v>3934280.4625662104</v>
      </c>
      <c r="AA673" s="107">
        <v>4011166.9471409963</v>
      </c>
      <c r="AB673" s="107">
        <v>4087635.3967406983</v>
      </c>
      <c r="AC673" s="107">
        <v>4164240.6669604597</v>
      </c>
      <c r="AD673" s="107">
        <v>4241150.2445537644</v>
      </c>
      <c r="AE673" s="107">
        <v>4318236.2599468585</v>
      </c>
      <c r="AF673" s="107">
        <v>4395932.6663593268</v>
      </c>
      <c r="AG673" s="107">
        <v>4473913.6302405577</v>
      </c>
      <c r="AH673" s="107">
        <v>4552607.9794433024</v>
      </c>
      <c r="AI673" s="107">
        <v>4631987.6087375712</v>
      </c>
      <c r="AJ673" s="107">
        <v>4711900.6167785646</v>
      </c>
      <c r="AK673" s="107">
        <v>4792259.6416042559</v>
      </c>
      <c r="AL673" s="107">
        <v>4873268.5400606422</v>
      </c>
      <c r="AM673" s="107">
        <v>4954992.6957308389</v>
      </c>
      <c r="AN673" s="104">
        <v>5037378.7249111673</v>
      </c>
    </row>
    <row r="674" spans="1:40" x14ac:dyDescent="0.25">
      <c r="A674" t="str">
        <f t="shared" si="10"/>
        <v>Total Cargo_Africa</v>
      </c>
      <c r="B674" s="102" t="s">
        <v>207</v>
      </c>
      <c r="C674" s="108" t="s">
        <v>20</v>
      </c>
      <c r="D674" s="92" t="s">
        <v>26</v>
      </c>
      <c r="E674" s="75" t="s">
        <v>20</v>
      </c>
      <c r="F674" s="76" t="s">
        <v>20</v>
      </c>
      <c r="G674" s="76" t="s">
        <v>20</v>
      </c>
      <c r="H674" s="76" t="s">
        <v>20</v>
      </c>
      <c r="I674" s="76" t="s">
        <v>20</v>
      </c>
      <c r="J674" s="76" t="s">
        <v>20</v>
      </c>
      <c r="K674" s="76" t="s">
        <v>20</v>
      </c>
      <c r="L674" s="76" t="s">
        <v>20</v>
      </c>
      <c r="M674" s="76" t="s">
        <v>20</v>
      </c>
      <c r="N674" s="76" t="s">
        <v>20</v>
      </c>
      <c r="O674" s="76" t="s">
        <v>20</v>
      </c>
      <c r="P674" s="76" t="s">
        <v>20</v>
      </c>
      <c r="Q674" s="76" t="s">
        <v>20</v>
      </c>
      <c r="R674" s="83">
        <v>2467718</v>
      </c>
      <c r="S674" s="83">
        <v>2628836.4250913267</v>
      </c>
      <c r="T674" s="83">
        <v>2761237.191349165</v>
      </c>
      <c r="U674" s="83">
        <v>2880667.8069530427</v>
      </c>
      <c r="V674" s="83">
        <v>2990921.19373941</v>
      </c>
      <c r="W674" s="83">
        <v>3088150.1778820022</v>
      </c>
      <c r="X674" s="83">
        <v>3186328.3509355602</v>
      </c>
      <c r="Y674" s="83">
        <v>3284715.6366551239</v>
      </c>
      <c r="Z674" s="83">
        <v>3383526.0598500874</v>
      </c>
      <c r="AA674" s="83">
        <v>3482670.3728262107</v>
      </c>
      <c r="AB674" s="83">
        <v>3581670.5249236892</v>
      </c>
      <c r="AC674" s="83">
        <v>3681279.8603063212</v>
      </c>
      <c r="AD674" s="83">
        <v>3781930.1528480472</v>
      </c>
      <c r="AE674" s="83">
        <v>3883071.9366126969</v>
      </c>
      <c r="AF674" s="83">
        <v>3985493.3484600177</v>
      </c>
      <c r="AG674" s="83">
        <v>4089128.9482502597</v>
      </c>
      <c r="AH674" s="83">
        <v>4193174.7944443682</v>
      </c>
      <c r="AI674" s="83">
        <v>4298649.4868819769</v>
      </c>
      <c r="AJ674" s="83">
        <v>4405351.9660783773</v>
      </c>
      <c r="AK674" s="83">
        <v>4512871.9316833913</v>
      </c>
      <c r="AL674" s="83">
        <v>4621742.6571207382</v>
      </c>
      <c r="AM674" s="83">
        <v>4731957.1834169663</v>
      </c>
      <c r="AN674" s="92">
        <v>4843192.3820771379</v>
      </c>
    </row>
    <row r="675" spans="1:40" x14ac:dyDescent="0.25">
      <c r="A675" t="str">
        <f t="shared" si="10"/>
        <v>International passengers_Africa</v>
      </c>
      <c r="B675" s="72" t="s">
        <v>54</v>
      </c>
      <c r="C675" s="108" t="s">
        <v>20</v>
      </c>
      <c r="D675" s="92" t="s">
        <v>26</v>
      </c>
      <c r="E675" s="75" t="s">
        <v>20</v>
      </c>
      <c r="F675" s="76" t="s">
        <v>20</v>
      </c>
      <c r="G675" s="76" t="s">
        <v>20</v>
      </c>
      <c r="H675" s="76" t="s">
        <v>20</v>
      </c>
      <c r="I675" s="76" t="s">
        <v>20</v>
      </c>
      <c r="J675" s="76" t="s">
        <v>20</v>
      </c>
      <c r="K675" s="76" t="s">
        <v>20</v>
      </c>
      <c r="L675" s="76" t="s">
        <v>20</v>
      </c>
      <c r="M675" s="76" t="s">
        <v>20</v>
      </c>
      <c r="N675" s="76" t="s">
        <v>20</v>
      </c>
      <c r="O675" s="76" t="s">
        <v>20</v>
      </c>
      <c r="P675" s="76" t="s">
        <v>20</v>
      </c>
      <c r="Q675" s="76" t="s">
        <v>20</v>
      </c>
      <c r="R675" s="83">
        <v>137511242</v>
      </c>
      <c r="S675" s="83">
        <v>146240805.10745358</v>
      </c>
      <c r="T675" s="83">
        <v>153741529.59097826</v>
      </c>
      <c r="U675" s="83">
        <v>160843770.92385241</v>
      </c>
      <c r="V675" s="83">
        <v>167779684.4116402</v>
      </c>
      <c r="W675" s="83">
        <v>174727774.08036655</v>
      </c>
      <c r="X675" s="83">
        <v>181653495.70940089</v>
      </c>
      <c r="Y675" s="83">
        <v>188629708.63646552</v>
      </c>
      <c r="Z675" s="83">
        <v>195714539.12994409</v>
      </c>
      <c r="AA675" s="83">
        <v>202869759.12892285</v>
      </c>
      <c r="AB675" s="83">
        <v>210099044.22697848</v>
      </c>
      <c r="AC675" s="83">
        <v>217416673.22861102</v>
      </c>
      <c r="AD675" s="83">
        <v>224819213.01652563</v>
      </c>
      <c r="AE675" s="83">
        <v>232458679.18121588</v>
      </c>
      <c r="AF675" s="83">
        <v>240203333.78330016</v>
      </c>
      <c r="AG675" s="83">
        <v>248066358.05870906</v>
      </c>
      <c r="AH675" s="83">
        <v>256054325.44077492</v>
      </c>
      <c r="AI675" s="83">
        <v>264163133.37581468</v>
      </c>
      <c r="AJ675" s="83">
        <v>272527578.43440467</v>
      </c>
      <c r="AK675" s="83">
        <v>281020241.77423227</v>
      </c>
      <c r="AL675" s="83">
        <v>289632935.62648273</v>
      </c>
      <c r="AM675" s="83">
        <v>298372487.65360552</v>
      </c>
      <c r="AN675" s="92">
        <v>307226706.01022905</v>
      </c>
    </row>
    <row r="676" spans="1:40" x14ac:dyDescent="0.25">
      <c r="A676" t="str">
        <f t="shared" si="10"/>
        <v>Domestic passengers_Africa</v>
      </c>
      <c r="B676" s="102" t="s">
        <v>56</v>
      </c>
      <c r="C676" s="103" t="s">
        <v>20</v>
      </c>
      <c r="D676" s="104" t="s">
        <v>26</v>
      </c>
      <c r="E676" s="105" t="s">
        <v>20</v>
      </c>
      <c r="F676" s="106" t="s">
        <v>20</v>
      </c>
      <c r="G676" s="106" t="s">
        <v>20</v>
      </c>
      <c r="H676" s="106" t="s">
        <v>20</v>
      </c>
      <c r="I676" s="106" t="s">
        <v>20</v>
      </c>
      <c r="J676" s="106" t="s">
        <v>20</v>
      </c>
      <c r="K676" s="106" t="s">
        <v>20</v>
      </c>
      <c r="L676" s="106" t="s">
        <v>20</v>
      </c>
      <c r="M676" s="106" t="s">
        <v>20</v>
      </c>
      <c r="N676" s="106" t="s">
        <v>20</v>
      </c>
      <c r="O676" s="106" t="s">
        <v>20</v>
      </c>
      <c r="P676" s="106" t="s">
        <v>20</v>
      </c>
      <c r="Q676" s="106" t="s">
        <v>20</v>
      </c>
      <c r="R676" s="107">
        <v>69894338</v>
      </c>
      <c r="S676" s="107">
        <v>74116840.780607298</v>
      </c>
      <c r="T676" s="107">
        <v>77414919.218853325</v>
      </c>
      <c r="U676" s="107">
        <v>80356376.988948464</v>
      </c>
      <c r="V676" s="107">
        <v>83236868.263138294</v>
      </c>
      <c r="W676" s="107">
        <v>86130149.20212625</v>
      </c>
      <c r="X676" s="107">
        <v>89044263.075389072</v>
      </c>
      <c r="Y676" s="107">
        <v>91964845.20274733</v>
      </c>
      <c r="Z676" s="107">
        <v>94892976.525487632</v>
      </c>
      <c r="AA676" s="107">
        <v>97807106.382322773</v>
      </c>
      <c r="AB676" s="107">
        <v>100721528.42782275</v>
      </c>
      <c r="AC676" s="107">
        <v>103647875.35613509</v>
      </c>
      <c r="AD676" s="107">
        <v>106591303.88430527</v>
      </c>
      <c r="AE676" s="107">
        <v>109539547.2352861</v>
      </c>
      <c r="AF676" s="107">
        <v>112492493.92626716</v>
      </c>
      <c r="AG676" s="107">
        <v>115460379.70290087</v>
      </c>
      <c r="AH676" s="107">
        <v>118450006.33580492</v>
      </c>
      <c r="AI676" s="107">
        <v>121455691.69528422</v>
      </c>
      <c r="AJ676" s="107">
        <v>124456507.11000618</v>
      </c>
      <c r="AK676" s="107">
        <v>127461375.53493127</v>
      </c>
      <c r="AL676" s="107">
        <v>130473404.38496557</v>
      </c>
      <c r="AM676" s="107">
        <v>133496016.54050022</v>
      </c>
      <c r="AN676" s="104">
        <v>136512498.99237296</v>
      </c>
    </row>
    <row r="677" spans="1:40" x14ac:dyDescent="0.25">
      <c r="A677" t="str">
        <f t="shared" si="10"/>
        <v>Total passengers_Advanced economies</v>
      </c>
      <c r="B677" s="102" t="s">
        <v>58</v>
      </c>
      <c r="C677" s="103" t="s">
        <v>20</v>
      </c>
      <c r="D677" s="104" t="s">
        <v>196</v>
      </c>
      <c r="E677" s="105" t="s">
        <v>20</v>
      </c>
      <c r="F677" s="106" t="s">
        <v>20</v>
      </c>
      <c r="G677" s="106" t="s">
        <v>20</v>
      </c>
      <c r="H677" s="106" t="s">
        <v>20</v>
      </c>
      <c r="I677" s="106" t="s">
        <v>20</v>
      </c>
      <c r="J677" s="106" t="s">
        <v>20</v>
      </c>
      <c r="K677" s="106" t="s">
        <v>20</v>
      </c>
      <c r="L677" s="106" t="s">
        <v>20</v>
      </c>
      <c r="M677" s="106" t="s">
        <v>20</v>
      </c>
      <c r="N677" s="106" t="s">
        <v>20</v>
      </c>
      <c r="O677" s="106" t="s">
        <v>20</v>
      </c>
      <c r="P677" s="106" t="s">
        <v>20</v>
      </c>
      <c r="Q677" s="106" t="s">
        <v>20</v>
      </c>
      <c r="R677" s="107">
        <v>4647638740</v>
      </c>
      <c r="S677" s="107">
        <v>4816182455.0951395</v>
      </c>
      <c r="T677" s="107">
        <v>4981760541.0411949</v>
      </c>
      <c r="U677" s="107">
        <v>5139042982.7252865</v>
      </c>
      <c r="V677" s="107">
        <v>5285221361.4380598</v>
      </c>
      <c r="W677" s="107">
        <v>5441636627.5948353</v>
      </c>
      <c r="X677" s="107">
        <v>5585749569.8787355</v>
      </c>
      <c r="Y677" s="107">
        <v>5739983833.686861</v>
      </c>
      <c r="Z677" s="107">
        <v>5893568466.435894</v>
      </c>
      <c r="AA677" s="107">
        <v>6047177763.6439972</v>
      </c>
      <c r="AB677" s="107">
        <v>6201219703.1985731</v>
      </c>
      <c r="AC677" s="107">
        <v>6355547758.7773199</v>
      </c>
      <c r="AD677" s="107">
        <v>6509976886.5235167</v>
      </c>
      <c r="AE677" s="107">
        <v>6664467786.6818991</v>
      </c>
      <c r="AF677" s="107">
        <v>6830199372.3625526</v>
      </c>
      <c r="AG677" s="107">
        <v>6986627545.1268396</v>
      </c>
      <c r="AH677" s="107">
        <v>7155665653.7695913</v>
      </c>
      <c r="AI677" s="107">
        <v>7314988164.6458797</v>
      </c>
      <c r="AJ677" s="107">
        <v>7486058819.8725948</v>
      </c>
      <c r="AK677" s="107">
        <v>7658271809.2762728</v>
      </c>
      <c r="AL677" s="107">
        <v>7832144632.4125261</v>
      </c>
      <c r="AM677" s="107">
        <v>7997323430.8212347</v>
      </c>
      <c r="AN677" s="104">
        <v>8175954486.3375063</v>
      </c>
    </row>
    <row r="678" spans="1:40" x14ac:dyDescent="0.25">
      <c r="A678" t="str">
        <f t="shared" si="10"/>
        <v>Total aircraft movements_Advanced economies</v>
      </c>
      <c r="B678" s="102" t="s">
        <v>35</v>
      </c>
      <c r="C678" s="103" t="s">
        <v>20</v>
      </c>
      <c r="D678" s="104" t="s">
        <v>196</v>
      </c>
      <c r="E678" s="105" t="s">
        <v>20</v>
      </c>
      <c r="F678" s="106" t="s">
        <v>20</v>
      </c>
      <c r="G678" s="106" t="s">
        <v>20</v>
      </c>
      <c r="H678" s="106" t="s">
        <v>20</v>
      </c>
      <c r="I678" s="106" t="s">
        <v>20</v>
      </c>
      <c r="J678" s="106" t="s">
        <v>20</v>
      </c>
      <c r="K678" s="106" t="s">
        <v>20</v>
      </c>
      <c r="L678" s="106" t="s">
        <v>20</v>
      </c>
      <c r="M678" s="106" t="s">
        <v>20</v>
      </c>
      <c r="N678" s="106" t="s">
        <v>20</v>
      </c>
      <c r="O678" s="106" t="s">
        <v>20</v>
      </c>
      <c r="P678" s="106" t="s">
        <v>20</v>
      </c>
      <c r="Q678" s="106" t="s">
        <v>20</v>
      </c>
      <c r="R678" s="107">
        <v>60149426</v>
      </c>
      <c r="S678" s="107">
        <v>61210831.399969436</v>
      </c>
      <c r="T678" s="107">
        <v>62430214.001139559</v>
      </c>
      <c r="U678" s="107">
        <v>63509067.723521285</v>
      </c>
      <c r="V678" s="107">
        <v>64432393.809494369</v>
      </c>
      <c r="W678" s="107">
        <v>65202912.235275149</v>
      </c>
      <c r="X678" s="107">
        <v>65969250.637409128</v>
      </c>
      <c r="Y678" s="107">
        <v>66724758.213478066</v>
      </c>
      <c r="Z678" s="107">
        <v>67473290.110479549</v>
      </c>
      <c r="AA678" s="107">
        <v>68216489.65064387</v>
      </c>
      <c r="AB678" s="107">
        <v>68957303.360677466</v>
      </c>
      <c r="AC678" s="107">
        <v>69697891.5138506</v>
      </c>
      <c r="AD678" s="107">
        <v>70434823.949421421</v>
      </c>
      <c r="AE678" s="107">
        <v>71162751.766965941</v>
      </c>
      <c r="AF678" s="107">
        <v>71872237.727003053</v>
      </c>
      <c r="AG678" s="107">
        <v>72579754.949161321</v>
      </c>
      <c r="AH678" s="107">
        <v>73287622.871425867</v>
      </c>
      <c r="AI678" s="107">
        <v>73992771.173914373</v>
      </c>
      <c r="AJ678" s="107">
        <v>74690989.780431747</v>
      </c>
      <c r="AK678" s="107">
        <v>75386287.323053703</v>
      </c>
      <c r="AL678" s="107">
        <v>76083314.736227751</v>
      </c>
      <c r="AM678" s="107">
        <v>76783503.90608719</v>
      </c>
      <c r="AN678" s="104">
        <v>77485454.944155604</v>
      </c>
    </row>
    <row r="679" spans="1:40" x14ac:dyDescent="0.25">
      <c r="A679" t="str">
        <f t="shared" si="10"/>
        <v>Total Cargo_Advanced economies</v>
      </c>
      <c r="B679" s="102" t="s">
        <v>207</v>
      </c>
      <c r="C679" s="108" t="s">
        <v>20</v>
      </c>
      <c r="D679" s="92" t="s">
        <v>196</v>
      </c>
      <c r="E679" s="75" t="s">
        <v>20</v>
      </c>
      <c r="F679" s="76" t="s">
        <v>20</v>
      </c>
      <c r="G679" s="76" t="s">
        <v>20</v>
      </c>
      <c r="H679" s="76" t="s">
        <v>20</v>
      </c>
      <c r="I679" s="76" t="s">
        <v>20</v>
      </c>
      <c r="J679" s="76" t="s">
        <v>20</v>
      </c>
      <c r="K679" s="76" t="s">
        <v>20</v>
      </c>
      <c r="L679" s="76" t="s">
        <v>20</v>
      </c>
      <c r="M679" s="76" t="s">
        <v>20</v>
      </c>
      <c r="N679" s="76" t="s">
        <v>20</v>
      </c>
      <c r="O679" s="76" t="s">
        <v>20</v>
      </c>
      <c r="P679" s="76" t="s">
        <v>20</v>
      </c>
      <c r="Q679" s="76" t="s">
        <v>20</v>
      </c>
      <c r="R679" s="83">
        <v>74934771.041000023</v>
      </c>
      <c r="S679" s="83">
        <v>72933813.849312469</v>
      </c>
      <c r="T679" s="83">
        <v>74745723.431948528</v>
      </c>
      <c r="U679" s="83">
        <v>76321221.619474381</v>
      </c>
      <c r="V679" s="83">
        <v>77838061.657693133</v>
      </c>
      <c r="W679" s="83">
        <v>79332920.57046105</v>
      </c>
      <c r="X679" s="83">
        <v>80718758.263206929</v>
      </c>
      <c r="Y679" s="83">
        <v>82160801.092974946</v>
      </c>
      <c r="Z679" s="83">
        <v>83623708.969418705</v>
      </c>
      <c r="AA679" s="83">
        <v>85099411.359526739</v>
      </c>
      <c r="AB679" s="83">
        <v>86570264.69840543</v>
      </c>
      <c r="AC679" s="83">
        <v>88033801.100254804</v>
      </c>
      <c r="AD679" s="83">
        <v>89483508.049324721</v>
      </c>
      <c r="AE679" s="83">
        <v>90916185.44078134</v>
      </c>
      <c r="AF679" s="83">
        <v>92391858.51935108</v>
      </c>
      <c r="AG679" s="83">
        <v>93800403.394823983</v>
      </c>
      <c r="AH679" s="83">
        <v>95277802.563480869</v>
      </c>
      <c r="AI679" s="83">
        <v>96695323.263093293</v>
      </c>
      <c r="AJ679" s="83">
        <v>98156054.447874427</v>
      </c>
      <c r="AK679" s="83">
        <v>99599102.305570841</v>
      </c>
      <c r="AL679" s="83">
        <v>101036961.28055453</v>
      </c>
      <c r="AM679" s="83">
        <v>102426738.4650708</v>
      </c>
      <c r="AN679" s="92">
        <v>103881451.74535179</v>
      </c>
    </row>
    <row r="680" spans="1:40" x14ac:dyDescent="0.25">
      <c r="A680" t="str">
        <f t="shared" si="10"/>
        <v>International passengers_Advanced economies</v>
      </c>
      <c r="B680" s="72" t="s">
        <v>54</v>
      </c>
      <c r="C680" s="108" t="s">
        <v>20</v>
      </c>
      <c r="D680" s="92" t="s">
        <v>196</v>
      </c>
      <c r="E680" s="75" t="s">
        <v>20</v>
      </c>
      <c r="F680" s="76" t="s">
        <v>20</v>
      </c>
      <c r="G680" s="76" t="s">
        <v>20</v>
      </c>
      <c r="H680" s="76" t="s">
        <v>20</v>
      </c>
      <c r="I680" s="76" t="s">
        <v>20</v>
      </c>
      <c r="J680" s="76" t="s">
        <v>20</v>
      </c>
      <c r="K680" s="76" t="s">
        <v>20</v>
      </c>
      <c r="L680" s="76" t="s">
        <v>20</v>
      </c>
      <c r="M680" s="76" t="s">
        <v>20</v>
      </c>
      <c r="N680" s="76" t="s">
        <v>20</v>
      </c>
      <c r="O680" s="76" t="s">
        <v>20</v>
      </c>
      <c r="P680" s="76" t="s">
        <v>20</v>
      </c>
      <c r="Q680" s="76" t="s">
        <v>20</v>
      </c>
      <c r="R680" s="83">
        <v>2161144725</v>
      </c>
      <c r="S680" s="83">
        <v>2253059600.6644826</v>
      </c>
      <c r="T680" s="83">
        <v>2349385254.8681951</v>
      </c>
      <c r="U680" s="83">
        <v>2445605544.7837</v>
      </c>
      <c r="V680" s="83">
        <v>2544293785.9347739</v>
      </c>
      <c r="W680" s="83">
        <v>2645943876.3209376</v>
      </c>
      <c r="X680" s="83">
        <v>2746867230.1628413</v>
      </c>
      <c r="Y680" s="83">
        <v>2847805175.0299935</v>
      </c>
      <c r="Z680" s="83">
        <v>2948885715.303658</v>
      </c>
      <c r="AA680" s="83">
        <v>3050082678.7030916</v>
      </c>
      <c r="AB680" s="83">
        <v>3151816326.2464318</v>
      </c>
      <c r="AC680" s="83">
        <v>3253937523.0007353</v>
      </c>
      <c r="AD680" s="83">
        <v>3356427246.6547871</v>
      </c>
      <c r="AE680" s="83">
        <v>3459033257.5684958</v>
      </c>
      <c r="AF680" s="83">
        <v>3562508001.6208391</v>
      </c>
      <c r="AG680" s="83">
        <v>3667132056.8398595</v>
      </c>
      <c r="AH680" s="83">
        <v>3772979201.7491989</v>
      </c>
      <c r="AI680" s="83">
        <v>3879985871.1070795</v>
      </c>
      <c r="AJ680" s="83">
        <v>3987982806.5518937</v>
      </c>
      <c r="AK680" s="83">
        <v>4097570434.6965208</v>
      </c>
      <c r="AL680" s="83">
        <v>4208890799.295032</v>
      </c>
      <c r="AM680" s="83">
        <v>4322185659.6480551</v>
      </c>
      <c r="AN680" s="92">
        <v>4437476042.6963568</v>
      </c>
    </row>
    <row r="681" spans="1:40" x14ac:dyDescent="0.25">
      <c r="A681" t="str">
        <f t="shared" si="10"/>
        <v>Domestic passengers_Advanced economies</v>
      </c>
      <c r="B681" s="109" t="s">
        <v>56</v>
      </c>
      <c r="C681" s="110" t="s">
        <v>20</v>
      </c>
      <c r="D681" s="111" t="s">
        <v>196</v>
      </c>
      <c r="E681" s="112" t="s">
        <v>20</v>
      </c>
      <c r="F681" s="113" t="s">
        <v>20</v>
      </c>
      <c r="G681" s="113" t="s">
        <v>20</v>
      </c>
      <c r="H681" s="113" t="s">
        <v>20</v>
      </c>
      <c r="I681" s="113" t="s">
        <v>20</v>
      </c>
      <c r="J681" s="113" t="s">
        <v>20</v>
      </c>
      <c r="K681" s="113" t="s">
        <v>20</v>
      </c>
      <c r="L681" s="113" t="s">
        <v>20</v>
      </c>
      <c r="M681" s="113" t="s">
        <v>20</v>
      </c>
      <c r="N681" s="113" t="s">
        <v>20</v>
      </c>
      <c r="O681" s="113" t="s">
        <v>20</v>
      </c>
      <c r="P681" s="113" t="s">
        <v>20</v>
      </c>
      <c r="Q681" s="113" t="s">
        <v>20</v>
      </c>
      <c r="R681" s="114">
        <v>2471272775</v>
      </c>
      <c r="S681" s="114">
        <v>2546516445.4077816</v>
      </c>
      <c r="T681" s="114">
        <v>2615402925.8352213</v>
      </c>
      <c r="U681" s="114">
        <v>2676207953.5463033</v>
      </c>
      <c r="V681" s="114">
        <v>2723484258.2405529</v>
      </c>
      <c r="W681" s="114">
        <v>2778139454.2918072</v>
      </c>
      <c r="X681" s="114">
        <v>2821348506.3236265</v>
      </c>
      <c r="Y681" s="114">
        <v>2874734728.7714787</v>
      </c>
      <c r="Z681" s="114">
        <v>2927368271.8620796</v>
      </c>
      <c r="AA681" s="114">
        <v>2979889717.8943129</v>
      </c>
      <c r="AB681" s="114">
        <v>3032291583.4667335</v>
      </c>
      <c r="AC681" s="114">
        <v>3084594764.3629098</v>
      </c>
      <c r="AD681" s="114">
        <v>3136599801.8538504</v>
      </c>
      <c r="AE681" s="114">
        <v>3188545618.9915109</v>
      </c>
      <c r="AF681" s="114">
        <v>3250846550.3543601</v>
      </c>
      <c r="AG681" s="114">
        <v>3302668094.6594386</v>
      </c>
      <c r="AH681" s="114">
        <v>3365882756.6338096</v>
      </c>
      <c r="AI681" s="114">
        <v>3418212836.1140075</v>
      </c>
      <c r="AJ681" s="114">
        <v>3481291763.8369813</v>
      </c>
      <c r="AK681" s="114">
        <v>3543913831.4538822</v>
      </c>
      <c r="AL681" s="114">
        <v>3606466150.1102901</v>
      </c>
      <c r="AM681" s="114">
        <v>3658327317.5753355</v>
      </c>
      <c r="AN681" s="111">
        <v>3721635786.251966</v>
      </c>
    </row>
  </sheetData>
  <autoFilter ref="A1:AN1" xr:uid="{E4EE2C13-8214-463F-A416-740F5005CEFB}">
    <sortState xmlns:xlrd2="http://schemas.microsoft.com/office/spreadsheetml/2017/richdata2" ref="A2:AN681">
      <sortCondition descending="1" ref="D1"/>
    </sortState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14E18-E4EC-4F26-94F7-E56592EC6324}">
  <dimension ref="A1:AN671"/>
  <sheetViews>
    <sheetView workbookViewId="0">
      <selection activeCell="A2" sqref="A2"/>
    </sheetView>
  </sheetViews>
  <sheetFormatPr defaultRowHeight="14" x14ac:dyDescent="0.3"/>
  <cols>
    <col min="1" max="1" width="29.23046875" customWidth="1"/>
    <col min="2" max="2" width="17.15234375" bestFit="1" customWidth="1"/>
    <col min="4" max="4" width="26.84375" bestFit="1" customWidth="1"/>
    <col min="5" max="17" width="0" hidden="1" customWidth="1"/>
  </cols>
  <sheetData>
    <row r="1" spans="1:40" ht="65" x14ac:dyDescent="0.3">
      <c r="B1" s="66" t="s">
        <v>2</v>
      </c>
      <c r="C1" s="67" t="s">
        <v>3</v>
      </c>
      <c r="D1" s="68" t="s">
        <v>4</v>
      </c>
      <c r="E1" s="69" t="s">
        <v>196</v>
      </c>
      <c r="F1" s="70" t="s">
        <v>10</v>
      </c>
      <c r="G1" s="70" t="s">
        <v>197</v>
      </c>
      <c r="H1" s="70" t="s">
        <v>7</v>
      </c>
      <c r="I1" s="70" t="s">
        <v>227</v>
      </c>
      <c r="J1" s="70" t="s">
        <v>205</v>
      </c>
      <c r="K1" s="70" t="s">
        <v>12</v>
      </c>
      <c r="L1" s="70" t="s">
        <v>13</v>
      </c>
      <c r="M1" s="70" t="s">
        <v>14</v>
      </c>
      <c r="N1" s="70" t="s">
        <v>15</v>
      </c>
      <c r="O1" s="70" t="s">
        <v>16</v>
      </c>
      <c r="P1" s="70" t="s">
        <v>17</v>
      </c>
      <c r="Q1" s="70" t="s">
        <v>18</v>
      </c>
      <c r="R1" s="67">
        <v>2018</v>
      </c>
      <c r="S1" s="67">
        <v>2019</v>
      </c>
      <c r="T1" s="67">
        <v>2020</v>
      </c>
      <c r="U1" s="67">
        <v>2021</v>
      </c>
      <c r="V1" s="67">
        <v>2022</v>
      </c>
      <c r="W1" s="67">
        <v>2023</v>
      </c>
      <c r="X1" s="67">
        <v>2024</v>
      </c>
      <c r="Y1" s="67">
        <v>2025</v>
      </c>
      <c r="Z1" s="67">
        <v>2026</v>
      </c>
      <c r="AA1" s="67">
        <v>2027</v>
      </c>
      <c r="AB1" s="67">
        <v>2028</v>
      </c>
      <c r="AC1" s="67">
        <v>2029</v>
      </c>
      <c r="AD1" s="67">
        <v>2030</v>
      </c>
      <c r="AE1" s="67">
        <v>2031</v>
      </c>
      <c r="AF1" s="67">
        <v>2032</v>
      </c>
      <c r="AG1" s="67">
        <v>2033</v>
      </c>
      <c r="AH1" s="67">
        <v>2034</v>
      </c>
      <c r="AI1" s="67">
        <v>2035</v>
      </c>
      <c r="AJ1" s="67">
        <v>2036</v>
      </c>
      <c r="AK1" s="67">
        <v>2037</v>
      </c>
      <c r="AL1" s="67">
        <v>2038</v>
      </c>
      <c r="AM1" s="67">
        <v>2039</v>
      </c>
      <c r="AN1" s="68">
        <v>2040</v>
      </c>
    </row>
    <row r="2" spans="1:40" x14ac:dyDescent="0.25">
      <c r="A2" t="str">
        <f t="shared" ref="A2:A65" si="0">B2&amp;"_"&amp;D2</f>
        <v>Total passengers_Zambia</v>
      </c>
      <c r="B2" s="96" t="s">
        <v>58</v>
      </c>
      <c r="C2" s="97" t="s">
        <v>32</v>
      </c>
      <c r="D2" s="98" t="s">
        <v>68</v>
      </c>
      <c r="E2" s="99" t="s">
        <v>20</v>
      </c>
      <c r="F2" s="100" t="s">
        <v>34</v>
      </c>
      <c r="G2" s="100" t="s">
        <v>20</v>
      </c>
      <c r="H2" s="100" t="s">
        <v>20</v>
      </c>
      <c r="I2" s="100" t="s">
        <v>20</v>
      </c>
      <c r="J2" s="100" t="s">
        <v>20</v>
      </c>
      <c r="K2" s="100" t="s">
        <v>20</v>
      </c>
      <c r="L2" s="100" t="s">
        <v>34</v>
      </c>
      <c r="M2" s="100" t="s">
        <v>20</v>
      </c>
      <c r="N2" s="100" t="s">
        <v>20</v>
      </c>
      <c r="O2" s="100" t="s">
        <v>20</v>
      </c>
      <c r="P2" s="100" t="s">
        <v>20</v>
      </c>
      <c r="Q2" s="100" t="s">
        <v>20</v>
      </c>
      <c r="R2" s="101">
        <v>1931827</v>
      </c>
      <c r="S2" s="101">
        <v>1868658</v>
      </c>
      <c r="T2" s="101">
        <v>427430</v>
      </c>
      <c r="U2" s="101">
        <v>796714</v>
      </c>
      <c r="V2" s="101">
        <v>1358878</v>
      </c>
      <c r="W2" s="101">
        <v>1725486</v>
      </c>
      <c r="X2" s="101">
        <v>1977732</v>
      </c>
      <c r="Y2" s="101">
        <v>2168784</v>
      </c>
      <c r="Z2" s="101">
        <v>2331024</v>
      </c>
      <c r="AA2" s="101">
        <v>2479344</v>
      </c>
      <c r="AB2" s="101">
        <v>2621904</v>
      </c>
      <c r="AC2" s="101">
        <v>2762552</v>
      </c>
      <c r="AD2" s="101">
        <v>2904436</v>
      </c>
      <c r="AE2" s="101">
        <v>3049641</v>
      </c>
      <c r="AF2" s="101">
        <v>3199234</v>
      </c>
      <c r="AG2" s="101">
        <v>3353002</v>
      </c>
      <c r="AH2" s="101">
        <v>3513422</v>
      </c>
      <c r="AI2" s="101">
        <v>3682081</v>
      </c>
      <c r="AJ2" s="101">
        <v>3862409</v>
      </c>
      <c r="AK2" s="101">
        <v>4050980</v>
      </c>
      <c r="AL2" s="101">
        <v>4246807</v>
      </c>
      <c r="AM2" s="101">
        <v>4451120</v>
      </c>
      <c r="AN2" s="98">
        <v>4666003</v>
      </c>
    </row>
    <row r="3" spans="1:40" x14ac:dyDescent="0.25">
      <c r="A3" t="str">
        <f t="shared" si="0"/>
        <v>Total aircraft movements_Zambia</v>
      </c>
      <c r="B3" s="72" t="s">
        <v>35</v>
      </c>
      <c r="C3" s="108" t="s">
        <v>32</v>
      </c>
      <c r="D3" s="92" t="s">
        <v>68</v>
      </c>
      <c r="E3" s="75" t="s">
        <v>20</v>
      </c>
      <c r="F3" s="76" t="s">
        <v>34</v>
      </c>
      <c r="G3" s="76" t="s">
        <v>20</v>
      </c>
      <c r="H3" s="76" t="s">
        <v>20</v>
      </c>
      <c r="I3" s="76" t="s">
        <v>20</v>
      </c>
      <c r="J3" s="76" t="s">
        <v>20</v>
      </c>
      <c r="K3" s="76" t="s">
        <v>20</v>
      </c>
      <c r="L3" s="76" t="s">
        <v>34</v>
      </c>
      <c r="M3" s="76" t="s">
        <v>20</v>
      </c>
      <c r="N3" s="76" t="s">
        <v>20</v>
      </c>
      <c r="O3" s="76" t="s">
        <v>20</v>
      </c>
      <c r="P3" s="76" t="s">
        <v>20</v>
      </c>
      <c r="Q3" s="76" t="s">
        <v>20</v>
      </c>
      <c r="R3" s="83">
        <v>56595</v>
      </c>
      <c r="S3" s="83">
        <v>57192</v>
      </c>
      <c r="T3" s="83">
        <v>20257</v>
      </c>
      <c r="U3" s="83">
        <v>33407</v>
      </c>
      <c r="V3" s="83">
        <v>42623</v>
      </c>
      <c r="W3" s="83">
        <v>49794</v>
      </c>
      <c r="X3" s="83">
        <v>55227</v>
      </c>
      <c r="Y3" s="83">
        <v>59492</v>
      </c>
      <c r="Z3" s="83">
        <v>63192</v>
      </c>
      <c r="AA3" s="83">
        <v>66374</v>
      </c>
      <c r="AB3" s="83">
        <v>69210</v>
      </c>
      <c r="AC3" s="83">
        <v>71812</v>
      </c>
      <c r="AD3" s="83">
        <v>74258</v>
      </c>
      <c r="AE3" s="83">
        <v>76804</v>
      </c>
      <c r="AF3" s="83">
        <v>79280</v>
      </c>
      <c r="AG3" s="83">
        <v>81710</v>
      </c>
      <c r="AH3" s="83">
        <v>84109</v>
      </c>
      <c r="AI3" s="83">
        <v>86487</v>
      </c>
      <c r="AJ3" s="83">
        <v>89049</v>
      </c>
      <c r="AK3" s="83">
        <v>91602</v>
      </c>
      <c r="AL3" s="83">
        <v>94148</v>
      </c>
      <c r="AM3" s="83">
        <v>96690</v>
      </c>
      <c r="AN3" s="92">
        <v>99230</v>
      </c>
    </row>
    <row r="4" spans="1:40" x14ac:dyDescent="0.25">
      <c r="A4" t="str">
        <f t="shared" si="0"/>
        <v>Total Cargo_Zambia</v>
      </c>
      <c r="B4" s="102" t="s">
        <v>207</v>
      </c>
      <c r="C4" s="103" t="s">
        <v>32</v>
      </c>
      <c r="D4" s="104" t="s">
        <v>68</v>
      </c>
      <c r="E4" s="105" t="s">
        <v>20</v>
      </c>
      <c r="F4" s="106" t="s">
        <v>34</v>
      </c>
      <c r="G4" s="106" t="s">
        <v>20</v>
      </c>
      <c r="H4" s="106" t="s">
        <v>20</v>
      </c>
      <c r="I4" s="106" t="s">
        <v>20</v>
      </c>
      <c r="J4" s="106" t="s">
        <v>20</v>
      </c>
      <c r="K4" s="106" t="s">
        <v>20</v>
      </c>
      <c r="L4" s="106" t="s">
        <v>34</v>
      </c>
      <c r="M4" s="106" t="s">
        <v>20</v>
      </c>
      <c r="N4" s="106" t="s">
        <v>20</v>
      </c>
      <c r="O4" s="106" t="s">
        <v>20</v>
      </c>
      <c r="P4" s="106" t="s">
        <v>20</v>
      </c>
      <c r="Q4" s="106" t="s">
        <v>20</v>
      </c>
      <c r="R4" s="107">
        <v>19880</v>
      </c>
      <c r="S4" s="107">
        <v>20233</v>
      </c>
      <c r="T4" s="107">
        <v>15912</v>
      </c>
      <c r="U4" s="107">
        <v>20397</v>
      </c>
      <c r="V4" s="107">
        <v>22215</v>
      </c>
      <c r="W4" s="107">
        <v>23389</v>
      </c>
      <c r="X4" s="107">
        <v>24394</v>
      </c>
      <c r="Y4" s="107">
        <v>25358</v>
      </c>
      <c r="Z4" s="107">
        <v>26312</v>
      </c>
      <c r="AA4" s="107">
        <v>27265</v>
      </c>
      <c r="AB4" s="107">
        <v>28215</v>
      </c>
      <c r="AC4" s="107">
        <v>29166</v>
      </c>
      <c r="AD4" s="107">
        <v>30117</v>
      </c>
      <c r="AE4" s="107">
        <v>31067</v>
      </c>
      <c r="AF4" s="107">
        <v>32018</v>
      </c>
      <c r="AG4" s="107">
        <v>32969</v>
      </c>
      <c r="AH4" s="107">
        <v>33920</v>
      </c>
      <c r="AI4" s="107">
        <v>34871</v>
      </c>
      <c r="AJ4" s="107">
        <v>35821</v>
      </c>
      <c r="AK4" s="107">
        <v>36772</v>
      </c>
      <c r="AL4" s="107">
        <v>37722</v>
      </c>
      <c r="AM4" s="107">
        <v>38674</v>
      </c>
      <c r="AN4" s="104">
        <v>39625</v>
      </c>
    </row>
    <row r="5" spans="1:40" x14ac:dyDescent="0.25">
      <c r="A5" t="str">
        <f t="shared" si="0"/>
        <v>International passengers_Zambia</v>
      </c>
      <c r="B5" s="102" t="s">
        <v>54</v>
      </c>
      <c r="C5" s="103" t="s">
        <v>32</v>
      </c>
      <c r="D5" s="104" t="s">
        <v>68</v>
      </c>
      <c r="E5" s="105" t="s">
        <v>20</v>
      </c>
      <c r="F5" s="106" t="s">
        <v>34</v>
      </c>
      <c r="G5" s="106" t="s">
        <v>20</v>
      </c>
      <c r="H5" s="106" t="s">
        <v>20</v>
      </c>
      <c r="I5" s="106" t="s">
        <v>20</v>
      </c>
      <c r="J5" s="106" t="s">
        <v>20</v>
      </c>
      <c r="K5" s="106" t="s">
        <v>20</v>
      </c>
      <c r="L5" s="106" t="s">
        <v>34</v>
      </c>
      <c r="M5" s="106" t="s">
        <v>20</v>
      </c>
      <c r="N5" s="106" t="s">
        <v>20</v>
      </c>
      <c r="O5" s="106" t="s">
        <v>20</v>
      </c>
      <c r="P5" s="106" t="s">
        <v>20</v>
      </c>
      <c r="Q5" s="106" t="s">
        <v>20</v>
      </c>
      <c r="R5" s="107">
        <v>1269114</v>
      </c>
      <c r="S5" s="107">
        <v>1258805</v>
      </c>
      <c r="T5" s="107">
        <v>289577</v>
      </c>
      <c r="U5" s="107">
        <v>530832</v>
      </c>
      <c r="V5" s="107">
        <v>901262</v>
      </c>
      <c r="W5" s="107">
        <v>1139787</v>
      </c>
      <c r="X5" s="107">
        <v>1301842</v>
      </c>
      <c r="Y5" s="107">
        <v>1423836</v>
      </c>
      <c r="Z5" s="107">
        <v>1525617</v>
      </c>
      <c r="AA5" s="107">
        <v>1619327</v>
      </c>
      <c r="AB5" s="107">
        <v>1710259</v>
      </c>
      <c r="AC5" s="107">
        <v>1800754</v>
      </c>
      <c r="AD5" s="107">
        <v>1892919</v>
      </c>
      <c r="AE5" s="107">
        <v>1985895</v>
      </c>
      <c r="AF5" s="107">
        <v>2082690</v>
      </c>
      <c r="AG5" s="107">
        <v>2183042</v>
      </c>
      <c r="AH5" s="107">
        <v>2288935</v>
      </c>
      <c r="AI5" s="107">
        <v>2401647</v>
      </c>
      <c r="AJ5" s="107">
        <v>2521783</v>
      </c>
      <c r="AK5" s="107">
        <v>2648709</v>
      </c>
      <c r="AL5" s="107">
        <v>2781617</v>
      </c>
      <c r="AM5" s="107">
        <v>2921505</v>
      </c>
      <c r="AN5" s="104">
        <v>3070097</v>
      </c>
    </row>
    <row r="6" spans="1:40" x14ac:dyDescent="0.25">
      <c r="A6" t="str">
        <f t="shared" si="0"/>
        <v>Domestic passengers_Zambia</v>
      </c>
      <c r="B6" s="72" t="s">
        <v>56</v>
      </c>
      <c r="C6" s="108" t="s">
        <v>32</v>
      </c>
      <c r="D6" s="92" t="s">
        <v>68</v>
      </c>
      <c r="E6" s="75" t="s">
        <v>20</v>
      </c>
      <c r="F6" s="76" t="s">
        <v>34</v>
      </c>
      <c r="G6" s="76" t="s">
        <v>20</v>
      </c>
      <c r="H6" s="76" t="s">
        <v>20</v>
      </c>
      <c r="I6" s="76" t="s">
        <v>20</v>
      </c>
      <c r="J6" s="76" t="s">
        <v>20</v>
      </c>
      <c r="K6" s="76" t="s">
        <v>20</v>
      </c>
      <c r="L6" s="76" t="s">
        <v>34</v>
      </c>
      <c r="M6" s="76" t="s">
        <v>20</v>
      </c>
      <c r="N6" s="76" t="s">
        <v>20</v>
      </c>
      <c r="O6" s="76" t="s">
        <v>20</v>
      </c>
      <c r="P6" s="76" t="s">
        <v>20</v>
      </c>
      <c r="Q6" s="76" t="s">
        <v>20</v>
      </c>
      <c r="R6" s="83">
        <v>367947</v>
      </c>
      <c r="S6" s="83">
        <v>354827</v>
      </c>
      <c r="T6" s="83">
        <v>74731</v>
      </c>
      <c r="U6" s="83">
        <v>160414</v>
      </c>
      <c r="V6" s="83">
        <v>272586</v>
      </c>
      <c r="W6" s="83">
        <v>345249</v>
      </c>
      <c r="X6" s="83">
        <v>395958</v>
      </c>
      <c r="Y6" s="83">
        <v>435512</v>
      </c>
      <c r="Z6" s="83">
        <v>469187</v>
      </c>
      <c r="AA6" s="83">
        <v>501227</v>
      </c>
      <c r="AB6" s="83">
        <v>533081</v>
      </c>
      <c r="AC6" s="83">
        <v>565302</v>
      </c>
      <c r="AD6" s="83">
        <v>598534</v>
      </c>
      <c r="AE6" s="83">
        <v>631769</v>
      </c>
      <c r="AF6" s="83">
        <v>666710</v>
      </c>
      <c r="AG6" s="83">
        <v>703205</v>
      </c>
      <c r="AH6" s="83">
        <v>742067</v>
      </c>
      <c r="AI6" s="83">
        <v>783822</v>
      </c>
      <c r="AJ6" s="83">
        <v>828229</v>
      </c>
      <c r="AK6" s="83">
        <v>875506</v>
      </c>
      <c r="AL6" s="83">
        <v>925310</v>
      </c>
      <c r="AM6" s="83">
        <v>978061</v>
      </c>
      <c r="AN6" s="92">
        <v>1034485</v>
      </c>
    </row>
    <row r="7" spans="1:40" x14ac:dyDescent="0.25">
      <c r="A7" t="str">
        <f t="shared" si="0"/>
        <v>Total passengers_World</v>
      </c>
      <c r="B7" s="72" t="s">
        <v>58</v>
      </c>
      <c r="C7" s="108" t="s">
        <v>20</v>
      </c>
      <c r="D7" s="92" t="s">
        <v>21</v>
      </c>
      <c r="E7" s="75" t="s">
        <v>20</v>
      </c>
      <c r="F7" s="76" t="s">
        <v>20</v>
      </c>
      <c r="G7" s="76" t="s">
        <v>20</v>
      </c>
      <c r="H7" s="76" t="s">
        <v>20</v>
      </c>
      <c r="I7" s="76" t="s">
        <v>20</v>
      </c>
      <c r="J7" s="76" t="s">
        <v>20</v>
      </c>
      <c r="K7" s="76" t="s">
        <v>20</v>
      </c>
      <c r="L7" s="76" t="s">
        <v>20</v>
      </c>
      <c r="M7" s="76" t="s">
        <v>20</v>
      </c>
      <c r="N7" s="76" t="s">
        <v>20</v>
      </c>
      <c r="O7" s="76" t="s">
        <v>20</v>
      </c>
      <c r="P7" s="76" t="s">
        <v>20</v>
      </c>
      <c r="Q7" s="76" t="s">
        <v>20</v>
      </c>
      <c r="R7" s="83">
        <v>8836898641</v>
      </c>
      <c r="S7" s="83">
        <v>9138088985</v>
      </c>
      <c r="T7" s="83">
        <v>3410438681</v>
      </c>
      <c r="U7" s="83">
        <v>5783170280</v>
      </c>
      <c r="V7" s="83">
        <v>7813784513</v>
      </c>
      <c r="W7" s="83">
        <v>9239761000</v>
      </c>
      <c r="X7" s="83">
        <v>10281880919</v>
      </c>
      <c r="Y7" s="83">
        <v>11107536963</v>
      </c>
      <c r="Z7" s="83">
        <v>11802156840</v>
      </c>
      <c r="AA7" s="83">
        <v>12425974590</v>
      </c>
      <c r="AB7" s="83">
        <v>13009336214</v>
      </c>
      <c r="AC7" s="83">
        <v>13569059201</v>
      </c>
      <c r="AD7" s="83">
        <v>14124837343</v>
      </c>
      <c r="AE7" s="83">
        <v>14663588801</v>
      </c>
      <c r="AF7" s="83">
        <v>15200097122</v>
      </c>
      <c r="AG7" s="83">
        <v>15738319170</v>
      </c>
      <c r="AH7" s="83">
        <v>16279767150</v>
      </c>
      <c r="AI7" s="83">
        <v>16834742613</v>
      </c>
      <c r="AJ7" s="83">
        <v>17383948406</v>
      </c>
      <c r="AK7" s="83">
        <v>17938987234</v>
      </c>
      <c r="AL7" s="83">
        <v>18501842696</v>
      </c>
      <c r="AM7" s="83">
        <v>19074367110</v>
      </c>
      <c r="AN7" s="92">
        <v>19656876092</v>
      </c>
    </row>
    <row r="8" spans="1:40" x14ac:dyDescent="0.25">
      <c r="A8" t="str">
        <f t="shared" si="0"/>
        <v>Total aircraft movements_World</v>
      </c>
      <c r="B8" s="72" t="s">
        <v>35</v>
      </c>
      <c r="C8" s="108" t="s">
        <v>20</v>
      </c>
      <c r="D8" s="92" t="s">
        <v>21</v>
      </c>
      <c r="E8" s="75" t="s">
        <v>20</v>
      </c>
      <c r="F8" s="76" t="s">
        <v>20</v>
      </c>
      <c r="G8" s="76" t="s">
        <v>20</v>
      </c>
      <c r="H8" s="76" t="s">
        <v>20</v>
      </c>
      <c r="I8" s="76" t="s">
        <v>20</v>
      </c>
      <c r="J8" s="76" t="s">
        <v>20</v>
      </c>
      <c r="K8" s="76" t="s">
        <v>20</v>
      </c>
      <c r="L8" s="76" t="s">
        <v>20</v>
      </c>
      <c r="M8" s="76" t="s">
        <v>20</v>
      </c>
      <c r="N8" s="76" t="s">
        <v>20</v>
      </c>
      <c r="O8" s="76" t="s">
        <v>20</v>
      </c>
      <c r="P8" s="76" t="s">
        <v>20</v>
      </c>
      <c r="Q8" s="76" t="s">
        <v>20</v>
      </c>
      <c r="R8" s="83">
        <v>100869898</v>
      </c>
      <c r="S8" s="83">
        <v>102303564</v>
      </c>
      <c r="T8" s="83">
        <v>56995075</v>
      </c>
      <c r="U8" s="83">
        <v>80731710</v>
      </c>
      <c r="V8" s="83">
        <v>96205598</v>
      </c>
      <c r="W8" s="83">
        <v>105310960</v>
      </c>
      <c r="X8" s="83">
        <v>111257231</v>
      </c>
      <c r="Y8" s="83">
        <v>115659434</v>
      </c>
      <c r="Z8" s="83">
        <v>119256043</v>
      </c>
      <c r="AA8" s="83">
        <v>122431383</v>
      </c>
      <c r="AB8" s="83">
        <v>125382320</v>
      </c>
      <c r="AC8" s="83">
        <v>128207415</v>
      </c>
      <c r="AD8" s="83">
        <v>130957162</v>
      </c>
      <c r="AE8" s="83">
        <v>133642206</v>
      </c>
      <c r="AF8" s="83">
        <v>136286107</v>
      </c>
      <c r="AG8" s="83">
        <v>138911382</v>
      </c>
      <c r="AH8" s="83">
        <v>141520418</v>
      </c>
      <c r="AI8" s="83">
        <v>144109624</v>
      </c>
      <c r="AJ8" s="83">
        <v>146661173</v>
      </c>
      <c r="AK8" s="83">
        <v>149193946</v>
      </c>
      <c r="AL8" s="83">
        <v>151717035</v>
      </c>
      <c r="AM8" s="83">
        <v>154234416</v>
      </c>
      <c r="AN8" s="92">
        <v>156744198</v>
      </c>
    </row>
    <row r="9" spans="1:40" x14ac:dyDescent="0.25">
      <c r="A9" t="str">
        <f t="shared" si="0"/>
        <v>Total Cargo_World</v>
      </c>
      <c r="B9" s="102" t="s">
        <v>207</v>
      </c>
      <c r="C9" s="103" t="s">
        <v>20</v>
      </c>
      <c r="D9" s="104" t="s">
        <v>21</v>
      </c>
      <c r="E9" s="105" t="s">
        <v>20</v>
      </c>
      <c r="F9" s="106" t="s">
        <v>20</v>
      </c>
      <c r="G9" s="106" t="s">
        <v>20</v>
      </c>
      <c r="H9" s="106" t="s">
        <v>20</v>
      </c>
      <c r="I9" s="106" t="s">
        <v>20</v>
      </c>
      <c r="J9" s="106" t="s">
        <v>20</v>
      </c>
      <c r="K9" s="106" t="s">
        <v>20</v>
      </c>
      <c r="L9" s="106" t="s">
        <v>20</v>
      </c>
      <c r="M9" s="106" t="s">
        <v>20</v>
      </c>
      <c r="N9" s="106" t="s">
        <v>20</v>
      </c>
      <c r="O9" s="106" t="s">
        <v>20</v>
      </c>
      <c r="P9" s="106" t="s">
        <v>20</v>
      </c>
      <c r="Q9" s="106" t="s">
        <v>20</v>
      </c>
      <c r="R9" s="107">
        <v>122703741</v>
      </c>
      <c r="S9" s="107">
        <v>119915411</v>
      </c>
      <c r="T9" s="107">
        <v>105259426</v>
      </c>
      <c r="U9" s="107">
        <v>120626994</v>
      </c>
      <c r="V9" s="107">
        <v>127854416</v>
      </c>
      <c r="W9" s="107">
        <v>133014530</v>
      </c>
      <c r="X9" s="107">
        <v>137293703</v>
      </c>
      <c r="Y9" s="107">
        <v>141340662</v>
      </c>
      <c r="Z9" s="107">
        <v>145307952</v>
      </c>
      <c r="AA9" s="107">
        <v>149240478</v>
      </c>
      <c r="AB9" s="107">
        <v>153159253</v>
      </c>
      <c r="AC9" s="107">
        <v>157062812</v>
      </c>
      <c r="AD9" s="107">
        <v>161035811</v>
      </c>
      <c r="AE9" s="107">
        <v>164928213</v>
      </c>
      <c r="AF9" s="107">
        <v>168885938</v>
      </c>
      <c r="AG9" s="107">
        <v>172770713</v>
      </c>
      <c r="AH9" s="107">
        <v>176743100</v>
      </c>
      <c r="AI9" s="107">
        <v>180726394</v>
      </c>
      <c r="AJ9" s="107">
        <v>184709427</v>
      </c>
      <c r="AK9" s="107">
        <v>188685210</v>
      </c>
      <c r="AL9" s="107">
        <v>192656011</v>
      </c>
      <c r="AM9" s="107">
        <v>196611417</v>
      </c>
      <c r="AN9" s="104">
        <v>200652667</v>
      </c>
    </row>
    <row r="10" spans="1:40" x14ac:dyDescent="0.25">
      <c r="A10" t="str">
        <f t="shared" si="0"/>
        <v>International passengers_World</v>
      </c>
      <c r="B10" s="102" t="s">
        <v>54</v>
      </c>
      <c r="C10" s="103" t="s">
        <v>20</v>
      </c>
      <c r="D10" s="104" t="s">
        <v>21</v>
      </c>
      <c r="E10" s="105" t="s">
        <v>20</v>
      </c>
      <c r="F10" s="106" t="s">
        <v>20</v>
      </c>
      <c r="G10" s="106" t="s">
        <v>20</v>
      </c>
      <c r="H10" s="106" t="s">
        <v>20</v>
      </c>
      <c r="I10" s="106" t="s">
        <v>20</v>
      </c>
      <c r="J10" s="106" t="s">
        <v>20</v>
      </c>
      <c r="K10" s="106" t="s">
        <v>20</v>
      </c>
      <c r="L10" s="106" t="s">
        <v>20</v>
      </c>
      <c r="M10" s="106" t="s">
        <v>20</v>
      </c>
      <c r="N10" s="106" t="s">
        <v>20</v>
      </c>
      <c r="O10" s="106" t="s">
        <v>20</v>
      </c>
      <c r="P10" s="106" t="s">
        <v>20</v>
      </c>
      <c r="Q10" s="106" t="s">
        <v>20</v>
      </c>
      <c r="R10" s="107">
        <v>3631835752</v>
      </c>
      <c r="S10" s="107">
        <v>3782035176</v>
      </c>
      <c r="T10" s="107">
        <v>950319186</v>
      </c>
      <c r="U10" s="107">
        <v>1843820067</v>
      </c>
      <c r="V10" s="107">
        <v>2805789998</v>
      </c>
      <c r="W10" s="107">
        <v>3502155278</v>
      </c>
      <c r="X10" s="107">
        <v>4029279631</v>
      </c>
      <c r="Y10" s="107">
        <v>4452505098</v>
      </c>
      <c r="Z10" s="107">
        <v>4812842769</v>
      </c>
      <c r="AA10" s="107">
        <v>5134886905</v>
      </c>
      <c r="AB10" s="107">
        <v>5434290803</v>
      </c>
      <c r="AC10" s="107">
        <v>5720248321</v>
      </c>
      <c r="AD10" s="107">
        <v>5998534474</v>
      </c>
      <c r="AE10" s="107">
        <v>6272606116</v>
      </c>
      <c r="AF10" s="107">
        <v>6546318429</v>
      </c>
      <c r="AG10" s="107">
        <v>6821915926</v>
      </c>
      <c r="AH10" s="107">
        <v>7100865760</v>
      </c>
      <c r="AI10" s="107">
        <v>7384017863</v>
      </c>
      <c r="AJ10" s="107">
        <v>7672127701</v>
      </c>
      <c r="AK10" s="107">
        <v>7967085642</v>
      </c>
      <c r="AL10" s="107">
        <v>8269705237</v>
      </c>
      <c r="AM10" s="107">
        <v>8581370651</v>
      </c>
      <c r="AN10" s="104">
        <v>8902263583</v>
      </c>
    </row>
    <row r="11" spans="1:40" x14ac:dyDescent="0.25">
      <c r="A11" t="str">
        <f t="shared" si="0"/>
        <v>Domestic passengers_World</v>
      </c>
      <c r="B11" s="72" t="s">
        <v>56</v>
      </c>
      <c r="C11" s="108" t="s">
        <v>20</v>
      </c>
      <c r="D11" s="92" t="s">
        <v>21</v>
      </c>
      <c r="E11" s="75" t="s">
        <v>20</v>
      </c>
      <c r="F11" s="76" t="s">
        <v>20</v>
      </c>
      <c r="G11" s="76" t="s">
        <v>20</v>
      </c>
      <c r="H11" s="76" t="s">
        <v>20</v>
      </c>
      <c r="I11" s="76" t="s">
        <v>20</v>
      </c>
      <c r="J11" s="76" t="s">
        <v>20</v>
      </c>
      <c r="K11" s="76" t="s">
        <v>20</v>
      </c>
      <c r="L11" s="76" t="s">
        <v>20</v>
      </c>
      <c r="M11" s="76" t="s">
        <v>20</v>
      </c>
      <c r="N11" s="76" t="s">
        <v>20</v>
      </c>
      <c r="O11" s="76" t="s">
        <v>20</v>
      </c>
      <c r="P11" s="76" t="s">
        <v>20</v>
      </c>
      <c r="Q11" s="76" t="s">
        <v>20</v>
      </c>
      <c r="R11" s="83">
        <v>5137194560</v>
      </c>
      <c r="S11" s="83">
        <v>5296324746</v>
      </c>
      <c r="T11" s="83">
        <v>2438335131</v>
      </c>
      <c r="U11" s="83">
        <v>3902751730</v>
      </c>
      <c r="V11" s="83">
        <v>4958018062</v>
      </c>
      <c r="W11" s="83">
        <v>5679365001</v>
      </c>
      <c r="X11" s="83">
        <v>6188989603</v>
      </c>
      <c r="Y11" s="83">
        <v>6587660123</v>
      </c>
      <c r="Z11" s="83">
        <v>6919040111</v>
      </c>
      <c r="AA11" s="83">
        <v>7218374806</v>
      </c>
      <c r="AB11" s="83">
        <v>7500146052</v>
      </c>
      <c r="AC11" s="83">
        <v>7771878664</v>
      </c>
      <c r="AD11" s="83">
        <v>8047318270</v>
      </c>
      <c r="AE11" s="83">
        <v>8310020681</v>
      </c>
      <c r="AF11" s="83">
        <v>8570843369</v>
      </c>
      <c r="AG11" s="83">
        <v>8831471875</v>
      </c>
      <c r="AH11" s="83">
        <v>9091978261</v>
      </c>
      <c r="AI11" s="83">
        <v>9361717002</v>
      </c>
      <c r="AJ11" s="83">
        <v>9620746999</v>
      </c>
      <c r="AK11" s="83">
        <v>9878754083</v>
      </c>
      <c r="AL11" s="83">
        <v>10136909973</v>
      </c>
      <c r="AM11" s="83">
        <v>10395656505</v>
      </c>
      <c r="AN11" s="92">
        <v>10655139025</v>
      </c>
    </row>
    <row r="12" spans="1:40" x14ac:dyDescent="0.25">
      <c r="A12" t="str">
        <f t="shared" si="0"/>
        <v>Total passengers_Viet Nam</v>
      </c>
      <c r="B12" s="72" t="s">
        <v>58</v>
      </c>
      <c r="C12" s="108" t="s">
        <v>69</v>
      </c>
      <c r="D12" s="92" t="s">
        <v>221</v>
      </c>
      <c r="E12" s="75" t="s">
        <v>20</v>
      </c>
      <c r="F12" s="76" t="s">
        <v>34</v>
      </c>
      <c r="G12" s="76" t="s">
        <v>20</v>
      </c>
      <c r="H12" s="76" t="s">
        <v>20</v>
      </c>
      <c r="I12" s="76" t="s">
        <v>20</v>
      </c>
      <c r="J12" s="76" t="s">
        <v>34</v>
      </c>
      <c r="K12" s="76" t="s">
        <v>34</v>
      </c>
      <c r="L12" s="76" t="s">
        <v>20</v>
      </c>
      <c r="M12" s="76" t="s">
        <v>20</v>
      </c>
      <c r="N12" s="76" t="s">
        <v>34</v>
      </c>
      <c r="O12" s="76" t="s">
        <v>20</v>
      </c>
      <c r="P12" s="76" t="s">
        <v>34</v>
      </c>
      <c r="Q12" s="76" t="s">
        <v>20</v>
      </c>
      <c r="R12" s="83">
        <v>103549392</v>
      </c>
      <c r="S12" s="83">
        <v>116327422</v>
      </c>
      <c r="T12" s="83">
        <v>41187316</v>
      </c>
      <c r="U12" s="83">
        <v>72873857</v>
      </c>
      <c r="V12" s="83">
        <v>107130527</v>
      </c>
      <c r="W12" s="83">
        <v>133141281</v>
      </c>
      <c r="X12" s="83">
        <v>154286285</v>
      </c>
      <c r="Y12" s="83">
        <v>172548809</v>
      </c>
      <c r="Z12" s="83">
        <v>189130238</v>
      </c>
      <c r="AA12" s="83">
        <v>204750135</v>
      </c>
      <c r="AB12" s="83">
        <v>219819534</v>
      </c>
      <c r="AC12" s="83">
        <v>234567533</v>
      </c>
      <c r="AD12" s="83">
        <v>249169708</v>
      </c>
      <c r="AE12" s="83">
        <v>263627824</v>
      </c>
      <c r="AF12" s="83">
        <v>278104835</v>
      </c>
      <c r="AG12" s="83">
        <v>292662629</v>
      </c>
      <c r="AH12" s="83">
        <v>307343605</v>
      </c>
      <c r="AI12" s="83">
        <v>322185461</v>
      </c>
      <c r="AJ12" s="83">
        <v>336998556</v>
      </c>
      <c r="AK12" s="83">
        <v>352004480</v>
      </c>
      <c r="AL12" s="83">
        <v>367224040</v>
      </c>
      <c r="AM12" s="83">
        <v>382676979</v>
      </c>
      <c r="AN12" s="92">
        <v>398380012</v>
      </c>
    </row>
    <row r="13" spans="1:40" x14ac:dyDescent="0.25">
      <c r="A13" t="str">
        <f t="shared" si="0"/>
        <v>Total aircraft movements_Viet Nam</v>
      </c>
      <c r="B13" s="72" t="s">
        <v>35</v>
      </c>
      <c r="C13" s="108" t="s">
        <v>69</v>
      </c>
      <c r="D13" s="92" t="s">
        <v>221</v>
      </c>
      <c r="E13" s="75" t="s">
        <v>20</v>
      </c>
      <c r="F13" s="76" t="s">
        <v>34</v>
      </c>
      <c r="G13" s="76" t="s">
        <v>20</v>
      </c>
      <c r="H13" s="76" t="s">
        <v>20</v>
      </c>
      <c r="I13" s="76" t="s">
        <v>20</v>
      </c>
      <c r="J13" s="76" t="s">
        <v>34</v>
      </c>
      <c r="K13" s="76" t="s">
        <v>34</v>
      </c>
      <c r="L13" s="76" t="s">
        <v>20</v>
      </c>
      <c r="M13" s="76" t="s">
        <v>20</v>
      </c>
      <c r="N13" s="76" t="s">
        <v>34</v>
      </c>
      <c r="O13" s="76" t="s">
        <v>20</v>
      </c>
      <c r="P13" s="76" t="s">
        <v>34</v>
      </c>
      <c r="Q13" s="76" t="s">
        <v>20</v>
      </c>
      <c r="R13" s="83">
        <v>651791</v>
      </c>
      <c r="S13" s="83">
        <v>749510</v>
      </c>
      <c r="T13" s="83">
        <v>297461</v>
      </c>
      <c r="U13" s="83">
        <v>509778</v>
      </c>
      <c r="V13" s="83">
        <v>725148</v>
      </c>
      <c r="W13" s="83">
        <v>883139</v>
      </c>
      <c r="X13" s="83">
        <v>999397</v>
      </c>
      <c r="Y13" s="83">
        <v>1093434</v>
      </c>
      <c r="Z13" s="83">
        <v>1175547</v>
      </c>
      <c r="AA13" s="83">
        <v>1251216</v>
      </c>
      <c r="AB13" s="83">
        <v>1323379</v>
      </c>
      <c r="AC13" s="83">
        <v>1393623</v>
      </c>
      <c r="AD13" s="83">
        <v>1462809</v>
      </c>
      <c r="AE13" s="83">
        <v>1531411</v>
      </c>
      <c r="AF13" s="83">
        <v>1599690</v>
      </c>
      <c r="AG13" s="83">
        <v>1667789</v>
      </c>
      <c r="AH13" s="83">
        <v>1735786</v>
      </c>
      <c r="AI13" s="83">
        <v>1803728</v>
      </c>
      <c r="AJ13" s="83">
        <v>1871640</v>
      </c>
      <c r="AK13" s="83">
        <v>1939533</v>
      </c>
      <c r="AL13" s="83">
        <v>2007417</v>
      </c>
      <c r="AM13" s="83">
        <v>2075295</v>
      </c>
      <c r="AN13" s="92">
        <v>2143171</v>
      </c>
    </row>
    <row r="14" spans="1:40" x14ac:dyDescent="0.25">
      <c r="A14" t="str">
        <f t="shared" si="0"/>
        <v>Total Cargo_Viet Nam</v>
      </c>
      <c r="B14" s="102" t="s">
        <v>207</v>
      </c>
      <c r="C14" s="103" t="s">
        <v>69</v>
      </c>
      <c r="D14" s="104" t="s">
        <v>221</v>
      </c>
      <c r="E14" s="105" t="s">
        <v>20</v>
      </c>
      <c r="F14" s="106" t="s">
        <v>34</v>
      </c>
      <c r="G14" s="106" t="s">
        <v>20</v>
      </c>
      <c r="H14" s="106" t="s">
        <v>20</v>
      </c>
      <c r="I14" s="106" t="s">
        <v>20</v>
      </c>
      <c r="J14" s="106" t="s">
        <v>34</v>
      </c>
      <c r="K14" s="106" t="s">
        <v>34</v>
      </c>
      <c r="L14" s="106" t="s">
        <v>20</v>
      </c>
      <c r="M14" s="106" t="s">
        <v>20</v>
      </c>
      <c r="N14" s="106" t="s">
        <v>34</v>
      </c>
      <c r="O14" s="106" t="s">
        <v>20</v>
      </c>
      <c r="P14" s="106" t="s">
        <v>34</v>
      </c>
      <c r="Q14" s="106" t="s">
        <v>20</v>
      </c>
      <c r="R14" s="107">
        <v>1517379</v>
      </c>
      <c r="S14" s="107">
        <v>1540464</v>
      </c>
      <c r="T14" s="107">
        <v>1076543</v>
      </c>
      <c r="U14" s="107">
        <v>1574005</v>
      </c>
      <c r="V14" s="107">
        <v>1836165</v>
      </c>
      <c r="W14" s="107">
        <v>1996647</v>
      </c>
      <c r="X14" s="107">
        <v>2123079</v>
      </c>
      <c r="Y14" s="107">
        <v>2236626</v>
      </c>
      <c r="Z14" s="107">
        <v>2345312</v>
      </c>
      <c r="AA14" s="107">
        <v>2452168</v>
      </c>
      <c r="AB14" s="107">
        <v>2558338</v>
      </c>
      <c r="AC14" s="107">
        <v>2664251</v>
      </c>
      <c r="AD14" s="107">
        <v>2770067</v>
      </c>
      <c r="AE14" s="107">
        <v>2875848</v>
      </c>
      <c r="AF14" s="107">
        <v>2981615</v>
      </c>
      <c r="AG14" s="107">
        <v>3087377</v>
      </c>
      <c r="AH14" s="107">
        <v>3193137</v>
      </c>
      <c r="AI14" s="107">
        <v>3298897</v>
      </c>
      <c r="AJ14" s="107">
        <v>3404656</v>
      </c>
      <c r="AK14" s="107">
        <v>3510415</v>
      </c>
      <c r="AL14" s="107">
        <v>3616175</v>
      </c>
      <c r="AM14" s="107">
        <v>3721934</v>
      </c>
      <c r="AN14" s="104">
        <v>3827693</v>
      </c>
    </row>
    <row r="15" spans="1:40" x14ac:dyDescent="0.25">
      <c r="A15" t="str">
        <f t="shared" si="0"/>
        <v>International passengers_Viet Nam</v>
      </c>
      <c r="B15" s="102" t="s">
        <v>54</v>
      </c>
      <c r="C15" s="103" t="s">
        <v>69</v>
      </c>
      <c r="D15" s="104" t="s">
        <v>221</v>
      </c>
      <c r="E15" s="105" t="s">
        <v>20</v>
      </c>
      <c r="F15" s="106" t="s">
        <v>34</v>
      </c>
      <c r="G15" s="106" t="s">
        <v>20</v>
      </c>
      <c r="H15" s="106" t="s">
        <v>20</v>
      </c>
      <c r="I15" s="106" t="s">
        <v>20</v>
      </c>
      <c r="J15" s="106" t="s">
        <v>34</v>
      </c>
      <c r="K15" s="106" t="s">
        <v>34</v>
      </c>
      <c r="L15" s="106" t="s">
        <v>20</v>
      </c>
      <c r="M15" s="106" t="s">
        <v>20</v>
      </c>
      <c r="N15" s="106" t="s">
        <v>34</v>
      </c>
      <c r="O15" s="106" t="s">
        <v>20</v>
      </c>
      <c r="P15" s="106" t="s">
        <v>34</v>
      </c>
      <c r="Q15" s="106" t="s">
        <v>20</v>
      </c>
      <c r="R15" s="107">
        <v>36690003</v>
      </c>
      <c r="S15" s="107">
        <v>41773576</v>
      </c>
      <c r="T15" s="107">
        <v>10071773</v>
      </c>
      <c r="U15" s="107">
        <v>21173949</v>
      </c>
      <c r="V15" s="107">
        <v>36585390</v>
      </c>
      <c r="W15" s="107">
        <v>48265021</v>
      </c>
      <c r="X15" s="107">
        <v>57716267</v>
      </c>
      <c r="Y15" s="107">
        <v>65765674</v>
      </c>
      <c r="Z15" s="107">
        <v>72923722</v>
      </c>
      <c r="AA15" s="107">
        <v>79504703</v>
      </c>
      <c r="AB15" s="107">
        <v>85702719</v>
      </c>
      <c r="AC15" s="107">
        <v>91638821</v>
      </c>
      <c r="AD15" s="107">
        <v>97389797</v>
      </c>
      <c r="AE15" s="107">
        <v>103005545</v>
      </c>
      <c r="AF15" s="107">
        <v>108519495</v>
      </c>
      <c r="AG15" s="107">
        <v>113954833</v>
      </c>
      <c r="AH15" s="107">
        <v>119328226</v>
      </c>
      <c r="AI15" s="107">
        <v>124652067</v>
      </c>
      <c r="AJ15" s="107">
        <v>129935843</v>
      </c>
      <c r="AK15" s="107">
        <v>135186989</v>
      </c>
      <c r="AL15" s="107">
        <v>140411437</v>
      </c>
      <c r="AM15" s="107">
        <v>145613976</v>
      </c>
      <c r="AN15" s="104">
        <v>150798509</v>
      </c>
    </row>
    <row r="16" spans="1:40" x14ac:dyDescent="0.25">
      <c r="A16" t="str">
        <f t="shared" si="0"/>
        <v>Domestic passengers_Viet Nam</v>
      </c>
      <c r="B16" s="72" t="s">
        <v>56</v>
      </c>
      <c r="C16" s="108" t="s">
        <v>69</v>
      </c>
      <c r="D16" s="92" t="s">
        <v>221</v>
      </c>
      <c r="E16" s="75" t="s">
        <v>20</v>
      </c>
      <c r="F16" s="76" t="s">
        <v>34</v>
      </c>
      <c r="G16" s="76" t="s">
        <v>20</v>
      </c>
      <c r="H16" s="76" t="s">
        <v>20</v>
      </c>
      <c r="I16" s="76" t="s">
        <v>20</v>
      </c>
      <c r="J16" s="76" t="s">
        <v>34</v>
      </c>
      <c r="K16" s="76" t="s">
        <v>34</v>
      </c>
      <c r="L16" s="76" t="s">
        <v>20</v>
      </c>
      <c r="M16" s="76" t="s">
        <v>20</v>
      </c>
      <c r="N16" s="76" t="s">
        <v>34</v>
      </c>
      <c r="O16" s="76" t="s">
        <v>20</v>
      </c>
      <c r="P16" s="76" t="s">
        <v>34</v>
      </c>
      <c r="Q16" s="76" t="s">
        <v>20</v>
      </c>
      <c r="R16" s="83">
        <v>66859389</v>
      </c>
      <c r="S16" s="83">
        <v>74553846</v>
      </c>
      <c r="T16" s="83">
        <v>31115543</v>
      </c>
      <c r="U16" s="83">
        <v>51699908</v>
      </c>
      <c r="V16" s="83">
        <v>70545137</v>
      </c>
      <c r="W16" s="83">
        <v>84876260</v>
      </c>
      <c r="X16" s="83">
        <v>96570018</v>
      </c>
      <c r="Y16" s="83">
        <v>106783135</v>
      </c>
      <c r="Z16" s="83">
        <v>116206516</v>
      </c>
      <c r="AA16" s="83">
        <v>125245432</v>
      </c>
      <c r="AB16" s="83">
        <v>134116815</v>
      </c>
      <c r="AC16" s="83">
        <v>142928712</v>
      </c>
      <c r="AD16" s="83">
        <v>151779911</v>
      </c>
      <c r="AE16" s="83">
        <v>160622279</v>
      </c>
      <c r="AF16" s="83">
        <v>169585340</v>
      </c>
      <c r="AG16" s="83">
        <v>178707796</v>
      </c>
      <c r="AH16" s="83">
        <v>188015379</v>
      </c>
      <c r="AI16" s="83">
        <v>197533394</v>
      </c>
      <c r="AJ16" s="83">
        <v>207062713</v>
      </c>
      <c r="AK16" s="83">
        <v>216817491</v>
      </c>
      <c r="AL16" s="83">
        <v>226812603</v>
      </c>
      <c r="AM16" s="83">
        <v>237063003</v>
      </c>
      <c r="AN16" s="92">
        <v>247581503</v>
      </c>
    </row>
    <row r="17" spans="1:40" x14ac:dyDescent="0.25">
      <c r="A17" t="str">
        <f t="shared" si="0"/>
        <v>Total passengers_Uruguay</v>
      </c>
      <c r="B17" s="72" t="s">
        <v>58</v>
      </c>
      <c r="C17" s="108" t="s">
        <v>141</v>
      </c>
      <c r="D17" s="92" t="s">
        <v>169</v>
      </c>
      <c r="E17" s="75" t="s">
        <v>20</v>
      </c>
      <c r="F17" s="76" t="s">
        <v>34</v>
      </c>
      <c r="G17" s="76" t="s">
        <v>20</v>
      </c>
      <c r="H17" s="76" t="s">
        <v>20</v>
      </c>
      <c r="I17" s="76" t="s">
        <v>20</v>
      </c>
      <c r="J17" s="76" t="s">
        <v>20</v>
      </c>
      <c r="K17" s="76" t="s">
        <v>20</v>
      </c>
      <c r="L17" s="76" t="s">
        <v>20</v>
      </c>
      <c r="M17" s="76" t="s">
        <v>20</v>
      </c>
      <c r="N17" s="76" t="s">
        <v>20</v>
      </c>
      <c r="O17" s="76" t="s">
        <v>20</v>
      </c>
      <c r="P17" s="76" t="s">
        <v>20</v>
      </c>
      <c r="Q17" s="76" t="s">
        <v>20</v>
      </c>
      <c r="R17" s="83">
        <v>2282708</v>
      </c>
      <c r="S17" s="83">
        <v>2172803</v>
      </c>
      <c r="T17" s="83">
        <v>694892</v>
      </c>
      <c r="U17" s="83">
        <v>1107820</v>
      </c>
      <c r="V17" s="83">
        <v>1702426</v>
      </c>
      <c r="W17" s="83">
        <v>2108933</v>
      </c>
      <c r="X17" s="83">
        <v>2408015</v>
      </c>
      <c r="Y17" s="83">
        <v>2643397</v>
      </c>
      <c r="Z17" s="83">
        <v>2840797</v>
      </c>
      <c r="AA17" s="83">
        <v>3015275</v>
      </c>
      <c r="AB17" s="83">
        <v>3174202</v>
      </c>
      <c r="AC17" s="83">
        <v>3325037</v>
      </c>
      <c r="AD17" s="83">
        <v>3471803</v>
      </c>
      <c r="AE17" s="83">
        <v>3615918</v>
      </c>
      <c r="AF17" s="83">
        <v>3757747</v>
      </c>
      <c r="AG17" s="83">
        <v>3900456</v>
      </c>
      <c r="AH17" s="83">
        <v>4045241</v>
      </c>
      <c r="AI17" s="83">
        <v>4192685</v>
      </c>
      <c r="AJ17" s="83">
        <v>4332695</v>
      </c>
      <c r="AK17" s="83">
        <v>4475231</v>
      </c>
      <c r="AL17" s="83">
        <v>4620571</v>
      </c>
      <c r="AM17" s="83">
        <v>4768923</v>
      </c>
      <c r="AN17" s="92">
        <v>4920361</v>
      </c>
    </row>
    <row r="18" spans="1:40" x14ac:dyDescent="0.25">
      <c r="A18" t="str">
        <f t="shared" si="0"/>
        <v>Total aircraft movements_Uruguay</v>
      </c>
      <c r="B18" s="72" t="s">
        <v>35</v>
      </c>
      <c r="C18" s="108" t="s">
        <v>141</v>
      </c>
      <c r="D18" s="92" t="s">
        <v>169</v>
      </c>
      <c r="E18" s="75" t="s">
        <v>20</v>
      </c>
      <c r="F18" s="76" t="s">
        <v>34</v>
      </c>
      <c r="G18" s="76" t="s">
        <v>20</v>
      </c>
      <c r="H18" s="76" t="s">
        <v>20</v>
      </c>
      <c r="I18" s="76" t="s">
        <v>20</v>
      </c>
      <c r="J18" s="76" t="s">
        <v>20</v>
      </c>
      <c r="K18" s="76" t="s">
        <v>20</v>
      </c>
      <c r="L18" s="76" t="s">
        <v>20</v>
      </c>
      <c r="M18" s="76" t="s">
        <v>20</v>
      </c>
      <c r="N18" s="76" t="s">
        <v>20</v>
      </c>
      <c r="O18" s="76" t="s">
        <v>20</v>
      </c>
      <c r="P18" s="76" t="s">
        <v>20</v>
      </c>
      <c r="Q18" s="76" t="s">
        <v>20</v>
      </c>
      <c r="R18" s="83">
        <v>33473</v>
      </c>
      <c r="S18" s="83">
        <v>29288</v>
      </c>
      <c r="T18" s="83">
        <v>14991</v>
      </c>
      <c r="U18" s="83">
        <v>22909</v>
      </c>
      <c r="V18" s="83">
        <v>27368</v>
      </c>
      <c r="W18" s="83">
        <v>30151</v>
      </c>
      <c r="X18" s="83">
        <v>32045</v>
      </c>
      <c r="Y18" s="83">
        <v>33506</v>
      </c>
      <c r="Z18" s="83">
        <v>34762</v>
      </c>
      <c r="AA18" s="83">
        <v>35925</v>
      </c>
      <c r="AB18" s="83">
        <v>37035</v>
      </c>
      <c r="AC18" s="83">
        <v>38137</v>
      </c>
      <c r="AD18" s="83">
        <v>39249</v>
      </c>
      <c r="AE18" s="83">
        <v>40370</v>
      </c>
      <c r="AF18" s="83">
        <v>41494</v>
      </c>
      <c r="AG18" s="83">
        <v>42641</v>
      </c>
      <c r="AH18" s="83">
        <v>43817</v>
      </c>
      <c r="AI18" s="83">
        <v>45024</v>
      </c>
      <c r="AJ18" s="83">
        <v>46175</v>
      </c>
      <c r="AK18" s="83">
        <v>47350</v>
      </c>
      <c r="AL18" s="83">
        <v>48552</v>
      </c>
      <c r="AM18" s="83">
        <v>49781</v>
      </c>
      <c r="AN18" s="92">
        <v>51037</v>
      </c>
    </row>
    <row r="19" spans="1:40" x14ac:dyDescent="0.25">
      <c r="A19" t="str">
        <f t="shared" si="0"/>
        <v>Total Cargo_Uruguay</v>
      </c>
      <c r="B19" s="102" t="s">
        <v>207</v>
      </c>
      <c r="C19" s="103" t="s">
        <v>141</v>
      </c>
      <c r="D19" s="104" t="s">
        <v>169</v>
      </c>
      <c r="E19" s="105" t="s">
        <v>20</v>
      </c>
      <c r="F19" s="106" t="s">
        <v>34</v>
      </c>
      <c r="G19" s="106" t="s">
        <v>20</v>
      </c>
      <c r="H19" s="106" t="s">
        <v>20</v>
      </c>
      <c r="I19" s="106" t="s">
        <v>20</v>
      </c>
      <c r="J19" s="106" t="s">
        <v>20</v>
      </c>
      <c r="K19" s="106" t="s">
        <v>20</v>
      </c>
      <c r="L19" s="106" t="s">
        <v>20</v>
      </c>
      <c r="M19" s="106" t="s">
        <v>20</v>
      </c>
      <c r="N19" s="106" t="s">
        <v>20</v>
      </c>
      <c r="O19" s="106" t="s">
        <v>20</v>
      </c>
      <c r="P19" s="106" t="s">
        <v>20</v>
      </c>
      <c r="Q19" s="106" t="s">
        <v>20</v>
      </c>
      <c r="R19" s="107">
        <v>27528</v>
      </c>
      <c r="S19" s="107">
        <v>26444</v>
      </c>
      <c r="T19" s="107">
        <v>26993</v>
      </c>
      <c r="U19" s="107">
        <v>27117</v>
      </c>
      <c r="V19" s="107">
        <v>27500</v>
      </c>
      <c r="W19" s="107">
        <v>28507</v>
      </c>
      <c r="X19" s="107">
        <v>29534</v>
      </c>
      <c r="Y19" s="107">
        <v>30593</v>
      </c>
      <c r="Z19" s="107">
        <v>31686</v>
      </c>
      <c r="AA19" s="107">
        <v>32807</v>
      </c>
      <c r="AB19" s="107">
        <v>33937</v>
      </c>
      <c r="AC19" s="107">
        <v>35093</v>
      </c>
      <c r="AD19" s="107">
        <v>36276</v>
      </c>
      <c r="AE19" s="107">
        <v>37478</v>
      </c>
      <c r="AF19" s="107">
        <v>38688</v>
      </c>
      <c r="AG19" s="107">
        <v>39925</v>
      </c>
      <c r="AH19" s="107">
        <v>41195</v>
      </c>
      <c r="AI19" s="107">
        <v>42498</v>
      </c>
      <c r="AJ19" s="107">
        <v>43740</v>
      </c>
      <c r="AK19" s="107">
        <v>45010</v>
      </c>
      <c r="AL19" s="107">
        <v>46309</v>
      </c>
      <c r="AM19" s="107">
        <v>47636</v>
      </c>
      <c r="AN19" s="104">
        <v>48993</v>
      </c>
    </row>
    <row r="20" spans="1:40" x14ac:dyDescent="0.25">
      <c r="A20" t="str">
        <f t="shared" si="0"/>
        <v>International passengers_Uruguay</v>
      </c>
      <c r="B20" s="102" t="s">
        <v>54</v>
      </c>
      <c r="C20" s="103" t="s">
        <v>141</v>
      </c>
      <c r="D20" s="104" t="s">
        <v>169</v>
      </c>
      <c r="E20" s="105" t="s">
        <v>20</v>
      </c>
      <c r="F20" s="106" t="s">
        <v>34</v>
      </c>
      <c r="G20" s="106" t="s">
        <v>20</v>
      </c>
      <c r="H20" s="106" t="s">
        <v>20</v>
      </c>
      <c r="I20" s="106" t="s">
        <v>20</v>
      </c>
      <c r="J20" s="106" t="s">
        <v>20</v>
      </c>
      <c r="K20" s="106" t="s">
        <v>20</v>
      </c>
      <c r="L20" s="106" t="s">
        <v>20</v>
      </c>
      <c r="M20" s="106" t="s">
        <v>20</v>
      </c>
      <c r="N20" s="106" t="s">
        <v>20</v>
      </c>
      <c r="O20" s="106" t="s">
        <v>20</v>
      </c>
      <c r="P20" s="106" t="s">
        <v>20</v>
      </c>
      <c r="Q20" s="106" t="s">
        <v>20</v>
      </c>
      <c r="R20" s="107">
        <v>2269729</v>
      </c>
      <c r="S20" s="107">
        <v>2161494</v>
      </c>
      <c r="T20" s="107">
        <v>691683</v>
      </c>
      <c r="U20" s="107">
        <v>1097615</v>
      </c>
      <c r="V20" s="107">
        <v>1684407</v>
      </c>
      <c r="W20" s="107">
        <v>2086864</v>
      </c>
      <c r="X20" s="107">
        <v>2383532</v>
      </c>
      <c r="Y20" s="107">
        <v>2617393</v>
      </c>
      <c r="Z20" s="107">
        <v>2813761</v>
      </c>
      <c r="AA20" s="107">
        <v>2987469</v>
      </c>
      <c r="AB20" s="107">
        <v>3145772</v>
      </c>
      <c r="AC20" s="107">
        <v>3296057</v>
      </c>
      <c r="AD20" s="107">
        <v>3442306</v>
      </c>
      <c r="AE20" s="107">
        <v>3585931</v>
      </c>
      <c r="AF20" s="107">
        <v>3727282</v>
      </c>
      <c r="AG20" s="107">
        <v>3869510</v>
      </c>
      <c r="AH20" s="107">
        <v>4013806</v>
      </c>
      <c r="AI20" s="107">
        <v>4160752</v>
      </c>
      <c r="AJ20" s="107">
        <v>4300296</v>
      </c>
      <c r="AK20" s="107">
        <v>4442357</v>
      </c>
      <c r="AL20" s="107">
        <v>4587214</v>
      </c>
      <c r="AM20" s="107">
        <v>4735071</v>
      </c>
      <c r="AN20" s="104">
        <v>4886003</v>
      </c>
    </row>
    <row r="21" spans="1:40" x14ac:dyDescent="0.25">
      <c r="A21" t="str">
        <f t="shared" si="0"/>
        <v>Domestic passengers_Uruguay</v>
      </c>
      <c r="B21" s="72" t="s">
        <v>56</v>
      </c>
      <c r="C21" s="108" t="s">
        <v>141</v>
      </c>
      <c r="D21" s="92" t="s">
        <v>169</v>
      </c>
      <c r="E21" s="75" t="s">
        <v>20</v>
      </c>
      <c r="F21" s="76" t="s">
        <v>34</v>
      </c>
      <c r="G21" s="76" t="s">
        <v>20</v>
      </c>
      <c r="H21" s="76" t="s">
        <v>20</v>
      </c>
      <c r="I21" s="76" t="s">
        <v>20</v>
      </c>
      <c r="J21" s="76" t="s">
        <v>20</v>
      </c>
      <c r="K21" s="76" t="s">
        <v>20</v>
      </c>
      <c r="L21" s="76" t="s">
        <v>20</v>
      </c>
      <c r="M21" s="76" t="s">
        <v>20</v>
      </c>
      <c r="N21" s="76" t="s">
        <v>20</v>
      </c>
      <c r="O21" s="76" t="s">
        <v>20</v>
      </c>
      <c r="P21" s="76" t="s">
        <v>20</v>
      </c>
      <c r="Q21" s="76" t="s">
        <v>20</v>
      </c>
      <c r="R21" s="83" t="s">
        <v>218</v>
      </c>
      <c r="S21" s="83" t="s">
        <v>218</v>
      </c>
      <c r="T21" s="83" t="s">
        <v>218</v>
      </c>
      <c r="U21" s="83" t="s">
        <v>218</v>
      </c>
      <c r="V21" s="83" t="s">
        <v>218</v>
      </c>
      <c r="W21" s="83" t="s">
        <v>218</v>
      </c>
      <c r="X21" s="83" t="s">
        <v>218</v>
      </c>
      <c r="Y21" s="83" t="s">
        <v>218</v>
      </c>
      <c r="Z21" s="83" t="s">
        <v>218</v>
      </c>
      <c r="AA21" s="83" t="s">
        <v>218</v>
      </c>
      <c r="AB21" s="83" t="s">
        <v>218</v>
      </c>
      <c r="AC21" s="83" t="s">
        <v>218</v>
      </c>
      <c r="AD21" s="83" t="s">
        <v>218</v>
      </c>
      <c r="AE21" s="83" t="s">
        <v>218</v>
      </c>
      <c r="AF21" s="83" t="s">
        <v>218</v>
      </c>
      <c r="AG21" s="83" t="s">
        <v>218</v>
      </c>
      <c r="AH21" s="83" t="s">
        <v>218</v>
      </c>
      <c r="AI21" s="83" t="s">
        <v>218</v>
      </c>
      <c r="AJ21" s="83" t="s">
        <v>218</v>
      </c>
      <c r="AK21" s="83" t="s">
        <v>218</v>
      </c>
      <c r="AL21" s="83" t="s">
        <v>218</v>
      </c>
      <c r="AM21" s="83" t="s">
        <v>218</v>
      </c>
      <c r="AN21" s="92" t="s">
        <v>218</v>
      </c>
    </row>
    <row r="22" spans="1:40" x14ac:dyDescent="0.25">
      <c r="A22" t="str">
        <f t="shared" si="0"/>
        <v>Total passengers_United States</v>
      </c>
      <c r="B22" s="102" t="s">
        <v>58</v>
      </c>
      <c r="C22" s="103" t="s">
        <v>181</v>
      </c>
      <c r="D22" s="104" t="s">
        <v>183</v>
      </c>
      <c r="E22" s="105" t="s">
        <v>34</v>
      </c>
      <c r="F22" s="106" t="s">
        <v>20</v>
      </c>
      <c r="G22" s="106" t="s">
        <v>34</v>
      </c>
      <c r="H22" s="106" t="s">
        <v>20</v>
      </c>
      <c r="I22" s="106" t="s">
        <v>20</v>
      </c>
      <c r="J22" s="106" t="s">
        <v>20</v>
      </c>
      <c r="K22" s="106" t="s">
        <v>20</v>
      </c>
      <c r="L22" s="106" t="s">
        <v>20</v>
      </c>
      <c r="M22" s="106" t="s">
        <v>20</v>
      </c>
      <c r="N22" s="106" t="s">
        <v>20</v>
      </c>
      <c r="O22" s="106" t="s">
        <v>20</v>
      </c>
      <c r="P22" s="106" t="s">
        <v>20</v>
      </c>
      <c r="Q22" s="106" t="s">
        <v>34</v>
      </c>
      <c r="R22" s="107">
        <v>1799145431</v>
      </c>
      <c r="S22" s="107">
        <v>1866959161</v>
      </c>
      <c r="T22" s="107">
        <v>714795787</v>
      </c>
      <c r="U22" s="107">
        <v>1136618377</v>
      </c>
      <c r="V22" s="107">
        <v>1604933953</v>
      </c>
      <c r="W22" s="107">
        <v>1881990163</v>
      </c>
      <c r="X22" s="107">
        <v>2038789924</v>
      </c>
      <c r="Y22" s="107">
        <v>2141014600</v>
      </c>
      <c r="Z22" s="107">
        <v>2213981254</v>
      </c>
      <c r="AA22" s="107">
        <v>2271605191</v>
      </c>
      <c r="AB22" s="107">
        <v>2321404691</v>
      </c>
      <c r="AC22" s="107">
        <v>2367207209</v>
      </c>
      <c r="AD22" s="107">
        <v>2411201036</v>
      </c>
      <c r="AE22" s="107">
        <v>2454478030</v>
      </c>
      <c r="AF22" s="107">
        <v>2497523009</v>
      </c>
      <c r="AG22" s="107">
        <v>2540558403</v>
      </c>
      <c r="AH22" s="107">
        <v>2583699589</v>
      </c>
      <c r="AI22" s="107">
        <v>2627121546</v>
      </c>
      <c r="AJ22" s="107">
        <v>2670913208</v>
      </c>
      <c r="AK22" s="107">
        <v>2715171814</v>
      </c>
      <c r="AL22" s="107">
        <v>2759937471</v>
      </c>
      <c r="AM22" s="107">
        <v>2805298519</v>
      </c>
      <c r="AN22" s="104">
        <v>2851367934</v>
      </c>
    </row>
    <row r="23" spans="1:40" x14ac:dyDescent="0.25">
      <c r="A23" t="str">
        <f t="shared" si="0"/>
        <v>Total aircraft movements_United States</v>
      </c>
      <c r="B23" s="102" t="s">
        <v>35</v>
      </c>
      <c r="C23" s="103" t="s">
        <v>181</v>
      </c>
      <c r="D23" s="104" t="s">
        <v>183</v>
      </c>
      <c r="E23" s="105" t="s">
        <v>34</v>
      </c>
      <c r="F23" s="106" t="s">
        <v>20</v>
      </c>
      <c r="G23" s="106" t="s">
        <v>34</v>
      </c>
      <c r="H23" s="106" t="s">
        <v>20</v>
      </c>
      <c r="I23" s="106" t="s">
        <v>20</v>
      </c>
      <c r="J23" s="106" t="s">
        <v>20</v>
      </c>
      <c r="K23" s="106" t="s">
        <v>20</v>
      </c>
      <c r="L23" s="106" t="s">
        <v>20</v>
      </c>
      <c r="M23" s="106" t="s">
        <v>20</v>
      </c>
      <c r="N23" s="106" t="s">
        <v>20</v>
      </c>
      <c r="O23" s="106" t="s">
        <v>20</v>
      </c>
      <c r="P23" s="106" t="s">
        <v>20</v>
      </c>
      <c r="Q23" s="106" t="s">
        <v>34</v>
      </c>
      <c r="R23" s="107">
        <v>30242845</v>
      </c>
      <c r="S23" s="107">
        <v>30924990</v>
      </c>
      <c r="T23" s="107">
        <v>20059861</v>
      </c>
      <c r="U23" s="107">
        <v>25538355</v>
      </c>
      <c r="V23" s="107">
        <v>29259253</v>
      </c>
      <c r="W23" s="107">
        <v>31050159</v>
      </c>
      <c r="X23" s="107">
        <v>32016935</v>
      </c>
      <c r="Y23" s="107">
        <v>32591660</v>
      </c>
      <c r="Z23" s="107">
        <v>32973851</v>
      </c>
      <c r="AA23" s="107">
        <v>33258956</v>
      </c>
      <c r="AB23" s="107">
        <v>33494078</v>
      </c>
      <c r="AC23" s="107">
        <v>33703061</v>
      </c>
      <c r="AD23" s="107">
        <v>33898215</v>
      </c>
      <c r="AE23" s="107">
        <v>34085992</v>
      </c>
      <c r="AF23" s="107">
        <v>34269813</v>
      </c>
      <c r="AG23" s="107">
        <v>34451503</v>
      </c>
      <c r="AH23" s="107">
        <v>34632041</v>
      </c>
      <c r="AI23" s="107">
        <v>34811957</v>
      </c>
      <c r="AJ23" s="107">
        <v>34991536</v>
      </c>
      <c r="AK23" s="107">
        <v>35170931</v>
      </c>
      <c r="AL23" s="107">
        <v>35350227</v>
      </c>
      <c r="AM23" s="107">
        <v>35529471</v>
      </c>
      <c r="AN23" s="104">
        <v>35708684</v>
      </c>
    </row>
    <row r="24" spans="1:40" x14ac:dyDescent="0.25">
      <c r="A24" t="str">
        <f t="shared" si="0"/>
        <v>Total Cargo_United States</v>
      </c>
      <c r="B24" s="102" t="s">
        <v>207</v>
      </c>
      <c r="C24" s="108" t="s">
        <v>181</v>
      </c>
      <c r="D24" s="92" t="s">
        <v>183</v>
      </c>
      <c r="E24" s="75" t="s">
        <v>34</v>
      </c>
      <c r="F24" s="76" t="s">
        <v>20</v>
      </c>
      <c r="G24" s="76" t="s">
        <v>34</v>
      </c>
      <c r="H24" s="76" t="s">
        <v>20</v>
      </c>
      <c r="I24" s="76" t="s">
        <v>20</v>
      </c>
      <c r="J24" s="76" t="s">
        <v>20</v>
      </c>
      <c r="K24" s="76" t="s">
        <v>20</v>
      </c>
      <c r="L24" s="76" t="s">
        <v>20</v>
      </c>
      <c r="M24" s="76" t="s">
        <v>20</v>
      </c>
      <c r="N24" s="76" t="s">
        <v>20</v>
      </c>
      <c r="O24" s="76" t="s">
        <v>20</v>
      </c>
      <c r="P24" s="76" t="s">
        <v>20</v>
      </c>
      <c r="Q24" s="76" t="s">
        <v>34</v>
      </c>
      <c r="R24" s="83">
        <v>33309758</v>
      </c>
      <c r="S24" s="83">
        <v>33103241</v>
      </c>
      <c r="T24" s="83">
        <v>33444592</v>
      </c>
      <c r="U24" s="83">
        <v>33948278</v>
      </c>
      <c r="V24" s="83">
        <v>34911733</v>
      </c>
      <c r="W24" s="83">
        <v>35504411</v>
      </c>
      <c r="X24" s="83">
        <v>35885997</v>
      </c>
      <c r="Y24" s="83">
        <v>36276929</v>
      </c>
      <c r="Z24" s="83">
        <v>36657643</v>
      </c>
      <c r="AA24" s="83">
        <v>37027354</v>
      </c>
      <c r="AB24" s="83">
        <v>37383622</v>
      </c>
      <c r="AC24" s="83">
        <v>37731847</v>
      </c>
      <c r="AD24" s="83">
        <v>38077781</v>
      </c>
      <c r="AE24" s="83">
        <v>38423716</v>
      </c>
      <c r="AF24" s="83">
        <v>38824843</v>
      </c>
      <c r="AG24" s="83">
        <v>39170380</v>
      </c>
      <c r="AH24" s="83">
        <v>39571567</v>
      </c>
      <c r="AI24" s="83">
        <v>39917906</v>
      </c>
      <c r="AJ24" s="83">
        <v>40320429</v>
      </c>
      <c r="AK24" s="83">
        <v>40723899</v>
      </c>
      <c r="AL24" s="83">
        <v>41128196</v>
      </c>
      <c r="AM24" s="83">
        <v>41477531</v>
      </c>
      <c r="AN24" s="92">
        <v>41883485</v>
      </c>
    </row>
    <row r="25" spans="1:40" x14ac:dyDescent="0.25">
      <c r="A25" t="str">
        <f t="shared" si="0"/>
        <v>International passengers_United States</v>
      </c>
      <c r="B25" s="72" t="s">
        <v>54</v>
      </c>
      <c r="C25" s="108" t="s">
        <v>181</v>
      </c>
      <c r="D25" s="92" t="s">
        <v>183</v>
      </c>
      <c r="E25" s="75" t="s">
        <v>34</v>
      </c>
      <c r="F25" s="76" t="s">
        <v>20</v>
      </c>
      <c r="G25" s="76" t="s">
        <v>34</v>
      </c>
      <c r="H25" s="76" t="s">
        <v>20</v>
      </c>
      <c r="I25" s="76" t="s">
        <v>20</v>
      </c>
      <c r="J25" s="76" t="s">
        <v>20</v>
      </c>
      <c r="K25" s="76" t="s">
        <v>20</v>
      </c>
      <c r="L25" s="76" t="s">
        <v>20</v>
      </c>
      <c r="M25" s="76" t="s">
        <v>20</v>
      </c>
      <c r="N25" s="76" t="s">
        <v>20</v>
      </c>
      <c r="O25" s="76" t="s">
        <v>20</v>
      </c>
      <c r="P25" s="76" t="s">
        <v>20</v>
      </c>
      <c r="Q25" s="76" t="s">
        <v>34</v>
      </c>
      <c r="R25" s="83">
        <v>238510346</v>
      </c>
      <c r="S25" s="83">
        <v>244763150</v>
      </c>
      <c r="T25" s="83">
        <v>67126564</v>
      </c>
      <c r="U25" s="83">
        <v>122896212</v>
      </c>
      <c r="V25" s="83">
        <v>183924633</v>
      </c>
      <c r="W25" s="83">
        <v>228409100</v>
      </c>
      <c r="X25" s="83">
        <v>262739522</v>
      </c>
      <c r="Y25" s="83">
        <v>290889071</v>
      </c>
      <c r="Z25" s="83">
        <v>315261069</v>
      </c>
      <c r="AA25" s="83">
        <v>337334784</v>
      </c>
      <c r="AB25" s="83">
        <v>358040639</v>
      </c>
      <c r="AC25" s="83">
        <v>377979225</v>
      </c>
      <c r="AD25" s="83">
        <v>397550034</v>
      </c>
      <c r="AE25" s="83">
        <v>417027834</v>
      </c>
      <c r="AF25" s="83">
        <v>436608553</v>
      </c>
      <c r="AG25" s="83">
        <v>456437261</v>
      </c>
      <c r="AH25" s="83">
        <v>476625589</v>
      </c>
      <c r="AI25" s="83">
        <v>497262778</v>
      </c>
      <c r="AJ25" s="83">
        <v>518422899</v>
      </c>
      <c r="AK25" s="83">
        <v>540169669</v>
      </c>
      <c r="AL25" s="83">
        <v>562559773</v>
      </c>
      <c r="AM25" s="83">
        <v>585645187</v>
      </c>
      <c r="AN25" s="92">
        <v>609474886</v>
      </c>
    </row>
    <row r="26" spans="1:40" x14ac:dyDescent="0.25">
      <c r="A26" t="str">
        <f t="shared" si="0"/>
        <v>Domestic passengers_United States</v>
      </c>
      <c r="B26" s="102" t="s">
        <v>56</v>
      </c>
      <c r="C26" s="103" t="s">
        <v>181</v>
      </c>
      <c r="D26" s="104" t="s">
        <v>183</v>
      </c>
      <c r="E26" s="105" t="s">
        <v>34</v>
      </c>
      <c r="F26" s="106" t="s">
        <v>20</v>
      </c>
      <c r="G26" s="106" t="s">
        <v>34</v>
      </c>
      <c r="H26" s="106" t="s">
        <v>20</v>
      </c>
      <c r="I26" s="106" t="s">
        <v>20</v>
      </c>
      <c r="J26" s="106" t="s">
        <v>20</v>
      </c>
      <c r="K26" s="106" t="s">
        <v>20</v>
      </c>
      <c r="L26" s="106" t="s">
        <v>20</v>
      </c>
      <c r="M26" s="106" t="s">
        <v>20</v>
      </c>
      <c r="N26" s="106" t="s">
        <v>20</v>
      </c>
      <c r="O26" s="106" t="s">
        <v>20</v>
      </c>
      <c r="P26" s="106" t="s">
        <v>20</v>
      </c>
      <c r="Q26" s="106" t="s">
        <v>34</v>
      </c>
      <c r="R26" s="107">
        <v>1557140491</v>
      </c>
      <c r="S26" s="107">
        <v>1618959207</v>
      </c>
      <c r="T26" s="107">
        <v>646278912</v>
      </c>
      <c r="U26" s="107">
        <v>1011260806</v>
      </c>
      <c r="V26" s="107">
        <v>1418126538</v>
      </c>
      <c r="W26" s="107">
        <v>1650657296</v>
      </c>
      <c r="X26" s="107">
        <v>1773187969</v>
      </c>
      <c r="Y26" s="107">
        <v>1847351938</v>
      </c>
      <c r="Z26" s="107">
        <v>1896063954</v>
      </c>
      <c r="AA26" s="107">
        <v>1931704665</v>
      </c>
      <c r="AB26" s="107">
        <v>1960885093</v>
      </c>
      <c r="AC26" s="107">
        <v>1986851809</v>
      </c>
      <c r="AD26" s="107">
        <v>2011352584</v>
      </c>
      <c r="AE26" s="107">
        <v>2035243767</v>
      </c>
      <c r="AF26" s="107">
        <v>2058794621</v>
      </c>
      <c r="AG26" s="107">
        <v>2082066973</v>
      </c>
      <c r="AH26" s="107">
        <v>2105097720</v>
      </c>
      <c r="AI26" s="107">
        <v>2127956040</v>
      </c>
      <c r="AJ26" s="107">
        <v>2150657110</v>
      </c>
      <c r="AK26" s="107">
        <v>2173234741</v>
      </c>
      <c r="AL26" s="107">
        <v>2195684686</v>
      </c>
      <c r="AM26" s="107">
        <v>2218018791</v>
      </c>
      <c r="AN26" s="104">
        <v>2240314007</v>
      </c>
    </row>
    <row r="27" spans="1:40" x14ac:dyDescent="0.25">
      <c r="A27" t="str">
        <f t="shared" si="0"/>
        <v>Total passengers_United Kingdom</v>
      </c>
      <c r="B27" s="102" t="s">
        <v>58</v>
      </c>
      <c r="C27" s="103" t="s">
        <v>96</v>
      </c>
      <c r="D27" s="104" t="s">
        <v>114</v>
      </c>
      <c r="E27" s="105" t="s">
        <v>34</v>
      </c>
      <c r="F27" s="106" t="s">
        <v>20</v>
      </c>
      <c r="G27" s="106" t="s">
        <v>34</v>
      </c>
      <c r="H27" s="106" t="s">
        <v>20</v>
      </c>
      <c r="I27" s="106" t="s">
        <v>34</v>
      </c>
      <c r="J27" s="106" t="s">
        <v>20</v>
      </c>
      <c r="K27" s="106" t="s">
        <v>20</v>
      </c>
      <c r="L27" s="106" t="s">
        <v>20</v>
      </c>
      <c r="M27" s="106" t="s">
        <v>20</v>
      </c>
      <c r="N27" s="106" t="s">
        <v>20</v>
      </c>
      <c r="O27" s="106" t="s">
        <v>20</v>
      </c>
      <c r="P27" s="106" t="s">
        <v>20</v>
      </c>
      <c r="Q27" s="106" t="s">
        <v>34</v>
      </c>
      <c r="R27" s="107">
        <v>296515258</v>
      </c>
      <c r="S27" s="107">
        <v>300318500</v>
      </c>
      <c r="T27" s="107">
        <v>76961668</v>
      </c>
      <c r="U27" s="107">
        <v>150239074</v>
      </c>
      <c r="V27" s="107">
        <v>221090201</v>
      </c>
      <c r="W27" s="107">
        <v>273432208</v>
      </c>
      <c r="X27" s="107">
        <v>307683113</v>
      </c>
      <c r="Y27" s="107">
        <v>330429350</v>
      </c>
      <c r="Z27" s="107">
        <v>348609826</v>
      </c>
      <c r="AA27" s="107">
        <v>363386926</v>
      </c>
      <c r="AB27" s="107">
        <v>376272352</v>
      </c>
      <c r="AC27" s="107">
        <v>388033638</v>
      </c>
      <c r="AD27" s="107">
        <v>399121380</v>
      </c>
      <c r="AE27" s="107">
        <v>409447884</v>
      </c>
      <c r="AF27" s="107">
        <v>419271661</v>
      </c>
      <c r="AG27" s="107">
        <v>428892090</v>
      </c>
      <c r="AH27" s="107">
        <v>438368645</v>
      </c>
      <c r="AI27" s="107">
        <v>447739427</v>
      </c>
      <c r="AJ27" s="107">
        <v>457039744</v>
      </c>
      <c r="AK27" s="107">
        <v>466305651</v>
      </c>
      <c r="AL27" s="107">
        <v>475563657</v>
      </c>
      <c r="AM27" s="107">
        <v>484840190</v>
      </c>
      <c r="AN27" s="104">
        <v>494152577</v>
      </c>
    </row>
    <row r="28" spans="1:40" x14ac:dyDescent="0.25">
      <c r="A28" t="str">
        <f t="shared" si="0"/>
        <v>Total aircraft movements_United Kingdom</v>
      </c>
      <c r="B28" s="102" t="s">
        <v>35</v>
      </c>
      <c r="C28" s="103" t="s">
        <v>96</v>
      </c>
      <c r="D28" s="104" t="s">
        <v>114</v>
      </c>
      <c r="E28" s="105" t="s">
        <v>34</v>
      </c>
      <c r="F28" s="106" t="s">
        <v>20</v>
      </c>
      <c r="G28" s="106" t="s">
        <v>34</v>
      </c>
      <c r="H28" s="106" t="s">
        <v>20</v>
      </c>
      <c r="I28" s="106" t="s">
        <v>34</v>
      </c>
      <c r="J28" s="106" t="s">
        <v>20</v>
      </c>
      <c r="K28" s="106" t="s">
        <v>20</v>
      </c>
      <c r="L28" s="106" t="s">
        <v>20</v>
      </c>
      <c r="M28" s="106" t="s">
        <v>20</v>
      </c>
      <c r="N28" s="106" t="s">
        <v>20</v>
      </c>
      <c r="O28" s="106" t="s">
        <v>20</v>
      </c>
      <c r="P28" s="106" t="s">
        <v>20</v>
      </c>
      <c r="Q28" s="106" t="s">
        <v>34</v>
      </c>
      <c r="R28" s="107">
        <v>3183301</v>
      </c>
      <c r="S28" s="107">
        <v>3190911</v>
      </c>
      <c r="T28" s="107">
        <v>1507211</v>
      </c>
      <c r="U28" s="107">
        <v>2311690</v>
      </c>
      <c r="V28" s="107">
        <v>2849395</v>
      </c>
      <c r="W28" s="107">
        <v>3146079</v>
      </c>
      <c r="X28" s="107">
        <v>3320281</v>
      </c>
      <c r="Y28" s="107">
        <v>3431656</v>
      </c>
      <c r="Z28" s="107">
        <v>3511049</v>
      </c>
      <c r="AA28" s="107">
        <v>3574133</v>
      </c>
      <c r="AB28" s="107">
        <v>3629094</v>
      </c>
      <c r="AC28" s="107">
        <v>3679929</v>
      </c>
      <c r="AD28" s="107">
        <v>3728688</v>
      </c>
      <c r="AE28" s="107">
        <v>3775754</v>
      </c>
      <c r="AF28" s="107">
        <v>3821853</v>
      </c>
      <c r="AG28" s="107">
        <v>3867639</v>
      </c>
      <c r="AH28" s="107">
        <v>3913246</v>
      </c>
      <c r="AI28" s="107">
        <v>3958747</v>
      </c>
      <c r="AJ28" s="107">
        <v>4004197</v>
      </c>
      <c r="AK28" s="107">
        <v>4049651</v>
      </c>
      <c r="AL28" s="107">
        <v>4095151</v>
      </c>
      <c r="AM28" s="107">
        <v>4140736</v>
      </c>
      <c r="AN28" s="104">
        <v>4186432</v>
      </c>
    </row>
    <row r="29" spans="1:40" x14ac:dyDescent="0.25">
      <c r="A29" t="str">
        <f t="shared" si="0"/>
        <v>Total Cargo_United Kingdom</v>
      </c>
      <c r="B29" s="102" t="s">
        <v>207</v>
      </c>
      <c r="C29" s="108" t="s">
        <v>96</v>
      </c>
      <c r="D29" s="92" t="s">
        <v>114</v>
      </c>
      <c r="E29" s="75" t="s">
        <v>34</v>
      </c>
      <c r="F29" s="76" t="s">
        <v>20</v>
      </c>
      <c r="G29" s="76" t="s">
        <v>34</v>
      </c>
      <c r="H29" s="76" t="s">
        <v>20</v>
      </c>
      <c r="I29" s="76" t="s">
        <v>34</v>
      </c>
      <c r="J29" s="76" t="s">
        <v>20</v>
      </c>
      <c r="K29" s="76" t="s">
        <v>20</v>
      </c>
      <c r="L29" s="76" t="s">
        <v>20</v>
      </c>
      <c r="M29" s="76" t="s">
        <v>20</v>
      </c>
      <c r="N29" s="76" t="s">
        <v>20</v>
      </c>
      <c r="O29" s="76" t="s">
        <v>20</v>
      </c>
      <c r="P29" s="76" t="s">
        <v>20</v>
      </c>
      <c r="Q29" s="76" t="s">
        <v>34</v>
      </c>
      <c r="R29" s="83">
        <v>2836186</v>
      </c>
      <c r="S29" s="83">
        <v>2738764</v>
      </c>
      <c r="T29" s="83">
        <v>2188119</v>
      </c>
      <c r="U29" s="83">
        <v>2581464</v>
      </c>
      <c r="V29" s="83">
        <v>2729212</v>
      </c>
      <c r="W29" s="83">
        <v>2813581</v>
      </c>
      <c r="X29" s="83">
        <v>2873084</v>
      </c>
      <c r="Y29" s="83">
        <v>2922052</v>
      </c>
      <c r="Z29" s="83">
        <v>2966041</v>
      </c>
      <c r="AA29" s="83">
        <v>3007545</v>
      </c>
      <c r="AB29" s="83">
        <v>3047779</v>
      </c>
      <c r="AC29" s="83">
        <v>3087356</v>
      </c>
      <c r="AD29" s="83">
        <v>3126594</v>
      </c>
      <c r="AE29" s="83">
        <v>3165654</v>
      </c>
      <c r="AF29" s="83">
        <v>3204623</v>
      </c>
      <c r="AG29" s="83">
        <v>3243543</v>
      </c>
      <c r="AH29" s="83">
        <v>3282440</v>
      </c>
      <c r="AI29" s="83">
        <v>3321323</v>
      </c>
      <c r="AJ29" s="83">
        <v>3360199</v>
      </c>
      <c r="AK29" s="83">
        <v>3399073</v>
      </c>
      <c r="AL29" s="83">
        <v>3437943</v>
      </c>
      <c r="AM29" s="83">
        <v>3476814</v>
      </c>
      <c r="AN29" s="92">
        <v>3515684</v>
      </c>
    </row>
    <row r="30" spans="1:40" x14ac:dyDescent="0.25">
      <c r="A30" t="str">
        <f t="shared" si="0"/>
        <v>International passengers_United Kingdom</v>
      </c>
      <c r="B30" s="72" t="s">
        <v>54</v>
      </c>
      <c r="C30" s="108" t="s">
        <v>96</v>
      </c>
      <c r="D30" s="92" t="s">
        <v>114</v>
      </c>
      <c r="E30" s="75" t="s">
        <v>34</v>
      </c>
      <c r="F30" s="76" t="s">
        <v>20</v>
      </c>
      <c r="G30" s="76" t="s">
        <v>34</v>
      </c>
      <c r="H30" s="76" t="s">
        <v>20</v>
      </c>
      <c r="I30" s="76" t="s">
        <v>34</v>
      </c>
      <c r="J30" s="76" t="s">
        <v>20</v>
      </c>
      <c r="K30" s="76" t="s">
        <v>20</v>
      </c>
      <c r="L30" s="76" t="s">
        <v>20</v>
      </c>
      <c r="M30" s="76" t="s">
        <v>20</v>
      </c>
      <c r="N30" s="76" t="s">
        <v>20</v>
      </c>
      <c r="O30" s="76" t="s">
        <v>20</v>
      </c>
      <c r="P30" s="76" t="s">
        <v>20</v>
      </c>
      <c r="Q30" s="76" t="s">
        <v>34</v>
      </c>
      <c r="R30" s="83">
        <v>249185242</v>
      </c>
      <c r="S30" s="83">
        <v>254579687</v>
      </c>
      <c r="T30" s="83">
        <v>63735080</v>
      </c>
      <c r="U30" s="83">
        <v>127167652</v>
      </c>
      <c r="V30" s="83">
        <v>186375511</v>
      </c>
      <c r="W30" s="83">
        <v>230784762</v>
      </c>
      <c r="X30" s="83">
        <v>260824040</v>
      </c>
      <c r="Y30" s="83">
        <v>282228018</v>
      </c>
      <c r="Z30" s="83">
        <v>298586903</v>
      </c>
      <c r="AA30" s="83">
        <v>311985839</v>
      </c>
      <c r="AB30" s="83">
        <v>323736690</v>
      </c>
      <c r="AC30" s="83">
        <v>334496952</v>
      </c>
      <c r="AD30" s="83">
        <v>344656745</v>
      </c>
      <c r="AE30" s="83">
        <v>354094895</v>
      </c>
      <c r="AF30" s="83">
        <v>363051827</v>
      </c>
      <c r="AG30" s="83">
        <v>371817089</v>
      </c>
      <c r="AH30" s="83">
        <v>380444687</v>
      </c>
      <c r="AI30" s="83">
        <v>388969742</v>
      </c>
      <c r="AJ30" s="83">
        <v>397425948</v>
      </c>
      <c r="AK30" s="83">
        <v>405848493</v>
      </c>
      <c r="AL30" s="83">
        <v>414263426</v>
      </c>
      <c r="AM30" s="83">
        <v>422696936</v>
      </c>
      <c r="AN30" s="92">
        <v>431166228</v>
      </c>
    </row>
    <row r="31" spans="1:40" x14ac:dyDescent="0.25">
      <c r="A31" t="str">
        <f t="shared" si="0"/>
        <v>Domestic passengers_United Kingdom</v>
      </c>
      <c r="B31" s="102" t="s">
        <v>56</v>
      </c>
      <c r="C31" s="103" t="s">
        <v>96</v>
      </c>
      <c r="D31" s="104" t="s">
        <v>114</v>
      </c>
      <c r="E31" s="105" t="s">
        <v>34</v>
      </c>
      <c r="F31" s="106" t="s">
        <v>20</v>
      </c>
      <c r="G31" s="106" t="s">
        <v>34</v>
      </c>
      <c r="H31" s="106" t="s">
        <v>20</v>
      </c>
      <c r="I31" s="106" t="s">
        <v>34</v>
      </c>
      <c r="J31" s="106" t="s">
        <v>20</v>
      </c>
      <c r="K31" s="106" t="s">
        <v>20</v>
      </c>
      <c r="L31" s="106" t="s">
        <v>20</v>
      </c>
      <c r="M31" s="106" t="s">
        <v>20</v>
      </c>
      <c r="N31" s="106" t="s">
        <v>20</v>
      </c>
      <c r="O31" s="106" t="s">
        <v>20</v>
      </c>
      <c r="P31" s="106" t="s">
        <v>20</v>
      </c>
      <c r="Q31" s="106" t="s">
        <v>34</v>
      </c>
      <c r="R31" s="107">
        <v>47106379</v>
      </c>
      <c r="S31" s="107">
        <v>45545729</v>
      </c>
      <c r="T31" s="107">
        <v>13158242</v>
      </c>
      <c r="U31" s="107">
        <v>22925264</v>
      </c>
      <c r="V31" s="107">
        <v>34559816</v>
      </c>
      <c r="W31" s="107">
        <v>42502016</v>
      </c>
      <c r="X31" s="107">
        <v>46724415</v>
      </c>
      <c r="Y31" s="107">
        <v>48077142</v>
      </c>
      <c r="Z31" s="107">
        <v>49908752</v>
      </c>
      <c r="AA31" s="107">
        <v>51296370</v>
      </c>
      <c r="AB31" s="107">
        <v>52439871</v>
      </c>
      <c r="AC31" s="107">
        <v>53449189</v>
      </c>
      <c r="AD31" s="107">
        <v>54384770</v>
      </c>
      <c r="AE31" s="107">
        <v>55279847</v>
      </c>
      <c r="AF31" s="107">
        <v>56152677</v>
      </c>
      <c r="AG31" s="107">
        <v>57013293</v>
      </c>
      <c r="AH31" s="107">
        <v>57867204</v>
      </c>
      <c r="AI31" s="107">
        <v>58717435</v>
      </c>
      <c r="AJ31" s="107">
        <v>59565647</v>
      </c>
      <c r="AK31" s="107">
        <v>60412752</v>
      </c>
      <c r="AL31" s="107">
        <v>61259249</v>
      </c>
      <c r="AM31" s="107">
        <v>62105413</v>
      </c>
      <c r="AN31" s="104">
        <v>62951395</v>
      </c>
    </row>
    <row r="32" spans="1:40" x14ac:dyDescent="0.25">
      <c r="A32" t="str">
        <f t="shared" si="0"/>
        <v>Total passengers_United Arab Emirates</v>
      </c>
      <c r="B32" s="102" t="s">
        <v>58</v>
      </c>
      <c r="C32" s="103" t="s">
        <v>170</v>
      </c>
      <c r="D32" s="104" t="s">
        <v>171</v>
      </c>
      <c r="E32" s="105" t="s">
        <v>20</v>
      </c>
      <c r="F32" s="106" t="s">
        <v>34</v>
      </c>
      <c r="G32" s="106" t="s">
        <v>20</v>
      </c>
      <c r="H32" s="106" t="s">
        <v>20</v>
      </c>
      <c r="I32" s="106" t="s">
        <v>20</v>
      </c>
      <c r="J32" s="106" t="s">
        <v>20</v>
      </c>
      <c r="K32" s="106" t="s">
        <v>20</v>
      </c>
      <c r="L32" s="106" t="s">
        <v>20</v>
      </c>
      <c r="M32" s="106" t="s">
        <v>20</v>
      </c>
      <c r="N32" s="106" t="s">
        <v>20</v>
      </c>
      <c r="O32" s="106" t="s">
        <v>20</v>
      </c>
      <c r="P32" s="106" t="s">
        <v>34</v>
      </c>
      <c r="Q32" s="106" t="s">
        <v>20</v>
      </c>
      <c r="R32" s="107">
        <v>123988835</v>
      </c>
      <c r="S32" s="107">
        <v>123396986</v>
      </c>
      <c r="T32" s="107">
        <v>37153484</v>
      </c>
      <c r="U32" s="107">
        <v>66429827</v>
      </c>
      <c r="V32" s="107">
        <v>90632236</v>
      </c>
      <c r="W32" s="107">
        <v>111605877</v>
      </c>
      <c r="X32" s="107">
        <v>129875210</v>
      </c>
      <c r="Y32" s="107">
        <v>146154751</v>
      </c>
      <c r="Z32" s="107">
        <v>160998974</v>
      </c>
      <c r="AA32" s="107">
        <v>174855612</v>
      </c>
      <c r="AB32" s="107">
        <v>188094307</v>
      </c>
      <c r="AC32" s="107">
        <v>200930230</v>
      </c>
      <c r="AD32" s="107">
        <v>213550931</v>
      </c>
      <c r="AE32" s="107">
        <v>226051839</v>
      </c>
      <c r="AF32" s="107">
        <v>238645950</v>
      </c>
      <c r="AG32" s="107">
        <v>251424149</v>
      </c>
      <c r="AH32" s="107">
        <v>264446112</v>
      </c>
      <c r="AI32" s="107">
        <v>277699172</v>
      </c>
      <c r="AJ32" s="107">
        <v>291228336</v>
      </c>
      <c r="AK32" s="107">
        <v>305200666</v>
      </c>
      <c r="AL32" s="107">
        <v>319547425</v>
      </c>
      <c r="AM32" s="107">
        <v>334338599</v>
      </c>
      <c r="AN32" s="104">
        <v>349504979</v>
      </c>
    </row>
    <row r="33" spans="1:40" x14ac:dyDescent="0.25">
      <c r="A33" t="str">
        <f t="shared" si="0"/>
        <v>Total aircraft movements_United Arab Emirates</v>
      </c>
      <c r="B33" s="102" t="s">
        <v>35</v>
      </c>
      <c r="C33" s="103" t="s">
        <v>170</v>
      </c>
      <c r="D33" s="104" t="s">
        <v>171</v>
      </c>
      <c r="E33" s="105" t="s">
        <v>20</v>
      </c>
      <c r="F33" s="106" t="s">
        <v>34</v>
      </c>
      <c r="G33" s="106" t="s">
        <v>20</v>
      </c>
      <c r="H33" s="106" t="s">
        <v>20</v>
      </c>
      <c r="I33" s="106" t="s">
        <v>20</v>
      </c>
      <c r="J33" s="106" t="s">
        <v>20</v>
      </c>
      <c r="K33" s="106" t="s">
        <v>20</v>
      </c>
      <c r="L33" s="106" t="s">
        <v>20</v>
      </c>
      <c r="M33" s="106" t="s">
        <v>20</v>
      </c>
      <c r="N33" s="106" t="s">
        <v>20</v>
      </c>
      <c r="O33" s="106" t="s">
        <v>20</v>
      </c>
      <c r="P33" s="106" t="s">
        <v>34</v>
      </c>
      <c r="Q33" s="106" t="s">
        <v>20</v>
      </c>
      <c r="R33" s="107">
        <v>757653</v>
      </c>
      <c r="S33" s="107">
        <v>729441</v>
      </c>
      <c r="T33" s="107">
        <v>344583</v>
      </c>
      <c r="U33" s="107">
        <v>494583</v>
      </c>
      <c r="V33" s="107">
        <v>650161</v>
      </c>
      <c r="W33" s="107">
        <v>751183</v>
      </c>
      <c r="X33" s="107">
        <v>821003</v>
      </c>
      <c r="Y33" s="107">
        <v>873313</v>
      </c>
      <c r="Z33" s="107">
        <v>915958</v>
      </c>
      <c r="AA33" s="107">
        <v>953602</v>
      </c>
      <c r="AB33" s="107">
        <v>989139</v>
      </c>
      <c r="AC33" s="107">
        <v>1023741</v>
      </c>
      <c r="AD33" s="107">
        <v>1058228</v>
      </c>
      <c r="AE33" s="107">
        <v>1092551</v>
      </c>
      <c r="AF33" s="107">
        <v>1127933</v>
      </c>
      <c r="AG33" s="107">
        <v>1164583</v>
      </c>
      <c r="AH33" s="107">
        <v>1202574</v>
      </c>
      <c r="AI33" s="107">
        <v>1241494</v>
      </c>
      <c r="AJ33" s="107">
        <v>1281346</v>
      </c>
      <c r="AK33" s="107">
        <v>1323321</v>
      </c>
      <c r="AL33" s="107">
        <v>1366751</v>
      </c>
      <c r="AM33" s="107">
        <v>1412064</v>
      </c>
      <c r="AN33" s="104">
        <v>1458646</v>
      </c>
    </row>
    <row r="34" spans="1:40" x14ac:dyDescent="0.25">
      <c r="A34" t="str">
        <f t="shared" si="0"/>
        <v>Total Cargo_United Arab Emirates</v>
      </c>
      <c r="B34" s="102" t="s">
        <v>207</v>
      </c>
      <c r="C34" s="108" t="s">
        <v>170</v>
      </c>
      <c r="D34" s="92" t="s">
        <v>171</v>
      </c>
      <c r="E34" s="75" t="s">
        <v>20</v>
      </c>
      <c r="F34" s="76" t="s">
        <v>34</v>
      </c>
      <c r="G34" s="76" t="s">
        <v>20</v>
      </c>
      <c r="H34" s="76" t="s">
        <v>20</v>
      </c>
      <c r="I34" s="76" t="s">
        <v>20</v>
      </c>
      <c r="J34" s="76" t="s">
        <v>20</v>
      </c>
      <c r="K34" s="76" t="s">
        <v>20</v>
      </c>
      <c r="L34" s="76" t="s">
        <v>20</v>
      </c>
      <c r="M34" s="76" t="s">
        <v>20</v>
      </c>
      <c r="N34" s="76" t="s">
        <v>20</v>
      </c>
      <c r="O34" s="76" t="s">
        <v>20</v>
      </c>
      <c r="P34" s="76" t="s">
        <v>34</v>
      </c>
      <c r="Q34" s="76" t="s">
        <v>20</v>
      </c>
      <c r="R34" s="83">
        <v>4327605</v>
      </c>
      <c r="S34" s="83">
        <v>4098952</v>
      </c>
      <c r="T34" s="83">
        <v>2611694</v>
      </c>
      <c r="U34" s="83">
        <v>3679612</v>
      </c>
      <c r="V34" s="83">
        <v>4215319</v>
      </c>
      <c r="W34" s="83">
        <v>4588682</v>
      </c>
      <c r="X34" s="83">
        <v>4887240</v>
      </c>
      <c r="Y34" s="83">
        <v>5157452</v>
      </c>
      <c r="Z34" s="83">
        <v>5425496</v>
      </c>
      <c r="AA34" s="83">
        <v>5695156</v>
      </c>
      <c r="AB34" s="83">
        <v>5967092</v>
      </c>
      <c r="AC34" s="83">
        <v>6243591</v>
      </c>
      <c r="AD34" s="83">
        <v>6527880</v>
      </c>
      <c r="AE34" s="83">
        <v>6820700</v>
      </c>
      <c r="AF34" s="83">
        <v>7115609</v>
      </c>
      <c r="AG34" s="83">
        <v>7413442</v>
      </c>
      <c r="AH34" s="83">
        <v>7715776</v>
      </c>
      <c r="AI34" s="83">
        <v>8026052</v>
      </c>
      <c r="AJ34" s="83">
        <v>8344468</v>
      </c>
      <c r="AK34" s="83">
        <v>8658133</v>
      </c>
      <c r="AL34" s="83">
        <v>8979421</v>
      </c>
      <c r="AM34" s="83">
        <v>9308432</v>
      </c>
      <c r="AN34" s="92">
        <v>9645235</v>
      </c>
    </row>
    <row r="35" spans="1:40" x14ac:dyDescent="0.25">
      <c r="A35" t="str">
        <f t="shared" si="0"/>
        <v>International passengers_United Arab Emirates</v>
      </c>
      <c r="B35" s="72" t="s">
        <v>54</v>
      </c>
      <c r="C35" s="108" t="s">
        <v>170</v>
      </c>
      <c r="D35" s="92" t="s">
        <v>171</v>
      </c>
      <c r="E35" s="75" t="s">
        <v>20</v>
      </c>
      <c r="F35" s="76" t="s">
        <v>34</v>
      </c>
      <c r="G35" s="76" t="s">
        <v>20</v>
      </c>
      <c r="H35" s="76" t="s">
        <v>20</v>
      </c>
      <c r="I35" s="76" t="s">
        <v>20</v>
      </c>
      <c r="J35" s="76" t="s">
        <v>20</v>
      </c>
      <c r="K35" s="76" t="s">
        <v>20</v>
      </c>
      <c r="L35" s="76" t="s">
        <v>20</v>
      </c>
      <c r="M35" s="76" t="s">
        <v>20</v>
      </c>
      <c r="N35" s="76" t="s">
        <v>20</v>
      </c>
      <c r="O35" s="76" t="s">
        <v>20</v>
      </c>
      <c r="P35" s="76" t="s">
        <v>34</v>
      </c>
      <c r="Q35" s="76" t="s">
        <v>20</v>
      </c>
      <c r="R35" s="83">
        <v>123508305</v>
      </c>
      <c r="S35" s="83">
        <v>123094717</v>
      </c>
      <c r="T35" s="83">
        <v>36963602</v>
      </c>
      <c r="U35" s="83">
        <v>66243025</v>
      </c>
      <c r="V35" s="83">
        <v>90398235</v>
      </c>
      <c r="W35" s="83">
        <v>111359232</v>
      </c>
      <c r="X35" s="83">
        <v>129627821</v>
      </c>
      <c r="Y35" s="83">
        <v>145912392</v>
      </c>
      <c r="Z35" s="83">
        <v>160764500</v>
      </c>
      <c r="AA35" s="83">
        <v>174630489</v>
      </c>
      <c r="AB35" s="83">
        <v>187879304</v>
      </c>
      <c r="AC35" s="83">
        <v>200725728</v>
      </c>
      <c r="AD35" s="83">
        <v>213357140</v>
      </c>
      <c r="AE35" s="83">
        <v>225868298</v>
      </c>
      <c r="AF35" s="83">
        <v>238472720</v>
      </c>
      <c r="AG35" s="83">
        <v>251261249</v>
      </c>
      <c r="AH35" s="83">
        <v>264293567</v>
      </c>
      <c r="AI35" s="83">
        <v>277556978</v>
      </c>
      <c r="AJ35" s="83">
        <v>291096100</v>
      </c>
      <c r="AK35" s="83">
        <v>305078393</v>
      </c>
      <c r="AL35" s="83">
        <v>319435113</v>
      </c>
      <c r="AM35" s="83">
        <v>334236248</v>
      </c>
      <c r="AN35" s="92">
        <v>349412590</v>
      </c>
    </row>
    <row r="36" spans="1:40" x14ac:dyDescent="0.25">
      <c r="A36" t="str">
        <f t="shared" si="0"/>
        <v>Domestic passengers_United Arab Emirates</v>
      </c>
      <c r="B36" s="102" t="s">
        <v>56</v>
      </c>
      <c r="C36" s="103" t="s">
        <v>170</v>
      </c>
      <c r="D36" s="104" t="s">
        <v>171</v>
      </c>
      <c r="E36" s="105" t="s">
        <v>20</v>
      </c>
      <c r="F36" s="106" t="s">
        <v>34</v>
      </c>
      <c r="G36" s="106" t="s">
        <v>20</v>
      </c>
      <c r="H36" s="106" t="s">
        <v>20</v>
      </c>
      <c r="I36" s="106" t="s">
        <v>20</v>
      </c>
      <c r="J36" s="106" t="s">
        <v>20</v>
      </c>
      <c r="K36" s="106" t="s">
        <v>20</v>
      </c>
      <c r="L36" s="106" t="s">
        <v>20</v>
      </c>
      <c r="M36" s="106" t="s">
        <v>20</v>
      </c>
      <c r="N36" s="106" t="s">
        <v>20</v>
      </c>
      <c r="O36" s="106" t="s">
        <v>20</v>
      </c>
      <c r="P36" s="106" t="s">
        <v>34</v>
      </c>
      <c r="Q36" s="106" t="s">
        <v>20</v>
      </c>
      <c r="R36" s="107" t="s">
        <v>218</v>
      </c>
      <c r="S36" s="107" t="s">
        <v>218</v>
      </c>
      <c r="T36" s="107" t="s">
        <v>218</v>
      </c>
      <c r="U36" s="107" t="s">
        <v>218</v>
      </c>
      <c r="V36" s="107" t="s">
        <v>218</v>
      </c>
      <c r="W36" s="107" t="s">
        <v>218</v>
      </c>
      <c r="X36" s="107" t="s">
        <v>218</v>
      </c>
      <c r="Y36" s="107" t="s">
        <v>218</v>
      </c>
      <c r="Z36" s="107" t="s">
        <v>218</v>
      </c>
      <c r="AA36" s="107" t="s">
        <v>218</v>
      </c>
      <c r="AB36" s="107" t="s">
        <v>218</v>
      </c>
      <c r="AC36" s="107" t="s">
        <v>218</v>
      </c>
      <c r="AD36" s="107" t="s">
        <v>218</v>
      </c>
      <c r="AE36" s="107" t="s">
        <v>218</v>
      </c>
      <c r="AF36" s="107" t="s">
        <v>218</v>
      </c>
      <c r="AG36" s="107" t="s">
        <v>218</v>
      </c>
      <c r="AH36" s="107" t="s">
        <v>218</v>
      </c>
      <c r="AI36" s="107" t="s">
        <v>218</v>
      </c>
      <c r="AJ36" s="107" t="s">
        <v>218</v>
      </c>
      <c r="AK36" s="107" t="s">
        <v>218</v>
      </c>
      <c r="AL36" s="107" t="s">
        <v>218</v>
      </c>
      <c r="AM36" s="107" t="s">
        <v>218</v>
      </c>
      <c r="AN36" s="104" t="s">
        <v>218</v>
      </c>
    </row>
    <row r="37" spans="1:40" x14ac:dyDescent="0.25">
      <c r="A37" t="str">
        <f t="shared" si="0"/>
        <v>Total passengers_Ukraine</v>
      </c>
      <c r="B37" s="102" t="s">
        <v>58</v>
      </c>
      <c r="C37" s="103" t="s">
        <v>96</v>
      </c>
      <c r="D37" s="104" t="s">
        <v>187</v>
      </c>
      <c r="E37" s="105" t="s">
        <v>20</v>
      </c>
      <c r="F37" s="106" t="s">
        <v>34</v>
      </c>
      <c r="G37" s="106" t="s">
        <v>20</v>
      </c>
      <c r="H37" s="106" t="s">
        <v>20</v>
      </c>
      <c r="I37" s="106" t="s">
        <v>20</v>
      </c>
      <c r="J37" s="106" t="s">
        <v>20</v>
      </c>
      <c r="K37" s="106" t="s">
        <v>20</v>
      </c>
      <c r="L37" s="106" t="s">
        <v>20</v>
      </c>
      <c r="M37" s="106" t="s">
        <v>20</v>
      </c>
      <c r="N37" s="106" t="s">
        <v>20</v>
      </c>
      <c r="O37" s="106" t="s">
        <v>20</v>
      </c>
      <c r="P37" s="106" t="s">
        <v>20</v>
      </c>
      <c r="Q37" s="106" t="s">
        <v>20</v>
      </c>
      <c r="R37" s="107">
        <v>20547721</v>
      </c>
      <c r="S37" s="107">
        <v>24342569</v>
      </c>
      <c r="T37" s="107">
        <v>9304241</v>
      </c>
      <c r="U37" s="107">
        <v>15907753</v>
      </c>
      <c r="V37" s="107">
        <v>20498982</v>
      </c>
      <c r="W37" s="107">
        <v>23692465</v>
      </c>
      <c r="X37" s="107">
        <v>25998667</v>
      </c>
      <c r="Y37" s="107">
        <v>27735194</v>
      </c>
      <c r="Z37" s="107">
        <v>29099799</v>
      </c>
      <c r="AA37" s="107">
        <v>30220043</v>
      </c>
      <c r="AB37" s="107">
        <v>31179344</v>
      </c>
      <c r="AC37" s="107">
        <v>32032550</v>
      </c>
      <c r="AD37" s="107">
        <v>32815798</v>
      </c>
      <c r="AE37" s="107">
        <v>33552920</v>
      </c>
      <c r="AF37" s="107">
        <v>34259632</v>
      </c>
      <c r="AG37" s="107">
        <v>34946295</v>
      </c>
      <c r="AH37" s="107">
        <v>35619750</v>
      </c>
      <c r="AI37" s="107">
        <v>36284497</v>
      </c>
      <c r="AJ37" s="107">
        <v>36943508</v>
      </c>
      <c r="AK37" s="107">
        <v>37598742</v>
      </c>
      <c r="AL37" s="107">
        <v>38251486</v>
      </c>
      <c r="AM37" s="107">
        <v>38902594</v>
      </c>
      <c r="AN37" s="104">
        <v>39552622</v>
      </c>
    </row>
    <row r="38" spans="1:40" x14ac:dyDescent="0.25">
      <c r="A38" t="str">
        <f t="shared" si="0"/>
        <v>Total aircraft movements_Ukraine</v>
      </c>
      <c r="B38" s="102" t="s">
        <v>35</v>
      </c>
      <c r="C38" s="103" t="s">
        <v>96</v>
      </c>
      <c r="D38" s="104" t="s">
        <v>187</v>
      </c>
      <c r="E38" s="105" t="s">
        <v>20</v>
      </c>
      <c r="F38" s="106" t="s">
        <v>34</v>
      </c>
      <c r="G38" s="106" t="s">
        <v>20</v>
      </c>
      <c r="H38" s="106" t="s">
        <v>20</v>
      </c>
      <c r="I38" s="106" t="s">
        <v>20</v>
      </c>
      <c r="J38" s="106" t="s">
        <v>20</v>
      </c>
      <c r="K38" s="106" t="s">
        <v>20</v>
      </c>
      <c r="L38" s="106" t="s">
        <v>20</v>
      </c>
      <c r="M38" s="106" t="s">
        <v>20</v>
      </c>
      <c r="N38" s="106" t="s">
        <v>20</v>
      </c>
      <c r="O38" s="106" t="s">
        <v>20</v>
      </c>
      <c r="P38" s="106" t="s">
        <v>20</v>
      </c>
      <c r="Q38" s="106" t="s">
        <v>20</v>
      </c>
      <c r="R38" s="107">
        <v>171347</v>
      </c>
      <c r="S38" s="107">
        <v>186313</v>
      </c>
      <c r="T38" s="107">
        <v>85113</v>
      </c>
      <c r="U38" s="107">
        <v>138568</v>
      </c>
      <c r="V38" s="107">
        <v>172656</v>
      </c>
      <c r="W38" s="107">
        <v>193493</v>
      </c>
      <c r="X38" s="107">
        <v>207529</v>
      </c>
      <c r="Y38" s="107">
        <v>217616</v>
      </c>
      <c r="Z38" s="107">
        <v>225413</v>
      </c>
      <c r="AA38" s="107">
        <v>231883</v>
      </c>
      <c r="AB38" s="107">
        <v>237583</v>
      </c>
      <c r="AC38" s="107">
        <v>242838</v>
      </c>
      <c r="AD38" s="107">
        <v>247834</v>
      </c>
      <c r="AE38" s="107">
        <v>252681</v>
      </c>
      <c r="AF38" s="107">
        <v>257442</v>
      </c>
      <c r="AG38" s="107">
        <v>262152</v>
      </c>
      <c r="AH38" s="107">
        <v>266834</v>
      </c>
      <c r="AI38" s="107">
        <v>271499</v>
      </c>
      <c r="AJ38" s="107">
        <v>276155</v>
      </c>
      <c r="AK38" s="107">
        <v>280805</v>
      </c>
      <c r="AL38" s="107">
        <v>285451</v>
      </c>
      <c r="AM38" s="107">
        <v>290096</v>
      </c>
      <c r="AN38" s="104">
        <v>294740</v>
      </c>
    </row>
    <row r="39" spans="1:40" x14ac:dyDescent="0.25">
      <c r="A39" t="str">
        <f t="shared" si="0"/>
        <v>Total Cargo_Ukraine</v>
      </c>
      <c r="B39" s="102" t="s">
        <v>207</v>
      </c>
      <c r="C39" s="108" t="s">
        <v>96</v>
      </c>
      <c r="D39" s="92" t="s">
        <v>187</v>
      </c>
      <c r="E39" s="75" t="s">
        <v>20</v>
      </c>
      <c r="F39" s="76" t="s">
        <v>34</v>
      </c>
      <c r="G39" s="76" t="s">
        <v>20</v>
      </c>
      <c r="H39" s="76" t="s">
        <v>20</v>
      </c>
      <c r="I39" s="76" t="s">
        <v>20</v>
      </c>
      <c r="J39" s="76" t="s">
        <v>20</v>
      </c>
      <c r="K39" s="76" t="s">
        <v>20</v>
      </c>
      <c r="L39" s="76" t="s">
        <v>20</v>
      </c>
      <c r="M39" s="76" t="s">
        <v>20</v>
      </c>
      <c r="N39" s="76" t="s">
        <v>20</v>
      </c>
      <c r="O39" s="76" t="s">
        <v>20</v>
      </c>
      <c r="P39" s="76" t="s">
        <v>20</v>
      </c>
      <c r="Q39" s="76" t="s">
        <v>20</v>
      </c>
      <c r="R39" s="83">
        <v>51442</v>
      </c>
      <c r="S39" s="83">
        <v>55035</v>
      </c>
      <c r="T39" s="83">
        <v>45926</v>
      </c>
      <c r="U39" s="83">
        <v>55862</v>
      </c>
      <c r="V39" s="83">
        <v>59406</v>
      </c>
      <c r="W39" s="83">
        <v>61896</v>
      </c>
      <c r="X39" s="83">
        <v>64164</v>
      </c>
      <c r="Y39" s="83">
        <v>66382</v>
      </c>
      <c r="Z39" s="83">
        <v>68588</v>
      </c>
      <c r="AA39" s="83">
        <v>70784</v>
      </c>
      <c r="AB39" s="83">
        <v>72972</v>
      </c>
      <c r="AC39" s="83">
        <v>75152</v>
      </c>
      <c r="AD39" s="83">
        <v>77327</v>
      </c>
      <c r="AE39" s="83">
        <v>79494</v>
      </c>
      <c r="AF39" s="83">
        <v>81654</v>
      </c>
      <c r="AG39" s="83">
        <v>83809</v>
      </c>
      <c r="AH39" s="83">
        <v>85957</v>
      </c>
      <c r="AI39" s="83">
        <v>88100</v>
      </c>
      <c r="AJ39" s="83">
        <v>90237</v>
      </c>
      <c r="AK39" s="83">
        <v>92369</v>
      </c>
      <c r="AL39" s="83">
        <v>94495</v>
      </c>
      <c r="AM39" s="83">
        <v>96616</v>
      </c>
      <c r="AN39" s="92">
        <v>98731</v>
      </c>
    </row>
    <row r="40" spans="1:40" x14ac:dyDescent="0.25">
      <c r="A40" t="str">
        <f t="shared" si="0"/>
        <v>International passengers_Ukraine</v>
      </c>
      <c r="B40" s="72" t="s">
        <v>54</v>
      </c>
      <c r="C40" s="108" t="s">
        <v>96</v>
      </c>
      <c r="D40" s="92" t="s">
        <v>187</v>
      </c>
      <c r="E40" s="75" t="s">
        <v>20</v>
      </c>
      <c r="F40" s="76" t="s">
        <v>34</v>
      </c>
      <c r="G40" s="76" t="s">
        <v>20</v>
      </c>
      <c r="H40" s="76" t="s">
        <v>20</v>
      </c>
      <c r="I40" s="76" t="s">
        <v>20</v>
      </c>
      <c r="J40" s="76" t="s">
        <v>20</v>
      </c>
      <c r="K40" s="76" t="s">
        <v>20</v>
      </c>
      <c r="L40" s="76" t="s">
        <v>20</v>
      </c>
      <c r="M40" s="76" t="s">
        <v>20</v>
      </c>
      <c r="N40" s="76" t="s">
        <v>20</v>
      </c>
      <c r="O40" s="76" t="s">
        <v>20</v>
      </c>
      <c r="P40" s="76" t="s">
        <v>20</v>
      </c>
      <c r="Q40" s="76" t="s">
        <v>20</v>
      </c>
      <c r="R40" s="83">
        <v>17981038</v>
      </c>
      <c r="S40" s="83">
        <v>21585834</v>
      </c>
      <c r="T40" s="83">
        <v>7983167</v>
      </c>
      <c r="U40" s="83">
        <v>13919557</v>
      </c>
      <c r="V40" s="83">
        <v>18020883</v>
      </c>
      <c r="W40" s="83">
        <v>20912865</v>
      </c>
      <c r="X40" s="83">
        <v>23009806</v>
      </c>
      <c r="Y40" s="83">
        <v>24591029</v>
      </c>
      <c r="Z40" s="83">
        <v>25832756</v>
      </c>
      <c r="AA40" s="83">
        <v>26849884</v>
      </c>
      <c r="AB40" s="83">
        <v>27718199</v>
      </c>
      <c r="AC40" s="83">
        <v>28487894</v>
      </c>
      <c r="AD40" s="83">
        <v>29192246</v>
      </c>
      <c r="AE40" s="83">
        <v>29853324</v>
      </c>
      <c r="AF40" s="83">
        <v>30485753</v>
      </c>
      <c r="AG40" s="83">
        <v>31099223</v>
      </c>
      <c r="AH40" s="83">
        <v>31700155</v>
      </c>
      <c r="AI40" s="83">
        <v>32292796</v>
      </c>
      <c r="AJ40" s="83">
        <v>32879957</v>
      </c>
      <c r="AK40" s="83">
        <v>33463499</v>
      </c>
      <c r="AL40" s="83">
        <v>34044649</v>
      </c>
      <c r="AM40" s="83">
        <v>34624222</v>
      </c>
      <c r="AN40" s="92">
        <v>35202753</v>
      </c>
    </row>
    <row r="41" spans="1:40" x14ac:dyDescent="0.25">
      <c r="A41" t="str">
        <f t="shared" si="0"/>
        <v>Domestic passengers_Ukraine</v>
      </c>
      <c r="B41" s="102" t="s">
        <v>56</v>
      </c>
      <c r="C41" s="103" t="s">
        <v>96</v>
      </c>
      <c r="D41" s="104" t="s">
        <v>187</v>
      </c>
      <c r="E41" s="105" t="s">
        <v>20</v>
      </c>
      <c r="F41" s="106" t="s">
        <v>34</v>
      </c>
      <c r="G41" s="106" t="s">
        <v>20</v>
      </c>
      <c r="H41" s="106" t="s">
        <v>20</v>
      </c>
      <c r="I41" s="106" t="s">
        <v>20</v>
      </c>
      <c r="J41" s="106" t="s">
        <v>20</v>
      </c>
      <c r="K41" s="106" t="s">
        <v>20</v>
      </c>
      <c r="L41" s="106" t="s">
        <v>20</v>
      </c>
      <c r="M41" s="106" t="s">
        <v>20</v>
      </c>
      <c r="N41" s="106" t="s">
        <v>20</v>
      </c>
      <c r="O41" s="106" t="s">
        <v>20</v>
      </c>
      <c r="P41" s="106" t="s">
        <v>20</v>
      </c>
      <c r="Q41" s="106" t="s">
        <v>20</v>
      </c>
      <c r="R41" s="107">
        <v>2075156</v>
      </c>
      <c r="S41" s="107">
        <v>2244752</v>
      </c>
      <c r="T41" s="107">
        <v>923970</v>
      </c>
      <c r="U41" s="107">
        <v>1548667</v>
      </c>
      <c r="V41" s="107">
        <v>1984070</v>
      </c>
      <c r="W41" s="107">
        <v>2267585</v>
      </c>
      <c r="X41" s="107">
        <v>2470747</v>
      </c>
      <c r="Y41" s="107">
        <v>2623934</v>
      </c>
      <c r="Z41" s="107">
        <v>2746067</v>
      </c>
      <c r="AA41" s="107">
        <v>2848919</v>
      </c>
      <c r="AB41" s="107">
        <v>2939811</v>
      </c>
      <c r="AC41" s="107">
        <v>3023288</v>
      </c>
      <c r="AD41" s="107">
        <v>3102172</v>
      </c>
      <c r="AE41" s="107">
        <v>3178212</v>
      </c>
      <c r="AF41" s="107">
        <v>3252493</v>
      </c>
      <c r="AG41" s="107">
        <v>3325686</v>
      </c>
      <c r="AH41" s="107">
        <v>3398208</v>
      </c>
      <c r="AI41" s="107">
        <v>3470314</v>
      </c>
      <c r="AJ41" s="107">
        <v>3542164</v>
      </c>
      <c r="AK41" s="107">
        <v>3613856</v>
      </c>
      <c r="AL41" s="107">
        <v>3685450</v>
      </c>
      <c r="AM41" s="107">
        <v>3756985</v>
      </c>
      <c r="AN41" s="104">
        <v>3828482</v>
      </c>
    </row>
    <row r="42" spans="1:40" x14ac:dyDescent="0.25">
      <c r="A42" t="str">
        <f t="shared" si="0"/>
        <v>Total passengers_Uganda</v>
      </c>
      <c r="B42" s="102" t="s">
        <v>58</v>
      </c>
      <c r="C42" s="103" t="s">
        <v>32</v>
      </c>
      <c r="D42" s="104" t="s">
        <v>65</v>
      </c>
      <c r="E42" s="105" t="s">
        <v>20</v>
      </c>
      <c r="F42" s="106" t="s">
        <v>34</v>
      </c>
      <c r="G42" s="106" t="s">
        <v>20</v>
      </c>
      <c r="H42" s="106" t="s">
        <v>20</v>
      </c>
      <c r="I42" s="106" t="s">
        <v>20</v>
      </c>
      <c r="J42" s="106" t="s">
        <v>20</v>
      </c>
      <c r="K42" s="106" t="s">
        <v>20</v>
      </c>
      <c r="L42" s="106" t="s">
        <v>34</v>
      </c>
      <c r="M42" s="106" t="s">
        <v>20</v>
      </c>
      <c r="N42" s="106" t="s">
        <v>20</v>
      </c>
      <c r="O42" s="106" t="s">
        <v>20</v>
      </c>
      <c r="P42" s="106" t="s">
        <v>20</v>
      </c>
      <c r="Q42" s="106" t="s">
        <v>20</v>
      </c>
      <c r="R42" s="107">
        <v>1871423</v>
      </c>
      <c r="S42" s="107">
        <v>2008230</v>
      </c>
      <c r="T42" s="107">
        <v>562227</v>
      </c>
      <c r="U42" s="107">
        <v>1007525</v>
      </c>
      <c r="V42" s="107">
        <v>1521340</v>
      </c>
      <c r="W42" s="107">
        <v>1897800</v>
      </c>
      <c r="X42" s="107">
        <v>2184479</v>
      </c>
      <c r="Y42" s="107">
        <v>2415889</v>
      </c>
      <c r="Z42" s="107">
        <v>2612785</v>
      </c>
      <c r="AA42" s="107">
        <v>2787845</v>
      </c>
      <c r="AB42" s="107">
        <v>2948944</v>
      </c>
      <c r="AC42" s="107">
        <v>3101088</v>
      </c>
      <c r="AD42" s="107">
        <v>3247528</v>
      </c>
      <c r="AE42" s="107">
        <v>3390428</v>
      </c>
      <c r="AF42" s="107">
        <v>3531269</v>
      </c>
      <c r="AG42" s="107">
        <v>3671076</v>
      </c>
      <c r="AH42" s="107">
        <v>3810589</v>
      </c>
      <c r="AI42" s="107">
        <v>3950335</v>
      </c>
      <c r="AJ42" s="107">
        <v>4090704</v>
      </c>
      <c r="AK42" s="107">
        <v>4231985</v>
      </c>
      <c r="AL42" s="107">
        <v>4374391</v>
      </c>
      <c r="AM42" s="107">
        <v>4518083</v>
      </c>
      <c r="AN42" s="104">
        <v>4663182</v>
      </c>
    </row>
    <row r="43" spans="1:40" x14ac:dyDescent="0.25">
      <c r="A43" t="str">
        <f t="shared" si="0"/>
        <v>Total aircraft movements_Uganda</v>
      </c>
      <c r="B43" s="102" t="s">
        <v>35</v>
      </c>
      <c r="C43" s="103" t="s">
        <v>32</v>
      </c>
      <c r="D43" s="104" t="s">
        <v>65</v>
      </c>
      <c r="E43" s="105" t="s">
        <v>20</v>
      </c>
      <c r="F43" s="106" t="s">
        <v>34</v>
      </c>
      <c r="G43" s="106" t="s">
        <v>20</v>
      </c>
      <c r="H43" s="106" t="s">
        <v>20</v>
      </c>
      <c r="I43" s="106" t="s">
        <v>20</v>
      </c>
      <c r="J43" s="106" t="s">
        <v>20</v>
      </c>
      <c r="K43" s="106" t="s">
        <v>20</v>
      </c>
      <c r="L43" s="106" t="s">
        <v>34</v>
      </c>
      <c r="M43" s="106" t="s">
        <v>20</v>
      </c>
      <c r="N43" s="106" t="s">
        <v>20</v>
      </c>
      <c r="O43" s="106" t="s">
        <v>20</v>
      </c>
      <c r="P43" s="106" t="s">
        <v>20</v>
      </c>
      <c r="Q43" s="106" t="s">
        <v>20</v>
      </c>
      <c r="R43" s="107">
        <v>40750</v>
      </c>
      <c r="S43" s="107">
        <v>41448</v>
      </c>
      <c r="T43" s="107">
        <v>19084</v>
      </c>
      <c r="U43" s="107">
        <v>30306</v>
      </c>
      <c r="V43" s="107">
        <v>37295</v>
      </c>
      <c r="W43" s="107">
        <v>41996</v>
      </c>
      <c r="X43" s="107">
        <v>45276</v>
      </c>
      <c r="Y43" s="107">
        <v>47735</v>
      </c>
      <c r="Z43" s="107">
        <v>49720</v>
      </c>
      <c r="AA43" s="107">
        <v>51433</v>
      </c>
      <c r="AB43" s="107">
        <v>52986</v>
      </c>
      <c r="AC43" s="107">
        <v>54451</v>
      </c>
      <c r="AD43" s="107">
        <v>55863</v>
      </c>
      <c r="AE43" s="107">
        <v>57245</v>
      </c>
      <c r="AF43" s="107">
        <v>58611</v>
      </c>
      <c r="AG43" s="107">
        <v>59966</v>
      </c>
      <c r="AH43" s="107">
        <v>61316</v>
      </c>
      <c r="AI43" s="107">
        <v>62662</v>
      </c>
      <c r="AJ43" s="107">
        <v>64007</v>
      </c>
      <c r="AK43" s="107">
        <v>65350</v>
      </c>
      <c r="AL43" s="107">
        <v>66693</v>
      </c>
      <c r="AM43" s="107">
        <v>68035</v>
      </c>
      <c r="AN43" s="104">
        <v>69377</v>
      </c>
    </row>
    <row r="44" spans="1:40" x14ac:dyDescent="0.25">
      <c r="A44" t="str">
        <f t="shared" si="0"/>
        <v>Total Cargo_Uganda</v>
      </c>
      <c r="B44" s="102" t="s">
        <v>207</v>
      </c>
      <c r="C44" s="108" t="s">
        <v>32</v>
      </c>
      <c r="D44" s="92" t="s">
        <v>65</v>
      </c>
      <c r="E44" s="75" t="s">
        <v>20</v>
      </c>
      <c r="F44" s="76" t="s">
        <v>34</v>
      </c>
      <c r="G44" s="76" t="s">
        <v>20</v>
      </c>
      <c r="H44" s="76" t="s">
        <v>20</v>
      </c>
      <c r="I44" s="76" t="s">
        <v>20</v>
      </c>
      <c r="J44" s="76" t="s">
        <v>20</v>
      </c>
      <c r="K44" s="76" t="s">
        <v>20</v>
      </c>
      <c r="L44" s="76" t="s">
        <v>34</v>
      </c>
      <c r="M44" s="76" t="s">
        <v>20</v>
      </c>
      <c r="N44" s="76" t="s">
        <v>20</v>
      </c>
      <c r="O44" s="76" t="s">
        <v>20</v>
      </c>
      <c r="P44" s="76" t="s">
        <v>20</v>
      </c>
      <c r="Q44" s="76" t="s">
        <v>20</v>
      </c>
      <c r="R44" s="83">
        <v>63998</v>
      </c>
      <c r="S44" s="83">
        <v>65365</v>
      </c>
      <c r="T44" s="83">
        <v>61634</v>
      </c>
      <c r="U44" s="83">
        <v>68129</v>
      </c>
      <c r="V44" s="83">
        <v>70119</v>
      </c>
      <c r="W44" s="83">
        <v>72434</v>
      </c>
      <c r="X44" s="83">
        <v>74764</v>
      </c>
      <c r="Y44" s="83">
        <v>77119</v>
      </c>
      <c r="Z44" s="83">
        <v>79527</v>
      </c>
      <c r="AA44" s="83">
        <v>82038</v>
      </c>
      <c r="AB44" s="83">
        <v>84573</v>
      </c>
      <c r="AC44" s="83">
        <v>87153</v>
      </c>
      <c r="AD44" s="83">
        <v>89836</v>
      </c>
      <c r="AE44" s="83">
        <v>92609</v>
      </c>
      <c r="AF44" s="83">
        <v>95464</v>
      </c>
      <c r="AG44" s="83">
        <v>98446</v>
      </c>
      <c r="AH44" s="83">
        <v>101564</v>
      </c>
      <c r="AI44" s="83">
        <v>104706</v>
      </c>
      <c r="AJ44" s="83">
        <v>107979</v>
      </c>
      <c r="AK44" s="83">
        <v>111394</v>
      </c>
      <c r="AL44" s="83">
        <v>114834</v>
      </c>
      <c r="AM44" s="83">
        <v>118419</v>
      </c>
      <c r="AN44" s="92">
        <v>122153</v>
      </c>
    </row>
    <row r="45" spans="1:40" x14ac:dyDescent="0.25">
      <c r="A45" t="str">
        <f t="shared" si="0"/>
        <v>International passengers_Uganda</v>
      </c>
      <c r="B45" s="72" t="s">
        <v>54</v>
      </c>
      <c r="C45" s="108" t="s">
        <v>32</v>
      </c>
      <c r="D45" s="92" t="s">
        <v>65</v>
      </c>
      <c r="E45" s="75" t="s">
        <v>20</v>
      </c>
      <c r="F45" s="76" t="s">
        <v>34</v>
      </c>
      <c r="G45" s="76" t="s">
        <v>20</v>
      </c>
      <c r="H45" s="76" t="s">
        <v>20</v>
      </c>
      <c r="I45" s="76" t="s">
        <v>20</v>
      </c>
      <c r="J45" s="76" t="s">
        <v>20</v>
      </c>
      <c r="K45" s="76" t="s">
        <v>20</v>
      </c>
      <c r="L45" s="76" t="s">
        <v>34</v>
      </c>
      <c r="M45" s="76" t="s">
        <v>20</v>
      </c>
      <c r="N45" s="76" t="s">
        <v>20</v>
      </c>
      <c r="O45" s="76" t="s">
        <v>20</v>
      </c>
      <c r="P45" s="76" t="s">
        <v>20</v>
      </c>
      <c r="Q45" s="76" t="s">
        <v>20</v>
      </c>
      <c r="R45" s="83">
        <v>1670232</v>
      </c>
      <c r="S45" s="83">
        <v>1802103</v>
      </c>
      <c r="T45" s="83">
        <v>496996</v>
      </c>
      <c r="U45" s="83">
        <v>892361</v>
      </c>
      <c r="V45" s="83">
        <v>1349887</v>
      </c>
      <c r="W45" s="83">
        <v>1686726</v>
      </c>
      <c r="X45" s="83">
        <v>1944637</v>
      </c>
      <c r="Y45" s="83">
        <v>2153978</v>
      </c>
      <c r="Z45" s="83">
        <v>2333033</v>
      </c>
      <c r="AA45" s="83">
        <v>2492981</v>
      </c>
      <c r="AB45" s="83">
        <v>2640773</v>
      </c>
      <c r="AC45" s="83">
        <v>2780832</v>
      </c>
      <c r="AD45" s="83">
        <v>2916033</v>
      </c>
      <c r="AE45" s="83">
        <v>3048291</v>
      </c>
      <c r="AF45" s="83">
        <v>3178918</v>
      </c>
      <c r="AG45" s="83">
        <v>3308824</v>
      </c>
      <c r="AH45" s="83">
        <v>3438664</v>
      </c>
      <c r="AI45" s="83">
        <v>3568907</v>
      </c>
      <c r="AJ45" s="83">
        <v>3699900</v>
      </c>
      <c r="AK45" s="83">
        <v>3831900</v>
      </c>
      <c r="AL45" s="83">
        <v>3965096</v>
      </c>
      <c r="AM45" s="83">
        <v>4099633</v>
      </c>
      <c r="AN45" s="92">
        <v>4235617</v>
      </c>
    </row>
    <row r="46" spans="1:40" x14ac:dyDescent="0.25">
      <c r="A46" t="str">
        <f t="shared" si="0"/>
        <v>Domestic passengers_Uganda</v>
      </c>
      <c r="B46" s="102" t="s">
        <v>56</v>
      </c>
      <c r="C46" s="103" t="s">
        <v>32</v>
      </c>
      <c r="D46" s="104" t="s">
        <v>65</v>
      </c>
      <c r="E46" s="105" t="s">
        <v>20</v>
      </c>
      <c r="F46" s="106" t="s">
        <v>34</v>
      </c>
      <c r="G46" s="106" t="s">
        <v>20</v>
      </c>
      <c r="H46" s="106" t="s">
        <v>20</v>
      </c>
      <c r="I46" s="106" t="s">
        <v>20</v>
      </c>
      <c r="J46" s="106" t="s">
        <v>20</v>
      </c>
      <c r="K46" s="106" t="s">
        <v>20</v>
      </c>
      <c r="L46" s="106" t="s">
        <v>34</v>
      </c>
      <c r="M46" s="106" t="s">
        <v>20</v>
      </c>
      <c r="N46" s="106" t="s">
        <v>20</v>
      </c>
      <c r="O46" s="106" t="s">
        <v>20</v>
      </c>
      <c r="P46" s="106" t="s">
        <v>20</v>
      </c>
      <c r="Q46" s="106" t="s">
        <v>20</v>
      </c>
      <c r="R46" s="107" t="s">
        <v>218</v>
      </c>
      <c r="S46" s="107" t="s">
        <v>218</v>
      </c>
      <c r="T46" s="107" t="s">
        <v>218</v>
      </c>
      <c r="U46" s="107" t="s">
        <v>218</v>
      </c>
      <c r="V46" s="107" t="s">
        <v>218</v>
      </c>
      <c r="W46" s="107" t="s">
        <v>218</v>
      </c>
      <c r="X46" s="107" t="s">
        <v>218</v>
      </c>
      <c r="Y46" s="107" t="s">
        <v>218</v>
      </c>
      <c r="Z46" s="107" t="s">
        <v>218</v>
      </c>
      <c r="AA46" s="107" t="s">
        <v>218</v>
      </c>
      <c r="AB46" s="107" t="s">
        <v>218</v>
      </c>
      <c r="AC46" s="107" t="s">
        <v>218</v>
      </c>
      <c r="AD46" s="107" t="s">
        <v>218</v>
      </c>
      <c r="AE46" s="107" t="s">
        <v>218</v>
      </c>
      <c r="AF46" s="107" t="s">
        <v>218</v>
      </c>
      <c r="AG46" s="107" t="s">
        <v>218</v>
      </c>
      <c r="AH46" s="107" t="s">
        <v>218</v>
      </c>
      <c r="AI46" s="107" t="s">
        <v>218</v>
      </c>
      <c r="AJ46" s="107" t="s">
        <v>218</v>
      </c>
      <c r="AK46" s="107" t="s">
        <v>218</v>
      </c>
      <c r="AL46" s="107" t="s">
        <v>218</v>
      </c>
      <c r="AM46" s="107" t="s">
        <v>218</v>
      </c>
      <c r="AN46" s="104" t="s">
        <v>218</v>
      </c>
    </row>
    <row r="47" spans="1:40" x14ac:dyDescent="0.25">
      <c r="A47" t="str">
        <f t="shared" si="0"/>
        <v>Total passengers_Turkey</v>
      </c>
      <c r="B47" s="72" t="s">
        <v>58</v>
      </c>
      <c r="C47" s="108" t="s">
        <v>96</v>
      </c>
      <c r="D47" s="92" t="s">
        <v>139</v>
      </c>
      <c r="E47" s="75" t="s">
        <v>20</v>
      </c>
      <c r="F47" s="76" t="s">
        <v>34</v>
      </c>
      <c r="G47" s="76" t="s">
        <v>20</v>
      </c>
      <c r="H47" s="76" t="s">
        <v>20</v>
      </c>
      <c r="I47" s="76" t="s">
        <v>20</v>
      </c>
      <c r="J47" s="76" t="s">
        <v>20</v>
      </c>
      <c r="K47" s="76" t="s">
        <v>20</v>
      </c>
      <c r="L47" s="76" t="s">
        <v>20</v>
      </c>
      <c r="M47" s="76" t="s">
        <v>20</v>
      </c>
      <c r="N47" s="76" t="s">
        <v>34</v>
      </c>
      <c r="O47" s="76" t="s">
        <v>34</v>
      </c>
      <c r="P47" s="76" t="s">
        <v>34</v>
      </c>
      <c r="Q47" s="76" t="s">
        <v>20</v>
      </c>
      <c r="R47" s="83">
        <v>210947639</v>
      </c>
      <c r="S47" s="83">
        <v>208911338</v>
      </c>
      <c r="T47" s="83">
        <v>82094180</v>
      </c>
      <c r="U47" s="83">
        <v>140201843</v>
      </c>
      <c r="V47" s="83">
        <v>184470172</v>
      </c>
      <c r="W47" s="83">
        <v>219571956</v>
      </c>
      <c r="X47" s="83">
        <v>248255094</v>
      </c>
      <c r="Y47" s="83">
        <v>272808622</v>
      </c>
      <c r="Z47" s="83">
        <v>294368720</v>
      </c>
      <c r="AA47" s="83">
        <v>313848300</v>
      </c>
      <c r="AB47" s="83">
        <v>331984882</v>
      </c>
      <c r="AC47" s="83">
        <v>349162741</v>
      </c>
      <c r="AD47" s="83">
        <v>365595278</v>
      </c>
      <c r="AE47" s="83">
        <v>381744236</v>
      </c>
      <c r="AF47" s="83">
        <v>397818494</v>
      </c>
      <c r="AG47" s="83">
        <v>414012055</v>
      </c>
      <c r="AH47" s="83">
        <v>430293424</v>
      </c>
      <c r="AI47" s="83">
        <v>446793766</v>
      </c>
      <c r="AJ47" s="83">
        <v>463500299</v>
      </c>
      <c r="AK47" s="83">
        <v>480506114</v>
      </c>
      <c r="AL47" s="83">
        <v>497744313</v>
      </c>
      <c r="AM47" s="83">
        <v>515365063</v>
      </c>
      <c r="AN47" s="92">
        <v>533186417</v>
      </c>
    </row>
    <row r="48" spans="1:40" x14ac:dyDescent="0.25">
      <c r="A48" t="str">
        <f t="shared" si="0"/>
        <v>Total aircraft movements_Turkey</v>
      </c>
      <c r="B48" s="72" t="s">
        <v>35</v>
      </c>
      <c r="C48" s="108" t="s">
        <v>96</v>
      </c>
      <c r="D48" s="92" t="s">
        <v>139</v>
      </c>
      <c r="E48" s="75" t="s">
        <v>20</v>
      </c>
      <c r="F48" s="76" t="s">
        <v>34</v>
      </c>
      <c r="G48" s="76" t="s">
        <v>20</v>
      </c>
      <c r="H48" s="76" t="s">
        <v>20</v>
      </c>
      <c r="I48" s="76" t="s">
        <v>20</v>
      </c>
      <c r="J48" s="76" t="s">
        <v>20</v>
      </c>
      <c r="K48" s="76" t="s">
        <v>20</v>
      </c>
      <c r="L48" s="76" t="s">
        <v>20</v>
      </c>
      <c r="M48" s="76" t="s">
        <v>20</v>
      </c>
      <c r="N48" s="76" t="s">
        <v>34</v>
      </c>
      <c r="O48" s="76" t="s">
        <v>34</v>
      </c>
      <c r="P48" s="76" t="s">
        <v>34</v>
      </c>
      <c r="Q48" s="76" t="s">
        <v>20</v>
      </c>
      <c r="R48" s="83">
        <v>1544169</v>
      </c>
      <c r="S48" s="83">
        <v>1556417</v>
      </c>
      <c r="T48" s="83">
        <v>759344</v>
      </c>
      <c r="U48" s="83">
        <v>1235260</v>
      </c>
      <c r="V48" s="83">
        <v>1490567</v>
      </c>
      <c r="W48" s="83">
        <v>1653762</v>
      </c>
      <c r="X48" s="83">
        <v>1772157</v>
      </c>
      <c r="Y48" s="83">
        <v>1869516</v>
      </c>
      <c r="Z48" s="83">
        <v>1954938</v>
      </c>
      <c r="AA48" s="83">
        <v>2032711</v>
      </c>
      <c r="AB48" s="83">
        <v>2107686</v>
      </c>
      <c r="AC48" s="83">
        <v>2179526</v>
      </c>
      <c r="AD48" s="83">
        <v>2249902</v>
      </c>
      <c r="AE48" s="83">
        <v>2319911</v>
      </c>
      <c r="AF48" s="83">
        <v>2391729</v>
      </c>
      <c r="AG48" s="83">
        <v>2464723</v>
      </c>
      <c r="AH48" s="83">
        <v>2538690</v>
      </c>
      <c r="AI48" s="83">
        <v>2613442</v>
      </c>
      <c r="AJ48" s="83">
        <v>2689031</v>
      </c>
      <c r="AK48" s="83">
        <v>2765610</v>
      </c>
      <c r="AL48" s="83">
        <v>2843178</v>
      </c>
      <c r="AM48" s="83">
        <v>2921724</v>
      </c>
      <c r="AN48" s="92">
        <v>3001229</v>
      </c>
    </row>
    <row r="49" spans="1:40" x14ac:dyDescent="0.25">
      <c r="A49" t="str">
        <f t="shared" si="0"/>
        <v>Total Cargo_Turkey</v>
      </c>
      <c r="B49" s="102" t="s">
        <v>207</v>
      </c>
      <c r="C49" s="103" t="s">
        <v>96</v>
      </c>
      <c r="D49" s="104" t="s">
        <v>139</v>
      </c>
      <c r="E49" s="105" t="s">
        <v>20</v>
      </c>
      <c r="F49" s="106" t="s">
        <v>34</v>
      </c>
      <c r="G49" s="106" t="s">
        <v>20</v>
      </c>
      <c r="H49" s="106" t="s">
        <v>20</v>
      </c>
      <c r="I49" s="106" t="s">
        <v>20</v>
      </c>
      <c r="J49" s="106" t="s">
        <v>20</v>
      </c>
      <c r="K49" s="106" t="s">
        <v>20</v>
      </c>
      <c r="L49" s="106" t="s">
        <v>20</v>
      </c>
      <c r="M49" s="106" t="s">
        <v>20</v>
      </c>
      <c r="N49" s="106" t="s">
        <v>34</v>
      </c>
      <c r="O49" s="106" t="s">
        <v>34</v>
      </c>
      <c r="P49" s="106" t="s">
        <v>34</v>
      </c>
      <c r="Q49" s="106" t="s">
        <v>20</v>
      </c>
      <c r="R49" s="107">
        <v>1426601</v>
      </c>
      <c r="S49" s="107">
        <v>1563872</v>
      </c>
      <c r="T49" s="107">
        <v>1495018</v>
      </c>
      <c r="U49" s="107">
        <v>1680422</v>
      </c>
      <c r="V49" s="107">
        <v>1841085</v>
      </c>
      <c r="W49" s="107">
        <v>1949733</v>
      </c>
      <c r="X49" s="107">
        <v>2044622</v>
      </c>
      <c r="Y49" s="107">
        <v>2131581</v>
      </c>
      <c r="Z49" s="107">
        <v>2212451</v>
      </c>
      <c r="AA49" s="107">
        <v>2288136</v>
      </c>
      <c r="AB49" s="107">
        <v>2362267</v>
      </c>
      <c r="AC49" s="107">
        <v>2434129</v>
      </c>
      <c r="AD49" s="107">
        <v>2505201</v>
      </c>
      <c r="AE49" s="107">
        <v>2576547</v>
      </c>
      <c r="AF49" s="107">
        <v>2650133</v>
      </c>
      <c r="AG49" s="107">
        <v>2725104</v>
      </c>
      <c r="AH49" s="107">
        <v>2801029</v>
      </c>
      <c r="AI49" s="107">
        <v>2877525</v>
      </c>
      <c r="AJ49" s="107">
        <v>2954656</v>
      </c>
      <c r="AK49" s="107">
        <v>3032664</v>
      </c>
      <c r="AL49" s="107">
        <v>3111519</v>
      </c>
      <c r="AM49" s="107">
        <v>3191180</v>
      </c>
      <c r="AN49" s="104">
        <v>3271604</v>
      </c>
    </row>
    <row r="50" spans="1:40" x14ac:dyDescent="0.25">
      <c r="A50" t="str">
        <f t="shared" si="0"/>
        <v>International passengers_Turkey</v>
      </c>
      <c r="B50" s="102" t="s">
        <v>54</v>
      </c>
      <c r="C50" s="103" t="s">
        <v>96</v>
      </c>
      <c r="D50" s="104" t="s">
        <v>139</v>
      </c>
      <c r="E50" s="105" t="s">
        <v>20</v>
      </c>
      <c r="F50" s="106" t="s">
        <v>34</v>
      </c>
      <c r="G50" s="106" t="s">
        <v>20</v>
      </c>
      <c r="H50" s="106" t="s">
        <v>20</v>
      </c>
      <c r="I50" s="106" t="s">
        <v>20</v>
      </c>
      <c r="J50" s="106" t="s">
        <v>20</v>
      </c>
      <c r="K50" s="106" t="s">
        <v>20</v>
      </c>
      <c r="L50" s="106" t="s">
        <v>20</v>
      </c>
      <c r="M50" s="106" t="s">
        <v>20</v>
      </c>
      <c r="N50" s="106" t="s">
        <v>34</v>
      </c>
      <c r="O50" s="106" t="s">
        <v>34</v>
      </c>
      <c r="P50" s="106" t="s">
        <v>34</v>
      </c>
      <c r="Q50" s="106" t="s">
        <v>20</v>
      </c>
      <c r="R50" s="107">
        <v>97587056</v>
      </c>
      <c r="S50" s="107">
        <v>108427124</v>
      </c>
      <c r="T50" s="107">
        <v>31965192</v>
      </c>
      <c r="U50" s="107">
        <v>58140225</v>
      </c>
      <c r="V50" s="107">
        <v>79801756</v>
      </c>
      <c r="W50" s="107">
        <v>98137247</v>
      </c>
      <c r="X50" s="107">
        <v>113351820</v>
      </c>
      <c r="Y50" s="107">
        <v>126642867</v>
      </c>
      <c r="Z50" s="107">
        <v>138505220</v>
      </c>
      <c r="AA50" s="107">
        <v>149347662</v>
      </c>
      <c r="AB50" s="107">
        <v>159326220</v>
      </c>
      <c r="AC50" s="107">
        <v>168830860</v>
      </c>
      <c r="AD50" s="107">
        <v>177856620</v>
      </c>
      <c r="AE50" s="107">
        <v>186727931</v>
      </c>
      <c r="AF50" s="107">
        <v>195373034</v>
      </c>
      <c r="AG50" s="107">
        <v>204019392</v>
      </c>
      <c r="AH50" s="107">
        <v>212621821</v>
      </c>
      <c r="AI50" s="107">
        <v>221304065</v>
      </c>
      <c r="AJ50" s="107">
        <v>230049149</v>
      </c>
      <c r="AK50" s="107">
        <v>238947366</v>
      </c>
      <c r="AL50" s="107">
        <v>247929229</v>
      </c>
      <c r="AM50" s="107">
        <v>257142846</v>
      </c>
      <c r="AN50" s="104">
        <v>266406214</v>
      </c>
    </row>
    <row r="51" spans="1:40" x14ac:dyDescent="0.25">
      <c r="A51" t="str">
        <f t="shared" si="0"/>
        <v>Domestic passengers_Turkey</v>
      </c>
      <c r="B51" s="72" t="s">
        <v>56</v>
      </c>
      <c r="C51" s="108" t="s">
        <v>96</v>
      </c>
      <c r="D51" s="92" t="s">
        <v>139</v>
      </c>
      <c r="E51" s="75" t="s">
        <v>20</v>
      </c>
      <c r="F51" s="76" t="s">
        <v>34</v>
      </c>
      <c r="G51" s="76" t="s">
        <v>20</v>
      </c>
      <c r="H51" s="76" t="s">
        <v>20</v>
      </c>
      <c r="I51" s="76" t="s">
        <v>20</v>
      </c>
      <c r="J51" s="76" t="s">
        <v>20</v>
      </c>
      <c r="K51" s="76" t="s">
        <v>20</v>
      </c>
      <c r="L51" s="76" t="s">
        <v>20</v>
      </c>
      <c r="M51" s="76" t="s">
        <v>20</v>
      </c>
      <c r="N51" s="76" t="s">
        <v>34</v>
      </c>
      <c r="O51" s="76" t="s">
        <v>34</v>
      </c>
      <c r="P51" s="76" t="s">
        <v>34</v>
      </c>
      <c r="Q51" s="76" t="s">
        <v>20</v>
      </c>
      <c r="R51" s="83">
        <v>112911108</v>
      </c>
      <c r="S51" s="83">
        <v>99946572</v>
      </c>
      <c r="T51" s="83">
        <v>50074655</v>
      </c>
      <c r="U51" s="83">
        <v>81862872</v>
      </c>
      <c r="V51" s="83">
        <v>104413012</v>
      </c>
      <c r="W51" s="83">
        <v>121150178</v>
      </c>
      <c r="X51" s="83">
        <v>134603473</v>
      </c>
      <c r="Y51" s="83">
        <v>145859350</v>
      </c>
      <c r="Z51" s="83">
        <v>155555683</v>
      </c>
      <c r="AA51" s="83">
        <v>164193885</v>
      </c>
      <c r="AB51" s="83">
        <v>172354685</v>
      </c>
      <c r="AC51" s="83">
        <v>180032019</v>
      </c>
      <c r="AD51" s="83">
        <v>187444074</v>
      </c>
      <c r="AE51" s="83">
        <v>194728115</v>
      </c>
      <c r="AF51" s="83">
        <v>202164464</v>
      </c>
      <c r="AG51" s="83">
        <v>209719169</v>
      </c>
      <c r="AH51" s="83">
        <v>217405486</v>
      </c>
      <c r="AI51" s="83">
        <v>225230520</v>
      </c>
      <c r="AJ51" s="83">
        <v>233198494</v>
      </c>
      <c r="AK51" s="83">
        <v>241312357</v>
      </c>
      <c r="AL51" s="83">
        <v>249574666</v>
      </c>
      <c r="AM51" s="83">
        <v>257987445</v>
      </c>
      <c r="AN51" s="92">
        <v>266550728</v>
      </c>
    </row>
    <row r="52" spans="1:40" x14ac:dyDescent="0.25">
      <c r="A52" t="str">
        <f t="shared" si="0"/>
        <v>Total passengers_Tunisia</v>
      </c>
      <c r="B52" s="72" t="s">
        <v>58</v>
      </c>
      <c r="C52" s="108" t="s">
        <v>32</v>
      </c>
      <c r="D52" s="92" t="s">
        <v>63</v>
      </c>
      <c r="E52" s="75" t="s">
        <v>20</v>
      </c>
      <c r="F52" s="76" t="s">
        <v>34</v>
      </c>
      <c r="G52" s="76" t="s">
        <v>20</v>
      </c>
      <c r="H52" s="76" t="s">
        <v>20</v>
      </c>
      <c r="I52" s="76" t="s">
        <v>20</v>
      </c>
      <c r="J52" s="76" t="s">
        <v>20</v>
      </c>
      <c r="K52" s="76" t="s">
        <v>20</v>
      </c>
      <c r="L52" s="76" t="s">
        <v>20</v>
      </c>
      <c r="M52" s="76" t="s">
        <v>20</v>
      </c>
      <c r="N52" s="76" t="s">
        <v>20</v>
      </c>
      <c r="O52" s="76" t="s">
        <v>20</v>
      </c>
      <c r="P52" s="76" t="s">
        <v>20</v>
      </c>
      <c r="Q52" s="76" t="s">
        <v>20</v>
      </c>
      <c r="R52" s="83">
        <v>10965910</v>
      </c>
      <c r="S52" s="83">
        <v>11764098</v>
      </c>
      <c r="T52" s="83">
        <v>3621181</v>
      </c>
      <c r="U52" s="83">
        <v>6835489</v>
      </c>
      <c r="V52" s="83">
        <v>9383079</v>
      </c>
      <c r="W52" s="83">
        <v>10988283</v>
      </c>
      <c r="X52" s="83">
        <v>12098790</v>
      </c>
      <c r="Y52" s="83">
        <v>12915817</v>
      </c>
      <c r="Z52" s="83">
        <v>13551210</v>
      </c>
      <c r="AA52" s="83">
        <v>14073467</v>
      </c>
      <c r="AB52" s="83">
        <v>14525488</v>
      </c>
      <c r="AC52" s="83">
        <v>14929967</v>
      </c>
      <c r="AD52" s="83">
        <v>15304052</v>
      </c>
      <c r="AE52" s="83">
        <v>15660200</v>
      </c>
      <c r="AF52" s="83">
        <v>16002518</v>
      </c>
      <c r="AG52" s="83">
        <v>16334922</v>
      </c>
      <c r="AH52" s="83">
        <v>16665131</v>
      </c>
      <c r="AI52" s="83">
        <v>16990031</v>
      </c>
      <c r="AJ52" s="83">
        <v>17316867</v>
      </c>
      <c r="AK52" s="83">
        <v>17643355</v>
      </c>
      <c r="AL52" s="83">
        <v>17969007</v>
      </c>
      <c r="AM52" s="83">
        <v>18299066</v>
      </c>
      <c r="AN52" s="92">
        <v>18629099</v>
      </c>
    </row>
    <row r="53" spans="1:40" x14ac:dyDescent="0.25">
      <c r="A53" t="str">
        <f t="shared" si="0"/>
        <v>Total aircraft movements_Tunisia</v>
      </c>
      <c r="B53" s="72" t="s">
        <v>35</v>
      </c>
      <c r="C53" s="108" t="s">
        <v>32</v>
      </c>
      <c r="D53" s="92" t="s">
        <v>63</v>
      </c>
      <c r="E53" s="75" t="s">
        <v>20</v>
      </c>
      <c r="F53" s="76" t="s">
        <v>34</v>
      </c>
      <c r="G53" s="76" t="s">
        <v>20</v>
      </c>
      <c r="H53" s="76" t="s">
        <v>20</v>
      </c>
      <c r="I53" s="76" t="s">
        <v>20</v>
      </c>
      <c r="J53" s="76" t="s">
        <v>20</v>
      </c>
      <c r="K53" s="76" t="s">
        <v>20</v>
      </c>
      <c r="L53" s="76" t="s">
        <v>20</v>
      </c>
      <c r="M53" s="76" t="s">
        <v>20</v>
      </c>
      <c r="N53" s="76" t="s">
        <v>20</v>
      </c>
      <c r="O53" s="76" t="s">
        <v>20</v>
      </c>
      <c r="P53" s="76" t="s">
        <v>20</v>
      </c>
      <c r="Q53" s="76" t="s">
        <v>20</v>
      </c>
      <c r="R53" s="83">
        <v>128444</v>
      </c>
      <c r="S53" s="83">
        <v>131343</v>
      </c>
      <c r="T53" s="83">
        <v>67945</v>
      </c>
      <c r="U53" s="83">
        <v>107002</v>
      </c>
      <c r="V53" s="83">
        <v>124645</v>
      </c>
      <c r="W53" s="83">
        <v>133493</v>
      </c>
      <c r="X53" s="83">
        <v>138630</v>
      </c>
      <c r="Y53" s="83">
        <v>142096</v>
      </c>
      <c r="Z53" s="83">
        <v>144831</v>
      </c>
      <c r="AA53" s="83">
        <v>147271</v>
      </c>
      <c r="AB53" s="83">
        <v>149619</v>
      </c>
      <c r="AC53" s="83">
        <v>151961</v>
      </c>
      <c r="AD53" s="83">
        <v>154338</v>
      </c>
      <c r="AE53" s="83">
        <v>156780</v>
      </c>
      <c r="AF53" s="83">
        <v>159298</v>
      </c>
      <c r="AG53" s="83">
        <v>161898</v>
      </c>
      <c r="AH53" s="83">
        <v>164580</v>
      </c>
      <c r="AI53" s="83">
        <v>167354</v>
      </c>
      <c r="AJ53" s="83">
        <v>170219</v>
      </c>
      <c r="AK53" s="83">
        <v>173173</v>
      </c>
      <c r="AL53" s="83">
        <v>176219</v>
      </c>
      <c r="AM53" s="83">
        <v>179354</v>
      </c>
      <c r="AN53" s="92">
        <v>182551</v>
      </c>
    </row>
    <row r="54" spans="1:40" x14ac:dyDescent="0.25">
      <c r="A54" t="str">
        <f t="shared" si="0"/>
        <v>Total Cargo_Tunisia</v>
      </c>
      <c r="B54" s="102" t="s">
        <v>207</v>
      </c>
      <c r="C54" s="103" t="s">
        <v>32</v>
      </c>
      <c r="D54" s="104" t="s">
        <v>63</v>
      </c>
      <c r="E54" s="105" t="s">
        <v>20</v>
      </c>
      <c r="F54" s="106" t="s">
        <v>34</v>
      </c>
      <c r="G54" s="106" t="s">
        <v>20</v>
      </c>
      <c r="H54" s="106" t="s">
        <v>20</v>
      </c>
      <c r="I54" s="106" t="s">
        <v>20</v>
      </c>
      <c r="J54" s="106" t="s">
        <v>20</v>
      </c>
      <c r="K54" s="106" t="s">
        <v>20</v>
      </c>
      <c r="L54" s="106" t="s">
        <v>20</v>
      </c>
      <c r="M54" s="106" t="s">
        <v>20</v>
      </c>
      <c r="N54" s="106" t="s">
        <v>20</v>
      </c>
      <c r="O54" s="106" t="s">
        <v>20</v>
      </c>
      <c r="P54" s="106" t="s">
        <v>20</v>
      </c>
      <c r="Q54" s="106" t="s">
        <v>20</v>
      </c>
      <c r="R54" s="107">
        <v>33889</v>
      </c>
      <c r="S54" s="107">
        <v>30223</v>
      </c>
      <c r="T54" s="107">
        <v>21728</v>
      </c>
      <c r="U54" s="107">
        <v>28911</v>
      </c>
      <c r="V54" s="107">
        <v>31761</v>
      </c>
      <c r="W54" s="107">
        <v>33838</v>
      </c>
      <c r="X54" s="107">
        <v>35445</v>
      </c>
      <c r="Y54" s="107">
        <v>36897</v>
      </c>
      <c r="Z54" s="107">
        <v>38298</v>
      </c>
      <c r="AA54" s="107">
        <v>39682</v>
      </c>
      <c r="AB54" s="107">
        <v>41060</v>
      </c>
      <c r="AC54" s="107">
        <v>42437</v>
      </c>
      <c r="AD54" s="107">
        <v>43813</v>
      </c>
      <c r="AE54" s="107">
        <v>45189</v>
      </c>
      <c r="AF54" s="107">
        <v>46563</v>
      </c>
      <c r="AG54" s="107">
        <v>47939</v>
      </c>
      <c r="AH54" s="107">
        <v>49315</v>
      </c>
      <c r="AI54" s="107">
        <v>50690</v>
      </c>
      <c r="AJ54" s="107">
        <v>52066</v>
      </c>
      <c r="AK54" s="107">
        <v>53441</v>
      </c>
      <c r="AL54" s="107">
        <v>54817</v>
      </c>
      <c r="AM54" s="107">
        <v>56193</v>
      </c>
      <c r="AN54" s="104">
        <v>57567</v>
      </c>
    </row>
    <row r="55" spans="1:40" x14ac:dyDescent="0.25">
      <c r="A55" t="str">
        <f t="shared" si="0"/>
        <v>International passengers_Tunisia</v>
      </c>
      <c r="B55" s="102" t="s">
        <v>54</v>
      </c>
      <c r="C55" s="103" t="s">
        <v>32</v>
      </c>
      <c r="D55" s="104" t="s">
        <v>63</v>
      </c>
      <c r="E55" s="105" t="s">
        <v>20</v>
      </c>
      <c r="F55" s="106" t="s">
        <v>34</v>
      </c>
      <c r="G55" s="106" t="s">
        <v>20</v>
      </c>
      <c r="H55" s="106" t="s">
        <v>20</v>
      </c>
      <c r="I55" s="106" t="s">
        <v>20</v>
      </c>
      <c r="J55" s="106" t="s">
        <v>20</v>
      </c>
      <c r="K55" s="106" t="s">
        <v>20</v>
      </c>
      <c r="L55" s="106" t="s">
        <v>20</v>
      </c>
      <c r="M55" s="106" t="s">
        <v>20</v>
      </c>
      <c r="N55" s="106" t="s">
        <v>20</v>
      </c>
      <c r="O55" s="106" t="s">
        <v>20</v>
      </c>
      <c r="P55" s="106" t="s">
        <v>20</v>
      </c>
      <c r="Q55" s="106" t="s">
        <v>20</v>
      </c>
      <c r="R55" s="107">
        <v>10408529</v>
      </c>
      <c r="S55" s="107">
        <v>11278604</v>
      </c>
      <c r="T55" s="107">
        <v>3359533</v>
      </c>
      <c r="U55" s="107">
        <v>6427659</v>
      </c>
      <c r="V55" s="107">
        <v>8906574</v>
      </c>
      <c r="W55" s="107">
        <v>10476881</v>
      </c>
      <c r="X55" s="107">
        <v>11563613</v>
      </c>
      <c r="Y55" s="107">
        <v>12360246</v>
      </c>
      <c r="Z55" s="107">
        <v>12978523</v>
      </c>
      <c r="AA55" s="107">
        <v>13484220</v>
      </c>
      <c r="AB55" s="107">
        <v>13918489</v>
      </c>
      <c r="AC55" s="107">
        <v>14305326</v>
      </c>
      <c r="AD55" s="107">
        <v>14660580</v>
      </c>
      <c r="AE55" s="107">
        <v>14995518</v>
      </c>
      <c r="AF55" s="107">
        <v>15316296</v>
      </c>
      <c r="AG55" s="107">
        <v>15627860</v>
      </c>
      <c r="AH55" s="107">
        <v>15933278</v>
      </c>
      <c r="AI55" s="107">
        <v>16235044</v>
      </c>
      <c r="AJ55" s="107">
        <v>16534692</v>
      </c>
      <c r="AK55" s="107">
        <v>16833267</v>
      </c>
      <c r="AL55" s="107">
        <v>17131621</v>
      </c>
      <c r="AM55" s="107">
        <v>17430257</v>
      </c>
      <c r="AN55" s="104">
        <v>17729100</v>
      </c>
    </row>
    <row r="56" spans="1:40" x14ac:dyDescent="0.25">
      <c r="A56" t="str">
        <f t="shared" si="0"/>
        <v>Domestic passengers_Tunisia</v>
      </c>
      <c r="B56" s="72" t="s">
        <v>56</v>
      </c>
      <c r="C56" s="108" t="s">
        <v>32</v>
      </c>
      <c r="D56" s="92" t="s">
        <v>63</v>
      </c>
      <c r="E56" s="75" t="s">
        <v>20</v>
      </c>
      <c r="F56" s="76" t="s">
        <v>34</v>
      </c>
      <c r="G56" s="76" t="s">
        <v>20</v>
      </c>
      <c r="H56" s="76" t="s">
        <v>20</v>
      </c>
      <c r="I56" s="76" t="s">
        <v>20</v>
      </c>
      <c r="J56" s="76" t="s">
        <v>20</v>
      </c>
      <c r="K56" s="76" t="s">
        <v>20</v>
      </c>
      <c r="L56" s="76" t="s">
        <v>20</v>
      </c>
      <c r="M56" s="76" t="s">
        <v>20</v>
      </c>
      <c r="N56" s="76" t="s">
        <v>20</v>
      </c>
      <c r="O56" s="76" t="s">
        <v>20</v>
      </c>
      <c r="P56" s="76" t="s">
        <v>20</v>
      </c>
      <c r="Q56" s="76" t="s">
        <v>20</v>
      </c>
      <c r="R56" s="83">
        <v>442875</v>
      </c>
      <c r="S56" s="83">
        <v>393241</v>
      </c>
      <c r="T56" s="83">
        <v>192013</v>
      </c>
      <c r="U56" s="83">
        <v>315652</v>
      </c>
      <c r="V56" s="83">
        <v>376692</v>
      </c>
      <c r="W56" s="83">
        <v>408947</v>
      </c>
      <c r="X56" s="83">
        <v>431252</v>
      </c>
      <c r="Y56" s="83">
        <v>450507</v>
      </c>
      <c r="Z56" s="83">
        <v>466575</v>
      </c>
      <c r="AA56" s="83">
        <v>482111</v>
      </c>
      <c r="AB56" s="83">
        <v>498845</v>
      </c>
      <c r="AC56" s="83">
        <v>515470</v>
      </c>
      <c r="AD56" s="83">
        <v>533283</v>
      </c>
      <c r="AE56" s="83">
        <v>553476</v>
      </c>
      <c r="AF56" s="83">
        <v>573998</v>
      </c>
      <c r="AG56" s="83">
        <v>593821</v>
      </c>
      <c r="AH56" s="83">
        <v>617595</v>
      </c>
      <c r="AI56" s="83">
        <v>639711</v>
      </c>
      <c r="AJ56" s="83">
        <v>665882</v>
      </c>
      <c r="AK56" s="83">
        <v>692777</v>
      </c>
      <c r="AL56" s="83">
        <v>719058</v>
      </c>
      <c r="AM56" s="83">
        <v>749463</v>
      </c>
      <c r="AN56" s="92">
        <v>779636</v>
      </c>
    </row>
    <row r="57" spans="1:40" x14ac:dyDescent="0.25">
      <c r="A57" t="str">
        <f t="shared" si="0"/>
        <v>Total passengers_Trinidad And Tobago</v>
      </c>
      <c r="B57" s="72" t="s">
        <v>58</v>
      </c>
      <c r="C57" s="108" t="s">
        <v>141</v>
      </c>
      <c r="D57" s="92" t="s">
        <v>168</v>
      </c>
      <c r="E57" s="75" t="s">
        <v>20</v>
      </c>
      <c r="F57" s="76" t="s">
        <v>34</v>
      </c>
      <c r="G57" s="76" t="s">
        <v>20</v>
      </c>
      <c r="H57" s="76" t="s">
        <v>20</v>
      </c>
      <c r="I57" s="76" t="s">
        <v>20</v>
      </c>
      <c r="J57" s="76" t="s">
        <v>20</v>
      </c>
      <c r="K57" s="76" t="s">
        <v>20</v>
      </c>
      <c r="L57" s="76" t="s">
        <v>20</v>
      </c>
      <c r="M57" s="76" t="s">
        <v>20</v>
      </c>
      <c r="N57" s="76" t="s">
        <v>20</v>
      </c>
      <c r="O57" s="76" t="s">
        <v>20</v>
      </c>
      <c r="P57" s="76" t="s">
        <v>20</v>
      </c>
      <c r="Q57" s="76" t="s">
        <v>20</v>
      </c>
      <c r="R57" s="83">
        <v>4070421</v>
      </c>
      <c r="S57" s="83">
        <v>4270423</v>
      </c>
      <c r="T57" s="83">
        <v>1215900</v>
      </c>
      <c r="U57" s="83">
        <v>2071492</v>
      </c>
      <c r="V57" s="83">
        <v>3407103</v>
      </c>
      <c r="W57" s="83">
        <v>4105493</v>
      </c>
      <c r="X57" s="83">
        <v>4508230</v>
      </c>
      <c r="Y57" s="83">
        <v>4770979</v>
      </c>
      <c r="Z57" s="83">
        <v>4966287</v>
      </c>
      <c r="AA57" s="83">
        <v>5128796</v>
      </c>
      <c r="AB57" s="83">
        <v>5277009</v>
      </c>
      <c r="AC57" s="83">
        <v>5420021</v>
      </c>
      <c r="AD57" s="83">
        <v>5562623</v>
      </c>
      <c r="AE57" s="83">
        <v>5707502</v>
      </c>
      <c r="AF57" s="83">
        <v>5855272</v>
      </c>
      <c r="AG57" s="83">
        <v>6008825</v>
      </c>
      <c r="AH57" s="83">
        <v>6169348</v>
      </c>
      <c r="AI57" s="83">
        <v>6338057</v>
      </c>
      <c r="AJ57" s="83">
        <v>6505402</v>
      </c>
      <c r="AK57" s="83">
        <v>6682888</v>
      </c>
      <c r="AL57" s="83">
        <v>6872128</v>
      </c>
      <c r="AM57" s="83">
        <v>7075077</v>
      </c>
      <c r="AN57" s="92">
        <v>7294114</v>
      </c>
    </row>
    <row r="58" spans="1:40" x14ac:dyDescent="0.25">
      <c r="A58" t="str">
        <f t="shared" si="0"/>
        <v>Total aircraft movements_Trinidad And Tobago</v>
      </c>
      <c r="B58" s="72" t="s">
        <v>35</v>
      </c>
      <c r="C58" s="108" t="s">
        <v>141</v>
      </c>
      <c r="D58" s="92" t="s">
        <v>168</v>
      </c>
      <c r="E58" s="75" t="s">
        <v>20</v>
      </c>
      <c r="F58" s="76" t="s">
        <v>34</v>
      </c>
      <c r="G58" s="76" t="s">
        <v>20</v>
      </c>
      <c r="H58" s="76" t="s">
        <v>20</v>
      </c>
      <c r="I58" s="76" t="s">
        <v>20</v>
      </c>
      <c r="J58" s="76" t="s">
        <v>20</v>
      </c>
      <c r="K58" s="76" t="s">
        <v>20</v>
      </c>
      <c r="L58" s="76" t="s">
        <v>20</v>
      </c>
      <c r="M58" s="76" t="s">
        <v>20</v>
      </c>
      <c r="N58" s="76" t="s">
        <v>20</v>
      </c>
      <c r="O58" s="76" t="s">
        <v>20</v>
      </c>
      <c r="P58" s="76" t="s">
        <v>20</v>
      </c>
      <c r="Q58" s="76" t="s">
        <v>20</v>
      </c>
      <c r="R58" s="83" t="s">
        <v>218</v>
      </c>
      <c r="S58" s="83" t="s">
        <v>218</v>
      </c>
      <c r="T58" s="83" t="s">
        <v>218</v>
      </c>
      <c r="U58" s="83" t="s">
        <v>218</v>
      </c>
      <c r="V58" s="83" t="s">
        <v>218</v>
      </c>
      <c r="W58" s="83" t="s">
        <v>218</v>
      </c>
      <c r="X58" s="83" t="s">
        <v>218</v>
      </c>
      <c r="Y58" s="83" t="s">
        <v>218</v>
      </c>
      <c r="Z58" s="83" t="s">
        <v>218</v>
      </c>
      <c r="AA58" s="83" t="s">
        <v>218</v>
      </c>
      <c r="AB58" s="83" t="s">
        <v>218</v>
      </c>
      <c r="AC58" s="83" t="s">
        <v>218</v>
      </c>
      <c r="AD58" s="83" t="s">
        <v>218</v>
      </c>
      <c r="AE58" s="83" t="s">
        <v>218</v>
      </c>
      <c r="AF58" s="83" t="s">
        <v>218</v>
      </c>
      <c r="AG58" s="83" t="s">
        <v>218</v>
      </c>
      <c r="AH58" s="83" t="s">
        <v>218</v>
      </c>
      <c r="AI58" s="83" t="s">
        <v>218</v>
      </c>
      <c r="AJ58" s="83" t="s">
        <v>218</v>
      </c>
      <c r="AK58" s="83" t="s">
        <v>218</v>
      </c>
      <c r="AL58" s="83" t="s">
        <v>218</v>
      </c>
      <c r="AM58" s="83" t="s">
        <v>218</v>
      </c>
      <c r="AN58" s="92" t="s">
        <v>218</v>
      </c>
    </row>
    <row r="59" spans="1:40" x14ac:dyDescent="0.25">
      <c r="A59" t="str">
        <f t="shared" si="0"/>
        <v>Total Cargo_Trinidad And Tobago</v>
      </c>
      <c r="B59" s="102" t="s">
        <v>207</v>
      </c>
      <c r="C59" s="103" t="s">
        <v>141</v>
      </c>
      <c r="D59" s="104" t="s">
        <v>168</v>
      </c>
      <c r="E59" s="105" t="s">
        <v>20</v>
      </c>
      <c r="F59" s="106" t="s">
        <v>34</v>
      </c>
      <c r="G59" s="106" t="s">
        <v>20</v>
      </c>
      <c r="H59" s="106" t="s">
        <v>20</v>
      </c>
      <c r="I59" s="106" t="s">
        <v>20</v>
      </c>
      <c r="J59" s="106" t="s">
        <v>20</v>
      </c>
      <c r="K59" s="106" t="s">
        <v>20</v>
      </c>
      <c r="L59" s="106" t="s">
        <v>20</v>
      </c>
      <c r="M59" s="106" t="s">
        <v>20</v>
      </c>
      <c r="N59" s="106" t="s">
        <v>20</v>
      </c>
      <c r="O59" s="106" t="s">
        <v>20</v>
      </c>
      <c r="P59" s="106" t="s">
        <v>20</v>
      </c>
      <c r="Q59" s="106" t="s">
        <v>20</v>
      </c>
      <c r="R59" s="107">
        <v>29066</v>
      </c>
      <c r="S59" s="107">
        <v>33085</v>
      </c>
      <c r="T59" s="107" t="s">
        <v>218</v>
      </c>
      <c r="U59" s="107" t="s">
        <v>218</v>
      </c>
      <c r="V59" s="107" t="s">
        <v>218</v>
      </c>
      <c r="W59" s="107" t="s">
        <v>218</v>
      </c>
      <c r="X59" s="107" t="s">
        <v>218</v>
      </c>
      <c r="Y59" s="107" t="s">
        <v>218</v>
      </c>
      <c r="Z59" s="107" t="s">
        <v>218</v>
      </c>
      <c r="AA59" s="107" t="s">
        <v>218</v>
      </c>
      <c r="AB59" s="107" t="s">
        <v>218</v>
      </c>
      <c r="AC59" s="107" t="s">
        <v>218</v>
      </c>
      <c r="AD59" s="107" t="s">
        <v>218</v>
      </c>
      <c r="AE59" s="107" t="s">
        <v>218</v>
      </c>
      <c r="AF59" s="107" t="s">
        <v>218</v>
      </c>
      <c r="AG59" s="107" t="s">
        <v>218</v>
      </c>
      <c r="AH59" s="107" t="s">
        <v>218</v>
      </c>
      <c r="AI59" s="107" t="s">
        <v>218</v>
      </c>
      <c r="AJ59" s="107" t="s">
        <v>218</v>
      </c>
      <c r="AK59" s="107" t="s">
        <v>218</v>
      </c>
      <c r="AL59" s="107" t="s">
        <v>218</v>
      </c>
      <c r="AM59" s="107" t="s">
        <v>218</v>
      </c>
      <c r="AN59" s="104" t="s">
        <v>218</v>
      </c>
    </row>
    <row r="60" spans="1:40" x14ac:dyDescent="0.25">
      <c r="A60" t="str">
        <f t="shared" si="0"/>
        <v>International passengers_Trinidad And Tobago</v>
      </c>
      <c r="B60" s="102" t="s">
        <v>54</v>
      </c>
      <c r="C60" s="103" t="s">
        <v>141</v>
      </c>
      <c r="D60" s="104" t="s">
        <v>168</v>
      </c>
      <c r="E60" s="105" t="s">
        <v>20</v>
      </c>
      <c r="F60" s="106" t="s">
        <v>34</v>
      </c>
      <c r="G60" s="106" t="s">
        <v>20</v>
      </c>
      <c r="H60" s="106" t="s">
        <v>20</v>
      </c>
      <c r="I60" s="106" t="s">
        <v>20</v>
      </c>
      <c r="J60" s="106" t="s">
        <v>20</v>
      </c>
      <c r="K60" s="106" t="s">
        <v>20</v>
      </c>
      <c r="L60" s="106" t="s">
        <v>20</v>
      </c>
      <c r="M60" s="106" t="s">
        <v>20</v>
      </c>
      <c r="N60" s="106" t="s">
        <v>20</v>
      </c>
      <c r="O60" s="106" t="s">
        <v>20</v>
      </c>
      <c r="P60" s="106" t="s">
        <v>20</v>
      </c>
      <c r="Q60" s="106" t="s">
        <v>20</v>
      </c>
      <c r="R60" s="107">
        <v>1914581</v>
      </c>
      <c r="S60" s="107">
        <v>1999877</v>
      </c>
      <c r="T60" s="107">
        <v>472010</v>
      </c>
      <c r="U60" s="107">
        <v>806401</v>
      </c>
      <c r="V60" s="107">
        <v>1406064</v>
      </c>
      <c r="W60" s="107">
        <v>1765518</v>
      </c>
      <c r="X60" s="107">
        <v>1989315</v>
      </c>
      <c r="Y60" s="107">
        <v>2139212</v>
      </c>
      <c r="Z60" s="107">
        <v>2249469</v>
      </c>
      <c r="AA60" s="107">
        <v>2339164</v>
      </c>
      <c r="AB60" s="107">
        <v>2419006</v>
      </c>
      <c r="AC60" s="107">
        <v>2495095</v>
      </c>
      <c r="AD60" s="107">
        <v>2571010</v>
      </c>
      <c r="AE60" s="107">
        <v>2648973</v>
      </c>
      <c r="AF60" s="107">
        <v>2730491</v>
      </c>
      <c r="AG60" s="107">
        <v>2816728</v>
      </c>
      <c r="AH60" s="107">
        <v>2908719</v>
      </c>
      <c r="AI60" s="107">
        <v>3007506</v>
      </c>
      <c r="AJ60" s="107">
        <v>3114226</v>
      </c>
      <c r="AK60" s="107">
        <v>3230198</v>
      </c>
      <c r="AL60" s="107">
        <v>3356994</v>
      </c>
      <c r="AM60" s="107">
        <v>3496534</v>
      </c>
      <c r="AN60" s="104">
        <v>3651201</v>
      </c>
    </row>
    <row r="61" spans="1:40" x14ac:dyDescent="0.25">
      <c r="A61" t="str">
        <f t="shared" si="0"/>
        <v>Domestic passengers_Trinidad And Tobago</v>
      </c>
      <c r="B61" s="72" t="s">
        <v>56</v>
      </c>
      <c r="C61" s="108" t="s">
        <v>141</v>
      </c>
      <c r="D61" s="92" t="s">
        <v>168</v>
      </c>
      <c r="E61" s="75" t="s">
        <v>20</v>
      </c>
      <c r="F61" s="76" t="s">
        <v>34</v>
      </c>
      <c r="G61" s="76" t="s">
        <v>20</v>
      </c>
      <c r="H61" s="76" t="s">
        <v>20</v>
      </c>
      <c r="I61" s="76" t="s">
        <v>20</v>
      </c>
      <c r="J61" s="76" t="s">
        <v>20</v>
      </c>
      <c r="K61" s="76" t="s">
        <v>20</v>
      </c>
      <c r="L61" s="76" t="s">
        <v>20</v>
      </c>
      <c r="M61" s="76" t="s">
        <v>20</v>
      </c>
      <c r="N61" s="76" t="s">
        <v>20</v>
      </c>
      <c r="O61" s="76" t="s">
        <v>20</v>
      </c>
      <c r="P61" s="76" t="s">
        <v>20</v>
      </c>
      <c r="Q61" s="76" t="s">
        <v>20</v>
      </c>
      <c r="R61" s="83">
        <v>1871302</v>
      </c>
      <c r="S61" s="83">
        <v>1967724</v>
      </c>
      <c r="T61" s="83">
        <v>689029</v>
      </c>
      <c r="U61" s="83">
        <v>1147319</v>
      </c>
      <c r="V61" s="83">
        <v>1792902</v>
      </c>
      <c r="W61" s="83">
        <v>2079599</v>
      </c>
      <c r="X61" s="83">
        <v>2227495</v>
      </c>
      <c r="Y61" s="83">
        <v>2320963</v>
      </c>
      <c r="Z61" s="83">
        <v>2393153</v>
      </c>
      <c r="AA61" s="83">
        <v>2456660</v>
      </c>
      <c r="AB61" s="83">
        <v>2517599</v>
      </c>
      <c r="AC61" s="83">
        <v>2578082</v>
      </c>
      <c r="AD61" s="83">
        <v>2638843</v>
      </c>
      <c r="AE61" s="83">
        <v>2700156</v>
      </c>
      <c r="AF61" s="83">
        <v>2761014</v>
      </c>
      <c r="AG61" s="83">
        <v>2822935</v>
      </c>
      <c r="AH61" s="83">
        <v>2886023</v>
      </c>
      <c r="AI61" s="83">
        <v>2950414</v>
      </c>
      <c r="AJ61" s="83">
        <v>3006317</v>
      </c>
      <c r="AK61" s="83">
        <v>3063043</v>
      </c>
      <c r="AL61" s="83">
        <v>3120631</v>
      </c>
      <c r="AM61" s="83">
        <v>3179107</v>
      </c>
      <c r="AN61" s="92">
        <v>3238469</v>
      </c>
    </row>
    <row r="62" spans="1:40" x14ac:dyDescent="0.25">
      <c r="A62" t="str">
        <f t="shared" si="0"/>
        <v>Total passengers_Thailand</v>
      </c>
      <c r="B62" s="102" t="s">
        <v>58</v>
      </c>
      <c r="C62" s="103" t="s">
        <v>69</v>
      </c>
      <c r="D62" s="104" t="s">
        <v>91</v>
      </c>
      <c r="E62" s="105" t="s">
        <v>20</v>
      </c>
      <c r="F62" s="106" t="s">
        <v>34</v>
      </c>
      <c r="G62" s="106" t="s">
        <v>20</v>
      </c>
      <c r="H62" s="106" t="s">
        <v>20</v>
      </c>
      <c r="I62" s="106" t="s">
        <v>20</v>
      </c>
      <c r="J62" s="106" t="s">
        <v>34</v>
      </c>
      <c r="K62" s="106" t="s">
        <v>34</v>
      </c>
      <c r="L62" s="106" t="s">
        <v>20</v>
      </c>
      <c r="M62" s="106" t="s">
        <v>20</v>
      </c>
      <c r="N62" s="106" t="s">
        <v>20</v>
      </c>
      <c r="O62" s="106" t="s">
        <v>20</v>
      </c>
      <c r="P62" s="106" t="s">
        <v>34</v>
      </c>
      <c r="Q62" s="106" t="s">
        <v>34</v>
      </c>
      <c r="R62" s="107">
        <v>163589259</v>
      </c>
      <c r="S62" s="107">
        <v>165146552</v>
      </c>
      <c r="T62" s="107">
        <v>62289612</v>
      </c>
      <c r="U62" s="107">
        <v>105284603</v>
      </c>
      <c r="V62" s="107">
        <v>147772817</v>
      </c>
      <c r="W62" s="107">
        <v>176184005</v>
      </c>
      <c r="X62" s="107">
        <v>197124774</v>
      </c>
      <c r="Y62" s="107">
        <v>214054732</v>
      </c>
      <c r="Z62" s="107">
        <v>228858576</v>
      </c>
      <c r="AA62" s="107">
        <v>242563379</v>
      </c>
      <c r="AB62" s="107">
        <v>255743882</v>
      </c>
      <c r="AC62" s="107">
        <v>268726136</v>
      </c>
      <c r="AD62" s="107">
        <v>281603261</v>
      </c>
      <c r="AE62" s="107">
        <v>294272175</v>
      </c>
      <c r="AF62" s="107">
        <v>306682459</v>
      </c>
      <c r="AG62" s="107">
        <v>318825664</v>
      </c>
      <c r="AH62" s="107">
        <v>330636369</v>
      </c>
      <c r="AI62" s="107">
        <v>342031685</v>
      </c>
      <c r="AJ62" s="107">
        <v>353448192</v>
      </c>
      <c r="AK62" s="107">
        <v>365026494</v>
      </c>
      <c r="AL62" s="107">
        <v>376727560</v>
      </c>
      <c r="AM62" s="107">
        <v>388634154</v>
      </c>
      <c r="AN62" s="104">
        <v>400824441</v>
      </c>
    </row>
    <row r="63" spans="1:40" x14ac:dyDescent="0.25">
      <c r="A63" t="str">
        <f t="shared" si="0"/>
        <v>Total aircraft movements_Thailand</v>
      </c>
      <c r="B63" s="102" t="s">
        <v>35</v>
      </c>
      <c r="C63" s="103" t="s">
        <v>69</v>
      </c>
      <c r="D63" s="104" t="s">
        <v>91</v>
      </c>
      <c r="E63" s="105" t="s">
        <v>20</v>
      </c>
      <c r="F63" s="106" t="s">
        <v>34</v>
      </c>
      <c r="G63" s="106" t="s">
        <v>20</v>
      </c>
      <c r="H63" s="106" t="s">
        <v>20</v>
      </c>
      <c r="I63" s="106" t="s">
        <v>20</v>
      </c>
      <c r="J63" s="106" t="s">
        <v>34</v>
      </c>
      <c r="K63" s="106" t="s">
        <v>34</v>
      </c>
      <c r="L63" s="106" t="s">
        <v>20</v>
      </c>
      <c r="M63" s="106" t="s">
        <v>20</v>
      </c>
      <c r="N63" s="106" t="s">
        <v>20</v>
      </c>
      <c r="O63" s="106" t="s">
        <v>20</v>
      </c>
      <c r="P63" s="106" t="s">
        <v>34</v>
      </c>
      <c r="Q63" s="106" t="s">
        <v>34</v>
      </c>
      <c r="R63" s="107">
        <v>1215923</v>
      </c>
      <c r="S63" s="107">
        <v>1220085</v>
      </c>
      <c r="T63" s="107">
        <v>554906</v>
      </c>
      <c r="U63" s="107">
        <v>895087</v>
      </c>
      <c r="V63" s="107">
        <v>1173192</v>
      </c>
      <c r="W63" s="107">
        <v>1317355</v>
      </c>
      <c r="X63" s="107">
        <v>1407982</v>
      </c>
      <c r="Y63" s="107">
        <v>1477868</v>
      </c>
      <c r="Z63" s="107">
        <v>1540856</v>
      </c>
      <c r="AA63" s="107">
        <v>1602514</v>
      </c>
      <c r="AB63" s="107">
        <v>1664966</v>
      </c>
      <c r="AC63" s="107">
        <v>1728889</v>
      </c>
      <c r="AD63" s="107">
        <v>1793589</v>
      </c>
      <c r="AE63" s="107">
        <v>1857280</v>
      </c>
      <c r="AF63" s="107">
        <v>1919067</v>
      </c>
      <c r="AG63" s="107">
        <v>1978663</v>
      </c>
      <c r="AH63" s="107">
        <v>2035484</v>
      </c>
      <c r="AI63" s="107">
        <v>2088933</v>
      </c>
      <c r="AJ63" s="107">
        <v>2142272</v>
      </c>
      <c r="AK63" s="107">
        <v>2196433</v>
      </c>
      <c r="AL63" s="107">
        <v>2251046</v>
      </c>
      <c r="AM63" s="107">
        <v>2306630</v>
      </c>
      <c r="AN63" s="104">
        <v>2363649</v>
      </c>
    </row>
    <row r="64" spans="1:40" x14ac:dyDescent="0.25">
      <c r="A64" t="str">
        <f t="shared" si="0"/>
        <v>Total Cargo_Thailand</v>
      </c>
      <c r="B64" s="102" t="s">
        <v>207</v>
      </c>
      <c r="C64" s="108" t="s">
        <v>69</v>
      </c>
      <c r="D64" s="92" t="s">
        <v>91</v>
      </c>
      <c r="E64" s="75" t="s">
        <v>20</v>
      </c>
      <c r="F64" s="76" t="s">
        <v>34</v>
      </c>
      <c r="G64" s="76" t="s">
        <v>20</v>
      </c>
      <c r="H64" s="76" t="s">
        <v>20</v>
      </c>
      <c r="I64" s="76" t="s">
        <v>20</v>
      </c>
      <c r="J64" s="76" t="s">
        <v>34</v>
      </c>
      <c r="K64" s="76" t="s">
        <v>34</v>
      </c>
      <c r="L64" s="76" t="s">
        <v>20</v>
      </c>
      <c r="M64" s="76" t="s">
        <v>20</v>
      </c>
      <c r="N64" s="76" t="s">
        <v>20</v>
      </c>
      <c r="O64" s="76" t="s">
        <v>20</v>
      </c>
      <c r="P64" s="76" t="s">
        <v>34</v>
      </c>
      <c r="Q64" s="76" t="s">
        <v>34</v>
      </c>
      <c r="R64" s="83">
        <v>1646695</v>
      </c>
      <c r="S64" s="83">
        <v>1454469</v>
      </c>
      <c r="T64" s="83">
        <v>965553</v>
      </c>
      <c r="U64" s="83">
        <v>1324005</v>
      </c>
      <c r="V64" s="83">
        <v>1463784</v>
      </c>
      <c r="W64" s="83">
        <v>1551775</v>
      </c>
      <c r="X64" s="83">
        <v>1614522</v>
      </c>
      <c r="Y64" s="83">
        <v>1669753</v>
      </c>
      <c r="Z64" s="83">
        <v>1724167</v>
      </c>
      <c r="AA64" s="83">
        <v>1780534</v>
      </c>
      <c r="AB64" s="83">
        <v>1840115</v>
      </c>
      <c r="AC64" s="83">
        <v>1903655</v>
      </c>
      <c r="AD64" s="83">
        <v>1970962</v>
      </c>
      <c r="AE64" s="83">
        <v>2040666</v>
      </c>
      <c r="AF64" s="83">
        <v>2112240</v>
      </c>
      <c r="AG64" s="83">
        <v>2185937</v>
      </c>
      <c r="AH64" s="83">
        <v>2261719</v>
      </c>
      <c r="AI64" s="83">
        <v>2339501</v>
      </c>
      <c r="AJ64" s="83">
        <v>2423247</v>
      </c>
      <c r="AK64" s="83">
        <v>2514580</v>
      </c>
      <c r="AL64" s="83">
        <v>2613896</v>
      </c>
      <c r="AM64" s="83">
        <v>2722739</v>
      </c>
      <c r="AN64" s="92">
        <v>2842867</v>
      </c>
    </row>
    <row r="65" spans="1:40" x14ac:dyDescent="0.25">
      <c r="A65" t="str">
        <f t="shared" si="0"/>
        <v>International passengers_Thailand</v>
      </c>
      <c r="B65" s="72" t="s">
        <v>54</v>
      </c>
      <c r="C65" s="108" t="s">
        <v>69</v>
      </c>
      <c r="D65" s="92" t="s">
        <v>91</v>
      </c>
      <c r="E65" s="75" t="s">
        <v>20</v>
      </c>
      <c r="F65" s="76" t="s">
        <v>34</v>
      </c>
      <c r="G65" s="76" t="s">
        <v>20</v>
      </c>
      <c r="H65" s="76" t="s">
        <v>20</v>
      </c>
      <c r="I65" s="76" t="s">
        <v>20</v>
      </c>
      <c r="J65" s="76" t="s">
        <v>34</v>
      </c>
      <c r="K65" s="76" t="s">
        <v>34</v>
      </c>
      <c r="L65" s="76" t="s">
        <v>20</v>
      </c>
      <c r="M65" s="76" t="s">
        <v>20</v>
      </c>
      <c r="N65" s="76" t="s">
        <v>20</v>
      </c>
      <c r="O65" s="76" t="s">
        <v>20</v>
      </c>
      <c r="P65" s="76" t="s">
        <v>34</v>
      </c>
      <c r="Q65" s="76" t="s">
        <v>34</v>
      </c>
      <c r="R65" s="83">
        <v>83668199</v>
      </c>
      <c r="S65" s="83">
        <v>88117052</v>
      </c>
      <c r="T65" s="83">
        <v>18151668</v>
      </c>
      <c r="U65" s="83">
        <v>37927324</v>
      </c>
      <c r="V65" s="83">
        <v>67152398</v>
      </c>
      <c r="W65" s="83">
        <v>87124700</v>
      </c>
      <c r="X65" s="83">
        <v>101933449</v>
      </c>
      <c r="Y65" s="83">
        <v>113829481</v>
      </c>
      <c r="Z65" s="83">
        <v>124120472</v>
      </c>
      <c r="AA65" s="83">
        <v>133558786</v>
      </c>
      <c r="AB65" s="83">
        <v>142588612</v>
      </c>
      <c r="AC65" s="83">
        <v>151474093</v>
      </c>
      <c r="AD65" s="83">
        <v>160278796</v>
      </c>
      <c r="AE65" s="83">
        <v>168885339</v>
      </c>
      <c r="AF65" s="83">
        <v>177236825</v>
      </c>
      <c r="AG65" s="83">
        <v>185322039</v>
      </c>
      <c r="AH65" s="83">
        <v>193074308</v>
      </c>
      <c r="AI65" s="83">
        <v>200410227</v>
      </c>
      <c r="AJ65" s="83">
        <v>207766829</v>
      </c>
      <c r="AK65" s="83">
        <v>215284696</v>
      </c>
      <c r="AL65" s="83">
        <v>222924650</v>
      </c>
      <c r="AM65" s="83">
        <v>230769477</v>
      </c>
      <c r="AN65" s="92">
        <v>238897363</v>
      </c>
    </row>
    <row r="66" spans="1:40" x14ac:dyDescent="0.25">
      <c r="A66" t="str">
        <f t="shared" ref="A66:A129" si="1">B66&amp;"_"&amp;D66</f>
        <v>Domestic passengers_Thailand</v>
      </c>
      <c r="B66" s="102" t="s">
        <v>56</v>
      </c>
      <c r="C66" s="103" t="s">
        <v>69</v>
      </c>
      <c r="D66" s="104" t="s">
        <v>91</v>
      </c>
      <c r="E66" s="105" t="s">
        <v>20</v>
      </c>
      <c r="F66" s="106" t="s">
        <v>34</v>
      </c>
      <c r="G66" s="106" t="s">
        <v>20</v>
      </c>
      <c r="H66" s="106" t="s">
        <v>20</v>
      </c>
      <c r="I66" s="106" t="s">
        <v>20</v>
      </c>
      <c r="J66" s="106" t="s">
        <v>34</v>
      </c>
      <c r="K66" s="106" t="s">
        <v>34</v>
      </c>
      <c r="L66" s="106" t="s">
        <v>20</v>
      </c>
      <c r="M66" s="106" t="s">
        <v>20</v>
      </c>
      <c r="N66" s="106" t="s">
        <v>20</v>
      </c>
      <c r="O66" s="106" t="s">
        <v>20</v>
      </c>
      <c r="P66" s="106" t="s">
        <v>34</v>
      </c>
      <c r="Q66" s="106" t="s">
        <v>34</v>
      </c>
      <c r="R66" s="107">
        <v>79194520</v>
      </c>
      <c r="S66" s="107">
        <v>76444216</v>
      </c>
      <c r="T66" s="107">
        <v>43960109</v>
      </c>
      <c r="U66" s="107">
        <v>67063802</v>
      </c>
      <c r="V66" s="107">
        <v>80230759</v>
      </c>
      <c r="W66" s="107">
        <v>88644102</v>
      </c>
      <c r="X66" s="107">
        <v>94780442</v>
      </c>
      <c r="Y66" s="107">
        <v>99832503</v>
      </c>
      <c r="Z66" s="107">
        <v>104369411</v>
      </c>
      <c r="AA66" s="107">
        <v>108662067</v>
      </c>
      <c r="AB66" s="107">
        <v>112839130</v>
      </c>
      <c r="AC66" s="107">
        <v>116961585</v>
      </c>
      <c r="AD66" s="107">
        <v>121058282</v>
      </c>
      <c r="AE66" s="107">
        <v>125142848</v>
      </c>
      <c r="AF66" s="107">
        <v>129221709</v>
      </c>
      <c r="AG66" s="107">
        <v>133297889</v>
      </c>
      <c r="AH66" s="107">
        <v>137372811</v>
      </c>
      <c r="AI66" s="107">
        <v>141447145</v>
      </c>
      <c r="AJ66" s="107">
        <v>145521202</v>
      </c>
      <c r="AK66" s="107">
        <v>149595131</v>
      </c>
      <c r="AL66" s="107">
        <v>153668998</v>
      </c>
      <c r="AM66" s="107">
        <v>157742838</v>
      </c>
      <c r="AN66" s="104">
        <v>161816665</v>
      </c>
    </row>
    <row r="67" spans="1:40" x14ac:dyDescent="0.25">
      <c r="A67" t="str">
        <f t="shared" si="1"/>
        <v>Total passengers_Tanzania</v>
      </c>
      <c r="B67" s="102" t="s">
        <v>58</v>
      </c>
      <c r="C67" s="103" t="s">
        <v>32</v>
      </c>
      <c r="D67" s="104" t="s">
        <v>193</v>
      </c>
      <c r="E67" s="105" t="s">
        <v>20</v>
      </c>
      <c r="F67" s="106" t="s">
        <v>34</v>
      </c>
      <c r="G67" s="106" t="s">
        <v>20</v>
      </c>
      <c r="H67" s="106" t="s">
        <v>20</v>
      </c>
      <c r="I67" s="106" t="s">
        <v>20</v>
      </c>
      <c r="J67" s="106" t="s">
        <v>20</v>
      </c>
      <c r="K67" s="106" t="s">
        <v>20</v>
      </c>
      <c r="L67" s="106" t="s">
        <v>34</v>
      </c>
      <c r="M67" s="106" t="s">
        <v>20</v>
      </c>
      <c r="N67" s="106" t="s">
        <v>20</v>
      </c>
      <c r="O67" s="106" t="s">
        <v>20</v>
      </c>
      <c r="P67" s="106" t="s">
        <v>20</v>
      </c>
      <c r="Q67" s="106" t="s">
        <v>20</v>
      </c>
      <c r="R67" s="107">
        <v>5540799</v>
      </c>
      <c r="S67" s="107">
        <v>5721112</v>
      </c>
      <c r="T67" s="107">
        <v>2561615</v>
      </c>
      <c r="U67" s="107">
        <v>3972774</v>
      </c>
      <c r="V67" s="107">
        <v>5099282</v>
      </c>
      <c r="W67" s="107">
        <v>5918627</v>
      </c>
      <c r="X67" s="107">
        <v>6547039</v>
      </c>
      <c r="Y67" s="107">
        <v>7061762</v>
      </c>
      <c r="Z67" s="107">
        <v>7523470</v>
      </c>
      <c r="AA67" s="107">
        <v>7942211</v>
      </c>
      <c r="AB67" s="107">
        <v>8333240</v>
      </c>
      <c r="AC67" s="107">
        <v>8706038</v>
      </c>
      <c r="AD67" s="107">
        <v>9066638</v>
      </c>
      <c r="AE67" s="107">
        <v>9436906</v>
      </c>
      <c r="AF67" s="107">
        <v>9801621</v>
      </c>
      <c r="AG67" s="107">
        <v>10162518</v>
      </c>
      <c r="AH67" s="107">
        <v>10520760</v>
      </c>
      <c r="AI67" s="107">
        <v>10877153</v>
      </c>
      <c r="AJ67" s="107">
        <v>11248713</v>
      </c>
      <c r="AK67" s="107">
        <v>11619411</v>
      </c>
      <c r="AL67" s="107">
        <v>11989415</v>
      </c>
      <c r="AM67" s="107">
        <v>12359063</v>
      </c>
      <c r="AN67" s="104">
        <v>12728405</v>
      </c>
    </row>
    <row r="68" spans="1:40" x14ac:dyDescent="0.25">
      <c r="A68" t="str">
        <f t="shared" si="1"/>
        <v>Total aircraft movements_Tanzania</v>
      </c>
      <c r="B68" s="102" t="s">
        <v>35</v>
      </c>
      <c r="C68" s="103" t="s">
        <v>32</v>
      </c>
      <c r="D68" s="104" t="s">
        <v>193</v>
      </c>
      <c r="E68" s="105" t="s">
        <v>20</v>
      </c>
      <c r="F68" s="106" t="s">
        <v>34</v>
      </c>
      <c r="G68" s="106" t="s">
        <v>20</v>
      </c>
      <c r="H68" s="106" t="s">
        <v>20</v>
      </c>
      <c r="I68" s="106" t="s">
        <v>20</v>
      </c>
      <c r="J68" s="106" t="s">
        <v>20</v>
      </c>
      <c r="K68" s="106" t="s">
        <v>20</v>
      </c>
      <c r="L68" s="106" t="s">
        <v>34</v>
      </c>
      <c r="M68" s="106" t="s">
        <v>20</v>
      </c>
      <c r="N68" s="106" t="s">
        <v>20</v>
      </c>
      <c r="O68" s="106" t="s">
        <v>20</v>
      </c>
      <c r="P68" s="106" t="s">
        <v>20</v>
      </c>
      <c r="Q68" s="106" t="s">
        <v>20</v>
      </c>
      <c r="R68" s="107">
        <v>212613</v>
      </c>
      <c r="S68" s="107">
        <v>207635</v>
      </c>
      <c r="T68" s="107">
        <v>100672</v>
      </c>
      <c r="U68" s="107">
        <v>157080</v>
      </c>
      <c r="V68" s="107">
        <v>189600</v>
      </c>
      <c r="W68" s="107">
        <v>210175</v>
      </c>
      <c r="X68" s="107">
        <v>223715</v>
      </c>
      <c r="Y68" s="107">
        <v>233369</v>
      </c>
      <c r="Z68" s="107">
        <v>240856</v>
      </c>
      <c r="AA68" s="107">
        <v>247110</v>
      </c>
      <c r="AB68" s="107">
        <v>252639</v>
      </c>
      <c r="AC68" s="107">
        <v>257720</v>
      </c>
      <c r="AD68" s="107">
        <v>262505</v>
      </c>
      <c r="AE68" s="107">
        <v>267078</v>
      </c>
      <c r="AF68" s="107">
        <v>271483</v>
      </c>
      <c r="AG68" s="107">
        <v>275749</v>
      </c>
      <c r="AH68" s="107">
        <v>279891</v>
      </c>
      <c r="AI68" s="107">
        <v>283918</v>
      </c>
      <c r="AJ68" s="107">
        <v>287836</v>
      </c>
      <c r="AK68" s="107">
        <v>291650</v>
      </c>
      <c r="AL68" s="107">
        <v>295366</v>
      </c>
      <c r="AM68" s="107">
        <v>298983</v>
      </c>
      <c r="AN68" s="104">
        <v>302507</v>
      </c>
    </row>
    <row r="69" spans="1:40" x14ac:dyDescent="0.25">
      <c r="A69" t="str">
        <f t="shared" si="1"/>
        <v>Total Cargo_Tanzania</v>
      </c>
      <c r="B69" s="102" t="s">
        <v>207</v>
      </c>
      <c r="C69" s="108" t="s">
        <v>32</v>
      </c>
      <c r="D69" s="104" t="s">
        <v>193</v>
      </c>
      <c r="E69" s="75" t="s">
        <v>20</v>
      </c>
      <c r="F69" s="76" t="s">
        <v>34</v>
      </c>
      <c r="G69" s="76" t="s">
        <v>20</v>
      </c>
      <c r="H69" s="76" t="s">
        <v>20</v>
      </c>
      <c r="I69" s="76" t="s">
        <v>20</v>
      </c>
      <c r="J69" s="76" t="s">
        <v>20</v>
      </c>
      <c r="K69" s="76" t="s">
        <v>20</v>
      </c>
      <c r="L69" s="76" t="s">
        <v>34</v>
      </c>
      <c r="M69" s="76" t="s">
        <v>20</v>
      </c>
      <c r="N69" s="76" t="s">
        <v>20</v>
      </c>
      <c r="O69" s="76" t="s">
        <v>20</v>
      </c>
      <c r="P69" s="76" t="s">
        <v>20</v>
      </c>
      <c r="Q69" s="76" t="s">
        <v>20</v>
      </c>
      <c r="R69" s="83">
        <v>23335</v>
      </c>
      <c r="S69" s="83">
        <v>25254</v>
      </c>
      <c r="T69" s="83">
        <v>20232</v>
      </c>
      <c r="U69" s="83">
        <v>24954</v>
      </c>
      <c r="V69" s="83">
        <v>26319</v>
      </c>
      <c r="W69" s="83">
        <v>26943</v>
      </c>
      <c r="X69" s="83">
        <v>27387</v>
      </c>
      <c r="Y69" s="83">
        <v>27790</v>
      </c>
      <c r="Z69" s="83">
        <v>28183</v>
      </c>
      <c r="AA69" s="83">
        <v>28574</v>
      </c>
      <c r="AB69" s="83">
        <v>28965</v>
      </c>
      <c r="AC69" s="83">
        <v>29355</v>
      </c>
      <c r="AD69" s="83">
        <v>29745</v>
      </c>
      <c r="AE69" s="83">
        <v>30136</v>
      </c>
      <c r="AF69" s="83">
        <v>30527</v>
      </c>
      <c r="AG69" s="83">
        <v>30917</v>
      </c>
      <c r="AH69" s="83">
        <v>31308</v>
      </c>
      <c r="AI69" s="83">
        <v>31698</v>
      </c>
      <c r="AJ69" s="83">
        <v>32088</v>
      </c>
      <c r="AK69" s="83">
        <v>32479</v>
      </c>
      <c r="AL69" s="83">
        <v>32869</v>
      </c>
      <c r="AM69" s="83">
        <v>33260</v>
      </c>
      <c r="AN69" s="92">
        <v>33650</v>
      </c>
    </row>
    <row r="70" spans="1:40" x14ac:dyDescent="0.25">
      <c r="A70" t="str">
        <f t="shared" si="1"/>
        <v>International passengers_Tanzania</v>
      </c>
      <c r="B70" s="72" t="s">
        <v>54</v>
      </c>
      <c r="C70" s="108" t="s">
        <v>32</v>
      </c>
      <c r="D70" s="104" t="s">
        <v>193</v>
      </c>
      <c r="E70" s="75" t="s">
        <v>20</v>
      </c>
      <c r="F70" s="76" t="s">
        <v>34</v>
      </c>
      <c r="G70" s="76" t="s">
        <v>20</v>
      </c>
      <c r="H70" s="76" t="s">
        <v>20</v>
      </c>
      <c r="I70" s="76" t="s">
        <v>20</v>
      </c>
      <c r="J70" s="76" t="s">
        <v>20</v>
      </c>
      <c r="K70" s="76" t="s">
        <v>20</v>
      </c>
      <c r="L70" s="76" t="s">
        <v>34</v>
      </c>
      <c r="M70" s="76" t="s">
        <v>20</v>
      </c>
      <c r="N70" s="76" t="s">
        <v>20</v>
      </c>
      <c r="O70" s="76" t="s">
        <v>20</v>
      </c>
      <c r="P70" s="76" t="s">
        <v>20</v>
      </c>
      <c r="Q70" s="76" t="s">
        <v>20</v>
      </c>
      <c r="R70" s="83">
        <v>2433176</v>
      </c>
      <c r="S70" s="83">
        <v>2502510</v>
      </c>
      <c r="T70" s="83">
        <v>860511</v>
      </c>
      <c r="U70" s="83">
        <v>1521638</v>
      </c>
      <c r="V70" s="83">
        <v>2041388</v>
      </c>
      <c r="W70" s="83">
        <v>2460203</v>
      </c>
      <c r="X70" s="83">
        <v>2804442</v>
      </c>
      <c r="Y70" s="83">
        <v>3094934</v>
      </c>
      <c r="Z70" s="83">
        <v>3363410</v>
      </c>
      <c r="AA70" s="83">
        <v>3605030</v>
      </c>
      <c r="AB70" s="83">
        <v>3827358</v>
      </c>
      <c r="AC70" s="83">
        <v>4035880</v>
      </c>
      <c r="AD70" s="83">
        <v>4234548</v>
      </c>
      <c r="AE70" s="83">
        <v>4444134</v>
      </c>
      <c r="AF70" s="83">
        <v>4648840</v>
      </c>
      <c r="AG70" s="83">
        <v>4850093</v>
      </c>
      <c r="AH70" s="83">
        <v>5048890</v>
      </c>
      <c r="AI70" s="83">
        <v>5245947</v>
      </c>
      <c r="AJ70" s="83">
        <v>5458232</v>
      </c>
      <c r="AK70" s="83">
        <v>5669689</v>
      </c>
      <c r="AL70" s="83">
        <v>5880471</v>
      </c>
      <c r="AM70" s="83">
        <v>6090907</v>
      </c>
      <c r="AN70" s="92">
        <v>6301044</v>
      </c>
    </row>
    <row r="71" spans="1:40" x14ac:dyDescent="0.25">
      <c r="A71" t="str">
        <f t="shared" si="1"/>
        <v>Domestic passengers_Tanzania</v>
      </c>
      <c r="B71" s="102" t="s">
        <v>56</v>
      </c>
      <c r="C71" s="103" t="s">
        <v>32</v>
      </c>
      <c r="D71" s="104" t="s">
        <v>193</v>
      </c>
      <c r="E71" s="105" t="s">
        <v>20</v>
      </c>
      <c r="F71" s="106" t="s">
        <v>34</v>
      </c>
      <c r="G71" s="106" t="s">
        <v>20</v>
      </c>
      <c r="H71" s="106" t="s">
        <v>20</v>
      </c>
      <c r="I71" s="106" t="s">
        <v>20</v>
      </c>
      <c r="J71" s="106" t="s">
        <v>20</v>
      </c>
      <c r="K71" s="106" t="s">
        <v>20</v>
      </c>
      <c r="L71" s="106" t="s">
        <v>34</v>
      </c>
      <c r="M71" s="106" t="s">
        <v>20</v>
      </c>
      <c r="N71" s="106" t="s">
        <v>20</v>
      </c>
      <c r="O71" s="106" t="s">
        <v>20</v>
      </c>
      <c r="P71" s="106" t="s">
        <v>20</v>
      </c>
      <c r="Q71" s="106" t="s">
        <v>20</v>
      </c>
      <c r="R71" s="107">
        <v>2563592</v>
      </c>
      <c r="S71" s="107">
        <v>2644297</v>
      </c>
      <c r="T71" s="107">
        <v>1429717</v>
      </c>
      <c r="U71" s="107">
        <v>1995161</v>
      </c>
      <c r="V71" s="107">
        <v>2477455</v>
      </c>
      <c r="W71" s="107">
        <v>2795867</v>
      </c>
      <c r="X71" s="107">
        <v>3019931</v>
      </c>
      <c r="Y71" s="107">
        <v>3197216</v>
      </c>
      <c r="Z71" s="107">
        <v>3351363</v>
      </c>
      <c r="AA71" s="107">
        <v>3494087</v>
      </c>
      <c r="AB71" s="107">
        <v>3631183</v>
      </c>
      <c r="AC71" s="107">
        <v>3765512</v>
      </c>
      <c r="AD71" s="107">
        <v>3898482</v>
      </c>
      <c r="AE71" s="107">
        <v>4030787</v>
      </c>
      <c r="AF71" s="107">
        <v>4162765</v>
      </c>
      <c r="AG71" s="107">
        <v>4294584</v>
      </c>
      <c r="AH71" s="107">
        <v>4426325</v>
      </c>
      <c r="AI71" s="107">
        <v>4558028</v>
      </c>
      <c r="AJ71" s="107">
        <v>4689712</v>
      </c>
      <c r="AK71" s="107">
        <v>4821388</v>
      </c>
      <c r="AL71" s="107">
        <v>4953059</v>
      </c>
      <c r="AM71" s="107">
        <v>5084728</v>
      </c>
      <c r="AN71" s="104">
        <v>5216396</v>
      </c>
    </row>
    <row r="72" spans="1:40" x14ac:dyDescent="0.25">
      <c r="A72" t="str">
        <f t="shared" si="1"/>
        <v>Total passengers_Switzerland</v>
      </c>
      <c r="B72" s="102" t="s">
        <v>58</v>
      </c>
      <c r="C72" s="103" t="s">
        <v>96</v>
      </c>
      <c r="D72" s="104" t="s">
        <v>105</v>
      </c>
      <c r="E72" s="105" t="s">
        <v>34</v>
      </c>
      <c r="F72" s="106" t="s">
        <v>20</v>
      </c>
      <c r="G72" s="106" t="s">
        <v>20</v>
      </c>
      <c r="H72" s="106" t="s">
        <v>20</v>
      </c>
      <c r="I72" s="106" t="s">
        <v>20</v>
      </c>
      <c r="J72" s="106" t="s">
        <v>20</v>
      </c>
      <c r="K72" s="106" t="s">
        <v>20</v>
      </c>
      <c r="L72" s="106" t="s">
        <v>20</v>
      </c>
      <c r="M72" s="106" t="s">
        <v>20</v>
      </c>
      <c r="N72" s="106" t="s">
        <v>20</v>
      </c>
      <c r="O72" s="106" t="s">
        <v>20</v>
      </c>
      <c r="P72" s="106" t="s">
        <v>20</v>
      </c>
      <c r="Q72" s="106" t="s">
        <v>34</v>
      </c>
      <c r="R72" s="107">
        <v>57611188</v>
      </c>
      <c r="S72" s="107">
        <v>58643871</v>
      </c>
      <c r="T72" s="107">
        <v>17318242</v>
      </c>
      <c r="U72" s="107">
        <v>29313785</v>
      </c>
      <c r="V72" s="107">
        <v>42858127</v>
      </c>
      <c r="W72" s="107">
        <v>52514153</v>
      </c>
      <c r="X72" s="107">
        <v>59605696</v>
      </c>
      <c r="Y72" s="107">
        <v>65065242</v>
      </c>
      <c r="Z72" s="107">
        <v>69530011</v>
      </c>
      <c r="AA72" s="107">
        <v>73370823</v>
      </c>
      <c r="AB72" s="107">
        <v>76799837</v>
      </c>
      <c r="AC72" s="107">
        <v>79957831</v>
      </c>
      <c r="AD72" s="107">
        <v>82934894</v>
      </c>
      <c r="AE72" s="107">
        <v>85789807</v>
      </c>
      <c r="AF72" s="107">
        <v>88561660</v>
      </c>
      <c r="AG72" s="107">
        <v>91276962</v>
      </c>
      <c r="AH72" s="107">
        <v>93954025</v>
      </c>
      <c r="AI72" s="107">
        <v>96605746</v>
      </c>
      <c r="AJ72" s="107">
        <v>99241387</v>
      </c>
      <c r="AK72" s="107">
        <v>101867752</v>
      </c>
      <c r="AL72" s="107">
        <v>104489973</v>
      </c>
      <c r="AM72" s="107">
        <v>107112053</v>
      </c>
      <c r="AN72" s="104">
        <v>109737253</v>
      </c>
    </row>
    <row r="73" spans="1:40" x14ac:dyDescent="0.25">
      <c r="A73" t="str">
        <f t="shared" si="1"/>
        <v>Total aircraft movements_Switzerland</v>
      </c>
      <c r="B73" s="102" t="s">
        <v>35</v>
      </c>
      <c r="C73" s="103" t="s">
        <v>96</v>
      </c>
      <c r="D73" s="104" t="s">
        <v>105</v>
      </c>
      <c r="E73" s="105" t="s">
        <v>34</v>
      </c>
      <c r="F73" s="106" t="s">
        <v>20</v>
      </c>
      <c r="G73" s="106" t="s">
        <v>20</v>
      </c>
      <c r="H73" s="106" t="s">
        <v>20</v>
      </c>
      <c r="I73" s="106" t="s">
        <v>20</v>
      </c>
      <c r="J73" s="106" t="s">
        <v>20</v>
      </c>
      <c r="K73" s="106" t="s">
        <v>20</v>
      </c>
      <c r="L73" s="106" t="s">
        <v>20</v>
      </c>
      <c r="M73" s="106" t="s">
        <v>20</v>
      </c>
      <c r="N73" s="106" t="s">
        <v>20</v>
      </c>
      <c r="O73" s="106" t="s">
        <v>20</v>
      </c>
      <c r="P73" s="106" t="s">
        <v>20</v>
      </c>
      <c r="Q73" s="106" t="s">
        <v>34</v>
      </c>
      <c r="R73" s="107">
        <v>695455</v>
      </c>
      <c r="S73" s="107">
        <v>685857</v>
      </c>
      <c r="T73" s="107">
        <v>377727</v>
      </c>
      <c r="U73" s="107">
        <v>541183</v>
      </c>
      <c r="V73" s="107">
        <v>652675</v>
      </c>
      <c r="W73" s="107">
        <v>711302</v>
      </c>
      <c r="X73" s="107">
        <v>746053</v>
      </c>
      <c r="Y73" s="107">
        <v>769760</v>
      </c>
      <c r="Z73" s="107">
        <v>788359</v>
      </c>
      <c r="AA73" s="107">
        <v>804596</v>
      </c>
      <c r="AB73" s="107">
        <v>819740</v>
      </c>
      <c r="AC73" s="107">
        <v>834379</v>
      </c>
      <c r="AD73" s="107">
        <v>848785</v>
      </c>
      <c r="AE73" s="107">
        <v>863082</v>
      </c>
      <c r="AF73" s="107">
        <v>877330</v>
      </c>
      <c r="AG73" s="107">
        <v>891554</v>
      </c>
      <c r="AH73" s="107">
        <v>905768</v>
      </c>
      <c r="AI73" s="107">
        <v>919977</v>
      </c>
      <c r="AJ73" s="107">
        <v>934184</v>
      </c>
      <c r="AK73" s="107">
        <v>948390</v>
      </c>
      <c r="AL73" s="107">
        <v>962595</v>
      </c>
      <c r="AM73" s="107">
        <v>976800</v>
      </c>
      <c r="AN73" s="104">
        <v>991004</v>
      </c>
    </row>
    <row r="74" spans="1:40" x14ac:dyDescent="0.25">
      <c r="A74" t="str">
        <f t="shared" si="1"/>
        <v>Total Cargo_Switzerland</v>
      </c>
      <c r="B74" s="102" t="s">
        <v>207</v>
      </c>
      <c r="C74" s="108" t="s">
        <v>96</v>
      </c>
      <c r="D74" s="92" t="s">
        <v>105</v>
      </c>
      <c r="E74" s="75" t="s">
        <v>34</v>
      </c>
      <c r="F74" s="76" t="s">
        <v>20</v>
      </c>
      <c r="G74" s="76" t="s">
        <v>20</v>
      </c>
      <c r="H74" s="76" t="s">
        <v>20</v>
      </c>
      <c r="I74" s="76" t="s">
        <v>20</v>
      </c>
      <c r="J74" s="76" t="s">
        <v>20</v>
      </c>
      <c r="K74" s="76" t="s">
        <v>20</v>
      </c>
      <c r="L74" s="76" t="s">
        <v>20</v>
      </c>
      <c r="M74" s="76" t="s">
        <v>20</v>
      </c>
      <c r="N74" s="76" t="s">
        <v>20</v>
      </c>
      <c r="O74" s="76" t="s">
        <v>20</v>
      </c>
      <c r="P74" s="76" t="s">
        <v>20</v>
      </c>
      <c r="Q74" s="76" t="s">
        <v>34</v>
      </c>
      <c r="R74" s="83">
        <v>495750</v>
      </c>
      <c r="S74" s="83">
        <v>462788</v>
      </c>
      <c r="T74" s="83">
        <v>287388</v>
      </c>
      <c r="U74" s="83">
        <v>409876</v>
      </c>
      <c r="V74" s="83">
        <v>470220</v>
      </c>
      <c r="W74" s="83">
        <v>503348</v>
      </c>
      <c r="X74" s="83">
        <v>529648</v>
      </c>
      <c r="Y74" s="83">
        <v>548398</v>
      </c>
      <c r="Z74" s="83">
        <v>566963</v>
      </c>
      <c r="AA74" s="83">
        <v>584552</v>
      </c>
      <c r="AB74" s="83">
        <v>601828</v>
      </c>
      <c r="AC74" s="83">
        <v>618982</v>
      </c>
      <c r="AD74" s="83">
        <v>635953</v>
      </c>
      <c r="AE74" s="83">
        <v>652981</v>
      </c>
      <c r="AF74" s="83">
        <v>670019</v>
      </c>
      <c r="AG74" s="83">
        <v>687140</v>
      </c>
      <c r="AH74" s="83">
        <v>704479</v>
      </c>
      <c r="AI74" s="83">
        <v>721811</v>
      </c>
      <c r="AJ74" s="83">
        <v>739044</v>
      </c>
      <c r="AK74" s="83">
        <v>756185</v>
      </c>
      <c r="AL74" s="83">
        <v>773226</v>
      </c>
      <c r="AM74" s="83">
        <v>790152</v>
      </c>
      <c r="AN74" s="92">
        <v>807029</v>
      </c>
    </row>
    <row r="75" spans="1:40" x14ac:dyDescent="0.25">
      <c r="A75" t="str">
        <f t="shared" si="1"/>
        <v>International passengers_Switzerland</v>
      </c>
      <c r="B75" s="72" t="s">
        <v>54</v>
      </c>
      <c r="C75" s="108" t="s">
        <v>96</v>
      </c>
      <c r="D75" s="92" t="s">
        <v>105</v>
      </c>
      <c r="E75" s="75" t="s">
        <v>34</v>
      </c>
      <c r="F75" s="76" t="s">
        <v>20</v>
      </c>
      <c r="G75" s="76" t="s">
        <v>20</v>
      </c>
      <c r="H75" s="76" t="s">
        <v>20</v>
      </c>
      <c r="I75" s="76" t="s">
        <v>20</v>
      </c>
      <c r="J75" s="76" t="s">
        <v>20</v>
      </c>
      <c r="K75" s="76" t="s">
        <v>20</v>
      </c>
      <c r="L75" s="76" t="s">
        <v>20</v>
      </c>
      <c r="M75" s="76" t="s">
        <v>20</v>
      </c>
      <c r="N75" s="76" t="s">
        <v>20</v>
      </c>
      <c r="O75" s="76" t="s">
        <v>20</v>
      </c>
      <c r="P75" s="76" t="s">
        <v>20</v>
      </c>
      <c r="Q75" s="76" t="s">
        <v>34</v>
      </c>
      <c r="R75" s="83">
        <v>56123456</v>
      </c>
      <c r="S75" s="83">
        <v>57185665</v>
      </c>
      <c r="T75" s="83">
        <v>16919561</v>
      </c>
      <c r="U75" s="83">
        <v>28560404</v>
      </c>
      <c r="V75" s="83">
        <v>41794462</v>
      </c>
      <c r="W75" s="83">
        <v>51207432</v>
      </c>
      <c r="X75" s="83">
        <v>58120199</v>
      </c>
      <c r="Y75" s="83">
        <v>63485158</v>
      </c>
      <c r="Z75" s="83">
        <v>67876299</v>
      </c>
      <c r="AA75" s="83">
        <v>71644019</v>
      </c>
      <c r="AB75" s="83">
        <v>75005446</v>
      </c>
      <c r="AC75" s="83">
        <v>78097385</v>
      </c>
      <c r="AD75" s="83">
        <v>81007580</v>
      </c>
      <c r="AE75" s="83">
        <v>83793344</v>
      </c>
      <c r="AF75" s="83">
        <v>86492779</v>
      </c>
      <c r="AG75" s="83">
        <v>89131645</v>
      </c>
      <c r="AH75" s="83">
        <v>91727621</v>
      </c>
      <c r="AI75" s="83">
        <v>94292997</v>
      </c>
      <c r="AJ75" s="83">
        <v>96836414</v>
      </c>
      <c r="AK75" s="83">
        <v>99364004</v>
      </c>
      <c r="AL75" s="83">
        <v>101880146</v>
      </c>
      <c r="AM75" s="83">
        <v>104387986</v>
      </c>
      <c r="AN75" s="92">
        <v>106889799</v>
      </c>
    </row>
    <row r="76" spans="1:40" x14ac:dyDescent="0.25">
      <c r="A76" t="str">
        <f t="shared" si="1"/>
        <v>Domestic passengers_Switzerland</v>
      </c>
      <c r="B76" s="102" t="s">
        <v>56</v>
      </c>
      <c r="C76" s="103" t="s">
        <v>96</v>
      </c>
      <c r="D76" s="104" t="s">
        <v>105</v>
      </c>
      <c r="E76" s="105" t="s">
        <v>34</v>
      </c>
      <c r="F76" s="106" t="s">
        <v>20</v>
      </c>
      <c r="G76" s="106" t="s">
        <v>20</v>
      </c>
      <c r="H76" s="106" t="s">
        <v>20</v>
      </c>
      <c r="I76" s="106" t="s">
        <v>20</v>
      </c>
      <c r="J76" s="106" t="s">
        <v>20</v>
      </c>
      <c r="K76" s="106" t="s">
        <v>20</v>
      </c>
      <c r="L76" s="106" t="s">
        <v>20</v>
      </c>
      <c r="M76" s="106" t="s">
        <v>20</v>
      </c>
      <c r="N76" s="106" t="s">
        <v>20</v>
      </c>
      <c r="O76" s="106" t="s">
        <v>20</v>
      </c>
      <c r="P76" s="106" t="s">
        <v>20</v>
      </c>
      <c r="Q76" s="106" t="s">
        <v>34</v>
      </c>
      <c r="R76" s="107">
        <v>1431339</v>
      </c>
      <c r="S76" s="107">
        <v>1376254</v>
      </c>
      <c r="T76" s="107">
        <v>362292</v>
      </c>
      <c r="U76" s="107">
        <v>694492</v>
      </c>
      <c r="V76" s="107">
        <v>989579</v>
      </c>
      <c r="W76" s="107">
        <v>1221017</v>
      </c>
      <c r="X76" s="107">
        <v>1390884</v>
      </c>
      <c r="Y76" s="107">
        <v>1478200</v>
      </c>
      <c r="Z76" s="107">
        <v>1545527</v>
      </c>
      <c r="AA76" s="107">
        <v>1612872</v>
      </c>
      <c r="AB76" s="107">
        <v>1675010</v>
      </c>
      <c r="AC76" s="107">
        <v>1735749</v>
      </c>
      <c r="AD76" s="107">
        <v>1797336</v>
      </c>
      <c r="AE76" s="107">
        <v>1861175</v>
      </c>
      <c r="AF76" s="107">
        <v>1928215</v>
      </c>
      <c r="AG76" s="107">
        <v>1999179</v>
      </c>
      <c r="AH76" s="107">
        <v>2074685</v>
      </c>
      <c r="AI76" s="107">
        <v>2155328</v>
      </c>
      <c r="AJ76" s="107">
        <v>2241723</v>
      </c>
      <c r="AK76" s="107">
        <v>2334538</v>
      </c>
      <c r="AL76" s="107">
        <v>2434520</v>
      </c>
      <c r="AM76" s="107">
        <v>2542524</v>
      </c>
      <c r="AN76" s="104">
        <v>2659534</v>
      </c>
    </row>
    <row r="77" spans="1:40" x14ac:dyDescent="0.25">
      <c r="A77" t="str">
        <f t="shared" si="1"/>
        <v>Total passengers_Sweden</v>
      </c>
      <c r="B77" s="102" t="s">
        <v>58</v>
      </c>
      <c r="C77" s="103" t="s">
        <v>96</v>
      </c>
      <c r="D77" s="104" t="s">
        <v>136</v>
      </c>
      <c r="E77" s="105" t="s">
        <v>34</v>
      </c>
      <c r="F77" s="106" t="s">
        <v>20</v>
      </c>
      <c r="G77" s="106" t="s">
        <v>20</v>
      </c>
      <c r="H77" s="106" t="s">
        <v>20</v>
      </c>
      <c r="I77" s="106" t="s">
        <v>34</v>
      </c>
      <c r="J77" s="106" t="s">
        <v>20</v>
      </c>
      <c r="K77" s="106" t="s">
        <v>20</v>
      </c>
      <c r="L77" s="106" t="s">
        <v>20</v>
      </c>
      <c r="M77" s="106" t="s">
        <v>20</v>
      </c>
      <c r="N77" s="106" t="s">
        <v>20</v>
      </c>
      <c r="O77" s="106" t="s">
        <v>20</v>
      </c>
      <c r="P77" s="106" t="s">
        <v>20</v>
      </c>
      <c r="Q77" s="106" t="s">
        <v>34</v>
      </c>
      <c r="R77" s="107">
        <v>47136463</v>
      </c>
      <c r="S77" s="107">
        <v>45076576</v>
      </c>
      <c r="T77" s="107">
        <v>11621352</v>
      </c>
      <c r="U77" s="107">
        <v>23475206</v>
      </c>
      <c r="V77" s="107">
        <v>35682812</v>
      </c>
      <c r="W77" s="107">
        <v>43306950</v>
      </c>
      <c r="X77" s="107">
        <v>48232479</v>
      </c>
      <c r="Y77" s="107">
        <v>51666709</v>
      </c>
      <c r="Z77" s="107">
        <v>54270334</v>
      </c>
      <c r="AA77" s="107">
        <v>56392536</v>
      </c>
      <c r="AB77" s="107">
        <v>58240213</v>
      </c>
      <c r="AC77" s="107">
        <v>59920838</v>
      </c>
      <c r="AD77" s="107">
        <v>61479675</v>
      </c>
      <c r="AE77" s="107">
        <v>63011552</v>
      </c>
      <c r="AF77" s="107">
        <v>64523972</v>
      </c>
      <c r="AG77" s="107">
        <v>66036970</v>
      </c>
      <c r="AH77" s="107">
        <v>67585396</v>
      </c>
      <c r="AI77" s="107">
        <v>69149207</v>
      </c>
      <c r="AJ77" s="107">
        <v>70710153</v>
      </c>
      <c r="AK77" s="107">
        <v>72277740</v>
      </c>
      <c r="AL77" s="107">
        <v>73866148</v>
      </c>
      <c r="AM77" s="107">
        <v>75460594</v>
      </c>
      <c r="AN77" s="104">
        <v>77079687</v>
      </c>
    </row>
    <row r="78" spans="1:40" x14ac:dyDescent="0.25">
      <c r="A78" t="str">
        <f t="shared" si="1"/>
        <v>Total aircraft movements_Sweden</v>
      </c>
      <c r="B78" s="102" t="s">
        <v>35</v>
      </c>
      <c r="C78" s="103" t="s">
        <v>96</v>
      </c>
      <c r="D78" s="104" t="s">
        <v>136</v>
      </c>
      <c r="E78" s="105" t="s">
        <v>34</v>
      </c>
      <c r="F78" s="106" t="s">
        <v>20</v>
      </c>
      <c r="G78" s="106" t="s">
        <v>20</v>
      </c>
      <c r="H78" s="106" t="s">
        <v>20</v>
      </c>
      <c r="I78" s="106" t="s">
        <v>34</v>
      </c>
      <c r="J78" s="106" t="s">
        <v>20</v>
      </c>
      <c r="K78" s="106" t="s">
        <v>20</v>
      </c>
      <c r="L78" s="106" t="s">
        <v>20</v>
      </c>
      <c r="M78" s="106" t="s">
        <v>20</v>
      </c>
      <c r="N78" s="106" t="s">
        <v>20</v>
      </c>
      <c r="O78" s="106" t="s">
        <v>20</v>
      </c>
      <c r="P78" s="106" t="s">
        <v>20</v>
      </c>
      <c r="Q78" s="106" t="s">
        <v>34</v>
      </c>
      <c r="R78" s="107">
        <v>714123</v>
      </c>
      <c r="S78" s="107">
        <v>654483</v>
      </c>
      <c r="T78" s="107">
        <v>337991</v>
      </c>
      <c r="U78" s="107">
        <v>505973</v>
      </c>
      <c r="V78" s="107">
        <v>595588</v>
      </c>
      <c r="W78" s="107">
        <v>650220</v>
      </c>
      <c r="X78" s="107">
        <v>685453</v>
      </c>
      <c r="Y78" s="107">
        <v>711052</v>
      </c>
      <c r="Z78" s="107">
        <v>731868</v>
      </c>
      <c r="AA78" s="107">
        <v>750311</v>
      </c>
      <c r="AB78" s="107">
        <v>767578</v>
      </c>
      <c r="AC78" s="107">
        <v>784261</v>
      </c>
      <c r="AD78" s="107">
        <v>800656</v>
      </c>
      <c r="AE78" s="107">
        <v>816908</v>
      </c>
      <c r="AF78" s="107">
        <v>833088</v>
      </c>
      <c r="AG78" s="107">
        <v>849234</v>
      </c>
      <c r="AH78" s="107">
        <v>865363</v>
      </c>
      <c r="AI78" s="107">
        <v>881483</v>
      </c>
      <c r="AJ78" s="107">
        <v>897599</v>
      </c>
      <c r="AK78" s="107">
        <v>913713</v>
      </c>
      <c r="AL78" s="107">
        <v>929826</v>
      </c>
      <c r="AM78" s="107">
        <v>945937</v>
      </c>
      <c r="AN78" s="104">
        <v>962049</v>
      </c>
    </row>
    <row r="79" spans="1:40" x14ac:dyDescent="0.25">
      <c r="A79" t="str">
        <f t="shared" si="1"/>
        <v>Total Cargo_Sweden</v>
      </c>
      <c r="B79" s="102" t="s">
        <v>207</v>
      </c>
      <c r="C79" s="108" t="s">
        <v>96</v>
      </c>
      <c r="D79" s="92" t="s">
        <v>136</v>
      </c>
      <c r="E79" s="75" t="s">
        <v>34</v>
      </c>
      <c r="F79" s="76" t="s">
        <v>20</v>
      </c>
      <c r="G79" s="76" t="s">
        <v>20</v>
      </c>
      <c r="H79" s="76" t="s">
        <v>20</v>
      </c>
      <c r="I79" s="76" t="s">
        <v>34</v>
      </c>
      <c r="J79" s="76" t="s">
        <v>20</v>
      </c>
      <c r="K79" s="76" t="s">
        <v>20</v>
      </c>
      <c r="L79" s="76" t="s">
        <v>20</v>
      </c>
      <c r="M79" s="76" t="s">
        <v>20</v>
      </c>
      <c r="N79" s="76" t="s">
        <v>20</v>
      </c>
      <c r="O79" s="76" t="s">
        <v>20</v>
      </c>
      <c r="P79" s="76" t="s">
        <v>20</v>
      </c>
      <c r="Q79" s="76" t="s">
        <v>34</v>
      </c>
      <c r="R79" s="83">
        <v>168728</v>
      </c>
      <c r="S79" s="83">
        <v>138168</v>
      </c>
      <c r="T79" s="83">
        <v>144933</v>
      </c>
      <c r="U79" s="83">
        <v>145969</v>
      </c>
      <c r="V79" s="83">
        <v>146368</v>
      </c>
      <c r="W79" s="83">
        <v>146617</v>
      </c>
      <c r="X79" s="83">
        <v>146087</v>
      </c>
      <c r="Y79" s="83">
        <v>147647</v>
      </c>
      <c r="Z79" s="83">
        <v>148538</v>
      </c>
      <c r="AA79" s="83">
        <v>150325</v>
      </c>
      <c r="AB79" s="83">
        <v>151176</v>
      </c>
      <c r="AC79" s="83">
        <v>152929</v>
      </c>
      <c r="AD79" s="83">
        <v>154905</v>
      </c>
      <c r="AE79" s="83">
        <v>155959</v>
      </c>
      <c r="AF79" s="83">
        <v>158154</v>
      </c>
      <c r="AG79" s="83">
        <v>158860</v>
      </c>
      <c r="AH79" s="83">
        <v>161588</v>
      </c>
      <c r="AI79" s="83">
        <v>162667</v>
      </c>
      <c r="AJ79" s="83">
        <v>164675</v>
      </c>
      <c r="AK79" s="83">
        <v>166424</v>
      </c>
      <c r="AL79" s="83">
        <v>167065</v>
      </c>
      <c r="AM79" s="83">
        <v>169178</v>
      </c>
      <c r="AN79" s="92">
        <v>170626</v>
      </c>
    </row>
    <row r="80" spans="1:40" x14ac:dyDescent="0.25">
      <c r="A80" t="str">
        <f t="shared" si="1"/>
        <v>International passengers_Sweden</v>
      </c>
      <c r="B80" s="72" t="s">
        <v>54</v>
      </c>
      <c r="C80" s="108" t="s">
        <v>96</v>
      </c>
      <c r="D80" s="92" t="s">
        <v>136</v>
      </c>
      <c r="E80" s="75" t="s">
        <v>34</v>
      </c>
      <c r="F80" s="76" t="s">
        <v>20</v>
      </c>
      <c r="G80" s="76" t="s">
        <v>20</v>
      </c>
      <c r="H80" s="76" t="s">
        <v>20</v>
      </c>
      <c r="I80" s="76" t="s">
        <v>34</v>
      </c>
      <c r="J80" s="76" t="s">
        <v>20</v>
      </c>
      <c r="K80" s="76" t="s">
        <v>20</v>
      </c>
      <c r="L80" s="76" t="s">
        <v>20</v>
      </c>
      <c r="M80" s="76" t="s">
        <v>20</v>
      </c>
      <c r="N80" s="76" t="s">
        <v>20</v>
      </c>
      <c r="O80" s="76" t="s">
        <v>20</v>
      </c>
      <c r="P80" s="76" t="s">
        <v>20</v>
      </c>
      <c r="Q80" s="76" t="s">
        <v>34</v>
      </c>
      <c r="R80" s="83">
        <v>31658556</v>
      </c>
      <c r="S80" s="83">
        <v>30970188</v>
      </c>
      <c r="T80" s="83">
        <v>7420923</v>
      </c>
      <c r="U80" s="83">
        <v>14989692</v>
      </c>
      <c r="V80" s="83">
        <v>23580115</v>
      </c>
      <c r="W80" s="83">
        <v>28981129</v>
      </c>
      <c r="X80" s="83">
        <v>32487689</v>
      </c>
      <c r="Y80" s="83">
        <v>34949840</v>
      </c>
      <c r="Z80" s="83">
        <v>36829625</v>
      </c>
      <c r="AA80" s="83">
        <v>38365834</v>
      </c>
      <c r="AB80" s="83">
        <v>39704049</v>
      </c>
      <c r="AC80" s="83">
        <v>40917694</v>
      </c>
      <c r="AD80" s="83">
        <v>42033143</v>
      </c>
      <c r="AE80" s="83">
        <v>43134730</v>
      </c>
      <c r="AF80" s="83">
        <v>44224139</v>
      </c>
      <c r="AG80" s="83">
        <v>45318176</v>
      </c>
      <c r="AH80" s="83">
        <v>46449894</v>
      </c>
      <c r="AI80" s="83">
        <v>47598256</v>
      </c>
      <c r="AJ80" s="83">
        <v>48744456</v>
      </c>
      <c r="AK80" s="83">
        <v>49897690</v>
      </c>
      <c r="AL80" s="83">
        <v>51071967</v>
      </c>
      <c r="AM80" s="83">
        <v>52252408</v>
      </c>
      <c r="AN80" s="92">
        <v>53457567</v>
      </c>
    </row>
    <row r="81" spans="1:40" x14ac:dyDescent="0.25">
      <c r="A81" t="str">
        <f t="shared" si="1"/>
        <v>Domestic passengers_Sweden</v>
      </c>
      <c r="B81" s="102" t="s">
        <v>56</v>
      </c>
      <c r="C81" s="103" t="s">
        <v>96</v>
      </c>
      <c r="D81" s="104" t="s">
        <v>136</v>
      </c>
      <c r="E81" s="105" t="s">
        <v>34</v>
      </c>
      <c r="F81" s="106" t="s">
        <v>20</v>
      </c>
      <c r="G81" s="106" t="s">
        <v>20</v>
      </c>
      <c r="H81" s="106" t="s">
        <v>20</v>
      </c>
      <c r="I81" s="106" t="s">
        <v>34</v>
      </c>
      <c r="J81" s="106" t="s">
        <v>20</v>
      </c>
      <c r="K81" s="106" t="s">
        <v>20</v>
      </c>
      <c r="L81" s="106" t="s">
        <v>20</v>
      </c>
      <c r="M81" s="106" t="s">
        <v>20</v>
      </c>
      <c r="N81" s="106" t="s">
        <v>20</v>
      </c>
      <c r="O81" s="106" t="s">
        <v>20</v>
      </c>
      <c r="P81" s="106" t="s">
        <v>20</v>
      </c>
      <c r="Q81" s="106" t="s">
        <v>34</v>
      </c>
      <c r="R81" s="107">
        <v>15292078</v>
      </c>
      <c r="S81" s="107">
        <v>13922048</v>
      </c>
      <c r="T81" s="107">
        <v>4136568</v>
      </c>
      <c r="U81" s="107">
        <v>8381899</v>
      </c>
      <c r="V81" s="107">
        <v>11957645</v>
      </c>
      <c r="W81" s="107">
        <v>14155471</v>
      </c>
      <c r="X81" s="107">
        <v>15558704</v>
      </c>
      <c r="Y81" s="107">
        <v>16520741</v>
      </c>
      <c r="Z81" s="107">
        <v>17237980</v>
      </c>
      <c r="AA81" s="107">
        <v>17819484</v>
      </c>
      <c r="AB81" s="107">
        <v>18325776</v>
      </c>
      <c r="AC81" s="107">
        <v>18790419</v>
      </c>
      <c r="AD81" s="107">
        <v>19232009</v>
      </c>
      <c r="AE81" s="107">
        <v>19660849</v>
      </c>
      <c r="AF81" s="107">
        <v>20082640</v>
      </c>
      <c r="AG81" s="107">
        <v>20500536</v>
      </c>
      <c r="AH81" s="107">
        <v>20916281</v>
      </c>
      <c r="AI81" s="107">
        <v>21330838</v>
      </c>
      <c r="AJ81" s="107">
        <v>21744740</v>
      </c>
      <c r="AK81" s="107">
        <v>22158281</v>
      </c>
      <c r="AL81" s="107">
        <v>22571622</v>
      </c>
      <c r="AM81" s="107">
        <v>22984853</v>
      </c>
      <c r="AN81" s="104">
        <v>23398024</v>
      </c>
    </row>
    <row r="82" spans="1:40" x14ac:dyDescent="0.25">
      <c r="A82" t="str">
        <f t="shared" si="1"/>
        <v>Total passengers_Sub-Saharan Africa</v>
      </c>
      <c r="B82" s="72" t="s">
        <v>58</v>
      </c>
      <c r="C82" s="108" t="s">
        <v>20</v>
      </c>
      <c r="D82" s="92" t="s">
        <v>13</v>
      </c>
      <c r="E82" s="75" t="s">
        <v>20</v>
      </c>
      <c r="F82" s="76" t="s">
        <v>20</v>
      </c>
      <c r="G82" s="76" t="s">
        <v>20</v>
      </c>
      <c r="H82" s="76" t="s">
        <v>20</v>
      </c>
      <c r="I82" s="76" t="s">
        <v>20</v>
      </c>
      <c r="J82" s="76" t="s">
        <v>20</v>
      </c>
      <c r="K82" s="76" t="s">
        <v>20</v>
      </c>
      <c r="L82" s="76" t="s">
        <v>20</v>
      </c>
      <c r="M82" s="76" t="s">
        <v>20</v>
      </c>
      <c r="N82" s="76" t="s">
        <v>20</v>
      </c>
      <c r="O82" s="76" t="s">
        <v>20</v>
      </c>
      <c r="P82" s="76" t="s">
        <v>20</v>
      </c>
      <c r="Q82" s="76" t="s">
        <v>20</v>
      </c>
      <c r="R82" s="83">
        <v>112724545</v>
      </c>
      <c r="S82" s="83">
        <v>116051383</v>
      </c>
      <c r="T82" s="83">
        <v>40278849</v>
      </c>
      <c r="U82" s="83">
        <v>66973424</v>
      </c>
      <c r="V82" s="83">
        <v>95432656</v>
      </c>
      <c r="W82" s="83">
        <v>114512352</v>
      </c>
      <c r="X82" s="83">
        <v>128112009</v>
      </c>
      <c r="Y82" s="83">
        <v>138539786</v>
      </c>
      <c r="Z82" s="83">
        <v>147129456</v>
      </c>
      <c r="AA82" s="83">
        <v>154608433</v>
      </c>
      <c r="AB82" s="83">
        <v>161418383</v>
      </c>
      <c r="AC82" s="83">
        <v>167840524</v>
      </c>
      <c r="AD82" s="83">
        <v>174048088</v>
      </c>
      <c r="AE82" s="83">
        <v>180202055</v>
      </c>
      <c r="AF82" s="83">
        <v>186309781</v>
      </c>
      <c r="AG82" s="83">
        <v>192406681</v>
      </c>
      <c r="AH82" s="83">
        <v>198532861</v>
      </c>
      <c r="AI82" s="83">
        <v>204698901</v>
      </c>
      <c r="AJ82" s="83">
        <v>210960792</v>
      </c>
      <c r="AK82" s="83">
        <v>217281108</v>
      </c>
      <c r="AL82" s="83">
        <v>223670560</v>
      </c>
      <c r="AM82" s="83">
        <v>230133143</v>
      </c>
      <c r="AN82" s="92">
        <v>236666133</v>
      </c>
    </row>
    <row r="83" spans="1:40" x14ac:dyDescent="0.25">
      <c r="A83" t="str">
        <f t="shared" si="1"/>
        <v>Total aircraft movements_Sub-Saharan Africa</v>
      </c>
      <c r="B83" s="72" t="s">
        <v>35</v>
      </c>
      <c r="C83" s="108" t="s">
        <v>20</v>
      </c>
      <c r="D83" s="92" t="s">
        <v>13</v>
      </c>
      <c r="E83" s="75" t="s">
        <v>20</v>
      </c>
      <c r="F83" s="76" t="s">
        <v>20</v>
      </c>
      <c r="G83" s="76" t="s">
        <v>20</v>
      </c>
      <c r="H83" s="76" t="s">
        <v>20</v>
      </c>
      <c r="I83" s="76" t="s">
        <v>20</v>
      </c>
      <c r="J83" s="76" t="s">
        <v>20</v>
      </c>
      <c r="K83" s="76" t="s">
        <v>20</v>
      </c>
      <c r="L83" s="76" t="s">
        <v>20</v>
      </c>
      <c r="M83" s="76" t="s">
        <v>20</v>
      </c>
      <c r="N83" s="76" t="s">
        <v>20</v>
      </c>
      <c r="O83" s="76" t="s">
        <v>20</v>
      </c>
      <c r="P83" s="76" t="s">
        <v>20</v>
      </c>
      <c r="Q83" s="76" t="s">
        <v>20</v>
      </c>
      <c r="R83" s="83">
        <v>1860692</v>
      </c>
      <c r="S83" s="83">
        <v>1852836</v>
      </c>
      <c r="T83" s="83">
        <v>863931</v>
      </c>
      <c r="U83" s="83">
        <v>1308904</v>
      </c>
      <c r="V83" s="83">
        <v>1649803</v>
      </c>
      <c r="W83" s="83">
        <v>1851400</v>
      </c>
      <c r="X83" s="83">
        <v>1979915</v>
      </c>
      <c r="Y83" s="83">
        <v>2069997</v>
      </c>
      <c r="Z83" s="83">
        <v>2139464</v>
      </c>
      <c r="AA83" s="83">
        <v>2197817</v>
      </c>
      <c r="AB83" s="83">
        <v>2250111</v>
      </c>
      <c r="AC83" s="83">
        <v>2299053</v>
      </c>
      <c r="AD83" s="83">
        <v>2346259</v>
      </c>
      <c r="AE83" s="83">
        <v>2392956</v>
      </c>
      <c r="AF83" s="83">
        <v>2439301</v>
      </c>
      <c r="AG83" s="83">
        <v>2485416</v>
      </c>
      <c r="AH83" s="83">
        <v>2531600</v>
      </c>
      <c r="AI83" s="83">
        <v>2577863</v>
      </c>
      <c r="AJ83" s="83">
        <v>2624189</v>
      </c>
      <c r="AK83" s="83">
        <v>2670512</v>
      </c>
      <c r="AL83" s="83">
        <v>2716947</v>
      </c>
      <c r="AM83" s="83">
        <v>2763485</v>
      </c>
      <c r="AN83" s="92">
        <v>2810080</v>
      </c>
    </row>
    <row r="84" spans="1:40" x14ac:dyDescent="0.25">
      <c r="A84" t="str">
        <f t="shared" si="1"/>
        <v>Total Cargo_Sub-Saharan Africa</v>
      </c>
      <c r="B84" s="102" t="s">
        <v>207</v>
      </c>
      <c r="C84" s="103" t="s">
        <v>20</v>
      </c>
      <c r="D84" s="104" t="s">
        <v>13</v>
      </c>
      <c r="E84" s="105" t="s">
        <v>20</v>
      </c>
      <c r="F84" s="106" t="s">
        <v>20</v>
      </c>
      <c r="G84" s="106" t="s">
        <v>20</v>
      </c>
      <c r="H84" s="106" t="s">
        <v>20</v>
      </c>
      <c r="I84" s="106" t="s">
        <v>20</v>
      </c>
      <c r="J84" s="106" t="s">
        <v>20</v>
      </c>
      <c r="K84" s="106" t="s">
        <v>20</v>
      </c>
      <c r="L84" s="106" t="s">
        <v>20</v>
      </c>
      <c r="M84" s="106" t="s">
        <v>20</v>
      </c>
      <c r="N84" s="106" t="s">
        <v>20</v>
      </c>
      <c r="O84" s="106" t="s">
        <v>20</v>
      </c>
      <c r="P84" s="106" t="s">
        <v>20</v>
      </c>
      <c r="Q84" s="106" t="s">
        <v>20</v>
      </c>
      <c r="R84" s="107">
        <v>1601852</v>
      </c>
      <c r="S84" s="107">
        <v>1575459</v>
      </c>
      <c r="T84" s="107">
        <v>1250396</v>
      </c>
      <c r="U84" s="107">
        <v>1622468</v>
      </c>
      <c r="V84" s="107">
        <v>1782907</v>
      </c>
      <c r="W84" s="107">
        <v>1872695</v>
      </c>
      <c r="X84" s="107">
        <v>1944003</v>
      </c>
      <c r="Y84" s="107">
        <v>2009022</v>
      </c>
      <c r="Z84" s="107">
        <v>2071886</v>
      </c>
      <c r="AA84" s="107">
        <v>2134134</v>
      </c>
      <c r="AB84" s="107">
        <v>2196022</v>
      </c>
      <c r="AC84" s="107">
        <v>2257751</v>
      </c>
      <c r="AD84" s="107">
        <v>2319800</v>
      </c>
      <c r="AE84" s="107">
        <v>2381589</v>
      </c>
      <c r="AF84" s="107">
        <v>2443899</v>
      </c>
      <c r="AG84" s="107">
        <v>2506790</v>
      </c>
      <c r="AH84" s="107">
        <v>2569130</v>
      </c>
      <c r="AI84" s="107">
        <v>2631955</v>
      </c>
      <c r="AJ84" s="107">
        <v>2694924</v>
      </c>
      <c r="AK84" s="107">
        <v>2758006</v>
      </c>
      <c r="AL84" s="107">
        <v>2821427</v>
      </c>
      <c r="AM84" s="107">
        <v>2885123</v>
      </c>
      <c r="AN84" s="104">
        <v>2948851</v>
      </c>
    </row>
    <row r="85" spans="1:40" x14ac:dyDescent="0.25">
      <c r="A85" t="str">
        <f t="shared" si="1"/>
        <v>International passengers_Sub-Saharan Africa</v>
      </c>
      <c r="B85" s="102" t="s">
        <v>54</v>
      </c>
      <c r="C85" s="103" t="s">
        <v>20</v>
      </c>
      <c r="D85" s="104" t="s">
        <v>13</v>
      </c>
      <c r="E85" s="105" t="s">
        <v>20</v>
      </c>
      <c r="F85" s="106" t="s">
        <v>20</v>
      </c>
      <c r="G85" s="106" t="s">
        <v>20</v>
      </c>
      <c r="H85" s="106" t="s">
        <v>20</v>
      </c>
      <c r="I85" s="106" t="s">
        <v>20</v>
      </c>
      <c r="J85" s="106" t="s">
        <v>20</v>
      </c>
      <c r="K85" s="106" t="s">
        <v>20</v>
      </c>
      <c r="L85" s="106" t="s">
        <v>20</v>
      </c>
      <c r="M85" s="106" t="s">
        <v>20</v>
      </c>
      <c r="N85" s="106" t="s">
        <v>20</v>
      </c>
      <c r="O85" s="106" t="s">
        <v>20</v>
      </c>
      <c r="P85" s="106" t="s">
        <v>20</v>
      </c>
      <c r="Q85" s="106" t="s">
        <v>20</v>
      </c>
      <c r="R85" s="107">
        <v>53902307</v>
      </c>
      <c r="S85" s="107">
        <v>55496522</v>
      </c>
      <c r="T85" s="107">
        <v>16380585</v>
      </c>
      <c r="U85" s="107">
        <v>28998720</v>
      </c>
      <c r="V85" s="107">
        <v>42969295</v>
      </c>
      <c r="W85" s="107">
        <v>52945249</v>
      </c>
      <c r="X85" s="107">
        <v>60413949</v>
      </c>
      <c r="Y85" s="107">
        <v>66363923</v>
      </c>
      <c r="Z85" s="107">
        <v>71396831</v>
      </c>
      <c r="AA85" s="107">
        <v>75841494</v>
      </c>
      <c r="AB85" s="107">
        <v>79909314</v>
      </c>
      <c r="AC85" s="107">
        <v>83751338</v>
      </c>
      <c r="AD85" s="107">
        <v>87465967</v>
      </c>
      <c r="AE85" s="107">
        <v>91168248</v>
      </c>
      <c r="AF85" s="107">
        <v>94857571</v>
      </c>
      <c r="AG85" s="107">
        <v>98555517</v>
      </c>
      <c r="AH85" s="107">
        <v>102293078</v>
      </c>
      <c r="AI85" s="107">
        <v>106075550</v>
      </c>
      <c r="AJ85" s="107">
        <v>109951417</v>
      </c>
      <c r="AK85" s="107">
        <v>113888856</v>
      </c>
      <c r="AL85" s="107">
        <v>117898668</v>
      </c>
      <c r="AM85" s="107">
        <v>121984765</v>
      </c>
      <c r="AN85" s="104">
        <v>126145073</v>
      </c>
    </row>
    <row r="86" spans="1:40" x14ac:dyDescent="0.25">
      <c r="A86" t="str">
        <f t="shared" si="1"/>
        <v>Domestic passengers_Sub-Saharan Africa</v>
      </c>
      <c r="B86" s="72" t="s">
        <v>56</v>
      </c>
      <c r="C86" s="108" t="s">
        <v>20</v>
      </c>
      <c r="D86" s="92" t="s">
        <v>13</v>
      </c>
      <c r="E86" s="75" t="s">
        <v>20</v>
      </c>
      <c r="F86" s="76" t="s">
        <v>20</v>
      </c>
      <c r="G86" s="76" t="s">
        <v>20</v>
      </c>
      <c r="H86" s="76" t="s">
        <v>20</v>
      </c>
      <c r="I86" s="76" t="s">
        <v>20</v>
      </c>
      <c r="J86" s="76" t="s">
        <v>20</v>
      </c>
      <c r="K86" s="76" t="s">
        <v>20</v>
      </c>
      <c r="L86" s="76" t="s">
        <v>20</v>
      </c>
      <c r="M86" s="76" t="s">
        <v>20</v>
      </c>
      <c r="N86" s="76" t="s">
        <v>20</v>
      </c>
      <c r="O86" s="76" t="s">
        <v>20</v>
      </c>
      <c r="P86" s="76" t="s">
        <v>20</v>
      </c>
      <c r="Q86" s="76" t="s">
        <v>20</v>
      </c>
      <c r="R86" s="83">
        <v>54490960</v>
      </c>
      <c r="S86" s="83">
        <v>56124225</v>
      </c>
      <c r="T86" s="83">
        <v>22489350</v>
      </c>
      <c r="U86" s="83">
        <v>35593636</v>
      </c>
      <c r="V86" s="83">
        <v>48857973</v>
      </c>
      <c r="W86" s="83">
        <v>57211084</v>
      </c>
      <c r="X86" s="83">
        <v>62850685</v>
      </c>
      <c r="Y86" s="83">
        <v>66983512</v>
      </c>
      <c r="Z86" s="83">
        <v>70273174</v>
      </c>
      <c r="AA86" s="83">
        <v>73088156</v>
      </c>
      <c r="AB86" s="83">
        <v>75638691</v>
      </c>
      <c r="AC86" s="83">
        <v>78043496</v>
      </c>
      <c r="AD86" s="83">
        <v>80371032</v>
      </c>
      <c r="AE86" s="83">
        <v>82657744</v>
      </c>
      <c r="AF86" s="83">
        <v>84915427</v>
      </c>
      <c r="AG86" s="83">
        <v>87156533</v>
      </c>
      <c r="AH86" s="83">
        <v>89389830</v>
      </c>
      <c r="AI86" s="83">
        <v>91620394</v>
      </c>
      <c r="AJ86" s="83">
        <v>93850394</v>
      </c>
      <c r="AK86" s="83">
        <v>96079084</v>
      </c>
      <c r="AL86" s="83">
        <v>98306107</v>
      </c>
      <c r="AM86" s="83">
        <v>100531649</v>
      </c>
      <c r="AN86" s="92">
        <v>102755380</v>
      </c>
    </row>
    <row r="87" spans="1:40" x14ac:dyDescent="0.25">
      <c r="A87" t="str">
        <f t="shared" si="1"/>
        <v>Total passengers_Sri Lanka</v>
      </c>
      <c r="B87" s="72" t="s">
        <v>58</v>
      </c>
      <c r="C87" s="108" t="s">
        <v>69</v>
      </c>
      <c r="D87" s="92" t="s">
        <v>80</v>
      </c>
      <c r="E87" s="75" t="s">
        <v>20</v>
      </c>
      <c r="F87" s="76" t="s">
        <v>34</v>
      </c>
      <c r="G87" s="76" t="s">
        <v>20</v>
      </c>
      <c r="H87" s="76" t="s">
        <v>20</v>
      </c>
      <c r="I87" s="76" t="s">
        <v>20</v>
      </c>
      <c r="J87" s="76" t="s">
        <v>34</v>
      </c>
      <c r="K87" s="76" t="s">
        <v>20</v>
      </c>
      <c r="L87" s="76" t="s">
        <v>20</v>
      </c>
      <c r="M87" s="76" t="s">
        <v>20</v>
      </c>
      <c r="N87" s="76" t="s">
        <v>20</v>
      </c>
      <c r="O87" s="76" t="s">
        <v>20</v>
      </c>
      <c r="P87" s="76" t="s">
        <v>20</v>
      </c>
      <c r="Q87" s="76" t="s">
        <v>20</v>
      </c>
      <c r="R87" s="83">
        <v>10890669</v>
      </c>
      <c r="S87" s="83">
        <v>9962670</v>
      </c>
      <c r="T87" s="83">
        <v>2954007</v>
      </c>
      <c r="U87" s="83">
        <v>5118115</v>
      </c>
      <c r="V87" s="83">
        <v>7906420</v>
      </c>
      <c r="W87" s="83">
        <v>9970292</v>
      </c>
      <c r="X87" s="83">
        <v>11590764</v>
      </c>
      <c r="Y87" s="83">
        <v>12938897</v>
      </c>
      <c r="Z87" s="83">
        <v>14119259</v>
      </c>
      <c r="AA87" s="83">
        <v>15192959</v>
      </c>
      <c r="AB87" s="83">
        <v>16206781</v>
      </c>
      <c r="AC87" s="83">
        <v>17186404</v>
      </c>
      <c r="AD87" s="83">
        <v>18144632</v>
      </c>
      <c r="AE87" s="83">
        <v>19090062</v>
      </c>
      <c r="AF87" s="83">
        <v>20025869</v>
      </c>
      <c r="AG87" s="83">
        <v>20972412</v>
      </c>
      <c r="AH87" s="83">
        <v>21935112</v>
      </c>
      <c r="AI87" s="83">
        <v>22918766</v>
      </c>
      <c r="AJ87" s="83">
        <v>23885447</v>
      </c>
      <c r="AK87" s="83">
        <v>24872105</v>
      </c>
      <c r="AL87" s="83">
        <v>25880355</v>
      </c>
      <c r="AM87" s="83">
        <v>26911424</v>
      </c>
      <c r="AN87" s="92">
        <v>27965249</v>
      </c>
    </row>
    <row r="88" spans="1:40" x14ac:dyDescent="0.25">
      <c r="A88" t="str">
        <f t="shared" si="1"/>
        <v>Total aircraft movements_Sri Lanka</v>
      </c>
      <c r="B88" s="72" t="s">
        <v>35</v>
      </c>
      <c r="C88" s="108" t="s">
        <v>69</v>
      </c>
      <c r="D88" s="92" t="s">
        <v>80</v>
      </c>
      <c r="E88" s="75" t="s">
        <v>20</v>
      </c>
      <c r="F88" s="76" t="s">
        <v>34</v>
      </c>
      <c r="G88" s="76" t="s">
        <v>20</v>
      </c>
      <c r="H88" s="76" t="s">
        <v>20</v>
      </c>
      <c r="I88" s="76" t="s">
        <v>20</v>
      </c>
      <c r="J88" s="76" t="s">
        <v>34</v>
      </c>
      <c r="K88" s="76" t="s">
        <v>20</v>
      </c>
      <c r="L88" s="76" t="s">
        <v>20</v>
      </c>
      <c r="M88" s="76" t="s">
        <v>20</v>
      </c>
      <c r="N88" s="76" t="s">
        <v>20</v>
      </c>
      <c r="O88" s="76" t="s">
        <v>20</v>
      </c>
      <c r="P88" s="76" t="s">
        <v>20</v>
      </c>
      <c r="Q88" s="76" t="s">
        <v>20</v>
      </c>
      <c r="R88" s="83">
        <v>74512</v>
      </c>
      <c r="S88" s="83">
        <v>71973</v>
      </c>
      <c r="T88" s="83">
        <v>29975</v>
      </c>
      <c r="U88" s="83">
        <v>46334</v>
      </c>
      <c r="V88" s="83">
        <v>63847</v>
      </c>
      <c r="W88" s="83">
        <v>75989</v>
      </c>
      <c r="X88" s="83">
        <v>84994</v>
      </c>
      <c r="Y88" s="83">
        <v>92166</v>
      </c>
      <c r="Z88" s="83">
        <v>98267</v>
      </c>
      <c r="AA88" s="83">
        <v>103753</v>
      </c>
      <c r="AB88" s="83">
        <v>108938</v>
      </c>
      <c r="AC88" s="83">
        <v>113985</v>
      </c>
      <c r="AD88" s="83">
        <v>118968</v>
      </c>
      <c r="AE88" s="83">
        <v>123921</v>
      </c>
      <c r="AF88" s="83">
        <v>128866</v>
      </c>
      <c r="AG88" s="83">
        <v>133910</v>
      </c>
      <c r="AH88" s="83">
        <v>139073</v>
      </c>
      <c r="AI88" s="83">
        <v>144374</v>
      </c>
      <c r="AJ88" s="83">
        <v>149587</v>
      </c>
      <c r="AK88" s="83">
        <v>154921</v>
      </c>
      <c r="AL88" s="83">
        <v>160382</v>
      </c>
      <c r="AM88" s="83">
        <v>165973</v>
      </c>
      <c r="AN88" s="92">
        <v>171691</v>
      </c>
    </row>
    <row r="89" spans="1:40" x14ac:dyDescent="0.25">
      <c r="A89" t="str">
        <f t="shared" si="1"/>
        <v>Total Cargo_Sri Lanka</v>
      </c>
      <c r="B89" s="102" t="s">
        <v>207</v>
      </c>
      <c r="C89" s="103" t="s">
        <v>69</v>
      </c>
      <c r="D89" s="104" t="s">
        <v>80</v>
      </c>
      <c r="E89" s="105" t="s">
        <v>20</v>
      </c>
      <c r="F89" s="106" t="s">
        <v>34</v>
      </c>
      <c r="G89" s="106" t="s">
        <v>20</v>
      </c>
      <c r="H89" s="106" t="s">
        <v>20</v>
      </c>
      <c r="I89" s="106" t="s">
        <v>20</v>
      </c>
      <c r="J89" s="106" t="s">
        <v>34</v>
      </c>
      <c r="K89" s="106" t="s">
        <v>20</v>
      </c>
      <c r="L89" s="106" t="s">
        <v>20</v>
      </c>
      <c r="M89" s="106" t="s">
        <v>20</v>
      </c>
      <c r="N89" s="106" t="s">
        <v>20</v>
      </c>
      <c r="O89" s="106" t="s">
        <v>20</v>
      </c>
      <c r="P89" s="106" t="s">
        <v>20</v>
      </c>
      <c r="Q89" s="106" t="s">
        <v>20</v>
      </c>
      <c r="R89" s="107">
        <v>281605</v>
      </c>
      <c r="S89" s="107">
        <v>261367</v>
      </c>
      <c r="T89" s="107">
        <v>167048</v>
      </c>
      <c r="U89" s="107">
        <v>259142</v>
      </c>
      <c r="V89" s="107">
        <v>293562</v>
      </c>
      <c r="W89" s="107">
        <v>315465</v>
      </c>
      <c r="X89" s="107">
        <v>332414</v>
      </c>
      <c r="Y89" s="107">
        <v>347375</v>
      </c>
      <c r="Z89" s="107">
        <v>361560</v>
      </c>
      <c r="AA89" s="107">
        <v>375500</v>
      </c>
      <c r="AB89" s="107">
        <v>389535</v>
      </c>
      <c r="AC89" s="107">
        <v>403751</v>
      </c>
      <c r="AD89" s="107">
        <v>418119</v>
      </c>
      <c r="AE89" s="107">
        <v>432570</v>
      </c>
      <c r="AF89" s="107">
        <v>447079</v>
      </c>
      <c r="AG89" s="107">
        <v>461898</v>
      </c>
      <c r="AH89" s="107">
        <v>477052</v>
      </c>
      <c r="AI89" s="107">
        <v>492569</v>
      </c>
      <c r="AJ89" s="107">
        <v>507765</v>
      </c>
      <c r="AK89" s="107">
        <v>523256</v>
      </c>
      <c r="AL89" s="107">
        <v>539047</v>
      </c>
      <c r="AM89" s="107">
        <v>555140</v>
      </c>
      <c r="AN89" s="104">
        <v>571523</v>
      </c>
    </row>
    <row r="90" spans="1:40" x14ac:dyDescent="0.25">
      <c r="A90" t="str">
        <f t="shared" si="1"/>
        <v>International passengers_Sri Lanka</v>
      </c>
      <c r="B90" s="102" t="s">
        <v>54</v>
      </c>
      <c r="C90" s="103" t="s">
        <v>69</v>
      </c>
      <c r="D90" s="104" t="s">
        <v>80</v>
      </c>
      <c r="E90" s="105" t="s">
        <v>20</v>
      </c>
      <c r="F90" s="106" t="s">
        <v>34</v>
      </c>
      <c r="G90" s="106" t="s">
        <v>20</v>
      </c>
      <c r="H90" s="106" t="s">
        <v>20</v>
      </c>
      <c r="I90" s="106" t="s">
        <v>20</v>
      </c>
      <c r="J90" s="106" t="s">
        <v>34</v>
      </c>
      <c r="K90" s="106" t="s">
        <v>20</v>
      </c>
      <c r="L90" s="106" t="s">
        <v>20</v>
      </c>
      <c r="M90" s="106" t="s">
        <v>20</v>
      </c>
      <c r="N90" s="106" t="s">
        <v>20</v>
      </c>
      <c r="O90" s="106" t="s">
        <v>20</v>
      </c>
      <c r="P90" s="106" t="s">
        <v>20</v>
      </c>
      <c r="Q90" s="106" t="s">
        <v>20</v>
      </c>
      <c r="R90" s="107">
        <v>10881010</v>
      </c>
      <c r="S90" s="107">
        <v>9956416</v>
      </c>
      <c r="T90" s="107">
        <v>2954007</v>
      </c>
      <c r="U90" s="107">
        <v>5118115</v>
      </c>
      <c r="V90" s="107">
        <v>7906420</v>
      </c>
      <c r="W90" s="107">
        <v>9970292</v>
      </c>
      <c r="X90" s="107">
        <v>11590764</v>
      </c>
      <c r="Y90" s="107">
        <v>12938897</v>
      </c>
      <c r="Z90" s="107">
        <v>14119259</v>
      </c>
      <c r="AA90" s="107">
        <v>15192959</v>
      </c>
      <c r="AB90" s="107">
        <v>16206781</v>
      </c>
      <c r="AC90" s="107">
        <v>17186404</v>
      </c>
      <c r="AD90" s="107">
        <v>18144632</v>
      </c>
      <c r="AE90" s="107">
        <v>19090062</v>
      </c>
      <c r="AF90" s="107">
        <v>20025869</v>
      </c>
      <c r="AG90" s="107">
        <v>20972412</v>
      </c>
      <c r="AH90" s="107">
        <v>21935112</v>
      </c>
      <c r="AI90" s="107">
        <v>22918766</v>
      </c>
      <c r="AJ90" s="107">
        <v>23885447</v>
      </c>
      <c r="AK90" s="107">
        <v>24872105</v>
      </c>
      <c r="AL90" s="107">
        <v>25880355</v>
      </c>
      <c r="AM90" s="107">
        <v>26911424</v>
      </c>
      <c r="AN90" s="104">
        <v>27965249</v>
      </c>
    </row>
    <row r="91" spans="1:40" x14ac:dyDescent="0.25">
      <c r="A91" t="str">
        <f t="shared" si="1"/>
        <v>Domestic passengers_Sri Lanka</v>
      </c>
      <c r="B91" s="72" t="s">
        <v>56</v>
      </c>
      <c r="C91" s="108" t="s">
        <v>69</v>
      </c>
      <c r="D91" s="92" t="s">
        <v>80</v>
      </c>
      <c r="E91" s="75" t="s">
        <v>20</v>
      </c>
      <c r="F91" s="76" t="s">
        <v>34</v>
      </c>
      <c r="G91" s="76" t="s">
        <v>20</v>
      </c>
      <c r="H91" s="76" t="s">
        <v>20</v>
      </c>
      <c r="I91" s="76" t="s">
        <v>20</v>
      </c>
      <c r="J91" s="76" t="s">
        <v>34</v>
      </c>
      <c r="K91" s="76" t="s">
        <v>20</v>
      </c>
      <c r="L91" s="76" t="s">
        <v>20</v>
      </c>
      <c r="M91" s="76" t="s">
        <v>20</v>
      </c>
      <c r="N91" s="76" t="s">
        <v>20</v>
      </c>
      <c r="O91" s="76" t="s">
        <v>20</v>
      </c>
      <c r="P91" s="76" t="s">
        <v>20</v>
      </c>
      <c r="Q91" s="76" t="s">
        <v>20</v>
      </c>
      <c r="R91" s="83" t="s">
        <v>218</v>
      </c>
      <c r="S91" s="83" t="s">
        <v>218</v>
      </c>
      <c r="T91" s="83" t="s">
        <v>218</v>
      </c>
      <c r="U91" s="83" t="s">
        <v>218</v>
      </c>
      <c r="V91" s="83" t="s">
        <v>218</v>
      </c>
      <c r="W91" s="83" t="s">
        <v>218</v>
      </c>
      <c r="X91" s="83" t="s">
        <v>218</v>
      </c>
      <c r="Y91" s="83" t="s">
        <v>218</v>
      </c>
      <c r="Z91" s="83" t="s">
        <v>218</v>
      </c>
      <c r="AA91" s="83" t="s">
        <v>218</v>
      </c>
      <c r="AB91" s="83" t="s">
        <v>218</v>
      </c>
      <c r="AC91" s="83" t="s">
        <v>218</v>
      </c>
      <c r="AD91" s="83" t="s">
        <v>218</v>
      </c>
      <c r="AE91" s="83" t="s">
        <v>218</v>
      </c>
      <c r="AF91" s="83" t="s">
        <v>218</v>
      </c>
      <c r="AG91" s="83" t="s">
        <v>218</v>
      </c>
      <c r="AH91" s="83" t="s">
        <v>218</v>
      </c>
      <c r="AI91" s="83" t="s">
        <v>218</v>
      </c>
      <c r="AJ91" s="83" t="s">
        <v>218</v>
      </c>
      <c r="AK91" s="83" t="s">
        <v>218</v>
      </c>
      <c r="AL91" s="83" t="s">
        <v>218</v>
      </c>
      <c r="AM91" s="83" t="s">
        <v>218</v>
      </c>
      <c r="AN91" s="92" t="s">
        <v>218</v>
      </c>
    </row>
    <row r="92" spans="1:40" x14ac:dyDescent="0.25">
      <c r="A92" t="str">
        <f t="shared" si="1"/>
        <v>Total passengers_Spain</v>
      </c>
      <c r="B92" s="72" t="s">
        <v>58</v>
      </c>
      <c r="C92" s="108" t="s">
        <v>96</v>
      </c>
      <c r="D92" s="92" t="s">
        <v>111</v>
      </c>
      <c r="E92" s="75" t="s">
        <v>34</v>
      </c>
      <c r="F92" s="76" t="s">
        <v>20</v>
      </c>
      <c r="G92" s="76" t="s">
        <v>20</v>
      </c>
      <c r="H92" s="76" t="s">
        <v>34</v>
      </c>
      <c r="I92" s="76" t="s">
        <v>34</v>
      </c>
      <c r="J92" s="76" t="s">
        <v>20</v>
      </c>
      <c r="K92" s="76" t="s">
        <v>20</v>
      </c>
      <c r="L92" s="76" t="s">
        <v>20</v>
      </c>
      <c r="M92" s="76" t="s">
        <v>20</v>
      </c>
      <c r="N92" s="76" t="s">
        <v>20</v>
      </c>
      <c r="O92" s="76" t="s">
        <v>20</v>
      </c>
      <c r="P92" s="76" t="s">
        <v>20</v>
      </c>
      <c r="Q92" s="76" t="s">
        <v>34</v>
      </c>
      <c r="R92" s="83">
        <v>263404677</v>
      </c>
      <c r="S92" s="83">
        <v>274914003</v>
      </c>
      <c r="T92" s="83">
        <v>77007604</v>
      </c>
      <c r="U92" s="83">
        <v>141197753</v>
      </c>
      <c r="V92" s="83">
        <v>213409127</v>
      </c>
      <c r="W92" s="83">
        <v>260025117</v>
      </c>
      <c r="X92" s="83">
        <v>292183504</v>
      </c>
      <c r="Y92" s="83">
        <v>315764220</v>
      </c>
      <c r="Z92" s="83">
        <v>334138332</v>
      </c>
      <c r="AA92" s="83">
        <v>349616706</v>
      </c>
      <c r="AB92" s="83">
        <v>363240222</v>
      </c>
      <c r="AC92" s="83">
        <v>375860365</v>
      </c>
      <c r="AD92" s="83">
        <v>387767182</v>
      </c>
      <c r="AE92" s="83">
        <v>399099173</v>
      </c>
      <c r="AF92" s="83">
        <v>409415039</v>
      </c>
      <c r="AG92" s="83">
        <v>419684041</v>
      </c>
      <c r="AH92" s="83">
        <v>430043211</v>
      </c>
      <c r="AI92" s="83">
        <v>440195402</v>
      </c>
      <c r="AJ92" s="83">
        <v>450152306</v>
      </c>
      <c r="AK92" s="83">
        <v>459747346</v>
      </c>
      <c r="AL92" s="83">
        <v>469276621</v>
      </c>
      <c r="AM92" s="83">
        <v>478854237</v>
      </c>
      <c r="AN92" s="92">
        <v>488530534</v>
      </c>
    </row>
    <row r="93" spans="1:40" x14ac:dyDescent="0.25">
      <c r="A93" t="str">
        <f t="shared" si="1"/>
        <v>Total aircraft movements_Spain</v>
      </c>
      <c r="B93" s="72" t="s">
        <v>35</v>
      </c>
      <c r="C93" s="108" t="s">
        <v>96</v>
      </c>
      <c r="D93" s="92" t="s">
        <v>111</v>
      </c>
      <c r="E93" s="75" t="s">
        <v>34</v>
      </c>
      <c r="F93" s="76" t="s">
        <v>20</v>
      </c>
      <c r="G93" s="76" t="s">
        <v>20</v>
      </c>
      <c r="H93" s="76" t="s">
        <v>34</v>
      </c>
      <c r="I93" s="76" t="s">
        <v>34</v>
      </c>
      <c r="J93" s="76" t="s">
        <v>20</v>
      </c>
      <c r="K93" s="76" t="s">
        <v>20</v>
      </c>
      <c r="L93" s="76" t="s">
        <v>20</v>
      </c>
      <c r="M93" s="76" t="s">
        <v>20</v>
      </c>
      <c r="N93" s="76" t="s">
        <v>20</v>
      </c>
      <c r="O93" s="76" t="s">
        <v>20</v>
      </c>
      <c r="P93" s="76" t="s">
        <v>20</v>
      </c>
      <c r="Q93" s="76" t="s">
        <v>34</v>
      </c>
      <c r="R93" s="83">
        <v>2300408</v>
      </c>
      <c r="S93" s="83">
        <v>2360957</v>
      </c>
      <c r="T93" s="83">
        <v>1133154</v>
      </c>
      <c r="U93" s="83">
        <v>1716929</v>
      </c>
      <c r="V93" s="83">
        <v>2146399</v>
      </c>
      <c r="W93" s="83">
        <v>2394168</v>
      </c>
      <c r="X93" s="83">
        <v>2547003</v>
      </c>
      <c r="Y93" s="83">
        <v>2647194</v>
      </c>
      <c r="Z93" s="83">
        <v>2716653</v>
      </c>
      <c r="AA93" s="83">
        <v>2773693</v>
      </c>
      <c r="AB93" s="83">
        <v>2822602</v>
      </c>
      <c r="AC93" s="83">
        <v>2869853</v>
      </c>
      <c r="AD93" s="83">
        <v>2915112</v>
      </c>
      <c r="AE93" s="83">
        <v>2957561</v>
      </c>
      <c r="AF93" s="83">
        <v>2987276</v>
      </c>
      <c r="AG93" s="83">
        <v>3020001</v>
      </c>
      <c r="AH93" s="83">
        <v>3057074</v>
      </c>
      <c r="AI93" s="83">
        <v>3092450</v>
      </c>
      <c r="AJ93" s="83">
        <v>3125773</v>
      </c>
      <c r="AK93" s="83">
        <v>3153684</v>
      </c>
      <c r="AL93" s="83">
        <v>3180928</v>
      </c>
      <c r="AM93" s="83">
        <v>3209024</v>
      </c>
      <c r="AN93" s="92">
        <v>3238589</v>
      </c>
    </row>
    <row r="94" spans="1:40" x14ac:dyDescent="0.25">
      <c r="A94" t="str">
        <f t="shared" si="1"/>
        <v>Total Cargo_Spain</v>
      </c>
      <c r="B94" s="102" t="s">
        <v>207</v>
      </c>
      <c r="C94" s="103" t="s">
        <v>96</v>
      </c>
      <c r="D94" s="104" t="s">
        <v>111</v>
      </c>
      <c r="E94" s="105" t="s">
        <v>34</v>
      </c>
      <c r="F94" s="106" t="s">
        <v>20</v>
      </c>
      <c r="G94" s="106" t="s">
        <v>20</v>
      </c>
      <c r="H94" s="106" t="s">
        <v>34</v>
      </c>
      <c r="I94" s="106" t="s">
        <v>34</v>
      </c>
      <c r="J94" s="106" t="s">
        <v>20</v>
      </c>
      <c r="K94" s="106" t="s">
        <v>20</v>
      </c>
      <c r="L94" s="106" t="s">
        <v>20</v>
      </c>
      <c r="M94" s="106" t="s">
        <v>20</v>
      </c>
      <c r="N94" s="106" t="s">
        <v>20</v>
      </c>
      <c r="O94" s="106" t="s">
        <v>20</v>
      </c>
      <c r="P94" s="106" t="s">
        <v>20</v>
      </c>
      <c r="Q94" s="106" t="s">
        <v>34</v>
      </c>
      <c r="R94" s="107">
        <v>1043358</v>
      </c>
      <c r="S94" s="107">
        <v>1100185</v>
      </c>
      <c r="T94" s="107">
        <v>820520</v>
      </c>
      <c r="U94" s="107">
        <v>1038549</v>
      </c>
      <c r="V94" s="107">
        <v>1173872</v>
      </c>
      <c r="W94" s="107">
        <v>1238144</v>
      </c>
      <c r="X94" s="107">
        <v>1278754</v>
      </c>
      <c r="Y94" s="107">
        <v>1306823</v>
      </c>
      <c r="Z94" s="107">
        <v>1327273</v>
      </c>
      <c r="AA94" s="107">
        <v>1345352</v>
      </c>
      <c r="AB94" s="107">
        <v>1361527</v>
      </c>
      <c r="AC94" s="107">
        <v>1377828</v>
      </c>
      <c r="AD94" s="107">
        <v>1393762</v>
      </c>
      <c r="AE94" s="107">
        <v>1408796</v>
      </c>
      <c r="AF94" s="107">
        <v>1418668</v>
      </c>
      <c r="AG94" s="107">
        <v>1429936</v>
      </c>
      <c r="AH94" s="107">
        <v>1443140</v>
      </c>
      <c r="AI94" s="107">
        <v>1455732</v>
      </c>
      <c r="AJ94" s="107">
        <v>1467556</v>
      </c>
      <c r="AK94" s="107">
        <v>1477206</v>
      </c>
      <c r="AL94" s="107">
        <v>1486672</v>
      </c>
      <c r="AM94" s="107">
        <v>1496605</v>
      </c>
      <c r="AN94" s="104">
        <v>1507262</v>
      </c>
    </row>
    <row r="95" spans="1:40" x14ac:dyDescent="0.25">
      <c r="A95" t="str">
        <f t="shared" si="1"/>
        <v>International passengers_Spain</v>
      </c>
      <c r="B95" s="102" t="s">
        <v>54</v>
      </c>
      <c r="C95" s="103" t="s">
        <v>96</v>
      </c>
      <c r="D95" s="104" t="s">
        <v>111</v>
      </c>
      <c r="E95" s="105" t="s">
        <v>34</v>
      </c>
      <c r="F95" s="106" t="s">
        <v>20</v>
      </c>
      <c r="G95" s="106" t="s">
        <v>20</v>
      </c>
      <c r="H95" s="106" t="s">
        <v>34</v>
      </c>
      <c r="I95" s="106" t="s">
        <v>34</v>
      </c>
      <c r="J95" s="106" t="s">
        <v>20</v>
      </c>
      <c r="K95" s="106" t="s">
        <v>20</v>
      </c>
      <c r="L95" s="106" t="s">
        <v>20</v>
      </c>
      <c r="M95" s="106" t="s">
        <v>20</v>
      </c>
      <c r="N95" s="106" t="s">
        <v>20</v>
      </c>
      <c r="O95" s="106" t="s">
        <v>20</v>
      </c>
      <c r="P95" s="106" t="s">
        <v>20</v>
      </c>
      <c r="Q95" s="106" t="s">
        <v>34</v>
      </c>
      <c r="R95" s="107">
        <v>182497545</v>
      </c>
      <c r="S95" s="107">
        <v>188869788</v>
      </c>
      <c r="T95" s="107">
        <v>41461550</v>
      </c>
      <c r="U95" s="107">
        <v>82763779</v>
      </c>
      <c r="V95" s="107">
        <v>136104738</v>
      </c>
      <c r="W95" s="107">
        <v>171397815</v>
      </c>
      <c r="X95" s="107">
        <v>196216498</v>
      </c>
      <c r="Y95" s="107">
        <v>214902535</v>
      </c>
      <c r="Z95" s="107">
        <v>229951009</v>
      </c>
      <c r="AA95" s="107">
        <v>242802762</v>
      </c>
      <c r="AB95" s="107">
        <v>254296491</v>
      </c>
      <c r="AC95" s="107">
        <v>264926233</v>
      </c>
      <c r="AD95" s="107">
        <v>274987913</v>
      </c>
      <c r="AE95" s="107">
        <v>284662755</v>
      </c>
      <c r="AF95" s="107">
        <v>294064861</v>
      </c>
      <c r="AG95" s="107">
        <v>303268442</v>
      </c>
      <c r="AH95" s="107">
        <v>312323499</v>
      </c>
      <c r="AI95" s="107">
        <v>321264953</v>
      </c>
      <c r="AJ95" s="107">
        <v>330118022</v>
      </c>
      <c r="AK95" s="107">
        <v>338901462</v>
      </c>
      <c r="AL95" s="107">
        <v>347629550</v>
      </c>
      <c r="AM95" s="107">
        <v>356313376</v>
      </c>
      <c r="AN95" s="104">
        <v>364961650</v>
      </c>
    </row>
    <row r="96" spans="1:40" x14ac:dyDescent="0.25">
      <c r="A96" t="str">
        <f t="shared" si="1"/>
        <v>Domestic passengers_Spain</v>
      </c>
      <c r="B96" s="72" t="s">
        <v>56</v>
      </c>
      <c r="C96" s="108" t="s">
        <v>96</v>
      </c>
      <c r="D96" s="92" t="s">
        <v>111</v>
      </c>
      <c r="E96" s="75" t="s">
        <v>34</v>
      </c>
      <c r="F96" s="76" t="s">
        <v>20</v>
      </c>
      <c r="G96" s="76" t="s">
        <v>20</v>
      </c>
      <c r="H96" s="76" t="s">
        <v>34</v>
      </c>
      <c r="I96" s="76" t="s">
        <v>34</v>
      </c>
      <c r="J96" s="76" t="s">
        <v>20</v>
      </c>
      <c r="K96" s="76" t="s">
        <v>20</v>
      </c>
      <c r="L96" s="76" t="s">
        <v>20</v>
      </c>
      <c r="M96" s="76" t="s">
        <v>20</v>
      </c>
      <c r="N96" s="76" t="s">
        <v>20</v>
      </c>
      <c r="O96" s="76" t="s">
        <v>20</v>
      </c>
      <c r="P96" s="76" t="s">
        <v>20</v>
      </c>
      <c r="Q96" s="76" t="s">
        <v>34</v>
      </c>
      <c r="R96" s="83">
        <v>80412739</v>
      </c>
      <c r="S96" s="83">
        <v>85577130</v>
      </c>
      <c r="T96" s="83">
        <v>35332283</v>
      </c>
      <c r="U96" s="83">
        <v>58152071</v>
      </c>
      <c r="V96" s="83">
        <v>76920366</v>
      </c>
      <c r="W96" s="83">
        <v>88178773</v>
      </c>
      <c r="X96" s="83">
        <v>95486004</v>
      </c>
      <c r="Y96" s="83">
        <v>100370829</v>
      </c>
      <c r="Z96" s="83">
        <v>103700857</v>
      </c>
      <c r="AA96" s="83">
        <v>106339233</v>
      </c>
      <c r="AB96" s="83">
        <v>108484101</v>
      </c>
      <c r="AC96" s="83">
        <v>110489987</v>
      </c>
      <c r="AD96" s="83">
        <v>112349953</v>
      </c>
      <c r="AE96" s="83">
        <v>114021287</v>
      </c>
      <c r="AF96" s="83">
        <v>114949676</v>
      </c>
      <c r="AG96" s="83">
        <v>116028864</v>
      </c>
      <c r="AH96" s="83">
        <v>117345963</v>
      </c>
      <c r="AI96" s="83">
        <v>118569524</v>
      </c>
      <c r="AJ96" s="83">
        <v>119686040</v>
      </c>
      <c r="AK96" s="83">
        <v>120510361</v>
      </c>
      <c r="AL96" s="83">
        <v>121323642</v>
      </c>
      <c r="AM96" s="83">
        <v>122228409</v>
      </c>
      <c r="AN96" s="92">
        <v>123266141</v>
      </c>
    </row>
    <row r="97" spans="1:40" x14ac:dyDescent="0.25">
      <c r="A97" t="str">
        <f t="shared" si="1"/>
        <v>Total passengers_South Africa</v>
      </c>
      <c r="B97" s="102" t="s">
        <v>58</v>
      </c>
      <c r="C97" s="103" t="s">
        <v>32</v>
      </c>
      <c r="D97" s="104" t="s">
        <v>67</v>
      </c>
      <c r="E97" s="105" t="s">
        <v>20</v>
      </c>
      <c r="F97" s="106" t="s">
        <v>34</v>
      </c>
      <c r="G97" s="106" t="s">
        <v>20</v>
      </c>
      <c r="H97" s="106" t="s">
        <v>20</v>
      </c>
      <c r="I97" s="106" t="s">
        <v>20</v>
      </c>
      <c r="J97" s="106" t="s">
        <v>20</v>
      </c>
      <c r="K97" s="106" t="s">
        <v>20</v>
      </c>
      <c r="L97" s="106" t="s">
        <v>34</v>
      </c>
      <c r="M97" s="106" t="s">
        <v>34</v>
      </c>
      <c r="N97" s="106" t="s">
        <v>20</v>
      </c>
      <c r="O97" s="106" t="s">
        <v>20</v>
      </c>
      <c r="P97" s="106" t="s">
        <v>34</v>
      </c>
      <c r="Q97" s="106" t="s">
        <v>20</v>
      </c>
      <c r="R97" s="107">
        <v>42152849</v>
      </c>
      <c r="S97" s="107">
        <v>43260781</v>
      </c>
      <c r="T97" s="107">
        <v>13405686</v>
      </c>
      <c r="U97" s="107">
        <v>21579237</v>
      </c>
      <c r="V97" s="107">
        <v>33518092</v>
      </c>
      <c r="W97" s="107">
        <v>40958272</v>
      </c>
      <c r="X97" s="107">
        <v>45821958</v>
      </c>
      <c r="Y97" s="107">
        <v>49236668</v>
      </c>
      <c r="Z97" s="107">
        <v>51814341</v>
      </c>
      <c r="AA97" s="107">
        <v>53920313</v>
      </c>
      <c r="AB97" s="107">
        <v>55761711</v>
      </c>
      <c r="AC97" s="107">
        <v>57456982</v>
      </c>
      <c r="AD97" s="107">
        <v>59081635</v>
      </c>
      <c r="AE97" s="107">
        <v>60687657</v>
      </c>
      <c r="AF97" s="107">
        <v>62280924</v>
      </c>
      <c r="AG97" s="107">
        <v>63865020</v>
      </c>
      <c r="AH97" s="107">
        <v>65457588</v>
      </c>
      <c r="AI97" s="107">
        <v>67059117</v>
      </c>
      <c r="AJ97" s="107">
        <v>68666114</v>
      </c>
      <c r="AK97" s="107">
        <v>70274283</v>
      </c>
      <c r="AL97" s="107">
        <v>71888031</v>
      </c>
      <c r="AM97" s="107">
        <v>73504376</v>
      </c>
      <c r="AN97" s="104">
        <v>75120291</v>
      </c>
    </row>
    <row r="98" spans="1:40" x14ac:dyDescent="0.25">
      <c r="A98" t="str">
        <f t="shared" si="1"/>
        <v>Total aircraft movements_South Africa</v>
      </c>
      <c r="B98" s="102" t="s">
        <v>35</v>
      </c>
      <c r="C98" s="103" t="s">
        <v>32</v>
      </c>
      <c r="D98" s="104" t="s">
        <v>67</v>
      </c>
      <c r="E98" s="105" t="s">
        <v>20</v>
      </c>
      <c r="F98" s="106" t="s">
        <v>34</v>
      </c>
      <c r="G98" s="106" t="s">
        <v>20</v>
      </c>
      <c r="H98" s="106" t="s">
        <v>20</v>
      </c>
      <c r="I98" s="106" t="s">
        <v>20</v>
      </c>
      <c r="J98" s="106" t="s">
        <v>20</v>
      </c>
      <c r="K98" s="106" t="s">
        <v>20</v>
      </c>
      <c r="L98" s="106" t="s">
        <v>34</v>
      </c>
      <c r="M98" s="106" t="s">
        <v>34</v>
      </c>
      <c r="N98" s="106" t="s">
        <v>20</v>
      </c>
      <c r="O98" s="106" t="s">
        <v>20</v>
      </c>
      <c r="P98" s="106" t="s">
        <v>34</v>
      </c>
      <c r="Q98" s="106" t="s">
        <v>20</v>
      </c>
      <c r="R98" s="107">
        <v>540879</v>
      </c>
      <c r="S98" s="107">
        <v>537629</v>
      </c>
      <c r="T98" s="107">
        <v>229156</v>
      </c>
      <c r="U98" s="107">
        <v>328065</v>
      </c>
      <c r="V98" s="107">
        <v>442914</v>
      </c>
      <c r="W98" s="107">
        <v>507866</v>
      </c>
      <c r="X98" s="107">
        <v>546233</v>
      </c>
      <c r="Y98" s="107">
        <v>570902</v>
      </c>
      <c r="Z98" s="107">
        <v>588162</v>
      </c>
      <c r="AA98" s="107">
        <v>601615</v>
      </c>
      <c r="AB98" s="107">
        <v>613074</v>
      </c>
      <c r="AC98" s="107">
        <v>623469</v>
      </c>
      <c r="AD98" s="107">
        <v>633425</v>
      </c>
      <c r="AE98" s="107">
        <v>643520</v>
      </c>
      <c r="AF98" s="107">
        <v>653698</v>
      </c>
      <c r="AG98" s="107">
        <v>663878</v>
      </c>
      <c r="AH98" s="107">
        <v>674260</v>
      </c>
      <c r="AI98" s="107">
        <v>684794</v>
      </c>
      <c r="AJ98" s="107">
        <v>695403</v>
      </c>
      <c r="AK98" s="107">
        <v>706033</v>
      </c>
      <c r="AL98" s="107">
        <v>716770</v>
      </c>
      <c r="AM98" s="107">
        <v>727577</v>
      </c>
      <c r="AN98" s="104">
        <v>738415</v>
      </c>
    </row>
    <row r="99" spans="1:40" x14ac:dyDescent="0.25">
      <c r="A99" t="str">
        <f t="shared" si="1"/>
        <v>Total Cargo_South Africa</v>
      </c>
      <c r="B99" s="102" t="s">
        <v>207</v>
      </c>
      <c r="C99" s="108" t="s">
        <v>32</v>
      </c>
      <c r="D99" s="92" t="s">
        <v>67</v>
      </c>
      <c r="E99" s="75" t="s">
        <v>20</v>
      </c>
      <c r="F99" s="76" t="s">
        <v>34</v>
      </c>
      <c r="G99" s="76" t="s">
        <v>20</v>
      </c>
      <c r="H99" s="76" t="s">
        <v>20</v>
      </c>
      <c r="I99" s="76" t="s">
        <v>20</v>
      </c>
      <c r="J99" s="76" t="s">
        <v>20</v>
      </c>
      <c r="K99" s="76" t="s">
        <v>20</v>
      </c>
      <c r="L99" s="76" t="s">
        <v>34</v>
      </c>
      <c r="M99" s="76" t="s">
        <v>34</v>
      </c>
      <c r="N99" s="76" t="s">
        <v>20</v>
      </c>
      <c r="O99" s="76" t="s">
        <v>20</v>
      </c>
      <c r="P99" s="76" t="s">
        <v>34</v>
      </c>
      <c r="Q99" s="76" t="s">
        <v>20</v>
      </c>
      <c r="R99" s="83">
        <v>452195</v>
      </c>
      <c r="S99" s="83">
        <v>377293</v>
      </c>
      <c r="T99" s="83">
        <v>263251</v>
      </c>
      <c r="U99" s="83">
        <v>364013</v>
      </c>
      <c r="V99" s="83">
        <v>406571</v>
      </c>
      <c r="W99" s="83">
        <v>427641</v>
      </c>
      <c r="X99" s="83">
        <v>441980</v>
      </c>
      <c r="Y99" s="83">
        <v>454025</v>
      </c>
      <c r="Z99" s="83">
        <v>465285</v>
      </c>
      <c r="AA99" s="83">
        <v>476279</v>
      </c>
      <c r="AB99" s="83">
        <v>487182</v>
      </c>
      <c r="AC99" s="83">
        <v>498054</v>
      </c>
      <c r="AD99" s="83">
        <v>508916</v>
      </c>
      <c r="AE99" s="83">
        <v>519775</v>
      </c>
      <c r="AF99" s="83">
        <v>530631</v>
      </c>
      <c r="AG99" s="83">
        <v>541488</v>
      </c>
      <c r="AH99" s="83">
        <v>552345</v>
      </c>
      <c r="AI99" s="83">
        <v>563201</v>
      </c>
      <c r="AJ99" s="83">
        <v>574057</v>
      </c>
      <c r="AK99" s="83">
        <v>584914</v>
      </c>
      <c r="AL99" s="83">
        <v>595770</v>
      </c>
      <c r="AM99" s="83">
        <v>606626</v>
      </c>
      <c r="AN99" s="92">
        <v>617483</v>
      </c>
    </row>
    <row r="100" spans="1:40" x14ac:dyDescent="0.25">
      <c r="A100" t="str">
        <f t="shared" si="1"/>
        <v>International passengers_South Africa</v>
      </c>
      <c r="B100" s="72" t="s">
        <v>54</v>
      </c>
      <c r="C100" s="108" t="s">
        <v>32</v>
      </c>
      <c r="D100" s="92" t="s">
        <v>67</v>
      </c>
      <c r="E100" s="75" t="s">
        <v>20</v>
      </c>
      <c r="F100" s="76" t="s">
        <v>34</v>
      </c>
      <c r="G100" s="76" t="s">
        <v>20</v>
      </c>
      <c r="H100" s="76" t="s">
        <v>20</v>
      </c>
      <c r="I100" s="76" t="s">
        <v>20</v>
      </c>
      <c r="J100" s="76" t="s">
        <v>20</v>
      </c>
      <c r="K100" s="76" t="s">
        <v>20</v>
      </c>
      <c r="L100" s="76" t="s">
        <v>34</v>
      </c>
      <c r="M100" s="76" t="s">
        <v>34</v>
      </c>
      <c r="N100" s="76" t="s">
        <v>20</v>
      </c>
      <c r="O100" s="76" t="s">
        <v>20</v>
      </c>
      <c r="P100" s="76" t="s">
        <v>34</v>
      </c>
      <c r="Q100" s="76" t="s">
        <v>20</v>
      </c>
      <c r="R100" s="83">
        <v>13107426</v>
      </c>
      <c r="S100" s="83">
        <v>13036013</v>
      </c>
      <c r="T100" s="83">
        <v>3433072</v>
      </c>
      <c r="U100" s="83">
        <v>5722016</v>
      </c>
      <c r="V100" s="83">
        <v>9649212</v>
      </c>
      <c r="W100" s="83">
        <v>12114083</v>
      </c>
      <c r="X100" s="83">
        <v>13743754</v>
      </c>
      <c r="Y100" s="83">
        <v>14903722</v>
      </c>
      <c r="Z100" s="83">
        <v>15781855</v>
      </c>
      <c r="AA100" s="83">
        <v>16504080</v>
      </c>
      <c r="AB100" s="83">
        <v>17139153</v>
      </c>
      <c r="AC100" s="83">
        <v>17725584</v>
      </c>
      <c r="AD100" s="83">
        <v>18293032</v>
      </c>
      <c r="AE100" s="83">
        <v>18872823</v>
      </c>
      <c r="AF100" s="83">
        <v>19461785</v>
      </c>
      <c r="AG100" s="83">
        <v>20055484</v>
      </c>
      <c r="AH100" s="83">
        <v>20665952</v>
      </c>
      <c r="AI100" s="83">
        <v>21290658</v>
      </c>
      <c r="AJ100" s="83">
        <v>21925267</v>
      </c>
      <c r="AK100" s="83">
        <v>22566761</v>
      </c>
      <c r="AL100" s="83">
        <v>23220378</v>
      </c>
      <c r="AM100" s="83">
        <v>23883960</v>
      </c>
      <c r="AN100" s="92">
        <v>24555292</v>
      </c>
    </row>
    <row r="101" spans="1:40" x14ac:dyDescent="0.25">
      <c r="A101" t="str">
        <f t="shared" si="1"/>
        <v>Domestic passengers_South Africa</v>
      </c>
      <c r="B101" s="102" t="s">
        <v>56</v>
      </c>
      <c r="C101" s="103" t="s">
        <v>32</v>
      </c>
      <c r="D101" s="104" t="s">
        <v>67</v>
      </c>
      <c r="E101" s="105" t="s">
        <v>20</v>
      </c>
      <c r="F101" s="106" t="s">
        <v>34</v>
      </c>
      <c r="G101" s="106" t="s">
        <v>20</v>
      </c>
      <c r="H101" s="106" t="s">
        <v>20</v>
      </c>
      <c r="I101" s="106" t="s">
        <v>20</v>
      </c>
      <c r="J101" s="106" t="s">
        <v>20</v>
      </c>
      <c r="K101" s="106" t="s">
        <v>20</v>
      </c>
      <c r="L101" s="106" t="s">
        <v>34</v>
      </c>
      <c r="M101" s="106" t="s">
        <v>34</v>
      </c>
      <c r="N101" s="106" t="s">
        <v>20</v>
      </c>
      <c r="O101" s="106" t="s">
        <v>20</v>
      </c>
      <c r="P101" s="106" t="s">
        <v>34</v>
      </c>
      <c r="Q101" s="106" t="s">
        <v>20</v>
      </c>
      <c r="R101" s="107">
        <v>28967357</v>
      </c>
      <c r="S101" s="107">
        <v>30131817</v>
      </c>
      <c r="T101" s="107">
        <v>9945698</v>
      </c>
      <c r="U101" s="107">
        <v>15817566</v>
      </c>
      <c r="V101" s="107">
        <v>23803000</v>
      </c>
      <c r="W101" s="107">
        <v>28764089</v>
      </c>
      <c r="X101" s="107">
        <v>31990414</v>
      </c>
      <c r="Y101" s="107">
        <v>34241000</v>
      </c>
      <c r="Z101" s="107">
        <v>35938294</v>
      </c>
      <c r="AA101" s="107">
        <v>37320828</v>
      </c>
      <c r="AB101" s="107">
        <v>38526497</v>
      </c>
      <c r="AC101" s="107">
        <v>39634983</v>
      </c>
      <c r="AD101" s="107">
        <v>40691996</v>
      </c>
      <c r="AE101" s="107">
        <v>41718124</v>
      </c>
      <c r="AF101" s="107">
        <v>42722373</v>
      </c>
      <c r="AG101" s="107">
        <v>43712739</v>
      </c>
      <c r="AH101" s="107">
        <v>44694823</v>
      </c>
      <c r="AI101" s="107">
        <v>45671637</v>
      </c>
      <c r="AJ101" s="107">
        <v>46644021</v>
      </c>
      <c r="AK101" s="107">
        <v>47610693</v>
      </c>
      <c r="AL101" s="107">
        <v>48570823</v>
      </c>
      <c r="AM101" s="107">
        <v>49523585</v>
      </c>
      <c r="AN101" s="104">
        <v>50468167</v>
      </c>
    </row>
    <row r="102" spans="1:40" x14ac:dyDescent="0.25">
      <c r="A102" t="str">
        <f t="shared" si="1"/>
        <v>Total passengers_Singapore</v>
      </c>
      <c r="B102" s="72" t="s">
        <v>58</v>
      </c>
      <c r="C102" s="108" t="s">
        <v>69</v>
      </c>
      <c r="D102" s="92" t="s">
        <v>90</v>
      </c>
      <c r="E102" s="75" t="s">
        <v>34</v>
      </c>
      <c r="F102" s="76" t="s">
        <v>20</v>
      </c>
      <c r="G102" s="76" t="s">
        <v>20</v>
      </c>
      <c r="H102" s="76" t="s">
        <v>20</v>
      </c>
      <c r="I102" s="76" t="s">
        <v>20</v>
      </c>
      <c r="J102" s="76" t="s">
        <v>20</v>
      </c>
      <c r="K102" s="76" t="s">
        <v>20</v>
      </c>
      <c r="L102" s="76" t="s">
        <v>20</v>
      </c>
      <c r="M102" s="76" t="s">
        <v>20</v>
      </c>
      <c r="N102" s="76" t="s">
        <v>20</v>
      </c>
      <c r="O102" s="76" t="s">
        <v>20</v>
      </c>
      <c r="P102" s="76" t="s">
        <v>20</v>
      </c>
      <c r="Q102" s="76" t="s">
        <v>34</v>
      </c>
      <c r="R102" s="83">
        <v>65628000</v>
      </c>
      <c r="S102" s="83">
        <v>68283000</v>
      </c>
      <c r="T102" s="83">
        <v>13295591</v>
      </c>
      <c r="U102" s="83">
        <v>31257814</v>
      </c>
      <c r="V102" s="83">
        <v>50521804</v>
      </c>
      <c r="W102" s="83">
        <v>64251772</v>
      </c>
      <c r="X102" s="83">
        <v>73171289</v>
      </c>
      <c r="Y102" s="83">
        <v>79385868</v>
      </c>
      <c r="Z102" s="83">
        <v>84081528</v>
      </c>
      <c r="AA102" s="83">
        <v>87926030</v>
      </c>
      <c r="AB102" s="83">
        <v>91294449</v>
      </c>
      <c r="AC102" s="83">
        <v>94397595</v>
      </c>
      <c r="AD102" s="83">
        <v>97353763</v>
      </c>
      <c r="AE102" s="83">
        <v>100228869</v>
      </c>
      <c r="AF102" s="83">
        <v>103058780</v>
      </c>
      <c r="AG102" s="83">
        <v>105863928</v>
      </c>
      <c r="AH102" s="83">
        <v>108655961</v>
      </c>
      <c r="AI102" s="83">
        <v>111441373</v>
      </c>
      <c r="AJ102" s="83">
        <v>114223812</v>
      </c>
      <c r="AK102" s="83">
        <v>117005342</v>
      </c>
      <c r="AL102" s="83">
        <v>119787245</v>
      </c>
      <c r="AM102" s="83">
        <v>122570185</v>
      </c>
      <c r="AN102" s="92">
        <v>125354500</v>
      </c>
    </row>
    <row r="103" spans="1:40" x14ac:dyDescent="0.25">
      <c r="A103" t="str">
        <f t="shared" si="1"/>
        <v>Total aircraft movements_Singapore</v>
      </c>
      <c r="B103" s="72" t="s">
        <v>35</v>
      </c>
      <c r="C103" s="108" t="s">
        <v>69</v>
      </c>
      <c r="D103" s="92" t="s">
        <v>90</v>
      </c>
      <c r="E103" s="75" t="s">
        <v>34</v>
      </c>
      <c r="F103" s="76" t="s">
        <v>20</v>
      </c>
      <c r="G103" s="76" t="s">
        <v>20</v>
      </c>
      <c r="H103" s="76" t="s">
        <v>20</v>
      </c>
      <c r="I103" s="76" t="s">
        <v>20</v>
      </c>
      <c r="J103" s="76" t="s">
        <v>20</v>
      </c>
      <c r="K103" s="76" t="s">
        <v>20</v>
      </c>
      <c r="L103" s="76" t="s">
        <v>20</v>
      </c>
      <c r="M103" s="76" t="s">
        <v>20</v>
      </c>
      <c r="N103" s="76" t="s">
        <v>20</v>
      </c>
      <c r="O103" s="76" t="s">
        <v>20</v>
      </c>
      <c r="P103" s="76" t="s">
        <v>20</v>
      </c>
      <c r="Q103" s="76" t="s">
        <v>34</v>
      </c>
      <c r="R103" s="83">
        <v>390790</v>
      </c>
      <c r="S103" s="83">
        <v>385630</v>
      </c>
      <c r="T103" s="83">
        <v>136925</v>
      </c>
      <c r="U103" s="83">
        <v>216966</v>
      </c>
      <c r="V103" s="83">
        <v>301080</v>
      </c>
      <c r="W103" s="83">
        <v>362224</v>
      </c>
      <c r="X103" s="83">
        <v>400993</v>
      </c>
      <c r="Y103" s="83">
        <v>427333</v>
      </c>
      <c r="Z103" s="83">
        <v>446775</v>
      </c>
      <c r="AA103" s="83">
        <v>462390</v>
      </c>
      <c r="AB103" s="83">
        <v>475883</v>
      </c>
      <c r="AC103" s="83">
        <v>488203</v>
      </c>
      <c r="AD103" s="83">
        <v>499871</v>
      </c>
      <c r="AE103" s="83">
        <v>511179</v>
      </c>
      <c r="AF103" s="83">
        <v>522288</v>
      </c>
      <c r="AG103" s="83">
        <v>533287</v>
      </c>
      <c r="AH103" s="83">
        <v>544226</v>
      </c>
      <c r="AI103" s="83">
        <v>555131</v>
      </c>
      <c r="AJ103" s="83">
        <v>566018</v>
      </c>
      <c r="AK103" s="83">
        <v>576894</v>
      </c>
      <c r="AL103" s="83">
        <v>587765</v>
      </c>
      <c r="AM103" s="83">
        <v>598632</v>
      </c>
      <c r="AN103" s="92">
        <v>609498</v>
      </c>
    </row>
    <row r="104" spans="1:40" x14ac:dyDescent="0.25">
      <c r="A104" t="str">
        <f t="shared" si="1"/>
        <v>Total Cargo_Singapore</v>
      </c>
      <c r="B104" s="102" t="s">
        <v>207</v>
      </c>
      <c r="C104" s="103" t="s">
        <v>69</v>
      </c>
      <c r="D104" s="104" t="s">
        <v>90</v>
      </c>
      <c r="E104" s="105" t="s">
        <v>34</v>
      </c>
      <c r="F104" s="106" t="s">
        <v>20</v>
      </c>
      <c r="G104" s="106" t="s">
        <v>20</v>
      </c>
      <c r="H104" s="106" t="s">
        <v>20</v>
      </c>
      <c r="I104" s="106" t="s">
        <v>20</v>
      </c>
      <c r="J104" s="106" t="s">
        <v>20</v>
      </c>
      <c r="K104" s="106" t="s">
        <v>20</v>
      </c>
      <c r="L104" s="106" t="s">
        <v>20</v>
      </c>
      <c r="M104" s="106" t="s">
        <v>20</v>
      </c>
      <c r="N104" s="106" t="s">
        <v>20</v>
      </c>
      <c r="O104" s="106" t="s">
        <v>20</v>
      </c>
      <c r="P104" s="106" t="s">
        <v>20</v>
      </c>
      <c r="Q104" s="106" t="s">
        <v>34</v>
      </c>
      <c r="R104" s="107">
        <v>2195000</v>
      </c>
      <c r="S104" s="107">
        <v>2056700</v>
      </c>
      <c r="T104" s="107">
        <v>1589146</v>
      </c>
      <c r="U104" s="107">
        <v>1987621</v>
      </c>
      <c r="V104" s="107">
        <v>2112639</v>
      </c>
      <c r="W104" s="107">
        <v>2182802</v>
      </c>
      <c r="X104" s="107">
        <v>2239710</v>
      </c>
      <c r="Y104" s="107">
        <v>2293227</v>
      </c>
      <c r="Z104" s="107">
        <v>2345174</v>
      </c>
      <c r="AA104" s="107">
        <v>2396448</v>
      </c>
      <c r="AB104" s="107">
        <v>2447455</v>
      </c>
      <c r="AC104" s="107">
        <v>2498301</v>
      </c>
      <c r="AD104" s="107">
        <v>2549716</v>
      </c>
      <c r="AE104" s="107">
        <v>2602679</v>
      </c>
      <c r="AF104" s="107">
        <v>2653565</v>
      </c>
      <c r="AG104" s="107">
        <v>2701722</v>
      </c>
      <c r="AH104" s="107">
        <v>2748098</v>
      </c>
      <c r="AI104" s="107">
        <v>2793349</v>
      </c>
      <c r="AJ104" s="107">
        <v>2837845</v>
      </c>
      <c r="AK104" s="107">
        <v>2882175</v>
      </c>
      <c r="AL104" s="107">
        <v>2927370</v>
      </c>
      <c r="AM104" s="107">
        <v>2973655</v>
      </c>
      <c r="AN104" s="104">
        <v>3021151</v>
      </c>
    </row>
    <row r="105" spans="1:40" x14ac:dyDescent="0.25">
      <c r="A105" t="str">
        <f t="shared" si="1"/>
        <v>International passengers_Singapore</v>
      </c>
      <c r="B105" s="102" t="s">
        <v>54</v>
      </c>
      <c r="C105" s="103" t="s">
        <v>69</v>
      </c>
      <c r="D105" s="104" t="s">
        <v>90</v>
      </c>
      <c r="E105" s="105" t="s">
        <v>34</v>
      </c>
      <c r="F105" s="106" t="s">
        <v>20</v>
      </c>
      <c r="G105" s="106" t="s">
        <v>20</v>
      </c>
      <c r="H105" s="106" t="s">
        <v>20</v>
      </c>
      <c r="I105" s="106" t="s">
        <v>20</v>
      </c>
      <c r="J105" s="106" t="s">
        <v>20</v>
      </c>
      <c r="K105" s="106" t="s">
        <v>20</v>
      </c>
      <c r="L105" s="106" t="s">
        <v>20</v>
      </c>
      <c r="M105" s="106" t="s">
        <v>20</v>
      </c>
      <c r="N105" s="106" t="s">
        <v>20</v>
      </c>
      <c r="O105" s="106" t="s">
        <v>20</v>
      </c>
      <c r="P105" s="106" t="s">
        <v>20</v>
      </c>
      <c r="Q105" s="106" t="s">
        <v>34</v>
      </c>
      <c r="R105" s="107">
        <v>64890000</v>
      </c>
      <c r="S105" s="107">
        <v>67601000</v>
      </c>
      <c r="T105" s="107">
        <v>13123881</v>
      </c>
      <c r="U105" s="107">
        <v>30975627</v>
      </c>
      <c r="V105" s="107">
        <v>50065686</v>
      </c>
      <c r="W105" s="107">
        <v>63715517</v>
      </c>
      <c r="X105" s="107">
        <v>72600780</v>
      </c>
      <c r="Y105" s="107">
        <v>78805902</v>
      </c>
      <c r="Z105" s="107">
        <v>83505746</v>
      </c>
      <c r="AA105" s="107">
        <v>87361379</v>
      </c>
      <c r="AB105" s="107">
        <v>90744183</v>
      </c>
      <c r="AC105" s="107">
        <v>93862490</v>
      </c>
      <c r="AD105" s="107">
        <v>96833011</v>
      </c>
      <c r="AE105" s="107">
        <v>99721050</v>
      </c>
      <c r="AF105" s="107">
        <v>102563097</v>
      </c>
      <c r="AG105" s="107">
        <v>105379525</v>
      </c>
      <c r="AH105" s="107">
        <v>108181695</v>
      </c>
      <c r="AI105" s="107">
        <v>110975938</v>
      </c>
      <c r="AJ105" s="107">
        <v>113765776</v>
      </c>
      <c r="AK105" s="107">
        <v>116553168</v>
      </c>
      <c r="AL105" s="107">
        <v>119339203</v>
      </c>
      <c r="AM105" s="107">
        <v>122124485</v>
      </c>
      <c r="AN105" s="104">
        <v>124909350</v>
      </c>
    </row>
    <row r="106" spans="1:40" x14ac:dyDescent="0.25">
      <c r="A106" t="str">
        <f t="shared" si="1"/>
        <v>Domestic passengers_Singapore</v>
      </c>
      <c r="B106" s="72" t="s">
        <v>56</v>
      </c>
      <c r="C106" s="108" t="s">
        <v>69</v>
      </c>
      <c r="D106" s="92" t="s">
        <v>90</v>
      </c>
      <c r="E106" s="75" t="s">
        <v>34</v>
      </c>
      <c r="F106" s="76" t="s">
        <v>20</v>
      </c>
      <c r="G106" s="76" t="s">
        <v>20</v>
      </c>
      <c r="H106" s="76" t="s">
        <v>20</v>
      </c>
      <c r="I106" s="76" t="s">
        <v>20</v>
      </c>
      <c r="J106" s="76" t="s">
        <v>20</v>
      </c>
      <c r="K106" s="76" t="s">
        <v>20</v>
      </c>
      <c r="L106" s="76" t="s">
        <v>20</v>
      </c>
      <c r="M106" s="76" t="s">
        <v>20</v>
      </c>
      <c r="N106" s="76" t="s">
        <v>20</v>
      </c>
      <c r="O106" s="76" t="s">
        <v>20</v>
      </c>
      <c r="P106" s="76" t="s">
        <v>20</v>
      </c>
      <c r="Q106" s="76" t="s">
        <v>34</v>
      </c>
      <c r="R106" s="83" t="s">
        <v>218</v>
      </c>
      <c r="S106" s="83" t="s">
        <v>218</v>
      </c>
      <c r="T106" s="83" t="s">
        <v>218</v>
      </c>
      <c r="U106" s="83" t="s">
        <v>218</v>
      </c>
      <c r="V106" s="83" t="s">
        <v>218</v>
      </c>
      <c r="W106" s="83" t="s">
        <v>218</v>
      </c>
      <c r="X106" s="83" t="s">
        <v>218</v>
      </c>
      <c r="Y106" s="83" t="s">
        <v>218</v>
      </c>
      <c r="Z106" s="83" t="s">
        <v>218</v>
      </c>
      <c r="AA106" s="83" t="s">
        <v>218</v>
      </c>
      <c r="AB106" s="83" t="s">
        <v>218</v>
      </c>
      <c r="AC106" s="83" t="s">
        <v>218</v>
      </c>
      <c r="AD106" s="83" t="s">
        <v>218</v>
      </c>
      <c r="AE106" s="83" t="s">
        <v>218</v>
      </c>
      <c r="AF106" s="83" t="s">
        <v>218</v>
      </c>
      <c r="AG106" s="83" t="s">
        <v>218</v>
      </c>
      <c r="AH106" s="83" t="s">
        <v>218</v>
      </c>
      <c r="AI106" s="83" t="s">
        <v>218</v>
      </c>
      <c r="AJ106" s="83" t="s">
        <v>218</v>
      </c>
      <c r="AK106" s="83" t="s">
        <v>218</v>
      </c>
      <c r="AL106" s="83" t="s">
        <v>218</v>
      </c>
      <c r="AM106" s="83" t="s">
        <v>218</v>
      </c>
      <c r="AN106" s="92" t="s">
        <v>218</v>
      </c>
    </row>
    <row r="107" spans="1:40" x14ac:dyDescent="0.25">
      <c r="A107" t="str">
        <f t="shared" si="1"/>
        <v>Total passengers_Serbia</v>
      </c>
      <c r="B107" s="72" t="s">
        <v>58</v>
      </c>
      <c r="C107" s="108" t="s">
        <v>96</v>
      </c>
      <c r="D107" s="92" t="s">
        <v>134</v>
      </c>
      <c r="E107" s="75" t="s">
        <v>20</v>
      </c>
      <c r="F107" s="76" t="s">
        <v>34</v>
      </c>
      <c r="G107" s="76" t="s">
        <v>20</v>
      </c>
      <c r="H107" s="76" t="s">
        <v>20</v>
      </c>
      <c r="I107" s="76" t="s">
        <v>20</v>
      </c>
      <c r="J107" s="76" t="s">
        <v>20</v>
      </c>
      <c r="K107" s="76" t="s">
        <v>20</v>
      </c>
      <c r="L107" s="76" t="s">
        <v>20</v>
      </c>
      <c r="M107" s="76" t="s">
        <v>20</v>
      </c>
      <c r="N107" s="76" t="s">
        <v>20</v>
      </c>
      <c r="O107" s="76" t="s">
        <v>20</v>
      </c>
      <c r="P107" s="76" t="s">
        <v>20</v>
      </c>
      <c r="Q107" s="76" t="s">
        <v>20</v>
      </c>
      <c r="R107" s="83">
        <v>5992766</v>
      </c>
      <c r="S107" s="83">
        <v>6581185</v>
      </c>
      <c r="T107" s="83">
        <v>2155876</v>
      </c>
      <c r="U107" s="83">
        <v>3847922</v>
      </c>
      <c r="V107" s="83">
        <v>5282291</v>
      </c>
      <c r="W107" s="83">
        <v>6268798</v>
      </c>
      <c r="X107" s="83">
        <v>6981583</v>
      </c>
      <c r="Y107" s="83">
        <v>7525732</v>
      </c>
      <c r="Z107" s="83">
        <v>7964617</v>
      </c>
      <c r="AA107" s="83">
        <v>8336911</v>
      </c>
      <c r="AB107" s="83">
        <v>8666507</v>
      </c>
      <c r="AC107" s="83">
        <v>8968372</v>
      </c>
      <c r="AD107" s="83">
        <v>9252004</v>
      </c>
      <c r="AE107" s="83">
        <v>9523519</v>
      </c>
      <c r="AF107" s="83">
        <v>9786896</v>
      </c>
      <c r="AG107" s="83">
        <v>10044768</v>
      </c>
      <c r="AH107" s="83">
        <v>10298880</v>
      </c>
      <c r="AI107" s="83">
        <v>10550415</v>
      </c>
      <c r="AJ107" s="83">
        <v>10800174</v>
      </c>
      <c r="AK107" s="83">
        <v>11048704</v>
      </c>
      <c r="AL107" s="83">
        <v>11296380</v>
      </c>
      <c r="AM107" s="83">
        <v>11543462</v>
      </c>
      <c r="AN107" s="92">
        <v>11790128</v>
      </c>
    </row>
    <row r="108" spans="1:40" x14ac:dyDescent="0.25">
      <c r="A108" t="str">
        <f t="shared" si="1"/>
        <v>Total aircraft movements_Serbia</v>
      </c>
      <c r="B108" s="72" t="s">
        <v>35</v>
      </c>
      <c r="C108" s="108" t="s">
        <v>96</v>
      </c>
      <c r="D108" s="92" t="s">
        <v>134</v>
      </c>
      <c r="E108" s="75" t="s">
        <v>20</v>
      </c>
      <c r="F108" s="76" t="s">
        <v>34</v>
      </c>
      <c r="G108" s="76" t="s">
        <v>20</v>
      </c>
      <c r="H108" s="76" t="s">
        <v>20</v>
      </c>
      <c r="I108" s="76" t="s">
        <v>20</v>
      </c>
      <c r="J108" s="76" t="s">
        <v>20</v>
      </c>
      <c r="K108" s="76" t="s">
        <v>20</v>
      </c>
      <c r="L108" s="76" t="s">
        <v>20</v>
      </c>
      <c r="M108" s="76" t="s">
        <v>20</v>
      </c>
      <c r="N108" s="76" t="s">
        <v>20</v>
      </c>
      <c r="O108" s="76" t="s">
        <v>20</v>
      </c>
      <c r="P108" s="76" t="s">
        <v>20</v>
      </c>
      <c r="Q108" s="76" t="s">
        <v>20</v>
      </c>
      <c r="R108" s="83">
        <v>68603</v>
      </c>
      <c r="S108" s="83">
        <v>74299</v>
      </c>
      <c r="T108" s="83">
        <v>36589</v>
      </c>
      <c r="U108" s="83">
        <v>57184</v>
      </c>
      <c r="V108" s="83">
        <v>70732</v>
      </c>
      <c r="W108" s="83">
        <v>77947</v>
      </c>
      <c r="X108" s="83">
        <v>82288</v>
      </c>
      <c r="Y108" s="83">
        <v>85165</v>
      </c>
      <c r="Z108" s="83">
        <v>87317</v>
      </c>
      <c r="AA108" s="83">
        <v>89066</v>
      </c>
      <c r="AB108" s="83">
        <v>90568</v>
      </c>
      <c r="AC108" s="83">
        <v>91910</v>
      </c>
      <c r="AD108" s="83">
        <v>93119</v>
      </c>
      <c r="AE108" s="83">
        <v>94223</v>
      </c>
      <c r="AF108" s="83">
        <v>95240</v>
      </c>
      <c r="AG108" s="83">
        <v>96189</v>
      </c>
      <c r="AH108" s="83">
        <v>97091</v>
      </c>
      <c r="AI108" s="83">
        <v>97958</v>
      </c>
      <c r="AJ108" s="83">
        <v>98806</v>
      </c>
      <c r="AK108" s="83">
        <v>99642</v>
      </c>
      <c r="AL108" s="83">
        <v>100470</v>
      </c>
      <c r="AM108" s="83">
        <v>101292</v>
      </c>
      <c r="AN108" s="92">
        <v>102113</v>
      </c>
    </row>
    <row r="109" spans="1:40" x14ac:dyDescent="0.25">
      <c r="A109" t="str">
        <f t="shared" si="1"/>
        <v>Total Cargo_Serbia</v>
      </c>
      <c r="B109" s="102" t="s">
        <v>207</v>
      </c>
      <c r="C109" s="103" t="s">
        <v>96</v>
      </c>
      <c r="D109" s="104" t="s">
        <v>134</v>
      </c>
      <c r="E109" s="105" t="s">
        <v>20</v>
      </c>
      <c r="F109" s="106" t="s">
        <v>34</v>
      </c>
      <c r="G109" s="106" t="s">
        <v>20</v>
      </c>
      <c r="H109" s="106" t="s">
        <v>20</v>
      </c>
      <c r="I109" s="106" t="s">
        <v>20</v>
      </c>
      <c r="J109" s="106" t="s">
        <v>20</v>
      </c>
      <c r="K109" s="106" t="s">
        <v>20</v>
      </c>
      <c r="L109" s="106" t="s">
        <v>20</v>
      </c>
      <c r="M109" s="106" t="s">
        <v>20</v>
      </c>
      <c r="N109" s="106" t="s">
        <v>20</v>
      </c>
      <c r="O109" s="106" t="s">
        <v>20</v>
      </c>
      <c r="P109" s="106" t="s">
        <v>20</v>
      </c>
      <c r="Q109" s="106" t="s">
        <v>20</v>
      </c>
      <c r="R109" s="107" t="s">
        <v>218</v>
      </c>
      <c r="S109" s="107" t="s">
        <v>218</v>
      </c>
      <c r="T109" s="107" t="s">
        <v>218</v>
      </c>
      <c r="U109" s="107" t="s">
        <v>218</v>
      </c>
      <c r="V109" s="107" t="s">
        <v>218</v>
      </c>
      <c r="W109" s="107" t="s">
        <v>218</v>
      </c>
      <c r="X109" s="107" t="s">
        <v>218</v>
      </c>
      <c r="Y109" s="107" t="s">
        <v>218</v>
      </c>
      <c r="Z109" s="107" t="s">
        <v>218</v>
      </c>
      <c r="AA109" s="107" t="s">
        <v>218</v>
      </c>
      <c r="AB109" s="107" t="s">
        <v>218</v>
      </c>
      <c r="AC109" s="107" t="s">
        <v>218</v>
      </c>
      <c r="AD109" s="107" t="s">
        <v>218</v>
      </c>
      <c r="AE109" s="107" t="s">
        <v>218</v>
      </c>
      <c r="AF109" s="107" t="s">
        <v>218</v>
      </c>
      <c r="AG109" s="107" t="s">
        <v>218</v>
      </c>
      <c r="AH109" s="107" t="s">
        <v>218</v>
      </c>
      <c r="AI109" s="107" t="s">
        <v>218</v>
      </c>
      <c r="AJ109" s="107" t="s">
        <v>218</v>
      </c>
      <c r="AK109" s="107" t="s">
        <v>218</v>
      </c>
      <c r="AL109" s="107" t="s">
        <v>218</v>
      </c>
      <c r="AM109" s="107" t="s">
        <v>218</v>
      </c>
      <c r="AN109" s="104" t="s">
        <v>218</v>
      </c>
    </row>
    <row r="110" spans="1:40" x14ac:dyDescent="0.25">
      <c r="A110" t="str">
        <f t="shared" si="1"/>
        <v>International passengers_Serbia</v>
      </c>
      <c r="B110" s="102" t="s">
        <v>54</v>
      </c>
      <c r="C110" s="103" t="s">
        <v>96</v>
      </c>
      <c r="D110" s="104" t="s">
        <v>134</v>
      </c>
      <c r="E110" s="105" t="s">
        <v>20</v>
      </c>
      <c r="F110" s="106" t="s">
        <v>34</v>
      </c>
      <c r="G110" s="106" t="s">
        <v>20</v>
      </c>
      <c r="H110" s="106" t="s">
        <v>20</v>
      </c>
      <c r="I110" s="106" t="s">
        <v>20</v>
      </c>
      <c r="J110" s="106" t="s">
        <v>20</v>
      </c>
      <c r="K110" s="106" t="s">
        <v>20</v>
      </c>
      <c r="L110" s="106" t="s">
        <v>20</v>
      </c>
      <c r="M110" s="106" t="s">
        <v>20</v>
      </c>
      <c r="N110" s="106" t="s">
        <v>20</v>
      </c>
      <c r="O110" s="106" t="s">
        <v>20</v>
      </c>
      <c r="P110" s="106" t="s">
        <v>20</v>
      </c>
      <c r="Q110" s="106" t="s">
        <v>20</v>
      </c>
      <c r="R110" s="107">
        <v>5988638</v>
      </c>
      <c r="S110" s="107">
        <v>6580077</v>
      </c>
      <c r="T110" s="107">
        <v>2154808</v>
      </c>
      <c r="U110" s="107">
        <v>3846734</v>
      </c>
      <c r="V110" s="107">
        <v>5281093</v>
      </c>
      <c r="W110" s="107">
        <v>6267644</v>
      </c>
      <c r="X110" s="107">
        <v>6980479</v>
      </c>
      <c r="Y110" s="107">
        <v>7524678</v>
      </c>
      <c r="Z110" s="107">
        <v>7963614</v>
      </c>
      <c r="AA110" s="107">
        <v>8335958</v>
      </c>
      <c r="AB110" s="107">
        <v>8665605</v>
      </c>
      <c r="AC110" s="107">
        <v>8967520</v>
      </c>
      <c r="AD110" s="107">
        <v>9251202</v>
      </c>
      <c r="AE110" s="107">
        <v>9522765</v>
      </c>
      <c r="AF110" s="107">
        <v>9786190</v>
      </c>
      <c r="AG110" s="107">
        <v>10044109</v>
      </c>
      <c r="AH110" s="107">
        <v>10298270</v>
      </c>
      <c r="AI110" s="107">
        <v>10549854</v>
      </c>
      <c r="AJ110" s="107">
        <v>10799662</v>
      </c>
      <c r="AK110" s="107">
        <v>11048240</v>
      </c>
      <c r="AL110" s="107">
        <v>11295964</v>
      </c>
      <c r="AM110" s="107">
        <v>11543095</v>
      </c>
      <c r="AN110" s="104">
        <v>11789810</v>
      </c>
    </row>
    <row r="111" spans="1:40" x14ac:dyDescent="0.25">
      <c r="A111" t="str">
        <f t="shared" si="1"/>
        <v>Domestic passengers_Serbia</v>
      </c>
      <c r="B111" s="72" t="s">
        <v>56</v>
      </c>
      <c r="C111" s="108" t="s">
        <v>96</v>
      </c>
      <c r="D111" s="92" t="s">
        <v>134</v>
      </c>
      <c r="E111" s="75" t="s">
        <v>20</v>
      </c>
      <c r="F111" s="76" t="s">
        <v>34</v>
      </c>
      <c r="G111" s="76" t="s">
        <v>20</v>
      </c>
      <c r="H111" s="76" t="s">
        <v>20</v>
      </c>
      <c r="I111" s="76" t="s">
        <v>20</v>
      </c>
      <c r="J111" s="76" t="s">
        <v>20</v>
      </c>
      <c r="K111" s="76" t="s">
        <v>20</v>
      </c>
      <c r="L111" s="76" t="s">
        <v>20</v>
      </c>
      <c r="M111" s="76" t="s">
        <v>20</v>
      </c>
      <c r="N111" s="76" t="s">
        <v>20</v>
      </c>
      <c r="O111" s="76" t="s">
        <v>20</v>
      </c>
      <c r="P111" s="76" t="s">
        <v>20</v>
      </c>
      <c r="Q111" s="76" t="s">
        <v>20</v>
      </c>
      <c r="R111" s="83" t="s">
        <v>218</v>
      </c>
      <c r="S111" s="83" t="s">
        <v>218</v>
      </c>
      <c r="T111" s="83" t="s">
        <v>218</v>
      </c>
      <c r="U111" s="83" t="s">
        <v>218</v>
      </c>
      <c r="V111" s="83" t="s">
        <v>218</v>
      </c>
      <c r="W111" s="83" t="s">
        <v>218</v>
      </c>
      <c r="X111" s="83" t="s">
        <v>218</v>
      </c>
      <c r="Y111" s="83" t="s">
        <v>218</v>
      </c>
      <c r="Z111" s="83" t="s">
        <v>218</v>
      </c>
      <c r="AA111" s="83" t="s">
        <v>218</v>
      </c>
      <c r="AB111" s="83" t="s">
        <v>218</v>
      </c>
      <c r="AC111" s="83" t="s">
        <v>218</v>
      </c>
      <c r="AD111" s="83" t="s">
        <v>218</v>
      </c>
      <c r="AE111" s="83" t="s">
        <v>218</v>
      </c>
      <c r="AF111" s="83" t="s">
        <v>218</v>
      </c>
      <c r="AG111" s="83" t="s">
        <v>218</v>
      </c>
      <c r="AH111" s="83" t="s">
        <v>218</v>
      </c>
      <c r="AI111" s="83" t="s">
        <v>218</v>
      </c>
      <c r="AJ111" s="83" t="s">
        <v>218</v>
      </c>
      <c r="AK111" s="83" t="s">
        <v>218</v>
      </c>
      <c r="AL111" s="83" t="s">
        <v>218</v>
      </c>
      <c r="AM111" s="83" t="s">
        <v>218</v>
      </c>
      <c r="AN111" s="92" t="s">
        <v>218</v>
      </c>
    </row>
    <row r="112" spans="1:40" x14ac:dyDescent="0.25">
      <c r="A112" t="str">
        <f t="shared" si="1"/>
        <v>Total passengers_Senegal</v>
      </c>
      <c r="B112" s="102" t="s">
        <v>58</v>
      </c>
      <c r="C112" s="103" t="s">
        <v>32</v>
      </c>
      <c r="D112" s="104" t="s">
        <v>62</v>
      </c>
      <c r="E112" s="105" t="s">
        <v>20</v>
      </c>
      <c r="F112" s="106" t="s">
        <v>34</v>
      </c>
      <c r="G112" s="106" t="s">
        <v>20</v>
      </c>
      <c r="H112" s="106" t="s">
        <v>20</v>
      </c>
      <c r="I112" s="106" t="s">
        <v>20</v>
      </c>
      <c r="J112" s="106" t="s">
        <v>20</v>
      </c>
      <c r="K112" s="106" t="s">
        <v>20</v>
      </c>
      <c r="L112" s="106" t="s">
        <v>34</v>
      </c>
      <c r="M112" s="106" t="s">
        <v>20</v>
      </c>
      <c r="N112" s="106" t="s">
        <v>20</v>
      </c>
      <c r="O112" s="106" t="s">
        <v>20</v>
      </c>
      <c r="P112" s="106" t="s">
        <v>20</v>
      </c>
      <c r="Q112" s="106" t="s">
        <v>20</v>
      </c>
      <c r="R112" s="107">
        <v>2473932</v>
      </c>
      <c r="S112" s="107">
        <v>2600563</v>
      </c>
      <c r="T112" s="107">
        <v>1105209</v>
      </c>
      <c r="U112" s="107">
        <v>1834528</v>
      </c>
      <c r="V112" s="107">
        <v>2329709</v>
      </c>
      <c r="W112" s="107">
        <v>2668128</v>
      </c>
      <c r="X112" s="107">
        <v>2909240</v>
      </c>
      <c r="Y112" s="107">
        <v>3091974</v>
      </c>
      <c r="Z112" s="107">
        <v>3240542</v>
      </c>
      <c r="AA112" s="107">
        <v>3368160</v>
      </c>
      <c r="AB112" s="107">
        <v>3483232</v>
      </c>
      <c r="AC112" s="107">
        <v>3590786</v>
      </c>
      <c r="AD112" s="107">
        <v>3693849</v>
      </c>
      <c r="AE112" s="107">
        <v>3795180</v>
      </c>
      <c r="AF112" s="107">
        <v>3894904</v>
      </c>
      <c r="AG112" s="107">
        <v>3993671</v>
      </c>
      <c r="AH112" s="107">
        <v>4091861</v>
      </c>
      <c r="AI112" s="107">
        <v>4189710</v>
      </c>
      <c r="AJ112" s="107">
        <v>4288283</v>
      </c>
      <c r="AK112" s="107">
        <v>4386732</v>
      </c>
      <c r="AL112" s="107">
        <v>4485111</v>
      </c>
      <c r="AM112" s="107">
        <v>4583447</v>
      </c>
      <c r="AN112" s="104">
        <v>4681757</v>
      </c>
    </row>
    <row r="113" spans="1:40" x14ac:dyDescent="0.25">
      <c r="A113" t="str">
        <f t="shared" si="1"/>
        <v>Total aircraft movements_Senegal</v>
      </c>
      <c r="B113" s="102" t="s">
        <v>35</v>
      </c>
      <c r="C113" s="103" t="s">
        <v>32</v>
      </c>
      <c r="D113" s="104" t="s">
        <v>62</v>
      </c>
      <c r="E113" s="105" t="s">
        <v>20</v>
      </c>
      <c r="F113" s="106" t="s">
        <v>34</v>
      </c>
      <c r="G113" s="106" t="s">
        <v>20</v>
      </c>
      <c r="H113" s="106" t="s">
        <v>20</v>
      </c>
      <c r="I113" s="106" t="s">
        <v>20</v>
      </c>
      <c r="J113" s="106" t="s">
        <v>20</v>
      </c>
      <c r="K113" s="106" t="s">
        <v>20</v>
      </c>
      <c r="L113" s="106" t="s">
        <v>34</v>
      </c>
      <c r="M113" s="106" t="s">
        <v>20</v>
      </c>
      <c r="N113" s="106" t="s">
        <v>20</v>
      </c>
      <c r="O113" s="106" t="s">
        <v>20</v>
      </c>
      <c r="P113" s="106" t="s">
        <v>20</v>
      </c>
      <c r="Q113" s="106" t="s">
        <v>20</v>
      </c>
      <c r="R113" s="107">
        <v>32050</v>
      </c>
      <c r="S113" s="107">
        <v>32892</v>
      </c>
      <c r="T113" s="107">
        <v>17990</v>
      </c>
      <c r="U113" s="107">
        <v>25893</v>
      </c>
      <c r="V113" s="107">
        <v>31277</v>
      </c>
      <c r="W113" s="107">
        <v>33783</v>
      </c>
      <c r="X113" s="107">
        <v>35111</v>
      </c>
      <c r="Y113" s="107">
        <v>36056</v>
      </c>
      <c r="Z113" s="107">
        <v>36784</v>
      </c>
      <c r="AA113" s="107">
        <v>37484</v>
      </c>
      <c r="AB113" s="107">
        <v>38199</v>
      </c>
      <c r="AC113" s="107">
        <v>38936</v>
      </c>
      <c r="AD113" s="107">
        <v>39722</v>
      </c>
      <c r="AE113" s="107">
        <v>40552</v>
      </c>
      <c r="AF113" s="107">
        <v>41434</v>
      </c>
      <c r="AG113" s="107">
        <v>42375</v>
      </c>
      <c r="AH113" s="107">
        <v>43376</v>
      </c>
      <c r="AI113" s="107">
        <v>44457</v>
      </c>
      <c r="AJ113" s="107">
        <v>45548</v>
      </c>
      <c r="AK113" s="107">
        <v>46699</v>
      </c>
      <c r="AL113" s="107">
        <v>47927</v>
      </c>
      <c r="AM113" s="107">
        <v>49237</v>
      </c>
      <c r="AN113" s="104">
        <v>50629</v>
      </c>
    </row>
    <row r="114" spans="1:40" x14ac:dyDescent="0.25">
      <c r="A114" t="str">
        <f t="shared" si="1"/>
        <v>Total Cargo_Senegal</v>
      </c>
      <c r="B114" s="102" t="s">
        <v>207</v>
      </c>
      <c r="C114" s="108" t="s">
        <v>32</v>
      </c>
      <c r="D114" s="92" t="s">
        <v>62</v>
      </c>
      <c r="E114" s="75" t="s">
        <v>20</v>
      </c>
      <c r="F114" s="76" t="s">
        <v>34</v>
      </c>
      <c r="G114" s="76" t="s">
        <v>20</v>
      </c>
      <c r="H114" s="76" t="s">
        <v>20</v>
      </c>
      <c r="I114" s="76" t="s">
        <v>20</v>
      </c>
      <c r="J114" s="76" t="s">
        <v>20</v>
      </c>
      <c r="K114" s="76" t="s">
        <v>20</v>
      </c>
      <c r="L114" s="76" t="s">
        <v>34</v>
      </c>
      <c r="M114" s="76" t="s">
        <v>20</v>
      </c>
      <c r="N114" s="76" t="s">
        <v>20</v>
      </c>
      <c r="O114" s="76" t="s">
        <v>20</v>
      </c>
      <c r="P114" s="76" t="s">
        <v>20</v>
      </c>
      <c r="Q114" s="76" t="s">
        <v>20</v>
      </c>
      <c r="R114" s="83">
        <v>35410</v>
      </c>
      <c r="S114" s="83">
        <v>36615</v>
      </c>
      <c r="T114" s="83">
        <v>32030</v>
      </c>
      <c r="U114" s="83">
        <v>39595</v>
      </c>
      <c r="V114" s="83">
        <v>43125</v>
      </c>
      <c r="W114" s="83">
        <v>45108</v>
      </c>
      <c r="X114" s="83">
        <v>46858</v>
      </c>
      <c r="Y114" s="83">
        <v>48553</v>
      </c>
      <c r="Z114" s="83">
        <v>50235</v>
      </c>
      <c r="AA114" s="83">
        <v>51915</v>
      </c>
      <c r="AB114" s="83">
        <v>53594</v>
      </c>
      <c r="AC114" s="83">
        <v>55271</v>
      </c>
      <c r="AD114" s="83">
        <v>56950</v>
      </c>
      <c r="AE114" s="83">
        <v>58628</v>
      </c>
      <c r="AF114" s="83">
        <v>60306</v>
      </c>
      <c r="AG114" s="83">
        <v>61985</v>
      </c>
      <c r="AH114" s="83">
        <v>63663</v>
      </c>
      <c r="AI114" s="83">
        <v>65341</v>
      </c>
      <c r="AJ114" s="83">
        <v>67019</v>
      </c>
      <c r="AK114" s="83">
        <v>68698</v>
      </c>
      <c r="AL114" s="83">
        <v>70375</v>
      </c>
      <c r="AM114" s="83">
        <v>72054</v>
      </c>
      <c r="AN114" s="92">
        <v>73733</v>
      </c>
    </row>
    <row r="115" spans="1:40" x14ac:dyDescent="0.25">
      <c r="A115" t="str">
        <f t="shared" si="1"/>
        <v>International passengers_Senegal</v>
      </c>
      <c r="B115" s="72" t="s">
        <v>54</v>
      </c>
      <c r="C115" s="108" t="s">
        <v>32</v>
      </c>
      <c r="D115" s="92" t="s">
        <v>62</v>
      </c>
      <c r="E115" s="75" t="s">
        <v>20</v>
      </c>
      <c r="F115" s="76" t="s">
        <v>34</v>
      </c>
      <c r="G115" s="76" t="s">
        <v>20</v>
      </c>
      <c r="H115" s="76" t="s">
        <v>20</v>
      </c>
      <c r="I115" s="76" t="s">
        <v>20</v>
      </c>
      <c r="J115" s="76" t="s">
        <v>20</v>
      </c>
      <c r="K115" s="76" t="s">
        <v>20</v>
      </c>
      <c r="L115" s="76" t="s">
        <v>34</v>
      </c>
      <c r="M115" s="76" t="s">
        <v>20</v>
      </c>
      <c r="N115" s="76" t="s">
        <v>20</v>
      </c>
      <c r="O115" s="76" t="s">
        <v>20</v>
      </c>
      <c r="P115" s="76" t="s">
        <v>20</v>
      </c>
      <c r="Q115" s="76" t="s">
        <v>20</v>
      </c>
      <c r="R115" s="83">
        <v>2209101</v>
      </c>
      <c r="S115" s="83">
        <v>2339119</v>
      </c>
      <c r="T115" s="83">
        <v>1028662</v>
      </c>
      <c r="U115" s="83">
        <v>1695778</v>
      </c>
      <c r="V115" s="83">
        <v>2125125</v>
      </c>
      <c r="W115" s="83">
        <v>2419966</v>
      </c>
      <c r="X115" s="83">
        <v>2631289</v>
      </c>
      <c r="Y115" s="83">
        <v>2792045</v>
      </c>
      <c r="Z115" s="83">
        <v>2922215</v>
      </c>
      <c r="AA115" s="83">
        <v>3033906</v>
      </c>
      <c r="AB115" s="83">
        <v>3134443</v>
      </c>
      <c r="AC115" s="83">
        <v>3228253</v>
      </c>
      <c r="AD115" s="83">
        <v>3318011</v>
      </c>
      <c r="AE115" s="83">
        <v>3405328</v>
      </c>
      <c r="AF115" s="83">
        <v>3491178</v>
      </c>
      <c r="AG115" s="83">
        <v>3576145</v>
      </c>
      <c r="AH115" s="83">
        <v>3660582</v>
      </c>
      <c r="AI115" s="83">
        <v>3744702</v>
      </c>
      <c r="AJ115" s="83">
        <v>3828630</v>
      </c>
      <c r="AK115" s="83">
        <v>3912444</v>
      </c>
      <c r="AL115" s="83">
        <v>3996189</v>
      </c>
      <c r="AM115" s="83">
        <v>4079894</v>
      </c>
      <c r="AN115" s="92">
        <v>4163574</v>
      </c>
    </row>
    <row r="116" spans="1:40" x14ac:dyDescent="0.25">
      <c r="A116" t="str">
        <f t="shared" si="1"/>
        <v>Domestic passengers_Senegal</v>
      </c>
      <c r="B116" s="102" t="s">
        <v>56</v>
      </c>
      <c r="C116" s="103" t="s">
        <v>32</v>
      </c>
      <c r="D116" s="104" t="s">
        <v>62</v>
      </c>
      <c r="E116" s="105" t="s">
        <v>20</v>
      </c>
      <c r="F116" s="106" t="s">
        <v>34</v>
      </c>
      <c r="G116" s="106" t="s">
        <v>20</v>
      </c>
      <c r="H116" s="106" t="s">
        <v>20</v>
      </c>
      <c r="I116" s="106" t="s">
        <v>20</v>
      </c>
      <c r="J116" s="106" t="s">
        <v>20</v>
      </c>
      <c r="K116" s="106" t="s">
        <v>20</v>
      </c>
      <c r="L116" s="106" t="s">
        <v>34</v>
      </c>
      <c r="M116" s="106" t="s">
        <v>20</v>
      </c>
      <c r="N116" s="106" t="s">
        <v>20</v>
      </c>
      <c r="O116" s="106" t="s">
        <v>20</v>
      </c>
      <c r="P116" s="106" t="s">
        <v>20</v>
      </c>
      <c r="Q116" s="106" t="s">
        <v>20</v>
      </c>
      <c r="R116" s="107" t="s">
        <v>218</v>
      </c>
      <c r="S116" s="107" t="s">
        <v>218</v>
      </c>
      <c r="T116" s="107" t="s">
        <v>218</v>
      </c>
      <c r="U116" s="107" t="s">
        <v>218</v>
      </c>
      <c r="V116" s="107" t="s">
        <v>218</v>
      </c>
      <c r="W116" s="107" t="s">
        <v>218</v>
      </c>
      <c r="X116" s="107" t="s">
        <v>218</v>
      </c>
      <c r="Y116" s="107" t="s">
        <v>218</v>
      </c>
      <c r="Z116" s="107" t="s">
        <v>218</v>
      </c>
      <c r="AA116" s="107" t="s">
        <v>218</v>
      </c>
      <c r="AB116" s="107" t="s">
        <v>218</v>
      </c>
      <c r="AC116" s="107" t="s">
        <v>218</v>
      </c>
      <c r="AD116" s="107" t="s">
        <v>218</v>
      </c>
      <c r="AE116" s="107" t="s">
        <v>218</v>
      </c>
      <c r="AF116" s="107" t="s">
        <v>218</v>
      </c>
      <c r="AG116" s="107" t="s">
        <v>218</v>
      </c>
      <c r="AH116" s="107" t="s">
        <v>218</v>
      </c>
      <c r="AI116" s="107" t="s">
        <v>218</v>
      </c>
      <c r="AJ116" s="107" t="s">
        <v>218</v>
      </c>
      <c r="AK116" s="107" t="s">
        <v>218</v>
      </c>
      <c r="AL116" s="107" t="s">
        <v>218</v>
      </c>
      <c r="AM116" s="107" t="s">
        <v>218</v>
      </c>
      <c r="AN116" s="104" t="s">
        <v>218</v>
      </c>
    </row>
    <row r="117" spans="1:40" x14ac:dyDescent="0.25">
      <c r="A117" t="str">
        <f t="shared" si="1"/>
        <v>Total passengers_Saudi Arabia</v>
      </c>
      <c r="B117" s="72" t="s">
        <v>58</v>
      </c>
      <c r="C117" s="108" t="s">
        <v>170</v>
      </c>
      <c r="D117" s="92" t="s">
        <v>208</v>
      </c>
      <c r="E117" s="75" t="s">
        <v>20</v>
      </c>
      <c r="F117" s="76" t="s">
        <v>34</v>
      </c>
      <c r="G117" s="76" t="s">
        <v>20</v>
      </c>
      <c r="H117" s="76" t="s">
        <v>20</v>
      </c>
      <c r="I117" s="76" t="s">
        <v>20</v>
      </c>
      <c r="J117" s="76" t="s">
        <v>20</v>
      </c>
      <c r="K117" s="76" t="s">
        <v>20</v>
      </c>
      <c r="L117" s="76" t="s">
        <v>20</v>
      </c>
      <c r="M117" s="76" t="s">
        <v>20</v>
      </c>
      <c r="N117" s="76" t="s">
        <v>20</v>
      </c>
      <c r="O117" s="76" t="s">
        <v>20</v>
      </c>
      <c r="P117" s="76" t="s">
        <v>34</v>
      </c>
      <c r="Q117" s="76" t="s">
        <v>20</v>
      </c>
      <c r="R117" s="83">
        <v>97676178</v>
      </c>
      <c r="S117" s="83">
        <v>101842694</v>
      </c>
      <c r="T117" s="83">
        <v>26505033</v>
      </c>
      <c r="U117" s="83">
        <v>50705608</v>
      </c>
      <c r="V117" s="83">
        <v>79548985</v>
      </c>
      <c r="W117" s="83">
        <v>100232765</v>
      </c>
      <c r="X117" s="83">
        <v>116303424</v>
      </c>
      <c r="Y117" s="83">
        <v>129691045</v>
      </c>
      <c r="Z117" s="83">
        <v>141465411</v>
      </c>
      <c r="AA117" s="83">
        <v>152412953</v>
      </c>
      <c r="AB117" s="83">
        <v>163004474</v>
      </c>
      <c r="AC117" s="83">
        <v>173529479</v>
      </c>
      <c r="AD117" s="83">
        <v>184174712</v>
      </c>
      <c r="AE117" s="83">
        <v>194990753</v>
      </c>
      <c r="AF117" s="83">
        <v>206181695</v>
      </c>
      <c r="AG117" s="83">
        <v>217867090</v>
      </c>
      <c r="AH117" s="83">
        <v>230139973</v>
      </c>
      <c r="AI117" s="83">
        <v>243090143</v>
      </c>
      <c r="AJ117" s="83">
        <v>256669730</v>
      </c>
      <c r="AK117" s="83">
        <v>270979691</v>
      </c>
      <c r="AL117" s="83">
        <v>286213075</v>
      </c>
      <c r="AM117" s="83">
        <v>302467916</v>
      </c>
      <c r="AN117" s="92">
        <v>319851145</v>
      </c>
    </row>
    <row r="118" spans="1:40" x14ac:dyDescent="0.25">
      <c r="A118" t="str">
        <f t="shared" si="1"/>
        <v>Total aircraft movements_Saudi Arabia</v>
      </c>
      <c r="B118" s="72" t="s">
        <v>35</v>
      </c>
      <c r="C118" s="108" t="s">
        <v>170</v>
      </c>
      <c r="D118" s="92" t="s">
        <v>208</v>
      </c>
      <c r="E118" s="75" t="s">
        <v>20</v>
      </c>
      <c r="F118" s="76" t="s">
        <v>34</v>
      </c>
      <c r="G118" s="76" t="s">
        <v>20</v>
      </c>
      <c r="H118" s="76" t="s">
        <v>20</v>
      </c>
      <c r="I118" s="76" t="s">
        <v>20</v>
      </c>
      <c r="J118" s="76" t="s">
        <v>20</v>
      </c>
      <c r="K118" s="76" t="s">
        <v>20</v>
      </c>
      <c r="L118" s="76" t="s">
        <v>20</v>
      </c>
      <c r="M118" s="76" t="s">
        <v>20</v>
      </c>
      <c r="N118" s="76" t="s">
        <v>20</v>
      </c>
      <c r="O118" s="76" t="s">
        <v>20</v>
      </c>
      <c r="P118" s="76" t="s">
        <v>34</v>
      </c>
      <c r="Q118" s="76" t="s">
        <v>20</v>
      </c>
      <c r="R118" s="83">
        <v>775381</v>
      </c>
      <c r="S118" s="83">
        <v>775344</v>
      </c>
      <c r="T118" s="83">
        <v>237016</v>
      </c>
      <c r="U118" s="83">
        <v>399118</v>
      </c>
      <c r="V118" s="83">
        <v>582182</v>
      </c>
      <c r="W118" s="83">
        <v>709580</v>
      </c>
      <c r="X118" s="83">
        <v>802729</v>
      </c>
      <c r="Y118" s="83">
        <v>875102</v>
      </c>
      <c r="Z118" s="83">
        <v>929859</v>
      </c>
      <c r="AA118" s="83">
        <v>976433</v>
      </c>
      <c r="AB118" s="83">
        <v>1017934</v>
      </c>
      <c r="AC118" s="83">
        <v>1056302</v>
      </c>
      <c r="AD118" s="83">
        <v>1092776</v>
      </c>
      <c r="AE118" s="83">
        <v>1123052</v>
      </c>
      <c r="AF118" s="83">
        <v>1152560</v>
      </c>
      <c r="AG118" s="83">
        <v>1181661</v>
      </c>
      <c r="AH118" s="83">
        <v>1210596</v>
      </c>
      <c r="AI118" s="83">
        <v>1239533</v>
      </c>
      <c r="AJ118" s="83">
        <v>1262748</v>
      </c>
      <c r="AK118" s="83">
        <v>1286004</v>
      </c>
      <c r="AL118" s="83">
        <v>1309368</v>
      </c>
      <c r="AM118" s="83">
        <v>1332890</v>
      </c>
      <c r="AN118" s="92">
        <v>1356584</v>
      </c>
    </row>
    <row r="119" spans="1:40" x14ac:dyDescent="0.25">
      <c r="A119" t="str">
        <f t="shared" si="1"/>
        <v>Total Cargo_Saudi Arabia</v>
      </c>
      <c r="B119" s="102" t="s">
        <v>207</v>
      </c>
      <c r="C119" s="103" t="s">
        <v>170</v>
      </c>
      <c r="D119" s="92" t="s">
        <v>208</v>
      </c>
      <c r="E119" s="105" t="s">
        <v>20</v>
      </c>
      <c r="F119" s="106" t="s">
        <v>34</v>
      </c>
      <c r="G119" s="106" t="s">
        <v>20</v>
      </c>
      <c r="H119" s="106" t="s">
        <v>20</v>
      </c>
      <c r="I119" s="106" t="s">
        <v>20</v>
      </c>
      <c r="J119" s="106" t="s">
        <v>20</v>
      </c>
      <c r="K119" s="106" t="s">
        <v>20</v>
      </c>
      <c r="L119" s="106" t="s">
        <v>20</v>
      </c>
      <c r="M119" s="106" t="s">
        <v>20</v>
      </c>
      <c r="N119" s="106" t="s">
        <v>20</v>
      </c>
      <c r="O119" s="106" t="s">
        <v>20</v>
      </c>
      <c r="P119" s="106" t="s">
        <v>34</v>
      </c>
      <c r="Q119" s="106" t="s">
        <v>20</v>
      </c>
      <c r="R119" s="107">
        <v>715292</v>
      </c>
      <c r="S119" s="107">
        <v>674263</v>
      </c>
      <c r="T119" s="107">
        <v>506578</v>
      </c>
      <c r="U119" s="107">
        <v>627878</v>
      </c>
      <c r="V119" s="107">
        <v>690743</v>
      </c>
      <c r="W119" s="107">
        <v>748702</v>
      </c>
      <c r="X119" s="107">
        <v>796876</v>
      </c>
      <c r="Y119" s="107">
        <v>845378</v>
      </c>
      <c r="Z119" s="107">
        <v>896903</v>
      </c>
      <c r="AA119" s="107">
        <v>943435</v>
      </c>
      <c r="AB119" s="107">
        <v>995194</v>
      </c>
      <c r="AC119" s="107">
        <v>1040644</v>
      </c>
      <c r="AD119" s="107">
        <v>1100094</v>
      </c>
      <c r="AE119" s="107">
        <v>1148702</v>
      </c>
      <c r="AF119" s="107">
        <v>1211842</v>
      </c>
      <c r="AG119" s="107">
        <v>1260684</v>
      </c>
      <c r="AH119" s="107">
        <v>1319441</v>
      </c>
      <c r="AI119" s="107">
        <v>1375490</v>
      </c>
      <c r="AJ119" s="107">
        <v>1437663</v>
      </c>
      <c r="AK119" s="107">
        <v>1506757</v>
      </c>
      <c r="AL119" s="107">
        <v>1560183</v>
      </c>
      <c r="AM119" s="107">
        <v>1626086</v>
      </c>
      <c r="AN119" s="104">
        <v>1691684</v>
      </c>
    </row>
    <row r="120" spans="1:40" x14ac:dyDescent="0.25">
      <c r="A120" t="str">
        <f t="shared" si="1"/>
        <v>International passengers_Saudi Arabia</v>
      </c>
      <c r="B120" s="102" t="s">
        <v>54</v>
      </c>
      <c r="C120" s="103" t="s">
        <v>170</v>
      </c>
      <c r="D120" s="92" t="s">
        <v>208</v>
      </c>
      <c r="E120" s="105" t="s">
        <v>20</v>
      </c>
      <c r="F120" s="106" t="s">
        <v>34</v>
      </c>
      <c r="G120" s="106" t="s">
        <v>20</v>
      </c>
      <c r="H120" s="106" t="s">
        <v>20</v>
      </c>
      <c r="I120" s="106" t="s">
        <v>20</v>
      </c>
      <c r="J120" s="106" t="s">
        <v>20</v>
      </c>
      <c r="K120" s="106" t="s">
        <v>20</v>
      </c>
      <c r="L120" s="106" t="s">
        <v>20</v>
      </c>
      <c r="M120" s="106" t="s">
        <v>20</v>
      </c>
      <c r="N120" s="106" t="s">
        <v>20</v>
      </c>
      <c r="O120" s="106" t="s">
        <v>20</v>
      </c>
      <c r="P120" s="106" t="s">
        <v>34</v>
      </c>
      <c r="Q120" s="106" t="s">
        <v>20</v>
      </c>
      <c r="R120" s="107">
        <v>47589078</v>
      </c>
      <c r="S120" s="107">
        <v>48141381</v>
      </c>
      <c r="T120" s="107">
        <v>12981253</v>
      </c>
      <c r="U120" s="107">
        <v>24332563</v>
      </c>
      <c r="V120" s="107">
        <v>34462777</v>
      </c>
      <c r="W120" s="107">
        <v>43680374</v>
      </c>
      <c r="X120" s="107">
        <v>52202537</v>
      </c>
      <c r="Y120" s="107">
        <v>60247757</v>
      </c>
      <c r="Z120" s="107">
        <v>68032554</v>
      </c>
      <c r="AA120" s="107">
        <v>75686234</v>
      </c>
      <c r="AB120" s="107">
        <v>83368579</v>
      </c>
      <c r="AC120" s="107">
        <v>91195777</v>
      </c>
      <c r="AD120" s="107">
        <v>99257923</v>
      </c>
      <c r="AE120" s="107">
        <v>107668081</v>
      </c>
      <c r="AF120" s="107">
        <v>116486118</v>
      </c>
      <c r="AG120" s="107">
        <v>125814541</v>
      </c>
      <c r="AH120" s="107">
        <v>135737302</v>
      </c>
      <c r="AI120" s="107">
        <v>146339268</v>
      </c>
      <c r="AJ120" s="107">
        <v>157694616</v>
      </c>
      <c r="AK120" s="107">
        <v>169779992</v>
      </c>
      <c r="AL120" s="107">
        <v>182785987</v>
      </c>
      <c r="AM120" s="107">
        <v>196810141</v>
      </c>
      <c r="AN120" s="104">
        <v>211959411</v>
      </c>
    </row>
    <row r="121" spans="1:40" x14ac:dyDescent="0.25">
      <c r="A121" t="str">
        <f t="shared" si="1"/>
        <v>Domestic passengers_Saudi Arabia</v>
      </c>
      <c r="B121" s="72" t="s">
        <v>56</v>
      </c>
      <c r="C121" s="108" t="s">
        <v>170</v>
      </c>
      <c r="D121" s="92" t="s">
        <v>208</v>
      </c>
      <c r="E121" s="75" t="s">
        <v>20</v>
      </c>
      <c r="F121" s="76" t="s">
        <v>34</v>
      </c>
      <c r="G121" s="76" t="s">
        <v>20</v>
      </c>
      <c r="H121" s="76" t="s">
        <v>20</v>
      </c>
      <c r="I121" s="76" t="s">
        <v>20</v>
      </c>
      <c r="J121" s="76" t="s">
        <v>20</v>
      </c>
      <c r="K121" s="76" t="s">
        <v>20</v>
      </c>
      <c r="L121" s="76" t="s">
        <v>20</v>
      </c>
      <c r="M121" s="76" t="s">
        <v>20</v>
      </c>
      <c r="N121" s="76" t="s">
        <v>20</v>
      </c>
      <c r="O121" s="76" t="s">
        <v>20</v>
      </c>
      <c r="P121" s="76" t="s">
        <v>34</v>
      </c>
      <c r="Q121" s="76" t="s">
        <v>20</v>
      </c>
      <c r="R121" s="83">
        <v>49368935</v>
      </c>
      <c r="S121" s="83">
        <v>53133224</v>
      </c>
      <c r="T121" s="83">
        <v>13351386</v>
      </c>
      <c r="U121" s="83">
        <v>25947939</v>
      </c>
      <c r="V121" s="83">
        <v>44338762</v>
      </c>
      <c r="W121" s="83">
        <v>55663916</v>
      </c>
      <c r="X121" s="83">
        <v>63173583</v>
      </c>
      <c r="Y121" s="83">
        <v>68535953</v>
      </c>
      <c r="Z121" s="83">
        <v>72531962</v>
      </c>
      <c r="AA121" s="83">
        <v>75850728</v>
      </c>
      <c r="AB121" s="83">
        <v>78791495</v>
      </c>
      <c r="AC121" s="83">
        <v>81523552</v>
      </c>
      <c r="AD121" s="83">
        <v>84142895</v>
      </c>
      <c r="AE121" s="83">
        <v>86553134</v>
      </c>
      <c r="AF121" s="83">
        <v>88932834</v>
      </c>
      <c r="AG121" s="83">
        <v>91296501</v>
      </c>
      <c r="AH121" s="83">
        <v>93652777</v>
      </c>
      <c r="AI121" s="83">
        <v>96006128</v>
      </c>
      <c r="AJ121" s="83">
        <v>98202848</v>
      </c>
      <c r="AK121" s="83">
        <v>100408858</v>
      </c>
      <c r="AL121" s="83">
        <v>102616898</v>
      </c>
      <c r="AM121" s="83">
        <v>104827036</v>
      </c>
      <c r="AN121" s="92">
        <v>107038295</v>
      </c>
    </row>
    <row r="122" spans="1:40" x14ac:dyDescent="0.25">
      <c r="A122" t="str">
        <f t="shared" si="1"/>
        <v>Total passengers_Rwanda</v>
      </c>
      <c r="B122" s="102" t="s">
        <v>58</v>
      </c>
      <c r="C122" s="103" t="s">
        <v>32</v>
      </c>
      <c r="D122" s="104" t="s">
        <v>61</v>
      </c>
      <c r="E122" s="105" t="s">
        <v>20</v>
      </c>
      <c r="F122" s="106" t="s">
        <v>34</v>
      </c>
      <c r="G122" s="106" t="s">
        <v>20</v>
      </c>
      <c r="H122" s="106" t="s">
        <v>20</v>
      </c>
      <c r="I122" s="106" t="s">
        <v>20</v>
      </c>
      <c r="J122" s="106" t="s">
        <v>20</v>
      </c>
      <c r="K122" s="106" t="s">
        <v>20</v>
      </c>
      <c r="L122" s="106" t="s">
        <v>34</v>
      </c>
      <c r="M122" s="106" t="s">
        <v>20</v>
      </c>
      <c r="N122" s="106" t="s">
        <v>20</v>
      </c>
      <c r="O122" s="106" t="s">
        <v>20</v>
      </c>
      <c r="P122" s="106" t="s">
        <v>20</v>
      </c>
      <c r="Q122" s="106" t="s">
        <v>20</v>
      </c>
      <c r="R122" s="107">
        <v>977631</v>
      </c>
      <c r="S122" s="107">
        <v>1145868</v>
      </c>
      <c r="T122" s="107">
        <v>321103</v>
      </c>
      <c r="U122" s="107">
        <v>612103</v>
      </c>
      <c r="V122" s="107">
        <v>891017</v>
      </c>
      <c r="W122" s="107">
        <v>1104256</v>
      </c>
      <c r="X122" s="107">
        <v>1278411</v>
      </c>
      <c r="Y122" s="107">
        <v>1426391</v>
      </c>
      <c r="Z122" s="107">
        <v>1556491</v>
      </c>
      <c r="AA122" s="107">
        <v>1674153</v>
      </c>
      <c r="AB122" s="107">
        <v>1783067</v>
      </c>
      <c r="AC122" s="107">
        <v>1885800</v>
      </c>
      <c r="AD122" s="107">
        <v>1984177</v>
      </c>
      <c r="AE122" s="107">
        <v>2079553</v>
      </c>
      <c r="AF122" s="107">
        <v>2172872</v>
      </c>
      <c r="AG122" s="107">
        <v>2264858</v>
      </c>
      <c r="AH122" s="107">
        <v>2356057</v>
      </c>
      <c r="AI122" s="107">
        <v>2446886</v>
      </c>
      <c r="AJ122" s="107">
        <v>2537656</v>
      </c>
      <c r="AK122" s="107">
        <v>2628607</v>
      </c>
      <c r="AL122" s="107">
        <v>2719917</v>
      </c>
      <c r="AM122" s="107">
        <v>2811722</v>
      </c>
      <c r="AN122" s="104">
        <v>2904127</v>
      </c>
    </row>
    <row r="123" spans="1:40" x14ac:dyDescent="0.25">
      <c r="A123" t="str">
        <f t="shared" si="1"/>
        <v>Total aircraft movements_Rwanda</v>
      </c>
      <c r="B123" s="102" t="s">
        <v>35</v>
      </c>
      <c r="C123" s="103" t="s">
        <v>32</v>
      </c>
      <c r="D123" s="104" t="s">
        <v>61</v>
      </c>
      <c r="E123" s="105" t="s">
        <v>20</v>
      </c>
      <c r="F123" s="106" t="s">
        <v>34</v>
      </c>
      <c r="G123" s="106" t="s">
        <v>20</v>
      </c>
      <c r="H123" s="106" t="s">
        <v>20</v>
      </c>
      <c r="I123" s="106" t="s">
        <v>20</v>
      </c>
      <c r="J123" s="106" t="s">
        <v>20</v>
      </c>
      <c r="K123" s="106" t="s">
        <v>20</v>
      </c>
      <c r="L123" s="106" t="s">
        <v>34</v>
      </c>
      <c r="M123" s="106" t="s">
        <v>20</v>
      </c>
      <c r="N123" s="106" t="s">
        <v>20</v>
      </c>
      <c r="O123" s="106" t="s">
        <v>20</v>
      </c>
      <c r="P123" s="106" t="s">
        <v>20</v>
      </c>
      <c r="Q123" s="106" t="s">
        <v>20</v>
      </c>
      <c r="R123" s="107">
        <v>23632</v>
      </c>
      <c r="S123" s="107">
        <v>28048</v>
      </c>
      <c r="T123" s="107">
        <v>15670</v>
      </c>
      <c r="U123" s="107">
        <v>24434</v>
      </c>
      <c r="V123" s="107">
        <v>29397</v>
      </c>
      <c r="W123" s="107">
        <v>32190</v>
      </c>
      <c r="X123" s="107">
        <v>34055</v>
      </c>
      <c r="Y123" s="107">
        <v>35463</v>
      </c>
      <c r="Z123" s="107">
        <v>36645</v>
      </c>
      <c r="AA123" s="107">
        <v>37719</v>
      </c>
      <c r="AB123" s="107">
        <v>38738</v>
      </c>
      <c r="AC123" s="107">
        <v>39729</v>
      </c>
      <c r="AD123" s="107">
        <v>40709</v>
      </c>
      <c r="AE123" s="107">
        <v>41681</v>
      </c>
      <c r="AF123" s="107">
        <v>42651</v>
      </c>
      <c r="AG123" s="107">
        <v>43618</v>
      </c>
      <c r="AH123" s="107">
        <v>44586</v>
      </c>
      <c r="AI123" s="107">
        <v>45552</v>
      </c>
      <c r="AJ123" s="107">
        <v>46519</v>
      </c>
      <c r="AK123" s="107">
        <v>47485</v>
      </c>
      <c r="AL123" s="107">
        <v>48452</v>
      </c>
      <c r="AM123" s="107">
        <v>49418</v>
      </c>
      <c r="AN123" s="104">
        <v>50385</v>
      </c>
    </row>
    <row r="124" spans="1:40" x14ac:dyDescent="0.25">
      <c r="A124" t="str">
        <f t="shared" si="1"/>
        <v>Total Cargo_Rwanda</v>
      </c>
      <c r="B124" s="102" t="s">
        <v>207</v>
      </c>
      <c r="C124" s="108" t="s">
        <v>32</v>
      </c>
      <c r="D124" s="92" t="s">
        <v>61</v>
      </c>
      <c r="E124" s="75" t="s">
        <v>20</v>
      </c>
      <c r="F124" s="76" t="s">
        <v>34</v>
      </c>
      <c r="G124" s="76" t="s">
        <v>20</v>
      </c>
      <c r="H124" s="76" t="s">
        <v>20</v>
      </c>
      <c r="I124" s="76" t="s">
        <v>20</v>
      </c>
      <c r="J124" s="76" t="s">
        <v>20</v>
      </c>
      <c r="K124" s="76" t="s">
        <v>20</v>
      </c>
      <c r="L124" s="76" t="s">
        <v>34</v>
      </c>
      <c r="M124" s="76" t="s">
        <v>20</v>
      </c>
      <c r="N124" s="76" t="s">
        <v>20</v>
      </c>
      <c r="O124" s="76" t="s">
        <v>20</v>
      </c>
      <c r="P124" s="76" t="s">
        <v>20</v>
      </c>
      <c r="Q124" s="76" t="s">
        <v>20</v>
      </c>
      <c r="R124" s="83" t="s">
        <v>218</v>
      </c>
      <c r="S124" s="83" t="s">
        <v>218</v>
      </c>
      <c r="T124" s="83" t="s">
        <v>218</v>
      </c>
      <c r="U124" s="83" t="s">
        <v>218</v>
      </c>
      <c r="V124" s="83" t="s">
        <v>218</v>
      </c>
      <c r="W124" s="83" t="s">
        <v>218</v>
      </c>
      <c r="X124" s="83" t="s">
        <v>218</v>
      </c>
      <c r="Y124" s="83" t="s">
        <v>218</v>
      </c>
      <c r="Z124" s="83" t="s">
        <v>218</v>
      </c>
      <c r="AA124" s="83" t="s">
        <v>218</v>
      </c>
      <c r="AB124" s="83" t="s">
        <v>218</v>
      </c>
      <c r="AC124" s="83" t="s">
        <v>218</v>
      </c>
      <c r="AD124" s="83" t="s">
        <v>218</v>
      </c>
      <c r="AE124" s="83" t="s">
        <v>218</v>
      </c>
      <c r="AF124" s="83" t="s">
        <v>218</v>
      </c>
      <c r="AG124" s="83" t="s">
        <v>218</v>
      </c>
      <c r="AH124" s="83" t="s">
        <v>218</v>
      </c>
      <c r="AI124" s="83" t="s">
        <v>218</v>
      </c>
      <c r="AJ124" s="83" t="s">
        <v>218</v>
      </c>
      <c r="AK124" s="83" t="s">
        <v>218</v>
      </c>
      <c r="AL124" s="83" t="s">
        <v>218</v>
      </c>
      <c r="AM124" s="83" t="s">
        <v>218</v>
      </c>
      <c r="AN124" s="92" t="s">
        <v>218</v>
      </c>
    </row>
    <row r="125" spans="1:40" x14ac:dyDescent="0.25">
      <c r="A125" t="str">
        <f t="shared" si="1"/>
        <v>International passengers_Rwanda</v>
      </c>
      <c r="B125" s="72" t="s">
        <v>54</v>
      </c>
      <c r="C125" s="108" t="s">
        <v>32</v>
      </c>
      <c r="D125" s="92" t="s">
        <v>61</v>
      </c>
      <c r="E125" s="75" t="s">
        <v>20</v>
      </c>
      <c r="F125" s="76" t="s">
        <v>34</v>
      </c>
      <c r="G125" s="76" t="s">
        <v>20</v>
      </c>
      <c r="H125" s="76" t="s">
        <v>20</v>
      </c>
      <c r="I125" s="76" t="s">
        <v>20</v>
      </c>
      <c r="J125" s="76" t="s">
        <v>20</v>
      </c>
      <c r="K125" s="76" t="s">
        <v>20</v>
      </c>
      <c r="L125" s="76" t="s">
        <v>34</v>
      </c>
      <c r="M125" s="76" t="s">
        <v>20</v>
      </c>
      <c r="N125" s="76" t="s">
        <v>20</v>
      </c>
      <c r="O125" s="76" t="s">
        <v>20</v>
      </c>
      <c r="P125" s="76" t="s">
        <v>20</v>
      </c>
      <c r="Q125" s="76" t="s">
        <v>20</v>
      </c>
      <c r="R125" s="83">
        <v>679948</v>
      </c>
      <c r="S125" s="83">
        <v>832935</v>
      </c>
      <c r="T125" s="83">
        <v>241554</v>
      </c>
      <c r="U125" s="83">
        <v>457061</v>
      </c>
      <c r="V125" s="83">
        <v>643636</v>
      </c>
      <c r="W125" s="83">
        <v>799285</v>
      </c>
      <c r="X125" s="83">
        <v>935514</v>
      </c>
      <c r="Y125" s="83">
        <v>1056617</v>
      </c>
      <c r="Z125" s="83">
        <v>1166025</v>
      </c>
      <c r="AA125" s="83">
        <v>1266470</v>
      </c>
      <c r="AB125" s="83">
        <v>1360113</v>
      </c>
      <c r="AC125" s="83">
        <v>1448663</v>
      </c>
      <c r="AD125" s="83">
        <v>1533465</v>
      </c>
      <c r="AE125" s="83">
        <v>1615572</v>
      </c>
      <c r="AF125" s="83">
        <v>1695810</v>
      </c>
      <c r="AG125" s="83">
        <v>1774821</v>
      </c>
      <c r="AH125" s="83">
        <v>1853105</v>
      </c>
      <c r="AI125" s="83">
        <v>1931049</v>
      </c>
      <c r="AJ125" s="83">
        <v>2008951</v>
      </c>
      <c r="AK125" s="83">
        <v>2087042</v>
      </c>
      <c r="AL125" s="83">
        <v>2165498</v>
      </c>
      <c r="AM125" s="83">
        <v>2244452</v>
      </c>
      <c r="AN125" s="92">
        <v>2324009</v>
      </c>
    </row>
    <row r="126" spans="1:40" x14ac:dyDescent="0.25">
      <c r="A126" t="str">
        <f t="shared" si="1"/>
        <v>Domestic passengers_Rwanda</v>
      </c>
      <c r="B126" s="102" t="s">
        <v>56</v>
      </c>
      <c r="C126" s="103" t="s">
        <v>32</v>
      </c>
      <c r="D126" s="104" t="s">
        <v>61</v>
      </c>
      <c r="E126" s="105" t="s">
        <v>20</v>
      </c>
      <c r="F126" s="106" t="s">
        <v>34</v>
      </c>
      <c r="G126" s="106" t="s">
        <v>20</v>
      </c>
      <c r="H126" s="106" t="s">
        <v>20</v>
      </c>
      <c r="I126" s="106" t="s">
        <v>20</v>
      </c>
      <c r="J126" s="106" t="s">
        <v>20</v>
      </c>
      <c r="K126" s="106" t="s">
        <v>20</v>
      </c>
      <c r="L126" s="106" t="s">
        <v>34</v>
      </c>
      <c r="M126" s="106" t="s">
        <v>20</v>
      </c>
      <c r="N126" s="106" t="s">
        <v>20</v>
      </c>
      <c r="O126" s="106" t="s">
        <v>20</v>
      </c>
      <c r="P126" s="106" t="s">
        <v>20</v>
      </c>
      <c r="Q126" s="106" t="s">
        <v>20</v>
      </c>
      <c r="R126" s="107">
        <v>19281</v>
      </c>
      <c r="S126" s="107">
        <v>20959</v>
      </c>
      <c r="T126" s="107">
        <v>4984</v>
      </c>
      <c r="U126" s="107">
        <v>9945</v>
      </c>
      <c r="V126" s="107">
        <v>16064</v>
      </c>
      <c r="W126" s="107">
        <v>20199</v>
      </c>
      <c r="X126" s="107">
        <v>23083</v>
      </c>
      <c r="Y126" s="107">
        <v>25249</v>
      </c>
      <c r="Z126" s="107">
        <v>27022</v>
      </c>
      <c r="AA126" s="107">
        <v>28561</v>
      </c>
      <c r="AB126" s="107">
        <v>29967</v>
      </c>
      <c r="AC126" s="107">
        <v>31297</v>
      </c>
      <c r="AD126" s="107">
        <v>32584</v>
      </c>
      <c r="AE126" s="107">
        <v>33879</v>
      </c>
      <c r="AF126" s="107">
        <v>35161</v>
      </c>
      <c r="AG126" s="107">
        <v>36434</v>
      </c>
      <c r="AH126" s="107">
        <v>37703</v>
      </c>
      <c r="AI126" s="107">
        <v>38971</v>
      </c>
      <c r="AJ126" s="107">
        <v>40239</v>
      </c>
      <c r="AK126" s="107">
        <v>41508</v>
      </c>
      <c r="AL126" s="107">
        <v>42776</v>
      </c>
      <c r="AM126" s="107">
        <v>44044</v>
      </c>
      <c r="AN126" s="104">
        <v>45311</v>
      </c>
    </row>
    <row r="127" spans="1:40" x14ac:dyDescent="0.25">
      <c r="A127" t="str">
        <f t="shared" si="1"/>
        <v>Total passengers_Russian Federation</v>
      </c>
      <c r="B127" s="102" t="s">
        <v>58</v>
      </c>
      <c r="C127" s="103" t="s">
        <v>96</v>
      </c>
      <c r="D127" s="104" t="s">
        <v>135</v>
      </c>
      <c r="E127" s="105" t="s">
        <v>20</v>
      </c>
      <c r="F127" s="106" t="s">
        <v>34</v>
      </c>
      <c r="G127" s="106" t="s">
        <v>20</v>
      </c>
      <c r="H127" s="106" t="s">
        <v>20</v>
      </c>
      <c r="I127" s="106" t="s">
        <v>20</v>
      </c>
      <c r="J127" s="106" t="s">
        <v>20</v>
      </c>
      <c r="K127" s="106" t="s">
        <v>20</v>
      </c>
      <c r="L127" s="106" t="s">
        <v>20</v>
      </c>
      <c r="M127" s="106" t="s">
        <v>34</v>
      </c>
      <c r="N127" s="106" t="s">
        <v>20</v>
      </c>
      <c r="O127" s="106" t="s">
        <v>20</v>
      </c>
      <c r="P127" s="106" t="s">
        <v>34</v>
      </c>
      <c r="Q127" s="106" t="s">
        <v>20</v>
      </c>
      <c r="R127" s="107">
        <v>202456156</v>
      </c>
      <c r="S127" s="107">
        <v>216816588</v>
      </c>
      <c r="T127" s="107">
        <v>129188927</v>
      </c>
      <c r="U127" s="107">
        <v>185724117</v>
      </c>
      <c r="V127" s="107">
        <v>219413603</v>
      </c>
      <c r="W127" s="107">
        <v>242248654</v>
      </c>
      <c r="X127" s="107">
        <v>260162076</v>
      </c>
      <c r="Y127" s="107">
        <v>275478044</v>
      </c>
      <c r="Z127" s="107">
        <v>289259068</v>
      </c>
      <c r="AA127" s="107">
        <v>302058620</v>
      </c>
      <c r="AB127" s="107">
        <v>314193860</v>
      </c>
      <c r="AC127" s="107">
        <v>325859161</v>
      </c>
      <c r="AD127" s="107">
        <v>337180024</v>
      </c>
      <c r="AE127" s="107">
        <v>348241198</v>
      </c>
      <c r="AF127" s="107">
        <v>359102265</v>
      </c>
      <c r="AG127" s="107">
        <v>369806643</v>
      </c>
      <c r="AH127" s="107">
        <v>380386914</v>
      </c>
      <c r="AI127" s="107">
        <v>390868135</v>
      </c>
      <c r="AJ127" s="107">
        <v>401269898</v>
      </c>
      <c r="AK127" s="107">
        <v>411607738</v>
      </c>
      <c r="AL127" s="107">
        <v>421894065</v>
      </c>
      <c r="AM127" s="107">
        <v>432138851</v>
      </c>
      <c r="AN127" s="104">
        <v>442350143</v>
      </c>
    </row>
    <row r="128" spans="1:40" x14ac:dyDescent="0.25">
      <c r="A128" t="str">
        <f t="shared" si="1"/>
        <v>Total aircraft movements_Russian Federation</v>
      </c>
      <c r="B128" s="102" t="s">
        <v>35</v>
      </c>
      <c r="C128" s="103" t="s">
        <v>96</v>
      </c>
      <c r="D128" s="104" t="s">
        <v>135</v>
      </c>
      <c r="E128" s="105" t="s">
        <v>20</v>
      </c>
      <c r="F128" s="106" t="s">
        <v>34</v>
      </c>
      <c r="G128" s="106" t="s">
        <v>20</v>
      </c>
      <c r="H128" s="106" t="s">
        <v>20</v>
      </c>
      <c r="I128" s="106" t="s">
        <v>20</v>
      </c>
      <c r="J128" s="106" t="s">
        <v>20</v>
      </c>
      <c r="K128" s="106" t="s">
        <v>20</v>
      </c>
      <c r="L128" s="106" t="s">
        <v>20</v>
      </c>
      <c r="M128" s="106" t="s">
        <v>34</v>
      </c>
      <c r="N128" s="106" t="s">
        <v>20</v>
      </c>
      <c r="O128" s="106" t="s">
        <v>20</v>
      </c>
      <c r="P128" s="106" t="s">
        <v>34</v>
      </c>
      <c r="Q128" s="106" t="s">
        <v>20</v>
      </c>
      <c r="R128" s="107">
        <v>1752489</v>
      </c>
      <c r="S128" s="107">
        <v>1894188</v>
      </c>
      <c r="T128" s="107">
        <v>1298832</v>
      </c>
      <c r="U128" s="107">
        <v>1754804</v>
      </c>
      <c r="V128" s="107">
        <v>2003943</v>
      </c>
      <c r="W128" s="107">
        <v>2137872</v>
      </c>
      <c r="X128" s="107">
        <v>2231328</v>
      </c>
      <c r="Y128" s="107">
        <v>2309973</v>
      </c>
      <c r="Z128" s="107">
        <v>2383203</v>
      </c>
      <c r="AA128" s="107">
        <v>2454455</v>
      </c>
      <c r="AB128" s="107">
        <v>2524987</v>
      </c>
      <c r="AC128" s="107">
        <v>2595256</v>
      </c>
      <c r="AD128" s="107">
        <v>2665429</v>
      </c>
      <c r="AE128" s="107">
        <v>2735568</v>
      </c>
      <c r="AF128" s="107">
        <v>2805694</v>
      </c>
      <c r="AG128" s="107">
        <v>2875814</v>
      </c>
      <c r="AH128" s="107">
        <v>2945934</v>
      </c>
      <c r="AI128" s="107">
        <v>3016052</v>
      </c>
      <c r="AJ128" s="107">
        <v>3086171</v>
      </c>
      <c r="AK128" s="107">
        <v>3156289</v>
      </c>
      <c r="AL128" s="107">
        <v>3226407</v>
      </c>
      <c r="AM128" s="107">
        <v>3296525</v>
      </c>
      <c r="AN128" s="104">
        <v>3366644</v>
      </c>
    </row>
    <row r="129" spans="1:40" x14ac:dyDescent="0.25">
      <c r="A129" t="str">
        <f t="shared" si="1"/>
        <v>Total Cargo_Russian Federation</v>
      </c>
      <c r="B129" s="102" t="s">
        <v>207</v>
      </c>
      <c r="C129" s="108" t="s">
        <v>96</v>
      </c>
      <c r="D129" s="92" t="s">
        <v>135</v>
      </c>
      <c r="E129" s="75" t="s">
        <v>20</v>
      </c>
      <c r="F129" s="76" t="s">
        <v>34</v>
      </c>
      <c r="G129" s="76" t="s">
        <v>20</v>
      </c>
      <c r="H129" s="76" t="s">
        <v>20</v>
      </c>
      <c r="I129" s="76" t="s">
        <v>20</v>
      </c>
      <c r="J129" s="76" t="s">
        <v>20</v>
      </c>
      <c r="K129" s="76" t="s">
        <v>20</v>
      </c>
      <c r="L129" s="76" t="s">
        <v>20</v>
      </c>
      <c r="M129" s="76" t="s">
        <v>34</v>
      </c>
      <c r="N129" s="76" t="s">
        <v>20</v>
      </c>
      <c r="O129" s="76" t="s">
        <v>20</v>
      </c>
      <c r="P129" s="76" t="s">
        <v>34</v>
      </c>
      <c r="Q129" s="76" t="s">
        <v>20</v>
      </c>
      <c r="R129" s="83">
        <v>834725</v>
      </c>
      <c r="S129" s="83">
        <v>850960</v>
      </c>
      <c r="T129" s="83">
        <v>682026</v>
      </c>
      <c r="U129" s="83">
        <v>869052</v>
      </c>
      <c r="V129" s="83">
        <v>940402</v>
      </c>
      <c r="W129" s="83">
        <v>987069</v>
      </c>
      <c r="X129" s="83">
        <v>1027162</v>
      </c>
      <c r="Y129" s="83">
        <v>1065693</v>
      </c>
      <c r="Z129" s="83">
        <v>1103854</v>
      </c>
      <c r="AA129" s="83">
        <v>1141927</v>
      </c>
      <c r="AB129" s="83">
        <v>1179980</v>
      </c>
      <c r="AC129" s="83">
        <v>1218028</v>
      </c>
      <c r="AD129" s="83">
        <v>1256074</v>
      </c>
      <c r="AE129" s="83">
        <v>1294120</v>
      </c>
      <c r="AF129" s="83">
        <v>1332167</v>
      </c>
      <c r="AG129" s="83">
        <v>1370213</v>
      </c>
      <c r="AH129" s="83">
        <v>1408259</v>
      </c>
      <c r="AI129" s="83">
        <v>1446306</v>
      </c>
      <c r="AJ129" s="83">
        <v>1484353</v>
      </c>
      <c r="AK129" s="83">
        <v>1522399</v>
      </c>
      <c r="AL129" s="83">
        <v>1560445</v>
      </c>
      <c r="AM129" s="83">
        <v>1598491</v>
      </c>
      <c r="AN129" s="92">
        <v>1636537</v>
      </c>
    </row>
    <row r="130" spans="1:40" x14ac:dyDescent="0.25">
      <c r="A130" t="str">
        <f t="shared" ref="A130:A193" si="2">B130&amp;"_"&amp;D130</f>
        <v>International passengers_Russian Federation</v>
      </c>
      <c r="B130" s="72" t="s">
        <v>54</v>
      </c>
      <c r="C130" s="108" t="s">
        <v>96</v>
      </c>
      <c r="D130" s="92" t="s">
        <v>135</v>
      </c>
      <c r="E130" s="75" t="s">
        <v>20</v>
      </c>
      <c r="F130" s="76" t="s">
        <v>34</v>
      </c>
      <c r="G130" s="76" t="s">
        <v>20</v>
      </c>
      <c r="H130" s="76" t="s">
        <v>20</v>
      </c>
      <c r="I130" s="76" t="s">
        <v>20</v>
      </c>
      <c r="J130" s="76" t="s">
        <v>20</v>
      </c>
      <c r="K130" s="76" t="s">
        <v>20</v>
      </c>
      <c r="L130" s="76" t="s">
        <v>20</v>
      </c>
      <c r="M130" s="76" t="s">
        <v>34</v>
      </c>
      <c r="N130" s="76" t="s">
        <v>20</v>
      </c>
      <c r="O130" s="76" t="s">
        <v>20</v>
      </c>
      <c r="P130" s="76" t="s">
        <v>34</v>
      </c>
      <c r="Q130" s="76" t="s">
        <v>20</v>
      </c>
      <c r="R130" s="83">
        <v>67477282</v>
      </c>
      <c r="S130" s="83">
        <v>73294710</v>
      </c>
      <c r="T130" s="83">
        <v>17539913</v>
      </c>
      <c r="U130" s="83">
        <v>38010528</v>
      </c>
      <c r="V130" s="83">
        <v>57716536</v>
      </c>
      <c r="W130" s="83">
        <v>72933859</v>
      </c>
      <c r="X130" s="83">
        <v>85378685</v>
      </c>
      <c r="Y130" s="83">
        <v>96038613</v>
      </c>
      <c r="Z130" s="83">
        <v>105520831</v>
      </c>
      <c r="AA130" s="83">
        <v>114202958</v>
      </c>
      <c r="AB130" s="83">
        <v>122324116</v>
      </c>
      <c r="AC130" s="83">
        <v>130039485</v>
      </c>
      <c r="AD130" s="83">
        <v>137452834</v>
      </c>
      <c r="AE130" s="83">
        <v>144635904</v>
      </c>
      <c r="AF130" s="83">
        <v>151640002</v>
      </c>
      <c r="AG130" s="83">
        <v>158503000</v>
      </c>
      <c r="AH130" s="83">
        <v>165253617</v>
      </c>
      <c r="AI130" s="83">
        <v>171914116</v>
      </c>
      <c r="AJ130" s="83">
        <v>178502035</v>
      </c>
      <c r="AK130" s="83">
        <v>185031352</v>
      </c>
      <c r="AL130" s="83">
        <v>191513296</v>
      </c>
      <c r="AM130" s="83">
        <v>197956930</v>
      </c>
      <c r="AN130" s="92">
        <v>204369591</v>
      </c>
    </row>
    <row r="131" spans="1:40" x14ac:dyDescent="0.25">
      <c r="A131" t="str">
        <f t="shared" si="2"/>
        <v>Domestic passengers_Russian Federation</v>
      </c>
      <c r="B131" s="102" t="s">
        <v>56</v>
      </c>
      <c r="C131" s="103" t="s">
        <v>96</v>
      </c>
      <c r="D131" s="104" t="s">
        <v>135</v>
      </c>
      <c r="E131" s="105" t="s">
        <v>20</v>
      </c>
      <c r="F131" s="106" t="s">
        <v>34</v>
      </c>
      <c r="G131" s="106" t="s">
        <v>20</v>
      </c>
      <c r="H131" s="106" t="s">
        <v>20</v>
      </c>
      <c r="I131" s="106" t="s">
        <v>20</v>
      </c>
      <c r="J131" s="106" t="s">
        <v>20</v>
      </c>
      <c r="K131" s="106" t="s">
        <v>20</v>
      </c>
      <c r="L131" s="106" t="s">
        <v>20</v>
      </c>
      <c r="M131" s="106" t="s">
        <v>34</v>
      </c>
      <c r="N131" s="106" t="s">
        <v>20</v>
      </c>
      <c r="O131" s="106" t="s">
        <v>20</v>
      </c>
      <c r="P131" s="106" t="s">
        <v>34</v>
      </c>
      <c r="Q131" s="106" t="s">
        <v>20</v>
      </c>
      <c r="R131" s="107">
        <v>125188113</v>
      </c>
      <c r="S131" s="107">
        <v>135098080</v>
      </c>
      <c r="T131" s="107">
        <v>107390784</v>
      </c>
      <c r="U131" s="107">
        <v>140854478</v>
      </c>
      <c r="V131" s="107">
        <v>153169375</v>
      </c>
      <c r="W131" s="107">
        <v>159640574</v>
      </c>
      <c r="X131" s="107">
        <v>164248632</v>
      </c>
      <c r="Y131" s="107">
        <v>168201717</v>
      </c>
      <c r="Z131" s="107">
        <v>171884138</v>
      </c>
      <c r="AA131" s="107">
        <v>175432606</v>
      </c>
      <c r="AB131" s="107">
        <v>178903650</v>
      </c>
      <c r="AC131" s="107">
        <v>182324680</v>
      </c>
      <c r="AD131" s="107">
        <v>185710984</v>
      </c>
      <c r="AE131" s="107">
        <v>189072056</v>
      </c>
      <c r="AF131" s="107">
        <v>192414259</v>
      </c>
      <c r="AG131" s="107">
        <v>195742099</v>
      </c>
      <c r="AH131" s="107">
        <v>199058878</v>
      </c>
      <c r="AI131" s="107">
        <v>202367081</v>
      </c>
      <c r="AJ131" s="107">
        <v>205668601</v>
      </c>
      <c r="AK131" s="107">
        <v>208964902</v>
      </c>
      <c r="AL131" s="107">
        <v>212257121</v>
      </c>
      <c r="AM131" s="107">
        <v>215546138</v>
      </c>
      <c r="AN131" s="104">
        <v>218832650</v>
      </c>
    </row>
    <row r="132" spans="1:40" x14ac:dyDescent="0.25">
      <c r="A132" t="str">
        <f t="shared" si="2"/>
        <v>Total passengers_Romania</v>
      </c>
      <c r="B132" s="72" t="s">
        <v>58</v>
      </c>
      <c r="C132" s="108" t="s">
        <v>96</v>
      </c>
      <c r="D132" s="92" t="s">
        <v>133</v>
      </c>
      <c r="E132" s="75" t="s">
        <v>20</v>
      </c>
      <c r="F132" s="76" t="s">
        <v>34</v>
      </c>
      <c r="G132" s="76" t="s">
        <v>20</v>
      </c>
      <c r="H132" s="76" t="s">
        <v>20</v>
      </c>
      <c r="I132" s="76" t="s">
        <v>34</v>
      </c>
      <c r="J132" s="76" t="s">
        <v>20</v>
      </c>
      <c r="K132" s="76" t="s">
        <v>20</v>
      </c>
      <c r="L132" s="76" t="s">
        <v>20</v>
      </c>
      <c r="M132" s="76" t="s">
        <v>20</v>
      </c>
      <c r="N132" s="76" t="s">
        <v>20</v>
      </c>
      <c r="O132" s="76" t="s">
        <v>20</v>
      </c>
      <c r="P132" s="76" t="s">
        <v>20</v>
      </c>
      <c r="Q132" s="76" t="s">
        <v>20</v>
      </c>
      <c r="R132" s="83">
        <v>21893983</v>
      </c>
      <c r="S132" s="83">
        <v>23244442</v>
      </c>
      <c r="T132" s="83">
        <v>7525001</v>
      </c>
      <c r="U132" s="83">
        <v>13498240</v>
      </c>
      <c r="V132" s="83">
        <v>18261450</v>
      </c>
      <c r="W132" s="83">
        <v>21810566</v>
      </c>
      <c r="X132" s="83">
        <v>24498548</v>
      </c>
      <c r="Y132" s="83">
        <v>26553680</v>
      </c>
      <c r="Z132" s="83">
        <v>28140102</v>
      </c>
      <c r="AA132" s="83">
        <v>29377512</v>
      </c>
      <c r="AB132" s="83">
        <v>30392022</v>
      </c>
      <c r="AC132" s="83">
        <v>31245178</v>
      </c>
      <c r="AD132" s="83">
        <v>31948050</v>
      </c>
      <c r="AE132" s="83">
        <v>32588214</v>
      </c>
      <c r="AF132" s="83">
        <v>33160767</v>
      </c>
      <c r="AG132" s="83">
        <v>33676865</v>
      </c>
      <c r="AH132" s="83">
        <v>34170288</v>
      </c>
      <c r="AI132" s="83">
        <v>34652794</v>
      </c>
      <c r="AJ132" s="83">
        <v>35119730</v>
      </c>
      <c r="AK132" s="83">
        <v>35574139</v>
      </c>
      <c r="AL132" s="83">
        <v>36022519</v>
      </c>
      <c r="AM132" s="83">
        <v>36466756</v>
      </c>
      <c r="AN132" s="92">
        <v>36901950</v>
      </c>
    </row>
    <row r="133" spans="1:40" x14ac:dyDescent="0.25">
      <c r="A133" t="str">
        <f t="shared" si="2"/>
        <v>Total aircraft movements_Romania</v>
      </c>
      <c r="B133" s="72" t="s">
        <v>35</v>
      </c>
      <c r="C133" s="108" t="s">
        <v>96</v>
      </c>
      <c r="D133" s="92" t="s">
        <v>133</v>
      </c>
      <c r="E133" s="75" t="s">
        <v>20</v>
      </c>
      <c r="F133" s="76" t="s">
        <v>34</v>
      </c>
      <c r="G133" s="76" t="s">
        <v>20</v>
      </c>
      <c r="H133" s="76" t="s">
        <v>20</v>
      </c>
      <c r="I133" s="76" t="s">
        <v>34</v>
      </c>
      <c r="J133" s="76" t="s">
        <v>20</v>
      </c>
      <c r="K133" s="76" t="s">
        <v>20</v>
      </c>
      <c r="L133" s="76" t="s">
        <v>20</v>
      </c>
      <c r="M133" s="76" t="s">
        <v>20</v>
      </c>
      <c r="N133" s="76" t="s">
        <v>20</v>
      </c>
      <c r="O133" s="76" t="s">
        <v>20</v>
      </c>
      <c r="P133" s="76" t="s">
        <v>20</v>
      </c>
      <c r="Q133" s="76" t="s">
        <v>20</v>
      </c>
      <c r="R133" s="83">
        <v>232413</v>
      </c>
      <c r="S133" s="83">
        <v>243889</v>
      </c>
      <c r="T133" s="83">
        <v>128650</v>
      </c>
      <c r="U133" s="83">
        <v>197248</v>
      </c>
      <c r="V133" s="83">
        <v>234322</v>
      </c>
      <c r="W133" s="83">
        <v>254924</v>
      </c>
      <c r="X133" s="83">
        <v>267162</v>
      </c>
      <c r="Y133" s="83">
        <v>275222</v>
      </c>
      <c r="Z133" s="83">
        <v>281203</v>
      </c>
      <c r="AA133" s="83">
        <v>286151</v>
      </c>
      <c r="AB133" s="83">
        <v>290584</v>
      </c>
      <c r="AC133" s="83">
        <v>294759</v>
      </c>
      <c r="AD133" s="83">
        <v>298804</v>
      </c>
      <c r="AE133" s="83">
        <v>302786</v>
      </c>
      <c r="AF133" s="83">
        <v>306736</v>
      </c>
      <c r="AG133" s="83">
        <v>310668</v>
      </c>
      <c r="AH133" s="83">
        <v>314594</v>
      </c>
      <c r="AI133" s="83">
        <v>318514</v>
      </c>
      <c r="AJ133" s="83">
        <v>322434</v>
      </c>
      <c r="AK133" s="83">
        <v>326351</v>
      </c>
      <c r="AL133" s="83">
        <v>330269</v>
      </c>
      <c r="AM133" s="83">
        <v>334186</v>
      </c>
      <c r="AN133" s="92">
        <v>338103</v>
      </c>
    </row>
    <row r="134" spans="1:40" x14ac:dyDescent="0.25">
      <c r="A134" t="str">
        <f t="shared" si="2"/>
        <v>Total Cargo_Romania</v>
      </c>
      <c r="B134" s="102" t="s">
        <v>207</v>
      </c>
      <c r="C134" s="103" t="s">
        <v>96</v>
      </c>
      <c r="D134" s="104" t="s">
        <v>133</v>
      </c>
      <c r="E134" s="105" t="s">
        <v>20</v>
      </c>
      <c r="F134" s="106" t="s">
        <v>34</v>
      </c>
      <c r="G134" s="106" t="s">
        <v>20</v>
      </c>
      <c r="H134" s="106" t="s">
        <v>20</v>
      </c>
      <c r="I134" s="106" t="s">
        <v>34</v>
      </c>
      <c r="J134" s="106" t="s">
        <v>20</v>
      </c>
      <c r="K134" s="106" t="s">
        <v>20</v>
      </c>
      <c r="L134" s="106" t="s">
        <v>20</v>
      </c>
      <c r="M134" s="106" t="s">
        <v>20</v>
      </c>
      <c r="N134" s="106" t="s">
        <v>20</v>
      </c>
      <c r="O134" s="106" t="s">
        <v>20</v>
      </c>
      <c r="P134" s="106" t="s">
        <v>20</v>
      </c>
      <c r="Q134" s="106" t="s">
        <v>20</v>
      </c>
      <c r="R134" s="107">
        <v>48713</v>
      </c>
      <c r="S134" s="107">
        <v>47526</v>
      </c>
      <c r="T134" s="107">
        <v>40313</v>
      </c>
      <c r="U134" s="107">
        <v>46390</v>
      </c>
      <c r="V134" s="107">
        <v>51813</v>
      </c>
      <c r="W134" s="107">
        <v>55942</v>
      </c>
      <c r="X134" s="107">
        <v>59176</v>
      </c>
      <c r="Y134" s="107">
        <v>61854</v>
      </c>
      <c r="Z134" s="107">
        <v>64179</v>
      </c>
      <c r="AA134" s="107">
        <v>66266</v>
      </c>
      <c r="AB134" s="107">
        <v>68247</v>
      </c>
      <c r="AC134" s="107">
        <v>70161</v>
      </c>
      <c r="AD134" s="107">
        <v>71982</v>
      </c>
      <c r="AE134" s="107">
        <v>73808</v>
      </c>
      <c r="AF134" s="107">
        <v>75617</v>
      </c>
      <c r="AG134" s="107">
        <v>77401</v>
      </c>
      <c r="AH134" s="107">
        <v>79191</v>
      </c>
      <c r="AI134" s="107">
        <v>80994</v>
      </c>
      <c r="AJ134" s="107">
        <v>82795</v>
      </c>
      <c r="AK134" s="107">
        <v>84590</v>
      </c>
      <c r="AL134" s="107">
        <v>86386</v>
      </c>
      <c r="AM134" s="107">
        <v>88187</v>
      </c>
      <c r="AN134" s="104">
        <v>89979</v>
      </c>
    </row>
    <row r="135" spans="1:40" x14ac:dyDescent="0.25">
      <c r="A135" t="str">
        <f t="shared" si="2"/>
        <v>International passengers_Romania</v>
      </c>
      <c r="B135" s="102" t="s">
        <v>54</v>
      </c>
      <c r="C135" s="103" t="s">
        <v>96</v>
      </c>
      <c r="D135" s="104" t="s">
        <v>133</v>
      </c>
      <c r="E135" s="105" t="s">
        <v>20</v>
      </c>
      <c r="F135" s="106" t="s">
        <v>34</v>
      </c>
      <c r="G135" s="106" t="s">
        <v>20</v>
      </c>
      <c r="H135" s="106" t="s">
        <v>20</v>
      </c>
      <c r="I135" s="106" t="s">
        <v>34</v>
      </c>
      <c r="J135" s="106" t="s">
        <v>20</v>
      </c>
      <c r="K135" s="106" t="s">
        <v>20</v>
      </c>
      <c r="L135" s="106" t="s">
        <v>20</v>
      </c>
      <c r="M135" s="106" t="s">
        <v>20</v>
      </c>
      <c r="N135" s="106" t="s">
        <v>20</v>
      </c>
      <c r="O135" s="106" t="s">
        <v>20</v>
      </c>
      <c r="P135" s="106" t="s">
        <v>20</v>
      </c>
      <c r="Q135" s="106" t="s">
        <v>20</v>
      </c>
      <c r="R135" s="107">
        <v>18986869</v>
      </c>
      <c r="S135" s="107">
        <v>20541549</v>
      </c>
      <c r="T135" s="107">
        <v>6578105</v>
      </c>
      <c r="U135" s="107">
        <v>11893508</v>
      </c>
      <c r="V135" s="107">
        <v>15970639</v>
      </c>
      <c r="W135" s="107">
        <v>19073200</v>
      </c>
      <c r="X135" s="107">
        <v>21467343</v>
      </c>
      <c r="Y135" s="107">
        <v>23319527</v>
      </c>
      <c r="Z135" s="107">
        <v>24758171</v>
      </c>
      <c r="AA135" s="107">
        <v>25882245</v>
      </c>
      <c r="AB135" s="107">
        <v>26800856</v>
      </c>
      <c r="AC135" s="107">
        <v>27568944</v>
      </c>
      <c r="AD135" s="107">
        <v>28197949</v>
      </c>
      <c r="AE135" s="107">
        <v>28766141</v>
      </c>
      <c r="AF135" s="107">
        <v>29270914</v>
      </c>
      <c r="AG135" s="107">
        <v>29723215</v>
      </c>
      <c r="AH135" s="107">
        <v>30153469</v>
      </c>
      <c r="AI135" s="107">
        <v>30572699</v>
      </c>
      <c r="AJ135" s="107">
        <v>30977342</v>
      </c>
      <c r="AK135" s="107">
        <v>31370434</v>
      </c>
      <c r="AL135" s="107">
        <v>31757933</v>
      </c>
      <c r="AM135" s="107">
        <v>32141709</v>
      </c>
      <c r="AN135" s="104">
        <v>32517580</v>
      </c>
    </row>
    <row r="136" spans="1:40" x14ac:dyDescent="0.25">
      <c r="A136" t="str">
        <f t="shared" si="2"/>
        <v>Domestic passengers_Romania</v>
      </c>
      <c r="B136" s="72" t="s">
        <v>56</v>
      </c>
      <c r="C136" s="108" t="s">
        <v>96</v>
      </c>
      <c r="D136" s="92" t="s">
        <v>133</v>
      </c>
      <c r="E136" s="75" t="s">
        <v>20</v>
      </c>
      <c r="F136" s="76" t="s">
        <v>34</v>
      </c>
      <c r="G136" s="76" t="s">
        <v>20</v>
      </c>
      <c r="H136" s="76" t="s">
        <v>20</v>
      </c>
      <c r="I136" s="76" t="s">
        <v>34</v>
      </c>
      <c r="J136" s="76" t="s">
        <v>20</v>
      </c>
      <c r="K136" s="76" t="s">
        <v>20</v>
      </c>
      <c r="L136" s="76" t="s">
        <v>20</v>
      </c>
      <c r="M136" s="76" t="s">
        <v>20</v>
      </c>
      <c r="N136" s="76" t="s">
        <v>20</v>
      </c>
      <c r="O136" s="76" t="s">
        <v>20</v>
      </c>
      <c r="P136" s="76" t="s">
        <v>20</v>
      </c>
      <c r="Q136" s="76" t="s">
        <v>20</v>
      </c>
      <c r="R136" s="83">
        <v>2842206</v>
      </c>
      <c r="S136" s="83">
        <v>2664768</v>
      </c>
      <c r="T136" s="83">
        <v>926597</v>
      </c>
      <c r="U136" s="83">
        <v>1576471</v>
      </c>
      <c r="V136" s="83">
        <v>2256205</v>
      </c>
      <c r="W136" s="83">
        <v>2698636</v>
      </c>
      <c r="X136" s="83">
        <v>2989634</v>
      </c>
      <c r="Y136" s="83">
        <v>3190357</v>
      </c>
      <c r="Z136" s="83">
        <v>3336207</v>
      </c>
      <c r="AA136" s="83">
        <v>3447757</v>
      </c>
      <c r="AB136" s="83">
        <v>3541937</v>
      </c>
      <c r="AC136" s="83">
        <v>3625320</v>
      </c>
      <c r="AD136" s="83">
        <v>3697516</v>
      </c>
      <c r="AE136" s="83">
        <v>3767825</v>
      </c>
      <c r="AF136" s="83">
        <v>3833946</v>
      </c>
      <c r="AG136" s="83">
        <v>3896086</v>
      </c>
      <c r="AH136" s="83">
        <v>3957597</v>
      </c>
      <c r="AI136" s="83">
        <v>4019217</v>
      </c>
      <c r="AJ136" s="83">
        <v>4079854</v>
      </c>
      <c r="AK136" s="83">
        <v>4139515</v>
      </c>
      <c r="AL136" s="83">
        <v>4198739</v>
      </c>
      <c r="AM136" s="83">
        <v>4257545</v>
      </c>
      <c r="AN136" s="92">
        <v>4315211</v>
      </c>
    </row>
    <row r="137" spans="1:40" x14ac:dyDescent="0.25">
      <c r="A137" t="str">
        <f t="shared" si="2"/>
        <v>Total passengers_Réunion</v>
      </c>
      <c r="B137" s="72" t="s">
        <v>58</v>
      </c>
      <c r="C137" s="108" t="s">
        <v>32</v>
      </c>
      <c r="D137" s="92" t="s">
        <v>60</v>
      </c>
      <c r="E137" s="75" t="s">
        <v>20</v>
      </c>
      <c r="F137" s="76" t="s">
        <v>34</v>
      </c>
      <c r="G137" s="76" t="s">
        <v>20</v>
      </c>
      <c r="H137" s="76" t="s">
        <v>20</v>
      </c>
      <c r="I137" s="76" t="s">
        <v>20</v>
      </c>
      <c r="J137" s="76" t="s">
        <v>20</v>
      </c>
      <c r="K137" s="76" t="s">
        <v>20</v>
      </c>
      <c r="L137" s="76" t="s">
        <v>20</v>
      </c>
      <c r="M137" s="76" t="s">
        <v>20</v>
      </c>
      <c r="N137" s="76" t="s">
        <v>20</v>
      </c>
      <c r="O137" s="76" t="s">
        <v>20</v>
      </c>
      <c r="P137" s="76" t="s">
        <v>20</v>
      </c>
      <c r="Q137" s="76" t="s">
        <v>20</v>
      </c>
      <c r="R137" s="83">
        <v>2573310</v>
      </c>
      <c r="S137" s="83">
        <v>2587134</v>
      </c>
      <c r="T137" s="83">
        <v>1225052</v>
      </c>
      <c r="U137" s="83">
        <v>1925258</v>
      </c>
      <c r="V137" s="83">
        <v>2346556</v>
      </c>
      <c r="W137" s="83">
        <v>2621768</v>
      </c>
      <c r="X137" s="83">
        <v>2811118</v>
      </c>
      <c r="Y137" s="83">
        <v>2953139</v>
      </c>
      <c r="Z137" s="83">
        <v>3069156</v>
      </c>
      <c r="AA137" s="83">
        <v>3170882</v>
      </c>
      <c r="AB137" s="83">
        <v>3264767</v>
      </c>
      <c r="AC137" s="83">
        <v>3354352</v>
      </c>
      <c r="AD137" s="83">
        <v>3441580</v>
      </c>
      <c r="AE137" s="83">
        <v>3527518</v>
      </c>
      <c r="AF137" s="83">
        <v>3612751</v>
      </c>
      <c r="AG137" s="83">
        <v>3697596</v>
      </c>
      <c r="AH137" s="83">
        <v>3782230</v>
      </c>
      <c r="AI137" s="83">
        <v>3866749</v>
      </c>
      <c r="AJ137" s="83">
        <v>3951205</v>
      </c>
      <c r="AK137" s="83">
        <v>4035626</v>
      </c>
      <c r="AL137" s="83">
        <v>4120029</v>
      </c>
      <c r="AM137" s="83">
        <v>4204422</v>
      </c>
      <c r="AN137" s="92">
        <v>4288808</v>
      </c>
    </row>
    <row r="138" spans="1:40" x14ac:dyDescent="0.25">
      <c r="A138" t="str">
        <f t="shared" si="2"/>
        <v>Total aircraft movements_Réunion</v>
      </c>
      <c r="B138" s="72" t="s">
        <v>35</v>
      </c>
      <c r="C138" s="108" t="s">
        <v>32</v>
      </c>
      <c r="D138" s="92" t="s">
        <v>60</v>
      </c>
      <c r="E138" s="75" t="s">
        <v>20</v>
      </c>
      <c r="F138" s="76" t="s">
        <v>34</v>
      </c>
      <c r="G138" s="76" t="s">
        <v>20</v>
      </c>
      <c r="H138" s="76" t="s">
        <v>20</v>
      </c>
      <c r="I138" s="76" t="s">
        <v>20</v>
      </c>
      <c r="J138" s="76" t="s">
        <v>20</v>
      </c>
      <c r="K138" s="76" t="s">
        <v>20</v>
      </c>
      <c r="L138" s="76" t="s">
        <v>20</v>
      </c>
      <c r="M138" s="76" t="s">
        <v>20</v>
      </c>
      <c r="N138" s="76" t="s">
        <v>20</v>
      </c>
      <c r="O138" s="76" t="s">
        <v>20</v>
      </c>
      <c r="P138" s="76" t="s">
        <v>20</v>
      </c>
      <c r="Q138" s="76" t="s">
        <v>20</v>
      </c>
      <c r="R138" s="83" t="s">
        <v>218</v>
      </c>
      <c r="S138" s="83" t="s">
        <v>218</v>
      </c>
      <c r="T138" s="83" t="s">
        <v>218</v>
      </c>
      <c r="U138" s="83" t="s">
        <v>218</v>
      </c>
      <c r="V138" s="83" t="s">
        <v>218</v>
      </c>
      <c r="W138" s="83" t="s">
        <v>218</v>
      </c>
      <c r="X138" s="83" t="s">
        <v>218</v>
      </c>
      <c r="Y138" s="83" t="s">
        <v>218</v>
      </c>
      <c r="Z138" s="83" t="s">
        <v>218</v>
      </c>
      <c r="AA138" s="83" t="s">
        <v>218</v>
      </c>
      <c r="AB138" s="83" t="s">
        <v>218</v>
      </c>
      <c r="AC138" s="83" t="s">
        <v>218</v>
      </c>
      <c r="AD138" s="83" t="s">
        <v>218</v>
      </c>
      <c r="AE138" s="83" t="s">
        <v>218</v>
      </c>
      <c r="AF138" s="83" t="s">
        <v>218</v>
      </c>
      <c r="AG138" s="83" t="s">
        <v>218</v>
      </c>
      <c r="AH138" s="83" t="s">
        <v>218</v>
      </c>
      <c r="AI138" s="83" t="s">
        <v>218</v>
      </c>
      <c r="AJ138" s="83" t="s">
        <v>218</v>
      </c>
      <c r="AK138" s="83" t="s">
        <v>218</v>
      </c>
      <c r="AL138" s="83" t="s">
        <v>218</v>
      </c>
      <c r="AM138" s="83" t="s">
        <v>218</v>
      </c>
      <c r="AN138" s="92" t="s">
        <v>218</v>
      </c>
    </row>
    <row r="139" spans="1:40" x14ac:dyDescent="0.25">
      <c r="A139" t="str">
        <f t="shared" si="2"/>
        <v>Total Cargo_Réunion</v>
      </c>
      <c r="B139" s="102" t="s">
        <v>207</v>
      </c>
      <c r="C139" s="103" t="s">
        <v>32</v>
      </c>
      <c r="D139" s="104" t="s">
        <v>60</v>
      </c>
      <c r="E139" s="105" t="s">
        <v>20</v>
      </c>
      <c r="F139" s="106" t="s">
        <v>34</v>
      </c>
      <c r="G139" s="106" t="s">
        <v>20</v>
      </c>
      <c r="H139" s="106" t="s">
        <v>20</v>
      </c>
      <c r="I139" s="106" t="s">
        <v>20</v>
      </c>
      <c r="J139" s="106" t="s">
        <v>20</v>
      </c>
      <c r="K139" s="106" t="s">
        <v>20</v>
      </c>
      <c r="L139" s="106" t="s">
        <v>20</v>
      </c>
      <c r="M139" s="106" t="s">
        <v>20</v>
      </c>
      <c r="N139" s="106" t="s">
        <v>20</v>
      </c>
      <c r="O139" s="106" t="s">
        <v>20</v>
      </c>
      <c r="P139" s="106" t="s">
        <v>20</v>
      </c>
      <c r="Q139" s="106" t="s">
        <v>20</v>
      </c>
      <c r="R139" s="107">
        <v>34105</v>
      </c>
      <c r="S139" s="107">
        <v>34222</v>
      </c>
      <c r="T139" s="107">
        <v>29220</v>
      </c>
      <c r="U139" s="107">
        <v>34267</v>
      </c>
      <c r="V139" s="107">
        <v>35388</v>
      </c>
      <c r="W139" s="107">
        <v>35846</v>
      </c>
      <c r="X139" s="107">
        <v>36217</v>
      </c>
      <c r="Y139" s="107">
        <v>36587</v>
      </c>
      <c r="Z139" s="107">
        <v>36983</v>
      </c>
      <c r="AA139" s="107">
        <v>37394</v>
      </c>
      <c r="AB139" s="107">
        <v>37820</v>
      </c>
      <c r="AC139" s="107">
        <v>38262</v>
      </c>
      <c r="AD139" s="107">
        <v>38714</v>
      </c>
      <c r="AE139" s="107">
        <v>39129</v>
      </c>
      <c r="AF139" s="107">
        <v>39532</v>
      </c>
      <c r="AG139" s="107">
        <v>39944</v>
      </c>
      <c r="AH139" s="107">
        <v>40363</v>
      </c>
      <c r="AI139" s="107">
        <v>40792</v>
      </c>
      <c r="AJ139" s="107">
        <v>41269</v>
      </c>
      <c r="AK139" s="107">
        <v>41763</v>
      </c>
      <c r="AL139" s="107">
        <v>42265</v>
      </c>
      <c r="AM139" s="107">
        <v>42774</v>
      </c>
      <c r="AN139" s="104">
        <v>43297</v>
      </c>
    </row>
    <row r="140" spans="1:40" x14ac:dyDescent="0.25">
      <c r="A140" t="str">
        <f t="shared" si="2"/>
        <v>International passengers_Réunion</v>
      </c>
      <c r="B140" s="102" t="s">
        <v>54</v>
      </c>
      <c r="C140" s="103" t="s">
        <v>32</v>
      </c>
      <c r="D140" s="104" t="s">
        <v>60</v>
      </c>
      <c r="E140" s="105" t="s">
        <v>20</v>
      </c>
      <c r="F140" s="106" t="s">
        <v>34</v>
      </c>
      <c r="G140" s="106" t="s">
        <v>20</v>
      </c>
      <c r="H140" s="106" t="s">
        <v>20</v>
      </c>
      <c r="I140" s="106" t="s">
        <v>20</v>
      </c>
      <c r="J140" s="106" t="s">
        <v>20</v>
      </c>
      <c r="K140" s="106" t="s">
        <v>20</v>
      </c>
      <c r="L140" s="106" t="s">
        <v>20</v>
      </c>
      <c r="M140" s="106" t="s">
        <v>20</v>
      </c>
      <c r="N140" s="106" t="s">
        <v>20</v>
      </c>
      <c r="O140" s="106" t="s">
        <v>20</v>
      </c>
      <c r="P140" s="106" t="s">
        <v>20</v>
      </c>
      <c r="Q140" s="106" t="s">
        <v>20</v>
      </c>
      <c r="R140" s="107">
        <v>2520039</v>
      </c>
      <c r="S140" s="107">
        <v>2550786</v>
      </c>
      <c r="T140" s="107">
        <v>1215674</v>
      </c>
      <c r="U140" s="107">
        <v>1905237</v>
      </c>
      <c r="V140" s="107">
        <v>2317780</v>
      </c>
      <c r="W140" s="107">
        <v>2587384</v>
      </c>
      <c r="X140" s="107">
        <v>2772935</v>
      </c>
      <c r="Y140" s="107">
        <v>2912184</v>
      </c>
      <c r="Z140" s="107">
        <v>3025953</v>
      </c>
      <c r="AA140" s="107">
        <v>3125712</v>
      </c>
      <c r="AB140" s="107">
        <v>3217776</v>
      </c>
      <c r="AC140" s="107">
        <v>3305616</v>
      </c>
      <c r="AD140" s="107">
        <v>3391140</v>
      </c>
      <c r="AE140" s="107">
        <v>3475394</v>
      </c>
      <c r="AF140" s="107">
        <v>3558954</v>
      </c>
      <c r="AG140" s="107">
        <v>3642132</v>
      </c>
      <c r="AH140" s="107">
        <v>3725103</v>
      </c>
      <c r="AI140" s="107">
        <v>3807960</v>
      </c>
      <c r="AJ140" s="107">
        <v>3890754</v>
      </c>
      <c r="AK140" s="107">
        <v>3973515</v>
      </c>
      <c r="AL140" s="107">
        <v>4056257</v>
      </c>
      <c r="AM140" s="107">
        <v>4138989</v>
      </c>
      <c r="AN140" s="104">
        <v>4221715</v>
      </c>
    </row>
    <row r="141" spans="1:40" x14ac:dyDescent="0.25">
      <c r="A141" t="str">
        <f t="shared" si="2"/>
        <v>Domestic passengers_Réunion</v>
      </c>
      <c r="B141" s="72" t="s">
        <v>56</v>
      </c>
      <c r="C141" s="108" t="s">
        <v>32</v>
      </c>
      <c r="D141" s="92" t="s">
        <v>60</v>
      </c>
      <c r="E141" s="75" t="s">
        <v>20</v>
      </c>
      <c r="F141" s="76" t="s">
        <v>34</v>
      </c>
      <c r="G141" s="76" t="s">
        <v>20</v>
      </c>
      <c r="H141" s="76" t="s">
        <v>20</v>
      </c>
      <c r="I141" s="76" t="s">
        <v>20</v>
      </c>
      <c r="J141" s="76" t="s">
        <v>20</v>
      </c>
      <c r="K141" s="76" t="s">
        <v>20</v>
      </c>
      <c r="L141" s="76" t="s">
        <v>20</v>
      </c>
      <c r="M141" s="76" t="s">
        <v>20</v>
      </c>
      <c r="N141" s="76" t="s">
        <v>20</v>
      </c>
      <c r="O141" s="76" t="s">
        <v>20</v>
      </c>
      <c r="P141" s="76" t="s">
        <v>20</v>
      </c>
      <c r="Q141" s="76" t="s">
        <v>20</v>
      </c>
      <c r="R141" s="83" t="s">
        <v>218</v>
      </c>
      <c r="S141" s="83" t="s">
        <v>218</v>
      </c>
      <c r="T141" s="83" t="s">
        <v>218</v>
      </c>
      <c r="U141" s="83" t="s">
        <v>218</v>
      </c>
      <c r="V141" s="83" t="s">
        <v>218</v>
      </c>
      <c r="W141" s="83" t="s">
        <v>218</v>
      </c>
      <c r="X141" s="83" t="s">
        <v>218</v>
      </c>
      <c r="Y141" s="83" t="s">
        <v>218</v>
      </c>
      <c r="Z141" s="83" t="s">
        <v>218</v>
      </c>
      <c r="AA141" s="83" t="s">
        <v>218</v>
      </c>
      <c r="AB141" s="83" t="s">
        <v>218</v>
      </c>
      <c r="AC141" s="83" t="s">
        <v>218</v>
      </c>
      <c r="AD141" s="83" t="s">
        <v>218</v>
      </c>
      <c r="AE141" s="83" t="s">
        <v>218</v>
      </c>
      <c r="AF141" s="83" t="s">
        <v>218</v>
      </c>
      <c r="AG141" s="83" t="s">
        <v>218</v>
      </c>
      <c r="AH141" s="83" t="s">
        <v>218</v>
      </c>
      <c r="AI141" s="83" t="s">
        <v>218</v>
      </c>
      <c r="AJ141" s="83" t="s">
        <v>218</v>
      </c>
      <c r="AK141" s="83" t="s">
        <v>218</v>
      </c>
      <c r="AL141" s="83" t="s">
        <v>218</v>
      </c>
      <c r="AM141" s="83" t="s">
        <v>218</v>
      </c>
      <c r="AN141" s="92" t="s">
        <v>218</v>
      </c>
    </row>
    <row r="142" spans="1:40" x14ac:dyDescent="0.25">
      <c r="A142" t="str">
        <f t="shared" si="2"/>
        <v>Total passengers_Qatar</v>
      </c>
      <c r="B142" s="72" t="s">
        <v>58</v>
      </c>
      <c r="C142" s="108" t="s">
        <v>170</v>
      </c>
      <c r="D142" s="92" t="s">
        <v>179</v>
      </c>
      <c r="E142" s="75" t="s">
        <v>20</v>
      </c>
      <c r="F142" s="76" t="s">
        <v>34</v>
      </c>
      <c r="G142" s="76" t="s">
        <v>20</v>
      </c>
      <c r="H142" s="76" t="s">
        <v>20</v>
      </c>
      <c r="I142" s="76" t="s">
        <v>20</v>
      </c>
      <c r="J142" s="76" t="s">
        <v>20</v>
      </c>
      <c r="K142" s="76" t="s">
        <v>20</v>
      </c>
      <c r="L142" s="76" t="s">
        <v>20</v>
      </c>
      <c r="M142" s="76" t="s">
        <v>20</v>
      </c>
      <c r="N142" s="76" t="s">
        <v>20</v>
      </c>
      <c r="O142" s="76" t="s">
        <v>20</v>
      </c>
      <c r="P142" s="76" t="s">
        <v>34</v>
      </c>
      <c r="Q142" s="76" t="s">
        <v>20</v>
      </c>
      <c r="R142" s="83">
        <v>34495552</v>
      </c>
      <c r="S142" s="83">
        <v>38804190</v>
      </c>
      <c r="T142" s="83">
        <v>13571858</v>
      </c>
      <c r="U142" s="83">
        <v>23971434</v>
      </c>
      <c r="V142" s="83">
        <v>32341161</v>
      </c>
      <c r="W142" s="83">
        <v>39777579</v>
      </c>
      <c r="X142" s="83">
        <v>46309708</v>
      </c>
      <c r="Y142" s="83">
        <v>52225052</v>
      </c>
      <c r="Z142" s="83">
        <v>57736239</v>
      </c>
      <c r="AA142" s="83">
        <v>63000141</v>
      </c>
      <c r="AB142" s="83">
        <v>68132309</v>
      </c>
      <c r="AC142" s="83">
        <v>73217753</v>
      </c>
      <c r="AD142" s="83">
        <v>78319012</v>
      </c>
      <c r="AE142" s="83">
        <v>83482128</v>
      </c>
      <c r="AF142" s="83">
        <v>88741079</v>
      </c>
      <c r="AG142" s="83">
        <v>94121035</v>
      </c>
      <c r="AH142" s="83">
        <v>99640750</v>
      </c>
      <c r="AI142" s="83">
        <v>105314329</v>
      </c>
      <c r="AJ142" s="83">
        <v>111152497</v>
      </c>
      <c r="AK142" s="83">
        <v>117163535</v>
      </c>
      <c r="AL142" s="83">
        <v>123353957</v>
      </c>
      <c r="AM142" s="83">
        <v>129729002</v>
      </c>
      <c r="AN142" s="92">
        <v>136292985</v>
      </c>
    </row>
    <row r="143" spans="1:40" x14ac:dyDescent="0.25">
      <c r="A143" t="str">
        <f t="shared" si="2"/>
        <v>Total aircraft movements_Qatar</v>
      </c>
      <c r="B143" s="72" t="s">
        <v>35</v>
      </c>
      <c r="C143" s="108" t="s">
        <v>170</v>
      </c>
      <c r="D143" s="92" t="s">
        <v>179</v>
      </c>
      <c r="E143" s="75" t="s">
        <v>20</v>
      </c>
      <c r="F143" s="76" t="s">
        <v>34</v>
      </c>
      <c r="G143" s="76" t="s">
        <v>20</v>
      </c>
      <c r="H143" s="76" t="s">
        <v>20</v>
      </c>
      <c r="I143" s="76" t="s">
        <v>20</v>
      </c>
      <c r="J143" s="76" t="s">
        <v>20</v>
      </c>
      <c r="K143" s="76" t="s">
        <v>20</v>
      </c>
      <c r="L143" s="76" t="s">
        <v>20</v>
      </c>
      <c r="M143" s="76" t="s">
        <v>20</v>
      </c>
      <c r="N143" s="76" t="s">
        <v>20</v>
      </c>
      <c r="O143" s="76" t="s">
        <v>20</v>
      </c>
      <c r="P143" s="76" t="s">
        <v>34</v>
      </c>
      <c r="Q143" s="76" t="s">
        <v>20</v>
      </c>
      <c r="R143" s="83">
        <v>246047</v>
      </c>
      <c r="S143" s="83">
        <v>262395</v>
      </c>
      <c r="T143" s="83">
        <v>156417</v>
      </c>
      <c r="U143" s="83">
        <v>197726</v>
      </c>
      <c r="V143" s="83">
        <v>247544</v>
      </c>
      <c r="W143" s="83">
        <v>281187</v>
      </c>
      <c r="X143" s="83">
        <v>305248</v>
      </c>
      <c r="Y143" s="83">
        <v>323906</v>
      </c>
      <c r="Z143" s="83">
        <v>339522</v>
      </c>
      <c r="AA143" s="83">
        <v>353430</v>
      </c>
      <c r="AB143" s="83">
        <v>366379</v>
      </c>
      <c r="AC143" s="83">
        <v>378790</v>
      </c>
      <c r="AD143" s="83">
        <v>390901</v>
      </c>
      <c r="AE143" s="83">
        <v>402843</v>
      </c>
      <c r="AF143" s="83">
        <v>414691</v>
      </c>
      <c r="AG143" s="83">
        <v>426487</v>
      </c>
      <c r="AH143" s="83">
        <v>438254</v>
      </c>
      <c r="AI143" s="83">
        <v>450005</v>
      </c>
      <c r="AJ143" s="83">
        <v>461747</v>
      </c>
      <c r="AK143" s="83">
        <v>473483</v>
      </c>
      <c r="AL143" s="83">
        <v>485217</v>
      </c>
      <c r="AM143" s="83">
        <v>496949</v>
      </c>
      <c r="AN143" s="92">
        <v>508680</v>
      </c>
    </row>
    <row r="144" spans="1:40" x14ac:dyDescent="0.25">
      <c r="A144" t="str">
        <f t="shared" si="2"/>
        <v>Total Cargo_Qatar</v>
      </c>
      <c r="B144" s="102" t="s">
        <v>207</v>
      </c>
      <c r="C144" s="103" t="s">
        <v>170</v>
      </c>
      <c r="D144" s="104" t="s">
        <v>179</v>
      </c>
      <c r="E144" s="105" t="s">
        <v>20</v>
      </c>
      <c r="F144" s="106" t="s">
        <v>34</v>
      </c>
      <c r="G144" s="106" t="s">
        <v>20</v>
      </c>
      <c r="H144" s="106" t="s">
        <v>20</v>
      </c>
      <c r="I144" s="106" t="s">
        <v>20</v>
      </c>
      <c r="J144" s="106" t="s">
        <v>20</v>
      </c>
      <c r="K144" s="106" t="s">
        <v>20</v>
      </c>
      <c r="L144" s="106" t="s">
        <v>20</v>
      </c>
      <c r="M144" s="106" t="s">
        <v>20</v>
      </c>
      <c r="N144" s="106" t="s">
        <v>20</v>
      </c>
      <c r="O144" s="106" t="s">
        <v>20</v>
      </c>
      <c r="P144" s="106" t="s">
        <v>34</v>
      </c>
      <c r="Q144" s="106" t="s">
        <v>20</v>
      </c>
      <c r="R144" s="107">
        <v>2198308</v>
      </c>
      <c r="S144" s="107">
        <v>2215804</v>
      </c>
      <c r="T144" s="107">
        <v>2184877</v>
      </c>
      <c r="U144" s="107">
        <v>2455291</v>
      </c>
      <c r="V144" s="107">
        <v>2625281</v>
      </c>
      <c r="W144" s="107">
        <v>2812544</v>
      </c>
      <c r="X144" s="107">
        <v>2996342</v>
      </c>
      <c r="Y144" s="107">
        <v>3178544</v>
      </c>
      <c r="Z144" s="107">
        <v>3360014</v>
      </c>
      <c r="AA144" s="107">
        <v>3541149</v>
      </c>
      <c r="AB144" s="107">
        <v>3722133</v>
      </c>
      <c r="AC144" s="107">
        <v>3903047</v>
      </c>
      <c r="AD144" s="107">
        <v>4083930</v>
      </c>
      <c r="AE144" s="107">
        <v>4264799</v>
      </c>
      <c r="AF144" s="107">
        <v>4445661</v>
      </c>
      <c r="AG144" s="107">
        <v>4626521</v>
      </c>
      <c r="AH144" s="107">
        <v>4807381</v>
      </c>
      <c r="AI144" s="107">
        <v>4988239</v>
      </c>
      <c r="AJ144" s="107">
        <v>5169097</v>
      </c>
      <c r="AK144" s="107">
        <v>5349954</v>
      </c>
      <c r="AL144" s="107">
        <v>5530812</v>
      </c>
      <c r="AM144" s="107">
        <v>5711670</v>
      </c>
      <c r="AN144" s="104">
        <v>5892528</v>
      </c>
    </row>
    <row r="145" spans="1:40" x14ac:dyDescent="0.25">
      <c r="A145" t="str">
        <f t="shared" si="2"/>
        <v>International passengers_Qatar</v>
      </c>
      <c r="B145" s="102" t="s">
        <v>54</v>
      </c>
      <c r="C145" s="103" t="s">
        <v>170</v>
      </c>
      <c r="D145" s="104" t="s">
        <v>179</v>
      </c>
      <c r="E145" s="105" t="s">
        <v>20</v>
      </c>
      <c r="F145" s="106" t="s">
        <v>34</v>
      </c>
      <c r="G145" s="106" t="s">
        <v>20</v>
      </c>
      <c r="H145" s="106" t="s">
        <v>20</v>
      </c>
      <c r="I145" s="106" t="s">
        <v>20</v>
      </c>
      <c r="J145" s="106" t="s">
        <v>20</v>
      </c>
      <c r="K145" s="106" t="s">
        <v>20</v>
      </c>
      <c r="L145" s="106" t="s">
        <v>20</v>
      </c>
      <c r="M145" s="106" t="s">
        <v>20</v>
      </c>
      <c r="N145" s="106" t="s">
        <v>20</v>
      </c>
      <c r="O145" s="106" t="s">
        <v>20</v>
      </c>
      <c r="P145" s="106" t="s">
        <v>34</v>
      </c>
      <c r="Q145" s="106" t="s">
        <v>20</v>
      </c>
      <c r="R145" s="107">
        <v>34495078</v>
      </c>
      <c r="S145" s="107">
        <v>38786566</v>
      </c>
      <c r="T145" s="107">
        <v>13523780</v>
      </c>
      <c r="U145" s="107">
        <v>23932244</v>
      </c>
      <c r="V145" s="107">
        <v>32314040</v>
      </c>
      <c r="W145" s="107">
        <v>39749976</v>
      </c>
      <c r="X145" s="107">
        <v>46281860</v>
      </c>
      <c r="Y145" s="107">
        <v>52197078</v>
      </c>
      <c r="Z145" s="107">
        <v>57708197</v>
      </c>
      <c r="AA145" s="107">
        <v>62972066</v>
      </c>
      <c r="AB145" s="107">
        <v>68104215</v>
      </c>
      <c r="AC145" s="107">
        <v>73189651</v>
      </c>
      <c r="AD145" s="107">
        <v>78290905</v>
      </c>
      <c r="AE145" s="107">
        <v>83454019</v>
      </c>
      <c r="AF145" s="107">
        <v>88712968</v>
      </c>
      <c r="AG145" s="107">
        <v>94092922</v>
      </c>
      <c r="AH145" s="107">
        <v>99612637</v>
      </c>
      <c r="AI145" s="107">
        <v>105286216</v>
      </c>
      <c r="AJ145" s="107">
        <v>111124384</v>
      </c>
      <c r="AK145" s="107">
        <v>117135422</v>
      </c>
      <c r="AL145" s="107">
        <v>123325844</v>
      </c>
      <c r="AM145" s="107">
        <v>129700889</v>
      </c>
      <c r="AN145" s="104">
        <v>136264872</v>
      </c>
    </row>
    <row r="146" spans="1:40" x14ac:dyDescent="0.25">
      <c r="A146" t="str">
        <f t="shared" si="2"/>
        <v>Domestic passengers_Qatar</v>
      </c>
      <c r="B146" s="72" t="s">
        <v>56</v>
      </c>
      <c r="C146" s="108" t="s">
        <v>170</v>
      </c>
      <c r="D146" s="92" t="s">
        <v>179</v>
      </c>
      <c r="E146" s="75" t="s">
        <v>20</v>
      </c>
      <c r="F146" s="76" t="s">
        <v>34</v>
      </c>
      <c r="G146" s="76" t="s">
        <v>20</v>
      </c>
      <c r="H146" s="76" t="s">
        <v>20</v>
      </c>
      <c r="I146" s="76" t="s">
        <v>20</v>
      </c>
      <c r="J146" s="76" t="s">
        <v>20</v>
      </c>
      <c r="K146" s="76" t="s">
        <v>20</v>
      </c>
      <c r="L146" s="76" t="s">
        <v>20</v>
      </c>
      <c r="M146" s="76" t="s">
        <v>20</v>
      </c>
      <c r="N146" s="76" t="s">
        <v>20</v>
      </c>
      <c r="O146" s="76" t="s">
        <v>20</v>
      </c>
      <c r="P146" s="76" t="s">
        <v>34</v>
      </c>
      <c r="Q146" s="76" t="s">
        <v>20</v>
      </c>
      <c r="R146" s="83" t="s">
        <v>218</v>
      </c>
      <c r="S146" s="83" t="s">
        <v>218</v>
      </c>
      <c r="T146" s="83" t="s">
        <v>218</v>
      </c>
      <c r="U146" s="83" t="s">
        <v>218</v>
      </c>
      <c r="V146" s="83" t="s">
        <v>218</v>
      </c>
      <c r="W146" s="83" t="s">
        <v>218</v>
      </c>
      <c r="X146" s="83" t="s">
        <v>218</v>
      </c>
      <c r="Y146" s="83" t="s">
        <v>218</v>
      </c>
      <c r="Z146" s="83" t="s">
        <v>218</v>
      </c>
      <c r="AA146" s="83" t="s">
        <v>218</v>
      </c>
      <c r="AB146" s="83" t="s">
        <v>218</v>
      </c>
      <c r="AC146" s="83" t="s">
        <v>218</v>
      </c>
      <c r="AD146" s="83" t="s">
        <v>218</v>
      </c>
      <c r="AE146" s="83" t="s">
        <v>218</v>
      </c>
      <c r="AF146" s="83" t="s">
        <v>218</v>
      </c>
      <c r="AG146" s="83" t="s">
        <v>218</v>
      </c>
      <c r="AH146" s="83" t="s">
        <v>218</v>
      </c>
      <c r="AI146" s="83" t="s">
        <v>218</v>
      </c>
      <c r="AJ146" s="83" t="s">
        <v>218</v>
      </c>
      <c r="AK146" s="83" t="s">
        <v>218</v>
      </c>
      <c r="AL146" s="83" t="s">
        <v>218</v>
      </c>
      <c r="AM146" s="83" t="s">
        <v>218</v>
      </c>
      <c r="AN146" s="92" t="s">
        <v>218</v>
      </c>
    </row>
    <row r="147" spans="1:40" x14ac:dyDescent="0.25">
      <c r="A147" t="str">
        <f t="shared" si="2"/>
        <v>Total passengers_Puerto Rico</v>
      </c>
      <c r="B147" s="72" t="s">
        <v>58</v>
      </c>
      <c r="C147" s="108" t="s">
        <v>141</v>
      </c>
      <c r="D147" s="92" t="s">
        <v>165</v>
      </c>
      <c r="E147" s="75" t="s">
        <v>34</v>
      </c>
      <c r="F147" s="76" t="s">
        <v>20</v>
      </c>
      <c r="G147" s="76" t="s">
        <v>20</v>
      </c>
      <c r="H147" s="76" t="s">
        <v>20</v>
      </c>
      <c r="I147" s="76" t="s">
        <v>20</v>
      </c>
      <c r="J147" s="76" t="s">
        <v>20</v>
      </c>
      <c r="K147" s="76" t="s">
        <v>20</v>
      </c>
      <c r="L147" s="76" t="s">
        <v>20</v>
      </c>
      <c r="M147" s="76" t="s">
        <v>20</v>
      </c>
      <c r="N147" s="76" t="s">
        <v>20</v>
      </c>
      <c r="O147" s="76" t="s">
        <v>20</v>
      </c>
      <c r="P147" s="76" t="s">
        <v>20</v>
      </c>
      <c r="Q147" s="76" t="s">
        <v>20</v>
      </c>
      <c r="R147" s="83">
        <v>9467612</v>
      </c>
      <c r="S147" s="83">
        <v>10743414</v>
      </c>
      <c r="T147" s="83">
        <v>5056762</v>
      </c>
      <c r="U147" s="83">
        <v>7918629</v>
      </c>
      <c r="V147" s="83">
        <v>9573533</v>
      </c>
      <c r="W147" s="83">
        <v>10468572</v>
      </c>
      <c r="X147" s="83">
        <v>11011214</v>
      </c>
      <c r="Y147" s="83">
        <v>11387206</v>
      </c>
      <c r="Z147" s="83">
        <v>11691829</v>
      </c>
      <c r="AA147" s="83">
        <v>11954293</v>
      </c>
      <c r="AB147" s="83">
        <v>12193480</v>
      </c>
      <c r="AC147" s="83">
        <v>12419893</v>
      </c>
      <c r="AD147" s="83">
        <v>12641172</v>
      </c>
      <c r="AE147" s="83">
        <v>12908852</v>
      </c>
      <c r="AF147" s="83">
        <v>13169376</v>
      </c>
      <c r="AG147" s="83">
        <v>13431373</v>
      </c>
      <c r="AH147" s="83">
        <v>13696516</v>
      </c>
      <c r="AI147" s="83">
        <v>13965162</v>
      </c>
      <c r="AJ147" s="83">
        <v>14307925</v>
      </c>
      <c r="AK147" s="83">
        <v>14658229</v>
      </c>
      <c r="AL147" s="83">
        <v>15016689</v>
      </c>
      <c r="AM147" s="83">
        <v>15383707</v>
      </c>
      <c r="AN147" s="92">
        <v>15759737</v>
      </c>
    </row>
    <row r="148" spans="1:40" x14ac:dyDescent="0.25">
      <c r="A148" t="str">
        <f t="shared" si="2"/>
        <v>Total aircraft movements_Puerto Rico</v>
      </c>
      <c r="B148" s="72" t="s">
        <v>35</v>
      </c>
      <c r="C148" s="108" t="s">
        <v>141</v>
      </c>
      <c r="D148" s="92" t="s">
        <v>165</v>
      </c>
      <c r="E148" s="75" t="s">
        <v>34</v>
      </c>
      <c r="F148" s="76" t="s">
        <v>20</v>
      </c>
      <c r="G148" s="76" t="s">
        <v>20</v>
      </c>
      <c r="H148" s="76" t="s">
        <v>20</v>
      </c>
      <c r="I148" s="76" t="s">
        <v>20</v>
      </c>
      <c r="J148" s="76" t="s">
        <v>20</v>
      </c>
      <c r="K148" s="76" t="s">
        <v>20</v>
      </c>
      <c r="L148" s="76" t="s">
        <v>20</v>
      </c>
      <c r="M148" s="76" t="s">
        <v>20</v>
      </c>
      <c r="N148" s="76" t="s">
        <v>20</v>
      </c>
      <c r="O148" s="76" t="s">
        <v>20</v>
      </c>
      <c r="P148" s="76" t="s">
        <v>20</v>
      </c>
      <c r="Q148" s="76" t="s">
        <v>20</v>
      </c>
      <c r="R148" s="83">
        <v>357114</v>
      </c>
      <c r="S148" s="83">
        <v>373942</v>
      </c>
      <c r="T148" s="83">
        <v>273276</v>
      </c>
      <c r="U148" s="83">
        <v>358699</v>
      </c>
      <c r="V148" s="83">
        <v>386316</v>
      </c>
      <c r="W148" s="83">
        <v>397802</v>
      </c>
      <c r="X148" s="83">
        <v>404700</v>
      </c>
      <c r="Y148" s="83">
        <v>410279</v>
      </c>
      <c r="Z148" s="83">
        <v>415480</v>
      </c>
      <c r="AA148" s="83">
        <v>420573</v>
      </c>
      <c r="AB148" s="83">
        <v>425638</v>
      </c>
      <c r="AC148" s="83">
        <v>430694</v>
      </c>
      <c r="AD148" s="83">
        <v>435748</v>
      </c>
      <c r="AE148" s="83">
        <v>440805</v>
      </c>
      <c r="AF148" s="83">
        <v>445862</v>
      </c>
      <c r="AG148" s="83">
        <v>450921</v>
      </c>
      <c r="AH148" s="83">
        <v>455982</v>
      </c>
      <c r="AI148" s="83">
        <v>461043</v>
      </c>
      <c r="AJ148" s="83">
        <v>466107</v>
      </c>
      <c r="AK148" s="83">
        <v>471171</v>
      </c>
      <c r="AL148" s="83">
        <v>476238</v>
      </c>
      <c r="AM148" s="83">
        <v>481306</v>
      </c>
      <c r="AN148" s="92">
        <v>486375</v>
      </c>
    </row>
    <row r="149" spans="1:40" x14ac:dyDescent="0.25">
      <c r="A149" t="str">
        <f t="shared" si="2"/>
        <v>Total Cargo_Puerto Rico</v>
      </c>
      <c r="B149" s="102" t="s">
        <v>207</v>
      </c>
      <c r="C149" s="103" t="s">
        <v>141</v>
      </c>
      <c r="D149" s="104" t="s">
        <v>165</v>
      </c>
      <c r="E149" s="105" t="s">
        <v>34</v>
      </c>
      <c r="F149" s="106" t="s">
        <v>20</v>
      </c>
      <c r="G149" s="106" t="s">
        <v>20</v>
      </c>
      <c r="H149" s="106" t="s">
        <v>20</v>
      </c>
      <c r="I149" s="106" t="s">
        <v>20</v>
      </c>
      <c r="J149" s="106" t="s">
        <v>20</v>
      </c>
      <c r="K149" s="106" t="s">
        <v>20</v>
      </c>
      <c r="L149" s="106" t="s">
        <v>20</v>
      </c>
      <c r="M149" s="106" t="s">
        <v>20</v>
      </c>
      <c r="N149" s="106" t="s">
        <v>20</v>
      </c>
      <c r="O149" s="106" t="s">
        <v>20</v>
      </c>
      <c r="P149" s="106" t="s">
        <v>20</v>
      </c>
      <c r="Q149" s="106" t="s">
        <v>20</v>
      </c>
      <c r="R149" s="107">
        <v>301103</v>
      </c>
      <c r="S149" s="107">
        <v>268207</v>
      </c>
      <c r="T149" s="107">
        <v>331981</v>
      </c>
      <c r="U149" s="107">
        <v>306927</v>
      </c>
      <c r="V149" s="107">
        <v>312352</v>
      </c>
      <c r="W149" s="107">
        <v>318031</v>
      </c>
      <c r="X149" s="107">
        <v>323713</v>
      </c>
      <c r="Y149" s="107">
        <v>329398</v>
      </c>
      <c r="Z149" s="107">
        <v>335085</v>
      </c>
      <c r="AA149" s="107">
        <v>340773</v>
      </c>
      <c r="AB149" s="107">
        <v>346465</v>
      </c>
      <c r="AC149" s="107">
        <v>352159</v>
      </c>
      <c r="AD149" s="107">
        <v>357856</v>
      </c>
      <c r="AE149" s="107">
        <v>363554</v>
      </c>
      <c r="AF149" s="107">
        <v>369255</v>
      </c>
      <c r="AG149" s="107">
        <v>374959</v>
      </c>
      <c r="AH149" s="107">
        <v>380664</v>
      </c>
      <c r="AI149" s="107">
        <v>386372</v>
      </c>
      <c r="AJ149" s="107">
        <v>392084</v>
      </c>
      <c r="AK149" s="107">
        <v>397796</v>
      </c>
      <c r="AL149" s="107">
        <v>403511</v>
      </c>
      <c r="AM149" s="107">
        <v>409228</v>
      </c>
      <c r="AN149" s="104">
        <v>414949</v>
      </c>
    </row>
    <row r="150" spans="1:40" x14ac:dyDescent="0.25">
      <c r="A150" t="str">
        <f t="shared" si="2"/>
        <v>International passengers_Puerto Rico</v>
      </c>
      <c r="B150" s="102" t="s">
        <v>54</v>
      </c>
      <c r="C150" s="103" t="s">
        <v>141</v>
      </c>
      <c r="D150" s="104" t="s">
        <v>165</v>
      </c>
      <c r="E150" s="105" t="s">
        <v>34</v>
      </c>
      <c r="F150" s="106" t="s">
        <v>20</v>
      </c>
      <c r="G150" s="106" t="s">
        <v>20</v>
      </c>
      <c r="H150" s="106" t="s">
        <v>20</v>
      </c>
      <c r="I150" s="106" t="s">
        <v>20</v>
      </c>
      <c r="J150" s="106" t="s">
        <v>20</v>
      </c>
      <c r="K150" s="106" t="s">
        <v>20</v>
      </c>
      <c r="L150" s="106" t="s">
        <v>20</v>
      </c>
      <c r="M150" s="106" t="s">
        <v>20</v>
      </c>
      <c r="N150" s="106" t="s">
        <v>20</v>
      </c>
      <c r="O150" s="106" t="s">
        <v>20</v>
      </c>
      <c r="P150" s="106" t="s">
        <v>20</v>
      </c>
      <c r="Q150" s="106" t="s">
        <v>20</v>
      </c>
      <c r="R150" s="107">
        <v>904009</v>
      </c>
      <c r="S150" s="107">
        <v>992260</v>
      </c>
      <c r="T150" s="107">
        <v>288620</v>
      </c>
      <c r="U150" s="107">
        <v>535115</v>
      </c>
      <c r="V150" s="107">
        <v>746773</v>
      </c>
      <c r="W150" s="107">
        <v>930035</v>
      </c>
      <c r="X150" s="107">
        <v>1090419</v>
      </c>
      <c r="Y150" s="107">
        <v>1232540</v>
      </c>
      <c r="Z150" s="107">
        <v>1360198</v>
      </c>
      <c r="AA150" s="107">
        <v>1476476</v>
      </c>
      <c r="AB150" s="107">
        <v>1583851</v>
      </c>
      <c r="AC150" s="107">
        <v>1684294</v>
      </c>
      <c r="AD150" s="107">
        <v>1779362</v>
      </c>
      <c r="AE150" s="107">
        <v>1870281</v>
      </c>
      <c r="AF150" s="107">
        <v>1958004</v>
      </c>
      <c r="AG150" s="107">
        <v>2043274</v>
      </c>
      <c r="AH150" s="107">
        <v>2126667</v>
      </c>
      <c r="AI150" s="107">
        <v>2208627</v>
      </c>
      <c r="AJ150" s="107">
        <v>2289496</v>
      </c>
      <c r="AK150" s="107">
        <v>2369533</v>
      </c>
      <c r="AL150" s="107">
        <v>2448941</v>
      </c>
      <c r="AM150" s="107">
        <v>2527871</v>
      </c>
      <c r="AN150" s="104">
        <v>2606439</v>
      </c>
    </row>
    <row r="151" spans="1:40" x14ac:dyDescent="0.25">
      <c r="A151" t="str">
        <f t="shared" si="2"/>
        <v>Domestic passengers_Puerto Rico</v>
      </c>
      <c r="B151" s="72" t="s">
        <v>56</v>
      </c>
      <c r="C151" s="108" t="s">
        <v>141</v>
      </c>
      <c r="D151" s="92" t="s">
        <v>165</v>
      </c>
      <c r="E151" s="75" t="s">
        <v>34</v>
      </c>
      <c r="F151" s="76" t="s">
        <v>20</v>
      </c>
      <c r="G151" s="76" t="s">
        <v>20</v>
      </c>
      <c r="H151" s="76" t="s">
        <v>20</v>
      </c>
      <c r="I151" s="76" t="s">
        <v>20</v>
      </c>
      <c r="J151" s="76" t="s">
        <v>20</v>
      </c>
      <c r="K151" s="76" t="s">
        <v>20</v>
      </c>
      <c r="L151" s="76" t="s">
        <v>20</v>
      </c>
      <c r="M151" s="76" t="s">
        <v>20</v>
      </c>
      <c r="N151" s="76" t="s">
        <v>20</v>
      </c>
      <c r="O151" s="76" t="s">
        <v>20</v>
      </c>
      <c r="P151" s="76" t="s">
        <v>20</v>
      </c>
      <c r="Q151" s="76" t="s">
        <v>20</v>
      </c>
      <c r="R151" s="83">
        <v>8563603</v>
      </c>
      <c r="S151" s="83">
        <v>9751154</v>
      </c>
      <c r="T151" s="83">
        <v>4768142</v>
      </c>
      <c r="U151" s="83">
        <v>7383514</v>
      </c>
      <c r="V151" s="83">
        <v>8826760</v>
      </c>
      <c r="W151" s="83">
        <v>9538537</v>
      </c>
      <c r="X151" s="83">
        <v>9920795</v>
      </c>
      <c r="Y151" s="83">
        <v>10154666</v>
      </c>
      <c r="Z151" s="83">
        <v>10331631</v>
      </c>
      <c r="AA151" s="83">
        <v>10477817</v>
      </c>
      <c r="AB151" s="83">
        <v>10609629</v>
      </c>
      <c r="AC151" s="83">
        <v>10735599</v>
      </c>
      <c r="AD151" s="83">
        <v>10861810</v>
      </c>
      <c r="AE151" s="83">
        <v>11038571</v>
      </c>
      <c r="AF151" s="83">
        <v>11211372</v>
      </c>
      <c r="AG151" s="83">
        <v>11388099</v>
      </c>
      <c r="AH151" s="83">
        <v>11569849</v>
      </c>
      <c r="AI151" s="83">
        <v>11756535</v>
      </c>
      <c r="AJ151" s="83">
        <v>12018429</v>
      </c>
      <c r="AK151" s="83">
        <v>12288696</v>
      </c>
      <c r="AL151" s="83">
        <v>12567748</v>
      </c>
      <c r="AM151" s="83">
        <v>12855836</v>
      </c>
      <c r="AN151" s="92">
        <v>13153298</v>
      </c>
    </row>
    <row r="152" spans="1:40" x14ac:dyDescent="0.25">
      <c r="A152" t="str">
        <f t="shared" si="2"/>
        <v>Total passengers_Portugal</v>
      </c>
      <c r="B152" s="72" t="s">
        <v>58</v>
      </c>
      <c r="C152" s="108" t="s">
        <v>96</v>
      </c>
      <c r="D152" s="92" t="s">
        <v>132</v>
      </c>
      <c r="E152" s="75" t="s">
        <v>34</v>
      </c>
      <c r="F152" s="76" t="s">
        <v>20</v>
      </c>
      <c r="G152" s="76" t="s">
        <v>20</v>
      </c>
      <c r="H152" s="76" t="s">
        <v>34</v>
      </c>
      <c r="I152" s="76" t="s">
        <v>34</v>
      </c>
      <c r="J152" s="76" t="s">
        <v>20</v>
      </c>
      <c r="K152" s="76" t="s">
        <v>20</v>
      </c>
      <c r="L152" s="76" t="s">
        <v>20</v>
      </c>
      <c r="M152" s="76" t="s">
        <v>20</v>
      </c>
      <c r="N152" s="76" t="s">
        <v>20</v>
      </c>
      <c r="O152" s="76" t="s">
        <v>20</v>
      </c>
      <c r="P152" s="76" t="s">
        <v>20</v>
      </c>
      <c r="Q152" s="76" t="s">
        <v>20</v>
      </c>
      <c r="R152" s="83">
        <v>56352858</v>
      </c>
      <c r="S152" s="83">
        <v>60169687</v>
      </c>
      <c r="T152" s="83">
        <v>18915305</v>
      </c>
      <c r="U152" s="83">
        <v>34485081</v>
      </c>
      <c r="V152" s="83">
        <v>47180341</v>
      </c>
      <c r="W152" s="83">
        <v>57272230</v>
      </c>
      <c r="X152" s="83">
        <v>65630838</v>
      </c>
      <c r="Y152" s="83">
        <v>72716375</v>
      </c>
      <c r="Z152" s="83">
        <v>78824216</v>
      </c>
      <c r="AA152" s="83">
        <v>84133635</v>
      </c>
      <c r="AB152" s="83">
        <v>88840625</v>
      </c>
      <c r="AC152" s="83">
        <v>93072913</v>
      </c>
      <c r="AD152" s="83">
        <v>97008584</v>
      </c>
      <c r="AE152" s="83">
        <v>100649281</v>
      </c>
      <c r="AF152" s="83">
        <v>104127046</v>
      </c>
      <c r="AG152" s="83">
        <v>107519049</v>
      </c>
      <c r="AH152" s="83">
        <v>110820161</v>
      </c>
      <c r="AI152" s="83">
        <v>114042514</v>
      </c>
      <c r="AJ152" s="83">
        <v>117204158</v>
      </c>
      <c r="AK152" s="83">
        <v>120297352</v>
      </c>
      <c r="AL152" s="83">
        <v>123312595</v>
      </c>
      <c r="AM152" s="83">
        <v>126281993</v>
      </c>
      <c r="AN152" s="92">
        <v>129254162</v>
      </c>
    </row>
    <row r="153" spans="1:40" x14ac:dyDescent="0.25">
      <c r="A153" t="str">
        <f t="shared" si="2"/>
        <v>Total aircraft movements_Portugal</v>
      </c>
      <c r="B153" s="72" t="s">
        <v>35</v>
      </c>
      <c r="C153" s="108" t="s">
        <v>96</v>
      </c>
      <c r="D153" s="92" t="s">
        <v>132</v>
      </c>
      <c r="E153" s="75" t="s">
        <v>34</v>
      </c>
      <c r="F153" s="76" t="s">
        <v>20</v>
      </c>
      <c r="G153" s="76" t="s">
        <v>20</v>
      </c>
      <c r="H153" s="76" t="s">
        <v>34</v>
      </c>
      <c r="I153" s="76" t="s">
        <v>34</v>
      </c>
      <c r="J153" s="76" t="s">
        <v>20</v>
      </c>
      <c r="K153" s="76" t="s">
        <v>20</v>
      </c>
      <c r="L153" s="76" t="s">
        <v>20</v>
      </c>
      <c r="M153" s="76" t="s">
        <v>20</v>
      </c>
      <c r="N153" s="76" t="s">
        <v>20</v>
      </c>
      <c r="O153" s="76" t="s">
        <v>20</v>
      </c>
      <c r="P153" s="76" t="s">
        <v>20</v>
      </c>
      <c r="Q153" s="76" t="s">
        <v>20</v>
      </c>
      <c r="R153" s="83">
        <v>450305</v>
      </c>
      <c r="S153" s="83">
        <v>460143</v>
      </c>
      <c r="T153" s="83">
        <v>212239</v>
      </c>
      <c r="U153" s="83">
        <v>340551</v>
      </c>
      <c r="V153" s="83">
        <v>418660</v>
      </c>
      <c r="W153" s="83">
        <v>467595</v>
      </c>
      <c r="X153" s="83">
        <v>500372</v>
      </c>
      <c r="Y153" s="83">
        <v>523811</v>
      </c>
      <c r="Z153" s="83">
        <v>541792</v>
      </c>
      <c r="AA153" s="83">
        <v>556505</v>
      </c>
      <c r="AB153" s="83">
        <v>569160</v>
      </c>
      <c r="AC153" s="83">
        <v>580575</v>
      </c>
      <c r="AD153" s="83">
        <v>591446</v>
      </c>
      <c r="AE153" s="83">
        <v>602079</v>
      </c>
      <c r="AF153" s="83">
        <v>612441</v>
      </c>
      <c r="AG153" s="83">
        <v>622675</v>
      </c>
      <c r="AH153" s="83">
        <v>632925</v>
      </c>
      <c r="AI153" s="83">
        <v>643220</v>
      </c>
      <c r="AJ153" s="83">
        <v>653579</v>
      </c>
      <c r="AK153" s="83">
        <v>664130</v>
      </c>
      <c r="AL153" s="83">
        <v>675019</v>
      </c>
      <c r="AM153" s="83">
        <v>686194</v>
      </c>
      <c r="AN153" s="92">
        <v>697663</v>
      </c>
    </row>
    <row r="154" spans="1:40" x14ac:dyDescent="0.25">
      <c r="A154" t="str">
        <f t="shared" si="2"/>
        <v>Total Cargo_Portugal</v>
      </c>
      <c r="B154" s="102" t="s">
        <v>207</v>
      </c>
      <c r="C154" s="103" t="s">
        <v>96</v>
      </c>
      <c r="D154" s="104" t="s">
        <v>132</v>
      </c>
      <c r="E154" s="105" t="s">
        <v>34</v>
      </c>
      <c r="F154" s="106" t="s">
        <v>20</v>
      </c>
      <c r="G154" s="106" t="s">
        <v>20</v>
      </c>
      <c r="H154" s="106" t="s">
        <v>34</v>
      </c>
      <c r="I154" s="106" t="s">
        <v>34</v>
      </c>
      <c r="J154" s="106" t="s">
        <v>20</v>
      </c>
      <c r="K154" s="106" t="s">
        <v>20</v>
      </c>
      <c r="L154" s="106" t="s">
        <v>20</v>
      </c>
      <c r="M154" s="106" t="s">
        <v>20</v>
      </c>
      <c r="N154" s="106" t="s">
        <v>20</v>
      </c>
      <c r="O154" s="106" t="s">
        <v>20</v>
      </c>
      <c r="P154" s="106" t="s">
        <v>20</v>
      </c>
      <c r="Q154" s="106" t="s">
        <v>20</v>
      </c>
      <c r="R154" s="107">
        <v>187446</v>
      </c>
      <c r="S154" s="107">
        <v>209899</v>
      </c>
      <c r="T154" s="107">
        <v>145863</v>
      </c>
      <c r="U154" s="107">
        <v>198252</v>
      </c>
      <c r="V154" s="107">
        <v>227639</v>
      </c>
      <c r="W154" s="107">
        <v>239534</v>
      </c>
      <c r="X154" s="107">
        <v>246031</v>
      </c>
      <c r="Y154" s="107">
        <v>250089</v>
      </c>
      <c r="Z154" s="107">
        <v>252936</v>
      </c>
      <c r="AA154" s="107">
        <v>255036</v>
      </c>
      <c r="AB154" s="107">
        <v>256743</v>
      </c>
      <c r="AC154" s="107">
        <v>258164</v>
      </c>
      <c r="AD154" s="107">
        <v>259485</v>
      </c>
      <c r="AE154" s="107">
        <v>260551</v>
      </c>
      <c r="AF154" s="107">
        <v>261609</v>
      </c>
      <c r="AG154" s="107">
        <v>262733</v>
      </c>
      <c r="AH154" s="107">
        <v>263821</v>
      </c>
      <c r="AI154" s="107">
        <v>264849</v>
      </c>
      <c r="AJ154" s="107">
        <v>265821</v>
      </c>
      <c r="AK154" s="107">
        <v>266662</v>
      </c>
      <c r="AL154" s="107">
        <v>267289</v>
      </c>
      <c r="AM154" s="107">
        <v>267778</v>
      </c>
      <c r="AN154" s="104">
        <v>268228</v>
      </c>
    </row>
    <row r="155" spans="1:40" x14ac:dyDescent="0.25">
      <c r="A155" t="str">
        <f t="shared" si="2"/>
        <v>International passengers_Portugal</v>
      </c>
      <c r="B155" s="102" t="s">
        <v>54</v>
      </c>
      <c r="C155" s="103" t="s">
        <v>96</v>
      </c>
      <c r="D155" s="104" t="s">
        <v>132</v>
      </c>
      <c r="E155" s="105" t="s">
        <v>34</v>
      </c>
      <c r="F155" s="106" t="s">
        <v>20</v>
      </c>
      <c r="G155" s="106" t="s">
        <v>20</v>
      </c>
      <c r="H155" s="106" t="s">
        <v>34</v>
      </c>
      <c r="I155" s="106" t="s">
        <v>34</v>
      </c>
      <c r="J155" s="106" t="s">
        <v>20</v>
      </c>
      <c r="K155" s="106" t="s">
        <v>20</v>
      </c>
      <c r="L155" s="106" t="s">
        <v>20</v>
      </c>
      <c r="M155" s="106" t="s">
        <v>20</v>
      </c>
      <c r="N155" s="106" t="s">
        <v>20</v>
      </c>
      <c r="O155" s="106" t="s">
        <v>20</v>
      </c>
      <c r="P155" s="106" t="s">
        <v>20</v>
      </c>
      <c r="Q155" s="106" t="s">
        <v>20</v>
      </c>
      <c r="R155" s="107">
        <v>45679983</v>
      </c>
      <c r="S155" s="107">
        <v>49350272</v>
      </c>
      <c r="T155" s="107">
        <v>14926658</v>
      </c>
      <c r="U155" s="107">
        <v>27423904</v>
      </c>
      <c r="V155" s="107">
        <v>37776760</v>
      </c>
      <c r="W155" s="107">
        <v>46229211</v>
      </c>
      <c r="X155" s="107">
        <v>53372623</v>
      </c>
      <c r="Y155" s="107">
        <v>59489971</v>
      </c>
      <c r="Z155" s="107">
        <v>64788511</v>
      </c>
      <c r="AA155" s="107">
        <v>69409622</v>
      </c>
      <c r="AB155" s="107">
        <v>73508763</v>
      </c>
      <c r="AC155" s="107">
        <v>77194764</v>
      </c>
      <c r="AD155" s="107">
        <v>80609089</v>
      </c>
      <c r="AE155" s="107">
        <v>83768450</v>
      </c>
      <c r="AF155" s="107">
        <v>86775105</v>
      </c>
      <c r="AG155" s="107">
        <v>89692079</v>
      </c>
      <c r="AH155" s="107">
        <v>92523661</v>
      </c>
      <c r="AI155" s="107">
        <v>95283862</v>
      </c>
      <c r="AJ155" s="107">
        <v>97989455</v>
      </c>
      <c r="AK155" s="107">
        <v>100638781</v>
      </c>
      <c r="AL155" s="107">
        <v>103228265</v>
      </c>
      <c r="AM155" s="107">
        <v>105781710</v>
      </c>
      <c r="AN155" s="104">
        <v>108334142</v>
      </c>
    </row>
    <row r="156" spans="1:40" x14ac:dyDescent="0.25">
      <c r="A156" t="str">
        <f t="shared" si="2"/>
        <v>Domestic passengers_Portugal</v>
      </c>
      <c r="B156" s="72" t="s">
        <v>56</v>
      </c>
      <c r="C156" s="108" t="s">
        <v>96</v>
      </c>
      <c r="D156" s="92" t="s">
        <v>132</v>
      </c>
      <c r="E156" s="75" t="s">
        <v>34</v>
      </c>
      <c r="F156" s="76" t="s">
        <v>20</v>
      </c>
      <c r="G156" s="76" t="s">
        <v>20</v>
      </c>
      <c r="H156" s="76" t="s">
        <v>34</v>
      </c>
      <c r="I156" s="76" t="s">
        <v>34</v>
      </c>
      <c r="J156" s="76" t="s">
        <v>20</v>
      </c>
      <c r="K156" s="76" t="s">
        <v>20</v>
      </c>
      <c r="L156" s="76" t="s">
        <v>20</v>
      </c>
      <c r="M156" s="76" t="s">
        <v>20</v>
      </c>
      <c r="N156" s="76" t="s">
        <v>20</v>
      </c>
      <c r="O156" s="76" t="s">
        <v>20</v>
      </c>
      <c r="P156" s="76" t="s">
        <v>20</v>
      </c>
      <c r="Q156" s="76" t="s">
        <v>20</v>
      </c>
      <c r="R156" s="83">
        <v>10382665</v>
      </c>
      <c r="S156" s="83">
        <v>10508226</v>
      </c>
      <c r="T156" s="83">
        <v>3875002</v>
      </c>
      <c r="U156" s="83">
        <v>6884066</v>
      </c>
      <c r="V156" s="83">
        <v>9163812</v>
      </c>
      <c r="W156" s="83">
        <v>10761698</v>
      </c>
      <c r="X156" s="83">
        <v>11948684</v>
      </c>
      <c r="Y156" s="83">
        <v>12896674</v>
      </c>
      <c r="Z156" s="83">
        <v>13690658</v>
      </c>
      <c r="AA156" s="83">
        <v>14366696</v>
      </c>
      <c r="AB156" s="83">
        <v>14964257</v>
      </c>
      <c r="AC156" s="83">
        <v>15501501</v>
      </c>
      <c r="AD156" s="83">
        <v>16014445</v>
      </c>
      <c r="AE156" s="83">
        <v>16487721</v>
      </c>
      <c r="AF156" s="83">
        <v>16951084</v>
      </c>
      <c r="AG156" s="83">
        <v>17418539</v>
      </c>
      <c r="AH156" s="83">
        <v>17880537</v>
      </c>
      <c r="AI156" s="83">
        <v>18335162</v>
      </c>
      <c r="AJ156" s="83">
        <v>18783663</v>
      </c>
      <c r="AK156" s="83">
        <v>19219860</v>
      </c>
      <c r="AL156" s="83">
        <v>19637713</v>
      </c>
      <c r="AM156" s="83">
        <v>20045561</v>
      </c>
      <c r="AN156" s="92">
        <v>20456985</v>
      </c>
    </row>
    <row r="157" spans="1:40" x14ac:dyDescent="0.25">
      <c r="A157" t="str">
        <f t="shared" si="2"/>
        <v>Total passengers_Poland</v>
      </c>
      <c r="B157" s="72" t="s">
        <v>58</v>
      </c>
      <c r="C157" s="108" t="s">
        <v>96</v>
      </c>
      <c r="D157" s="92" t="s">
        <v>131</v>
      </c>
      <c r="E157" s="75" t="s">
        <v>20</v>
      </c>
      <c r="F157" s="76" t="s">
        <v>34</v>
      </c>
      <c r="G157" s="76" t="s">
        <v>20</v>
      </c>
      <c r="H157" s="76" t="s">
        <v>20</v>
      </c>
      <c r="I157" s="76" t="s">
        <v>34</v>
      </c>
      <c r="J157" s="76" t="s">
        <v>20</v>
      </c>
      <c r="K157" s="76" t="s">
        <v>20</v>
      </c>
      <c r="L157" s="76" t="s">
        <v>20</v>
      </c>
      <c r="M157" s="76" t="s">
        <v>20</v>
      </c>
      <c r="N157" s="76" t="s">
        <v>20</v>
      </c>
      <c r="O157" s="76" t="s">
        <v>20</v>
      </c>
      <c r="P157" s="76" t="s">
        <v>34</v>
      </c>
      <c r="Q157" s="76" t="s">
        <v>20</v>
      </c>
      <c r="R157" s="83">
        <v>45813017</v>
      </c>
      <c r="S157" s="83">
        <v>49038984</v>
      </c>
      <c r="T157" s="83">
        <v>14915618</v>
      </c>
      <c r="U157" s="83">
        <v>27170200</v>
      </c>
      <c r="V157" s="83">
        <v>37076537</v>
      </c>
      <c r="W157" s="83">
        <v>44943140</v>
      </c>
      <c r="X157" s="83">
        <v>51522866</v>
      </c>
      <c r="Y157" s="83">
        <v>57023162</v>
      </c>
      <c r="Z157" s="83">
        <v>61802925</v>
      </c>
      <c r="AA157" s="83">
        <v>66030955</v>
      </c>
      <c r="AB157" s="83">
        <v>69936979</v>
      </c>
      <c r="AC157" s="83">
        <v>73585206</v>
      </c>
      <c r="AD157" s="83">
        <v>76990911</v>
      </c>
      <c r="AE157" s="83">
        <v>80201390</v>
      </c>
      <c r="AF157" s="83">
        <v>83348657</v>
      </c>
      <c r="AG157" s="83">
        <v>86461246</v>
      </c>
      <c r="AH157" s="83">
        <v>89541181</v>
      </c>
      <c r="AI157" s="83">
        <v>92591362</v>
      </c>
      <c r="AJ157" s="83">
        <v>95605697</v>
      </c>
      <c r="AK157" s="83">
        <v>98571499</v>
      </c>
      <c r="AL157" s="83">
        <v>101489078</v>
      </c>
      <c r="AM157" s="83">
        <v>104353408</v>
      </c>
      <c r="AN157" s="92">
        <v>107022854</v>
      </c>
    </row>
    <row r="158" spans="1:40" x14ac:dyDescent="0.25">
      <c r="A158" t="str">
        <f t="shared" si="2"/>
        <v>Total aircraft movements_Poland</v>
      </c>
      <c r="B158" s="72" t="s">
        <v>35</v>
      </c>
      <c r="C158" s="108" t="s">
        <v>96</v>
      </c>
      <c r="D158" s="92" t="s">
        <v>131</v>
      </c>
      <c r="E158" s="75" t="s">
        <v>20</v>
      </c>
      <c r="F158" s="76" t="s">
        <v>34</v>
      </c>
      <c r="G158" s="76" t="s">
        <v>20</v>
      </c>
      <c r="H158" s="76" t="s">
        <v>20</v>
      </c>
      <c r="I158" s="76" t="s">
        <v>34</v>
      </c>
      <c r="J158" s="76" t="s">
        <v>20</v>
      </c>
      <c r="K158" s="76" t="s">
        <v>20</v>
      </c>
      <c r="L158" s="76" t="s">
        <v>20</v>
      </c>
      <c r="M158" s="76" t="s">
        <v>20</v>
      </c>
      <c r="N158" s="76" t="s">
        <v>20</v>
      </c>
      <c r="O158" s="76" t="s">
        <v>20</v>
      </c>
      <c r="P158" s="76" t="s">
        <v>34</v>
      </c>
      <c r="Q158" s="76" t="s">
        <v>20</v>
      </c>
      <c r="R158" s="83">
        <v>491685</v>
      </c>
      <c r="S158" s="83">
        <v>511569</v>
      </c>
      <c r="T158" s="83">
        <v>268670</v>
      </c>
      <c r="U158" s="83">
        <v>419345</v>
      </c>
      <c r="V158" s="83">
        <v>507774</v>
      </c>
      <c r="W158" s="83">
        <v>562134</v>
      </c>
      <c r="X158" s="83">
        <v>597876</v>
      </c>
      <c r="Y158" s="83">
        <v>623075</v>
      </c>
      <c r="Z158" s="83">
        <v>642204</v>
      </c>
      <c r="AA158" s="83">
        <v>657837</v>
      </c>
      <c r="AB158" s="83">
        <v>671480</v>
      </c>
      <c r="AC158" s="83">
        <v>683995</v>
      </c>
      <c r="AD158" s="83">
        <v>695873</v>
      </c>
      <c r="AE158" s="83">
        <v>707388</v>
      </c>
      <c r="AF158" s="83">
        <v>718697</v>
      </c>
      <c r="AG158" s="83">
        <v>729883</v>
      </c>
      <c r="AH158" s="83">
        <v>740996</v>
      </c>
      <c r="AI158" s="83">
        <v>752066</v>
      </c>
      <c r="AJ158" s="83">
        <v>763107</v>
      </c>
      <c r="AK158" s="83">
        <v>774130</v>
      </c>
      <c r="AL158" s="83">
        <v>785141</v>
      </c>
      <c r="AM158" s="83">
        <v>796145</v>
      </c>
      <c r="AN158" s="92">
        <v>807142</v>
      </c>
    </row>
    <row r="159" spans="1:40" x14ac:dyDescent="0.25">
      <c r="A159" t="str">
        <f t="shared" si="2"/>
        <v>Total Cargo_Poland</v>
      </c>
      <c r="B159" s="102" t="s">
        <v>207</v>
      </c>
      <c r="C159" s="103" t="s">
        <v>96</v>
      </c>
      <c r="D159" s="104" t="s">
        <v>131</v>
      </c>
      <c r="E159" s="105" t="s">
        <v>20</v>
      </c>
      <c r="F159" s="106" t="s">
        <v>34</v>
      </c>
      <c r="G159" s="106" t="s">
        <v>20</v>
      </c>
      <c r="H159" s="106" t="s">
        <v>20</v>
      </c>
      <c r="I159" s="106" t="s">
        <v>34</v>
      </c>
      <c r="J159" s="106" t="s">
        <v>20</v>
      </c>
      <c r="K159" s="106" t="s">
        <v>20</v>
      </c>
      <c r="L159" s="106" t="s">
        <v>20</v>
      </c>
      <c r="M159" s="106" t="s">
        <v>20</v>
      </c>
      <c r="N159" s="106" t="s">
        <v>20</v>
      </c>
      <c r="O159" s="106" t="s">
        <v>20</v>
      </c>
      <c r="P159" s="106" t="s">
        <v>34</v>
      </c>
      <c r="Q159" s="106" t="s">
        <v>20</v>
      </c>
      <c r="R159" s="107">
        <v>136886</v>
      </c>
      <c r="S159" s="107">
        <v>146324</v>
      </c>
      <c r="T159" s="107">
        <v>111512</v>
      </c>
      <c r="U159" s="107">
        <v>145209</v>
      </c>
      <c r="V159" s="107">
        <v>163858</v>
      </c>
      <c r="W159" s="107">
        <v>173728</v>
      </c>
      <c r="X159" s="107">
        <v>180798</v>
      </c>
      <c r="Y159" s="107">
        <v>186407</v>
      </c>
      <c r="Z159" s="107">
        <v>191386</v>
      </c>
      <c r="AA159" s="107">
        <v>196011</v>
      </c>
      <c r="AB159" s="107">
        <v>200553</v>
      </c>
      <c r="AC159" s="107">
        <v>205042</v>
      </c>
      <c r="AD159" s="107">
        <v>209441</v>
      </c>
      <c r="AE159" s="107">
        <v>213761</v>
      </c>
      <c r="AF159" s="107">
        <v>218130</v>
      </c>
      <c r="AG159" s="107">
        <v>222552</v>
      </c>
      <c r="AH159" s="107">
        <v>227005</v>
      </c>
      <c r="AI159" s="107">
        <v>231475</v>
      </c>
      <c r="AJ159" s="107">
        <v>235937</v>
      </c>
      <c r="AK159" s="107">
        <v>240368</v>
      </c>
      <c r="AL159" s="107">
        <v>244760</v>
      </c>
      <c r="AM159" s="107">
        <v>249102</v>
      </c>
      <c r="AN159" s="104">
        <v>253211</v>
      </c>
    </row>
    <row r="160" spans="1:40" x14ac:dyDescent="0.25">
      <c r="A160" t="str">
        <f t="shared" si="2"/>
        <v>International passengers_Poland</v>
      </c>
      <c r="B160" s="102" t="s">
        <v>54</v>
      </c>
      <c r="C160" s="103" t="s">
        <v>96</v>
      </c>
      <c r="D160" s="104" t="s">
        <v>131</v>
      </c>
      <c r="E160" s="105" t="s">
        <v>20</v>
      </c>
      <c r="F160" s="106" t="s">
        <v>34</v>
      </c>
      <c r="G160" s="106" t="s">
        <v>20</v>
      </c>
      <c r="H160" s="106" t="s">
        <v>20</v>
      </c>
      <c r="I160" s="106" t="s">
        <v>34</v>
      </c>
      <c r="J160" s="106" t="s">
        <v>20</v>
      </c>
      <c r="K160" s="106" t="s">
        <v>20</v>
      </c>
      <c r="L160" s="106" t="s">
        <v>20</v>
      </c>
      <c r="M160" s="106" t="s">
        <v>20</v>
      </c>
      <c r="N160" s="106" t="s">
        <v>20</v>
      </c>
      <c r="O160" s="106" t="s">
        <v>20</v>
      </c>
      <c r="P160" s="106" t="s">
        <v>34</v>
      </c>
      <c r="Q160" s="106" t="s">
        <v>20</v>
      </c>
      <c r="R160" s="107">
        <v>41992994</v>
      </c>
      <c r="S160" s="107">
        <v>45095548</v>
      </c>
      <c r="T160" s="107">
        <v>13475051</v>
      </c>
      <c r="U160" s="107">
        <v>24640130</v>
      </c>
      <c r="V160" s="107">
        <v>33712937</v>
      </c>
      <c r="W160" s="107">
        <v>40969854</v>
      </c>
      <c r="X160" s="107">
        <v>47072318</v>
      </c>
      <c r="Y160" s="107">
        <v>52186657</v>
      </c>
      <c r="Z160" s="107">
        <v>56643274</v>
      </c>
      <c r="AA160" s="107">
        <v>60591337</v>
      </c>
      <c r="AB160" s="107">
        <v>64246998</v>
      </c>
      <c r="AC160" s="107">
        <v>67665153</v>
      </c>
      <c r="AD160" s="107">
        <v>70854692</v>
      </c>
      <c r="AE160" s="107">
        <v>73858518</v>
      </c>
      <c r="AF160" s="107">
        <v>76805600</v>
      </c>
      <c r="AG160" s="107">
        <v>79722410</v>
      </c>
      <c r="AH160" s="107">
        <v>82609565</v>
      </c>
      <c r="AI160" s="107">
        <v>85469010</v>
      </c>
      <c r="AJ160" s="107">
        <v>88294004</v>
      </c>
      <c r="AK160" s="107">
        <v>91071417</v>
      </c>
      <c r="AL160" s="107">
        <v>93801257</v>
      </c>
      <c r="AM160" s="107">
        <v>96478296</v>
      </c>
      <c r="AN160" s="104">
        <v>98960805</v>
      </c>
    </row>
    <row r="161" spans="1:40" x14ac:dyDescent="0.25">
      <c r="A161" t="str">
        <f t="shared" si="2"/>
        <v>Domestic passengers_Poland</v>
      </c>
      <c r="B161" s="72" t="s">
        <v>56</v>
      </c>
      <c r="C161" s="108" t="s">
        <v>96</v>
      </c>
      <c r="D161" s="92" t="s">
        <v>131</v>
      </c>
      <c r="E161" s="75" t="s">
        <v>20</v>
      </c>
      <c r="F161" s="76" t="s">
        <v>34</v>
      </c>
      <c r="G161" s="76" t="s">
        <v>20</v>
      </c>
      <c r="H161" s="76" t="s">
        <v>20</v>
      </c>
      <c r="I161" s="76" t="s">
        <v>34</v>
      </c>
      <c r="J161" s="76" t="s">
        <v>20</v>
      </c>
      <c r="K161" s="76" t="s">
        <v>20</v>
      </c>
      <c r="L161" s="76" t="s">
        <v>20</v>
      </c>
      <c r="M161" s="76" t="s">
        <v>20</v>
      </c>
      <c r="N161" s="76" t="s">
        <v>20</v>
      </c>
      <c r="O161" s="76" t="s">
        <v>20</v>
      </c>
      <c r="P161" s="76" t="s">
        <v>34</v>
      </c>
      <c r="Q161" s="76" t="s">
        <v>20</v>
      </c>
      <c r="R161" s="83">
        <v>3794571</v>
      </c>
      <c r="S161" s="83">
        <v>3926135</v>
      </c>
      <c r="T161" s="83">
        <v>1428375</v>
      </c>
      <c r="U161" s="83">
        <v>2509332</v>
      </c>
      <c r="V161" s="83">
        <v>3338102</v>
      </c>
      <c r="W161" s="83">
        <v>3945860</v>
      </c>
      <c r="X161" s="83">
        <v>4421858</v>
      </c>
      <c r="Y161" s="83">
        <v>4806878</v>
      </c>
      <c r="Z161" s="83">
        <v>5129205</v>
      </c>
      <c r="AA161" s="83">
        <v>5408409</v>
      </c>
      <c r="AB161" s="83">
        <v>5658002</v>
      </c>
      <c r="AC161" s="83">
        <v>5887294</v>
      </c>
      <c r="AD161" s="83">
        <v>6102686</v>
      </c>
      <c r="AE161" s="83">
        <v>6308575</v>
      </c>
      <c r="AF161" s="83">
        <v>6507976</v>
      </c>
      <c r="AG161" s="83">
        <v>6702950</v>
      </c>
      <c r="AH161" s="83">
        <v>6894909</v>
      </c>
      <c r="AI161" s="83">
        <v>7084816</v>
      </c>
      <c r="AJ161" s="83">
        <v>7273327</v>
      </c>
      <c r="AK161" s="83">
        <v>7460890</v>
      </c>
      <c r="AL161" s="83">
        <v>7647809</v>
      </c>
      <c r="AM161" s="83">
        <v>7834291</v>
      </c>
      <c r="AN161" s="92">
        <v>8020478</v>
      </c>
    </row>
    <row r="162" spans="1:40" x14ac:dyDescent="0.25">
      <c r="A162" t="str">
        <f t="shared" si="2"/>
        <v>Total passengers_Philippines</v>
      </c>
      <c r="B162" s="102" t="s">
        <v>58</v>
      </c>
      <c r="C162" s="103" t="s">
        <v>69</v>
      </c>
      <c r="D162" s="104" t="s">
        <v>89</v>
      </c>
      <c r="E162" s="105" t="s">
        <v>20</v>
      </c>
      <c r="F162" s="106" t="s">
        <v>34</v>
      </c>
      <c r="G162" s="106" t="s">
        <v>20</v>
      </c>
      <c r="H162" s="106" t="s">
        <v>20</v>
      </c>
      <c r="I162" s="106" t="s">
        <v>20</v>
      </c>
      <c r="J162" s="106" t="s">
        <v>34</v>
      </c>
      <c r="K162" s="106" t="s">
        <v>34</v>
      </c>
      <c r="L162" s="106" t="s">
        <v>20</v>
      </c>
      <c r="M162" s="106" t="s">
        <v>20</v>
      </c>
      <c r="N162" s="106" t="s">
        <v>34</v>
      </c>
      <c r="O162" s="106" t="s">
        <v>20</v>
      </c>
      <c r="P162" s="106" t="s">
        <v>34</v>
      </c>
      <c r="Q162" s="106" t="s">
        <v>20</v>
      </c>
      <c r="R162" s="107">
        <v>84642979</v>
      </c>
      <c r="S162" s="107">
        <v>93041111</v>
      </c>
      <c r="T162" s="107">
        <v>23256191</v>
      </c>
      <c r="U162" s="107">
        <v>43097083</v>
      </c>
      <c r="V162" s="107">
        <v>71850269</v>
      </c>
      <c r="W162" s="107">
        <v>92125524</v>
      </c>
      <c r="X162" s="107">
        <v>107364343</v>
      </c>
      <c r="Y162" s="107">
        <v>119738009</v>
      </c>
      <c r="Z162" s="107">
        <v>130511602</v>
      </c>
      <c r="AA162" s="107">
        <v>140423945</v>
      </c>
      <c r="AB162" s="107">
        <v>149891409</v>
      </c>
      <c r="AC162" s="107">
        <v>159171641</v>
      </c>
      <c r="AD162" s="107">
        <v>168419586</v>
      </c>
      <c r="AE162" s="107">
        <v>177744413</v>
      </c>
      <c r="AF162" s="107">
        <v>187157142</v>
      </c>
      <c r="AG162" s="107">
        <v>196728469</v>
      </c>
      <c r="AH162" s="107">
        <v>206519409</v>
      </c>
      <c r="AI162" s="107">
        <v>216566484</v>
      </c>
      <c r="AJ162" s="107">
        <v>226891741</v>
      </c>
      <c r="AK162" s="107">
        <v>237502421</v>
      </c>
      <c r="AL162" s="107">
        <v>248381641</v>
      </c>
      <c r="AM162" s="107">
        <v>259506280</v>
      </c>
      <c r="AN162" s="104">
        <v>270885749</v>
      </c>
    </row>
    <row r="163" spans="1:40" x14ac:dyDescent="0.25">
      <c r="A163" t="str">
        <f t="shared" si="2"/>
        <v>Total aircraft movements_Philippines</v>
      </c>
      <c r="B163" s="102" t="s">
        <v>35</v>
      </c>
      <c r="C163" s="103" t="s">
        <v>69</v>
      </c>
      <c r="D163" s="104" t="s">
        <v>89</v>
      </c>
      <c r="E163" s="105" t="s">
        <v>20</v>
      </c>
      <c r="F163" s="106" t="s">
        <v>34</v>
      </c>
      <c r="G163" s="106" t="s">
        <v>20</v>
      </c>
      <c r="H163" s="106" t="s">
        <v>20</v>
      </c>
      <c r="I163" s="106" t="s">
        <v>20</v>
      </c>
      <c r="J163" s="106" t="s">
        <v>34</v>
      </c>
      <c r="K163" s="106" t="s">
        <v>34</v>
      </c>
      <c r="L163" s="106" t="s">
        <v>20</v>
      </c>
      <c r="M163" s="106" t="s">
        <v>20</v>
      </c>
      <c r="N163" s="106" t="s">
        <v>34</v>
      </c>
      <c r="O163" s="106" t="s">
        <v>20</v>
      </c>
      <c r="P163" s="106" t="s">
        <v>34</v>
      </c>
      <c r="Q163" s="106" t="s">
        <v>20</v>
      </c>
      <c r="R163" s="107">
        <v>756003</v>
      </c>
      <c r="S163" s="107">
        <v>826483</v>
      </c>
      <c r="T163" s="107">
        <v>301516</v>
      </c>
      <c r="U163" s="107">
        <v>511134</v>
      </c>
      <c r="V163" s="107">
        <v>720721</v>
      </c>
      <c r="W163" s="107">
        <v>860370</v>
      </c>
      <c r="X163" s="107">
        <v>960450</v>
      </c>
      <c r="Y163" s="107">
        <v>1035865</v>
      </c>
      <c r="Z163" s="107">
        <v>1095706</v>
      </c>
      <c r="AA163" s="107">
        <v>1145546</v>
      </c>
      <c r="AB163" s="107">
        <v>1188830</v>
      </c>
      <c r="AC163" s="107">
        <v>1227706</v>
      </c>
      <c r="AD163" s="107">
        <v>1263527</v>
      </c>
      <c r="AE163" s="107">
        <v>1297160</v>
      </c>
      <c r="AF163" s="107">
        <v>1329164</v>
      </c>
      <c r="AG163" s="107">
        <v>1359909</v>
      </c>
      <c r="AH163" s="107">
        <v>1389643</v>
      </c>
      <c r="AI163" s="107">
        <v>1418539</v>
      </c>
      <c r="AJ163" s="107">
        <v>1446713</v>
      </c>
      <c r="AK163" s="107">
        <v>1474256</v>
      </c>
      <c r="AL163" s="107">
        <v>1501231</v>
      </c>
      <c r="AM163" s="107">
        <v>1527689</v>
      </c>
      <c r="AN163" s="104">
        <v>1553670</v>
      </c>
    </row>
    <row r="164" spans="1:40" x14ac:dyDescent="0.25">
      <c r="A164" t="str">
        <f t="shared" si="2"/>
        <v>Total Cargo_Philippines</v>
      </c>
      <c r="B164" s="102" t="s">
        <v>207</v>
      </c>
      <c r="C164" s="108" t="s">
        <v>69</v>
      </c>
      <c r="D164" s="92" t="s">
        <v>89</v>
      </c>
      <c r="E164" s="75" t="s">
        <v>20</v>
      </c>
      <c r="F164" s="76" t="s">
        <v>34</v>
      </c>
      <c r="G164" s="76" t="s">
        <v>20</v>
      </c>
      <c r="H164" s="76" t="s">
        <v>20</v>
      </c>
      <c r="I164" s="76" t="s">
        <v>20</v>
      </c>
      <c r="J164" s="76" t="s">
        <v>34</v>
      </c>
      <c r="K164" s="76" t="s">
        <v>34</v>
      </c>
      <c r="L164" s="76" t="s">
        <v>20</v>
      </c>
      <c r="M164" s="76" t="s">
        <v>20</v>
      </c>
      <c r="N164" s="76" t="s">
        <v>34</v>
      </c>
      <c r="O164" s="76" t="s">
        <v>20</v>
      </c>
      <c r="P164" s="76" t="s">
        <v>34</v>
      </c>
      <c r="Q164" s="76" t="s">
        <v>20</v>
      </c>
      <c r="R164" s="83">
        <v>1116175</v>
      </c>
      <c r="S164" s="83">
        <v>1081747</v>
      </c>
      <c r="T164" s="83">
        <v>643278</v>
      </c>
      <c r="U164" s="83">
        <v>977059</v>
      </c>
      <c r="V164" s="83">
        <v>1169934</v>
      </c>
      <c r="W164" s="83">
        <v>1281826</v>
      </c>
      <c r="X164" s="83">
        <v>1359650</v>
      </c>
      <c r="Y164" s="83">
        <v>1421125</v>
      </c>
      <c r="Z164" s="83">
        <v>1474748</v>
      </c>
      <c r="AA164" s="83">
        <v>1524596</v>
      </c>
      <c r="AB164" s="83">
        <v>1572407</v>
      </c>
      <c r="AC164" s="83">
        <v>1618965</v>
      </c>
      <c r="AD164" s="83">
        <v>1664602</v>
      </c>
      <c r="AE164" s="83">
        <v>1709557</v>
      </c>
      <c r="AF164" s="83">
        <v>1753981</v>
      </c>
      <c r="AG164" s="83">
        <v>1797818</v>
      </c>
      <c r="AH164" s="83">
        <v>1841056</v>
      </c>
      <c r="AI164" s="83">
        <v>1883606</v>
      </c>
      <c r="AJ164" s="83">
        <v>1925518</v>
      </c>
      <c r="AK164" s="83">
        <v>1966822</v>
      </c>
      <c r="AL164" s="83">
        <v>2007492</v>
      </c>
      <c r="AM164" s="83">
        <v>2047501</v>
      </c>
      <c r="AN164" s="92">
        <v>2086810</v>
      </c>
    </row>
    <row r="165" spans="1:40" x14ac:dyDescent="0.25">
      <c r="A165" t="str">
        <f t="shared" si="2"/>
        <v>International passengers_Philippines</v>
      </c>
      <c r="B165" s="72" t="s">
        <v>54</v>
      </c>
      <c r="C165" s="108" t="s">
        <v>69</v>
      </c>
      <c r="D165" s="92" t="s">
        <v>89</v>
      </c>
      <c r="E165" s="75" t="s">
        <v>20</v>
      </c>
      <c r="F165" s="76" t="s">
        <v>34</v>
      </c>
      <c r="G165" s="76" t="s">
        <v>20</v>
      </c>
      <c r="H165" s="76" t="s">
        <v>20</v>
      </c>
      <c r="I165" s="76" t="s">
        <v>20</v>
      </c>
      <c r="J165" s="76" t="s">
        <v>34</v>
      </c>
      <c r="K165" s="76" t="s">
        <v>34</v>
      </c>
      <c r="L165" s="76" t="s">
        <v>20</v>
      </c>
      <c r="M165" s="76" t="s">
        <v>20</v>
      </c>
      <c r="N165" s="76" t="s">
        <v>34</v>
      </c>
      <c r="O165" s="76" t="s">
        <v>20</v>
      </c>
      <c r="P165" s="76" t="s">
        <v>34</v>
      </c>
      <c r="Q165" s="76" t="s">
        <v>20</v>
      </c>
      <c r="R165" s="83">
        <v>29183343</v>
      </c>
      <c r="S165" s="83">
        <v>33247732</v>
      </c>
      <c r="T165" s="83">
        <v>7757451</v>
      </c>
      <c r="U165" s="83">
        <v>15394703</v>
      </c>
      <c r="V165" s="83">
        <v>24509245</v>
      </c>
      <c r="W165" s="83">
        <v>31446721</v>
      </c>
      <c r="X165" s="83">
        <v>37068371</v>
      </c>
      <c r="Y165" s="83">
        <v>41896694</v>
      </c>
      <c r="Z165" s="83">
        <v>46244855</v>
      </c>
      <c r="AA165" s="83">
        <v>50302536</v>
      </c>
      <c r="AB165" s="83">
        <v>54169378</v>
      </c>
      <c r="AC165" s="83">
        <v>57920196</v>
      </c>
      <c r="AD165" s="83">
        <v>61604130</v>
      </c>
      <c r="AE165" s="83">
        <v>65268791</v>
      </c>
      <c r="AF165" s="83">
        <v>68889033</v>
      </c>
      <c r="AG165" s="83">
        <v>72513932</v>
      </c>
      <c r="AH165" s="83">
        <v>76191215</v>
      </c>
      <c r="AI165" s="83">
        <v>79948882</v>
      </c>
      <c r="AJ165" s="83">
        <v>83803182</v>
      </c>
      <c r="AK165" s="83">
        <v>87757115</v>
      </c>
      <c r="AL165" s="83">
        <v>91790453</v>
      </c>
      <c r="AM165" s="83">
        <v>95877242</v>
      </c>
      <c r="AN165" s="92">
        <v>100024358</v>
      </c>
    </row>
    <row r="166" spans="1:40" x14ac:dyDescent="0.25">
      <c r="A166" t="str">
        <f t="shared" si="2"/>
        <v>Domestic passengers_Philippines</v>
      </c>
      <c r="B166" s="102" t="s">
        <v>56</v>
      </c>
      <c r="C166" s="103" t="s">
        <v>69</v>
      </c>
      <c r="D166" s="104" t="s">
        <v>89</v>
      </c>
      <c r="E166" s="105" t="s">
        <v>20</v>
      </c>
      <c r="F166" s="106" t="s">
        <v>34</v>
      </c>
      <c r="G166" s="106" t="s">
        <v>20</v>
      </c>
      <c r="H166" s="106" t="s">
        <v>20</v>
      </c>
      <c r="I166" s="106" t="s">
        <v>20</v>
      </c>
      <c r="J166" s="106" t="s">
        <v>34</v>
      </c>
      <c r="K166" s="106" t="s">
        <v>34</v>
      </c>
      <c r="L166" s="106" t="s">
        <v>20</v>
      </c>
      <c r="M166" s="106" t="s">
        <v>20</v>
      </c>
      <c r="N166" s="106" t="s">
        <v>34</v>
      </c>
      <c r="O166" s="106" t="s">
        <v>20</v>
      </c>
      <c r="P166" s="106" t="s">
        <v>34</v>
      </c>
      <c r="Q166" s="106" t="s">
        <v>20</v>
      </c>
      <c r="R166" s="107">
        <v>55437000</v>
      </c>
      <c r="S166" s="107">
        <v>59775500</v>
      </c>
      <c r="T166" s="107">
        <v>15494690</v>
      </c>
      <c r="U166" s="107">
        <v>27694871</v>
      </c>
      <c r="V166" s="107">
        <v>47328748</v>
      </c>
      <c r="W166" s="107">
        <v>60663952</v>
      </c>
      <c r="X166" s="107">
        <v>70279729</v>
      </c>
      <c r="Y166" s="107">
        <v>77824320</v>
      </c>
      <c r="Z166" s="107">
        <v>84249346</v>
      </c>
      <c r="AA166" s="107">
        <v>90103788</v>
      </c>
      <c r="AB166" s="107">
        <v>95704291</v>
      </c>
      <c r="AC166" s="107">
        <v>101233641</v>
      </c>
      <c r="AD166" s="107">
        <v>106797618</v>
      </c>
      <c r="AE166" s="107">
        <v>112457765</v>
      </c>
      <c r="AF166" s="107">
        <v>118250242</v>
      </c>
      <c r="AG166" s="107">
        <v>124196664</v>
      </c>
      <c r="AH166" s="107">
        <v>130310318</v>
      </c>
      <c r="AI166" s="107">
        <v>136599725</v>
      </c>
      <c r="AJ166" s="107">
        <v>143070681</v>
      </c>
      <c r="AK166" s="107">
        <v>149727428</v>
      </c>
      <c r="AL166" s="107">
        <v>156573309</v>
      </c>
      <c r="AM166" s="107">
        <v>163611159</v>
      </c>
      <c r="AN166" s="104">
        <v>170843512</v>
      </c>
    </row>
    <row r="167" spans="1:40" x14ac:dyDescent="0.25">
      <c r="A167" t="str">
        <f t="shared" si="2"/>
        <v>Total passengers_Peru</v>
      </c>
      <c r="B167" s="72" t="s">
        <v>58</v>
      </c>
      <c r="C167" s="108" t="s">
        <v>141</v>
      </c>
      <c r="D167" s="92" t="s">
        <v>164</v>
      </c>
      <c r="E167" s="75" t="s">
        <v>20</v>
      </c>
      <c r="F167" s="76" t="s">
        <v>34</v>
      </c>
      <c r="G167" s="76" t="s">
        <v>20</v>
      </c>
      <c r="H167" s="76" t="s">
        <v>20</v>
      </c>
      <c r="I167" s="76" t="s">
        <v>20</v>
      </c>
      <c r="J167" s="76" t="s">
        <v>20</v>
      </c>
      <c r="K167" s="76" t="s">
        <v>20</v>
      </c>
      <c r="L167" s="76" t="s">
        <v>20</v>
      </c>
      <c r="M167" s="76" t="s">
        <v>20</v>
      </c>
      <c r="N167" s="76" t="s">
        <v>20</v>
      </c>
      <c r="O167" s="76" t="s">
        <v>20</v>
      </c>
      <c r="P167" s="76" t="s">
        <v>34</v>
      </c>
      <c r="Q167" s="76" t="s">
        <v>20</v>
      </c>
      <c r="R167" s="83">
        <v>35931554</v>
      </c>
      <c r="S167" s="83">
        <v>38569081</v>
      </c>
      <c r="T167" s="83">
        <v>11276720</v>
      </c>
      <c r="U167" s="83">
        <v>19902565</v>
      </c>
      <c r="V167" s="83">
        <v>30250765</v>
      </c>
      <c r="W167" s="83">
        <v>38152049</v>
      </c>
      <c r="X167" s="83">
        <v>44416626</v>
      </c>
      <c r="Y167" s="83">
        <v>49492170</v>
      </c>
      <c r="Z167" s="83">
        <v>54066362</v>
      </c>
      <c r="AA167" s="83">
        <v>58301160</v>
      </c>
      <c r="AB167" s="83">
        <v>62368024</v>
      </c>
      <c r="AC167" s="83">
        <v>66384121</v>
      </c>
      <c r="AD167" s="83">
        <v>70406502</v>
      </c>
      <c r="AE167" s="83">
        <v>74265732</v>
      </c>
      <c r="AF167" s="83">
        <v>78115560</v>
      </c>
      <c r="AG167" s="83">
        <v>82099236</v>
      </c>
      <c r="AH167" s="83">
        <v>86234328</v>
      </c>
      <c r="AI167" s="83">
        <v>90531723</v>
      </c>
      <c r="AJ167" s="83">
        <v>94765218</v>
      </c>
      <c r="AK167" s="83">
        <v>99180715</v>
      </c>
      <c r="AL167" s="83">
        <v>103789567</v>
      </c>
      <c r="AM167" s="83">
        <v>108602666</v>
      </c>
      <c r="AN167" s="92">
        <v>113630787</v>
      </c>
    </row>
    <row r="168" spans="1:40" x14ac:dyDescent="0.25">
      <c r="A168" t="str">
        <f t="shared" si="2"/>
        <v>Total aircraft movements_Peru</v>
      </c>
      <c r="B168" s="72" t="s">
        <v>35</v>
      </c>
      <c r="C168" s="108" t="s">
        <v>141</v>
      </c>
      <c r="D168" s="92" t="s">
        <v>164</v>
      </c>
      <c r="E168" s="75" t="s">
        <v>20</v>
      </c>
      <c r="F168" s="76" t="s">
        <v>34</v>
      </c>
      <c r="G168" s="76" t="s">
        <v>20</v>
      </c>
      <c r="H168" s="76" t="s">
        <v>20</v>
      </c>
      <c r="I168" s="76" t="s">
        <v>20</v>
      </c>
      <c r="J168" s="76" t="s">
        <v>20</v>
      </c>
      <c r="K168" s="76" t="s">
        <v>20</v>
      </c>
      <c r="L168" s="76" t="s">
        <v>20</v>
      </c>
      <c r="M168" s="76" t="s">
        <v>20</v>
      </c>
      <c r="N168" s="76" t="s">
        <v>20</v>
      </c>
      <c r="O168" s="76" t="s">
        <v>20</v>
      </c>
      <c r="P168" s="76" t="s">
        <v>34</v>
      </c>
      <c r="Q168" s="76" t="s">
        <v>20</v>
      </c>
      <c r="R168" s="83">
        <v>478625</v>
      </c>
      <c r="S168" s="83">
        <v>495034</v>
      </c>
      <c r="T168" s="83">
        <v>201345</v>
      </c>
      <c r="U168" s="83">
        <v>287439</v>
      </c>
      <c r="V168" s="83">
        <v>414620</v>
      </c>
      <c r="W168" s="83">
        <v>503113</v>
      </c>
      <c r="X168" s="83">
        <v>567049</v>
      </c>
      <c r="Y168" s="83">
        <v>615327</v>
      </c>
      <c r="Z168" s="83">
        <v>656807</v>
      </c>
      <c r="AA168" s="83">
        <v>694431</v>
      </c>
      <c r="AB168" s="83">
        <v>730375</v>
      </c>
      <c r="AC168" s="83">
        <v>765949</v>
      </c>
      <c r="AD168" s="83">
        <v>801732</v>
      </c>
      <c r="AE168" s="83">
        <v>835924</v>
      </c>
      <c r="AF168" s="83">
        <v>870159</v>
      </c>
      <c r="AG168" s="83">
        <v>905626</v>
      </c>
      <c r="AH168" s="83">
        <v>942394</v>
      </c>
      <c r="AI168" s="83">
        <v>980484</v>
      </c>
      <c r="AJ168" s="83">
        <v>1017639</v>
      </c>
      <c r="AK168" s="83">
        <v>1056190</v>
      </c>
      <c r="AL168" s="83">
        <v>1096178</v>
      </c>
      <c r="AM168" s="83">
        <v>1137645</v>
      </c>
      <c r="AN168" s="92">
        <v>1180630</v>
      </c>
    </row>
    <row r="169" spans="1:40" x14ac:dyDescent="0.25">
      <c r="A169" t="str">
        <f t="shared" si="2"/>
        <v>Total Cargo_Peru</v>
      </c>
      <c r="B169" s="102" t="s">
        <v>207</v>
      </c>
      <c r="C169" s="103" t="s">
        <v>141</v>
      </c>
      <c r="D169" s="104" t="s">
        <v>164</v>
      </c>
      <c r="E169" s="105" t="s">
        <v>20</v>
      </c>
      <c r="F169" s="106" t="s">
        <v>34</v>
      </c>
      <c r="G169" s="106" t="s">
        <v>20</v>
      </c>
      <c r="H169" s="106" t="s">
        <v>20</v>
      </c>
      <c r="I169" s="106" t="s">
        <v>20</v>
      </c>
      <c r="J169" s="106" t="s">
        <v>20</v>
      </c>
      <c r="K169" s="106" t="s">
        <v>20</v>
      </c>
      <c r="L169" s="106" t="s">
        <v>20</v>
      </c>
      <c r="M169" s="106" t="s">
        <v>20</v>
      </c>
      <c r="N169" s="106" t="s">
        <v>20</v>
      </c>
      <c r="O169" s="106" t="s">
        <v>20</v>
      </c>
      <c r="P169" s="106" t="s">
        <v>34</v>
      </c>
      <c r="Q169" s="106" t="s">
        <v>20</v>
      </c>
      <c r="R169" s="107">
        <v>309369</v>
      </c>
      <c r="S169" s="107">
        <v>297646</v>
      </c>
      <c r="T169" s="107">
        <v>205221</v>
      </c>
      <c r="U169" s="107">
        <v>272596</v>
      </c>
      <c r="V169" s="107">
        <v>299545</v>
      </c>
      <c r="W169" s="107">
        <v>316290</v>
      </c>
      <c r="X169" s="107">
        <v>327794</v>
      </c>
      <c r="Y169" s="107">
        <v>335257</v>
      </c>
      <c r="Z169" s="107">
        <v>345237</v>
      </c>
      <c r="AA169" s="107">
        <v>355243</v>
      </c>
      <c r="AB169" s="107">
        <v>365584</v>
      </c>
      <c r="AC169" s="107">
        <v>376462</v>
      </c>
      <c r="AD169" s="107">
        <v>387795</v>
      </c>
      <c r="AE169" s="107">
        <v>400256</v>
      </c>
      <c r="AF169" s="107">
        <v>412481</v>
      </c>
      <c r="AG169" s="107">
        <v>425643</v>
      </c>
      <c r="AH169" s="107">
        <v>439739</v>
      </c>
      <c r="AI169" s="107">
        <v>454741</v>
      </c>
      <c r="AJ169" s="107">
        <v>471606</v>
      </c>
      <c r="AK169" s="107">
        <v>489600</v>
      </c>
      <c r="AL169" s="107">
        <v>508755</v>
      </c>
      <c r="AM169" s="107">
        <v>529140</v>
      </c>
      <c r="AN169" s="104">
        <v>550796</v>
      </c>
    </row>
    <row r="170" spans="1:40" x14ac:dyDescent="0.25">
      <c r="A170" t="str">
        <f t="shared" si="2"/>
        <v>International passengers_Peru</v>
      </c>
      <c r="B170" s="102" t="s">
        <v>54</v>
      </c>
      <c r="C170" s="103" t="s">
        <v>141</v>
      </c>
      <c r="D170" s="104" t="s">
        <v>164</v>
      </c>
      <c r="E170" s="105" t="s">
        <v>20</v>
      </c>
      <c r="F170" s="106" t="s">
        <v>34</v>
      </c>
      <c r="G170" s="106" t="s">
        <v>20</v>
      </c>
      <c r="H170" s="106" t="s">
        <v>20</v>
      </c>
      <c r="I170" s="106" t="s">
        <v>20</v>
      </c>
      <c r="J170" s="106" t="s">
        <v>20</v>
      </c>
      <c r="K170" s="106" t="s">
        <v>20</v>
      </c>
      <c r="L170" s="106" t="s">
        <v>20</v>
      </c>
      <c r="M170" s="106" t="s">
        <v>20</v>
      </c>
      <c r="N170" s="106" t="s">
        <v>20</v>
      </c>
      <c r="O170" s="106" t="s">
        <v>20</v>
      </c>
      <c r="P170" s="106" t="s">
        <v>34</v>
      </c>
      <c r="Q170" s="106" t="s">
        <v>20</v>
      </c>
      <c r="R170" s="107">
        <v>9965310</v>
      </c>
      <c r="S170" s="107">
        <v>10544985</v>
      </c>
      <c r="T170" s="107">
        <v>2549312</v>
      </c>
      <c r="U170" s="107">
        <v>4678784</v>
      </c>
      <c r="V170" s="107">
        <v>7599418</v>
      </c>
      <c r="W170" s="107">
        <v>9844630</v>
      </c>
      <c r="X170" s="107">
        <v>11658261</v>
      </c>
      <c r="Y170" s="107">
        <v>13167246</v>
      </c>
      <c r="Z170" s="107">
        <v>14546477</v>
      </c>
      <c r="AA170" s="107">
        <v>15847727</v>
      </c>
      <c r="AB170" s="107">
        <v>17117915</v>
      </c>
      <c r="AC170" s="107">
        <v>18389904</v>
      </c>
      <c r="AD170" s="107">
        <v>19680472</v>
      </c>
      <c r="AE170" s="107">
        <v>20930721</v>
      </c>
      <c r="AF170" s="107">
        <v>22193374</v>
      </c>
      <c r="AG170" s="107">
        <v>23511949</v>
      </c>
      <c r="AH170" s="107">
        <v>24893900</v>
      </c>
      <c r="AI170" s="107">
        <v>26344834</v>
      </c>
      <c r="AJ170" s="107">
        <v>27784078</v>
      </c>
      <c r="AK170" s="107">
        <v>29300470</v>
      </c>
      <c r="AL170" s="107">
        <v>30900202</v>
      </c>
      <c r="AM170" s="107">
        <v>32589341</v>
      </c>
      <c r="AN170" s="104">
        <v>34374180</v>
      </c>
    </row>
    <row r="171" spans="1:40" x14ac:dyDescent="0.25">
      <c r="A171" t="str">
        <f t="shared" si="2"/>
        <v>Domestic passengers_Peru</v>
      </c>
      <c r="B171" s="72" t="s">
        <v>56</v>
      </c>
      <c r="C171" s="108" t="s">
        <v>141</v>
      </c>
      <c r="D171" s="92" t="s">
        <v>164</v>
      </c>
      <c r="E171" s="75" t="s">
        <v>20</v>
      </c>
      <c r="F171" s="76" t="s">
        <v>34</v>
      </c>
      <c r="G171" s="76" t="s">
        <v>20</v>
      </c>
      <c r="H171" s="76" t="s">
        <v>20</v>
      </c>
      <c r="I171" s="76" t="s">
        <v>20</v>
      </c>
      <c r="J171" s="76" t="s">
        <v>20</v>
      </c>
      <c r="K171" s="76" t="s">
        <v>20</v>
      </c>
      <c r="L171" s="76" t="s">
        <v>20</v>
      </c>
      <c r="M171" s="76" t="s">
        <v>20</v>
      </c>
      <c r="N171" s="76" t="s">
        <v>20</v>
      </c>
      <c r="O171" s="76" t="s">
        <v>20</v>
      </c>
      <c r="P171" s="76" t="s">
        <v>34</v>
      </c>
      <c r="Q171" s="76" t="s">
        <v>20</v>
      </c>
      <c r="R171" s="83">
        <v>25763967</v>
      </c>
      <c r="S171" s="83">
        <v>27870509</v>
      </c>
      <c r="T171" s="83">
        <v>8666114</v>
      </c>
      <c r="U171" s="83">
        <v>15118851</v>
      </c>
      <c r="V171" s="83">
        <v>22503247</v>
      </c>
      <c r="W171" s="83">
        <v>28134445</v>
      </c>
      <c r="X171" s="83">
        <v>32570997</v>
      </c>
      <c r="Y171" s="83">
        <v>36128793</v>
      </c>
      <c r="Z171" s="83">
        <v>39318075</v>
      </c>
      <c r="AA171" s="83">
        <v>42247488</v>
      </c>
      <c r="AB171" s="83">
        <v>45040834</v>
      </c>
      <c r="AC171" s="83">
        <v>47782029</v>
      </c>
      <c r="AD171" s="83">
        <v>50511144</v>
      </c>
      <c r="AE171" s="83">
        <v>53117770</v>
      </c>
      <c r="AF171" s="83">
        <v>55702654</v>
      </c>
      <c r="AG171" s="83">
        <v>58365478</v>
      </c>
      <c r="AH171" s="83">
        <v>61116339</v>
      </c>
      <c r="AI171" s="83">
        <v>63960508</v>
      </c>
      <c r="AJ171" s="83">
        <v>66752687</v>
      </c>
      <c r="AK171" s="83">
        <v>69649698</v>
      </c>
      <c r="AL171" s="83">
        <v>72656702</v>
      </c>
      <c r="AM171" s="83">
        <v>75778520</v>
      </c>
      <c r="AN171" s="92">
        <v>79019634</v>
      </c>
    </row>
    <row r="172" spans="1:40" x14ac:dyDescent="0.25">
      <c r="A172" t="str">
        <f t="shared" si="2"/>
        <v>Total passengers_Panama</v>
      </c>
      <c r="B172" s="72" t="s">
        <v>58</v>
      </c>
      <c r="C172" s="108" t="s">
        <v>141</v>
      </c>
      <c r="D172" s="92" t="s">
        <v>163</v>
      </c>
      <c r="E172" s="75" t="s">
        <v>20</v>
      </c>
      <c r="F172" s="76" t="s">
        <v>34</v>
      </c>
      <c r="G172" s="76" t="s">
        <v>20</v>
      </c>
      <c r="H172" s="76" t="s">
        <v>20</v>
      </c>
      <c r="I172" s="76" t="s">
        <v>20</v>
      </c>
      <c r="J172" s="76" t="s">
        <v>20</v>
      </c>
      <c r="K172" s="76" t="s">
        <v>20</v>
      </c>
      <c r="L172" s="76" t="s">
        <v>20</v>
      </c>
      <c r="M172" s="76" t="s">
        <v>20</v>
      </c>
      <c r="N172" s="76" t="s">
        <v>20</v>
      </c>
      <c r="O172" s="76" t="s">
        <v>20</v>
      </c>
      <c r="P172" s="76" t="s">
        <v>20</v>
      </c>
      <c r="Q172" s="76" t="s">
        <v>20</v>
      </c>
      <c r="R172" s="83">
        <v>16242679</v>
      </c>
      <c r="S172" s="83">
        <v>16582601</v>
      </c>
      <c r="T172" s="83">
        <v>4053375</v>
      </c>
      <c r="U172" s="83">
        <v>7179795</v>
      </c>
      <c r="V172" s="83">
        <v>11479960</v>
      </c>
      <c r="W172" s="83">
        <v>14824916</v>
      </c>
      <c r="X172" s="83">
        <v>17541582</v>
      </c>
      <c r="Y172" s="83">
        <v>19886336</v>
      </c>
      <c r="Z172" s="83">
        <v>22014896</v>
      </c>
      <c r="AA172" s="83">
        <v>24023304</v>
      </c>
      <c r="AB172" s="83">
        <v>25972029</v>
      </c>
      <c r="AC172" s="83">
        <v>27900152</v>
      </c>
      <c r="AD172" s="83">
        <v>29833746</v>
      </c>
      <c r="AE172" s="83">
        <v>31790847</v>
      </c>
      <c r="AF172" s="83">
        <v>33784424</v>
      </c>
      <c r="AG172" s="83">
        <v>35824175</v>
      </c>
      <c r="AH172" s="83">
        <v>37917623</v>
      </c>
      <c r="AI172" s="83">
        <v>40070807</v>
      </c>
      <c r="AJ172" s="83">
        <v>42288715</v>
      </c>
      <c r="AK172" s="83">
        <v>44575579</v>
      </c>
      <c r="AL172" s="83">
        <v>46935066</v>
      </c>
      <c r="AM172" s="83">
        <v>49370414</v>
      </c>
      <c r="AN172" s="92">
        <v>51884534</v>
      </c>
    </row>
    <row r="173" spans="1:40" x14ac:dyDescent="0.25">
      <c r="A173" t="str">
        <f t="shared" si="2"/>
        <v>Total aircraft movements_Panama</v>
      </c>
      <c r="B173" s="72" t="s">
        <v>35</v>
      </c>
      <c r="C173" s="108" t="s">
        <v>141</v>
      </c>
      <c r="D173" s="92" t="s">
        <v>163</v>
      </c>
      <c r="E173" s="75" t="s">
        <v>20</v>
      </c>
      <c r="F173" s="76" t="s">
        <v>34</v>
      </c>
      <c r="G173" s="76" t="s">
        <v>20</v>
      </c>
      <c r="H173" s="76" t="s">
        <v>20</v>
      </c>
      <c r="I173" s="76" t="s">
        <v>20</v>
      </c>
      <c r="J173" s="76" t="s">
        <v>20</v>
      </c>
      <c r="K173" s="76" t="s">
        <v>20</v>
      </c>
      <c r="L173" s="76" t="s">
        <v>20</v>
      </c>
      <c r="M173" s="76" t="s">
        <v>20</v>
      </c>
      <c r="N173" s="76" t="s">
        <v>20</v>
      </c>
      <c r="O173" s="76" t="s">
        <v>20</v>
      </c>
      <c r="P173" s="76" t="s">
        <v>20</v>
      </c>
      <c r="Q173" s="76" t="s">
        <v>20</v>
      </c>
      <c r="R173" s="83">
        <v>148551</v>
      </c>
      <c r="S173" s="83">
        <v>149808</v>
      </c>
      <c r="T173" s="83">
        <v>47537</v>
      </c>
      <c r="U173" s="83">
        <v>75846</v>
      </c>
      <c r="V173" s="83">
        <v>110798</v>
      </c>
      <c r="W173" s="83">
        <v>136430</v>
      </c>
      <c r="X173" s="83">
        <v>155729</v>
      </c>
      <c r="Y173" s="83">
        <v>171227</v>
      </c>
      <c r="Z173" s="83">
        <v>184514</v>
      </c>
      <c r="AA173" s="83">
        <v>196511</v>
      </c>
      <c r="AB173" s="83">
        <v>207800</v>
      </c>
      <c r="AC173" s="83">
        <v>218753</v>
      </c>
      <c r="AD173" s="83">
        <v>229612</v>
      </c>
      <c r="AE173" s="83">
        <v>240084</v>
      </c>
      <c r="AF173" s="83">
        <v>250689</v>
      </c>
      <c r="AG173" s="83">
        <v>261462</v>
      </c>
      <c r="AH173" s="83">
        <v>272436</v>
      </c>
      <c r="AI173" s="83">
        <v>283623</v>
      </c>
      <c r="AJ173" s="83">
        <v>294767</v>
      </c>
      <c r="AK173" s="83">
        <v>306168</v>
      </c>
      <c r="AL173" s="83">
        <v>317832</v>
      </c>
      <c r="AM173" s="83">
        <v>329765</v>
      </c>
      <c r="AN173" s="92">
        <v>341974</v>
      </c>
    </row>
    <row r="174" spans="1:40" x14ac:dyDescent="0.25">
      <c r="A174" t="str">
        <f t="shared" si="2"/>
        <v>Total Cargo_Panama</v>
      </c>
      <c r="B174" s="102" t="s">
        <v>207</v>
      </c>
      <c r="C174" s="103" t="s">
        <v>141</v>
      </c>
      <c r="D174" s="104" t="s">
        <v>163</v>
      </c>
      <c r="E174" s="105" t="s">
        <v>20</v>
      </c>
      <c r="F174" s="106" t="s">
        <v>34</v>
      </c>
      <c r="G174" s="106" t="s">
        <v>20</v>
      </c>
      <c r="H174" s="106" t="s">
        <v>20</v>
      </c>
      <c r="I174" s="106" t="s">
        <v>20</v>
      </c>
      <c r="J174" s="106" t="s">
        <v>20</v>
      </c>
      <c r="K174" s="106" t="s">
        <v>20</v>
      </c>
      <c r="L174" s="106" t="s">
        <v>20</v>
      </c>
      <c r="M174" s="106" t="s">
        <v>20</v>
      </c>
      <c r="N174" s="106" t="s">
        <v>20</v>
      </c>
      <c r="O174" s="106" t="s">
        <v>20</v>
      </c>
      <c r="P174" s="106" t="s">
        <v>20</v>
      </c>
      <c r="Q174" s="106" t="s">
        <v>20</v>
      </c>
      <c r="R174" s="107">
        <v>108690</v>
      </c>
      <c r="S174" s="107">
        <v>108020</v>
      </c>
      <c r="T174" s="107">
        <v>105990</v>
      </c>
      <c r="U174" s="107">
        <v>110778</v>
      </c>
      <c r="V174" s="107">
        <v>112539</v>
      </c>
      <c r="W174" s="107">
        <v>114798</v>
      </c>
      <c r="X174" s="107">
        <v>117087</v>
      </c>
      <c r="Y174" s="107">
        <v>119435</v>
      </c>
      <c r="Z174" s="107">
        <v>121844</v>
      </c>
      <c r="AA174" s="107">
        <v>124330</v>
      </c>
      <c r="AB174" s="107">
        <v>126892</v>
      </c>
      <c r="AC174" s="107">
        <v>129534</v>
      </c>
      <c r="AD174" s="107">
        <v>132256</v>
      </c>
      <c r="AE174" s="107">
        <v>134999</v>
      </c>
      <c r="AF174" s="107">
        <v>137790</v>
      </c>
      <c r="AG174" s="107">
        <v>140666</v>
      </c>
      <c r="AH174" s="107">
        <v>143625</v>
      </c>
      <c r="AI174" s="107">
        <v>146667</v>
      </c>
      <c r="AJ174" s="107">
        <v>149750</v>
      </c>
      <c r="AK174" s="107">
        <v>152848</v>
      </c>
      <c r="AL174" s="107">
        <v>156029</v>
      </c>
      <c r="AM174" s="107">
        <v>159294</v>
      </c>
      <c r="AN174" s="104">
        <v>162641</v>
      </c>
    </row>
    <row r="175" spans="1:40" x14ac:dyDescent="0.25">
      <c r="A175" t="str">
        <f t="shared" si="2"/>
        <v>International passengers_Panama</v>
      </c>
      <c r="B175" s="102" t="s">
        <v>54</v>
      </c>
      <c r="C175" s="103" t="s">
        <v>141</v>
      </c>
      <c r="D175" s="104" t="s">
        <v>163</v>
      </c>
      <c r="E175" s="105" t="s">
        <v>20</v>
      </c>
      <c r="F175" s="106" t="s">
        <v>34</v>
      </c>
      <c r="G175" s="106" t="s">
        <v>20</v>
      </c>
      <c r="H175" s="106" t="s">
        <v>20</v>
      </c>
      <c r="I175" s="106" t="s">
        <v>20</v>
      </c>
      <c r="J175" s="106" t="s">
        <v>20</v>
      </c>
      <c r="K175" s="106" t="s">
        <v>20</v>
      </c>
      <c r="L175" s="106" t="s">
        <v>20</v>
      </c>
      <c r="M175" s="106" t="s">
        <v>20</v>
      </c>
      <c r="N175" s="106" t="s">
        <v>20</v>
      </c>
      <c r="O175" s="106" t="s">
        <v>20</v>
      </c>
      <c r="P175" s="106" t="s">
        <v>20</v>
      </c>
      <c r="Q175" s="106" t="s">
        <v>20</v>
      </c>
      <c r="R175" s="107">
        <v>16149917</v>
      </c>
      <c r="S175" s="107">
        <v>16486099</v>
      </c>
      <c r="T175" s="107">
        <v>4053375</v>
      </c>
      <c r="U175" s="107">
        <v>7179795</v>
      </c>
      <c r="V175" s="107">
        <v>11479960</v>
      </c>
      <c r="W175" s="107">
        <v>14824916</v>
      </c>
      <c r="X175" s="107">
        <v>17541582</v>
      </c>
      <c r="Y175" s="107">
        <v>19886336</v>
      </c>
      <c r="Z175" s="107">
        <v>22014896</v>
      </c>
      <c r="AA175" s="107">
        <v>24023304</v>
      </c>
      <c r="AB175" s="107">
        <v>25972029</v>
      </c>
      <c r="AC175" s="107">
        <v>27900152</v>
      </c>
      <c r="AD175" s="107">
        <v>29833746</v>
      </c>
      <c r="AE175" s="107">
        <v>31790847</v>
      </c>
      <c r="AF175" s="107">
        <v>33784424</v>
      </c>
      <c r="AG175" s="107">
        <v>35824175</v>
      </c>
      <c r="AH175" s="107">
        <v>37917623</v>
      </c>
      <c r="AI175" s="107">
        <v>40070807</v>
      </c>
      <c r="AJ175" s="107">
        <v>42288715</v>
      </c>
      <c r="AK175" s="107">
        <v>44575579</v>
      </c>
      <c r="AL175" s="107">
        <v>46935066</v>
      </c>
      <c r="AM175" s="107">
        <v>49370414</v>
      </c>
      <c r="AN175" s="104">
        <v>51884534</v>
      </c>
    </row>
    <row r="176" spans="1:40" x14ac:dyDescent="0.25">
      <c r="A176" t="str">
        <f t="shared" si="2"/>
        <v>Domestic passengers_Panama</v>
      </c>
      <c r="B176" s="72" t="s">
        <v>56</v>
      </c>
      <c r="C176" s="108" t="s">
        <v>141</v>
      </c>
      <c r="D176" s="92" t="s">
        <v>163</v>
      </c>
      <c r="E176" s="75" t="s">
        <v>20</v>
      </c>
      <c r="F176" s="76" t="s">
        <v>34</v>
      </c>
      <c r="G176" s="76" t="s">
        <v>20</v>
      </c>
      <c r="H176" s="76" t="s">
        <v>20</v>
      </c>
      <c r="I176" s="76" t="s">
        <v>20</v>
      </c>
      <c r="J176" s="76" t="s">
        <v>20</v>
      </c>
      <c r="K176" s="76" t="s">
        <v>20</v>
      </c>
      <c r="L176" s="76" t="s">
        <v>20</v>
      </c>
      <c r="M176" s="76" t="s">
        <v>20</v>
      </c>
      <c r="N176" s="76" t="s">
        <v>20</v>
      </c>
      <c r="O176" s="76" t="s">
        <v>20</v>
      </c>
      <c r="P176" s="76" t="s">
        <v>20</v>
      </c>
      <c r="Q176" s="76" t="s">
        <v>20</v>
      </c>
      <c r="R176" s="83" t="s">
        <v>218</v>
      </c>
      <c r="S176" s="83" t="s">
        <v>218</v>
      </c>
      <c r="T176" s="83" t="s">
        <v>218</v>
      </c>
      <c r="U176" s="83" t="s">
        <v>218</v>
      </c>
      <c r="V176" s="83" t="s">
        <v>218</v>
      </c>
      <c r="W176" s="83" t="s">
        <v>218</v>
      </c>
      <c r="X176" s="83" t="s">
        <v>218</v>
      </c>
      <c r="Y176" s="83" t="s">
        <v>218</v>
      </c>
      <c r="Z176" s="83" t="s">
        <v>218</v>
      </c>
      <c r="AA176" s="83" t="s">
        <v>218</v>
      </c>
      <c r="AB176" s="83" t="s">
        <v>218</v>
      </c>
      <c r="AC176" s="83" t="s">
        <v>218</v>
      </c>
      <c r="AD176" s="83" t="s">
        <v>218</v>
      </c>
      <c r="AE176" s="83" t="s">
        <v>218</v>
      </c>
      <c r="AF176" s="83" t="s">
        <v>218</v>
      </c>
      <c r="AG176" s="83" t="s">
        <v>218</v>
      </c>
      <c r="AH176" s="83" t="s">
        <v>218</v>
      </c>
      <c r="AI176" s="83" t="s">
        <v>218</v>
      </c>
      <c r="AJ176" s="83" t="s">
        <v>218</v>
      </c>
      <c r="AK176" s="83" t="s">
        <v>218</v>
      </c>
      <c r="AL176" s="83" t="s">
        <v>218</v>
      </c>
      <c r="AM176" s="83" t="s">
        <v>218</v>
      </c>
      <c r="AN176" s="92" t="s">
        <v>218</v>
      </c>
    </row>
    <row r="177" spans="1:40" x14ac:dyDescent="0.25">
      <c r="A177" t="str">
        <f t="shared" si="2"/>
        <v>Total passengers_Oman</v>
      </c>
      <c r="B177" s="72" t="s">
        <v>58</v>
      </c>
      <c r="C177" s="108" t="s">
        <v>170</v>
      </c>
      <c r="D177" s="92" t="s">
        <v>178</v>
      </c>
      <c r="E177" s="75" t="s">
        <v>20</v>
      </c>
      <c r="F177" s="76" t="s">
        <v>34</v>
      </c>
      <c r="G177" s="76" t="s">
        <v>20</v>
      </c>
      <c r="H177" s="76" t="s">
        <v>20</v>
      </c>
      <c r="I177" s="76" t="s">
        <v>20</v>
      </c>
      <c r="J177" s="76" t="s">
        <v>20</v>
      </c>
      <c r="K177" s="76" t="s">
        <v>20</v>
      </c>
      <c r="L177" s="76" t="s">
        <v>20</v>
      </c>
      <c r="M177" s="76" t="s">
        <v>20</v>
      </c>
      <c r="N177" s="76" t="s">
        <v>20</v>
      </c>
      <c r="O177" s="76" t="s">
        <v>20</v>
      </c>
      <c r="P177" s="76" t="s">
        <v>20</v>
      </c>
      <c r="Q177" s="76" t="s">
        <v>20</v>
      </c>
      <c r="R177" s="83">
        <v>16860701</v>
      </c>
      <c r="S177" s="83">
        <v>17414129</v>
      </c>
      <c r="T177" s="83">
        <v>4587009</v>
      </c>
      <c r="U177" s="83">
        <v>8276025</v>
      </c>
      <c r="V177" s="83">
        <v>12772531</v>
      </c>
      <c r="W177" s="83">
        <v>16059213</v>
      </c>
      <c r="X177" s="83">
        <v>18573528</v>
      </c>
      <c r="Y177" s="83">
        <v>20618057</v>
      </c>
      <c r="Z177" s="83">
        <v>22395617</v>
      </c>
      <c r="AA177" s="83">
        <v>24004029</v>
      </c>
      <c r="AB177" s="83">
        <v>25511451</v>
      </c>
      <c r="AC177" s="83">
        <v>26957935</v>
      </c>
      <c r="AD177" s="83">
        <v>28364236</v>
      </c>
      <c r="AE177" s="83">
        <v>29743801</v>
      </c>
      <c r="AF177" s="83">
        <v>31115341</v>
      </c>
      <c r="AG177" s="83">
        <v>32492353</v>
      </c>
      <c r="AH177" s="83">
        <v>33881449</v>
      </c>
      <c r="AI177" s="83">
        <v>35289307</v>
      </c>
      <c r="AJ177" s="83">
        <v>36699368</v>
      </c>
      <c r="AK177" s="83">
        <v>38125960</v>
      </c>
      <c r="AL177" s="83">
        <v>39575302</v>
      </c>
      <c r="AM177" s="83">
        <v>41048240</v>
      </c>
      <c r="AN177" s="92">
        <v>42548070</v>
      </c>
    </row>
    <row r="178" spans="1:40" x14ac:dyDescent="0.25">
      <c r="A178" t="str">
        <f t="shared" si="2"/>
        <v>Total aircraft movements_Oman</v>
      </c>
      <c r="B178" s="72" t="s">
        <v>35</v>
      </c>
      <c r="C178" s="108" t="s">
        <v>170</v>
      </c>
      <c r="D178" s="92" t="s">
        <v>178</v>
      </c>
      <c r="E178" s="75" t="s">
        <v>20</v>
      </c>
      <c r="F178" s="76" t="s">
        <v>34</v>
      </c>
      <c r="G178" s="76" t="s">
        <v>20</v>
      </c>
      <c r="H178" s="76" t="s">
        <v>20</v>
      </c>
      <c r="I178" s="76" t="s">
        <v>20</v>
      </c>
      <c r="J178" s="76" t="s">
        <v>20</v>
      </c>
      <c r="K178" s="76" t="s">
        <v>20</v>
      </c>
      <c r="L178" s="76" t="s">
        <v>20</v>
      </c>
      <c r="M178" s="76" t="s">
        <v>20</v>
      </c>
      <c r="N178" s="76" t="s">
        <v>20</v>
      </c>
      <c r="O178" s="76" t="s">
        <v>20</v>
      </c>
      <c r="P178" s="76" t="s">
        <v>20</v>
      </c>
      <c r="Q178" s="76" t="s">
        <v>20</v>
      </c>
      <c r="R178" s="83">
        <v>132458</v>
      </c>
      <c r="S178" s="83">
        <v>130780</v>
      </c>
      <c r="T178" s="83">
        <v>40883</v>
      </c>
      <c r="U178" s="83">
        <v>69598</v>
      </c>
      <c r="V178" s="83">
        <v>102204</v>
      </c>
      <c r="W178" s="83">
        <v>124867</v>
      </c>
      <c r="X178" s="83">
        <v>141486</v>
      </c>
      <c r="Y178" s="83">
        <v>154387</v>
      </c>
      <c r="Z178" s="83">
        <v>164966</v>
      </c>
      <c r="AA178" s="83">
        <v>174077</v>
      </c>
      <c r="AB178" s="83">
        <v>182250</v>
      </c>
      <c r="AC178" s="83">
        <v>189817</v>
      </c>
      <c r="AD178" s="83">
        <v>196991</v>
      </c>
      <c r="AE178" s="83">
        <v>203909</v>
      </c>
      <c r="AF178" s="83">
        <v>210665</v>
      </c>
      <c r="AG178" s="83">
        <v>217320</v>
      </c>
      <c r="AH178" s="83">
        <v>223916</v>
      </c>
      <c r="AI178" s="83">
        <v>230483</v>
      </c>
      <c r="AJ178" s="83">
        <v>237043</v>
      </c>
      <c r="AK178" s="83">
        <v>243609</v>
      </c>
      <c r="AL178" s="83">
        <v>250195</v>
      </c>
      <c r="AM178" s="83">
        <v>256806</v>
      </c>
      <c r="AN178" s="92">
        <v>263449</v>
      </c>
    </row>
    <row r="179" spans="1:40" x14ac:dyDescent="0.25">
      <c r="A179" t="str">
        <f t="shared" si="2"/>
        <v>Total Cargo_Oman</v>
      </c>
      <c r="B179" s="102" t="s">
        <v>207</v>
      </c>
      <c r="C179" s="103" t="s">
        <v>170</v>
      </c>
      <c r="D179" s="104" t="s">
        <v>178</v>
      </c>
      <c r="E179" s="105" t="s">
        <v>20</v>
      </c>
      <c r="F179" s="106" t="s">
        <v>34</v>
      </c>
      <c r="G179" s="106" t="s">
        <v>20</v>
      </c>
      <c r="H179" s="106" t="s">
        <v>20</v>
      </c>
      <c r="I179" s="106" t="s">
        <v>20</v>
      </c>
      <c r="J179" s="106" t="s">
        <v>20</v>
      </c>
      <c r="K179" s="106" t="s">
        <v>20</v>
      </c>
      <c r="L179" s="106" t="s">
        <v>20</v>
      </c>
      <c r="M179" s="106" t="s">
        <v>20</v>
      </c>
      <c r="N179" s="106" t="s">
        <v>20</v>
      </c>
      <c r="O179" s="106" t="s">
        <v>20</v>
      </c>
      <c r="P179" s="106" t="s">
        <v>20</v>
      </c>
      <c r="Q179" s="106" t="s">
        <v>20</v>
      </c>
      <c r="R179" s="107">
        <v>216253</v>
      </c>
      <c r="S179" s="107">
        <v>241862</v>
      </c>
      <c r="T179" s="107">
        <v>106317</v>
      </c>
      <c r="U179" s="107">
        <v>180954</v>
      </c>
      <c r="V179" s="107">
        <v>231665</v>
      </c>
      <c r="W179" s="107">
        <v>266700</v>
      </c>
      <c r="X179" s="107">
        <v>293061</v>
      </c>
      <c r="Y179" s="107">
        <v>313391</v>
      </c>
      <c r="Z179" s="107">
        <v>332084</v>
      </c>
      <c r="AA179" s="107">
        <v>348851</v>
      </c>
      <c r="AB179" s="107">
        <v>364715</v>
      </c>
      <c r="AC179" s="107">
        <v>380113</v>
      </c>
      <c r="AD179" s="107">
        <v>394694</v>
      </c>
      <c r="AE179" s="107">
        <v>408150</v>
      </c>
      <c r="AF179" s="107">
        <v>421297</v>
      </c>
      <c r="AG179" s="107">
        <v>434754</v>
      </c>
      <c r="AH179" s="107">
        <v>448557</v>
      </c>
      <c r="AI179" s="107">
        <v>463047</v>
      </c>
      <c r="AJ179" s="107">
        <v>475531</v>
      </c>
      <c r="AK179" s="107">
        <v>487751</v>
      </c>
      <c r="AL179" s="107">
        <v>500429</v>
      </c>
      <c r="AM179" s="107">
        <v>513534</v>
      </c>
      <c r="AN179" s="104">
        <v>527378</v>
      </c>
    </row>
    <row r="180" spans="1:40" x14ac:dyDescent="0.25">
      <c r="A180" t="str">
        <f t="shared" si="2"/>
        <v>International passengers_Oman</v>
      </c>
      <c r="B180" s="102" t="s">
        <v>54</v>
      </c>
      <c r="C180" s="103" t="s">
        <v>170</v>
      </c>
      <c r="D180" s="104" t="s">
        <v>178</v>
      </c>
      <c r="E180" s="105" t="s">
        <v>20</v>
      </c>
      <c r="F180" s="106" t="s">
        <v>34</v>
      </c>
      <c r="G180" s="106" t="s">
        <v>20</v>
      </c>
      <c r="H180" s="106" t="s">
        <v>20</v>
      </c>
      <c r="I180" s="106" t="s">
        <v>20</v>
      </c>
      <c r="J180" s="106" t="s">
        <v>20</v>
      </c>
      <c r="K180" s="106" t="s">
        <v>20</v>
      </c>
      <c r="L180" s="106" t="s">
        <v>20</v>
      </c>
      <c r="M180" s="106" t="s">
        <v>20</v>
      </c>
      <c r="N180" s="106" t="s">
        <v>20</v>
      </c>
      <c r="O180" s="106" t="s">
        <v>20</v>
      </c>
      <c r="P180" s="106" t="s">
        <v>20</v>
      </c>
      <c r="Q180" s="106" t="s">
        <v>20</v>
      </c>
      <c r="R180" s="107">
        <v>14710661</v>
      </c>
      <c r="S180" s="107">
        <v>15374124</v>
      </c>
      <c r="T180" s="107">
        <v>4074034</v>
      </c>
      <c r="U180" s="107">
        <v>7277234</v>
      </c>
      <c r="V180" s="107">
        <v>11067569</v>
      </c>
      <c r="W180" s="107">
        <v>13919218</v>
      </c>
      <c r="X180" s="107">
        <v>16146215</v>
      </c>
      <c r="Y180" s="107">
        <v>17991208</v>
      </c>
      <c r="Z180" s="107">
        <v>19600860</v>
      </c>
      <c r="AA180" s="107">
        <v>21065123</v>
      </c>
      <c r="AB180" s="107">
        <v>22440185</v>
      </c>
      <c r="AC180" s="107">
        <v>23761909</v>
      </c>
      <c r="AD180" s="107">
        <v>25053746</v>
      </c>
      <c r="AE180" s="107">
        <v>26331433</v>
      </c>
      <c r="AF180" s="107">
        <v>27605808</v>
      </c>
      <c r="AG180" s="107">
        <v>28884517</v>
      </c>
      <c r="AH180" s="107">
        <v>30173083</v>
      </c>
      <c r="AI180" s="107">
        <v>31475562</v>
      </c>
      <c r="AJ180" s="107">
        <v>32794992</v>
      </c>
      <c r="AK180" s="107">
        <v>34133668</v>
      </c>
      <c r="AL180" s="107">
        <v>35493351</v>
      </c>
      <c r="AM180" s="107">
        <v>36875394</v>
      </c>
      <c r="AN180" s="104">
        <v>38280848</v>
      </c>
    </row>
    <row r="181" spans="1:40" x14ac:dyDescent="0.25">
      <c r="A181" t="str">
        <f t="shared" si="2"/>
        <v>Domestic passengers_Oman</v>
      </c>
      <c r="B181" s="72" t="s">
        <v>56</v>
      </c>
      <c r="C181" s="108" t="s">
        <v>170</v>
      </c>
      <c r="D181" s="92" t="s">
        <v>178</v>
      </c>
      <c r="E181" s="75" t="s">
        <v>20</v>
      </c>
      <c r="F181" s="76" t="s">
        <v>34</v>
      </c>
      <c r="G181" s="76" t="s">
        <v>20</v>
      </c>
      <c r="H181" s="76" t="s">
        <v>20</v>
      </c>
      <c r="I181" s="76" t="s">
        <v>20</v>
      </c>
      <c r="J181" s="76" t="s">
        <v>20</v>
      </c>
      <c r="K181" s="76" t="s">
        <v>20</v>
      </c>
      <c r="L181" s="76" t="s">
        <v>20</v>
      </c>
      <c r="M181" s="76" t="s">
        <v>20</v>
      </c>
      <c r="N181" s="76" t="s">
        <v>20</v>
      </c>
      <c r="O181" s="76" t="s">
        <v>20</v>
      </c>
      <c r="P181" s="76" t="s">
        <v>20</v>
      </c>
      <c r="Q181" s="76" t="s">
        <v>20</v>
      </c>
      <c r="R181" s="83">
        <v>2130815</v>
      </c>
      <c r="S181" s="83">
        <v>2015216</v>
      </c>
      <c r="T181" s="83">
        <v>502061</v>
      </c>
      <c r="U181" s="83">
        <v>986584</v>
      </c>
      <c r="V181" s="83">
        <v>1686666</v>
      </c>
      <c r="W181" s="83">
        <v>2119926</v>
      </c>
      <c r="X181" s="83">
        <v>2408771</v>
      </c>
      <c r="Y181" s="83">
        <v>2609986</v>
      </c>
      <c r="Z181" s="83">
        <v>2778205</v>
      </c>
      <c r="AA181" s="83">
        <v>2920199</v>
      </c>
      <c r="AB181" s="83">
        <v>3049048</v>
      </c>
      <c r="AC181" s="83">
        <v>3170615</v>
      </c>
      <c r="AD181" s="83">
        <v>3283391</v>
      </c>
      <c r="AE181" s="83">
        <v>3385792</v>
      </c>
      <c r="AF181" s="83">
        <v>3484530</v>
      </c>
      <c r="AG181" s="83">
        <v>3584387</v>
      </c>
      <c r="AH181" s="83">
        <v>3685570</v>
      </c>
      <c r="AI181" s="83">
        <v>3790483</v>
      </c>
      <c r="AJ181" s="83">
        <v>3879797</v>
      </c>
      <c r="AK181" s="83">
        <v>3966307</v>
      </c>
      <c r="AL181" s="83">
        <v>4055131</v>
      </c>
      <c r="AM181" s="83">
        <v>4145976</v>
      </c>
      <c r="AN181" s="92">
        <v>4240894</v>
      </c>
    </row>
    <row r="182" spans="1:40" x14ac:dyDescent="0.25">
      <c r="A182" t="str">
        <f t="shared" si="2"/>
        <v>Total passengers_Norway</v>
      </c>
      <c r="B182" s="72" t="s">
        <v>58</v>
      </c>
      <c r="C182" s="108" t="s">
        <v>96</v>
      </c>
      <c r="D182" s="92" t="s">
        <v>130</v>
      </c>
      <c r="E182" s="75" t="s">
        <v>34</v>
      </c>
      <c r="F182" s="76" t="s">
        <v>20</v>
      </c>
      <c r="G182" s="76" t="s">
        <v>20</v>
      </c>
      <c r="H182" s="76" t="s">
        <v>20</v>
      </c>
      <c r="I182" s="76" t="s">
        <v>20</v>
      </c>
      <c r="J182" s="76" t="s">
        <v>20</v>
      </c>
      <c r="K182" s="76" t="s">
        <v>20</v>
      </c>
      <c r="L182" s="76" t="s">
        <v>20</v>
      </c>
      <c r="M182" s="76" t="s">
        <v>20</v>
      </c>
      <c r="N182" s="76" t="s">
        <v>20</v>
      </c>
      <c r="O182" s="76" t="s">
        <v>20</v>
      </c>
      <c r="P182" s="76" t="s">
        <v>20</v>
      </c>
      <c r="Q182" s="76" t="s">
        <v>20</v>
      </c>
      <c r="R182" s="83">
        <v>56781746</v>
      </c>
      <c r="S182" s="83">
        <v>57086685</v>
      </c>
      <c r="T182" s="83">
        <v>22591422</v>
      </c>
      <c r="U182" s="83">
        <v>37514025</v>
      </c>
      <c r="V182" s="83">
        <v>47498549</v>
      </c>
      <c r="W182" s="83">
        <v>54734661</v>
      </c>
      <c r="X182" s="83">
        <v>59384434</v>
      </c>
      <c r="Y182" s="83">
        <v>62667290</v>
      </c>
      <c r="Z182" s="83">
        <v>65233672</v>
      </c>
      <c r="AA182" s="83">
        <v>67429235</v>
      </c>
      <c r="AB182" s="83">
        <v>69441042</v>
      </c>
      <c r="AC182" s="83">
        <v>71371459</v>
      </c>
      <c r="AD182" s="83">
        <v>73270150</v>
      </c>
      <c r="AE182" s="83">
        <v>75162963</v>
      </c>
      <c r="AF182" s="83">
        <v>77065974</v>
      </c>
      <c r="AG182" s="83">
        <v>78988233</v>
      </c>
      <c r="AH182" s="83">
        <v>80935546</v>
      </c>
      <c r="AI182" s="83">
        <v>82911702</v>
      </c>
      <c r="AJ182" s="83">
        <v>84919838</v>
      </c>
      <c r="AK182" s="83">
        <v>86962591</v>
      </c>
      <c r="AL182" s="83">
        <v>89042613</v>
      </c>
      <c r="AM182" s="83">
        <v>91162579</v>
      </c>
      <c r="AN182" s="92">
        <v>93324791</v>
      </c>
    </row>
    <row r="183" spans="1:40" x14ac:dyDescent="0.25">
      <c r="A183" t="str">
        <f t="shared" si="2"/>
        <v>Total aircraft movements_Norway</v>
      </c>
      <c r="B183" s="72" t="s">
        <v>35</v>
      </c>
      <c r="C183" s="108" t="s">
        <v>96</v>
      </c>
      <c r="D183" s="92" t="s">
        <v>130</v>
      </c>
      <c r="E183" s="75" t="s">
        <v>34</v>
      </c>
      <c r="F183" s="76" t="s">
        <v>20</v>
      </c>
      <c r="G183" s="76" t="s">
        <v>20</v>
      </c>
      <c r="H183" s="76" t="s">
        <v>20</v>
      </c>
      <c r="I183" s="76" t="s">
        <v>20</v>
      </c>
      <c r="J183" s="76" t="s">
        <v>20</v>
      </c>
      <c r="K183" s="76" t="s">
        <v>20</v>
      </c>
      <c r="L183" s="76" t="s">
        <v>20</v>
      </c>
      <c r="M183" s="76" t="s">
        <v>20</v>
      </c>
      <c r="N183" s="76" t="s">
        <v>20</v>
      </c>
      <c r="O183" s="76" t="s">
        <v>20</v>
      </c>
      <c r="P183" s="76" t="s">
        <v>20</v>
      </c>
      <c r="Q183" s="76" t="s">
        <v>20</v>
      </c>
      <c r="R183" s="83">
        <v>850499</v>
      </c>
      <c r="S183" s="83">
        <v>843964</v>
      </c>
      <c r="T183" s="83">
        <v>573955</v>
      </c>
      <c r="U183" s="83">
        <v>704655</v>
      </c>
      <c r="V183" s="83">
        <v>791147</v>
      </c>
      <c r="W183" s="83">
        <v>841700</v>
      </c>
      <c r="X183" s="83">
        <v>874718</v>
      </c>
      <c r="Y183" s="83">
        <v>899312</v>
      </c>
      <c r="Z183" s="83">
        <v>920644</v>
      </c>
      <c r="AA183" s="83">
        <v>940806</v>
      </c>
      <c r="AB183" s="83">
        <v>960112</v>
      </c>
      <c r="AC183" s="83">
        <v>978691</v>
      </c>
      <c r="AD183" s="83">
        <v>996677</v>
      </c>
      <c r="AE183" s="83">
        <v>1013545</v>
      </c>
      <c r="AF183" s="83">
        <v>1029673</v>
      </c>
      <c r="AG183" s="83">
        <v>1045226</v>
      </c>
      <c r="AH183" s="83">
        <v>1060772</v>
      </c>
      <c r="AI183" s="83">
        <v>1076732</v>
      </c>
      <c r="AJ183" s="83">
        <v>1093051</v>
      </c>
      <c r="AK183" s="83">
        <v>1109734</v>
      </c>
      <c r="AL183" s="83">
        <v>1126920</v>
      </c>
      <c r="AM183" s="83">
        <v>1144503</v>
      </c>
      <c r="AN183" s="92">
        <v>1162604</v>
      </c>
    </row>
    <row r="184" spans="1:40" x14ac:dyDescent="0.25">
      <c r="A184" t="str">
        <f t="shared" si="2"/>
        <v>Total Cargo_Norway</v>
      </c>
      <c r="B184" s="102" t="s">
        <v>207</v>
      </c>
      <c r="C184" s="103" t="s">
        <v>96</v>
      </c>
      <c r="D184" s="104" t="s">
        <v>130</v>
      </c>
      <c r="E184" s="105" t="s">
        <v>34</v>
      </c>
      <c r="F184" s="106" t="s">
        <v>20</v>
      </c>
      <c r="G184" s="106" t="s">
        <v>20</v>
      </c>
      <c r="H184" s="106" t="s">
        <v>20</v>
      </c>
      <c r="I184" s="106" t="s">
        <v>20</v>
      </c>
      <c r="J184" s="106" t="s">
        <v>20</v>
      </c>
      <c r="K184" s="106" t="s">
        <v>20</v>
      </c>
      <c r="L184" s="106" t="s">
        <v>20</v>
      </c>
      <c r="M184" s="106" t="s">
        <v>20</v>
      </c>
      <c r="N184" s="106" t="s">
        <v>20</v>
      </c>
      <c r="O184" s="106" t="s">
        <v>20</v>
      </c>
      <c r="P184" s="106" t="s">
        <v>20</v>
      </c>
      <c r="Q184" s="106" t="s">
        <v>20</v>
      </c>
      <c r="R184" s="107">
        <v>214129</v>
      </c>
      <c r="S184" s="107">
        <v>217296</v>
      </c>
      <c r="T184" s="107">
        <v>198168</v>
      </c>
      <c r="U184" s="107">
        <v>237338</v>
      </c>
      <c r="V184" s="107">
        <v>250188</v>
      </c>
      <c r="W184" s="107">
        <v>257420</v>
      </c>
      <c r="X184" s="107">
        <v>264303</v>
      </c>
      <c r="Y184" s="107">
        <v>271233</v>
      </c>
      <c r="Z184" s="107">
        <v>278760</v>
      </c>
      <c r="AA184" s="107">
        <v>286951</v>
      </c>
      <c r="AB184" s="107">
        <v>295487</v>
      </c>
      <c r="AC184" s="107">
        <v>304171</v>
      </c>
      <c r="AD184" s="107">
        <v>312923</v>
      </c>
      <c r="AE184" s="107">
        <v>321377</v>
      </c>
      <c r="AF184" s="107">
        <v>329667</v>
      </c>
      <c r="AG184" s="107">
        <v>337835</v>
      </c>
      <c r="AH184" s="107">
        <v>346170</v>
      </c>
      <c r="AI184" s="107">
        <v>354896</v>
      </c>
      <c r="AJ184" s="107">
        <v>363989</v>
      </c>
      <c r="AK184" s="107">
        <v>373460</v>
      </c>
      <c r="AL184" s="107">
        <v>383398</v>
      </c>
      <c r="AM184" s="107">
        <v>393755</v>
      </c>
      <c r="AN184" s="104">
        <v>404620</v>
      </c>
    </row>
    <row r="185" spans="1:40" x14ac:dyDescent="0.25">
      <c r="A185" t="str">
        <f t="shared" si="2"/>
        <v>International passengers_Norway</v>
      </c>
      <c r="B185" s="102" t="s">
        <v>54</v>
      </c>
      <c r="C185" s="103" t="s">
        <v>96</v>
      </c>
      <c r="D185" s="104" t="s">
        <v>130</v>
      </c>
      <c r="E185" s="105" t="s">
        <v>34</v>
      </c>
      <c r="F185" s="106" t="s">
        <v>20</v>
      </c>
      <c r="G185" s="106" t="s">
        <v>20</v>
      </c>
      <c r="H185" s="106" t="s">
        <v>20</v>
      </c>
      <c r="I185" s="106" t="s">
        <v>20</v>
      </c>
      <c r="J185" s="106" t="s">
        <v>20</v>
      </c>
      <c r="K185" s="106" t="s">
        <v>20</v>
      </c>
      <c r="L185" s="106" t="s">
        <v>20</v>
      </c>
      <c r="M185" s="106" t="s">
        <v>20</v>
      </c>
      <c r="N185" s="106" t="s">
        <v>20</v>
      </c>
      <c r="O185" s="106" t="s">
        <v>20</v>
      </c>
      <c r="P185" s="106" t="s">
        <v>20</v>
      </c>
      <c r="Q185" s="106" t="s">
        <v>20</v>
      </c>
      <c r="R185" s="107">
        <v>24079834</v>
      </c>
      <c r="S185" s="107">
        <v>24476240</v>
      </c>
      <c r="T185" s="107">
        <v>5688320</v>
      </c>
      <c r="U185" s="107">
        <v>12279377</v>
      </c>
      <c r="V185" s="107">
        <v>17807141</v>
      </c>
      <c r="W185" s="107">
        <v>22342372</v>
      </c>
      <c r="X185" s="107">
        <v>25243649</v>
      </c>
      <c r="Y185" s="107">
        <v>27249416</v>
      </c>
      <c r="Z185" s="107">
        <v>28770981</v>
      </c>
      <c r="AA185" s="107">
        <v>30037770</v>
      </c>
      <c r="AB185" s="107">
        <v>31178064</v>
      </c>
      <c r="AC185" s="107">
        <v>32263908</v>
      </c>
      <c r="AD185" s="107">
        <v>33336075</v>
      </c>
      <c r="AE185" s="107">
        <v>34417977</v>
      </c>
      <c r="AF185" s="107">
        <v>35523393</v>
      </c>
      <c r="AG185" s="107">
        <v>36660779</v>
      </c>
      <c r="AH185" s="107">
        <v>37835663</v>
      </c>
      <c r="AI185" s="107">
        <v>39051984</v>
      </c>
      <c r="AJ185" s="107">
        <v>40312840</v>
      </c>
      <c r="AK185" s="107">
        <v>41620906</v>
      </c>
      <c r="AL185" s="107">
        <v>42978666</v>
      </c>
      <c r="AM185" s="107">
        <v>44388551</v>
      </c>
      <c r="AN185" s="104">
        <v>45853013</v>
      </c>
    </row>
    <row r="186" spans="1:40" x14ac:dyDescent="0.25">
      <c r="A186" t="str">
        <f t="shared" si="2"/>
        <v>Domestic passengers_Norway</v>
      </c>
      <c r="B186" s="72" t="s">
        <v>56</v>
      </c>
      <c r="C186" s="108" t="s">
        <v>96</v>
      </c>
      <c r="D186" s="92" t="s">
        <v>130</v>
      </c>
      <c r="E186" s="75" t="s">
        <v>34</v>
      </c>
      <c r="F186" s="76" t="s">
        <v>20</v>
      </c>
      <c r="G186" s="76" t="s">
        <v>20</v>
      </c>
      <c r="H186" s="76" t="s">
        <v>20</v>
      </c>
      <c r="I186" s="76" t="s">
        <v>20</v>
      </c>
      <c r="J186" s="76" t="s">
        <v>20</v>
      </c>
      <c r="K186" s="76" t="s">
        <v>20</v>
      </c>
      <c r="L186" s="76" t="s">
        <v>20</v>
      </c>
      <c r="M186" s="76" t="s">
        <v>20</v>
      </c>
      <c r="N186" s="76" t="s">
        <v>20</v>
      </c>
      <c r="O186" s="76" t="s">
        <v>20</v>
      </c>
      <c r="P186" s="76" t="s">
        <v>20</v>
      </c>
      <c r="Q186" s="76" t="s">
        <v>20</v>
      </c>
      <c r="R186" s="83">
        <v>32052631</v>
      </c>
      <c r="S186" s="83">
        <v>31971217</v>
      </c>
      <c r="T186" s="83">
        <v>16390819</v>
      </c>
      <c r="U186" s="83">
        <v>24611294</v>
      </c>
      <c r="V186" s="83">
        <v>29039462</v>
      </c>
      <c r="W186" s="83">
        <v>31730368</v>
      </c>
      <c r="X186" s="83">
        <v>33472241</v>
      </c>
      <c r="Y186" s="83">
        <v>34743537</v>
      </c>
      <c r="Z186" s="83">
        <v>35782402</v>
      </c>
      <c r="AA186" s="83">
        <v>36704909</v>
      </c>
      <c r="AB186" s="83">
        <v>37570121</v>
      </c>
      <c r="AC186" s="83">
        <v>38408521</v>
      </c>
      <c r="AD186" s="83">
        <v>39229039</v>
      </c>
      <c r="AE186" s="83">
        <v>40034384</v>
      </c>
      <c r="AF186" s="83">
        <v>40826712</v>
      </c>
      <c r="AG186" s="83">
        <v>41606556</v>
      </c>
      <c r="AH186" s="83">
        <v>42373956</v>
      </c>
      <c r="AI186" s="83">
        <v>43128596</v>
      </c>
      <c r="AJ186" s="83">
        <v>43870541</v>
      </c>
      <c r="AK186" s="83">
        <v>44599757</v>
      </c>
      <c r="AL186" s="83">
        <v>45316359</v>
      </c>
      <c r="AM186" s="83">
        <v>46020641</v>
      </c>
      <c r="AN186" s="92">
        <v>46712406</v>
      </c>
    </row>
    <row r="187" spans="1:40" x14ac:dyDescent="0.25">
      <c r="A187" t="str">
        <f t="shared" si="2"/>
        <v>Total passengers_North Macedonia</v>
      </c>
      <c r="B187" s="102" t="s">
        <v>58</v>
      </c>
      <c r="C187" s="103" t="s">
        <v>96</v>
      </c>
      <c r="D187" s="104" t="s">
        <v>127</v>
      </c>
      <c r="E187" s="105" t="s">
        <v>20</v>
      </c>
      <c r="F187" s="106" t="s">
        <v>34</v>
      </c>
      <c r="G187" s="106" t="s">
        <v>20</v>
      </c>
      <c r="H187" s="106" t="s">
        <v>20</v>
      </c>
      <c r="I187" s="106" t="s">
        <v>20</v>
      </c>
      <c r="J187" s="106" t="s">
        <v>20</v>
      </c>
      <c r="K187" s="106" t="s">
        <v>20</v>
      </c>
      <c r="L187" s="106" t="s">
        <v>20</v>
      </c>
      <c r="M187" s="106" t="s">
        <v>20</v>
      </c>
      <c r="N187" s="106" t="s">
        <v>20</v>
      </c>
      <c r="O187" s="106" t="s">
        <v>20</v>
      </c>
      <c r="P187" s="106" t="s">
        <v>20</v>
      </c>
      <c r="Q187" s="106" t="s">
        <v>20</v>
      </c>
      <c r="R187" s="107">
        <v>2342542</v>
      </c>
      <c r="S187" s="107">
        <v>2675766</v>
      </c>
      <c r="T187" s="107">
        <v>773108</v>
      </c>
      <c r="U187" s="107">
        <v>1455605</v>
      </c>
      <c r="V187" s="107">
        <v>2026916</v>
      </c>
      <c r="W187" s="107">
        <v>2507637</v>
      </c>
      <c r="X187" s="107">
        <v>2923814</v>
      </c>
      <c r="Y187" s="107">
        <v>3289979</v>
      </c>
      <c r="Z187" s="107">
        <v>3616733</v>
      </c>
      <c r="AA187" s="107">
        <v>3915598</v>
      </c>
      <c r="AB187" s="107">
        <v>4194750</v>
      </c>
      <c r="AC187" s="107">
        <v>4457659</v>
      </c>
      <c r="AD187" s="107">
        <v>4701339</v>
      </c>
      <c r="AE187" s="107">
        <v>4909471</v>
      </c>
      <c r="AF187" s="107">
        <v>5114877</v>
      </c>
      <c r="AG187" s="107">
        <v>5323194</v>
      </c>
      <c r="AH187" s="107">
        <v>5532545</v>
      </c>
      <c r="AI187" s="107">
        <v>5736628</v>
      </c>
      <c r="AJ187" s="107">
        <v>5937430</v>
      </c>
      <c r="AK187" s="107">
        <v>6140228</v>
      </c>
      <c r="AL187" s="107">
        <v>6345278</v>
      </c>
      <c r="AM187" s="107">
        <v>6551666</v>
      </c>
      <c r="AN187" s="104">
        <v>6761276</v>
      </c>
    </row>
    <row r="188" spans="1:40" x14ac:dyDescent="0.25">
      <c r="A188" t="str">
        <f t="shared" si="2"/>
        <v>Total aircraft movements_North Macedonia</v>
      </c>
      <c r="B188" s="102" t="s">
        <v>35</v>
      </c>
      <c r="C188" s="103" t="s">
        <v>96</v>
      </c>
      <c r="D188" s="104" t="s">
        <v>127</v>
      </c>
      <c r="E188" s="105" t="s">
        <v>20</v>
      </c>
      <c r="F188" s="106" t="s">
        <v>34</v>
      </c>
      <c r="G188" s="106" t="s">
        <v>20</v>
      </c>
      <c r="H188" s="106" t="s">
        <v>20</v>
      </c>
      <c r="I188" s="106" t="s">
        <v>20</v>
      </c>
      <c r="J188" s="106" t="s">
        <v>20</v>
      </c>
      <c r="K188" s="106" t="s">
        <v>20</v>
      </c>
      <c r="L188" s="106" t="s">
        <v>20</v>
      </c>
      <c r="M188" s="106" t="s">
        <v>20</v>
      </c>
      <c r="N188" s="106" t="s">
        <v>20</v>
      </c>
      <c r="O188" s="106" t="s">
        <v>20</v>
      </c>
      <c r="P188" s="106" t="s">
        <v>20</v>
      </c>
      <c r="Q188" s="106" t="s">
        <v>20</v>
      </c>
      <c r="R188" s="107">
        <v>19750</v>
      </c>
      <c r="S188" s="107">
        <v>21801</v>
      </c>
      <c r="T188" s="107">
        <v>9043</v>
      </c>
      <c r="U188" s="107">
        <v>15115</v>
      </c>
      <c r="V188" s="107">
        <v>19372</v>
      </c>
      <c r="W188" s="107">
        <v>22541</v>
      </c>
      <c r="X188" s="107">
        <v>24969</v>
      </c>
      <c r="Y188" s="107">
        <v>26925</v>
      </c>
      <c r="Z188" s="107">
        <v>28580</v>
      </c>
      <c r="AA188" s="107">
        <v>30043</v>
      </c>
      <c r="AB188" s="107">
        <v>31385</v>
      </c>
      <c r="AC188" s="107">
        <v>32651</v>
      </c>
      <c r="AD188" s="107">
        <v>33867</v>
      </c>
      <c r="AE188" s="107">
        <v>35053</v>
      </c>
      <c r="AF188" s="107">
        <v>36220</v>
      </c>
      <c r="AG188" s="107">
        <v>37375</v>
      </c>
      <c r="AH188" s="107">
        <v>38521</v>
      </c>
      <c r="AI188" s="107">
        <v>39663</v>
      </c>
      <c r="AJ188" s="107">
        <v>40803</v>
      </c>
      <c r="AK188" s="107">
        <v>41940</v>
      </c>
      <c r="AL188" s="107">
        <v>43077</v>
      </c>
      <c r="AM188" s="107">
        <v>44212</v>
      </c>
      <c r="AN188" s="104">
        <v>45348</v>
      </c>
    </row>
    <row r="189" spans="1:40" x14ac:dyDescent="0.25">
      <c r="A189" t="str">
        <f t="shared" si="2"/>
        <v>Total Cargo_North Macedonia</v>
      </c>
      <c r="B189" s="102" t="s">
        <v>207</v>
      </c>
      <c r="C189" s="108" t="s">
        <v>96</v>
      </c>
      <c r="D189" s="92" t="s">
        <v>127</v>
      </c>
      <c r="E189" s="75" t="s">
        <v>20</v>
      </c>
      <c r="F189" s="76" t="s">
        <v>34</v>
      </c>
      <c r="G189" s="76" t="s">
        <v>20</v>
      </c>
      <c r="H189" s="76" t="s">
        <v>20</v>
      </c>
      <c r="I189" s="76" t="s">
        <v>20</v>
      </c>
      <c r="J189" s="76" t="s">
        <v>20</v>
      </c>
      <c r="K189" s="76" t="s">
        <v>20</v>
      </c>
      <c r="L189" s="76" t="s">
        <v>20</v>
      </c>
      <c r="M189" s="76" t="s">
        <v>20</v>
      </c>
      <c r="N189" s="76" t="s">
        <v>20</v>
      </c>
      <c r="O189" s="76" t="s">
        <v>20</v>
      </c>
      <c r="P189" s="76" t="s">
        <v>20</v>
      </c>
      <c r="Q189" s="76" t="s">
        <v>20</v>
      </c>
      <c r="R189" s="83">
        <v>3298</v>
      </c>
      <c r="S189" s="83">
        <v>3405</v>
      </c>
      <c r="T189" s="83">
        <v>2053</v>
      </c>
      <c r="U189" s="83">
        <v>3029</v>
      </c>
      <c r="V189" s="83">
        <v>3414</v>
      </c>
      <c r="W189" s="83">
        <v>3656</v>
      </c>
      <c r="X189" s="83">
        <v>3820</v>
      </c>
      <c r="Y189" s="83">
        <v>3946</v>
      </c>
      <c r="Z189" s="83">
        <v>4054</v>
      </c>
      <c r="AA189" s="83">
        <v>4153</v>
      </c>
      <c r="AB189" s="83">
        <v>4247</v>
      </c>
      <c r="AC189" s="83">
        <v>4339</v>
      </c>
      <c r="AD189" s="83">
        <v>4431</v>
      </c>
      <c r="AE189" s="83">
        <v>4522</v>
      </c>
      <c r="AF189" s="83">
        <v>4612</v>
      </c>
      <c r="AG189" s="83">
        <v>4703</v>
      </c>
      <c r="AH189" s="83">
        <v>4794</v>
      </c>
      <c r="AI189" s="83">
        <v>4884</v>
      </c>
      <c r="AJ189" s="83">
        <v>4975</v>
      </c>
      <c r="AK189" s="83">
        <v>5065</v>
      </c>
      <c r="AL189" s="83">
        <v>5156</v>
      </c>
      <c r="AM189" s="83">
        <v>5247</v>
      </c>
      <c r="AN189" s="92">
        <v>5337</v>
      </c>
    </row>
    <row r="190" spans="1:40" x14ac:dyDescent="0.25">
      <c r="A190" t="str">
        <f t="shared" si="2"/>
        <v>International passengers_North Macedonia</v>
      </c>
      <c r="B190" s="72" t="s">
        <v>54</v>
      </c>
      <c r="C190" s="108" t="s">
        <v>96</v>
      </c>
      <c r="D190" s="92" t="s">
        <v>127</v>
      </c>
      <c r="E190" s="75" t="s">
        <v>20</v>
      </c>
      <c r="F190" s="76" t="s">
        <v>34</v>
      </c>
      <c r="G190" s="76" t="s">
        <v>20</v>
      </c>
      <c r="H190" s="76" t="s">
        <v>20</v>
      </c>
      <c r="I190" s="76" t="s">
        <v>20</v>
      </c>
      <c r="J190" s="76" t="s">
        <v>20</v>
      </c>
      <c r="K190" s="76" t="s">
        <v>20</v>
      </c>
      <c r="L190" s="76" t="s">
        <v>20</v>
      </c>
      <c r="M190" s="76" t="s">
        <v>20</v>
      </c>
      <c r="N190" s="76" t="s">
        <v>20</v>
      </c>
      <c r="O190" s="76" t="s">
        <v>20</v>
      </c>
      <c r="P190" s="76" t="s">
        <v>20</v>
      </c>
      <c r="Q190" s="76" t="s">
        <v>20</v>
      </c>
      <c r="R190" s="83">
        <v>2334558</v>
      </c>
      <c r="S190" s="83">
        <v>2666774</v>
      </c>
      <c r="T190" s="83">
        <v>771189</v>
      </c>
      <c r="U190" s="83">
        <v>1450204</v>
      </c>
      <c r="V190" s="83">
        <v>2019534</v>
      </c>
      <c r="W190" s="83">
        <v>2499257</v>
      </c>
      <c r="X190" s="83">
        <v>2914873</v>
      </c>
      <c r="Y190" s="83">
        <v>3280694</v>
      </c>
      <c r="Z190" s="83">
        <v>3607213</v>
      </c>
      <c r="AA190" s="83">
        <v>3905895</v>
      </c>
      <c r="AB190" s="83">
        <v>4184892</v>
      </c>
      <c r="AC190" s="83">
        <v>4447658</v>
      </c>
      <c r="AD190" s="83">
        <v>4691202</v>
      </c>
      <c r="AE190" s="83">
        <v>4899202</v>
      </c>
      <c r="AF190" s="83">
        <v>5104477</v>
      </c>
      <c r="AG190" s="83">
        <v>5312663</v>
      </c>
      <c r="AH190" s="83">
        <v>5521885</v>
      </c>
      <c r="AI190" s="83">
        <v>5725838</v>
      </c>
      <c r="AJ190" s="83">
        <v>5926509</v>
      </c>
      <c r="AK190" s="83">
        <v>6129178</v>
      </c>
      <c r="AL190" s="83">
        <v>6334098</v>
      </c>
      <c r="AM190" s="83">
        <v>6540357</v>
      </c>
      <c r="AN190" s="92">
        <v>6749838</v>
      </c>
    </row>
    <row r="191" spans="1:40" x14ac:dyDescent="0.25">
      <c r="A191" t="str">
        <f t="shared" si="2"/>
        <v>Domestic passengers_North Macedonia</v>
      </c>
      <c r="B191" s="102" t="s">
        <v>56</v>
      </c>
      <c r="C191" s="103" t="s">
        <v>96</v>
      </c>
      <c r="D191" s="104" t="s">
        <v>127</v>
      </c>
      <c r="E191" s="105" t="s">
        <v>20</v>
      </c>
      <c r="F191" s="106" t="s">
        <v>34</v>
      </c>
      <c r="G191" s="106" t="s">
        <v>20</v>
      </c>
      <c r="H191" s="106" t="s">
        <v>20</v>
      </c>
      <c r="I191" s="106" t="s">
        <v>20</v>
      </c>
      <c r="J191" s="106" t="s">
        <v>20</v>
      </c>
      <c r="K191" s="106" t="s">
        <v>20</v>
      </c>
      <c r="L191" s="106" t="s">
        <v>20</v>
      </c>
      <c r="M191" s="106" t="s">
        <v>20</v>
      </c>
      <c r="N191" s="106" t="s">
        <v>20</v>
      </c>
      <c r="O191" s="106" t="s">
        <v>20</v>
      </c>
      <c r="P191" s="106" t="s">
        <v>20</v>
      </c>
      <c r="Q191" s="106" t="s">
        <v>20</v>
      </c>
      <c r="R191" s="107" t="s">
        <v>218</v>
      </c>
      <c r="S191" s="107" t="s">
        <v>218</v>
      </c>
      <c r="T191" s="107" t="s">
        <v>218</v>
      </c>
      <c r="U191" s="107" t="s">
        <v>218</v>
      </c>
      <c r="V191" s="107" t="s">
        <v>218</v>
      </c>
      <c r="W191" s="107" t="s">
        <v>218</v>
      </c>
      <c r="X191" s="107" t="s">
        <v>218</v>
      </c>
      <c r="Y191" s="107" t="s">
        <v>218</v>
      </c>
      <c r="Z191" s="107" t="s">
        <v>218</v>
      </c>
      <c r="AA191" s="107" t="s">
        <v>218</v>
      </c>
      <c r="AB191" s="107" t="s">
        <v>218</v>
      </c>
      <c r="AC191" s="107" t="s">
        <v>218</v>
      </c>
      <c r="AD191" s="107" t="s">
        <v>218</v>
      </c>
      <c r="AE191" s="107" t="s">
        <v>218</v>
      </c>
      <c r="AF191" s="107" t="s">
        <v>218</v>
      </c>
      <c r="AG191" s="107" t="s">
        <v>218</v>
      </c>
      <c r="AH191" s="107" t="s">
        <v>218</v>
      </c>
      <c r="AI191" s="107" t="s">
        <v>218</v>
      </c>
      <c r="AJ191" s="107" t="s">
        <v>218</v>
      </c>
      <c r="AK191" s="107" t="s">
        <v>218</v>
      </c>
      <c r="AL191" s="107" t="s">
        <v>218</v>
      </c>
      <c r="AM191" s="107" t="s">
        <v>218</v>
      </c>
      <c r="AN191" s="104" t="s">
        <v>218</v>
      </c>
    </row>
    <row r="192" spans="1:40" x14ac:dyDescent="0.25">
      <c r="A192" t="str">
        <f t="shared" si="2"/>
        <v>Total passengers_North America</v>
      </c>
      <c r="B192" s="72" t="s">
        <v>58</v>
      </c>
      <c r="C192" s="108" t="s">
        <v>20</v>
      </c>
      <c r="D192" s="92" t="s">
        <v>31</v>
      </c>
      <c r="E192" s="75" t="s">
        <v>20</v>
      </c>
      <c r="F192" s="76" t="s">
        <v>20</v>
      </c>
      <c r="G192" s="76" t="s">
        <v>20</v>
      </c>
      <c r="H192" s="76" t="s">
        <v>20</v>
      </c>
      <c r="I192" s="76" t="s">
        <v>20</v>
      </c>
      <c r="J192" s="76" t="s">
        <v>20</v>
      </c>
      <c r="K192" s="76" t="s">
        <v>20</v>
      </c>
      <c r="L192" s="76" t="s">
        <v>20</v>
      </c>
      <c r="M192" s="76" t="s">
        <v>20</v>
      </c>
      <c r="N192" s="76" t="s">
        <v>20</v>
      </c>
      <c r="O192" s="76" t="s">
        <v>20</v>
      </c>
      <c r="P192" s="76" t="s">
        <v>20</v>
      </c>
      <c r="Q192" s="76" t="s">
        <v>20</v>
      </c>
      <c r="R192" s="83">
        <v>1955173884</v>
      </c>
      <c r="S192" s="83">
        <v>2024678136</v>
      </c>
      <c r="T192" s="83">
        <v>760493959</v>
      </c>
      <c r="U192" s="83">
        <v>1216224434</v>
      </c>
      <c r="V192" s="83">
        <v>1725426963</v>
      </c>
      <c r="W192" s="83">
        <v>2028714728</v>
      </c>
      <c r="X192" s="83">
        <v>2203451575</v>
      </c>
      <c r="Y192" s="83">
        <v>2318850749</v>
      </c>
      <c r="Z192" s="83">
        <v>2402216263</v>
      </c>
      <c r="AA192" s="83">
        <v>2468629679</v>
      </c>
      <c r="AB192" s="83">
        <v>2526266963</v>
      </c>
      <c r="AC192" s="83">
        <v>2579354654</v>
      </c>
      <c r="AD192" s="83">
        <v>2630303317</v>
      </c>
      <c r="AE192" s="83">
        <v>2680359620</v>
      </c>
      <c r="AF192" s="83">
        <v>2730096695</v>
      </c>
      <c r="AG192" s="83">
        <v>2779802868</v>
      </c>
      <c r="AH192" s="83">
        <v>2829629554</v>
      </c>
      <c r="AI192" s="83">
        <v>2879781081</v>
      </c>
      <c r="AJ192" s="83">
        <v>2930367620</v>
      </c>
      <c r="AK192" s="83">
        <v>2981506696</v>
      </c>
      <c r="AL192" s="83">
        <v>3033266046</v>
      </c>
      <c r="AM192" s="83">
        <v>3085730091</v>
      </c>
      <c r="AN192" s="92">
        <v>3139042374</v>
      </c>
    </row>
    <row r="193" spans="1:40" x14ac:dyDescent="0.25">
      <c r="A193" t="str">
        <f t="shared" si="2"/>
        <v>Total aircraft movements_North America</v>
      </c>
      <c r="B193" s="72" t="s">
        <v>35</v>
      </c>
      <c r="C193" s="108" t="s">
        <v>20</v>
      </c>
      <c r="D193" s="92" t="s">
        <v>31</v>
      </c>
      <c r="E193" s="75" t="s">
        <v>20</v>
      </c>
      <c r="F193" s="76" t="s">
        <v>20</v>
      </c>
      <c r="G193" s="76" t="s">
        <v>20</v>
      </c>
      <c r="H193" s="76" t="s">
        <v>20</v>
      </c>
      <c r="I193" s="76" t="s">
        <v>20</v>
      </c>
      <c r="J193" s="76" t="s">
        <v>20</v>
      </c>
      <c r="K193" s="76" t="s">
        <v>20</v>
      </c>
      <c r="L193" s="76" t="s">
        <v>20</v>
      </c>
      <c r="M193" s="76" t="s">
        <v>20</v>
      </c>
      <c r="N193" s="76" t="s">
        <v>20</v>
      </c>
      <c r="O193" s="76" t="s">
        <v>20</v>
      </c>
      <c r="P193" s="76" t="s">
        <v>20</v>
      </c>
      <c r="Q193" s="76" t="s">
        <v>20</v>
      </c>
      <c r="R193" s="83">
        <v>33414010</v>
      </c>
      <c r="S193" s="83">
        <v>33947125</v>
      </c>
      <c r="T193" s="83">
        <v>21416357</v>
      </c>
      <c r="U193" s="83">
        <v>27664975</v>
      </c>
      <c r="V193" s="83">
        <v>31828459</v>
      </c>
      <c r="W193" s="83">
        <v>33884358</v>
      </c>
      <c r="X193" s="83">
        <v>35014309</v>
      </c>
      <c r="Y193" s="83">
        <v>35693513</v>
      </c>
      <c r="Z193" s="83">
        <v>36148704</v>
      </c>
      <c r="AA193" s="83">
        <v>36487752</v>
      </c>
      <c r="AB193" s="83">
        <v>36765348</v>
      </c>
      <c r="AC193" s="83">
        <v>37010621</v>
      </c>
      <c r="AD193" s="83">
        <v>37240220</v>
      </c>
      <c r="AE193" s="83">
        <v>37459339</v>
      </c>
      <c r="AF193" s="83">
        <v>37670618</v>
      </c>
      <c r="AG193" s="83">
        <v>37877225</v>
      </c>
      <c r="AH193" s="83">
        <v>38080350</v>
      </c>
      <c r="AI193" s="83">
        <v>38281544</v>
      </c>
      <c r="AJ193" s="83">
        <v>38482790</v>
      </c>
      <c r="AK193" s="83">
        <v>38682873</v>
      </c>
      <c r="AL193" s="83">
        <v>38882001</v>
      </c>
      <c r="AM193" s="83">
        <v>39079842</v>
      </c>
      <c r="AN193" s="92">
        <v>39276493</v>
      </c>
    </row>
    <row r="194" spans="1:40" x14ac:dyDescent="0.25">
      <c r="A194" t="str">
        <f t="shared" ref="A194:A257" si="3">B194&amp;"_"&amp;D194</f>
        <v>Total Cargo_North America</v>
      </c>
      <c r="B194" s="102" t="s">
        <v>207</v>
      </c>
      <c r="C194" s="103" t="s">
        <v>20</v>
      </c>
      <c r="D194" s="104" t="s">
        <v>31</v>
      </c>
      <c r="E194" s="105" t="s">
        <v>20</v>
      </c>
      <c r="F194" s="106" t="s">
        <v>20</v>
      </c>
      <c r="G194" s="106" t="s">
        <v>20</v>
      </c>
      <c r="H194" s="106" t="s">
        <v>20</v>
      </c>
      <c r="I194" s="106" t="s">
        <v>20</v>
      </c>
      <c r="J194" s="106" t="s">
        <v>20</v>
      </c>
      <c r="K194" s="106" t="s">
        <v>20</v>
      </c>
      <c r="L194" s="106" t="s">
        <v>20</v>
      </c>
      <c r="M194" s="106" t="s">
        <v>20</v>
      </c>
      <c r="N194" s="106" t="s">
        <v>20</v>
      </c>
      <c r="O194" s="106" t="s">
        <v>20</v>
      </c>
      <c r="P194" s="106" t="s">
        <v>20</v>
      </c>
      <c r="Q194" s="106" t="s">
        <v>20</v>
      </c>
      <c r="R194" s="107">
        <v>34711225</v>
      </c>
      <c r="S194" s="107">
        <v>34437203</v>
      </c>
      <c r="T194" s="107">
        <v>34246446</v>
      </c>
      <c r="U194" s="107">
        <v>35078043</v>
      </c>
      <c r="V194" s="107">
        <v>36184032</v>
      </c>
      <c r="W194" s="107">
        <v>36840129</v>
      </c>
      <c r="X194" s="107">
        <v>37255295</v>
      </c>
      <c r="Y194" s="107">
        <v>37670306</v>
      </c>
      <c r="Z194" s="107">
        <v>38069351</v>
      </c>
      <c r="AA194" s="107">
        <v>38456841</v>
      </c>
      <c r="AB194" s="107">
        <v>38831695</v>
      </c>
      <c r="AC194" s="107">
        <v>39198363</v>
      </c>
      <c r="AD194" s="107">
        <v>39559914</v>
      </c>
      <c r="AE194" s="107">
        <v>39922556</v>
      </c>
      <c r="AF194" s="107">
        <v>40343778</v>
      </c>
      <c r="AG194" s="107">
        <v>40711469</v>
      </c>
      <c r="AH194" s="107">
        <v>41136948</v>
      </c>
      <c r="AI194" s="107">
        <v>41508467</v>
      </c>
      <c r="AJ194" s="107">
        <v>41934742</v>
      </c>
      <c r="AK194" s="107">
        <v>42362675</v>
      </c>
      <c r="AL194" s="107">
        <v>42792086</v>
      </c>
      <c r="AM194" s="107">
        <v>43167844</v>
      </c>
      <c r="AN194" s="104">
        <v>43601491</v>
      </c>
    </row>
    <row r="195" spans="1:40" x14ac:dyDescent="0.25">
      <c r="A195" t="str">
        <f t="shared" si="3"/>
        <v>International passengers_North America</v>
      </c>
      <c r="B195" s="102" t="s">
        <v>54</v>
      </c>
      <c r="C195" s="103" t="s">
        <v>20</v>
      </c>
      <c r="D195" s="104" t="s">
        <v>31</v>
      </c>
      <c r="E195" s="105" t="s">
        <v>20</v>
      </c>
      <c r="F195" s="106" t="s">
        <v>20</v>
      </c>
      <c r="G195" s="106" t="s">
        <v>20</v>
      </c>
      <c r="H195" s="106" t="s">
        <v>20</v>
      </c>
      <c r="I195" s="106" t="s">
        <v>20</v>
      </c>
      <c r="J195" s="106" t="s">
        <v>20</v>
      </c>
      <c r="K195" s="106" t="s">
        <v>20</v>
      </c>
      <c r="L195" s="106" t="s">
        <v>20</v>
      </c>
      <c r="M195" s="106" t="s">
        <v>20</v>
      </c>
      <c r="N195" s="106" t="s">
        <v>20</v>
      </c>
      <c r="O195" s="106" t="s">
        <v>20</v>
      </c>
      <c r="P195" s="106" t="s">
        <v>20</v>
      </c>
      <c r="Q195" s="106" t="s">
        <v>20</v>
      </c>
      <c r="R195" s="107">
        <v>307161724</v>
      </c>
      <c r="S195" s="107">
        <v>315596111</v>
      </c>
      <c r="T195" s="107">
        <v>85941244</v>
      </c>
      <c r="U195" s="107">
        <v>156432914</v>
      </c>
      <c r="V195" s="107">
        <v>235233064</v>
      </c>
      <c r="W195" s="107">
        <v>292006593</v>
      </c>
      <c r="X195" s="107">
        <v>335411156</v>
      </c>
      <c r="Y195" s="107">
        <v>370690220</v>
      </c>
      <c r="Z195" s="107">
        <v>401002242</v>
      </c>
      <c r="AA195" s="107">
        <v>428283572</v>
      </c>
      <c r="AB195" s="107">
        <v>453747513</v>
      </c>
      <c r="AC195" s="107">
        <v>478174411</v>
      </c>
      <c r="AD195" s="107">
        <v>502081498</v>
      </c>
      <c r="AE195" s="107">
        <v>525823284</v>
      </c>
      <c r="AF195" s="107">
        <v>549651666</v>
      </c>
      <c r="AG195" s="107">
        <v>573752471</v>
      </c>
      <c r="AH195" s="107">
        <v>598268138</v>
      </c>
      <c r="AI195" s="107">
        <v>623312071</v>
      </c>
      <c r="AJ195" s="107">
        <v>648978000</v>
      </c>
      <c r="AK195" s="107">
        <v>675346206</v>
      </c>
      <c r="AL195" s="107">
        <v>702487814</v>
      </c>
      <c r="AM195" s="107">
        <v>730467797</v>
      </c>
      <c r="AN195" s="104">
        <v>759347162</v>
      </c>
    </row>
    <row r="196" spans="1:40" x14ac:dyDescent="0.25">
      <c r="A196" t="str">
        <f t="shared" si="3"/>
        <v>Domestic passengers_North America</v>
      </c>
      <c r="B196" s="72" t="s">
        <v>56</v>
      </c>
      <c r="C196" s="108" t="s">
        <v>20</v>
      </c>
      <c r="D196" s="92" t="s">
        <v>31</v>
      </c>
      <c r="E196" s="75" t="s">
        <v>20</v>
      </c>
      <c r="F196" s="76" t="s">
        <v>20</v>
      </c>
      <c r="G196" s="76" t="s">
        <v>20</v>
      </c>
      <c r="H196" s="76" t="s">
        <v>20</v>
      </c>
      <c r="I196" s="76" t="s">
        <v>20</v>
      </c>
      <c r="J196" s="76" t="s">
        <v>20</v>
      </c>
      <c r="K196" s="76" t="s">
        <v>20</v>
      </c>
      <c r="L196" s="76" t="s">
        <v>20</v>
      </c>
      <c r="M196" s="76" t="s">
        <v>20</v>
      </c>
      <c r="N196" s="76" t="s">
        <v>20</v>
      </c>
      <c r="O196" s="76" t="s">
        <v>20</v>
      </c>
      <c r="P196" s="76" t="s">
        <v>20</v>
      </c>
      <c r="Q196" s="76" t="s">
        <v>20</v>
      </c>
      <c r="R196" s="83">
        <v>1641872397</v>
      </c>
      <c r="S196" s="83">
        <v>1702968492</v>
      </c>
      <c r="T196" s="83">
        <v>672602564</v>
      </c>
      <c r="U196" s="83">
        <v>1055872630</v>
      </c>
      <c r="V196" s="83">
        <v>1484844728</v>
      </c>
      <c r="W196" s="83">
        <v>1730733685</v>
      </c>
      <c r="X196" s="83">
        <v>1861768028</v>
      </c>
      <c r="Y196" s="83">
        <v>1941738381</v>
      </c>
      <c r="Z196" s="83">
        <v>1994737774</v>
      </c>
      <c r="AA196" s="83">
        <v>2033823412</v>
      </c>
      <c r="AB196" s="83">
        <v>2065964089</v>
      </c>
      <c r="AC196" s="83">
        <v>2094617602</v>
      </c>
      <c r="AD196" s="83">
        <v>2121633575</v>
      </c>
      <c r="AE196" s="83">
        <v>2147937506</v>
      </c>
      <c r="AF196" s="83">
        <v>2173827608</v>
      </c>
      <c r="AG196" s="83">
        <v>2199391104</v>
      </c>
      <c r="AH196" s="83">
        <v>2224669563</v>
      </c>
      <c r="AI196" s="83">
        <v>2249738077</v>
      </c>
      <c r="AJ196" s="83">
        <v>2274615094</v>
      </c>
      <c r="AK196" s="83">
        <v>2299336229</v>
      </c>
      <c r="AL196" s="83">
        <v>2323910321</v>
      </c>
      <c r="AM196" s="83">
        <v>2348331628</v>
      </c>
      <c r="AN196" s="92">
        <v>2372695538</v>
      </c>
    </row>
    <row r="197" spans="1:40" x14ac:dyDescent="0.25">
      <c r="A197" t="str">
        <f t="shared" si="3"/>
        <v>Total passengers_Nigeria</v>
      </c>
      <c r="B197" s="102" t="s">
        <v>58</v>
      </c>
      <c r="C197" s="103" t="s">
        <v>32</v>
      </c>
      <c r="D197" s="104" t="s">
        <v>59</v>
      </c>
      <c r="E197" s="105" t="s">
        <v>20</v>
      </c>
      <c r="F197" s="106" t="s">
        <v>34</v>
      </c>
      <c r="G197" s="106" t="s">
        <v>20</v>
      </c>
      <c r="H197" s="106" t="s">
        <v>20</v>
      </c>
      <c r="I197" s="106" t="s">
        <v>20</v>
      </c>
      <c r="J197" s="106" t="s">
        <v>20</v>
      </c>
      <c r="K197" s="106" t="s">
        <v>20</v>
      </c>
      <c r="L197" s="106" t="s">
        <v>34</v>
      </c>
      <c r="M197" s="106" t="s">
        <v>20</v>
      </c>
      <c r="N197" s="106" t="s">
        <v>34</v>
      </c>
      <c r="O197" s="106" t="s">
        <v>34</v>
      </c>
      <c r="P197" s="106" t="s">
        <v>20</v>
      </c>
      <c r="Q197" s="106" t="s">
        <v>20</v>
      </c>
      <c r="R197" s="107">
        <v>15725318</v>
      </c>
      <c r="S197" s="107">
        <v>16570069</v>
      </c>
      <c r="T197" s="107">
        <v>7839553</v>
      </c>
      <c r="U197" s="107">
        <v>12585130</v>
      </c>
      <c r="V197" s="107">
        <v>15650405</v>
      </c>
      <c r="W197" s="107">
        <v>17769771</v>
      </c>
      <c r="X197" s="107">
        <v>19367494</v>
      </c>
      <c r="Y197" s="107">
        <v>20669776</v>
      </c>
      <c r="Z197" s="107">
        <v>21802653</v>
      </c>
      <c r="AA197" s="107">
        <v>22834595</v>
      </c>
      <c r="AB197" s="107">
        <v>23808880</v>
      </c>
      <c r="AC197" s="107">
        <v>24745557</v>
      </c>
      <c r="AD197" s="107">
        <v>25656392</v>
      </c>
      <c r="AE197" s="107">
        <v>26543124</v>
      </c>
      <c r="AF197" s="107">
        <v>27433974</v>
      </c>
      <c r="AG197" s="107">
        <v>28333300</v>
      </c>
      <c r="AH197" s="107">
        <v>29241925</v>
      </c>
      <c r="AI197" s="107">
        <v>30160198</v>
      </c>
      <c r="AJ197" s="107">
        <v>31082477</v>
      </c>
      <c r="AK197" s="107">
        <v>32021576</v>
      </c>
      <c r="AL197" s="107">
        <v>32978543</v>
      </c>
      <c r="AM197" s="107">
        <v>33954806</v>
      </c>
      <c r="AN197" s="104">
        <v>34952121</v>
      </c>
    </row>
    <row r="198" spans="1:40" x14ac:dyDescent="0.25">
      <c r="A198" t="str">
        <f t="shared" si="3"/>
        <v>Total aircraft movements_Nigeria</v>
      </c>
      <c r="B198" s="102" t="s">
        <v>35</v>
      </c>
      <c r="C198" s="103" t="s">
        <v>32</v>
      </c>
      <c r="D198" s="104" t="s">
        <v>59</v>
      </c>
      <c r="E198" s="105" t="s">
        <v>20</v>
      </c>
      <c r="F198" s="106" t="s">
        <v>34</v>
      </c>
      <c r="G198" s="106" t="s">
        <v>20</v>
      </c>
      <c r="H198" s="106" t="s">
        <v>20</v>
      </c>
      <c r="I198" s="106" t="s">
        <v>20</v>
      </c>
      <c r="J198" s="106" t="s">
        <v>20</v>
      </c>
      <c r="K198" s="106" t="s">
        <v>20</v>
      </c>
      <c r="L198" s="106" t="s">
        <v>34</v>
      </c>
      <c r="M198" s="106" t="s">
        <v>20</v>
      </c>
      <c r="N198" s="106" t="s">
        <v>34</v>
      </c>
      <c r="O198" s="106" t="s">
        <v>34</v>
      </c>
      <c r="P198" s="106" t="s">
        <v>20</v>
      </c>
      <c r="Q198" s="106" t="s">
        <v>20</v>
      </c>
      <c r="R198" s="107">
        <v>240809</v>
      </c>
      <c r="S198" s="107">
        <v>247489</v>
      </c>
      <c r="T198" s="107">
        <v>158040</v>
      </c>
      <c r="U198" s="107">
        <v>226229</v>
      </c>
      <c r="V198" s="107">
        <v>257758</v>
      </c>
      <c r="W198" s="107">
        <v>273069</v>
      </c>
      <c r="X198" s="107">
        <v>282660</v>
      </c>
      <c r="Y198" s="107">
        <v>290006</v>
      </c>
      <c r="Z198" s="107">
        <v>296470</v>
      </c>
      <c r="AA198" s="107">
        <v>302588</v>
      </c>
      <c r="AB198" s="107">
        <v>308569</v>
      </c>
      <c r="AC198" s="107">
        <v>314498</v>
      </c>
      <c r="AD198" s="107">
        <v>320406</v>
      </c>
      <c r="AE198" s="107">
        <v>326306</v>
      </c>
      <c r="AF198" s="107">
        <v>332201</v>
      </c>
      <c r="AG198" s="107">
        <v>338097</v>
      </c>
      <c r="AH198" s="107">
        <v>343992</v>
      </c>
      <c r="AI198" s="107">
        <v>349886</v>
      </c>
      <c r="AJ198" s="107">
        <v>355780</v>
      </c>
      <c r="AK198" s="107">
        <v>361675</v>
      </c>
      <c r="AL198" s="107">
        <v>367569</v>
      </c>
      <c r="AM198" s="107">
        <v>373464</v>
      </c>
      <c r="AN198" s="104">
        <v>379358</v>
      </c>
    </row>
    <row r="199" spans="1:40" x14ac:dyDescent="0.25">
      <c r="A199" t="str">
        <f t="shared" si="3"/>
        <v>Total Cargo_Nigeria</v>
      </c>
      <c r="B199" s="102" t="s">
        <v>207</v>
      </c>
      <c r="C199" s="108" t="s">
        <v>32</v>
      </c>
      <c r="D199" s="92" t="s">
        <v>59</v>
      </c>
      <c r="E199" s="75" t="s">
        <v>20</v>
      </c>
      <c r="F199" s="76" t="s">
        <v>34</v>
      </c>
      <c r="G199" s="76" t="s">
        <v>20</v>
      </c>
      <c r="H199" s="76" t="s">
        <v>20</v>
      </c>
      <c r="I199" s="76" t="s">
        <v>20</v>
      </c>
      <c r="J199" s="76" t="s">
        <v>20</v>
      </c>
      <c r="K199" s="76" t="s">
        <v>20</v>
      </c>
      <c r="L199" s="76" t="s">
        <v>34</v>
      </c>
      <c r="M199" s="76" t="s">
        <v>20</v>
      </c>
      <c r="N199" s="76" t="s">
        <v>34</v>
      </c>
      <c r="O199" s="76" t="s">
        <v>34</v>
      </c>
      <c r="P199" s="76" t="s">
        <v>20</v>
      </c>
      <c r="Q199" s="76" t="s">
        <v>20</v>
      </c>
      <c r="R199" s="83">
        <v>292008</v>
      </c>
      <c r="S199" s="83">
        <v>303339</v>
      </c>
      <c r="T199" s="83">
        <v>206871</v>
      </c>
      <c r="U199" s="83">
        <v>314398</v>
      </c>
      <c r="V199" s="83">
        <v>371978</v>
      </c>
      <c r="W199" s="83">
        <v>401131</v>
      </c>
      <c r="X199" s="83">
        <v>422153</v>
      </c>
      <c r="Y199" s="83">
        <v>439907</v>
      </c>
      <c r="Z199" s="83">
        <v>456348</v>
      </c>
      <c r="AA199" s="83">
        <v>472264</v>
      </c>
      <c r="AB199" s="83">
        <v>487970</v>
      </c>
      <c r="AC199" s="83">
        <v>503591</v>
      </c>
      <c r="AD199" s="83">
        <v>519179</v>
      </c>
      <c r="AE199" s="83">
        <v>534754</v>
      </c>
      <c r="AF199" s="83">
        <v>550322</v>
      </c>
      <c r="AG199" s="83">
        <v>565890</v>
      </c>
      <c r="AH199" s="83">
        <v>581456</v>
      </c>
      <c r="AI199" s="83">
        <v>597022</v>
      </c>
      <c r="AJ199" s="83">
        <v>612588</v>
      </c>
      <c r="AK199" s="83">
        <v>628154</v>
      </c>
      <c r="AL199" s="83">
        <v>643719</v>
      </c>
      <c r="AM199" s="83">
        <v>659285</v>
      </c>
      <c r="AN199" s="92">
        <v>674851</v>
      </c>
    </row>
    <row r="200" spans="1:40" x14ac:dyDescent="0.25">
      <c r="A200" t="str">
        <f t="shared" si="3"/>
        <v>International passengers_Nigeria</v>
      </c>
      <c r="B200" s="72" t="s">
        <v>54</v>
      </c>
      <c r="C200" s="108" t="s">
        <v>32</v>
      </c>
      <c r="D200" s="92" t="s">
        <v>59</v>
      </c>
      <c r="E200" s="75" t="s">
        <v>20</v>
      </c>
      <c r="F200" s="76" t="s">
        <v>34</v>
      </c>
      <c r="G200" s="76" t="s">
        <v>20</v>
      </c>
      <c r="H200" s="76" t="s">
        <v>20</v>
      </c>
      <c r="I200" s="76" t="s">
        <v>20</v>
      </c>
      <c r="J200" s="76" t="s">
        <v>20</v>
      </c>
      <c r="K200" s="76" t="s">
        <v>20</v>
      </c>
      <c r="L200" s="76" t="s">
        <v>34</v>
      </c>
      <c r="M200" s="76" t="s">
        <v>20</v>
      </c>
      <c r="N200" s="76" t="s">
        <v>34</v>
      </c>
      <c r="O200" s="76" t="s">
        <v>34</v>
      </c>
      <c r="P200" s="76" t="s">
        <v>20</v>
      </c>
      <c r="Q200" s="76" t="s">
        <v>20</v>
      </c>
      <c r="R200" s="83">
        <v>4218069</v>
      </c>
      <c r="S200" s="83">
        <v>4242403</v>
      </c>
      <c r="T200" s="83">
        <v>1310784</v>
      </c>
      <c r="U200" s="83">
        <v>2303526</v>
      </c>
      <c r="V200" s="83">
        <v>3087840</v>
      </c>
      <c r="W200" s="83">
        <v>3759858</v>
      </c>
      <c r="X200" s="83">
        <v>4321101</v>
      </c>
      <c r="Y200" s="83">
        <v>4802829</v>
      </c>
      <c r="Z200" s="83">
        <v>5229470</v>
      </c>
      <c r="AA200" s="83">
        <v>5617162</v>
      </c>
      <c r="AB200" s="83">
        <v>5981910</v>
      </c>
      <c r="AC200" s="83">
        <v>6329586</v>
      </c>
      <c r="AD200" s="83">
        <v>6664541</v>
      </c>
      <c r="AE200" s="83">
        <v>6984213</v>
      </c>
      <c r="AF200" s="83">
        <v>7315057</v>
      </c>
      <c r="AG200" s="83">
        <v>7660245</v>
      </c>
      <c r="AH200" s="83">
        <v>8019900</v>
      </c>
      <c r="AI200" s="83">
        <v>8393922</v>
      </c>
      <c r="AJ200" s="83">
        <v>8775989</v>
      </c>
      <c r="AK200" s="83">
        <v>9179035</v>
      </c>
      <c r="AL200" s="83">
        <v>9603916</v>
      </c>
      <c r="AM200" s="83">
        <v>10051893</v>
      </c>
      <c r="AN200" s="92">
        <v>10524572</v>
      </c>
    </row>
    <row r="201" spans="1:40" x14ac:dyDescent="0.25">
      <c r="A201" t="str">
        <f t="shared" si="3"/>
        <v>Domestic passengers_Nigeria</v>
      </c>
      <c r="B201" s="102" t="s">
        <v>56</v>
      </c>
      <c r="C201" s="103" t="s">
        <v>32</v>
      </c>
      <c r="D201" s="104" t="s">
        <v>59</v>
      </c>
      <c r="E201" s="105" t="s">
        <v>20</v>
      </c>
      <c r="F201" s="106" t="s">
        <v>34</v>
      </c>
      <c r="G201" s="106" t="s">
        <v>20</v>
      </c>
      <c r="H201" s="106" t="s">
        <v>20</v>
      </c>
      <c r="I201" s="106" t="s">
        <v>20</v>
      </c>
      <c r="J201" s="106" t="s">
        <v>20</v>
      </c>
      <c r="K201" s="106" t="s">
        <v>20</v>
      </c>
      <c r="L201" s="106" t="s">
        <v>34</v>
      </c>
      <c r="M201" s="106" t="s">
        <v>20</v>
      </c>
      <c r="N201" s="106" t="s">
        <v>34</v>
      </c>
      <c r="O201" s="106" t="s">
        <v>34</v>
      </c>
      <c r="P201" s="106" t="s">
        <v>20</v>
      </c>
      <c r="Q201" s="106" t="s">
        <v>20</v>
      </c>
      <c r="R201" s="107">
        <v>11385693</v>
      </c>
      <c r="S201" s="107">
        <v>12213763</v>
      </c>
      <c r="T201" s="107">
        <v>6513696</v>
      </c>
      <c r="U201" s="107">
        <v>10251015</v>
      </c>
      <c r="V201" s="107">
        <v>12516855</v>
      </c>
      <c r="W201" s="107">
        <v>13950284</v>
      </c>
      <c r="X201" s="107">
        <v>14973469</v>
      </c>
      <c r="Y201" s="107">
        <v>15781324</v>
      </c>
      <c r="Z201" s="107">
        <v>16475136</v>
      </c>
      <c r="AA201" s="107">
        <v>17107449</v>
      </c>
      <c r="AB201" s="107">
        <v>17705511</v>
      </c>
      <c r="AC201" s="107">
        <v>18283477</v>
      </c>
      <c r="AD201" s="107">
        <v>18848735</v>
      </c>
      <c r="AE201" s="107">
        <v>19405182</v>
      </c>
      <c r="AF201" s="107">
        <v>19954912</v>
      </c>
      <c r="AG201" s="107">
        <v>20499089</v>
      </c>
      <c r="AH201" s="107">
        <v>21038395</v>
      </c>
      <c r="AI201" s="107">
        <v>21573256</v>
      </c>
      <c r="AJ201" s="107">
        <v>22103963</v>
      </c>
      <c r="AK201" s="107">
        <v>22630736</v>
      </c>
      <c r="AL201" s="107">
        <v>23153752</v>
      </c>
      <c r="AM201" s="107">
        <v>23673161</v>
      </c>
      <c r="AN201" s="104">
        <v>24189099</v>
      </c>
    </row>
    <row r="202" spans="1:40" x14ac:dyDescent="0.25">
      <c r="A202" t="str">
        <f t="shared" si="3"/>
        <v>Total passengers_Nicaragua</v>
      </c>
      <c r="B202" s="102" t="s">
        <v>58</v>
      </c>
      <c r="C202" s="103" t="s">
        <v>141</v>
      </c>
      <c r="D202" s="104" t="s">
        <v>162</v>
      </c>
      <c r="E202" s="105" t="s">
        <v>20</v>
      </c>
      <c r="F202" s="106" t="s">
        <v>34</v>
      </c>
      <c r="G202" s="106" t="s">
        <v>20</v>
      </c>
      <c r="H202" s="106" t="s">
        <v>20</v>
      </c>
      <c r="I202" s="106" t="s">
        <v>20</v>
      </c>
      <c r="J202" s="106" t="s">
        <v>20</v>
      </c>
      <c r="K202" s="106" t="s">
        <v>20</v>
      </c>
      <c r="L202" s="106" t="s">
        <v>20</v>
      </c>
      <c r="M202" s="106" t="s">
        <v>20</v>
      </c>
      <c r="N202" s="106" t="s">
        <v>20</v>
      </c>
      <c r="O202" s="106" t="s">
        <v>20</v>
      </c>
      <c r="P202" s="106" t="s">
        <v>20</v>
      </c>
      <c r="Q202" s="106" t="s">
        <v>20</v>
      </c>
      <c r="R202" s="107">
        <v>1114118</v>
      </c>
      <c r="S202" s="107">
        <v>1075103</v>
      </c>
      <c r="T202" s="107">
        <v>295633</v>
      </c>
      <c r="U202" s="107">
        <v>521638</v>
      </c>
      <c r="V202" s="107">
        <v>780058</v>
      </c>
      <c r="W202" s="107">
        <v>965120</v>
      </c>
      <c r="X202" s="107">
        <v>1108314</v>
      </c>
      <c r="Y202" s="107">
        <v>1227656</v>
      </c>
      <c r="Z202" s="107">
        <v>1332720</v>
      </c>
      <c r="AA202" s="107">
        <v>1429775</v>
      </c>
      <c r="AB202" s="107">
        <v>1522943</v>
      </c>
      <c r="AC202" s="107">
        <v>1614883</v>
      </c>
      <c r="AD202" s="107">
        <v>1707378</v>
      </c>
      <c r="AE202" s="107">
        <v>1799728</v>
      </c>
      <c r="AF202" s="107">
        <v>1894735</v>
      </c>
      <c r="AG202" s="107">
        <v>1993671</v>
      </c>
      <c r="AH202" s="107">
        <v>2097303</v>
      </c>
      <c r="AI202" s="107">
        <v>2206453</v>
      </c>
      <c r="AJ202" s="107">
        <v>2312424</v>
      </c>
      <c r="AK202" s="107">
        <v>2424008</v>
      </c>
      <c r="AL202" s="107">
        <v>2541667</v>
      </c>
      <c r="AM202" s="107">
        <v>2665885</v>
      </c>
      <c r="AN202" s="104">
        <v>2797127</v>
      </c>
    </row>
    <row r="203" spans="1:40" x14ac:dyDescent="0.25">
      <c r="A203" t="str">
        <f t="shared" si="3"/>
        <v>Total aircraft movements_Nicaragua</v>
      </c>
      <c r="B203" s="102" t="s">
        <v>35</v>
      </c>
      <c r="C203" s="103" t="s">
        <v>141</v>
      </c>
      <c r="D203" s="104" t="s">
        <v>162</v>
      </c>
      <c r="E203" s="105" t="s">
        <v>20</v>
      </c>
      <c r="F203" s="106" t="s">
        <v>34</v>
      </c>
      <c r="G203" s="106" t="s">
        <v>20</v>
      </c>
      <c r="H203" s="106" t="s">
        <v>20</v>
      </c>
      <c r="I203" s="106" t="s">
        <v>20</v>
      </c>
      <c r="J203" s="106" t="s">
        <v>20</v>
      </c>
      <c r="K203" s="106" t="s">
        <v>20</v>
      </c>
      <c r="L203" s="106" t="s">
        <v>20</v>
      </c>
      <c r="M203" s="106" t="s">
        <v>20</v>
      </c>
      <c r="N203" s="106" t="s">
        <v>20</v>
      </c>
      <c r="O203" s="106" t="s">
        <v>20</v>
      </c>
      <c r="P203" s="106" t="s">
        <v>20</v>
      </c>
      <c r="Q203" s="106" t="s">
        <v>20</v>
      </c>
      <c r="R203" s="107">
        <v>24777</v>
      </c>
      <c r="S203" s="107">
        <v>21668</v>
      </c>
      <c r="T203" s="107">
        <v>8398</v>
      </c>
      <c r="U203" s="107">
        <v>12317</v>
      </c>
      <c r="V203" s="107">
        <v>17303</v>
      </c>
      <c r="W203" s="107">
        <v>20416</v>
      </c>
      <c r="X203" s="107">
        <v>22444</v>
      </c>
      <c r="Y203" s="107">
        <v>23889</v>
      </c>
      <c r="Z203" s="107">
        <v>25024</v>
      </c>
      <c r="AA203" s="107">
        <v>26004</v>
      </c>
      <c r="AB203" s="107">
        <v>26915</v>
      </c>
      <c r="AC203" s="107">
        <v>27804</v>
      </c>
      <c r="AD203" s="107">
        <v>28700</v>
      </c>
      <c r="AE203" s="107">
        <v>29622</v>
      </c>
      <c r="AF203" s="107">
        <v>30578</v>
      </c>
      <c r="AG203" s="107">
        <v>31577</v>
      </c>
      <c r="AH203" s="107">
        <v>32625</v>
      </c>
      <c r="AI203" s="107">
        <v>33727</v>
      </c>
      <c r="AJ203" s="107">
        <v>34888</v>
      </c>
      <c r="AK203" s="107">
        <v>36113</v>
      </c>
      <c r="AL203" s="107">
        <v>37407</v>
      </c>
      <c r="AM203" s="107">
        <v>38774</v>
      </c>
      <c r="AN203" s="104">
        <v>40224</v>
      </c>
    </row>
    <row r="204" spans="1:40" x14ac:dyDescent="0.25">
      <c r="A204" t="str">
        <f t="shared" si="3"/>
        <v>Total Cargo_Nicaragua</v>
      </c>
      <c r="B204" s="102" t="s">
        <v>207</v>
      </c>
      <c r="C204" s="108" t="s">
        <v>141</v>
      </c>
      <c r="D204" s="92" t="s">
        <v>162</v>
      </c>
      <c r="E204" s="75" t="s">
        <v>20</v>
      </c>
      <c r="F204" s="76" t="s">
        <v>34</v>
      </c>
      <c r="G204" s="76" t="s">
        <v>20</v>
      </c>
      <c r="H204" s="76" t="s">
        <v>20</v>
      </c>
      <c r="I204" s="76" t="s">
        <v>20</v>
      </c>
      <c r="J204" s="76" t="s">
        <v>20</v>
      </c>
      <c r="K204" s="76" t="s">
        <v>20</v>
      </c>
      <c r="L204" s="76" t="s">
        <v>20</v>
      </c>
      <c r="M204" s="76" t="s">
        <v>20</v>
      </c>
      <c r="N204" s="76" t="s">
        <v>20</v>
      </c>
      <c r="O204" s="76" t="s">
        <v>20</v>
      </c>
      <c r="P204" s="76" t="s">
        <v>20</v>
      </c>
      <c r="Q204" s="76" t="s">
        <v>20</v>
      </c>
      <c r="R204" s="83">
        <v>26901</v>
      </c>
      <c r="S204" s="83">
        <v>24286</v>
      </c>
      <c r="T204" s="83" t="s">
        <v>218</v>
      </c>
      <c r="U204" s="83" t="s">
        <v>218</v>
      </c>
      <c r="V204" s="83" t="s">
        <v>218</v>
      </c>
      <c r="W204" s="83" t="s">
        <v>218</v>
      </c>
      <c r="X204" s="83" t="s">
        <v>218</v>
      </c>
      <c r="Y204" s="83" t="s">
        <v>218</v>
      </c>
      <c r="Z204" s="83" t="s">
        <v>218</v>
      </c>
      <c r="AA204" s="83" t="s">
        <v>218</v>
      </c>
      <c r="AB204" s="83" t="s">
        <v>218</v>
      </c>
      <c r="AC204" s="83" t="s">
        <v>218</v>
      </c>
      <c r="AD204" s="83" t="s">
        <v>218</v>
      </c>
      <c r="AE204" s="83" t="s">
        <v>218</v>
      </c>
      <c r="AF204" s="83" t="s">
        <v>218</v>
      </c>
      <c r="AG204" s="83" t="s">
        <v>218</v>
      </c>
      <c r="AH204" s="83" t="s">
        <v>218</v>
      </c>
      <c r="AI204" s="83" t="s">
        <v>218</v>
      </c>
      <c r="AJ204" s="83" t="s">
        <v>218</v>
      </c>
      <c r="AK204" s="83" t="s">
        <v>218</v>
      </c>
      <c r="AL204" s="83" t="s">
        <v>218</v>
      </c>
      <c r="AM204" s="83" t="s">
        <v>218</v>
      </c>
      <c r="AN204" s="92" t="s">
        <v>218</v>
      </c>
    </row>
    <row r="205" spans="1:40" x14ac:dyDescent="0.25">
      <c r="A205" t="str">
        <f t="shared" si="3"/>
        <v>International passengers_Nicaragua</v>
      </c>
      <c r="B205" s="72" t="s">
        <v>54</v>
      </c>
      <c r="C205" s="108" t="s">
        <v>141</v>
      </c>
      <c r="D205" s="92" t="s">
        <v>162</v>
      </c>
      <c r="E205" s="75" t="s">
        <v>20</v>
      </c>
      <c r="F205" s="76" t="s">
        <v>34</v>
      </c>
      <c r="G205" s="76" t="s">
        <v>20</v>
      </c>
      <c r="H205" s="76" t="s">
        <v>20</v>
      </c>
      <c r="I205" s="76" t="s">
        <v>20</v>
      </c>
      <c r="J205" s="76" t="s">
        <v>20</v>
      </c>
      <c r="K205" s="76" t="s">
        <v>20</v>
      </c>
      <c r="L205" s="76" t="s">
        <v>20</v>
      </c>
      <c r="M205" s="76" t="s">
        <v>20</v>
      </c>
      <c r="N205" s="76" t="s">
        <v>20</v>
      </c>
      <c r="O205" s="76" t="s">
        <v>20</v>
      </c>
      <c r="P205" s="76" t="s">
        <v>20</v>
      </c>
      <c r="Q205" s="76" t="s">
        <v>20</v>
      </c>
      <c r="R205" s="83">
        <v>1007158</v>
      </c>
      <c r="S205" s="83">
        <v>993540</v>
      </c>
      <c r="T205" s="83">
        <v>273044</v>
      </c>
      <c r="U205" s="83">
        <v>481677</v>
      </c>
      <c r="V205" s="83">
        <v>719830</v>
      </c>
      <c r="W205" s="83">
        <v>892704</v>
      </c>
      <c r="X205" s="83">
        <v>1028014</v>
      </c>
      <c r="Y205" s="83">
        <v>1141731</v>
      </c>
      <c r="Z205" s="83">
        <v>1242410</v>
      </c>
      <c r="AA205" s="83">
        <v>1335739</v>
      </c>
      <c r="AB205" s="83">
        <v>1425489</v>
      </c>
      <c r="AC205" s="83">
        <v>1514119</v>
      </c>
      <c r="AD205" s="83">
        <v>1603302</v>
      </c>
      <c r="AE205" s="83">
        <v>1691827</v>
      </c>
      <c r="AF205" s="83">
        <v>1782868</v>
      </c>
      <c r="AG205" s="83">
        <v>1877618</v>
      </c>
      <c r="AH205" s="83">
        <v>1976811</v>
      </c>
      <c r="AI205" s="83">
        <v>2081229</v>
      </c>
      <c r="AJ205" s="83">
        <v>2182217</v>
      </c>
      <c r="AK205" s="83">
        <v>2288502</v>
      </c>
      <c r="AL205" s="83">
        <v>2400527</v>
      </c>
      <c r="AM205" s="83">
        <v>2518752</v>
      </c>
      <c r="AN205" s="92">
        <v>2643619</v>
      </c>
    </row>
    <row r="206" spans="1:40" x14ac:dyDescent="0.25">
      <c r="A206" t="str">
        <f t="shared" si="3"/>
        <v>Domestic passengers_Nicaragua</v>
      </c>
      <c r="B206" s="102" t="s">
        <v>56</v>
      </c>
      <c r="C206" s="103" t="s">
        <v>141</v>
      </c>
      <c r="D206" s="104" t="s">
        <v>162</v>
      </c>
      <c r="E206" s="105" t="s">
        <v>20</v>
      </c>
      <c r="F206" s="106" t="s">
        <v>34</v>
      </c>
      <c r="G206" s="106" t="s">
        <v>20</v>
      </c>
      <c r="H206" s="106" t="s">
        <v>20</v>
      </c>
      <c r="I206" s="106" t="s">
        <v>20</v>
      </c>
      <c r="J206" s="106" t="s">
        <v>20</v>
      </c>
      <c r="K206" s="106" t="s">
        <v>20</v>
      </c>
      <c r="L206" s="106" t="s">
        <v>20</v>
      </c>
      <c r="M206" s="106" t="s">
        <v>20</v>
      </c>
      <c r="N206" s="106" t="s">
        <v>20</v>
      </c>
      <c r="O206" s="106" t="s">
        <v>20</v>
      </c>
      <c r="P206" s="106" t="s">
        <v>20</v>
      </c>
      <c r="Q206" s="106" t="s">
        <v>20</v>
      </c>
      <c r="R206" s="107">
        <v>106960</v>
      </c>
      <c r="S206" s="107">
        <v>81563</v>
      </c>
      <c r="T206" s="107">
        <v>22589</v>
      </c>
      <c r="U206" s="107">
        <v>39961</v>
      </c>
      <c r="V206" s="107">
        <v>60228</v>
      </c>
      <c r="W206" s="107">
        <v>72416</v>
      </c>
      <c r="X206" s="107">
        <v>80300</v>
      </c>
      <c r="Y206" s="107">
        <v>85925</v>
      </c>
      <c r="Z206" s="107">
        <v>90310</v>
      </c>
      <c r="AA206" s="107">
        <v>94036</v>
      </c>
      <c r="AB206" s="107">
        <v>97454</v>
      </c>
      <c r="AC206" s="107">
        <v>100764</v>
      </c>
      <c r="AD206" s="107">
        <v>104076</v>
      </c>
      <c r="AE206" s="107">
        <v>107901</v>
      </c>
      <c r="AF206" s="107">
        <v>111867</v>
      </c>
      <c r="AG206" s="107">
        <v>116053</v>
      </c>
      <c r="AH206" s="107">
        <v>120492</v>
      </c>
      <c r="AI206" s="107">
        <v>125224</v>
      </c>
      <c r="AJ206" s="107">
        <v>130207</v>
      </c>
      <c r="AK206" s="107">
        <v>135506</v>
      </c>
      <c r="AL206" s="107">
        <v>141140</v>
      </c>
      <c r="AM206" s="107">
        <v>147133</v>
      </c>
      <c r="AN206" s="104">
        <v>153508</v>
      </c>
    </row>
    <row r="207" spans="1:40" x14ac:dyDescent="0.25">
      <c r="A207" t="str">
        <f t="shared" si="3"/>
        <v>Total passengers_NEXT 11</v>
      </c>
      <c r="B207" s="72" t="s">
        <v>58</v>
      </c>
      <c r="C207" s="108" t="s">
        <v>20</v>
      </c>
      <c r="D207" s="92" t="s">
        <v>15</v>
      </c>
      <c r="E207" s="75" t="s">
        <v>20</v>
      </c>
      <c r="F207" s="76" t="s">
        <v>20</v>
      </c>
      <c r="G207" s="76" t="s">
        <v>20</v>
      </c>
      <c r="H207" s="76" t="s">
        <v>20</v>
      </c>
      <c r="I207" s="76" t="s">
        <v>20</v>
      </c>
      <c r="J207" s="76" t="s">
        <v>20</v>
      </c>
      <c r="K207" s="76" t="s">
        <v>20</v>
      </c>
      <c r="L207" s="76" t="s">
        <v>20</v>
      </c>
      <c r="M207" s="76" t="s">
        <v>20</v>
      </c>
      <c r="N207" s="76" t="s">
        <v>20</v>
      </c>
      <c r="O207" s="76" t="s">
        <v>20</v>
      </c>
      <c r="P207" s="76" t="s">
        <v>20</v>
      </c>
      <c r="Q207" s="76" t="s">
        <v>20</v>
      </c>
      <c r="R207" s="83">
        <v>1010066770</v>
      </c>
      <c r="S207" s="83">
        <v>1012477319</v>
      </c>
      <c r="T207" s="83">
        <v>387056431</v>
      </c>
      <c r="U207" s="83">
        <v>648160993</v>
      </c>
      <c r="V207" s="83">
        <v>886011820</v>
      </c>
      <c r="W207" s="83">
        <v>1064889393</v>
      </c>
      <c r="X207" s="83">
        <v>1213429949</v>
      </c>
      <c r="Y207" s="83">
        <v>1339781667</v>
      </c>
      <c r="Z207" s="83">
        <v>1451370827</v>
      </c>
      <c r="AA207" s="83">
        <v>1554858861</v>
      </c>
      <c r="AB207" s="83">
        <v>1654087556</v>
      </c>
      <c r="AC207" s="83">
        <v>1750992590</v>
      </c>
      <c r="AD207" s="83">
        <v>1846855599</v>
      </c>
      <c r="AE207" s="83">
        <v>1942972394</v>
      </c>
      <c r="AF207" s="83">
        <v>2040242140</v>
      </c>
      <c r="AG207" s="83">
        <v>2139234546</v>
      </c>
      <c r="AH207" s="83">
        <v>2239594002</v>
      </c>
      <c r="AI207" s="83">
        <v>2341821367</v>
      </c>
      <c r="AJ207" s="83">
        <v>2444860367</v>
      </c>
      <c r="AK207" s="83">
        <v>2548999043</v>
      </c>
      <c r="AL207" s="83">
        <v>2655209422</v>
      </c>
      <c r="AM207" s="83">
        <v>2763720915</v>
      </c>
      <c r="AN207" s="92">
        <v>2874256911</v>
      </c>
    </row>
    <row r="208" spans="1:40" x14ac:dyDescent="0.25">
      <c r="A208" t="str">
        <f t="shared" si="3"/>
        <v>Total aircraft movements_NEXT 11</v>
      </c>
      <c r="B208" s="72" t="s">
        <v>35</v>
      </c>
      <c r="C208" s="108" t="s">
        <v>20</v>
      </c>
      <c r="D208" s="92" t="s">
        <v>15</v>
      </c>
      <c r="E208" s="75" t="s">
        <v>20</v>
      </c>
      <c r="F208" s="76" t="s">
        <v>20</v>
      </c>
      <c r="G208" s="76" t="s">
        <v>20</v>
      </c>
      <c r="H208" s="76" t="s">
        <v>20</v>
      </c>
      <c r="I208" s="76" t="s">
        <v>20</v>
      </c>
      <c r="J208" s="76" t="s">
        <v>20</v>
      </c>
      <c r="K208" s="76" t="s">
        <v>20</v>
      </c>
      <c r="L208" s="76" t="s">
        <v>20</v>
      </c>
      <c r="M208" s="76" t="s">
        <v>20</v>
      </c>
      <c r="N208" s="76" t="s">
        <v>20</v>
      </c>
      <c r="O208" s="76" t="s">
        <v>20</v>
      </c>
      <c r="P208" s="76" t="s">
        <v>20</v>
      </c>
      <c r="Q208" s="76" t="s">
        <v>20</v>
      </c>
      <c r="R208" s="83">
        <v>8414881</v>
      </c>
      <c r="S208" s="83">
        <v>8358154</v>
      </c>
      <c r="T208" s="83">
        <v>4379816</v>
      </c>
      <c r="U208" s="83">
        <v>6578122</v>
      </c>
      <c r="V208" s="83">
        <v>8126292</v>
      </c>
      <c r="W208" s="83">
        <v>9129136</v>
      </c>
      <c r="X208" s="83">
        <v>9855508</v>
      </c>
      <c r="Y208" s="83">
        <v>10439698</v>
      </c>
      <c r="Z208" s="83">
        <v>10947080</v>
      </c>
      <c r="AA208" s="83">
        <v>11413676</v>
      </c>
      <c r="AB208" s="83">
        <v>11860096</v>
      </c>
      <c r="AC208" s="83">
        <v>12292934</v>
      </c>
      <c r="AD208" s="83">
        <v>12717970</v>
      </c>
      <c r="AE208" s="83">
        <v>13140651</v>
      </c>
      <c r="AF208" s="83">
        <v>13564819</v>
      </c>
      <c r="AG208" s="83">
        <v>13990930</v>
      </c>
      <c r="AH208" s="83">
        <v>14417004</v>
      </c>
      <c r="AI208" s="83">
        <v>14844427</v>
      </c>
      <c r="AJ208" s="83">
        <v>15269303</v>
      </c>
      <c r="AK208" s="83">
        <v>15690593</v>
      </c>
      <c r="AL208" s="83">
        <v>16112605</v>
      </c>
      <c r="AM208" s="83">
        <v>16535800</v>
      </c>
      <c r="AN208" s="92">
        <v>16959617</v>
      </c>
    </row>
    <row r="209" spans="1:40" x14ac:dyDescent="0.25">
      <c r="A209" t="str">
        <f t="shared" si="3"/>
        <v>Total Cargo_NEXT 11</v>
      </c>
      <c r="B209" s="102" t="s">
        <v>207</v>
      </c>
      <c r="C209" s="103" t="s">
        <v>20</v>
      </c>
      <c r="D209" s="104" t="s">
        <v>15</v>
      </c>
      <c r="E209" s="105" t="s">
        <v>20</v>
      </c>
      <c r="F209" s="106" t="s">
        <v>20</v>
      </c>
      <c r="G209" s="106" t="s">
        <v>20</v>
      </c>
      <c r="H209" s="106" t="s">
        <v>20</v>
      </c>
      <c r="I209" s="106" t="s">
        <v>20</v>
      </c>
      <c r="J209" s="106" t="s">
        <v>20</v>
      </c>
      <c r="K209" s="106" t="s">
        <v>20</v>
      </c>
      <c r="L209" s="106" t="s">
        <v>20</v>
      </c>
      <c r="M209" s="106" t="s">
        <v>20</v>
      </c>
      <c r="N209" s="106" t="s">
        <v>20</v>
      </c>
      <c r="O209" s="106" t="s">
        <v>20</v>
      </c>
      <c r="P209" s="106" t="s">
        <v>20</v>
      </c>
      <c r="Q209" s="106" t="s">
        <v>20</v>
      </c>
      <c r="R209" s="107">
        <v>10859082</v>
      </c>
      <c r="S209" s="107">
        <v>10531217</v>
      </c>
      <c r="T209" s="107">
        <v>9071414</v>
      </c>
      <c r="U209" s="107">
        <v>10676560</v>
      </c>
      <c r="V209" s="107">
        <v>11549560</v>
      </c>
      <c r="W209" s="107">
        <v>12168151</v>
      </c>
      <c r="X209" s="107">
        <v>12688031</v>
      </c>
      <c r="Y209" s="107">
        <v>13165734</v>
      </c>
      <c r="Z209" s="107">
        <v>13623457</v>
      </c>
      <c r="AA209" s="107">
        <v>14071549</v>
      </c>
      <c r="AB209" s="107">
        <v>14517432</v>
      </c>
      <c r="AC209" s="107">
        <v>14962311</v>
      </c>
      <c r="AD209" s="107">
        <v>15408110</v>
      </c>
      <c r="AE209" s="107">
        <v>15856168</v>
      </c>
      <c r="AF209" s="107">
        <v>16309224</v>
      </c>
      <c r="AG209" s="107">
        <v>16766620</v>
      </c>
      <c r="AH209" s="107">
        <v>17228092</v>
      </c>
      <c r="AI209" s="107">
        <v>17693250</v>
      </c>
      <c r="AJ209" s="107">
        <v>18162056</v>
      </c>
      <c r="AK209" s="107">
        <v>18634908</v>
      </c>
      <c r="AL209" s="107">
        <v>19112132</v>
      </c>
      <c r="AM209" s="107">
        <v>19593865</v>
      </c>
      <c r="AN209" s="104">
        <v>20080122</v>
      </c>
    </row>
    <row r="210" spans="1:40" x14ac:dyDescent="0.25">
      <c r="A210" t="str">
        <f t="shared" si="3"/>
        <v>International passengers_NEXT 11</v>
      </c>
      <c r="B210" s="102" t="s">
        <v>54</v>
      </c>
      <c r="C210" s="103" t="s">
        <v>20</v>
      </c>
      <c r="D210" s="104" t="s">
        <v>15</v>
      </c>
      <c r="E210" s="105" t="s">
        <v>20</v>
      </c>
      <c r="F210" s="106" t="s">
        <v>20</v>
      </c>
      <c r="G210" s="106" t="s">
        <v>20</v>
      </c>
      <c r="H210" s="106" t="s">
        <v>20</v>
      </c>
      <c r="I210" s="106" t="s">
        <v>20</v>
      </c>
      <c r="J210" s="106" t="s">
        <v>20</v>
      </c>
      <c r="K210" s="106" t="s">
        <v>20</v>
      </c>
      <c r="L210" s="106" t="s">
        <v>20</v>
      </c>
      <c r="M210" s="106" t="s">
        <v>20</v>
      </c>
      <c r="N210" s="106" t="s">
        <v>20</v>
      </c>
      <c r="O210" s="106" t="s">
        <v>20</v>
      </c>
      <c r="P210" s="106" t="s">
        <v>20</v>
      </c>
      <c r="Q210" s="106" t="s">
        <v>20</v>
      </c>
      <c r="R210" s="107">
        <v>379925493</v>
      </c>
      <c r="S210" s="107">
        <v>410906673</v>
      </c>
      <c r="T210" s="107">
        <v>109764576</v>
      </c>
      <c r="U210" s="107">
        <v>214248303</v>
      </c>
      <c r="V210" s="107">
        <v>318263827</v>
      </c>
      <c r="W210" s="107">
        <v>396099271</v>
      </c>
      <c r="X210" s="107">
        <v>461252498</v>
      </c>
      <c r="Y210" s="107">
        <v>516426741</v>
      </c>
      <c r="Z210" s="107">
        <v>565353216</v>
      </c>
      <c r="AA210" s="107">
        <v>610532257</v>
      </c>
      <c r="AB210" s="107">
        <v>653331144</v>
      </c>
      <c r="AC210" s="107">
        <v>694827089</v>
      </c>
      <c r="AD210" s="107">
        <v>735483219</v>
      </c>
      <c r="AE210" s="107">
        <v>776050399</v>
      </c>
      <c r="AF210" s="107">
        <v>816664823</v>
      </c>
      <c r="AG210" s="107">
        <v>857754624</v>
      </c>
      <c r="AH210" s="107">
        <v>899264682</v>
      </c>
      <c r="AI210" s="107">
        <v>941475288</v>
      </c>
      <c r="AJ210" s="107">
        <v>984217496</v>
      </c>
      <c r="AK210" s="107">
        <v>1027561898</v>
      </c>
      <c r="AL210" s="107">
        <v>1071746331</v>
      </c>
      <c r="AM210" s="107">
        <v>1116949244</v>
      </c>
      <c r="AN210" s="104">
        <v>1162991020</v>
      </c>
    </row>
    <row r="211" spans="1:40" x14ac:dyDescent="0.25">
      <c r="A211" t="str">
        <f t="shared" si="3"/>
        <v>Domestic passengers_NEXT 11</v>
      </c>
      <c r="B211" s="72" t="s">
        <v>56</v>
      </c>
      <c r="C211" s="108" t="s">
        <v>20</v>
      </c>
      <c r="D211" s="92" t="s">
        <v>15</v>
      </c>
      <c r="E211" s="75" t="s">
        <v>20</v>
      </c>
      <c r="F211" s="76" t="s">
        <v>20</v>
      </c>
      <c r="G211" s="76" t="s">
        <v>20</v>
      </c>
      <c r="H211" s="76" t="s">
        <v>20</v>
      </c>
      <c r="I211" s="76" t="s">
        <v>20</v>
      </c>
      <c r="J211" s="76" t="s">
        <v>20</v>
      </c>
      <c r="K211" s="76" t="s">
        <v>20</v>
      </c>
      <c r="L211" s="76" t="s">
        <v>20</v>
      </c>
      <c r="M211" s="76" t="s">
        <v>20</v>
      </c>
      <c r="N211" s="76" t="s">
        <v>20</v>
      </c>
      <c r="O211" s="76" t="s">
        <v>20</v>
      </c>
      <c r="P211" s="76" t="s">
        <v>20</v>
      </c>
      <c r="Q211" s="76" t="s">
        <v>20</v>
      </c>
      <c r="R211" s="83">
        <v>618297041</v>
      </c>
      <c r="S211" s="83">
        <v>593398575</v>
      </c>
      <c r="T211" s="83">
        <v>274837082</v>
      </c>
      <c r="U211" s="83">
        <v>429462204</v>
      </c>
      <c r="V211" s="83">
        <v>561020832</v>
      </c>
      <c r="W211" s="83">
        <v>660585333</v>
      </c>
      <c r="X211" s="83">
        <v>742945987</v>
      </c>
      <c r="Y211" s="83">
        <v>813352078</v>
      </c>
      <c r="Z211" s="83">
        <v>875389474</v>
      </c>
      <c r="AA211" s="83">
        <v>933152212</v>
      </c>
      <c r="AB211" s="83">
        <v>989078818</v>
      </c>
      <c r="AC211" s="83">
        <v>1044007715</v>
      </c>
      <c r="AD211" s="83">
        <v>1098745514</v>
      </c>
      <c r="AE211" s="83">
        <v>1153828897</v>
      </c>
      <c r="AF211" s="83">
        <v>1210017832</v>
      </c>
      <c r="AG211" s="83">
        <v>1267451168</v>
      </c>
      <c r="AH211" s="83">
        <v>1325827378</v>
      </c>
      <c r="AI211" s="83">
        <v>1385365734</v>
      </c>
      <c r="AJ211" s="83">
        <v>1445177419</v>
      </c>
      <c r="AK211" s="83">
        <v>1505481761</v>
      </c>
      <c r="AL211" s="83">
        <v>1567011666</v>
      </c>
      <c r="AM211" s="83">
        <v>1629817928</v>
      </c>
      <c r="AN211" s="92">
        <v>1693803652</v>
      </c>
    </row>
    <row r="212" spans="1:40" x14ac:dyDescent="0.25">
      <c r="A212" t="str">
        <f t="shared" si="3"/>
        <v>Total passengers_New Zealand</v>
      </c>
      <c r="B212" s="102" t="s">
        <v>58</v>
      </c>
      <c r="C212" s="103" t="s">
        <v>69</v>
      </c>
      <c r="D212" s="104" t="s">
        <v>87</v>
      </c>
      <c r="E212" s="105" t="s">
        <v>34</v>
      </c>
      <c r="F212" s="106" t="s">
        <v>20</v>
      </c>
      <c r="G212" s="106" t="s">
        <v>20</v>
      </c>
      <c r="H212" s="106" t="s">
        <v>20</v>
      </c>
      <c r="I212" s="106" t="s">
        <v>20</v>
      </c>
      <c r="J212" s="106" t="s">
        <v>20</v>
      </c>
      <c r="K212" s="106" t="s">
        <v>20</v>
      </c>
      <c r="L212" s="106" t="s">
        <v>20</v>
      </c>
      <c r="M212" s="106" t="s">
        <v>20</v>
      </c>
      <c r="N212" s="106" t="s">
        <v>20</v>
      </c>
      <c r="O212" s="106" t="s">
        <v>20</v>
      </c>
      <c r="P212" s="106" t="s">
        <v>20</v>
      </c>
      <c r="Q212" s="106" t="s">
        <v>20</v>
      </c>
      <c r="R212" s="107">
        <v>38225643</v>
      </c>
      <c r="S212" s="107">
        <v>38257426</v>
      </c>
      <c r="T212" s="107">
        <v>16499000</v>
      </c>
      <c r="U212" s="107">
        <v>25734714</v>
      </c>
      <c r="V212" s="107">
        <v>33372406</v>
      </c>
      <c r="W212" s="107">
        <v>37967983</v>
      </c>
      <c r="X212" s="107">
        <v>41087638</v>
      </c>
      <c r="Y212" s="107">
        <v>43426737</v>
      </c>
      <c r="Z212" s="107">
        <v>45344338</v>
      </c>
      <c r="AA212" s="107">
        <v>47026041</v>
      </c>
      <c r="AB212" s="107">
        <v>48570206</v>
      </c>
      <c r="AC212" s="107">
        <v>50031174</v>
      </c>
      <c r="AD212" s="107">
        <v>51442450</v>
      </c>
      <c r="AE212" s="107">
        <v>52804736</v>
      </c>
      <c r="AF212" s="107">
        <v>54165375</v>
      </c>
      <c r="AG212" s="107">
        <v>55521485</v>
      </c>
      <c r="AH212" s="107">
        <v>56875234</v>
      </c>
      <c r="AI212" s="107">
        <v>58229646</v>
      </c>
      <c r="AJ212" s="107">
        <v>59586970</v>
      </c>
      <c r="AK212" s="107">
        <v>60946981</v>
      </c>
      <c r="AL212" s="107">
        <v>62310481</v>
      </c>
      <c r="AM212" s="107">
        <v>63677093</v>
      </c>
      <c r="AN212" s="104">
        <v>65046017</v>
      </c>
    </row>
    <row r="213" spans="1:40" x14ac:dyDescent="0.25">
      <c r="A213" t="str">
        <f t="shared" si="3"/>
        <v>Total aircraft movements_New Zealand</v>
      </c>
      <c r="B213" s="102" t="s">
        <v>35</v>
      </c>
      <c r="C213" s="103" t="s">
        <v>69</v>
      </c>
      <c r="D213" s="104" t="s">
        <v>87</v>
      </c>
      <c r="E213" s="105" t="s">
        <v>34</v>
      </c>
      <c r="F213" s="106" t="s">
        <v>20</v>
      </c>
      <c r="G213" s="106" t="s">
        <v>20</v>
      </c>
      <c r="H213" s="106" t="s">
        <v>20</v>
      </c>
      <c r="I213" s="106" t="s">
        <v>20</v>
      </c>
      <c r="J213" s="106" t="s">
        <v>20</v>
      </c>
      <c r="K213" s="106" t="s">
        <v>20</v>
      </c>
      <c r="L213" s="106" t="s">
        <v>20</v>
      </c>
      <c r="M213" s="106" t="s">
        <v>20</v>
      </c>
      <c r="N213" s="106" t="s">
        <v>20</v>
      </c>
      <c r="O213" s="106" t="s">
        <v>20</v>
      </c>
      <c r="P213" s="106" t="s">
        <v>20</v>
      </c>
      <c r="Q213" s="106" t="s">
        <v>20</v>
      </c>
      <c r="R213" s="107">
        <v>431816</v>
      </c>
      <c r="S213" s="107">
        <v>438392</v>
      </c>
      <c r="T213" s="107">
        <v>293107</v>
      </c>
      <c r="U213" s="107">
        <v>403598</v>
      </c>
      <c r="V213" s="107">
        <v>448906</v>
      </c>
      <c r="W213" s="107">
        <v>464675</v>
      </c>
      <c r="X213" s="107">
        <v>472867</v>
      </c>
      <c r="Y213" s="107">
        <v>479263</v>
      </c>
      <c r="Z213" s="107">
        <v>485878</v>
      </c>
      <c r="AA213" s="107">
        <v>492004</v>
      </c>
      <c r="AB213" s="107">
        <v>497613</v>
      </c>
      <c r="AC213" s="107">
        <v>503021</v>
      </c>
      <c r="AD213" s="107">
        <v>508435</v>
      </c>
      <c r="AE213" s="107">
        <v>513853</v>
      </c>
      <c r="AF213" s="107">
        <v>519233</v>
      </c>
      <c r="AG213" s="107">
        <v>524651</v>
      </c>
      <c r="AH213" s="107">
        <v>530377</v>
      </c>
      <c r="AI213" s="107">
        <v>535930</v>
      </c>
      <c r="AJ213" s="107">
        <v>540633</v>
      </c>
      <c r="AK213" s="107">
        <v>545851</v>
      </c>
      <c r="AL213" s="107">
        <v>550967</v>
      </c>
      <c r="AM213" s="107">
        <v>556253</v>
      </c>
      <c r="AN213" s="104">
        <v>562000</v>
      </c>
    </row>
    <row r="214" spans="1:40" x14ac:dyDescent="0.25">
      <c r="A214" t="str">
        <f t="shared" si="3"/>
        <v>Total Cargo_New Zealand</v>
      </c>
      <c r="B214" s="102" t="s">
        <v>207</v>
      </c>
      <c r="C214" s="108" t="s">
        <v>69</v>
      </c>
      <c r="D214" s="92" t="s">
        <v>87</v>
      </c>
      <c r="E214" s="75" t="s">
        <v>34</v>
      </c>
      <c r="F214" s="76" t="s">
        <v>20</v>
      </c>
      <c r="G214" s="76" t="s">
        <v>20</v>
      </c>
      <c r="H214" s="76" t="s">
        <v>20</v>
      </c>
      <c r="I214" s="76" t="s">
        <v>20</v>
      </c>
      <c r="J214" s="76" t="s">
        <v>20</v>
      </c>
      <c r="K214" s="76" t="s">
        <v>20</v>
      </c>
      <c r="L214" s="76" t="s">
        <v>20</v>
      </c>
      <c r="M214" s="76" t="s">
        <v>20</v>
      </c>
      <c r="N214" s="76" t="s">
        <v>20</v>
      </c>
      <c r="O214" s="76" t="s">
        <v>20</v>
      </c>
      <c r="P214" s="76" t="s">
        <v>20</v>
      </c>
      <c r="Q214" s="76" t="s">
        <v>20</v>
      </c>
      <c r="R214" s="83">
        <v>278824</v>
      </c>
      <c r="S214" s="83">
        <v>252476</v>
      </c>
      <c r="T214" s="83">
        <v>166962</v>
      </c>
      <c r="U214" s="83">
        <v>228480</v>
      </c>
      <c r="V214" s="83">
        <v>253481</v>
      </c>
      <c r="W214" s="83">
        <v>265121</v>
      </c>
      <c r="X214" s="83">
        <v>272528</v>
      </c>
      <c r="Y214" s="83">
        <v>277556</v>
      </c>
      <c r="Z214" s="83">
        <v>282271</v>
      </c>
      <c r="AA214" s="83">
        <v>286967</v>
      </c>
      <c r="AB214" s="83">
        <v>291418</v>
      </c>
      <c r="AC214" s="83">
        <v>295076</v>
      </c>
      <c r="AD214" s="83">
        <v>300839</v>
      </c>
      <c r="AE214" s="83">
        <v>304044</v>
      </c>
      <c r="AF214" s="83">
        <v>309795</v>
      </c>
      <c r="AG214" s="83">
        <v>313712</v>
      </c>
      <c r="AH214" s="83">
        <v>318893</v>
      </c>
      <c r="AI214" s="83">
        <v>321852</v>
      </c>
      <c r="AJ214" s="83">
        <v>327348</v>
      </c>
      <c r="AK214" s="83">
        <v>332843</v>
      </c>
      <c r="AL214" s="83">
        <v>335685</v>
      </c>
      <c r="AM214" s="83">
        <v>340815</v>
      </c>
      <c r="AN214" s="92">
        <v>346147</v>
      </c>
    </row>
    <row r="215" spans="1:40" x14ac:dyDescent="0.25">
      <c r="A215" t="str">
        <f t="shared" si="3"/>
        <v>International passengers_New Zealand</v>
      </c>
      <c r="B215" s="72" t="s">
        <v>54</v>
      </c>
      <c r="C215" s="108" t="s">
        <v>69</v>
      </c>
      <c r="D215" s="92" t="s">
        <v>87</v>
      </c>
      <c r="E215" s="75" t="s">
        <v>34</v>
      </c>
      <c r="F215" s="76" t="s">
        <v>20</v>
      </c>
      <c r="G215" s="76" t="s">
        <v>20</v>
      </c>
      <c r="H215" s="76" t="s">
        <v>20</v>
      </c>
      <c r="I215" s="76" t="s">
        <v>20</v>
      </c>
      <c r="J215" s="76" t="s">
        <v>20</v>
      </c>
      <c r="K215" s="76" t="s">
        <v>20</v>
      </c>
      <c r="L215" s="76" t="s">
        <v>20</v>
      </c>
      <c r="M215" s="76" t="s">
        <v>20</v>
      </c>
      <c r="N215" s="76" t="s">
        <v>20</v>
      </c>
      <c r="O215" s="76" t="s">
        <v>20</v>
      </c>
      <c r="P215" s="76" t="s">
        <v>20</v>
      </c>
      <c r="Q215" s="76" t="s">
        <v>20</v>
      </c>
      <c r="R215" s="83">
        <v>13815397</v>
      </c>
      <c r="S215" s="83">
        <v>13968074</v>
      </c>
      <c r="T215" s="83">
        <v>3911544</v>
      </c>
      <c r="U215" s="83">
        <v>6427247</v>
      </c>
      <c r="V215" s="83">
        <v>9892355</v>
      </c>
      <c r="W215" s="83">
        <v>12234374</v>
      </c>
      <c r="X215" s="83">
        <v>13938520</v>
      </c>
      <c r="Y215" s="83">
        <v>15232221</v>
      </c>
      <c r="Z215" s="83">
        <v>16271793</v>
      </c>
      <c r="AA215" s="83">
        <v>17152492</v>
      </c>
      <c r="AB215" s="83">
        <v>17931501</v>
      </c>
      <c r="AC215" s="83">
        <v>18644713</v>
      </c>
      <c r="AD215" s="83">
        <v>19317245</v>
      </c>
      <c r="AE215" s="83">
        <v>19945561</v>
      </c>
      <c r="AF215" s="83">
        <v>20574979</v>
      </c>
      <c r="AG215" s="83">
        <v>21201651</v>
      </c>
      <c r="AH215" s="83">
        <v>21827273</v>
      </c>
      <c r="AI215" s="83">
        <v>22454536</v>
      </c>
      <c r="AJ215" s="83">
        <v>23085441</v>
      </c>
      <c r="AK215" s="83">
        <v>23719564</v>
      </c>
      <c r="AL215" s="83">
        <v>24357620</v>
      </c>
      <c r="AM215" s="83">
        <v>24999287</v>
      </c>
      <c r="AN215" s="92">
        <v>25643776</v>
      </c>
    </row>
    <row r="216" spans="1:40" x14ac:dyDescent="0.25">
      <c r="A216" t="str">
        <f t="shared" si="3"/>
        <v>Domestic passengers_New Zealand</v>
      </c>
      <c r="B216" s="102" t="s">
        <v>56</v>
      </c>
      <c r="C216" s="103" t="s">
        <v>69</v>
      </c>
      <c r="D216" s="104" t="s">
        <v>87</v>
      </c>
      <c r="E216" s="105" t="s">
        <v>34</v>
      </c>
      <c r="F216" s="106" t="s">
        <v>20</v>
      </c>
      <c r="G216" s="106" t="s">
        <v>20</v>
      </c>
      <c r="H216" s="106" t="s">
        <v>20</v>
      </c>
      <c r="I216" s="106" t="s">
        <v>20</v>
      </c>
      <c r="J216" s="106" t="s">
        <v>20</v>
      </c>
      <c r="K216" s="106" t="s">
        <v>20</v>
      </c>
      <c r="L216" s="106" t="s">
        <v>20</v>
      </c>
      <c r="M216" s="106" t="s">
        <v>20</v>
      </c>
      <c r="N216" s="106" t="s">
        <v>20</v>
      </c>
      <c r="O216" s="106" t="s">
        <v>20</v>
      </c>
      <c r="P216" s="106" t="s">
        <v>20</v>
      </c>
      <c r="Q216" s="106" t="s">
        <v>20</v>
      </c>
      <c r="R216" s="107">
        <v>23375834</v>
      </c>
      <c r="S216" s="107">
        <v>23263734</v>
      </c>
      <c r="T216" s="107">
        <v>12318937</v>
      </c>
      <c r="U216" s="107">
        <v>18860724</v>
      </c>
      <c r="V216" s="107">
        <v>22732829</v>
      </c>
      <c r="W216" s="107">
        <v>24803710</v>
      </c>
      <c r="X216" s="107">
        <v>26106499</v>
      </c>
      <c r="Y216" s="107">
        <v>27079297</v>
      </c>
      <c r="Z216" s="107">
        <v>27907252</v>
      </c>
      <c r="AA216" s="107">
        <v>28670316</v>
      </c>
      <c r="AB216" s="107">
        <v>29403763</v>
      </c>
      <c r="AC216" s="107">
        <v>30123467</v>
      </c>
      <c r="AD216" s="107">
        <v>30836707</v>
      </c>
      <c r="AE216" s="107">
        <v>31546872</v>
      </c>
      <c r="AF216" s="107">
        <v>32255559</v>
      </c>
      <c r="AG216" s="107">
        <v>32963533</v>
      </c>
      <c r="AH216" s="107">
        <v>33671159</v>
      </c>
      <c r="AI216" s="107">
        <v>34378617</v>
      </c>
      <c r="AJ216" s="107">
        <v>35085990</v>
      </c>
      <c r="AK216" s="107">
        <v>35793324</v>
      </c>
      <c r="AL216" s="107">
        <v>36500637</v>
      </c>
      <c r="AM216" s="107">
        <v>37207940</v>
      </c>
      <c r="AN216" s="104">
        <v>37915239</v>
      </c>
    </row>
    <row r="217" spans="1:40" x14ac:dyDescent="0.25">
      <c r="A217" t="str">
        <f t="shared" si="3"/>
        <v>Total passengers_Netherlands</v>
      </c>
      <c r="B217" s="72" t="s">
        <v>58</v>
      </c>
      <c r="C217" s="108" t="s">
        <v>96</v>
      </c>
      <c r="D217" s="92" t="s">
        <v>129</v>
      </c>
      <c r="E217" s="75" t="s">
        <v>34</v>
      </c>
      <c r="F217" s="76" t="s">
        <v>20</v>
      </c>
      <c r="G217" s="76" t="s">
        <v>20</v>
      </c>
      <c r="H217" s="76" t="s">
        <v>34</v>
      </c>
      <c r="I217" s="76" t="s">
        <v>34</v>
      </c>
      <c r="J217" s="76" t="s">
        <v>20</v>
      </c>
      <c r="K217" s="76" t="s">
        <v>20</v>
      </c>
      <c r="L217" s="76" t="s">
        <v>20</v>
      </c>
      <c r="M217" s="76" t="s">
        <v>20</v>
      </c>
      <c r="N217" s="76" t="s">
        <v>20</v>
      </c>
      <c r="O217" s="76" t="s">
        <v>20</v>
      </c>
      <c r="P217" s="76" t="s">
        <v>20</v>
      </c>
      <c r="Q217" s="76" t="s">
        <v>34</v>
      </c>
      <c r="R217" s="83">
        <v>79684532</v>
      </c>
      <c r="S217" s="83">
        <v>81166460</v>
      </c>
      <c r="T217" s="83">
        <v>23544585</v>
      </c>
      <c r="U217" s="83">
        <v>39848276</v>
      </c>
      <c r="V217" s="83">
        <v>58164492</v>
      </c>
      <c r="W217" s="83">
        <v>71552994</v>
      </c>
      <c r="X217" s="83">
        <v>81506122</v>
      </c>
      <c r="Y217" s="83">
        <v>89315976</v>
      </c>
      <c r="Z217" s="83">
        <v>95780868</v>
      </c>
      <c r="AA217" s="83">
        <v>101387411</v>
      </c>
      <c r="AB217" s="83">
        <v>106435450</v>
      </c>
      <c r="AC217" s="83">
        <v>111113203</v>
      </c>
      <c r="AD217" s="83">
        <v>115541121</v>
      </c>
      <c r="AE217" s="83">
        <v>119797741</v>
      </c>
      <c r="AF217" s="83">
        <v>123935190</v>
      </c>
      <c r="AG217" s="83">
        <v>127988658</v>
      </c>
      <c r="AH217" s="83">
        <v>131982258</v>
      </c>
      <c r="AI217" s="83">
        <v>135932741</v>
      </c>
      <c r="AJ217" s="83">
        <v>139851875</v>
      </c>
      <c r="AK217" s="83">
        <v>143748014</v>
      </c>
      <c r="AL217" s="83">
        <v>147627139</v>
      </c>
      <c r="AM217" s="83">
        <v>151493559</v>
      </c>
      <c r="AN217" s="92">
        <v>155350402</v>
      </c>
    </row>
    <row r="218" spans="1:40" x14ac:dyDescent="0.25">
      <c r="A218" t="str">
        <f t="shared" si="3"/>
        <v>Total aircraft movements_Netherlands</v>
      </c>
      <c r="B218" s="72" t="s">
        <v>35</v>
      </c>
      <c r="C218" s="108" t="s">
        <v>96</v>
      </c>
      <c r="D218" s="92" t="s">
        <v>129</v>
      </c>
      <c r="E218" s="75" t="s">
        <v>34</v>
      </c>
      <c r="F218" s="76" t="s">
        <v>20</v>
      </c>
      <c r="G218" s="76" t="s">
        <v>20</v>
      </c>
      <c r="H218" s="76" t="s">
        <v>34</v>
      </c>
      <c r="I218" s="76" t="s">
        <v>34</v>
      </c>
      <c r="J218" s="76" t="s">
        <v>20</v>
      </c>
      <c r="K218" s="76" t="s">
        <v>20</v>
      </c>
      <c r="L218" s="76" t="s">
        <v>20</v>
      </c>
      <c r="M218" s="76" t="s">
        <v>20</v>
      </c>
      <c r="N218" s="76" t="s">
        <v>20</v>
      </c>
      <c r="O218" s="76" t="s">
        <v>20</v>
      </c>
      <c r="P218" s="76" t="s">
        <v>20</v>
      </c>
      <c r="Q218" s="76" t="s">
        <v>34</v>
      </c>
      <c r="R218" s="83">
        <v>620150</v>
      </c>
      <c r="S218" s="83">
        <v>620221</v>
      </c>
      <c r="T218" s="83">
        <v>316097</v>
      </c>
      <c r="U218" s="83">
        <v>488724</v>
      </c>
      <c r="V218" s="83">
        <v>586532</v>
      </c>
      <c r="W218" s="83">
        <v>645349</v>
      </c>
      <c r="X218" s="83">
        <v>683861</v>
      </c>
      <c r="Y218" s="83">
        <v>711808</v>
      </c>
      <c r="Z218" s="83">
        <v>734257</v>
      </c>
      <c r="AA218" s="83">
        <v>753852</v>
      </c>
      <c r="AB218" s="83">
        <v>771961</v>
      </c>
      <c r="AC218" s="83">
        <v>789300</v>
      </c>
      <c r="AD218" s="83">
        <v>806240</v>
      </c>
      <c r="AE218" s="83">
        <v>822972</v>
      </c>
      <c r="AF218" s="83">
        <v>839596</v>
      </c>
      <c r="AG218" s="83">
        <v>856166</v>
      </c>
      <c r="AH218" s="83">
        <v>872705</v>
      </c>
      <c r="AI218" s="83">
        <v>889231</v>
      </c>
      <c r="AJ218" s="83">
        <v>905748</v>
      </c>
      <c r="AK218" s="83">
        <v>922261</v>
      </c>
      <c r="AL218" s="83">
        <v>938773</v>
      </c>
      <c r="AM218" s="83">
        <v>955283</v>
      </c>
      <c r="AN218" s="92">
        <v>971793</v>
      </c>
    </row>
    <row r="219" spans="1:40" x14ac:dyDescent="0.25">
      <c r="A219" t="str">
        <f t="shared" si="3"/>
        <v>Total Cargo_Netherlands</v>
      </c>
      <c r="B219" s="102" t="s">
        <v>207</v>
      </c>
      <c r="C219" s="103" t="s">
        <v>96</v>
      </c>
      <c r="D219" s="104" t="s">
        <v>129</v>
      </c>
      <c r="E219" s="105" t="s">
        <v>34</v>
      </c>
      <c r="F219" s="106" t="s">
        <v>20</v>
      </c>
      <c r="G219" s="106" t="s">
        <v>20</v>
      </c>
      <c r="H219" s="106" t="s">
        <v>34</v>
      </c>
      <c r="I219" s="106" t="s">
        <v>34</v>
      </c>
      <c r="J219" s="106" t="s">
        <v>20</v>
      </c>
      <c r="K219" s="106" t="s">
        <v>20</v>
      </c>
      <c r="L219" s="106" t="s">
        <v>20</v>
      </c>
      <c r="M219" s="106" t="s">
        <v>20</v>
      </c>
      <c r="N219" s="106" t="s">
        <v>20</v>
      </c>
      <c r="O219" s="106" t="s">
        <v>20</v>
      </c>
      <c r="P219" s="106" t="s">
        <v>20</v>
      </c>
      <c r="Q219" s="106" t="s">
        <v>34</v>
      </c>
      <c r="R219" s="107">
        <v>1862679</v>
      </c>
      <c r="S219" s="107">
        <v>1701053</v>
      </c>
      <c r="T219" s="107">
        <v>1534235</v>
      </c>
      <c r="U219" s="107">
        <v>1839655</v>
      </c>
      <c r="V219" s="107">
        <v>1924421</v>
      </c>
      <c r="W219" s="107">
        <v>1977580</v>
      </c>
      <c r="X219" s="107">
        <v>2021322</v>
      </c>
      <c r="Y219" s="107">
        <v>2055014</v>
      </c>
      <c r="Z219" s="107">
        <v>2086961</v>
      </c>
      <c r="AA219" s="107">
        <v>2118640</v>
      </c>
      <c r="AB219" s="107">
        <v>2147712</v>
      </c>
      <c r="AC219" s="107">
        <v>2175467</v>
      </c>
      <c r="AD219" s="107">
        <v>2200511</v>
      </c>
      <c r="AE219" s="107">
        <v>2224148</v>
      </c>
      <c r="AF219" s="107">
        <v>2248242</v>
      </c>
      <c r="AG219" s="107">
        <v>2273701</v>
      </c>
      <c r="AH219" s="107">
        <v>2301018</v>
      </c>
      <c r="AI219" s="107">
        <v>2329313</v>
      </c>
      <c r="AJ219" s="107">
        <v>2357040</v>
      </c>
      <c r="AK219" s="107">
        <v>2384971</v>
      </c>
      <c r="AL219" s="107">
        <v>2414993</v>
      </c>
      <c r="AM219" s="107">
        <v>2447416</v>
      </c>
      <c r="AN219" s="104">
        <v>2484034</v>
      </c>
    </row>
    <row r="220" spans="1:40" x14ac:dyDescent="0.25">
      <c r="A220" t="str">
        <f t="shared" si="3"/>
        <v>International passengers_Netherlands</v>
      </c>
      <c r="B220" s="102" t="s">
        <v>54</v>
      </c>
      <c r="C220" s="103" t="s">
        <v>96</v>
      </c>
      <c r="D220" s="104" t="s">
        <v>129</v>
      </c>
      <c r="E220" s="105" t="s">
        <v>34</v>
      </c>
      <c r="F220" s="106" t="s">
        <v>20</v>
      </c>
      <c r="G220" s="106" t="s">
        <v>20</v>
      </c>
      <c r="H220" s="106" t="s">
        <v>34</v>
      </c>
      <c r="I220" s="106" t="s">
        <v>34</v>
      </c>
      <c r="J220" s="106" t="s">
        <v>20</v>
      </c>
      <c r="K220" s="106" t="s">
        <v>20</v>
      </c>
      <c r="L220" s="106" t="s">
        <v>20</v>
      </c>
      <c r="M220" s="106" t="s">
        <v>20</v>
      </c>
      <c r="N220" s="106" t="s">
        <v>20</v>
      </c>
      <c r="O220" s="106" t="s">
        <v>20</v>
      </c>
      <c r="P220" s="106" t="s">
        <v>20</v>
      </c>
      <c r="Q220" s="106" t="s">
        <v>34</v>
      </c>
      <c r="R220" s="107">
        <v>77643683</v>
      </c>
      <c r="S220" s="107">
        <v>79005001</v>
      </c>
      <c r="T220" s="107">
        <v>23389032</v>
      </c>
      <c r="U220" s="107">
        <v>39247371</v>
      </c>
      <c r="V220" s="107">
        <v>57081391</v>
      </c>
      <c r="W220" s="107">
        <v>70097138</v>
      </c>
      <c r="X220" s="107">
        <v>79810456</v>
      </c>
      <c r="Y220" s="107">
        <v>87468291</v>
      </c>
      <c r="Z220" s="107">
        <v>93827492</v>
      </c>
      <c r="AA220" s="107">
        <v>99352901</v>
      </c>
      <c r="AB220" s="107">
        <v>104334011</v>
      </c>
      <c r="AC220" s="107">
        <v>108953927</v>
      </c>
      <c r="AD220" s="107">
        <v>113330407</v>
      </c>
      <c r="AE220" s="107">
        <v>117540477</v>
      </c>
      <c r="AF220" s="107">
        <v>121635363</v>
      </c>
      <c r="AG220" s="107">
        <v>125649672</v>
      </c>
      <c r="AH220" s="107">
        <v>129607116</v>
      </c>
      <c r="AI220" s="107">
        <v>133524143</v>
      </c>
      <c r="AJ220" s="107">
        <v>137412283</v>
      </c>
      <c r="AK220" s="107">
        <v>141279687</v>
      </c>
      <c r="AL220" s="107">
        <v>145132159</v>
      </c>
      <c r="AM220" s="107">
        <v>148973853</v>
      </c>
      <c r="AN220" s="104">
        <v>152807754</v>
      </c>
    </row>
    <row r="221" spans="1:40" x14ac:dyDescent="0.25">
      <c r="A221" t="str">
        <f t="shared" si="3"/>
        <v>Domestic passengers_Netherlands</v>
      </c>
      <c r="B221" s="72" t="s">
        <v>56</v>
      </c>
      <c r="C221" s="108" t="s">
        <v>96</v>
      </c>
      <c r="D221" s="92" t="s">
        <v>129</v>
      </c>
      <c r="E221" s="75" t="s">
        <v>34</v>
      </c>
      <c r="F221" s="76" t="s">
        <v>20</v>
      </c>
      <c r="G221" s="76" t="s">
        <v>20</v>
      </c>
      <c r="H221" s="76" t="s">
        <v>34</v>
      </c>
      <c r="I221" s="76" t="s">
        <v>34</v>
      </c>
      <c r="J221" s="76" t="s">
        <v>20</v>
      </c>
      <c r="K221" s="76" t="s">
        <v>20</v>
      </c>
      <c r="L221" s="76" t="s">
        <v>20</v>
      </c>
      <c r="M221" s="76" t="s">
        <v>20</v>
      </c>
      <c r="N221" s="76" t="s">
        <v>20</v>
      </c>
      <c r="O221" s="76" t="s">
        <v>20</v>
      </c>
      <c r="P221" s="76" t="s">
        <v>20</v>
      </c>
      <c r="Q221" s="76" t="s">
        <v>34</v>
      </c>
      <c r="R221" s="83" t="s">
        <v>218</v>
      </c>
      <c r="S221" s="83" t="s">
        <v>218</v>
      </c>
      <c r="T221" s="83" t="s">
        <v>218</v>
      </c>
      <c r="U221" s="83" t="s">
        <v>218</v>
      </c>
      <c r="V221" s="83" t="s">
        <v>218</v>
      </c>
      <c r="W221" s="83" t="s">
        <v>218</v>
      </c>
      <c r="X221" s="83" t="s">
        <v>218</v>
      </c>
      <c r="Y221" s="83" t="s">
        <v>218</v>
      </c>
      <c r="Z221" s="83" t="s">
        <v>218</v>
      </c>
      <c r="AA221" s="83" t="s">
        <v>218</v>
      </c>
      <c r="AB221" s="83" t="s">
        <v>218</v>
      </c>
      <c r="AC221" s="83" t="s">
        <v>218</v>
      </c>
      <c r="AD221" s="83" t="s">
        <v>218</v>
      </c>
      <c r="AE221" s="83" t="s">
        <v>218</v>
      </c>
      <c r="AF221" s="83" t="s">
        <v>218</v>
      </c>
      <c r="AG221" s="83" t="s">
        <v>218</v>
      </c>
      <c r="AH221" s="83" t="s">
        <v>218</v>
      </c>
      <c r="AI221" s="83" t="s">
        <v>218</v>
      </c>
      <c r="AJ221" s="83" t="s">
        <v>218</v>
      </c>
      <c r="AK221" s="83" t="s">
        <v>218</v>
      </c>
      <c r="AL221" s="83" t="s">
        <v>218</v>
      </c>
      <c r="AM221" s="83" t="s">
        <v>218</v>
      </c>
      <c r="AN221" s="92" t="s">
        <v>218</v>
      </c>
    </row>
    <row r="222" spans="1:40" x14ac:dyDescent="0.25">
      <c r="A222" t="str">
        <f t="shared" si="3"/>
        <v>Total passengers_Nepal</v>
      </c>
      <c r="B222" s="102" t="s">
        <v>58</v>
      </c>
      <c r="C222" s="103" t="s">
        <v>69</v>
      </c>
      <c r="D222" s="104" t="s">
        <v>86</v>
      </c>
      <c r="E222" s="105" t="s">
        <v>20</v>
      </c>
      <c r="F222" s="106" t="s">
        <v>34</v>
      </c>
      <c r="G222" s="106" t="s">
        <v>20</v>
      </c>
      <c r="H222" s="106" t="s">
        <v>20</v>
      </c>
      <c r="I222" s="106" t="s">
        <v>20</v>
      </c>
      <c r="J222" s="106" t="s">
        <v>34</v>
      </c>
      <c r="K222" s="106" t="s">
        <v>20</v>
      </c>
      <c r="L222" s="106" t="s">
        <v>20</v>
      </c>
      <c r="M222" s="106" t="s">
        <v>20</v>
      </c>
      <c r="N222" s="106" t="s">
        <v>20</v>
      </c>
      <c r="O222" s="106" t="s">
        <v>20</v>
      </c>
      <c r="P222" s="106" t="s">
        <v>20</v>
      </c>
      <c r="Q222" s="106" t="s">
        <v>20</v>
      </c>
      <c r="R222" s="107">
        <v>7192392</v>
      </c>
      <c r="S222" s="107">
        <v>7461009</v>
      </c>
      <c r="T222" s="107">
        <v>2271048</v>
      </c>
      <c r="U222" s="107">
        <v>4217510</v>
      </c>
      <c r="V222" s="107">
        <v>6172003</v>
      </c>
      <c r="W222" s="107">
        <v>7686097</v>
      </c>
      <c r="X222" s="107">
        <v>8951575</v>
      </c>
      <c r="Y222" s="107">
        <v>10061008</v>
      </c>
      <c r="Z222" s="107">
        <v>10995867</v>
      </c>
      <c r="AA222" s="107">
        <v>11861380</v>
      </c>
      <c r="AB222" s="107">
        <v>12685701</v>
      </c>
      <c r="AC222" s="107">
        <v>13488616</v>
      </c>
      <c r="AD222" s="107">
        <v>14284465</v>
      </c>
      <c r="AE222" s="107">
        <v>14939721</v>
      </c>
      <c r="AF222" s="107">
        <v>15593179</v>
      </c>
      <c r="AG222" s="107">
        <v>16251651</v>
      </c>
      <c r="AH222" s="107">
        <v>16919454</v>
      </c>
      <c r="AI222" s="107">
        <v>17601018</v>
      </c>
      <c r="AJ222" s="107">
        <v>18136068</v>
      </c>
      <c r="AK222" s="107">
        <v>18679524</v>
      </c>
      <c r="AL222" s="107">
        <v>19233190</v>
      </c>
      <c r="AM222" s="107">
        <v>19798522</v>
      </c>
      <c r="AN222" s="104">
        <v>20376725</v>
      </c>
    </row>
    <row r="223" spans="1:40" x14ac:dyDescent="0.25">
      <c r="A223" t="str">
        <f t="shared" si="3"/>
        <v>Total aircraft movements_Nepal</v>
      </c>
      <c r="B223" s="102" t="s">
        <v>35</v>
      </c>
      <c r="C223" s="103" t="s">
        <v>69</v>
      </c>
      <c r="D223" s="104" t="s">
        <v>86</v>
      </c>
      <c r="E223" s="105" t="s">
        <v>20</v>
      </c>
      <c r="F223" s="106" t="s">
        <v>34</v>
      </c>
      <c r="G223" s="106" t="s">
        <v>20</v>
      </c>
      <c r="H223" s="106" t="s">
        <v>20</v>
      </c>
      <c r="I223" s="106" t="s">
        <v>20</v>
      </c>
      <c r="J223" s="106" t="s">
        <v>34</v>
      </c>
      <c r="K223" s="106" t="s">
        <v>20</v>
      </c>
      <c r="L223" s="106" t="s">
        <v>20</v>
      </c>
      <c r="M223" s="106" t="s">
        <v>20</v>
      </c>
      <c r="N223" s="106" t="s">
        <v>20</v>
      </c>
      <c r="O223" s="106" t="s">
        <v>20</v>
      </c>
      <c r="P223" s="106" t="s">
        <v>20</v>
      </c>
      <c r="Q223" s="106" t="s">
        <v>20</v>
      </c>
      <c r="R223" s="107">
        <v>129832</v>
      </c>
      <c r="S223" s="107">
        <v>127064</v>
      </c>
      <c r="T223" s="107">
        <v>37662</v>
      </c>
      <c r="U223" s="107">
        <v>69689</v>
      </c>
      <c r="V223" s="107">
        <v>99236</v>
      </c>
      <c r="W223" s="107">
        <v>119954</v>
      </c>
      <c r="X223" s="107">
        <v>133963</v>
      </c>
      <c r="Y223" s="107">
        <v>144084</v>
      </c>
      <c r="Z223" s="107">
        <v>151875</v>
      </c>
      <c r="AA223" s="107">
        <v>157873</v>
      </c>
      <c r="AB223" s="107">
        <v>163331</v>
      </c>
      <c r="AC223" s="107">
        <v>168617</v>
      </c>
      <c r="AD223" s="107">
        <v>173946</v>
      </c>
      <c r="AE223" s="107">
        <v>179264</v>
      </c>
      <c r="AF223" s="107">
        <v>184711</v>
      </c>
      <c r="AG223" s="107">
        <v>190406</v>
      </c>
      <c r="AH223" s="107">
        <v>196382</v>
      </c>
      <c r="AI223" s="107">
        <v>202662</v>
      </c>
      <c r="AJ223" s="107">
        <v>208911</v>
      </c>
      <c r="AK223" s="107">
        <v>215484</v>
      </c>
      <c r="AL223" s="107">
        <v>222399</v>
      </c>
      <c r="AM223" s="107">
        <v>229670</v>
      </c>
      <c r="AN223" s="104">
        <v>237314</v>
      </c>
    </row>
    <row r="224" spans="1:40" x14ac:dyDescent="0.25">
      <c r="A224" t="str">
        <f t="shared" si="3"/>
        <v>Total Cargo_Nepal</v>
      </c>
      <c r="B224" s="102" t="s">
        <v>207</v>
      </c>
      <c r="C224" s="108" t="s">
        <v>69</v>
      </c>
      <c r="D224" s="92" t="s">
        <v>86</v>
      </c>
      <c r="E224" s="75" t="s">
        <v>20</v>
      </c>
      <c r="F224" s="76" t="s">
        <v>34</v>
      </c>
      <c r="G224" s="76" t="s">
        <v>20</v>
      </c>
      <c r="H224" s="76" t="s">
        <v>20</v>
      </c>
      <c r="I224" s="76" t="s">
        <v>20</v>
      </c>
      <c r="J224" s="76" t="s">
        <v>34</v>
      </c>
      <c r="K224" s="76" t="s">
        <v>20</v>
      </c>
      <c r="L224" s="76" t="s">
        <v>20</v>
      </c>
      <c r="M224" s="76" t="s">
        <v>20</v>
      </c>
      <c r="N224" s="76" t="s">
        <v>20</v>
      </c>
      <c r="O224" s="76" t="s">
        <v>20</v>
      </c>
      <c r="P224" s="76" t="s">
        <v>20</v>
      </c>
      <c r="Q224" s="76" t="s">
        <v>20</v>
      </c>
      <c r="R224" s="83">
        <v>24110</v>
      </c>
      <c r="S224" s="83">
        <v>11276</v>
      </c>
      <c r="T224" s="83">
        <v>15740</v>
      </c>
      <c r="U224" s="83">
        <v>16370</v>
      </c>
      <c r="V224" s="83">
        <v>17481</v>
      </c>
      <c r="W224" s="83">
        <v>18430</v>
      </c>
      <c r="X224" s="83">
        <v>19400</v>
      </c>
      <c r="Y224" s="83">
        <v>20371</v>
      </c>
      <c r="Z224" s="83">
        <v>21342</v>
      </c>
      <c r="AA224" s="83">
        <v>22313</v>
      </c>
      <c r="AB224" s="83">
        <v>23284</v>
      </c>
      <c r="AC224" s="83">
        <v>24255</v>
      </c>
      <c r="AD224" s="83">
        <v>25226</v>
      </c>
      <c r="AE224" s="83">
        <v>26198</v>
      </c>
      <c r="AF224" s="83">
        <v>27168</v>
      </c>
      <c r="AG224" s="83">
        <v>28139</v>
      </c>
      <c r="AH224" s="83">
        <v>29110</v>
      </c>
      <c r="AI224" s="83">
        <v>30081</v>
      </c>
      <c r="AJ224" s="83">
        <v>31052</v>
      </c>
      <c r="AK224" s="83">
        <v>32023</v>
      </c>
      <c r="AL224" s="83">
        <v>32994</v>
      </c>
      <c r="AM224" s="83">
        <v>33965</v>
      </c>
      <c r="AN224" s="92">
        <v>34936</v>
      </c>
    </row>
    <row r="225" spans="1:40" x14ac:dyDescent="0.25">
      <c r="A225" t="str">
        <f t="shared" si="3"/>
        <v>International passengers_Nepal</v>
      </c>
      <c r="B225" s="72" t="s">
        <v>54</v>
      </c>
      <c r="C225" s="108" t="s">
        <v>69</v>
      </c>
      <c r="D225" s="92" t="s">
        <v>86</v>
      </c>
      <c r="E225" s="75" t="s">
        <v>20</v>
      </c>
      <c r="F225" s="76" t="s">
        <v>34</v>
      </c>
      <c r="G225" s="76" t="s">
        <v>20</v>
      </c>
      <c r="H225" s="76" t="s">
        <v>20</v>
      </c>
      <c r="I225" s="76" t="s">
        <v>20</v>
      </c>
      <c r="J225" s="76" t="s">
        <v>34</v>
      </c>
      <c r="K225" s="76" t="s">
        <v>20</v>
      </c>
      <c r="L225" s="76" t="s">
        <v>20</v>
      </c>
      <c r="M225" s="76" t="s">
        <v>20</v>
      </c>
      <c r="N225" s="76" t="s">
        <v>20</v>
      </c>
      <c r="O225" s="76" t="s">
        <v>20</v>
      </c>
      <c r="P225" s="76" t="s">
        <v>20</v>
      </c>
      <c r="Q225" s="76" t="s">
        <v>20</v>
      </c>
      <c r="R225" s="83">
        <v>4343137</v>
      </c>
      <c r="S225" s="83">
        <v>4138565</v>
      </c>
      <c r="T225" s="83">
        <v>1208351</v>
      </c>
      <c r="U225" s="83">
        <v>2221911</v>
      </c>
      <c r="V225" s="83">
        <v>3108032</v>
      </c>
      <c r="W225" s="83">
        <v>3934040</v>
      </c>
      <c r="X225" s="83">
        <v>4700833</v>
      </c>
      <c r="Y225" s="83">
        <v>5428530</v>
      </c>
      <c r="Z225" s="83">
        <v>6074377</v>
      </c>
      <c r="AA225" s="83">
        <v>6699055</v>
      </c>
      <c r="AB225" s="83">
        <v>7314046</v>
      </c>
      <c r="AC225" s="83">
        <v>7928666</v>
      </c>
      <c r="AD225" s="83">
        <v>8550544</v>
      </c>
      <c r="AE225" s="83">
        <v>9069543</v>
      </c>
      <c r="AF225" s="83">
        <v>9593961</v>
      </c>
      <c r="AG225" s="83">
        <v>10128424</v>
      </c>
      <c r="AH225" s="83">
        <v>10675907</v>
      </c>
      <c r="AI225" s="83">
        <v>11239726</v>
      </c>
      <c r="AJ225" s="83">
        <v>11685305</v>
      </c>
      <c r="AK225" s="83">
        <v>12140715</v>
      </c>
      <c r="AL225" s="83">
        <v>12607375</v>
      </c>
      <c r="AM225" s="83">
        <v>13086463</v>
      </c>
      <c r="AN225" s="92">
        <v>13578978</v>
      </c>
    </row>
    <row r="226" spans="1:40" x14ac:dyDescent="0.25">
      <c r="A226" t="str">
        <f t="shared" si="3"/>
        <v>Domestic passengers_Nepal</v>
      </c>
      <c r="B226" s="102" t="s">
        <v>56</v>
      </c>
      <c r="C226" s="103" t="s">
        <v>69</v>
      </c>
      <c r="D226" s="104" t="s">
        <v>86</v>
      </c>
      <c r="E226" s="105" t="s">
        <v>20</v>
      </c>
      <c r="F226" s="106" t="s">
        <v>34</v>
      </c>
      <c r="G226" s="106" t="s">
        <v>20</v>
      </c>
      <c r="H226" s="106" t="s">
        <v>20</v>
      </c>
      <c r="I226" s="106" t="s">
        <v>20</v>
      </c>
      <c r="J226" s="106" t="s">
        <v>34</v>
      </c>
      <c r="K226" s="106" t="s">
        <v>20</v>
      </c>
      <c r="L226" s="106" t="s">
        <v>20</v>
      </c>
      <c r="M226" s="106" t="s">
        <v>20</v>
      </c>
      <c r="N226" s="106" t="s">
        <v>20</v>
      </c>
      <c r="O226" s="106" t="s">
        <v>20</v>
      </c>
      <c r="P226" s="106" t="s">
        <v>20</v>
      </c>
      <c r="Q226" s="106" t="s">
        <v>20</v>
      </c>
      <c r="R226" s="107">
        <v>2848390</v>
      </c>
      <c r="S226" s="107">
        <v>3306901</v>
      </c>
      <c r="T226" s="107">
        <v>1062697</v>
      </c>
      <c r="U226" s="107">
        <v>1995599</v>
      </c>
      <c r="V226" s="107">
        <v>3063971</v>
      </c>
      <c r="W226" s="107">
        <v>3752057</v>
      </c>
      <c r="X226" s="107">
        <v>4250742</v>
      </c>
      <c r="Y226" s="107">
        <v>4632478</v>
      </c>
      <c r="Z226" s="107">
        <v>4921490</v>
      </c>
      <c r="AA226" s="107">
        <v>5162325</v>
      </c>
      <c r="AB226" s="107">
        <v>5371655</v>
      </c>
      <c r="AC226" s="107">
        <v>5559950</v>
      </c>
      <c r="AD226" s="107">
        <v>5733921</v>
      </c>
      <c r="AE226" s="107">
        <v>5870178</v>
      </c>
      <c r="AF226" s="107">
        <v>5999218</v>
      </c>
      <c r="AG226" s="107">
        <v>6123227</v>
      </c>
      <c r="AH226" s="107">
        <v>6243547</v>
      </c>
      <c r="AI226" s="107">
        <v>6361292</v>
      </c>
      <c r="AJ226" s="107">
        <v>6450763</v>
      </c>
      <c r="AK226" s="107">
        <v>6538809</v>
      </c>
      <c r="AL226" s="107">
        <v>6625815</v>
      </c>
      <c r="AM226" s="107">
        <v>6712059</v>
      </c>
      <c r="AN226" s="104">
        <v>6797747</v>
      </c>
    </row>
    <row r="227" spans="1:40" x14ac:dyDescent="0.25">
      <c r="A227" t="str">
        <f t="shared" si="3"/>
        <v>Total passengers_Namibia</v>
      </c>
      <c r="B227" s="102" t="s">
        <v>58</v>
      </c>
      <c r="C227" s="103" t="s">
        <v>32</v>
      </c>
      <c r="D227" s="104" t="s">
        <v>57</v>
      </c>
      <c r="E227" s="105" t="s">
        <v>20</v>
      </c>
      <c r="F227" s="106" t="s">
        <v>34</v>
      </c>
      <c r="G227" s="106" t="s">
        <v>20</v>
      </c>
      <c r="H227" s="106" t="s">
        <v>20</v>
      </c>
      <c r="I227" s="106" t="s">
        <v>20</v>
      </c>
      <c r="J227" s="106" t="s">
        <v>20</v>
      </c>
      <c r="K227" s="106" t="s">
        <v>20</v>
      </c>
      <c r="L227" s="106" t="s">
        <v>34</v>
      </c>
      <c r="M227" s="106" t="s">
        <v>20</v>
      </c>
      <c r="N227" s="106" t="s">
        <v>20</v>
      </c>
      <c r="O227" s="106" t="s">
        <v>20</v>
      </c>
      <c r="P227" s="106" t="s">
        <v>20</v>
      </c>
      <c r="Q227" s="106" t="s">
        <v>20</v>
      </c>
      <c r="R227" s="107">
        <v>1347065</v>
      </c>
      <c r="S227" s="107">
        <v>1236662</v>
      </c>
      <c r="T227" s="107">
        <v>345608</v>
      </c>
      <c r="U227" s="107">
        <v>608211</v>
      </c>
      <c r="V227" s="107">
        <v>930285</v>
      </c>
      <c r="W227" s="107">
        <v>1154321</v>
      </c>
      <c r="X227" s="107">
        <v>1321617</v>
      </c>
      <c r="Y227" s="107">
        <v>1455469</v>
      </c>
      <c r="Z227" s="107">
        <v>1569812</v>
      </c>
      <c r="AA227" s="107">
        <v>1672286</v>
      </c>
      <c r="AB227" s="107">
        <v>1767650</v>
      </c>
      <c r="AC227" s="107">
        <v>1858843</v>
      </c>
      <c r="AD227" s="107">
        <v>1947712</v>
      </c>
      <c r="AE227" s="107">
        <v>2035344</v>
      </c>
      <c r="AF227" s="107">
        <v>2122644</v>
      </c>
      <c r="AG227" s="107">
        <v>2210198</v>
      </c>
      <c r="AH227" s="107">
        <v>2298383</v>
      </c>
      <c r="AI227" s="107">
        <v>2387530</v>
      </c>
      <c r="AJ227" s="107">
        <v>2478007</v>
      </c>
      <c r="AK227" s="107">
        <v>2569834</v>
      </c>
      <c r="AL227" s="107">
        <v>2663190</v>
      </c>
      <c r="AM227" s="107">
        <v>2758154</v>
      </c>
      <c r="AN227" s="104">
        <v>2854860</v>
      </c>
    </row>
    <row r="228" spans="1:40" x14ac:dyDescent="0.25">
      <c r="A228" t="str">
        <f t="shared" si="3"/>
        <v>Total aircraft movements_Namibia</v>
      </c>
      <c r="B228" s="102" t="s">
        <v>35</v>
      </c>
      <c r="C228" s="103" t="s">
        <v>32</v>
      </c>
      <c r="D228" s="104" t="s">
        <v>57</v>
      </c>
      <c r="E228" s="105" t="s">
        <v>20</v>
      </c>
      <c r="F228" s="106" t="s">
        <v>34</v>
      </c>
      <c r="G228" s="106" t="s">
        <v>20</v>
      </c>
      <c r="H228" s="106" t="s">
        <v>20</v>
      </c>
      <c r="I228" s="106" t="s">
        <v>20</v>
      </c>
      <c r="J228" s="106" t="s">
        <v>20</v>
      </c>
      <c r="K228" s="106" t="s">
        <v>20</v>
      </c>
      <c r="L228" s="106" t="s">
        <v>34</v>
      </c>
      <c r="M228" s="106" t="s">
        <v>20</v>
      </c>
      <c r="N228" s="106" t="s">
        <v>20</v>
      </c>
      <c r="O228" s="106" t="s">
        <v>20</v>
      </c>
      <c r="P228" s="106" t="s">
        <v>20</v>
      </c>
      <c r="Q228" s="106" t="s">
        <v>20</v>
      </c>
      <c r="R228" s="107" t="s">
        <v>218</v>
      </c>
      <c r="S228" s="107" t="s">
        <v>218</v>
      </c>
      <c r="T228" s="107" t="s">
        <v>218</v>
      </c>
      <c r="U228" s="107" t="s">
        <v>218</v>
      </c>
      <c r="V228" s="107" t="s">
        <v>218</v>
      </c>
      <c r="W228" s="107" t="s">
        <v>218</v>
      </c>
      <c r="X228" s="107" t="s">
        <v>218</v>
      </c>
      <c r="Y228" s="107" t="s">
        <v>218</v>
      </c>
      <c r="Z228" s="107" t="s">
        <v>218</v>
      </c>
      <c r="AA228" s="107" t="s">
        <v>218</v>
      </c>
      <c r="AB228" s="107" t="s">
        <v>218</v>
      </c>
      <c r="AC228" s="107" t="s">
        <v>218</v>
      </c>
      <c r="AD228" s="107" t="s">
        <v>218</v>
      </c>
      <c r="AE228" s="107" t="s">
        <v>218</v>
      </c>
      <c r="AF228" s="107" t="s">
        <v>218</v>
      </c>
      <c r="AG228" s="107" t="s">
        <v>218</v>
      </c>
      <c r="AH228" s="107" t="s">
        <v>218</v>
      </c>
      <c r="AI228" s="107" t="s">
        <v>218</v>
      </c>
      <c r="AJ228" s="107" t="s">
        <v>218</v>
      </c>
      <c r="AK228" s="107" t="s">
        <v>218</v>
      </c>
      <c r="AL228" s="107" t="s">
        <v>218</v>
      </c>
      <c r="AM228" s="107" t="s">
        <v>218</v>
      </c>
      <c r="AN228" s="104" t="s">
        <v>218</v>
      </c>
    </row>
    <row r="229" spans="1:40" x14ac:dyDescent="0.25">
      <c r="A229" t="str">
        <f t="shared" si="3"/>
        <v>Total Cargo_Namibia</v>
      </c>
      <c r="B229" s="102" t="s">
        <v>207</v>
      </c>
      <c r="C229" s="108" t="s">
        <v>32</v>
      </c>
      <c r="D229" s="92" t="s">
        <v>57</v>
      </c>
      <c r="E229" s="75" t="s">
        <v>20</v>
      </c>
      <c r="F229" s="76" t="s">
        <v>34</v>
      </c>
      <c r="G229" s="76" t="s">
        <v>20</v>
      </c>
      <c r="H229" s="76" t="s">
        <v>20</v>
      </c>
      <c r="I229" s="76" t="s">
        <v>20</v>
      </c>
      <c r="J229" s="76" t="s">
        <v>20</v>
      </c>
      <c r="K229" s="76" t="s">
        <v>20</v>
      </c>
      <c r="L229" s="76" t="s">
        <v>34</v>
      </c>
      <c r="M229" s="76" t="s">
        <v>20</v>
      </c>
      <c r="N229" s="76" t="s">
        <v>20</v>
      </c>
      <c r="O229" s="76" t="s">
        <v>20</v>
      </c>
      <c r="P229" s="76" t="s">
        <v>20</v>
      </c>
      <c r="Q229" s="76" t="s">
        <v>20</v>
      </c>
      <c r="R229" s="83" t="s">
        <v>218</v>
      </c>
      <c r="S229" s="83" t="s">
        <v>218</v>
      </c>
      <c r="T229" s="83" t="s">
        <v>218</v>
      </c>
      <c r="U229" s="83" t="s">
        <v>218</v>
      </c>
      <c r="V229" s="83" t="s">
        <v>218</v>
      </c>
      <c r="W229" s="83" t="s">
        <v>218</v>
      </c>
      <c r="X229" s="83" t="s">
        <v>218</v>
      </c>
      <c r="Y229" s="83" t="s">
        <v>218</v>
      </c>
      <c r="Z229" s="83" t="s">
        <v>218</v>
      </c>
      <c r="AA229" s="83" t="s">
        <v>218</v>
      </c>
      <c r="AB229" s="83" t="s">
        <v>218</v>
      </c>
      <c r="AC229" s="83" t="s">
        <v>218</v>
      </c>
      <c r="AD229" s="83" t="s">
        <v>218</v>
      </c>
      <c r="AE229" s="83" t="s">
        <v>218</v>
      </c>
      <c r="AF229" s="83" t="s">
        <v>218</v>
      </c>
      <c r="AG229" s="83" t="s">
        <v>218</v>
      </c>
      <c r="AH229" s="83" t="s">
        <v>218</v>
      </c>
      <c r="AI229" s="83" t="s">
        <v>218</v>
      </c>
      <c r="AJ229" s="83" t="s">
        <v>218</v>
      </c>
      <c r="AK229" s="83" t="s">
        <v>218</v>
      </c>
      <c r="AL229" s="83" t="s">
        <v>218</v>
      </c>
      <c r="AM229" s="83" t="s">
        <v>218</v>
      </c>
      <c r="AN229" s="92" t="s">
        <v>218</v>
      </c>
    </row>
    <row r="230" spans="1:40" x14ac:dyDescent="0.25">
      <c r="A230" t="str">
        <f t="shared" si="3"/>
        <v>International passengers_Namibia</v>
      </c>
      <c r="B230" s="72" t="s">
        <v>54</v>
      </c>
      <c r="C230" s="108" t="s">
        <v>32</v>
      </c>
      <c r="D230" s="92" t="s">
        <v>57</v>
      </c>
      <c r="E230" s="75" t="s">
        <v>20</v>
      </c>
      <c r="F230" s="76" t="s">
        <v>34</v>
      </c>
      <c r="G230" s="76" t="s">
        <v>20</v>
      </c>
      <c r="H230" s="76" t="s">
        <v>20</v>
      </c>
      <c r="I230" s="76" t="s">
        <v>20</v>
      </c>
      <c r="J230" s="76" t="s">
        <v>20</v>
      </c>
      <c r="K230" s="76" t="s">
        <v>20</v>
      </c>
      <c r="L230" s="76" t="s">
        <v>34</v>
      </c>
      <c r="M230" s="76" t="s">
        <v>20</v>
      </c>
      <c r="N230" s="76" t="s">
        <v>20</v>
      </c>
      <c r="O230" s="76" t="s">
        <v>20</v>
      </c>
      <c r="P230" s="76" t="s">
        <v>20</v>
      </c>
      <c r="Q230" s="76" t="s">
        <v>20</v>
      </c>
      <c r="R230" s="83">
        <v>1046027</v>
      </c>
      <c r="S230" s="83">
        <v>947621</v>
      </c>
      <c r="T230" s="83">
        <v>230537</v>
      </c>
      <c r="U230" s="83">
        <v>440270</v>
      </c>
      <c r="V230" s="83">
        <v>683554</v>
      </c>
      <c r="W230" s="83">
        <v>861574</v>
      </c>
      <c r="X230" s="83">
        <v>1000408</v>
      </c>
      <c r="Y230" s="83">
        <v>1115437</v>
      </c>
      <c r="Z230" s="83">
        <v>1216244</v>
      </c>
      <c r="AA230" s="83">
        <v>1308094</v>
      </c>
      <c r="AB230" s="83">
        <v>1394446</v>
      </c>
      <c r="AC230" s="83">
        <v>1477505</v>
      </c>
      <c r="AD230" s="83">
        <v>1558718</v>
      </c>
      <c r="AE230" s="83">
        <v>1638970</v>
      </c>
      <c r="AF230" s="83">
        <v>1719019</v>
      </c>
      <c r="AG230" s="83">
        <v>1799385</v>
      </c>
      <c r="AH230" s="83">
        <v>1880410</v>
      </c>
      <c r="AI230" s="83">
        <v>1962404</v>
      </c>
      <c r="AJ230" s="83">
        <v>2045717</v>
      </c>
      <c r="AK230" s="83">
        <v>2130369</v>
      </c>
      <c r="AL230" s="83">
        <v>2216531</v>
      </c>
      <c r="AM230" s="83">
        <v>2304284</v>
      </c>
      <c r="AN230" s="92">
        <v>2393757</v>
      </c>
    </row>
    <row r="231" spans="1:40" x14ac:dyDescent="0.25">
      <c r="A231" t="str">
        <f t="shared" si="3"/>
        <v>Domestic passengers_Namibia</v>
      </c>
      <c r="B231" s="102" t="s">
        <v>56</v>
      </c>
      <c r="C231" s="103" t="s">
        <v>32</v>
      </c>
      <c r="D231" s="104" t="s">
        <v>57</v>
      </c>
      <c r="E231" s="105" t="s">
        <v>20</v>
      </c>
      <c r="F231" s="106" t="s">
        <v>34</v>
      </c>
      <c r="G231" s="106" t="s">
        <v>20</v>
      </c>
      <c r="H231" s="106" t="s">
        <v>20</v>
      </c>
      <c r="I231" s="106" t="s">
        <v>20</v>
      </c>
      <c r="J231" s="106" t="s">
        <v>20</v>
      </c>
      <c r="K231" s="106" t="s">
        <v>20</v>
      </c>
      <c r="L231" s="106" t="s">
        <v>34</v>
      </c>
      <c r="M231" s="106" t="s">
        <v>20</v>
      </c>
      <c r="N231" s="106" t="s">
        <v>20</v>
      </c>
      <c r="O231" s="106" t="s">
        <v>20</v>
      </c>
      <c r="P231" s="106" t="s">
        <v>20</v>
      </c>
      <c r="Q231" s="106" t="s">
        <v>20</v>
      </c>
      <c r="R231" s="107">
        <v>301037</v>
      </c>
      <c r="S231" s="107">
        <v>289041</v>
      </c>
      <c r="T231" s="107">
        <v>115071</v>
      </c>
      <c r="U231" s="107">
        <v>167941</v>
      </c>
      <c r="V231" s="107">
        <v>246731</v>
      </c>
      <c r="W231" s="107">
        <v>292747</v>
      </c>
      <c r="X231" s="107">
        <v>321209</v>
      </c>
      <c r="Y231" s="107">
        <v>340032</v>
      </c>
      <c r="Z231" s="107">
        <v>353568</v>
      </c>
      <c r="AA231" s="107">
        <v>364192</v>
      </c>
      <c r="AB231" s="107">
        <v>373204</v>
      </c>
      <c r="AC231" s="107">
        <v>381338</v>
      </c>
      <c r="AD231" s="107">
        <v>388994</v>
      </c>
      <c r="AE231" s="107">
        <v>396374</v>
      </c>
      <c r="AF231" s="107">
        <v>403625</v>
      </c>
      <c r="AG231" s="107">
        <v>410813</v>
      </c>
      <c r="AH231" s="107">
        <v>417973</v>
      </c>
      <c r="AI231" s="107">
        <v>425126</v>
      </c>
      <c r="AJ231" s="107">
        <v>432290</v>
      </c>
      <c r="AK231" s="107">
        <v>439465</v>
      </c>
      <c r="AL231" s="107">
        <v>446659</v>
      </c>
      <c r="AM231" s="107">
        <v>453870</v>
      </c>
      <c r="AN231" s="104">
        <v>461103</v>
      </c>
    </row>
    <row r="232" spans="1:40" x14ac:dyDescent="0.25">
      <c r="A232" t="str">
        <f t="shared" si="3"/>
        <v>Total passengers_Mozambique</v>
      </c>
      <c r="B232" s="102" t="s">
        <v>58</v>
      </c>
      <c r="C232" s="103" t="s">
        <v>32</v>
      </c>
      <c r="D232" s="104" t="s">
        <v>55</v>
      </c>
      <c r="E232" s="105" t="s">
        <v>20</v>
      </c>
      <c r="F232" s="106" t="s">
        <v>34</v>
      </c>
      <c r="G232" s="106" t="s">
        <v>20</v>
      </c>
      <c r="H232" s="106" t="s">
        <v>20</v>
      </c>
      <c r="I232" s="106" t="s">
        <v>20</v>
      </c>
      <c r="J232" s="106" t="s">
        <v>20</v>
      </c>
      <c r="K232" s="106" t="s">
        <v>20</v>
      </c>
      <c r="L232" s="106" t="s">
        <v>34</v>
      </c>
      <c r="M232" s="106" t="s">
        <v>20</v>
      </c>
      <c r="N232" s="106" t="s">
        <v>20</v>
      </c>
      <c r="O232" s="106" t="s">
        <v>20</v>
      </c>
      <c r="P232" s="106" t="s">
        <v>20</v>
      </c>
      <c r="Q232" s="106" t="s">
        <v>20</v>
      </c>
      <c r="R232" s="107">
        <v>1896202</v>
      </c>
      <c r="S232" s="107">
        <v>2162831</v>
      </c>
      <c r="T232" s="107">
        <v>1038084</v>
      </c>
      <c r="U232" s="107">
        <v>1552888</v>
      </c>
      <c r="V232" s="107">
        <v>2058180</v>
      </c>
      <c r="W232" s="107">
        <v>2398914</v>
      </c>
      <c r="X232" s="107">
        <v>2647550</v>
      </c>
      <c r="Y232" s="107">
        <v>2842082</v>
      </c>
      <c r="Z232" s="107">
        <v>3002741</v>
      </c>
      <c r="AA232" s="107">
        <v>3146262</v>
      </c>
      <c r="AB232" s="107">
        <v>3280254</v>
      </c>
      <c r="AC232" s="107">
        <v>3409573</v>
      </c>
      <c r="AD232" s="107">
        <v>3537404</v>
      </c>
      <c r="AE232" s="107">
        <v>3666622</v>
      </c>
      <c r="AF232" s="107">
        <v>3796700</v>
      </c>
      <c r="AG232" s="107">
        <v>3929487</v>
      </c>
      <c r="AH232" s="107">
        <v>4066099</v>
      </c>
      <c r="AI232" s="107">
        <v>4207510</v>
      </c>
      <c r="AJ232" s="107">
        <v>4357671</v>
      </c>
      <c r="AK232" s="107">
        <v>4514233</v>
      </c>
      <c r="AL232" s="107">
        <v>4678100</v>
      </c>
      <c r="AM232" s="107">
        <v>4850234</v>
      </c>
      <c r="AN232" s="104">
        <v>5031668</v>
      </c>
    </row>
    <row r="233" spans="1:40" x14ac:dyDescent="0.25">
      <c r="A233" t="str">
        <f t="shared" si="3"/>
        <v>Total aircraft movements_Mozambique</v>
      </c>
      <c r="B233" s="102" t="s">
        <v>35</v>
      </c>
      <c r="C233" s="103" t="s">
        <v>32</v>
      </c>
      <c r="D233" s="104" t="s">
        <v>55</v>
      </c>
      <c r="E233" s="105" t="s">
        <v>20</v>
      </c>
      <c r="F233" s="106" t="s">
        <v>34</v>
      </c>
      <c r="G233" s="106" t="s">
        <v>20</v>
      </c>
      <c r="H233" s="106" t="s">
        <v>20</v>
      </c>
      <c r="I233" s="106" t="s">
        <v>20</v>
      </c>
      <c r="J233" s="106" t="s">
        <v>20</v>
      </c>
      <c r="K233" s="106" t="s">
        <v>20</v>
      </c>
      <c r="L233" s="106" t="s">
        <v>34</v>
      </c>
      <c r="M233" s="106" t="s">
        <v>20</v>
      </c>
      <c r="N233" s="106" t="s">
        <v>20</v>
      </c>
      <c r="O233" s="106" t="s">
        <v>20</v>
      </c>
      <c r="P233" s="106" t="s">
        <v>20</v>
      </c>
      <c r="Q233" s="106" t="s">
        <v>20</v>
      </c>
      <c r="R233" s="107">
        <v>57383</v>
      </c>
      <c r="S233" s="107">
        <v>66599</v>
      </c>
      <c r="T233" s="107">
        <v>36033</v>
      </c>
      <c r="U233" s="107">
        <v>55048</v>
      </c>
      <c r="V233" s="107">
        <v>65595</v>
      </c>
      <c r="W233" s="107">
        <v>71910</v>
      </c>
      <c r="X233" s="107">
        <v>76191</v>
      </c>
      <c r="Y233" s="107">
        <v>79458</v>
      </c>
      <c r="Z233" s="107">
        <v>82200</v>
      </c>
      <c r="AA233" s="107">
        <v>84688</v>
      </c>
      <c r="AB233" s="107">
        <v>87065</v>
      </c>
      <c r="AC233" s="107">
        <v>89386</v>
      </c>
      <c r="AD233" s="107">
        <v>91670</v>
      </c>
      <c r="AE233" s="107">
        <v>93938</v>
      </c>
      <c r="AF233" s="107">
        <v>96202</v>
      </c>
      <c r="AG233" s="107">
        <v>98464</v>
      </c>
      <c r="AH233" s="107">
        <v>100722</v>
      </c>
      <c r="AI233" s="107">
        <v>102979</v>
      </c>
      <c r="AJ233" s="107">
        <v>105236</v>
      </c>
      <c r="AK233" s="107">
        <v>107494</v>
      </c>
      <c r="AL233" s="107">
        <v>109750</v>
      </c>
      <c r="AM233" s="107">
        <v>112007</v>
      </c>
      <c r="AN233" s="104">
        <v>114264</v>
      </c>
    </row>
    <row r="234" spans="1:40" x14ac:dyDescent="0.25">
      <c r="A234" t="str">
        <f t="shared" si="3"/>
        <v>Total Cargo_Mozambique</v>
      </c>
      <c r="B234" s="102" t="s">
        <v>207</v>
      </c>
      <c r="C234" s="108" t="s">
        <v>32</v>
      </c>
      <c r="D234" s="92" t="s">
        <v>55</v>
      </c>
      <c r="E234" s="75" t="s">
        <v>20</v>
      </c>
      <c r="F234" s="76" t="s">
        <v>34</v>
      </c>
      <c r="G234" s="76" t="s">
        <v>20</v>
      </c>
      <c r="H234" s="76" t="s">
        <v>20</v>
      </c>
      <c r="I234" s="76" t="s">
        <v>20</v>
      </c>
      <c r="J234" s="76" t="s">
        <v>20</v>
      </c>
      <c r="K234" s="76" t="s">
        <v>20</v>
      </c>
      <c r="L234" s="76" t="s">
        <v>34</v>
      </c>
      <c r="M234" s="76" t="s">
        <v>20</v>
      </c>
      <c r="N234" s="76" t="s">
        <v>20</v>
      </c>
      <c r="O234" s="76" t="s">
        <v>20</v>
      </c>
      <c r="P234" s="76" t="s">
        <v>20</v>
      </c>
      <c r="Q234" s="76" t="s">
        <v>20</v>
      </c>
      <c r="R234" s="83">
        <v>16539</v>
      </c>
      <c r="S234" s="83">
        <v>18322</v>
      </c>
      <c r="T234" s="83">
        <v>12596</v>
      </c>
      <c r="U234" s="83">
        <v>18312</v>
      </c>
      <c r="V234" s="83">
        <v>21067</v>
      </c>
      <c r="W234" s="83">
        <v>22005</v>
      </c>
      <c r="X234" s="83">
        <v>22577</v>
      </c>
      <c r="Y234" s="83">
        <v>23024</v>
      </c>
      <c r="Z234" s="83">
        <v>23427</v>
      </c>
      <c r="AA234" s="83">
        <v>23815</v>
      </c>
      <c r="AB234" s="83">
        <v>24198</v>
      </c>
      <c r="AC234" s="83">
        <v>24579</v>
      </c>
      <c r="AD234" s="83">
        <v>24960</v>
      </c>
      <c r="AE234" s="83">
        <v>25340</v>
      </c>
      <c r="AF234" s="83">
        <v>25721</v>
      </c>
      <c r="AG234" s="83">
        <v>26101</v>
      </c>
      <c r="AH234" s="83">
        <v>26481</v>
      </c>
      <c r="AI234" s="83">
        <v>26862</v>
      </c>
      <c r="AJ234" s="83">
        <v>27241</v>
      </c>
      <c r="AK234" s="83">
        <v>27621</v>
      </c>
      <c r="AL234" s="83">
        <v>28002</v>
      </c>
      <c r="AM234" s="83">
        <v>28382</v>
      </c>
      <c r="AN234" s="92">
        <v>28762</v>
      </c>
    </row>
    <row r="235" spans="1:40" x14ac:dyDescent="0.25">
      <c r="A235" t="str">
        <f t="shared" si="3"/>
        <v>International passengers_Mozambique</v>
      </c>
      <c r="B235" s="72" t="s">
        <v>54</v>
      </c>
      <c r="C235" s="108" t="s">
        <v>32</v>
      </c>
      <c r="D235" s="92" t="s">
        <v>55</v>
      </c>
      <c r="E235" s="75" t="s">
        <v>20</v>
      </c>
      <c r="F235" s="76" t="s">
        <v>34</v>
      </c>
      <c r="G235" s="76" t="s">
        <v>20</v>
      </c>
      <c r="H235" s="76" t="s">
        <v>20</v>
      </c>
      <c r="I235" s="76" t="s">
        <v>20</v>
      </c>
      <c r="J235" s="76" t="s">
        <v>20</v>
      </c>
      <c r="K235" s="76" t="s">
        <v>20</v>
      </c>
      <c r="L235" s="76" t="s">
        <v>34</v>
      </c>
      <c r="M235" s="76" t="s">
        <v>20</v>
      </c>
      <c r="N235" s="76" t="s">
        <v>20</v>
      </c>
      <c r="O235" s="76" t="s">
        <v>20</v>
      </c>
      <c r="P235" s="76" t="s">
        <v>20</v>
      </c>
      <c r="Q235" s="76" t="s">
        <v>20</v>
      </c>
      <c r="R235" s="83">
        <v>689867</v>
      </c>
      <c r="S235" s="83">
        <v>701220</v>
      </c>
      <c r="T235" s="83">
        <v>215455</v>
      </c>
      <c r="U235" s="83">
        <v>387132</v>
      </c>
      <c r="V235" s="83">
        <v>532412</v>
      </c>
      <c r="W235" s="83">
        <v>667688</v>
      </c>
      <c r="X235" s="83">
        <v>780405</v>
      </c>
      <c r="Y235" s="83">
        <v>877039</v>
      </c>
      <c r="Z235" s="83">
        <v>960648</v>
      </c>
      <c r="AA235" s="83">
        <v>1038582</v>
      </c>
      <c r="AB235" s="83">
        <v>1113313</v>
      </c>
      <c r="AC235" s="83">
        <v>1186855</v>
      </c>
      <c r="AD235" s="83">
        <v>1260817</v>
      </c>
      <c r="AE235" s="83">
        <v>1337068</v>
      </c>
      <c r="AF235" s="83">
        <v>1414778</v>
      </c>
      <c r="AG235" s="83">
        <v>1495503</v>
      </c>
      <c r="AH235" s="83">
        <v>1580199</v>
      </c>
      <c r="AI235" s="83">
        <v>1669749</v>
      </c>
      <c r="AJ235" s="83">
        <v>1767876</v>
      </c>
      <c r="AK235" s="83">
        <v>1872390</v>
      </c>
      <c r="AL235" s="83">
        <v>1984175</v>
      </c>
      <c r="AM235" s="83">
        <v>2104177</v>
      </c>
      <c r="AN235" s="92">
        <v>2233423</v>
      </c>
    </row>
    <row r="236" spans="1:40" x14ac:dyDescent="0.25">
      <c r="A236" t="str">
        <f t="shared" si="3"/>
        <v>Domestic passengers_Mozambique</v>
      </c>
      <c r="B236" s="102" t="s">
        <v>56</v>
      </c>
      <c r="C236" s="103" t="s">
        <v>32</v>
      </c>
      <c r="D236" s="104" t="s">
        <v>55</v>
      </c>
      <c r="E236" s="105" t="s">
        <v>20</v>
      </c>
      <c r="F236" s="106" t="s">
        <v>34</v>
      </c>
      <c r="G236" s="106" t="s">
        <v>20</v>
      </c>
      <c r="H236" s="106" t="s">
        <v>20</v>
      </c>
      <c r="I236" s="106" t="s">
        <v>20</v>
      </c>
      <c r="J236" s="106" t="s">
        <v>20</v>
      </c>
      <c r="K236" s="106" t="s">
        <v>20</v>
      </c>
      <c r="L236" s="106" t="s">
        <v>34</v>
      </c>
      <c r="M236" s="106" t="s">
        <v>20</v>
      </c>
      <c r="N236" s="106" t="s">
        <v>20</v>
      </c>
      <c r="O236" s="106" t="s">
        <v>20</v>
      </c>
      <c r="P236" s="106" t="s">
        <v>20</v>
      </c>
      <c r="Q236" s="106" t="s">
        <v>20</v>
      </c>
      <c r="R236" s="107">
        <v>1104148</v>
      </c>
      <c r="S236" s="107">
        <v>1324658</v>
      </c>
      <c r="T236" s="107">
        <v>729746</v>
      </c>
      <c r="U236" s="107">
        <v>1041814</v>
      </c>
      <c r="V236" s="107">
        <v>1386232</v>
      </c>
      <c r="W236" s="107">
        <v>1583232</v>
      </c>
      <c r="X236" s="107">
        <v>1714314</v>
      </c>
      <c r="Y236" s="107">
        <v>1808700</v>
      </c>
      <c r="Z236" s="107">
        <v>1882675</v>
      </c>
      <c r="AA236" s="107">
        <v>1945309</v>
      </c>
      <c r="AB236" s="107">
        <v>2001644</v>
      </c>
      <c r="AC236" s="107">
        <v>2054483</v>
      </c>
      <c r="AD236" s="107">
        <v>2105384</v>
      </c>
      <c r="AE236" s="107">
        <v>2155211</v>
      </c>
      <c r="AF236" s="107">
        <v>2204444</v>
      </c>
      <c r="AG236" s="107">
        <v>2253346</v>
      </c>
      <c r="AH236" s="107">
        <v>2302067</v>
      </c>
      <c r="AI236" s="107">
        <v>2350688</v>
      </c>
      <c r="AJ236" s="107">
        <v>2399252</v>
      </c>
      <c r="AK236" s="107">
        <v>2447785</v>
      </c>
      <c r="AL236" s="107">
        <v>2496301</v>
      </c>
      <c r="AM236" s="107">
        <v>2544809</v>
      </c>
      <c r="AN236" s="104">
        <v>2593311</v>
      </c>
    </row>
    <row r="237" spans="1:40" x14ac:dyDescent="0.25">
      <c r="A237" t="str">
        <f t="shared" si="3"/>
        <v>Total passengers_Morocco</v>
      </c>
      <c r="B237" s="102" t="s">
        <v>58</v>
      </c>
      <c r="C237" s="103" t="s">
        <v>32</v>
      </c>
      <c r="D237" s="104" t="s">
        <v>50</v>
      </c>
      <c r="E237" s="105" t="s">
        <v>20</v>
      </c>
      <c r="F237" s="106" t="s">
        <v>34</v>
      </c>
      <c r="G237" s="106" t="s">
        <v>20</v>
      </c>
      <c r="H237" s="106" t="s">
        <v>20</v>
      </c>
      <c r="I237" s="106" t="s">
        <v>20</v>
      </c>
      <c r="J237" s="106" t="s">
        <v>20</v>
      </c>
      <c r="K237" s="106" t="s">
        <v>20</v>
      </c>
      <c r="L237" s="106" t="s">
        <v>20</v>
      </c>
      <c r="M237" s="106" t="s">
        <v>20</v>
      </c>
      <c r="N237" s="106" t="s">
        <v>20</v>
      </c>
      <c r="O237" s="106" t="s">
        <v>20</v>
      </c>
      <c r="P237" s="106" t="s">
        <v>20</v>
      </c>
      <c r="Q237" s="106" t="s">
        <v>20</v>
      </c>
      <c r="R237" s="107">
        <v>22534771</v>
      </c>
      <c r="S237" s="107">
        <v>25056931</v>
      </c>
      <c r="T237" s="107">
        <v>6163820</v>
      </c>
      <c r="U237" s="107">
        <v>11680089</v>
      </c>
      <c r="V237" s="107">
        <v>18552576</v>
      </c>
      <c r="W237" s="107">
        <v>23273118</v>
      </c>
      <c r="X237" s="107">
        <v>26652686</v>
      </c>
      <c r="Y237" s="107">
        <v>29208108</v>
      </c>
      <c r="Z237" s="107">
        <v>31258162</v>
      </c>
      <c r="AA237" s="107">
        <v>32991515</v>
      </c>
      <c r="AB237" s="107">
        <v>34518539</v>
      </c>
      <c r="AC237" s="107">
        <v>35906208</v>
      </c>
      <c r="AD237" s="107">
        <v>37196627</v>
      </c>
      <c r="AE237" s="107">
        <v>38416026</v>
      </c>
      <c r="AF237" s="107">
        <v>39584121</v>
      </c>
      <c r="AG237" s="107">
        <v>40713821</v>
      </c>
      <c r="AH237" s="107">
        <v>41814409</v>
      </c>
      <c r="AI237" s="107">
        <v>42892715</v>
      </c>
      <c r="AJ237" s="107">
        <v>43952756</v>
      </c>
      <c r="AK237" s="107">
        <v>44999592</v>
      </c>
      <c r="AL237" s="107">
        <v>46036274</v>
      </c>
      <c r="AM237" s="107">
        <v>47065173</v>
      </c>
      <c r="AN237" s="104">
        <v>48088156</v>
      </c>
    </row>
    <row r="238" spans="1:40" x14ac:dyDescent="0.25">
      <c r="A238" t="str">
        <f t="shared" si="3"/>
        <v>Total aircraft movements_Morocco</v>
      </c>
      <c r="B238" s="102" t="s">
        <v>35</v>
      </c>
      <c r="C238" s="103" t="s">
        <v>32</v>
      </c>
      <c r="D238" s="104" t="s">
        <v>50</v>
      </c>
      <c r="E238" s="105" t="s">
        <v>20</v>
      </c>
      <c r="F238" s="106" t="s">
        <v>34</v>
      </c>
      <c r="G238" s="106" t="s">
        <v>20</v>
      </c>
      <c r="H238" s="106" t="s">
        <v>20</v>
      </c>
      <c r="I238" s="106" t="s">
        <v>20</v>
      </c>
      <c r="J238" s="106" t="s">
        <v>20</v>
      </c>
      <c r="K238" s="106" t="s">
        <v>20</v>
      </c>
      <c r="L238" s="106" t="s">
        <v>20</v>
      </c>
      <c r="M238" s="106" t="s">
        <v>20</v>
      </c>
      <c r="N238" s="106" t="s">
        <v>20</v>
      </c>
      <c r="O238" s="106" t="s">
        <v>20</v>
      </c>
      <c r="P238" s="106" t="s">
        <v>20</v>
      </c>
      <c r="Q238" s="106" t="s">
        <v>20</v>
      </c>
      <c r="R238" s="107">
        <v>211502</v>
      </c>
      <c r="S238" s="107">
        <v>234737</v>
      </c>
      <c r="T238" s="107">
        <v>64780</v>
      </c>
      <c r="U238" s="107">
        <v>113593</v>
      </c>
      <c r="V238" s="107">
        <v>173405</v>
      </c>
      <c r="W238" s="107">
        <v>211275</v>
      </c>
      <c r="X238" s="107">
        <v>236739</v>
      </c>
      <c r="Y238" s="107">
        <v>254668</v>
      </c>
      <c r="Z238" s="107">
        <v>267934</v>
      </c>
      <c r="AA238" s="107">
        <v>278247</v>
      </c>
      <c r="AB238" s="107">
        <v>286642</v>
      </c>
      <c r="AC238" s="107">
        <v>293757</v>
      </c>
      <c r="AD238" s="107">
        <v>300001</v>
      </c>
      <c r="AE238" s="107">
        <v>305638</v>
      </c>
      <c r="AF238" s="107">
        <v>310844</v>
      </c>
      <c r="AG238" s="107">
        <v>315742</v>
      </c>
      <c r="AH238" s="107">
        <v>320415</v>
      </c>
      <c r="AI238" s="107">
        <v>324923</v>
      </c>
      <c r="AJ238" s="107">
        <v>329309</v>
      </c>
      <c r="AK238" s="107">
        <v>333605</v>
      </c>
      <c r="AL238" s="107">
        <v>337833</v>
      </c>
      <c r="AM238" s="107">
        <v>342011</v>
      </c>
      <c r="AN238" s="104">
        <v>346150</v>
      </c>
    </row>
    <row r="239" spans="1:40" x14ac:dyDescent="0.25">
      <c r="A239" t="str">
        <f t="shared" si="3"/>
        <v>Total Cargo_Morocco</v>
      </c>
      <c r="B239" s="102" t="s">
        <v>207</v>
      </c>
      <c r="C239" s="108" t="s">
        <v>32</v>
      </c>
      <c r="D239" s="92" t="s">
        <v>50</v>
      </c>
      <c r="E239" s="75" t="s">
        <v>20</v>
      </c>
      <c r="F239" s="76" t="s">
        <v>34</v>
      </c>
      <c r="G239" s="76" t="s">
        <v>20</v>
      </c>
      <c r="H239" s="76" t="s">
        <v>20</v>
      </c>
      <c r="I239" s="76" t="s">
        <v>20</v>
      </c>
      <c r="J239" s="76" t="s">
        <v>20</v>
      </c>
      <c r="K239" s="76" t="s">
        <v>20</v>
      </c>
      <c r="L239" s="76" t="s">
        <v>20</v>
      </c>
      <c r="M239" s="76" t="s">
        <v>20</v>
      </c>
      <c r="N239" s="76" t="s">
        <v>20</v>
      </c>
      <c r="O239" s="76" t="s">
        <v>20</v>
      </c>
      <c r="P239" s="76" t="s">
        <v>20</v>
      </c>
      <c r="Q239" s="76" t="s">
        <v>20</v>
      </c>
      <c r="R239" s="83">
        <v>88210</v>
      </c>
      <c r="S239" s="83">
        <v>96075</v>
      </c>
      <c r="T239" s="83">
        <v>61446</v>
      </c>
      <c r="U239" s="83">
        <v>90837</v>
      </c>
      <c r="V239" s="83">
        <v>104774</v>
      </c>
      <c r="W239" s="83">
        <v>110918</v>
      </c>
      <c r="X239" s="83">
        <v>114501</v>
      </c>
      <c r="Y239" s="83">
        <v>117051</v>
      </c>
      <c r="Z239" s="83">
        <v>119207</v>
      </c>
      <c r="AA239" s="83">
        <v>121204</v>
      </c>
      <c r="AB239" s="83">
        <v>123102</v>
      </c>
      <c r="AC239" s="83">
        <v>124993</v>
      </c>
      <c r="AD239" s="83">
        <v>126892</v>
      </c>
      <c r="AE239" s="83">
        <v>128841</v>
      </c>
      <c r="AF239" s="83">
        <v>130814</v>
      </c>
      <c r="AG239" s="83">
        <v>132814</v>
      </c>
      <c r="AH239" s="83">
        <v>134831</v>
      </c>
      <c r="AI239" s="83">
        <v>136857</v>
      </c>
      <c r="AJ239" s="83">
        <v>138914</v>
      </c>
      <c r="AK239" s="83">
        <v>140987</v>
      </c>
      <c r="AL239" s="83">
        <v>143082</v>
      </c>
      <c r="AM239" s="83">
        <v>145174</v>
      </c>
      <c r="AN239" s="92">
        <v>147259</v>
      </c>
    </row>
    <row r="240" spans="1:40" x14ac:dyDescent="0.25">
      <c r="A240" t="str">
        <f t="shared" si="3"/>
        <v>International passengers_Morocco</v>
      </c>
      <c r="B240" s="72" t="s">
        <v>54</v>
      </c>
      <c r="C240" s="108" t="s">
        <v>32</v>
      </c>
      <c r="D240" s="92" t="s">
        <v>50</v>
      </c>
      <c r="E240" s="75" t="s">
        <v>20</v>
      </c>
      <c r="F240" s="76" t="s">
        <v>34</v>
      </c>
      <c r="G240" s="76" t="s">
        <v>20</v>
      </c>
      <c r="H240" s="76" t="s">
        <v>20</v>
      </c>
      <c r="I240" s="76" t="s">
        <v>20</v>
      </c>
      <c r="J240" s="76" t="s">
        <v>20</v>
      </c>
      <c r="K240" s="76" t="s">
        <v>20</v>
      </c>
      <c r="L240" s="76" t="s">
        <v>20</v>
      </c>
      <c r="M240" s="76" t="s">
        <v>20</v>
      </c>
      <c r="N240" s="76" t="s">
        <v>20</v>
      </c>
      <c r="O240" s="76" t="s">
        <v>20</v>
      </c>
      <c r="P240" s="76" t="s">
        <v>20</v>
      </c>
      <c r="Q240" s="76" t="s">
        <v>20</v>
      </c>
      <c r="R240" s="83">
        <v>19989361</v>
      </c>
      <c r="S240" s="83">
        <v>21999091</v>
      </c>
      <c r="T240" s="83">
        <v>5355228</v>
      </c>
      <c r="U240" s="83">
        <v>10201737</v>
      </c>
      <c r="V240" s="83">
        <v>16051125</v>
      </c>
      <c r="W240" s="83">
        <v>20163201</v>
      </c>
      <c r="X240" s="83">
        <v>23163694</v>
      </c>
      <c r="Y240" s="83">
        <v>25467679</v>
      </c>
      <c r="Z240" s="83">
        <v>27338559</v>
      </c>
      <c r="AA240" s="83">
        <v>28932261</v>
      </c>
      <c r="AB240" s="83">
        <v>30341611</v>
      </c>
      <c r="AC240" s="83">
        <v>31623835</v>
      </c>
      <c r="AD240" s="83">
        <v>32815616</v>
      </c>
      <c r="AE240" s="83">
        <v>33941372</v>
      </c>
      <c r="AF240" s="83">
        <v>35017941</v>
      </c>
      <c r="AG240" s="83">
        <v>36057300</v>
      </c>
      <c r="AH240" s="83">
        <v>37068207</v>
      </c>
      <c r="AI240" s="83">
        <v>38057210</v>
      </c>
      <c r="AJ240" s="83">
        <v>39029293</v>
      </c>
      <c r="AK240" s="83">
        <v>39988293</v>
      </c>
      <c r="AL240" s="83">
        <v>40937205</v>
      </c>
      <c r="AM240" s="83">
        <v>41878374</v>
      </c>
      <c r="AN240" s="92">
        <v>42813650</v>
      </c>
    </row>
    <row r="241" spans="1:40" x14ac:dyDescent="0.25">
      <c r="A241" t="str">
        <f t="shared" si="3"/>
        <v>Domestic passengers_Morocco</v>
      </c>
      <c r="B241" s="102" t="s">
        <v>56</v>
      </c>
      <c r="C241" s="103" t="s">
        <v>32</v>
      </c>
      <c r="D241" s="104" t="s">
        <v>50</v>
      </c>
      <c r="E241" s="105" t="s">
        <v>20</v>
      </c>
      <c r="F241" s="106" t="s">
        <v>34</v>
      </c>
      <c r="G241" s="106" t="s">
        <v>20</v>
      </c>
      <c r="H241" s="106" t="s">
        <v>20</v>
      </c>
      <c r="I241" s="106" t="s">
        <v>20</v>
      </c>
      <c r="J241" s="106" t="s">
        <v>20</v>
      </c>
      <c r="K241" s="106" t="s">
        <v>20</v>
      </c>
      <c r="L241" s="106" t="s">
        <v>20</v>
      </c>
      <c r="M241" s="106" t="s">
        <v>20</v>
      </c>
      <c r="N241" s="106" t="s">
        <v>20</v>
      </c>
      <c r="O241" s="106" t="s">
        <v>20</v>
      </c>
      <c r="P241" s="106" t="s">
        <v>20</v>
      </c>
      <c r="Q241" s="106" t="s">
        <v>20</v>
      </c>
      <c r="R241" s="107">
        <v>2394811</v>
      </c>
      <c r="S241" s="107">
        <v>2938017</v>
      </c>
      <c r="T241" s="107">
        <v>775689</v>
      </c>
      <c r="U241" s="107">
        <v>1427383</v>
      </c>
      <c r="V241" s="107">
        <v>2427879</v>
      </c>
      <c r="W241" s="107">
        <v>3024599</v>
      </c>
      <c r="X241" s="107">
        <v>3397831</v>
      </c>
      <c r="Y241" s="107">
        <v>3646856</v>
      </c>
      <c r="Z241" s="107">
        <v>3825299</v>
      </c>
      <c r="AA241" s="107">
        <v>3965431</v>
      </c>
      <c r="AB241" s="107">
        <v>4084330</v>
      </c>
      <c r="AC241" s="107">
        <v>4191469</v>
      </c>
      <c r="AD241" s="107">
        <v>4292099</v>
      </c>
      <c r="AE241" s="107">
        <v>4387584</v>
      </c>
      <c r="AF241" s="107">
        <v>4481077</v>
      </c>
      <c r="AG241" s="107">
        <v>4573469</v>
      </c>
      <c r="AH241" s="107">
        <v>4665257</v>
      </c>
      <c r="AI241" s="107">
        <v>4756705</v>
      </c>
      <c r="AJ241" s="107">
        <v>4846504</v>
      </c>
      <c r="AK241" s="107">
        <v>4936200</v>
      </c>
      <c r="AL241" s="107">
        <v>5025841</v>
      </c>
      <c r="AM241" s="107">
        <v>5115451</v>
      </c>
      <c r="AN241" s="104">
        <v>5205043</v>
      </c>
    </row>
    <row r="242" spans="1:40" x14ac:dyDescent="0.25">
      <c r="A242" t="str">
        <f t="shared" si="3"/>
        <v>Total passengers_Montenegro</v>
      </c>
      <c r="B242" s="72" t="s">
        <v>58</v>
      </c>
      <c r="C242" s="108" t="s">
        <v>96</v>
      </c>
      <c r="D242" s="92" t="s">
        <v>126</v>
      </c>
      <c r="E242" s="75" t="s">
        <v>20</v>
      </c>
      <c r="F242" s="76" t="s">
        <v>34</v>
      </c>
      <c r="G242" s="76" t="s">
        <v>20</v>
      </c>
      <c r="H242" s="76" t="s">
        <v>20</v>
      </c>
      <c r="I242" s="76" t="s">
        <v>20</v>
      </c>
      <c r="J242" s="76" t="s">
        <v>20</v>
      </c>
      <c r="K242" s="76" t="s">
        <v>20</v>
      </c>
      <c r="L242" s="76" t="s">
        <v>20</v>
      </c>
      <c r="M242" s="76" t="s">
        <v>20</v>
      </c>
      <c r="N242" s="76" t="s">
        <v>20</v>
      </c>
      <c r="O242" s="76" t="s">
        <v>20</v>
      </c>
      <c r="P242" s="76" t="s">
        <v>20</v>
      </c>
      <c r="Q242" s="76" t="s">
        <v>20</v>
      </c>
      <c r="R242" s="83">
        <v>2454524</v>
      </c>
      <c r="S242" s="83">
        <v>2664647</v>
      </c>
      <c r="T242" s="83">
        <v>485322</v>
      </c>
      <c r="U242" s="83">
        <v>1215389</v>
      </c>
      <c r="V242" s="83">
        <v>1934731</v>
      </c>
      <c r="W242" s="83">
        <v>2485695</v>
      </c>
      <c r="X242" s="83">
        <v>2876154</v>
      </c>
      <c r="Y242" s="83">
        <v>3173223</v>
      </c>
      <c r="Z242" s="83">
        <v>3415313</v>
      </c>
      <c r="AA242" s="83">
        <v>3624459</v>
      </c>
      <c r="AB242" s="83">
        <v>3813357</v>
      </c>
      <c r="AC242" s="83">
        <v>3989388</v>
      </c>
      <c r="AD242" s="83">
        <v>4156899</v>
      </c>
      <c r="AE242" s="83">
        <v>4318506</v>
      </c>
      <c r="AF242" s="83">
        <v>4475825</v>
      </c>
      <c r="AG242" s="83">
        <v>4629896</v>
      </c>
      <c r="AH242" s="83">
        <v>4781414</v>
      </c>
      <c r="AI242" s="83">
        <v>4930869</v>
      </c>
      <c r="AJ242" s="83">
        <v>5078625</v>
      </c>
      <c r="AK242" s="83">
        <v>5224960</v>
      </c>
      <c r="AL242" s="83">
        <v>5370095</v>
      </c>
      <c r="AM242" s="83">
        <v>5514212</v>
      </c>
      <c r="AN242" s="92">
        <v>5657462</v>
      </c>
    </row>
    <row r="243" spans="1:40" x14ac:dyDescent="0.25">
      <c r="A243" t="str">
        <f t="shared" si="3"/>
        <v>Total aircraft movements_Montenegro</v>
      </c>
      <c r="B243" s="72" t="s">
        <v>35</v>
      </c>
      <c r="C243" s="108" t="s">
        <v>96</v>
      </c>
      <c r="D243" s="92" t="s">
        <v>126</v>
      </c>
      <c r="E243" s="75" t="s">
        <v>20</v>
      </c>
      <c r="F243" s="76" t="s">
        <v>34</v>
      </c>
      <c r="G243" s="76" t="s">
        <v>20</v>
      </c>
      <c r="H243" s="76" t="s">
        <v>20</v>
      </c>
      <c r="I243" s="76" t="s">
        <v>20</v>
      </c>
      <c r="J243" s="76" t="s">
        <v>20</v>
      </c>
      <c r="K243" s="76" t="s">
        <v>20</v>
      </c>
      <c r="L243" s="76" t="s">
        <v>20</v>
      </c>
      <c r="M243" s="76" t="s">
        <v>20</v>
      </c>
      <c r="N243" s="76" t="s">
        <v>20</v>
      </c>
      <c r="O243" s="76" t="s">
        <v>20</v>
      </c>
      <c r="P243" s="76" t="s">
        <v>20</v>
      </c>
      <c r="Q243" s="76" t="s">
        <v>20</v>
      </c>
      <c r="R243" s="83">
        <v>14774</v>
      </c>
      <c r="S243" s="83">
        <v>14533</v>
      </c>
      <c r="T243" s="83">
        <v>5153</v>
      </c>
      <c r="U243" s="83">
        <v>8165</v>
      </c>
      <c r="V243" s="83">
        <v>11242</v>
      </c>
      <c r="W243" s="83">
        <v>13331</v>
      </c>
      <c r="X243" s="83">
        <v>14794</v>
      </c>
      <c r="Y243" s="83">
        <v>15880</v>
      </c>
      <c r="Z243" s="83">
        <v>16737</v>
      </c>
      <c r="AA243" s="83">
        <v>17456</v>
      </c>
      <c r="AB243" s="83">
        <v>18089</v>
      </c>
      <c r="AC243" s="83">
        <v>18669</v>
      </c>
      <c r="AD243" s="83">
        <v>19216</v>
      </c>
      <c r="AE243" s="83">
        <v>19743</v>
      </c>
      <c r="AF243" s="83">
        <v>20255</v>
      </c>
      <c r="AG243" s="83">
        <v>20760</v>
      </c>
      <c r="AH243" s="83">
        <v>21259</v>
      </c>
      <c r="AI243" s="83">
        <v>21754</v>
      </c>
      <c r="AJ243" s="83">
        <v>22248</v>
      </c>
      <c r="AK243" s="83">
        <v>22739</v>
      </c>
      <c r="AL243" s="83">
        <v>23231</v>
      </c>
      <c r="AM243" s="83">
        <v>23722</v>
      </c>
      <c r="AN243" s="92">
        <v>24211</v>
      </c>
    </row>
    <row r="244" spans="1:40" x14ac:dyDescent="0.25">
      <c r="A244" t="str">
        <f t="shared" si="3"/>
        <v>Total Cargo_Montenegro</v>
      </c>
      <c r="B244" s="102" t="s">
        <v>207</v>
      </c>
      <c r="C244" s="103" t="s">
        <v>96</v>
      </c>
      <c r="D244" s="104" t="s">
        <v>126</v>
      </c>
      <c r="E244" s="105" t="s">
        <v>20</v>
      </c>
      <c r="F244" s="106" t="s">
        <v>34</v>
      </c>
      <c r="G244" s="106" t="s">
        <v>20</v>
      </c>
      <c r="H244" s="106" t="s">
        <v>20</v>
      </c>
      <c r="I244" s="106" t="s">
        <v>20</v>
      </c>
      <c r="J244" s="106" t="s">
        <v>20</v>
      </c>
      <c r="K244" s="106" t="s">
        <v>20</v>
      </c>
      <c r="L244" s="106" t="s">
        <v>20</v>
      </c>
      <c r="M244" s="106" t="s">
        <v>20</v>
      </c>
      <c r="N244" s="106" t="s">
        <v>20</v>
      </c>
      <c r="O244" s="106" t="s">
        <v>20</v>
      </c>
      <c r="P244" s="106" t="s">
        <v>20</v>
      </c>
      <c r="Q244" s="106" t="s">
        <v>20</v>
      </c>
      <c r="R244" s="107" t="s">
        <v>218</v>
      </c>
      <c r="S244" s="107" t="s">
        <v>218</v>
      </c>
      <c r="T244" s="107" t="s">
        <v>218</v>
      </c>
      <c r="U244" s="107" t="s">
        <v>218</v>
      </c>
      <c r="V244" s="107" t="s">
        <v>218</v>
      </c>
      <c r="W244" s="107" t="s">
        <v>218</v>
      </c>
      <c r="X244" s="107" t="s">
        <v>218</v>
      </c>
      <c r="Y244" s="107" t="s">
        <v>218</v>
      </c>
      <c r="Z244" s="107" t="s">
        <v>218</v>
      </c>
      <c r="AA244" s="107" t="s">
        <v>218</v>
      </c>
      <c r="AB244" s="107" t="s">
        <v>218</v>
      </c>
      <c r="AC244" s="107" t="s">
        <v>218</v>
      </c>
      <c r="AD244" s="107" t="s">
        <v>218</v>
      </c>
      <c r="AE244" s="107" t="s">
        <v>218</v>
      </c>
      <c r="AF244" s="107" t="s">
        <v>218</v>
      </c>
      <c r="AG244" s="107" t="s">
        <v>218</v>
      </c>
      <c r="AH244" s="107" t="s">
        <v>218</v>
      </c>
      <c r="AI244" s="107" t="s">
        <v>218</v>
      </c>
      <c r="AJ244" s="107" t="s">
        <v>218</v>
      </c>
      <c r="AK244" s="107" t="s">
        <v>218</v>
      </c>
      <c r="AL244" s="107" t="s">
        <v>218</v>
      </c>
      <c r="AM244" s="107" t="s">
        <v>218</v>
      </c>
      <c r="AN244" s="104" t="s">
        <v>218</v>
      </c>
    </row>
    <row r="245" spans="1:40" x14ac:dyDescent="0.25">
      <c r="A245" t="str">
        <f t="shared" si="3"/>
        <v>International passengers_Montenegro</v>
      </c>
      <c r="B245" s="102" t="s">
        <v>54</v>
      </c>
      <c r="C245" s="103" t="s">
        <v>96</v>
      </c>
      <c r="D245" s="104" t="s">
        <v>126</v>
      </c>
      <c r="E245" s="105" t="s">
        <v>20</v>
      </c>
      <c r="F245" s="106" t="s">
        <v>34</v>
      </c>
      <c r="G245" s="106" t="s">
        <v>20</v>
      </c>
      <c r="H245" s="106" t="s">
        <v>20</v>
      </c>
      <c r="I245" s="106" t="s">
        <v>20</v>
      </c>
      <c r="J245" s="106" t="s">
        <v>20</v>
      </c>
      <c r="K245" s="106" t="s">
        <v>20</v>
      </c>
      <c r="L245" s="106" t="s">
        <v>20</v>
      </c>
      <c r="M245" s="106" t="s">
        <v>20</v>
      </c>
      <c r="N245" s="106" t="s">
        <v>20</v>
      </c>
      <c r="O245" s="106" t="s">
        <v>20</v>
      </c>
      <c r="P245" s="106" t="s">
        <v>20</v>
      </c>
      <c r="Q245" s="106" t="s">
        <v>20</v>
      </c>
      <c r="R245" s="107">
        <v>2454524</v>
      </c>
      <c r="S245" s="107">
        <v>2664647</v>
      </c>
      <c r="T245" s="107">
        <v>485322</v>
      </c>
      <c r="U245" s="107">
        <v>1215389</v>
      </c>
      <c r="V245" s="107">
        <v>1934731</v>
      </c>
      <c r="W245" s="107">
        <v>2485695</v>
      </c>
      <c r="X245" s="107">
        <v>2876154</v>
      </c>
      <c r="Y245" s="107">
        <v>3173223</v>
      </c>
      <c r="Z245" s="107">
        <v>3415313</v>
      </c>
      <c r="AA245" s="107">
        <v>3624459</v>
      </c>
      <c r="AB245" s="107">
        <v>3813357</v>
      </c>
      <c r="AC245" s="107">
        <v>3989388</v>
      </c>
      <c r="AD245" s="107">
        <v>4156899</v>
      </c>
      <c r="AE245" s="107">
        <v>4318506</v>
      </c>
      <c r="AF245" s="107">
        <v>4475825</v>
      </c>
      <c r="AG245" s="107">
        <v>4629896</v>
      </c>
      <c r="AH245" s="107">
        <v>4781414</v>
      </c>
      <c r="AI245" s="107">
        <v>4930869</v>
      </c>
      <c r="AJ245" s="107">
        <v>5078625</v>
      </c>
      <c r="AK245" s="107">
        <v>5224960</v>
      </c>
      <c r="AL245" s="107">
        <v>5370095</v>
      </c>
      <c r="AM245" s="107">
        <v>5514212</v>
      </c>
      <c r="AN245" s="104">
        <v>5657462</v>
      </c>
    </row>
    <row r="246" spans="1:40" x14ac:dyDescent="0.25">
      <c r="A246" t="str">
        <f t="shared" si="3"/>
        <v>Domestic passengers_Montenegro</v>
      </c>
      <c r="B246" s="72" t="s">
        <v>56</v>
      </c>
      <c r="C246" s="108" t="s">
        <v>96</v>
      </c>
      <c r="D246" s="92" t="s">
        <v>126</v>
      </c>
      <c r="E246" s="75" t="s">
        <v>20</v>
      </c>
      <c r="F246" s="76" t="s">
        <v>34</v>
      </c>
      <c r="G246" s="76" t="s">
        <v>20</v>
      </c>
      <c r="H246" s="76" t="s">
        <v>20</v>
      </c>
      <c r="I246" s="76" t="s">
        <v>20</v>
      </c>
      <c r="J246" s="76" t="s">
        <v>20</v>
      </c>
      <c r="K246" s="76" t="s">
        <v>20</v>
      </c>
      <c r="L246" s="76" t="s">
        <v>20</v>
      </c>
      <c r="M246" s="76" t="s">
        <v>20</v>
      </c>
      <c r="N246" s="76" t="s">
        <v>20</v>
      </c>
      <c r="O246" s="76" t="s">
        <v>20</v>
      </c>
      <c r="P246" s="76" t="s">
        <v>20</v>
      </c>
      <c r="Q246" s="76" t="s">
        <v>20</v>
      </c>
      <c r="R246" s="83" t="s">
        <v>218</v>
      </c>
      <c r="S246" s="83" t="s">
        <v>218</v>
      </c>
      <c r="T246" s="83" t="s">
        <v>218</v>
      </c>
      <c r="U246" s="83" t="s">
        <v>218</v>
      </c>
      <c r="V246" s="83" t="s">
        <v>218</v>
      </c>
      <c r="W246" s="83" t="s">
        <v>218</v>
      </c>
      <c r="X246" s="83" t="s">
        <v>218</v>
      </c>
      <c r="Y246" s="83" t="s">
        <v>218</v>
      </c>
      <c r="Z246" s="83" t="s">
        <v>218</v>
      </c>
      <c r="AA246" s="83" t="s">
        <v>218</v>
      </c>
      <c r="AB246" s="83" t="s">
        <v>218</v>
      </c>
      <c r="AC246" s="83" t="s">
        <v>218</v>
      </c>
      <c r="AD246" s="83" t="s">
        <v>218</v>
      </c>
      <c r="AE246" s="83" t="s">
        <v>218</v>
      </c>
      <c r="AF246" s="83" t="s">
        <v>218</v>
      </c>
      <c r="AG246" s="83" t="s">
        <v>218</v>
      </c>
      <c r="AH246" s="83" t="s">
        <v>218</v>
      </c>
      <c r="AI246" s="83" t="s">
        <v>218</v>
      </c>
      <c r="AJ246" s="83" t="s">
        <v>218</v>
      </c>
      <c r="AK246" s="83" t="s">
        <v>218</v>
      </c>
      <c r="AL246" s="83" t="s">
        <v>218</v>
      </c>
      <c r="AM246" s="83" t="s">
        <v>218</v>
      </c>
      <c r="AN246" s="92" t="s">
        <v>218</v>
      </c>
    </row>
    <row r="247" spans="1:40" x14ac:dyDescent="0.25">
      <c r="A247" t="str">
        <f t="shared" si="3"/>
        <v>Total passengers_Moldova</v>
      </c>
      <c r="B247" s="72" t="s">
        <v>58</v>
      </c>
      <c r="C247" s="108" t="s">
        <v>96</v>
      </c>
      <c r="D247" s="92" t="s">
        <v>209</v>
      </c>
      <c r="E247" s="75" t="s">
        <v>20</v>
      </c>
      <c r="F247" s="76" t="s">
        <v>34</v>
      </c>
      <c r="G247" s="76" t="s">
        <v>20</v>
      </c>
      <c r="H247" s="76" t="s">
        <v>20</v>
      </c>
      <c r="I247" s="76" t="s">
        <v>20</v>
      </c>
      <c r="J247" s="76" t="s">
        <v>20</v>
      </c>
      <c r="K247" s="76" t="s">
        <v>20</v>
      </c>
      <c r="L247" s="76" t="s">
        <v>20</v>
      </c>
      <c r="M247" s="76" t="s">
        <v>20</v>
      </c>
      <c r="N247" s="76" t="s">
        <v>20</v>
      </c>
      <c r="O247" s="76" t="s">
        <v>20</v>
      </c>
      <c r="P247" s="76" t="s">
        <v>20</v>
      </c>
      <c r="Q247" s="76" t="s">
        <v>20</v>
      </c>
      <c r="R247" s="83">
        <v>2828857</v>
      </c>
      <c r="S247" s="83">
        <v>2995644</v>
      </c>
      <c r="T247" s="83">
        <v>920245</v>
      </c>
      <c r="U247" s="83">
        <v>1657609</v>
      </c>
      <c r="V247" s="83">
        <v>2268259</v>
      </c>
      <c r="W247" s="83">
        <v>2794842</v>
      </c>
      <c r="X247" s="83">
        <v>3246680</v>
      </c>
      <c r="Y247" s="83">
        <v>3640854</v>
      </c>
      <c r="Z247" s="83">
        <v>3990827</v>
      </c>
      <c r="AA247" s="83">
        <v>4307099</v>
      </c>
      <c r="AB247" s="83">
        <v>4597797</v>
      </c>
      <c r="AC247" s="83">
        <v>4869168</v>
      </c>
      <c r="AD247" s="83">
        <v>5125986</v>
      </c>
      <c r="AE247" s="83">
        <v>5371881</v>
      </c>
      <c r="AF247" s="83">
        <v>5609600</v>
      </c>
      <c r="AG247" s="83">
        <v>5841217</v>
      </c>
      <c r="AH247" s="83">
        <v>6068291</v>
      </c>
      <c r="AI247" s="83">
        <v>6291987</v>
      </c>
      <c r="AJ247" s="83">
        <v>6513180</v>
      </c>
      <c r="AK247" s="83">
        <v>6732518</v>
      </c>
      <c r="AL247" s="83">
        <v>6950487</v>
      </c>
      <c r="AM247" s="83">
        <v>7167444</v>
      </c>
      <c r="AN247" s="92">
        <v>7383656</v>
      </c>
    </row>
    <row r="248" spans="1:40" x14ac:dyDescent="0.25">
      <c r="A248" t="str">
        <f t="shared" si="3"/>
        <v>Total aircraft movements_Moldova</v>
      </c>
      <c r="B248" s="72" t="s">
        <v>35</v>
      </c>
      <c r="C248" s="108" t="s">
        <v>96</v>
      </c>
      <c r="D248" s="92" t="s">
        <v>209</v>
      </c>
      <c r="E248" s="75" t="s">
        <v>20</v>
      </c>
      <c r="F248" s="76" t="s">
        <v>34</v>
      </c>
      <c r="G248" s="76" t="s">
        <v>20</v>
      </c>
      <c r="H248" s="76" t="s">
        <v>20</v>
      </c>
      <c r="I248" s="76" t="s">
        <v>20</v>
      </c>
      <c r="J248" s="76" t="s">
        <v>20</v>
      </c>
      <c r="K248" s="76" t="s">
        <v>20</v>
      </c>
      <c r="L248" s="76" t="s">
        <v>20</v>
      </c>
      <c r="M248" s="76" t="s">
        <v>20</v>
      </c>
      <c r="N248" s="76" t="s">
        <v>20</v>
      </c>
      <c r="O248" s="76" t="s">
        <v>20</v>
      </c>
      <c r="P248" s="76" t="s">
        <v>20</v>
      </c>
      <c r="Q248" s="76" t="s">
        <v>20</v>
      </c>
      <c r="R248" s="83">
        <v>28379</v>
      </c>
      <c r="S248" s="83">
        <v>27726</v>
      </c>
      <c r="T248" s="83">
        <v>11109</v>
      </c>
      <c r="U248" s="83">
        <v>18528</v>
      </c>
      <c r="V248" s="83">
        <v>23860</v>
      </c>
      <c r="W248" s="83">
        <v>28026</v>
      </c>
      <c r="X248" s="83">
        <v>31295</v>
      </c>
      <c r="Y248" s="83">
        <v>33978</v>
      </c>
      <c r="Z248" s="83">
        <v>36277</v>
      </c>
      <c r="AA248" s="83">
        <v>38328</v>
      </c>
      <c r="AB248" s="83">
        <v>40218</v>
      </c>
      <c r="AC248" s="83">
        <v>42002</v>
      </c>
      <c r="AD248" s="83">
        <v>43719</v>
      </c>
      <c r="AE248" s="83">
        <v>45393</v>
      </c>
      <c r="AF248" s="83">
        <v>47039</v>
      </c>
      <c r="AG248" s="83">
        <v>48667</v>
      </c>
      <c r="AH248" s="83">
        <v>50283</v>
      </c>
      <c r="AI248" s="83">
        <v>51892</v>
      </c>
      <c r="AJ248" s="83">
        <v>53497</v>
      </c>
      <c r="AK248" s="83">
        <v>55098</v>
      </c>
      <c r="AL248" s="83">
        <v>56698</v>
      </c>
      <c r="AM248" s="83">
        <v>58295</v>
      </c>
      <c r="AN248" s="92">
        <v>59893</v>
      </c>
    </row>
    <row r="249" spans="1:40" x14ac:dyDescent="0.25">
      <c r="A249" t="str">
        <f t="shared" si="3"/>
        <v>Total Cargo_Moldova</v>
      </c>
      <c r="B249" s="102" t="s">
        <v>207</v>
      </c>
      <c r="C249" s="103" t="s">
        <v>96</v>
      </c>
      <c r="D249" s="92" t="s">
        <v>209</v>
      </c>
      <c r="E249" s="105" t="s">
        <v>20</v>
      </c>
      <c r="F249" s="106" t="s">
        <v>34</v>
      </c>
      <c r="G249" s="106" t="s">
        <v>20</v>
      </c>
      <c r="H249" s="106" t="s">
        <v>20</v>
      </c>
      <c r="I249" s="106" t="s">
        <v>20</v>
      </c>
      <c r="J249" s="106" t="s">
        <v>20</v>
      </c>
      <c r="K249" s="106" t="s">
        <v>20</v>
      </c>
      <c r="L249" s="106" t="s">
        <v>20</v>
      </c>
      <c r="M249" s="106" t="s">
        <v>20</v>
      </c>
      <c r="N249" s="106" t="s">
        <v>20</v>
      </c>
      <c r="O249" s="106" t="s">
        <v>20</v>
      </c>
      <c r="P249" s="106" t="s">
        <v>20</v>
      </c>
      <c r="Q249" s="106" t="s">
        <v>20</v>
      </c>
      <c r="R249" s="107">
        <v>4187</v>
      </c>
      <c r="S249" s="107">
        <v>3750</v>
      </c>
      <c r="T249" s="107">
        <v>2313</v>
      </c>
      <c r="U249" s="107">
        <v>3388</v>
      </c>
      <c r="V249" s="107">
        <v>3933</v>
      </c>
      <c r="W249" s="107">
        <v>4259</v>
      </c>
      <c r="X249" s="107">
        <v>4494</v>
      </c>
      <c r="Y249" s="107">
        <v>4694</v>
      </c>
      <c r="Z249" s="107">
        <v>4878</v>
      </c>
      <c r="AA249" s="107">
        <v>5059</v>
      </c>
      <c r="AB249" s="107">
        <v>5244</v>
      </c>
      <c r="AC249" s="107">
        <v>5433</v>
      </c>
      <c r="AD249" s="107">
        <v>5629</v>
      </c>
      <c r="AE249" s="107">
        <v>5825</v>
      </c>
      <c r="AF249" s="107">
        <v>6029</v>
      </c>
      <c r="AG249" s="107">
        <v>6239</v>
      </c>
      <c r="AH249" s="107">
        <v>6455</v>
      </c>
      <c r="AI249" s="107">
        <v>6679</v>
      </c>
      <c r="AJ249" s="107">
        <v>6907</v>
      </c>
      <c r="AK249" s="107">
        <v>7143</v>
      </c>
      <c r="AL249" s="107">
        <v>7385</v>
      </c>
      <c r="AM249" s="107">
        <v>7636</v>
      </c>
      <c r="AN249" s="104">
        <v>7895</v>
      </c>
    </row>
    <row r="250" spans="1:40" x14ac:dyDescent="0.25">
      <c r="A250" t="str">
        <f t="shared" si="3"/>
        <v>International passengers_Moldova</v>
      </c>
      <c r="B250" s="102" t="s">
        <v>54</v>
      </c>
      <c r="C250" s="103" t="s">
        <v>96</v>
      </c>
      <c r="D250" s="92" t="s">
        <v>209</v>
      </c>
      <c r="E250" s="105" t="s">
        <v>20</v>
      </c>
      <c r="F250" s="106" t="s">
        <v>34</v>
      </c>
      <c r="G250" s="106" t="s">
        <v>20</v>
      </c>
      <c r="H250" s="106" t="s">
        <v>20</v>
      </c>
      <c r="I250" s="106" t="s">
        <v>20</v>
      </c>
      <c r="J250" s="106" t="s">
        <v>20</v>
      </c>
      <c r="K250" s="106" t="s">
        <v>20</v>
      </c>
      <c r="L250" s="106" t="s">
        <v>20</v>
      </c>
      <c r="M250" s="106" t="s">
        <v>20</v>
      </c>
      <c r="N250" s="106" t="s">
        <v>20</v>
      </c>
      <c r="O250" s="106" t="s">
        <v>20</v>
      </c>
      <c r="P250" s="106" t="s">
        <v>20</v>
      </c>
      <c r="Q250" s="106" t="s">
        <v>20</v>
      </c>
      <c r="R250" s="107">
        <v>2828628</v>
      </c>
      <c r="S250" s="107">
        <v>2995530</v>
      </c>
      <c r="T250" s="107">
        <v>920245</v>
      </c>
      <c r="U250" s="107">
        <v>1657609</v>
      </c>
      <c r="V250" s="107">
        <v>2268259</v>
      </c>
      <c r="W250" s="107">
        <v>2794842</v>
      </c>
      <c r="X250" s="107">
        <v>3246680</v>
      </c>
      <c r="Y250" s="107">
        <v>3640854</v>
      </c>
      <c r="Z250" s="107">
        <v>3990827</v>
      </c>
      <c r="AA250" s="107">
        <v>4307099</v>
      </c>
      <c r="AB250" s="107">
        <v>4597797</v>
      </c>
      <c r="AC250" s="107">
        <v>4869168</v>
      </c>
      <c r="AD250" s="107">
        <v>5125986</v>
      </c>
      <c r="AE250" s="107">
        <v>5371881</v>
      </c>
      <c r="AF250" s="107">
        <v>5609600</v>
      </c>
      <c r="AG250" s="107">
        <v>5841217</v>
      </c>
      <c r="AH250" s="107">
        <v>6068291</v>
      </c>
      <c r="AI250" s="107">
        <v>6291987</v>
      </c>
      <c r="AJ250" s="107">
        <v>6513180</v>
      </c>
      <c r="AK250" s="107">
        <v>6732518</v>
      </c>
      <c r="AL250" s="107">
        <v>6950487</v>
      </c>
      <c r="AM250" s="107">
        <v>7167444</v>
      </c>
      <c r="AN250" s="104">
        <v>7383656</v>
      </c>
    </row>
    <row r="251" spans="1:40" x14ac:dyDescent="0.25">
      <c r="A251" t="str">
        <f t="shared" si="3"/>
        <v>Domestic passengers_Moldova</v>
      </c>
      <c r="B251" s="72" t="s">
        <v>56</v>
      </c>
      <c r="C251" s="108" t="s">
        <v>96</v>
      </c>
      <c r="D251" s="92" t="s">
        <v>209</v>
      </c>
      <c r="E251" s="75" t="s">
        <v>20</v>
      </c>
      <c r="F251" s="76" t="s">
        <v>34</v>
      </c>
      <c r="G251" s="76" t="s">
        <v>20</v>
      </c>
      <c r="H251" s="76" t="s">
        <v>20</v>
      </c>
      <c r="I251" s="76" t="s">
        <v>20</v>
      </c>
      <c r="J251" s="76" t="s">
        <v>20</v>
      </c>
      <c r="K251" s="76" t="s">
        <v>20</v>
      </c>
      <c r="L251" s="76" t="s">
        <v>20</v>
      </c>
      <c r="M251" s="76" t="s">
        <v>20</v>
      </c>
      <c r="N251" s="76" t="s">
        <v>20</v>
      </c>
      <c r="O251" s="76" t="s">
        <v>20</v>
      </c>
      <c r="P251" s="76" t="s">
        <v>20</v>
      </c>
      <c r="Q251" s="76" t="s">
        <v>20</v>
      </c>
      <c r="R251" s="83" t="s">
        <v>218</v>
      </c>
      <c r="S251" s="83" t="s">
        <v>218</v>
      </c>
      <c r="T251" s="83" t="s">
        <v>218</v>
      </c>
      <c r="U251" s="83" t="s">
        <v>218</v>
      </c>
      <c r="V251" s="83" t="s">
        <v>218</v>
      </c>
      <c r="W251" s="83" t="s">
        <v>218</v>
      </c>
      <c r="X251" s="83" t="s">
        <v>218</v>
      </c>
      <c r="Y251" s="83" t="s">
        <v>218</v>
      </c>
      <c r="Z251" s="83" t="s">
        <v>218</v>
      </c>
      <c r="AA251" s="83" t="s">
        <v>218</v>
      </c>
      <c r="AB251" s="83" t="s">
        <v>218</v>
      </c>
      <c r="AC251" s="83" t="s">
        <v>218</v>
      </c>
      <c r="AD251" s="83" t="s">
        <v>218</v>
      </c>
      <c r="AE251" s="83" t="s">
        <v>218</v>
      </c>
      <c r="AF251" s="83" t="s">
        <v>218</v>
      </c>
      <c r="AG251" s="83" t="s">
        <v>218</v>
      </c>
      <c r="AH251" s="83" t="s">
        <v>218</v>
      </c>
      <c r="AI251" s="83" t="s">
        <v>218</v>
      </c>
      <c r="AJ251" s="83" t="s">
        <v>218</v>
      </c>
      <c r="AK251" s="83" t="s">
        <v>218</v>
      </c>
      <c r="AL251" s="83" t="s">
        <v>218</v>
      </c>
      <c r="AM251" s="83" t="s">
        <v>218</v>
      </c>
      <c r="AN251" s="92" t="s">
        <v>218</v>
      </c>
    </row>
    <row r="252" spans="1:40" x14ac:dyDescent="0.25">
      <c r="A252" t="str">
        <f t="shared" si="3"/>
        <v>Total passengers_MINT</v>
      </c>
      <c r="B252" s="102" t="s">
        <v>58</v>
      </c>
      <c r="C252" s="103" t="s">
        <v>20</v>
      </c>
      <c r="D252" s="104" t="s">
        <v>16</v>
      </c>
      <c r="E252" s="105" t="s">
        <v>20</v>
      </c>
      <c r="F252" s="106" t="s">
        <v>20</v>
      </c>
      <c r="G252" s="106" t="s">
        <v>20</v>
      </c>
      <c r="H252" s="106" t="s">
        <v>20</v>
      </c>
      <c r="I252" s="106" t="s">
        <v>20</v>
      </c>
      <c r="J252" s="106" t="s">
        <v>20</v>
      </c>
      <c r="K252" s="106" t="s">
        <v>20</v>
      </c>
      <c r="L252" s="106" t="s">
        <v>20</v>
      </c>
      <c r="M252" s="106" t="s">
        <v>20</v>
      </c>
      <c r="N252" s="106" t="s">
        <v>20</v>
      </c>
      <c r="O252" s="106" t="s">
        <v>20</v>
      </c>
      <c r="P252" s="106" t="s">
        <v>20</v>
      </c>
      <c r="Q252" s="106" t="s">
        <v>20</v>
      </c>
      <c r="R252" s="107">
        <v>582741011</v>
      </c>
      <c r="S252" s="107">
        <v>553255843</v>
      </c>
      <c r="T252" s="107">
        <v>231103575</v>
      </c>
      <c r="U252" s="107">
        <v>374039218</v>
      </c>
      <c r="V252" s="107">
        <v>492727224</v>
      </c>
      <c r="W252" s="107">
        <v>588347862</v>
      </c>
      <c r="X252" s="107">
        <v>668693224</v>
      </c>
      <c r="Y252" s="107">
        <v>738215875</v>
      </c>
      <c r="Z252" s="107">
        <v>799641939</v>
      </c>
      <c r="AA252" s="107">
        <v>856716582</v>
      </c>
      <c r="AB252" s="107">
        <v>911606793</v>
      </c>
      <c r="AC252" s="107">
        <v>965591270</v>
      </c>
      <c r="AD252" s="107">
        <v>1019215009</v>
      </c>
      <c r="AE252" s="107">
        <v>1073235740</v>
      </c>
      <c r="AF252" s="107">
        <v>1128278775</v>
      </c>
      <c r="AG252" s="107">
        <v>1184689636</v>
      </c>
      <c r="AH252" s="107">
        <v>1242550035</v>
      </c>
      <c r="AI252" s="107">
        <v>1302076442</v>
      </c>
      <c r="AJ252" s="107">
        <v>1363276155</v>
      </c>
      <c r="AK252" s="107">
        <v>1426286413</v>
      </c>
      <c r="AL252" s="107">
        <v>1491119816</v>
      </c>
      <c r="AM252" s="107">
        <v>1558016019</v>
      </c>
      <c r="AN252" s="104">
        <v>1626874165</v>
      </c>
    </row>
    <row r="253" spans="1:40" x14ac:dyDescent="0.25">
      <c r="A253" t="str">
        <f t="shared" si="3"/>
        <v>Total aircraft movements_MINT</v>
      </c>
      <c r="B253" s="102" t="s">
        <v>35</v>
      </c>
      <c r="C253" s="103" t="s">
        <v>20</v>
      </c>
      <c r="D253" s="104" t="s">
        <v>16</v>
      </c>
      <c r="E253" s="105" t="s">
        <v>20</v>
      </c>
      <c r="F253" s="106" t="s">
        <v>20</v>
      </c>
      <c r="G253" s="106" t="s">
        <v>20</v>
      </c>
      <c r="H253" s="106" t="s">
        <v>20</v>
      </c>
      <c r="I253" s="106" t="s">
        <v>20</v>
      </c>
      <c r="J253" s="106" t="s">
        <v>20</v>
      </c>
      <c r="K253" s="106" t="s">
        <v>20</v>
      </c>
      <c r="L253" s="106" t="s">
        <v>20</v>
      </c>
      <c r="M253" s="106" t="s">
        <v>20</v>
      </c>
      <c r="N253" s="106" t="s">
        <v>20</v>
      </c>
      <c r="O253" s="106" t="s">
        <v>20</v>
      </c>
      <c r="P253" s="106" t="s">
        <v>20</v>
      </c>
      <c r="Q253" s="106" t="s">
        <v>20</v>
      </c>
      <c r="R253" s="107">
        <v>5278108</v>
      </c>
      <c r="S253" s="107">
        <v>5027382</v>
      </c>
      <c r="T253" s="107">
        <v>2863123</v>
      </c>
      <c r="U253" s="107">
        <v>4221927</v>
      </c>
      <c r="V253" s="107">
        <v>5027097</v>
      </c>
      <c r="W253" s="107">
        <v>5541516</v>
      </c>
      <c r="X253" s="107">
        <v>5915264</v>
      </c>
      <c r="Y253" s="107">
        <v>6225769</v>
      </c>
      <c r="Z253" s="107">
        <v>6505221</v>
      </c>
      <c r="AA253" s="107">
        <v>6769315</v>
      </c>
      <c r="AB253" s="107">
        <v>7027853</v>
      </c>
      <c r="AC253" s="107">
        <v>7283094</v>
      </c>
      <c r="AD253" s="107">
        <v>7537462</v>
      </c>
      <c r="AE253" s="107">
        <v>7792684</v>
      </c>
      <c r="AF253" s="107">
        <v>8051802</v>
      </c>
      <c r="AG253" s="107">
        <v>8314246</v>
      </c>
      <c r="AH253" s="107">
        <v>8579742</v>
      </c>
      <c r="AI253" s="107">
        <v>8847965</v>
      </c>
      <c r="AJ253" s="107">
        <v>9118746</v>
      </c>
      <c r="AK253" s="107">
        <v>9392096</v>
      </c>
      <c r="AL253" s="107">
        <v>9667983</v>
      </c>
      <c r="AM253" s="107">
        <v>9946352</v>
      </c>
      <c r="AN253" s="104">
        <v>10227116</v>
      </c>
    </row>
    <row r="254" spans="1:40" x14ac:dyDescent="0.25">
      <c r="A254" t="str">
        <f t="shared" si="3"/>
        <v>Total Cargo_MINT</v>
      </c>
      <c r="B254" s="102" t="s">
        <v>207</v>
      </c>
      <c r="C254" s="108" t="s">
        <v>20</v>
      </c>
      <c r="D254" s="92" t="s">
        <v>16</v>
      </c>
      <c r="E254" s="75" t="s">
        <v>20</v>
      </c>
      <c r="F254" s="76" t="s">
        <v>20</v>
      </c>
      <c r="G254" s="76" t="s">
        <v>20</v>
      </c>
      <c r="H254" s="76" t="s">
        <v>20</v>
      </c>
      <c r="I254" s="76" t="s">
        <v>20</v>
      </c>
      <c r="J254" s="76" t="s">
        <v>20</v>
      </c>
      <c r="K254" s="76" t="s">
        <v>20</v>
      </c>
      <c r="L254" s="76" t="s">
        <v>20</v>
      </c>
      <c r="M254" s="76" t="s">
        <v>20</v>
      </c>
      <c r="N254" s="76" t="s">
        <v>20</v>
      </c>
      <c r="O254" s="76" t="s">
        <v>20</v>
      </c>
      <c r="P254" s="76" t="s">
        <v>20</v>
      </c>
      <c r="Q254" s="76" t="s">
        <v>20</v>
      </c>
      <c r="R254" s="83">
        <v>4113297</v>
      </c>
      <c r="S254" s="83">
        <v>4002628</v>
      </c>
      <c r="T254" s="83">
        <v>3618311</v>
      </c>
      <c r="U254" s="83">
        <v>4205616</v>
      </c>
      <c r="V254" s="83">
        <v>4520341</v>
      </c>
      <c r="W254" s="83">
        <v>4757104</v>
      </c>
      <c r="X254" s="83">
        <v>4969632</v>
      </c>
      <c r="Y254" s="83">
        <v>5171297</v>
      </c>
      <c r="Z254" s="83">
        <v>5366102</v>
      </c>
      <c r="AA254" s="83">
        <v>5556368</v>
      </c>
      <c r="AB254" s="83">
        <v>5746017</v>
      </c>
      <c r="AC254" s="83">
        <v>5934590</v>
      </c>
      <c r="AD254" s="83">
        <v>6123292</v>
      </c>
      <c r="AE254" s="83">
        <v>6313208</v>
      </c>
      <c r="AF254" s="83">
        <v>6506660</v>
      </c>
      <c r="AG254" s="83">
        <v>6702820</v>
      </c>
      <c r="AH254" s="83">
        <v>6901284</v>
      </c>
      <c r="AI254" s="83">
        <v>7101690</v>
      </c>
      <c r="AJ254" s="83">
        <v>7304031</v>
      </c>
      <c r="AK254" s="83">
        <v>7508513</v>
      </c>
      <c r="AL254" s="83">
        <v>7715168</v>
      </c>
      <c r="AM254" s="83">
        <v>7924033</v>
      </c>
      <c r="AN254" s="92">
        <v>8135133</v>
      </c>
    </row>
    <row r="255" spans="1:40" x14ac:dyDescent="0.25">
      <c r="A255" t="str">
        <f t="shared" si="3"/>
        <v>International passengers_MINT</v>
      </c>
      <c r="B255" s="72" t="s">
        <v>54</v>
      </c>
      <c r="C255" s="108" t="s">
        <v>20</v>
      </c>
      <c r="D255" s="92" t="s">
        <v>16</v>
      </c>
      <c r="E255" s="75" t="s">
        <v>20</v>
      </c>
      <c r="F255" s="76" t="s">
        <v>20</v>
      </c>
      <c r="G255" s="76" t="s">
        <v>20</v>
      </c>
      <c r="H255" s="76" t="s">
        <v>20</v>
      </c>
      <c r="I255" s="76" t="s">
        <v>20</v>
      </c>
      <c r="J255" s="76" t="s">
        <v>20</v>
      </c>
      <c r="K255" s="76" t="s">
        <v>20</v>
      </c>
      <c r="L255" s="76" t="s">
        <v>20</v>
      </c>
      <c r="M255" s="76" t="s">
        <v>20</v>
      </c>
      <c r="N255" s="76" t="s">
        <v>20</v>
      </c>
      <c r="O255" s="76" t="s">
        <v>20</v>
      </c>
      <c r="P255" s="76" t="s">
        <v>20</v>
      </c>
      <c r="Q255" s="76" t="s">
        <v>20</v>
      </c>
      <c r="R255" s="83">
        <v>187225973</v>
      </c>
      <c r="S255" s="83">
        <v>200962601</v>
      </c>
      <c r="T255" s="83">
        <v>60869663</v>
      </c>
      <c r="U255" s="83">
        <v>106272682</v>
      </c>
      <c r="V255" s="83">
        <v>151311184</v>
      </c>
      <c r="W255" s="83">
        <v>187658389</v>
      </c>
      <c r="X255" s="83">
        <v>217380908</v>
      </c>
      <c r="Y255" s="83">
        <v>243306882</v>
      </c>
      <c r="Z255" s="83">
        <v>266843545</v>
      </c>
      <c r="AA255" s="83">
        <v>288990845</v>
      </c>
      <c r="AB255" s="83">
        <v>310238899</v>
      </c>
      <c r="AC255" s="83">
        <v>331195447</v>
      </c>
      <c r="AD255" s="83">
        <v>351953574</v>
      </c>
      <c r="AE255" s="83">
        <v>372923750</v>
      </c>
      <c r="AF255" s="83">
        <v>394181465</v>
      </c>
      <c r="AG255" s="83">
        <v>416016259</v>
      </c>
      <c r="AH255" s="83">
        <v>438431226</v>
      </c>
      <c r="AI255" s="83">
        <v>461593368</v>
      </c>
      <c r="AJ255" s="83">
        <v>485509011</v>
      </c>
      <c r="AK255" s="83">
        <v>510312872</v>
      </c>
      <c r="AL255" s="83">
        <v>535978362</v>
      </c>
      <c r="AM255" s="83">
        <v>562701712</v>
      </c>
      <c r="AN255" s="92">
        <v>590347821</v>
      </c>
    </row>
    <row r="256" spans="1:40" x14ac:dyDescent="0.25">
      <c r="A256" t="str">
        <f t="shared" si="3"/>
        <v>Domestic passengers_MINT</v>
      </c>
      <c r="B256" s="102" t="s">
        <v>56</v>
      </c>
      <c r="C256" s="103" t="s">
        <v>20</v>
      </c>
      <c r="D256" s="104" t="s">
        <v>16</v>
      </c>
      <c r="E256" s="105" t="s">
        <v>20</v>
      </c>
      <c r="F256" s="106" t="s">
        <v>20</v>
      </c>
      <c r="G256" s="106" t="s">
        <v>20</v>
      </c>
      <c r="H256" s="106" t="s">
        <v>20</v>
      </c>
      <c r="I256" s="106" t="s">
        <v>20</v>
      </c>
      <c r="J256" s="106" t="s">
        <v>20</v>
      </c>
      <c r="K256" s="106" t="s">
        <v>20</v>
      </c>
      <c r="L256" s="106" t="s">
        <v>20</v>
      </c>
      <c r="M256" s="106" t="s">
        <v>20</v>
      </c>
      <c r="N256" s="106" t="s">
        <v>20</v>
      </c>
      <c r="O256" s="106" t="s">
        <v>20</v>
      </c>
      <c r="P256" s="106" t="s">
        <v>20</v>
      </c>
      <c r="Q256" s="106" t="s">
        <v>20</v>
      </c>
      <c r="R256" s="107">
        <v>384804259</v>
      </c>
      <c r="S256" s="107">
        <v>345386310</v>
      </c>
      <c r="T256" s="107">
        <v>168163405</v>
      </c>
      <c r="U256" s="107">
        <v>264011968</v>
      </c>
      <c r="V256" s="107">
        <v>335726592</v>
      </c>
      <c r="W256" s="107">
        <v>393757119</v>
      </c>
      <c r="X256" s="107">
        <v>443528478</v>
      </c>
      <c r="Y256" s="107">
        <v>486492118</v>
      </c>
      <c r="Z256" s="107">
        <v>523868537</v>
      </c>
      <c r="AA256" s="107">
        <v>558347381</v>
      </c>
      <c r="AB256" s="107">
        <v>591574773</v>
      </c>
      <c r="AC256" s="107">
        <v>624204449</v>
      </c>
      <c r="AD256" s="107">
        <v>656678630</v>
      </c>
      <c r="AE256" s="107">
        <v>689338808</v>
      </c>
      <c r="AF256" s="107">
        <v>722731825</v>
      </c>
      <c r="AG256" s="107">
        <v>756911481</v>
      </c>
      <c r="AH256" s="107">
        <v>791955016</v>
      </c>
      <c r="AI256" s="107">
        <v>827911043</v>
      </c>
      <c r="AJ256" s="107">
        <v>864779896</v>
      </c>
      <c r="AK256" s="107">
        <v>902564437</v>
      </c>
      <c r="AL256" s="107">
        <v>941303731</v>
      </c>
      <c r="AM256" s="107">
        <v>981041110</v>
      </c>
      <c r="AN256" s="104">
        <v>1021810768</v>
      </c>
    </row>
    <row r="257" spans="1:40" x14ac:dyDescent="0.25">
      <c r="A257" t="str">
        <f t="shared" si="3"/>
        <v>Total passengers_Middle East</v>
      </c>
      <c r="B257" s="102" t="s">
        <v>58</v>
      </c>
      <c r="C257" s="103" t="s">
        <v>20</v>
      </c>
      <c r="D257" s="104" t="s">
        <v>30</v>
      </c>
      <c r="E257" s="105" t="s">
        <v>20</v>
      </c>
      <c r="F257" s="106" t="s">
        <v>20</v>
      </c>
      <c r="G257" s="106" t="s">
        <v>20</v>
      </c>
      <c r="H257" s="106" t="s">
        <v>20</v>
      </c>
      <c r="I257" s="106" t="s">
        <v>20</v>
      </c>
      <c r="J257" s="106" t="s">
        <v>20</v>
      </c>
      <c r="K257" s="106" t="s">
        <v>20</v>
      </c>
      <c r="L257" s="106" t="s">
        <v>20</v>
      </c>
      <c r="M257" s="106" t="s">
        <v>20</v>
      </c>
      <c r="N257" s="106" t="s">
        <v>20</v>
      </c>
      <c r="O257" s="106" t="s">
        <v>20</v>
      </c>
      <c r="P257" s="106" t="s">
        <v>20</v>
      </c>
      <c r="Q257" s="106" t="s">
        <v>20</v>
      </c>
      <c r="R257" s="107">
        <v>394878887</v>
      </c>
      <c r="S257" s="107">
        <v>404977468</v>
      </c>
      <c r="T257" s="107">
        <v>111705096</v>
      </c>
      <c r="U257" s="107">
        <v>206888458</v>
      </c>
      <c r="V257" s="107">
        <v>306854378</v>
      </c>
      <c r="W257" s="107">
        <v>382572606</v>
      </c>
      <c r="X257" s="107">
        <v>444764102</v>
      </c>
      <c r="Y257" s="107">
        <v>498165294</v>
      </c>
      <c r="Z257" s="107">
        <v>546079626</v>
      </c>
      <c r="AA257" s="107">
        <v>590693015</v>
      </c>
      <c r="AB257" s="107">
        <v>633659910</v>
      </c>
      <c r="AC257" s="107">
        <v>675434232</v>
      </c>
      <c r="AD257" s="107">
        <v>716898547</v>
      </c>
      <c r="AE257" s="107">
        <v>758405477</v>
      </c>
      <c r="AF257" s="107">
        <v>800742414</v>
      </c>
      <c r="AG257" s="107">
        <v>843971508</v>
      </c>
      <c r="AH257" s="107">
        <v>887914698</v>
      </c>
      <c r="AI257" s="107">
        <v>932775759</v>
      </c>
      <c r="AJ257" s="107">
        <v>977466700</v>
      </c>
      <c r="AK257" s="107">
        <v>1022469868</v>
      </c>
      <c r="AL257" s="107">
        <v>1068690569</v>
      </c>
      <c r="AM257" s="107">
        <v>1116469534</v>
      </c>
      <c r="AN257" s="104">
        <v>1165527515</v>
      </c>
    </row>
    <row r="258" spans="1:40" x14ac:dyDescent="0.25">
      <c r="A258" t="str">
        <f t="shared" ref="A258:A321" si="4">B258&amp;"_"&amp;D258</f>
        <v>Total aircraft movements_Middle East</v>
      </c>
      <c r="B258" s="102" t="s">
        <v>35</v>
      </c>
      <c r="C258" s="103" t="s">
        <v>20</v>
      </c>
      <c r="D258" s="104" t="s">
        <v>30</v>
      </c>
      <c r="E258" s="105" t="s">
        <v>20</v>
      </c>
      <c r="F258" s="106" t="s">
        <v>20</v>
      </c>
      <c r="G258" s="106" t="s">
        <v>20</v>
      </c>
      <c r="H258" s="106" t="s">
        <v>20</v>
      </c>
      <c r="I258" s="106" t="s">
        <v>20</v>
      </c>
      <c r="J258" s="106" t="s">
        <v>20</v>
      </c>
      <c r="K258" s="106" t="s">
        <v>20</v>
      </c>
      <c r="L258" s="106" t="s">
        <v>20</v>
      </c>
      <c r="M258" s="106" t="s">
        <v>20</v>
      </c>
      <c r="N258" s="106" t="s">
        <v>20</v>
      </c>
      <c r="O258" s="106" t="s">
        <v>20</v>
      </c>
      <c r="P258" s="106" t="s">
        <v>20</v>
      </c>
      <c r="Q258" s="106" t="s">
        <v>20</v>
      </c>
      <c r="R258" s="107">
        <v>3114588</v>
      </c>
      <c r="S258" s="107">
        <v>3096001</v>
      </c>
      <c r="T258" s="107">
        <v>1232744</v>
      </c>
      <c r="U258" s="107">
        <v>1878476</v>
      </c>
      <c r="V258" s="107">
        <v>2558274</v>
      </c>
      <c r="W258" s="107">
        <v>3010197</v>
      </c>
      <c r="X258" s="107">
        <v>3338262</v>
      </c>
      <c r="Y258" s="107">
        <v>3590242</v>
      </c>
      <c r="Z258" s="107">
        <v>3793133</v>
      </c>
      <c r="AA258" s="107">
        <v>3969855</v>
      </c>
      <c r="AB258" s="107">
        <v>4132876</v>
      </c>
      <c r="AC258" s="107">
        <v>4286842</v>
      </c>
      <c r="AD258" s="107">
        <v>4436136</v>
      </c>
      <c r="AE258" s="107">
        <v>4578599</v>
      </c>
      <c r="AF258" s="107">
        <v>4723647</v>
      </c>
      <c r="AG258" s="107">
        <v>4869902</v>
      </c>
      <c r="AH258" s="107">
        <v>5015782</v>
      </c>
      <c r="AI258" s="107">
        <v>5161971</v>
      </c>
      <c r="AJ258" s="107">
        <v>5294514</v>
      </c>
      <c r="AK258" s="107">
        <v>5424104</v>
      </c>
      <c r="AL258" s="107">
        <v>5554730</v>
      </c>
      <c r="AM258" s="107">
        <v>5686885</v>
      </c>
      <c r="AN258" s="104">
        <v>5819069</v>
      </c>
    </row>
    <row r="259" spans="1:40" x14ac:dyDescent="0.25">
      <c r="A259" t="str">
        <f t="shared" si="4"/>
        <v>Total Cargo_Middle East</v>
      </c>
      <c r="B259" s="102" t="s">
        <v>207</v>
      </c>
      <c r="C259" s="108" t="s">
        <v>20</v>
      </c>
      <c r="D259" s="92" t="s">
        <v>30</v>
      </c>
      <c r="E259" s="75" t="s">
        <v>20</v>
      </c>
      <c r="F259" s="76" t="s">
        <v>20</v>
      </c>
      <c r="G259" s="76" t="s">
        <v>20</v>
      </c>
      <c r="H259" s="76" t="s">
        <v>20</v>
      </c>
      <c r="I259" s="76" t="s">
        <v>20</v>
      </c>
      <c r="J259" s="76" t="s">
        <v>20</v>
      </c>
      <c r="K259" s="76" t="s">
        <v>20</v>
      </c>
      <c r="L259" s="76" t="s">
        <v>20</v>
      </c>
      <c r="M259" s="76" t="s">
        <v>20</v>
      </c>
      <c r="N259" s="76" t="s">
        <v>20</v>
      </c>
      <c r="O259" s="76" t="s">
        <v>20</v>
      </c>
      <c r="P259" s="76" t="s">
        <v>20</v>
      </c>
      <c r="Q259" s="76" t="s">
        <v>20</v>
      </c>
      <c r="R259" s="83">
        <v>9028222</v>
      </c>
      <c r="S259" s="83">
        <v>8771754</v>
      </c>
      <c r="T259" s="83">
        <v>6605341</v>
      </c>
      <c r="U259" s="83">
        <v>8383130</v>
      </c>
      <c r="V259" s="83">
        <v>9327897</v>
      </c>
      <c r="W259" s="83">
        <v>10076834</v>
      </c>
      <c r="X259" s="83">
        <v>10712929</v>
      </c>
      <c r="Y259" s="83">
        <v>11307755</v>
      </c>
      <c r="Z259" s="83">
        <v>11899777</v>
      </c>
      <c r="AA259" s="83">
        <v>12484603</v>
      </c>
      <c r="AB259" s="83">
        <v>13076343</v>
      </c>
      <c r="AC259" s="83">
        <v>13665269</v>
      </c>
      <c r="AD259" s="83">
        <v>14277064</v>
      </c>
      <c r="AE259" s="83">
        <v>14882923</v>
      </c>
      <c r="AF259" s="83">
        <v>15507681</v>
      </c>
      <c r="AG259" s="83">
        <v>16121372</v>
      </c>
      <c r="AH259" s="83">
        <v>16752741</v>
      </c>
      <c r="AI259" s="83">
        <v>17392023</v>
      </c>
      <c r="AJ259" s="83">
        <v>18044449</v>
      </c>
      <c r="AK259" s="83">
        <v>18702395</v>
      </c>
      <c r="AL259" s="83">
        <v>19354598</v>
      </c>
      <c r="AM259" s="83">
        <v>20032200</v>
      </c>
      <c r="AN259" s="92">
        <v>20721915</v>
      </c>
    </row>
    <row r="260" spans="1:40" x14ac:dyDescent="0.25">
      <c r="A260" t="str">
        <f t="shared" si="4"/>
        <v>International passengers_Middle East</v>
      </c>
      <c r="B260" s="72" t="s">
        <v>54</v>
      </c>
      <c r="C260" s="108" t="s">
        <v>20</v>
      </c>
      <c r="D260" s="92" t="s">
        <v>30</v>
      </c>
      <c r="E260" s="75" t="s">
        <v>20</v>
      </c>
      <c r="F260" s="76" t="s">
        <v>20</v>
      </c>
      <c r="G260" s="76" t="s">
        <v>20</v>
      </c>
      <c r="H260" s="76" t="s">
        <v>20</v>
      </c>
      <c r="I260" s="76" t="s">
        <v>20</v>
      </c>
      <c r="J260" s="76" t="s">
        <v>20</v>
      </c>
      <c r="K260" s="76" t="s">
        <v>20</v>
      </c>
      <c r="L260" s="76" t="s">
        <v>20</v>
      </c>
      <c r="M260" s="76" t="s">
        <v>20</v>
      </c>
      <c r="N260" s="76" t="s">
        <v>20</v>
      </c>
      <c r="O260" s="76" t="s">
        <v>20</v>
      </c>
      <c r="P260" s="76" t="s">
        <v>20</v>
      </c>
      <c r="Q260" s="76" t="s">
        <v>20</v>
      </c>
      <c r="R260" s="83">
        <v>295821410</v>
      </c>
      <c r="S260" s="83">
        <v>303607910</v>
      </c>
      <c r="T260" s="83">
        <v>85773828</v>
      </c>
      <c r="U260" s="83">
        <v>157674190</v>
      </c>
      <c r="V260" s="83">
        <v>224445659</v>
      </c>
      <c r="W260" s="83">
        <v>279791023</v>
      </c>
      <c r="X260" s="83">
        <v>327215254</v>
      </c>
      <c r="Y260" s="83">
        <v>369358726</v>
      </c>
      <c r="Z260" s="83">
        <v>408127357</v>
      </c>
      <c r="AA260" s="83">
        <v>444669667</v>
      </c>
      <c r="AB260" s="83">
        <v>480096181</v>
      </c>
      <c r="AC260" s="83">
        <v>514812247</v>
      </c>
      <c r="AD260" s="83">
        <v>549456182</v>
      </c>
      <c r="AE260" s="83">
        <v>584245696</v>
      </c>
      <c r="AF260" s="83">
        <v>619783110</v>
      </c>
      <c r="AG260" s="83">
        <v>656091125</v>
      </c>
      <c r="AH260" s="83">
        <v>693401483</v>
      </c>
      <c r="AI260" s="83">
        <v>731771435</v>
      </c>
      <c r="AJ260" s="83">
        <v>770941712</v>
      </c>
      <c r="AK260" s="83">
        <v>811258115</v>
      </c>
      <c r="AL260" s="83">
        <v>852950742</v>
      </c>
      <c r="AM260" s="83">
        <v>896368235</v>
      </c>
      <c r="AN260" s="92">
        <v>941366554</v>
      </c>
    </row>
    <row r="261" spans="1:40" x14ac:dyDescent="0.25">
      <c r="A261" t="str">
        <f t="shared" si="4"/>
        <v>Domestic passengers_Middle East</v>
      </c>
      <c r="B261" s="102" t="s">
        <v>56</v>
      </c>
      <c r="C261" s="103" t="s">
        <v>20</v>
      </c>
      <c r="D261" s="104" t="s">
        <v>30</v>
      </c>
      <c r="E261" s="105" t="s">
        <v>20</v>
      </c>
      <c r="F261" s="106" t="s">
        <v>20</v>
      </c>
      <c r="G261" s="106" t="s">
        <v>20</v>
      </c>
      <c r="H261" s="106" t="s">
        <v>20</v>
      </c>
      <c r="I261" s="106" t="s">
        <v>20</v>
      </c>
      <c r="J261" s="106" t="s">
        <v>20</v>
      </c>
      <c r="K261" s="106" t="s">
        <v>20</v>
      </c>
      <c r="L261" s="106" t="s">
        <v>20</v>
      </c>
      <c r="M261" s="106" t="s">
        <v>20</v>
      </c>
      <c r="N261" s="106" t="s">
        <v>20</v>
      </c>
      <c r="O261" s="106" t="s">
        <v>20</v>
      </c>
      <c r="P261" s="106" t="s">
        <v>20</v>
      </c>
      <c r="Q261" s="106" t="s">
        <v>20</v>
      </c>
      <c r="R261" s="107">
        <v>97709607</v>
      </c>
      <c r="S261" s="107">
        <v>100162456</v>
      </c>
      <c r="T261" s="107">
        <v>25428444</v>
      </c>
      <c r="U261" s="107">
        <v>48406147</v>
      </c>
      <c r="V261" s="107">
        <v>81142957</v>
      </c>
      <c r="W261" s="107">
        <v>101303392</v>
      </c>
      <c r="X261" s="107">
        <v>115994138</v>
      </c>
      <c r="Y261" s="107">
        <v>127250862</v>
      </c>
      <c r="Z261" s="107">
        <v>136391081</v>
      </c>
      <c r="AA261" s="107">
        <v>144477466</v>
      </c>
      <c r="AB261" s="107">
        <v>152040978</v>
      </c>
      <c r="AC261" s="107">
        <v>159126985</v>
      </c>
      <c r="AD261" s="107">
        <v>165979470</v>
      </c>
      <c r="AE261" s="107">
        <v>172699699</v>
      </c>
      <c r="AF261" s="107">
        <v>179505527</v>
      </c>
      <c r="AG261" s="107">
        <v>186432660</v>
      </c>
      <c r="AH261" s="107">
        <v>193070637</v>
      </c>
      <c r="AI261" s="107">
        <v>199565028</v>
      </c>
      <c r="AJ261" s="107">
        <v>205056709</v>
      </c>
      <c r="AK261" s="107">
        <v>209724737</v>
      </c>
      <c r="AL261" s="107">
        <v>214234146</v>
      </c>
      <c r="AM261" s="107">
        <v>218576826</v>
      </c>
      <c r="AN261" s="104">
        <v>222616653</v>
      </c>
    </row>
    <row r="262" spans="1:40" x14ac:dyDescent="0.25">
      <c r="A262" t="str">
        <f t="shared" si="4"/>
        <v>Total passengers_Mexico</v>
      </c>
      <c r="B262" s="102" t="s">
        <v>58</v>
      </c>
      <c r="C262" s="103" t="s">
        <v>141</v>
      </c>
      <c r="D262" s="104" t="s">
        <v>161</v>
      </c>
      <c r="E262" s="105" t="s">
        <v>20</v>
      </c>
      <c r="F262" s="106" t="s">
        <v>34</v>
      </c>
      <c r="G262" s="106" t="s">
        <v>20</v>
      </c>
      <c r="H262" s="106" t="s">
        <v>20</v>
      </c>
      <c r="I262" s="106" t="s">
        <v>20</v>
      </c>
      <c r="J262" s="106" t="s">
        <v>20</v>
      </c>
      <c r="K262" s="106" t="s">
        <v>20</v>
      </c>
      <c r="L262" s="106" t="s">
        <v>20</v>
      </c>
      <c r="M262" s="106" t="s">
        <v>20</v>
      </c>
      <c r="N262" s="106" t="s">
        <v>34</v>
      </c>
      <c r="O262" s="106" t="s">
        <v>34</v>
      </c>
      <c r="P262" s="106" t="s">
        <v>34</v>
      </c>
      <c r="Q262" s="106" t="s">
        <v>34</v>
      </c>
      <c r="R262" s="107">
        <v>147610560</v>
      </c>
      <c r="S262" s="107">
        <v>156377777</v>
      </c>
      <c r="T262" s="107">
        <v>77054766</v>
      </c>
      <c r="U262" s="107">
        <v>112853476</v>
      </c>
      <c r="V262" s="107">
        <v>145789421</v>
      </c>
      <c r="W262" s="107">
        <v>170384600</v>
      </c>
      <c r="X262" s="107">
        <v>191135472</v>
      </c>
      <c r="Y262" s="107">
        <v>208061618</v>
      </c>
      <c r="Z262" s="107">
        <v>221616865</v>
      </c>
      <c r="AA262" s="107">
        <v>233597639</v>
      </c>
      <c r="AB262" s="107">
        <v>244932247</v>
      </c>
      <c r="AC262" s="107">
        <v>256113916</v>
      </c>
      <c r="AD262" s="107">
        <v>267411794</v>
      </c>
      <c r="AE262" s="107">
        <v>278984026</v>
      </c>
      <c r="AF262" s="107">
        <v>290941357</v>
      </c>
      <c r="AG262" s="107">
        <v>303349073</v>
      </c>
      <c r="AH262" s="107">
        <v>316251106</v>
      </c>
      <c r="AI262" s="107">
        <v>329683765</v>
      </c>
      <c r="AJ262" s="107">
        <v>343678342</v>
      </c>
      <c r="AK262" s="107">
        <v>358264167</v>
      </c>
      <c r="AL262" s="107">
        <v>373467408</v>
      </c>
      <c r="AM262" s="107">
        <v>389316200</v>
      </c>
      <c r="AN262" s="104">
        <v>405838077</v>
      </c>
    </row>
    <row r="263" spans="1:40" x14ac:dyDescent="0.25">
      <c r="A263" t="str">
        <f t="shared" si="4"/>
        <v>Total aircraft movements_Mexico</v>
      </c>
      <c r="B263" s="102" t="s">
        <v>35</v>
      </c>
      <c r="C263" s="103" t="s">
        <v>141</v>
      </c>
      <c r="D263" s="104" t="s">
        <v>161</v>
      </c>
      <c r="E263" s="105" t="s">
        <v>20</v>
      </c>
      <c r="F263" s="106" t="s">
        <v>34</v>
      </c>
      <c r="G263" s="106" t="s">
        <v>20</v>
      </c>
      <c r="H263" s="106" t="s">
        <v>20</v>
      </c>
      <c r="I263" s="106" t="s">
        <v>20</v>
      </c>
      <c r="J263" s="106" t="s">
        <v>20</v>
      </c>
      <c r="K263" s="106" t="s">
        <v>20</v>
      </c>
      <c r="L263" s="106" t="s">
        <v>20</v>
      </c>
      <c r="M263" s="106" t="s">
        <v>20</v>
      </c>
      <c r="N263" s="106" t="s">
        <v>34</v>
      </c>
      <c r="O263" s="106" t="s">
        <v>34</v>
      </c>
      <c r="P263" s="106" t="s">
        <v>34</v>
      </c>
      <c r="Q263" s="106" t="s">
        <v>34</v>
      </c>
      <c r="R263" s="107">
        <v>1810358</v>
      </c>
      <c r="S263" s="107">
        <v>1800172</v>
      </c>
      <c r="T263" s="107">
        <v>1122871</v>
      </c>
      <c r="U263" s="107">
        <v>1568269</v>
      </c>
      <c r="V263" s="107">
        <v>1793165</v>
      </c>
      <c r="W263" s="107">
        <v>1914055</v>
      </c>
      <c r="X263" s="107">
        <v>1992327</v>
      </c>
      <c r="Y263" s="107">
        <v>2055106</v>
      </c>
      <c r="Z263" s="107">
        <v>2112425</v>
      </c>
      <c r="AA263" s="107">
        <v>2168012</v>
      </c>
      <c r="AB263" s="107">
        <v>2223288</v>
      </c>
      <c r="AC263" s="107">
        <v>2278799</v>
      </c>
      <c r="AD263" s="107">
        <v>2334758</v>
      </c>
      <c r="AE263" s="107">
        <v>2391308</v>
      </c>
      <c r="AF263" s="107">
        <v>2448662</v>
      </c>
      <c r="AG263" s="107">
        <v>2506875</v>
      </c>
      <c r="AH263" s="107">
        <v>2565956</v>
      </c>
      <c r="AI263" s="107">
        <v>2625913</v>
      </c>
      <c r="AJ263" s="107">
        <v>2686748</v>
      </c>
      <c r="AK263" s="107">
        <v>2748460</v>
      </c>
      <c r="AL263" s="107">
        <v>2811039</v>
      </c>
      <c r="AM263" s="107">
        <v>2874485</v>
      </c>
      <c r="AN263" s="104">
        <v>2938785</v>
      </c>
    </row>
    <row r="264" spans="1:40" x14ac:dyDescent="0.25">
      <c r="A264" t="str">
        <f t="shared" si="4"/>
        <v>Total Cargo_Mexico</v>
      </c>
      <c r="B264" s="102" t="s">
        <v>207</v>
      </c>
      <c r="C264" s="108" t="s">
        <v>141</v>
      </c>
      <c r="D264" s="92" t="s">
        <v>161</v>
      </c>
      <c r="E264" s="75" t="s">
        <v>20</v>
      </c>
      <c r="F264" s="76" t="s">
        <v>34</v>
      </c>
      <c r="G264" s="76" t="s">
        <v>20</v>
      </c>
      <c r="H264" s="76" t="s">
        <v>20</v>
      </c>
      <c r="I264" s="76" t="s">
        <v>20</v>
      </c>
      <c r="J264" s="76" t="s">
        <v>20</v>
      </c>
      <c r="K264" s="76" t="s">
        <v>20</v>
      </c>
      <c r="L264" s="76" t="s">
        <v>20</v>
      </c>
      <c r="M264" s="76" t="s">
        <v>20</v>
      </c>
      <c r="N264" s="76" t="s">
        <v>34</v>
      </c>
      <c r="O264" s="76" t="s">
        <v>34</v>
      </c>
      <c r="P264" s="76" t="s">
        <v>34</v>
      </c>
      <c r="Q264" s="76" t="s">
        <v>34</v>
      </c>
      <c r="R264" s="83">
        <v>966486</v>
      </c>
      <c r="S264" s="83">
        <v>943770</v>
      </c>
      <c r="T264" s="83">
        <v>823993</v>
      </c>
      <c r="U264" s="83">
        <v>938500</v>
      </c>
      <c r="V264" s="83">
        <v>978143</v>
      </c>
      <c r="W264" s="83">
        <v>1014590</v>
      </c>
      <c r="X264" s="83">
        <v>1047902</v>
      </c>
      <c r="Y264" s="83">
        <v>1080082</v>
      </c>
      <c r="Z264" s="83">
        <v>1111794</v>
      </c>
      <c r="AA264" s="83">
        <v>1143305</v>
      </c>
      <c r="AB264" s="83">
        <v>1174727</v>
      </c>
      <c r="AC264" s="83">
        <v>1206112</v>
      </c>
      <c r="AD264" s="83">
        <v>1237477</v>
      </c>
      <c r="AE264" s="83">
        <v>1268837</v>
      </c>
      <c r="AF264" s="83">
        <v>1300192</v>
      </c>
      <c r="AG264" s="83">
        <v>1331546</v>
      </c>
      <c r="AH264" s="83">
        <v>1362899</v>
      </c>
      <c r="AI264" s="83">
        <v>1394253</v>
      </c>
      <c r="AJ264" s="83">
        <v>1425606</v>
      </c>
      <c r="AK264" s="83">
        <v>1456958</v>
      </c>
      <c r="AL264" s="83">
        <v>1488312</v>
      </c>
      <c r="AM264" s="83">
        <v>1519664</v>
      </c>
      <c r="AN264" s="92">
        <v>1551018</v>
      </c>
    </row>
    <row r="265" spans="1:40" x14ac:dyDescent="0.25">
      <c r="A265" t="str">
        <f t="shared" si="4"/>
        <v>International passengers_Mexico</v>
      </c>
      <c r="B265" s="72" t="s">
        <v>54</v>
      </c>
      <c r="C265" s="108" t="s">
        <v>141</v>
      </c>
      <c r="D265" s="92" t="s">
        <v>161</v>
      </c>
      <c r="E265" s="75" t="s">
        <v>20</v>
      </c>
      <c r="F265" s="76" t="s">
        <v>34</v>
      </c>
      <c r="G265" s="76" t="s">
        <v>20</v>
      </c>
      <c r="H265" s="76" t="s">
        <v>20</v>
      </c>
      <c r="I265" s="76" t="s">
        <v>20</v>
      </c>
      <c r="J265" s="76" t="s">
        <v>20</v>
      </c>
      <c r="K265" s="76" t="s">
        <v>20</v>
      </c>
      <c r="L265" s="76" t="s">
        <v>20</v>
      </c>
      <c r="M265" s="76" t="s">
        <v>20</v>
      </c>
      <c r="N265" s="76" t="s">
        <v>34</v>
      </c>
      <c r="O265" s="76" t="s">
        <v>34</v>
      </c>
      <c r="P265" s="76" t="s">
        <v>34</v>
      </c>
      <c r="Q265" s="76" t="s">
        <v>34</v>
      </c>
      <c r="R265" s="83">
        <v>49576606</v>
      </c>
      <c r="S265" s="83">
        <v>50852218</v>
      </c>
      <c r="T265" s="83">
        <v>19738986</v>
      </c>
      <c r="U265" s="83">
        <v>30389956</v>
      </c>
      <c r="V265" s="83">
        <v>43375887</v>
      </c>
      <c r="W265" s="83">
        <v>52671228</v>
      </c>
      <c r="X265" s="83">
        <v>59642973</v>
      </c>
      <c r="Y265" s="83">
        <v>65387847</v>
      </c>
      <c r="Z265" s="83">
        <v>70528046</v>
      </c>
      <c r="AA265" s="83">
        <v>75418354</v>
      </c>
      <c r="AB265" s="83">
        <v>80267197</v>
      </c>
      <c r="AC265" s="83">
        <v>85198181</v>
      </c>
      <c r="AD265" s="83">
        <v>90286411</v>
      </c>
      <c r="AE265" s="83">
        <v>95585789</v>
      </c>
      <c r="AF265" s="83">
        <v>101149166</v>
      </c>
      <c r="AG265" s="83">
        <v>107008027</v>
      </c>
      <c r="AH265" s="83">
        <v>113185132</v>
      </c>
      <c r="AI265" s="83">
        <v>119702306</v>
      </c>
      <c r="AJ265" s="83">
        <v>126579961</v>
      </c>
      <c r="AK265" s="83">
        <v>133838520</v>
      </c>
      <c r="AL265" s="83">
        <v>141496348</v>
      </c>
      <c r="AM265" s="83">
        <v>149574419</v>
      </c>
      <c r="AN265" s="92">
        <v>158093477</v>
      </c>
    </row>
    <row r="266" spans="1:40" x14ac:dyDescent="0.25">
      <c r="A266" t="str">
        <f t="shared" si="4"/>
        <v>Domestic passengers_Mexico</v>
      </c>
      <c r="B266" s="102" t="s">
        <v>56</v>
      </c>
      <c r="C266" s="103" t="s">
        <v>141</v>
      </c>
      <c r="D266" s="104" t="s">
        <v>161</v>
      </c>
      <c r="E266" s="105" t="s">
        <v>20</v>
      </c>
      <c r="F266" s="106" t="s">
        <v>34</v>
      </c>
      <c r="G266" s="106" t="s">
        <v>20</v>
      </c>
      <c r="H266" s="106" t="s">
        <v>20</v>
      </c>
      <c r="I266" s="106" t="s">
        <v>20</v>
      </c>
      <c r="J266" s="106" t="s">
        <v>20</v>
      </c>
      <c r="K266" s="106" t="s">
        <v>20</v>
      </c>
      <c r="L266" s="106" t="s">
        <v>20</v>
      </c>
      <c r="M266" s="106" t="s">
        <v>20</v>
      </c>
      <c r="N266" s="106" t="s">
        <v>34</v>
      </c>
      <c r="O266" s="106" t="s">
        <v>34</v>
      </c>
      <c r="P266" s="106" t="s">
        <v>34</v>
      </c>
      <c r="Q266" s="106" t="s">
        <v>34</v>
      </c>
      <c r="R266" s="107">
        <v>97677189</v>
      </c>
      <c r="S266" s="107">
        <v>105204574</v>
      </c>
      <c r="T266" s="107">
        <v>57150301</v>
      </c>
      <c r="U266" s="107">
        <v>82211962</v>
      </c>
      <c r="V266" s="107">
        <v>102122078</v>
      </c>
      <c r="W266" s="107">
        <v>117407508</v>
      </c>
      <c r="X266" s="107">
        <v>131181777</v>
      </c>
      <c r="Y266" s="107">
        <v>142361945</v>
      </c>
      <c r="Z266" s="107">
        <v>150777091</v>
      </c>
      <c r="AA266" s="107">
        <v>157868010</v>
      </c>
      <c r="AB266" s="107">
        <v>164354207</v>
      </c>
      <c r="AC266" s="107">
        <v>170605208</v>
      </c>
      <c r="AD266" s="107">
        <v>176815024</v>
      </c>
      <c r="AE266" s="107">
        <v>183087910</v>
      </c>
      <c r="AF266" s="107">
        <v>189481774</v>
      </c>
      <c r="AG266" s="107">
        <v>196030435</v>
      </c>
      <c r="AH266" s="107">
        <v>202755083</v>
      </c>
      <c r="AI266" s="107">
        <v>209670216</v>
      </c>
      <c r="AJ266" s="107">
        <v>216786727</v>
      </c>
      <c r="AK266" s="107">
        <v>224113533</v>
      </c>
      <c r="AL266" s="107">
        <v>231658445</v>
      </c>
      <c r="AM266" s="107">
        <v>239428631</v>
      </c>
      <c r="AN266" s="104">
        <v>247430888</v>
      </c>
    </row>
    <row r="267" spans="1:40" x14ac:dyDescent="0.25">
      <c r="A267" t="str">
        <f t="shared" si="4"/>
        <v>Total passengers_Mauritius</v>
      </c>
      <c r="B267" s="72" t="s">
        <v>58</v>
      </c>
      <c r="C267" s="108" t="s">
        <v>32</v>
      </c>
      <c r="D267" s="92" t="s">
        <v>53</v>
      </c>
      <c r="E267" s="75" t="s">
        <v>20</v>
      </c>
      <c r="F267" s="76" t="s">
        <v>34</v>
      </c>
      <c r="G267" s="76" t="s">
        <v>20</v>
      </c>
      <c r="H267" s="76" t="s">
        <v>20</v>
      </c>
      <c r="I267" s="76" t="s">
        <v>20</v>
      </c>
      <c r="J267" s="76" t="s">
        <v>20</v>
      </c>
      <c r="K267" s="76" t="s">
        <v>20</v>
      </c>
      <c r="L267" s="76" t="s">
        <v>34</v>
      </c>
      <c r="M267" s="76" t="s">
        <v>20</v>
      </c>
      <c r="N267" s="76" t="s">
        <v>20</v>
      </c>
      <c r="O267" s="76" t="s">
        <v>20</v>
      </c>
      <c r="P267" s="76" t="s">
        <v>20</v>
      </c>
      <c r="Q267" s="76" t="s">
        <v>20</v>
      </c>
      <c r="R267" s="83">
        <v>4036310</v>
      </c>
      <c r="S267" s="83">
        <v>4095692</v>
      </c>
      <c r="T267" s="83">
        <v>921506</v>
      </c>
      <c r="U267" s="83">
        <v>1906637</v>
      </c>
      <c r="V267" s="83">
        <v>3146077</v>
      </c>
      <c r="W267" s="83">
        <v>3930038</v>
      </c>
      <c r="X267" s="83">
        <v>4452099</v>
      </c>
      <c r="Y267" s="83">
        <v>4826083</v>
      </c>
      <c r="Z267" s="83">
        <v>5121800</v>
      </c>
      <c r="AA267" s="83">
        <v>5369850</v>
      </c>
      <c r="AB267" s="83">
        <v>5590255</v>
      </c>
      <c r="AC267" s="83">
        <v>5794257</v>
      </c>
      <c r="AD267" s="83">
        <v>5988086</v>
      </c>
      <c r="AE267" s="83">
        <v>6182679</v>
      </c>
      <c r="AF267" s="83">
        <v>6374064</v>
      </c>
      <c r="AG267" s="83">
        <v>6568111</v>
      </c>
      <c r="AH267" s="83">
        <v>6763132</v>
      </c>
      <c r="AI267" s="83">
        <v>6955738</v>
      </c>
      <c r="AJ267" s="83">
        <v>7161150</v>
      </c>
      <c r="AK267" s="83">
        <v>7369490</v>
      </c>
      <c r="AL267" s="83">
        <v>7580995</v>
      </c>
      <c r="AM267" s="83">
        <v>7795797</v>
      </c>
      <c r="AN267" s="92">
        <v>8007321</v>
      </c>
    </row>
    <row r="268" spans="1:40" x14ac:dyDescent="0.25">
      <c r="A268" t="str">
        <f t="shared" si="4"/>
        <v>Total aircraft movements_Mauritius</v>
      </c>
      <c r="B268" s="72" t="s">
        <v>35</v>
      </c>
      <c r="C268" s="108" t="s">
        <v>32</v>
      </c>
      <c r="D268" s="92" t="s">
        <v>53</v>
      </c>
      <c r="E268" s="75" t="s">
        <v>20</v>
      </c>
      <c r="F268" s="76" t="s">
        <v>34</v>
      </c>
      <c r="G268" s="76" t="s">
        <v>20</v>
      </c>
      <c r="H268" s="76" t="s">
        <v>20</v>
      </c>
      <c r="I268" s="76" t="s">
        <v>20</v>
      </c>
      <c r="J268" s="76" t="s">
        <v>20</v>
      </c>
      <c r="K268" s="76" t="s">
        <v>20</v>
      </c>
      <c r="L268" s="76" t="s">
        <v>34</v>
      </c>
      <c r="M268" s="76" t="s">
        <v>20</v>
      </c>
      <c r="N268" s="76" t="s">
        <v>20</v>
      </c>
      <c r="O268" s="76" t="s">
        <v>20</v>
      </c>
      <c r="P268" s="76" t="s">
        <v>20</v>
      </c>
      <c r="Q268" s="76" t="s">
        <v>20</v>
      </c>
      <c r="R268" s="83">
        <v>26595</v>
      </c>
      <c r="S268" s="83">
        <v>27328</v>
      </c>
      <c r="T268" s="83">
        <v>10089</v>
      </c>
      <c r="U268" s="83">
        <v>14553</v>
      </c>
      <c r="V268" s="83">
        <v>21110</v>
      </c>
      <c r="W268" s="83">
        <v>25096</v>
      </c>
      <c r="X268" s="83">
        <v>27617</v>
      </c>
      <c r="Y268" s="83">
        <v>29322</v>
      </c>
      <c r="Z268" s="83">
        <v>30640</v>
      </c>
      <c r="AA268" s="83">
        <v>31704</v>
      </c>
      <c r="AB268" s="83">
        <v>32624</v>
      </c>
      <c r="AC268" s="83">
        <v>33459</v>
      </c>
      <c r="AD268" s="83">
        <v>34242</v>
      </c>
      <c r="AE268" s="83">
        <v>35089</v>
      </c>
      <c r="AF268" s="83">
        <v>35919</v>
      </c>
      <c r="AG268" s="83">
        <v>36759</v>
      </c>
      <c r="AH268" s="83">
        <v>37601</v>
      </c>
      <c r="AI268" s="83">
        <v>38434</v>
      </c>
      <c r="AJ268" s="83">
        <v>39395</v>
      </c>
      <c r="AK268" s="83">
        <v>40367</v>
      </c>
      <c r="AL268" s="83">
        <v>41354</v>
      </c>
      <c r="AM268" s="83">
        <v>42353</v>
      </c>
      <c r="AN268" s="92">
        <v>43338</v>
      </c>
    </row>
    <row r="269" spans="1:40" x14ac:dyDescent="0.25">
      <c r="A269" t="str">
        <f t="shared" si="4"/>
        <v>Total Cargo_Mauritius</v>
      </c>
      <c r="B269" s="102" t="s">
        <v>207</v>
      </c>
      <c r="C269" s="103" t="s">
        <v>32</v>
      </c>
      <c r="D269" s="104" t="s">
        <v>53</v>
      </c>
      <c r="E269" s="105" t="s">
        <v>20</v>
      </c>
      <c r="F269" s="106" t="s">
        <v>34</v>
      </c>
      <c r="G269" s="106" t="s">
        <v>20</v>
      </c>
      <c r="H269" s="106" t="s">
        <v>20</v>
      </c>
      <c r="I269" s="106" t="s">
        <v>20</v>
      </c>
      <c r="J269" s="106" t="s">
        <v>20</v>
      </c>
      <c r="K269" s="106" t="s">
        <v>20</v>
      </c>
      <c r="L269" s="106" t="s">
        <v>34</v>
      </c>
      <c r="M269" s="106" t="s">
        <v>20</v>
      </c>
      <c r="N269" s="106" t="s">
        <v>20</v>
      </c>
      <c r="O269" s="106" t="s">
        <v>20</v>
      </c>
      <c r="P269" s="106" t="s">
        <v>20</v>
      </c>
      <c r="Q269" s="106" t="s">
        <v>20</v>
      </c>
      <c r="R269" s="107" t="s">
        <v>218</v>
      </c>
      <c r="S269" s="107" t="s">
        <v>218</v>
      </c>
      <c r="T269" s="107" t="s">
        <v>218</v>
      </c>
      <c r="U269" s="107" t="s">
        <v>218</v>
      </c>
      <c r="V269" s="107" t="s">
        <v>218</v>
      </c>
      <c r="W269" s="107" t="s">
        <v>218</v>
      </c>
      <c r="X269" s="107" t="s">
        <v>218</v>
      </c>
      <c r="Y269" s="107" t="s">
        <v>218</v>
      </c>
      <c r="Z269" s="107" t="s">
        <v>218</v>
      </c>
      <c r="AA269" s="107" t="s">
        <v>218</v>
      </c>
      <c r="AB269" s="107" t="s">
        <v>218</v>
      </c>
      <c r="AC269" s="107" t="s">
        <v>218</v>
      </c>
      <c r="AD269" s="107" t="s">
        <v>218</v>
      </c>
      <c r="AE269" s="107" t="s">
        <v>218</v>
      </c>
      <c r="AF269" s="107" t="s">
        <v>218</v>
      </c>
      <c r="AG269" s="107" t="s">
        <v>218</v>
      </c>
      <c r="AH269" s="107" t="s">
        <v>218</v>
      </c>
      <c r="AI269" s="107" t="s">
        <v>218</v>
      </c>
      <c r="AJ269" s="107" t="s">
        <v>218</v>
      </c>
      <c r="AK269" s="107" t="s">
        <v>218</v>
      </c>
      <c r="AL269" s="107" t="s">
        <v>218</v>
      </c>
      <c r="AM269" s="107" t="s">
        <v>218</v>
      </c>
      <c r="AN269" s="104" t="s">
        <v>218</v>
      </c>
    </row>
    <row r="270" spans="1:40" x14ac:dyDescent="0.25">
      <c r="A270" t="str">
        <f t="shared" si="4"/>
        <v>International passengers_Mauritius</v>
      </c>
      <c r="B270" s="102" t="s">
        <v>54</v>
      </c>
      <c r="C270" s="103" t="s">
        <v>32</v>
      </c>
      <c r="D270" s="104" t="s">
        <v>53</v>
      </c>
      <c r="E270" s="105" t="s">
        <v>20</v>
      </c>
      <c r="F270" s="106" t="s">
        <v>34</v>
      </c>
      <c r="G270" s="106" t="s">
        <v>20</v>
      </c>
      <c r="H270" s="106" t="s">
        <v>20</v>
      </c>
      <c r="I270" s="106" t="s">
        <v>20</v>
      </c>
      <c r="J270" s="106" t="s">
        <v>20</v>
      </c>
      <c r="K270" s="106" t="s">
        <v>20</v>
      </c>
      <c r="L270" s="106" t="s">
        <v>34</v>
      </c>
      <c r="M270" s="106" t="s">
        <v>20</v>
      </c>
      <c r="N270" s="106" t="s">
        <v>20</v>
      </c>
      <c r="O270" s="106" t="s">
        <v>20</v>
      </c>
      <c r="P270" s="106" t="s">
        <v>20</v>
      </c>
      <c r="Q270" s="106" t="s">
        <v>20</v>
      </c>
      <c r="R270" s="107">
        <v>3656007</v>
      </c>
      <c r="S270" s="107">
        <v>3697672</v>
      </c>
      <c r="T270" s="107">
        <v>829050</v>
      </c>
      <c r="U270" s="107">
        <v>1725629</v>
      </c>
      <c r="V270" s="107">
        <v>2842335</v>
      </c>
      <c r="W270" s="107">
        <v>3549275</v>
      </c>
      <c r="X270" s="107">
        <v>4019181</v>
      </c>
      <c r="Y270" s="107">
        <v>4354682</v>
      </c>
      <c r="Z270" s="107">
        <v>4619238</v>
      </c>
      <c r="AA270" s="107">
        <v>4840280</v>
      </c>
      <c r="AB270" s="107">
        <v>5035997</v>
      </c>
      <c r="AC270" s="107">
        <v>5216632</v>
      </c>
      <c r="AD270" s="107">
        <v>5387884</v>
      </c>
      <c r="AE270" s="107">
        <v>5560211</v>
      </c>
      <c r="AF270" s="107">
        <v>5729514</v>
      </c>
      <c r="AG270" s="107">
        <v>5901011</v>
      </c>
      <c r="AH270" s="107">
        <v>6073254</v>
      </c>
      <c r="AI270" s="107">
        <v>6243298</v>
      </c>
      <c r="AJ270" s="107">
        <v>6425369</v>
      </c>
      <c r="AK270" s="107">
        <v>6609971</v>
      </c>
      <c r="AL270" s="107">
        <v>6797323</v>
      </c>
      <c r="AM270" s="107">
        <v>6987549</v>
      </c>
      <c r="AN270" s="104">
        <v>7174873</v>
      </c>
    </row>
    <row r="271" spans="1:40" x14ac:dyDescent="0.25">
      <c r="A271" t="str">
        <f t="shared" si="4"/>
        <v>Domestic passengers_Mauritius</v>
      </c>
      <c r="B271" s="72" t="s">
        <v>56</v>
      </c>
      <c r="C271" s="108" t="s">
        <v>32</v>
      </c>
      <c r="D271" s="92" t="s">
        <v>53</v>
      </c>
      <c r="E271" s="75" t="s">
        <v>20</v>
      </c>
      <c r="F271" s="76" t="s">
        <v>34</v>
      </c>
      <c r="G271" s="76" t="s">
        <v>20</v>
      </c>
      <c r="H271" s="76" t="s">
        <v>20</v>
      </c>
      <c r="I271" s="76" t="s">
        <v>20</v>
      </c>
      <c r="J271" s="76" t="s">
        <v>20</v>
      </c>
      <c r="K271" s="76" t="s">
        <v>20</v>
      </c>
      <c r="L271" s="76" t="s">
        <v>34</v>
      </c>
      <c r="M271" s="76" t="s">
        <v>20</v>
      </c>
      <c r="N271" s="76" t="s">
        <v>20</v>
      </c>
      <c r="O271" s="76" t="s">
        <v>20</v>
      </c>
      <c r="P271" s="76" t="s">
        <v>20</v>
      </c>
      <c r="Q271" s="76" t="s">
        <v>20</v>
      </c>
      <c r="R271" s="83">
        <v>380303</v>
      </c>
      <c r="S271" s="83">
        <v>398020</v>
      </c>
      <c r="T271" s="83">
        <v>92456</v>
      </c>
      <c r="U271" s="83">
        <v>181008</v>
      </c>
      <c r="V271" s="83">
        <v>303742</v>
      </c>
      <c r="W271" s="83">
        <v>380763</v>
      </c>
      <c r="X271" s="83">
        <v>432918</v>
      </c>
      <c r="Y271" s="83">
        <v>471401</v>
      </c>
      <c r="Z271" s="83">
        <v>502562</v>
      </c>
      <c r="AA271" s="83">
        <v>529570</v>
      </c>
      <c r="AB271" s="83">
        <v>554258</v>
      </c>
      <c r="AC271" s="83">
        <v>577625</v>
      </c>
      <c r="AD271" s="83">
        <v>600202</v>
      </c>
      <c r="AE271" s="83">
        <v>622468</v>
      </c>
      <c r="AF271" s="83">
        <v>644550</v>
      </c>
      <c r="AG271" s="83">
        <v>667100</v>
      </c>
      <c r="AH271" s="83">
        <v>689878</v>
      </c>
      <c r="AI271" s="83">
        <v>712440</v>
      </c>
      <c r="AJ271" s="83">
        <v>735781</v>
      </c>
      <c r="AK271" s="83">
        <v>759519</v>
      </c>
      <c r="AL271" s="83">
        <v>783672</v>
      </c>
      <c r="AM271" s="83">
        <v>808248</v>
      </c>
      <c r="AN271" s="92">
        <v>832448</v>
      </c>
    </row>
    <row r="272" spans="1:40" x14ac:dyDescent="0.25">
      <c r="A272" t="str">
        <f t="shared" si="4"/>
        <v>Total passengers_Malta</v>
      </c>
      <c r="B272" s="102" t="s">
        <v>58</v>
      </c>
      <c r="C272" s="103" t="s">
        <v>96</v>
      </c>
      <c r="D272" s="104" t="s">
        <v>128</v>
      </c>
      <c r="E272" s="105" t="s">
        <v>34</v>
      </c>
      <c r="F272" s="106" t="s">
        <v>20</v>
      </c>
      <c r="G272" s="106" t="s">
        <v>20</v>
      </c>
      <c r="H272" s="106" t="s">
        <v>34</v>
      </c>
      <c r="I272" s="106" t="s">
        <v>34</v>
      </c>
      <c r="J272" s="106" t="s">
        <v>20</v>
      </c>
      <c r="K272" s="106" t="s">
        <v>20</v>
      </c>
      <c r="L272" s="106" t="s">
        <v>20</v>
      </c>
      <c r="M272" s="106" t="s">
        <v>20</v>
      </c>
      <c r="N272" s="106" t="s">
        <v>20</v>
      </c>
      <c r="O272" s="106" t="s">
        <v>20</v>
      </c>
      <c r="P272" s="106" t="s">
        <v>20</v>
      </c>
      <c r="Q272" s="106" t="s">
        <v>20</v>
      </c>
      <c r="R272" s="107">
        <v>6809040</v>
      </c>
      <c r="S272" s="107">
        <v>7310646</v>
      </c>
      <c r="T272" s="107">
        <v>1810951</v>
      </c>
      <c r="U272" s="107">
        <v>3796982</v>
      </c>
      <c r="V272" s="107">
        <v>5451388</v>
      </c>
      <c r="W272" s="107">
        <v>6699727</v>
      </c>
      <c r="X272" s="107">
        <v>7558286</v>
      </c>
      <c r="Y272" s="107">
        <v>8185617</v>
      </c>
      <c r="Z272" s="107">
        <v>8683506</v>
      </c>
      <c r="AA272" s="107">
        <v>9106603</v>
      </c>
      <c r="AB272" s="107">
        <v>9487103</v>
      </c>
      <c r="AC272" s="107">
        <v>9843940</v>
      </c>
      <c r="AD272" s="107">
        <v>10188807</v>
      </c>
      <c r="AE272" s="107">
        <v>10534841</v>
      </c>
      <c r="AF272" s="107">
        <v>10872680</v>
      </c>
      <c r="AG272" s="107">
        <v>11207453</v>
      </c>
      <c r="AH272" s="107">
        <v>11555110</v>
      </c>
      <c r="AI272" s="107">
        <v>11909422</v>
      </c>
      <c r="AJ272" s="107">
        <v>12266650</v>
      </c>
      <c r="AK272" s="107">
        <v>12625755</v>
      </c>
      <c r="AL272" s="107">
        <v>12985830</v>
      </c>
      <c r="AM272" s="107">
        <v>13337813</v>
      </c>
      <c r="AN272" s="104">
        <v>13675924</v>
      </c>
    </row>
    <row r="273" spans="1:40" x14ac:dyDescent="0.25">
      <c r="A273" t="str">
        <f t="shared" si="4"/>
        <v>Total aircraft movements_Malta</v>
      </c>
      <c r="B273" s="102" t="s">
        <v>35</v>
      </c>
      <c r="C273" s="103" t="s">
        <v>96</v>
      </c>
      <c r="D273" s="104" t="s">
        <v>128</v>
      </c>
      <c r="E273" s="105" t="s">
        <v>34</v>
      </c>
      <c r="F273" s="106" t="s">
        <v>20</v>
      </c>
      <c r="G273" s="106" t="s">
        <v>20</v>
      </c>
      <c r="H273" s="106" t="s">
        <v>34</v>
      </c>
      <c r="I273" s="106" t="s">
        <v>34</v>
      </c>
      <c r="J273" s="106" t="s">
        <v>20</v>
      </c>
      <c r="K273" s="106" t="s">
        <v>20</v>
      </c>
      <c r="L273" s="106" t="s">
        <v>20</v>
      </c>
      <c r="M273" s="106" t="s">
        <v>20</v>
      </c>
      <c r="N273" s="106" t="s">
        <v>20</v>
      </c>
      <c r="O273" s="106" t="s">
        <v>20</v>
      </c>
      <c r="P273" s="106" t="s">
        <v>20</v>
      </c>
      <c r="Q273" s="106" t="s">
        <v>20</v>
      </c>
      <c r="R273" s="107">
        <v>57757</v>
      </c>
      <c r="S273" s="107">
        <v>69980</v>
      </c>
      <c r="T273" s="107">
        <v>30705</v>
      </c>
      <c r="U273" s="107">
        <v>51500</v>
      </c>
      <c r="V273" s="107">
        <v>65113</v>
      </c>
      <c r="W273" s="107">
        <v>73249</v>
      </c>
      <c r="X273" s="107">
        <v>78807</v>
      </c>
      <c r="Y273" s="107">
        <v>82783</v>
      </c>
      <c r="Z273" s="107">
        <v>85855</v>
      </c>
      <c r="AA273" s="107">
        <v>88397</v>
      </c>
      <c r="AB273" s="107">
        <v>90639</v>
      </c>
      <c r="AC273" s="107">
        <v>92715</v>
      </c>
      <c r="AD273" s="107">
        <v>94710</v>
      </c>
      <c r="AE273" s="107">
        <v>96709</v>
      </c>
      <c r="AF273" s="107">
        <v>98654</v>
      </c>
      <c r="AG273" s="107">
        <v>100579</v>
      </c>
      <c r="AH273" s="107">
        <v>102576</v>
      </c>
      <c r="AI273" s="107">
        <v>104608</v>
      </c>
      <c r="AJ273" s="107">
        <v>106648</v>
      </c>
      <c r="AK273" s="107">
        <v>108690</v>
      </c>
      <c r="AL273" s="107">
        <v>110726</v>
      </c>
      <c r="AM273" s="107">
        <v>112706</v>
      </c>
      <c r="AN273" s="104">
        <v>114595</v>
      </c>
    </row>
    <row r="274" spans="1:40" x14ac:dyDescent="0.25">
      <c r="A274" t="str">
        <f t="shared" si="4"/>
        <v>Total Cargo_Malta</v>
      </c>
      <c r="B274" s="102" t="s">
        <v>207</v>
      </c>
      <c r="C274" s="108" t="s">
        <v>96</v>
      </c>
      <c r="D274" s="92" t="s">
        <v>128</v>
      </c>
      <c r="E274" s="75" t="s">
        <v>34</v>
      </c>
      <c r="F274" s="76" t="s">
        <v>20</v>
      </c>
      <c r="G274" s="76" t="s">
        <v>20</v>
      </c>
      <c r="H274" s="76" t="s">
        <v>34</v>
      </c>
      <c r="I274" s="76" t="s">
        <v>34</v>
      </c>
      <c r="J274" s="76" t="s">
        <v>20</v>
      </c>
      <c r="K274" s="76" t="s">
        <v>20</v>
      </c>
      <c r="L274" s="76" t="s">
        <v>20</v>
      </c>
      <c r="M274" s="76" t="s">
        <v>20</v>
      </c>
      <c r="N274" s="76" t="s">
        <v>20</v>
      </c>
      <c r="O274" s="76" t="s">
        <v>20</v>
      </c>
      <c r="P274" s="76" t="s">
        <v>20</v>
      </c>
      <c r="Q274" s="76" t="s">
        <v>20</v>
      </c>
      <c r="R274" s="83">
        <v>17684</v>
      </c>
      <c r="S274" s="83">
        <v>18498</v>
      </c>
      <c r="T274" s="83">
        <v>17113</v>
      </c>
      <c r="U274" s="83">
        <v>18671</v>
      </c>
      <c r="V274" s="83">
        <v>18886</v>
      </c>
      <c r="W274" s="83">
        <v>18973</v>
      </c>
      <c r="X274" s="83">
        <v>19051</v>
      </c>
      <c r="Y274" s="83">
        <v>19129</v>
      </c>
      <c r="Z274" s="83">
        <v>19206</v>
      </c>
      <c r="AA274" s="83">
        <v>19283</v>
      </c>
      <c r="AB274" s="83">
        <v>19360</v>
      </c>
      <c r="AC274" s="83">
        <v>19438</v>
      </c>
      <c r="AD274" s="83">
        <v>19515</v>
      </c>
      <c r="AE274" s="83">
        <v>19591</v>
      </c>
      <c r="AF274" s="83">
        <v>19669</v>
      </c>
      <c r="AG274" s="83">
        <v>19746</v>
      </c>
      <c r="AH274" s="83">
        <v>19824</v>
      </c>
      <c r="AI274" s="83">
        <v>19900</v>
      </c>
      <c r="AJ274" s="83">
        <v>19978</v>
      </c>
      <c r="AK274" s="83">
        <v>20055</v>
      </c>
      <c r="AL274" s="83">
        <v>20133</v>
      </c>
      <c r="AM274" s="83">
        <v>20209</v>
      </c>
      <c r="AN274" s="92">
        <v>20287</v>
      </c>
    </row>
    <row r="275" spans="1:40" x14ac:dyDescent="0.25">
      <c r="A275" t="str">
        <f t="shared" si="4"/>
        <v>International passengers_Malta</v>
      </c>
      <c r="B275" s="72" t="s">
        <v>54</v>
      </c>
      <c r="C275" s="108" t="s">
        <v>96</v>
      </c>
      <c r="D275" s="92" t="s">
        <v>128</v>
      </c>
      <c r="E275" s="75" t="s">
        <v>34</v>
      </c>
      <c r="F275" s="76" t="s">
        <v>20</v>
      </c>
      <c r="G275" s="76" t="s">
        <v>20</v>
      </c>
      <c r="H275" s="76" t="s">
        <v>34</v>
      </c>
      <c r="I275" s="76" t="s">
        <v>34</v>
      </c>
      <c r="J275" s="76" t="s">
        <v>20</v>
      </c>
      <c r="K275" s="76" t="s">
        <v>20</v>
      </c>
      <c r="L275" s="76" t="s">
        <v>20</v>
      </c>
      <c r="M275" s="76" t="s">
        <v>20</v>
      </c>
      <c r="N275" s="76" t="s">
        <v>20</v>
      </c>
      <c r="O275" s="76" t="s">
        <v>20</v>
      </c>
      <c r="P275" s="76" t="s">
        <v>20</v>
      </c>
      <c r="Q275" s="76" t="s">
        <v>20</v>
      </c>
      <c r="R275" s="83">
        <v>6806232</v>
      </c>
      <c r="S275" s="83">
        <v>7310033</v>
      </c>
      <c r="T275" s="83">
        <v>1810188</v>
      </c>
      <c r="U275" s="83">
        <v>3795758</v>
      </c>
      <c r="V275" s="83">
        <v>5450022</v>
      </c>
      <c r="W275" s="83">
        <v>6698390</v>
      </c>
      <c r="X275" s="83">
        <v>7557021</v>
      </c>
      <c r="Y275" s="83">
        <v>8184415</v>
      </c>
      <c r="Z275" s="83">
        <v>8682368</v>
      </c>
      <c r="AA275" s="83">
        <v>9105523</v>
      </c>
      <c r="AB275" s="83">
        <v>9486077</v>
      </c>
      <c r="AC275" s="83">
        <v>9842956</v>
      </c>
      <c r="AD275" s="83">
        <v>10187861</v>
      </c>
      <c r="AE275" s="83">
        <v>10533928</v>
      </c>
      <c r="AF275" s="83">
        <v>10871793</v>
      </c>
      <c r="AG275" s="83">
        <v>11206589</v>
      </c>
      <c r="AH275" s="83">
        <v>11554266</v>
      </c>
      <c r="AI275" s="83">
        <v>11908595</v>
      </c>
      <c r="AJ275" s="83">
        <v>12265836</v>
      </c>
      <c r="AK275" s="83">
        <v>12624953</v>
      </c>
      <c r="AL275" s="83">
        <v>12985038</v>
      </c>
      <c r="AM275" s="83">
        <v>13337030</v>
      </c>
      <c r="AN275" s="92">
        <v>13675148</v>
      </c>
    </row>
    <row r="276" spans="1:40" x14ac:dyDescent="0.25">
      <c r="A276" t="str">
        <f t="shared" si="4"/>
        <v>Domestic passengers_Malta</v>
      </c>
      <c r="B276" s="102" t="s">
        <v>56</v>
      </c>
      <c r="C276" s="103" t="s">
        <v>96</v>
      </c>
      <c r="D276" s="104" t="s">
        <v>128</v>
      </c>
      <c r="E276" s="105" t="s">
        <v>34</v>
      </c>
      <c r="F276" s="106" t="s">
        <v>20</v>
      </c>
      <c r="G276" s="106" t="s">
        <v>20</v>
      </c>
      <c r="H276" s="106" t="s">
        <v>34</v>
      </c>
      <c r="I276" s="106" t="s">
        <v>34</v>
      </c>
      <c r="J276" s="106" t="s">
        <v>20</v>
      </c>
      <c r="K276" s="106" t="s">
        <v>20</v>
      </c>
      <c r="L276" s="106" t="s">
        <v>20</v>
      </c>
      <c r="M276" s="106" t="s">
        <v>20</v>
      </c>
      <c r="N276" s="106" t="s">
        <v>20</v>
      </c>
      <c r="O276" s="106" t="s">
        <v>20</v>
      </c>
      <c r="P276" s="106" t="s">
        <v>20</v>
      </c>
      <c r="Q276" s="106" t="s">
        <v>20</v>
      </c>
      <c r="R276" s="107" t="s">
        <v>218</v>
      </c>
      <c r="S276" s="107" t="s">
        <v>218</v>
      </c>
      <c r="T276" s="107" t="s">
        <v>218</v>
      </c>
      <c r="U276" s="107" t="s">
        <v>218</v>
      </c>
      <c r="V276" s="107" t="s">
        <v>218</v>
      </c>
      <c r="W276" s="107" t="s">
        <v>218</v>
      </c>
      <c r="X276" s="107" t="s">
        <v>218</v>
      </c>
      <c r="Y276" s="107" t="s">
        <v>218</v>
      </c>
      <c r="Z276" s="107" t="s">
        <v>218</v>
      </c>
      <c r="AA276" s="107" t="s">
        <v>218</v>
      </c>
      <c r="AB276" s="107" t="s">
        <v>218</v>
      </c>
      <c r="AC276" s="107" t="s">
        <v>218</v>
      </c>
      <c r="AD276" s="107" t="s">
        <v>218</v>
      </c>
      <c r="AE276" s="107" t="s">
        <v>218</v>
      </c>
      <c r="AF276" s="107" t="s">
        <v>218</v>
      </c>
      <c r="AG276" s="107" t="s">
        <v>218</v>
      </c>
      <c r="AH276" s="107" t="s">
        <v>218</v>
      </c>
      <c r="AI276" s="107" t="s">
        <v>218</v>
      </c>
      <c r="AJ276" s="107" t="s">
        <v>218</v>
      </c>
      <c r="AK276" s="107" t="s">
        <v>218</v>
      </c>
      <c r="AL276" s="107" t="s">
        <v>218</v>
      </c>
      <c r="AM276" s="107" t="s">
        <v>218</v>
      </c>
      <c r="AN276" s="104" t="s">
        <v>218</v>
      </c>
    </row>
    <row r="277" spans="1:40" x14ac:dyDescent="0.25">
      <c r="A277" t="str">
        <f t="shared" si="4"/>
        <v>Total passengers_Mali</v>
      </c>
      <c r="B277" s="102" t="s">
        <v>58</v>
      </c>
      <c r="C277" s="103" t="s">
        <v>32</v>
      </c>
      <c r="D277" s="104" t="s">
        <v>52</v>
      </c>
      <c r="E277" s="105" t="s">
        <v>20</v>
      </c>
      <c r="F277" s="106" t="s">
        <v>34</v>
      </c>
      <c r="G277" s="106" t="s">
        <v>20</v>
      </c>
      <c r="H277" s="106" t="s">
        <v>20</v>
      </c>
      <c r="I277" s="106" t="s">
        <v>20</v>
      </c>
      <c r="J277" s="106" t="s">
        <v>20</v>
      </c>
      <c r="K277" s="106" t="s">
        <v>20</v>
      </c>
      <c r="L277" s="106" t="s">
        <v>34</v>
      </c>
      <c r="M277" s="106" t="s">
        <v>20</v>
      </c>
      <c r="N277" s="106" t="s">
        <v>20</v>
      </c>
      <c r="O277" s="106" t="s">
        <v>20</v>
      </c>
      <c r="P277" s="106" t="s">
        <v>20</v>
      </c>
      <c r="Q277" s="106" t="s">
        <v>20</v>
      </c>
      <c r="R277" s="107">
        <v>909779</v>
      </c>
      <c r="S277" s="107">
        <v>919123</v>
      </c>
      <c r="T277" s="107">
        <v>350202</v>
      </c>
      <c r="U277" s="107">
        <v>586651</v>
      </c>
      <c r="V277" s="107">
        <v>768091</v>
      </c>
      <c r="W277" s="107">
        <v>887423</v>
      </c>
      <c r="X277" s="107">
        <v>969283</v>
      </c>
      <c r="Y277" s="107">
        <v>1028899</v>
      </c>
      <c r="Z277" s="107">
        <v>1075498</v>
      </c>
      <c r="AA277" s="107">
        <v>1114220</v>
      </c>
      <c r="AB277" s="107">
        <v>1148236</v>
      </c>
      <c r="AC277" s="107">
        <v>1179441</v>
      </c>
      <c r="AD277" s="107">
        <v>1208961</v>
      </c>
      <c r="AE277" s="107">
        <v>1237663</v>
      </c>
      <c r="AF277" s="107">
        <v>1265758</v>
      </c>
      <c r="AG277" s="107">
        <v>1293489</v>
      </c>
      <c r="AH277" s="107">
        <v>1321000</v>
      </c>
      <c r="AI277" s="107">
        <v>1348382</v>
      </c>
      <c r="AJ277" s="107">
        <v>1375830</v>
      </c>
      <c r="AK277" s="107">
        <v>1403230</v>
      </c>
      <c r="AL277" s="107">
        <v>1430600</v>
      </c>
      <c r="AM277" s="107">
        <v>1457956</v>
      </c>
      <c r="AN277" s="104">
        <v>1485299</v>
      </c>
    </row>
    <row r="278" spans="1:40" x14ac:dyDescent="0.25">
      <c r="A278" t="str">
        <f t="shared" si="4"/>
        <v>Total aircraft movements_Mali</v>
      </c>
      <c r="B278" s="102" t="s">
        <v>35</v>
      </c>
      <c r="C278" s="103" t="s">
        <v>32</v>
      </c>
      <c r="D278" s="104" t="s">
        <v>52</v>
      </c>
      <c r="E278" s="105" t="s">
        <v>20</v>
      </c>
      <c r="F278" s="106" t="s">
        <v>34</v>
      </c>
      <c r="G278" s="106" t="s">
        <v>20</v>
      </c>
      <c r="H278" s="106" t="s">
        <v>20</v>
      </c>
      <c r="I278" s="106" t="s">
        <v>20</v>
      </c>
      <c r="J278" s="106" t="s">
        <v>20</v>
      </c>
      <c r="K278" s="106" t="s">
        <v>20</v>
      </c>
      <c r="L278" s="106" t="s">
        <v>34</v>
      </c>
      <c r="M278" s="106" t="s">
        <v>20</v>
      </c>
      <c r="N278" s="106" t="s">
        <v>20</v>
      </c>
      <c r="O278" s="106" t="s">
        <v>20</v>
      </c>
      <c r="P278" s="106" t="s">
        <v>20</v>
      </c>
      <c r="Q278" s="106" t="s">
        <v>20</v>
      </c>
      <c r="R278" s="107" t="s">
        <v>218</v>
      </c>
      <c r="S278" s="107" t="s">
        <v>218</v>
      </c>
      <c r="T278" s="107" t="s">
        <v>218</v>
      </c>
      <c r="U278" s="107" t="s">
        <v>218</v>
      </c>
      <c r="V278" s="107" t="s">
        <v>218</v>
      </c>
      <c r="W278" s="107" t="s">
        <v>218</v>
      </c>
      <c r="X278" s="107" t="s">
        <v>218</v>
      </c>
      <c r="Y278" s="107" t="s">
        <v>218</v>
      </c>
      <c r="Z278" s="107" t="s">
        <v>218</v>
      </c>
      <c r="AA278" s="107" t="s">
        <v>218</v>
      </c>
      <c r="AB278" s="107" t="s">
        <v>218</v>
      </c>
      <c r="AC278" s="107" t="s">
        <v>218</v>
      </c>
      <c r="AD278" s="107" t="s">
        <v>218</v>
      </c>
      <c r="AE278" s="107" t="s">
        <v>218</v>
      </c>
      <c r="AF278" s="107" t="s">
        <v>218</v>
      </c>
      <c r="AG278" s="107" t="s">
        <v>218</v>
      </c>
      <c r="AH278" s="107" t="s">
        <v>218</v>
      </c>
      <c r="AI278" s="107" t="s">
        <v>218</v>
      </c>
      <c r="AJ278" s="107" t="s">
        <v>218</v>
      </c>
      <c r="AK278" s="107" t="s">
        <v>218</v>
      </c>
      <c r="AL278" s="107" t="s">
        <v>218</v>
      </c>
      <c r="AM278" s="107" t="s">
        <v>218</v>
      </c>
      <c r="AN278" s="104" t="s">
        <v>218</v>
      </c>
    </row>
    <row r="279" spans="1:40" x14ac:dyDescent="0.25">
      <c r="A279" t="str">
        <f t="shared" si="4"/>
        <v>Total Cargo_Mali</v>
      </c>
      <c r="B279" s="102" t="s">
        <v>207</v>
      </c>
      <c r="C279" s="108" t="s">
        <v>32</v>
      </c>
      <c r="D279" s="92" t="s">
        <v>52</v>
      </c>
      <c r="E279" s="75" t="s">
        <v>20</v>
      </c>
      <c r="F279" s="76" t="s">
        <v>34</v>
      </c>
      <c r="G279" s="76" t="s">
        <v>20</v>
      </c>
      <c r="H279" s="76" t="s">
        <v>20</v>
      </c>
      <c r="I279" s="76" t="s">
        <v>20</v>
      </c>
      <c r="J279" s="76" t="s">
        <v>20</v>
      </c>
      <c r="K279" s="76" t="s">
        <v>20</v>
      </c>
      <c r="L279" s="76" t="s">
        <v>34</v>
      </c>
      <c r="M279" s="76" t="s">
        <v>20</v>
      </c>
      <c r="N279" s="76" t="s">
        <v>20</v>
      </c>
      <c r="O279" s="76" t="s">
        <v>20</v>
      </c>
      <c r="P279" s="76" t="s">
        <v>20</v>
      </c>
      <c r="Q279" s="76" t="s">
        <v>20</v>
      </c>
      <c r="R279" s="83" t="s">
        <v>218</v>
      </c>
      <c r="S279" s="83" t="s">
        <v>218</v>
      </c>
      <c r="T279" s="83" t="s">
        <v>218</v>
      </c>
      <c r="U279" s="83" t="s">
        <v>218</v>
      </c>
      <c r="V279" s="83" t="s">
        <v>218</v>
      </c>
      <c r="W279" s="83" t="s">
        <v>218</v>
      </c>
      <c r="X279" s="83" t="s">
        <v>218</v>
      </c>
      <c r="Y279" s="83" t="s">
        <v>218</v>
      </c>
      <c r="Z279" s="83" t="s">
        <v>218</v>
      </c>
      <c r="AA279" s="83" t="s">
        <v>218</v>
      </c>
      <c r="AB279" s="83" t="s">
        <v>218</v>
      </c>
      <c r="AC279" s="83" t="s">
        <v>218</v>
      </c>
      <c r="AD279" s="83" t="s">
        <v>218</v>
      </c>
      <c r="AE279" s="83" t="s">
        <v>218</v>
      </c>
      <c r="AF279" s="83" t="s">
        <v>218</v>
      </c>
      <c r="AG279" s="83" t="s">
        <v>218</v>
      </c>
      <c r="AH279" s="83" t="s">
        <v>218</v>
      </c>
      <c r="AI279" s="83" t="s">
        <v>218</v>
      </c>
      <c r="AJ279" s="83" t="s">
        <v>218</v>
      </c>
      <c r="AK279" s="83" t="s">
        <v>218</v>
      </c>
      <c r="AL279" s="83" t="s">
        <v>218</v>
      </c>
      <c r="AM279" s="83" t="s">
        <v>218</v>
      </c>
      <c r="AN279" s="92" t="s">
        <v>218</v>
      </c>
    </row>
    <row r="280" spans="1:40" x14ac:dyDescent="0.25">
      <c r="A280" t="str">
        <f t="shared" si="4"/>
        <v>International passengers_Mali</v>
      </c>
      <c r="B280" s="72" t="s">
        <v>54</v>
      </c>
      <c r="C280" s="108" t="s">
        <v>32</v>
      </c>
      <c r="D280" s="92" t="s">
        <v>52</v>
      </c>
      <c r="E280" s="75" t="s">
        <v>20</v>
      </c>
      <c r="F280" s="76" t="s">
        <v>34</v>
      </c>
      <c r="G280" s="76" t="s">
        <v>20</v>
      </c>
      <c r="H280" s="76" t="s">
        <v>20</v>
      </c>
      <c r="I280" s="76" t="s">
        <v>20</v>
      </c>
      <c r="J280" s="76" t="s">
        <v>20</v>
      </c>
      <c r="K280" s="76" t="s">
        <v>20</v>
      </c>
      <c r="L280" s="76" t="s">
        <v>34</v>
      </c>
      <c r="M280" s="76" t="s">
        <v>20</v>
      </c>
      <c r="N280" s="76" t="s">
        <v>20</v>
      </c>
      <c r="O280" s="76" t="s">
        <v>20</v>
      </c>
      <c r="P280" s="76" t="s">
        <v>20</v>
      </c>
      <c r="Q280" s="76" t="s">
        <v>20</v>
      </c>
      <c r="R280" s="83">
        <v>698334</v>
      </c>
      <c r="S280" s="83">
        <v>763290</v>
      </c>
      <c r="T280" s="83">
        <v>315281</v>
      </c>
      <c r="U280" s="83">
        <v>512881</v>
      </c>
      <c r="V280" s="83">
        <v>642613</v>
      </c>
      <c r="W280" s="83">
        <v>733663</v>
      </c>
      <c r="X280" s="83">
        <v>799076</v>
      </c>
      <c r="Y280" s="83">
        <v>848718</v>
      </c>
      <c r="Z280" s="83">
        <v>888673</v>
      </c>
      <c r="AA280" s="83">
        <v>922681</v>
      </c>
      <c r="AB280" s="83">
        <v>953041</v>
      </c>
      <c r="AC280" s="83">
        <v>981168</v>
      </c>
      <c r="AD280" s="83">
        <v>1007927</v>
      </c>
      <c r="AE280" s="83">
        <v>1033848</v>
      </c>
      <c r="AF280" s="83">
        <v>1059258</v>
      </c>
      <c r="AG280" s="83">
        <v>1084355</v>
      </c>
      <c r="AH280" s="83">
        <v>1109261</v>
      </c>
      <c r="AI280" s="83">
        <v>1134052</v>
      </c>
      <c r="AJ280" s="83">
        <v>1158771</v>
      </c>
      <c r="AK280" s="83">
        <v>1183446</v>
      </c>
      <c r="AL280" s="83">
        <v>1208095</v>
      </c>
      <c r="AM280" s="83">
        <v>1232729</v>
      </c>
      <c r="AN280" s="92">
        <v>1257352</v>
      </c>
    </row>
    <row r="281" spans="1:40" x14ac:dyDescent="0.25">
      <c r="A281" t="str">
        <f t="shared" si="4"/>
        <v>Domestic passengers_Mali</v>
      </c>
      <c r="B281" s="102" t="s">
        <v>56</v>
      </c>
      <c r="C281" s="103" t="s">
        <v>32</v>
      </c>
      <c r="D281" s="104" t="s">
        <v>52</v>
      </c>
      <c r="E281" s="105" t="s">
        <v>20</v>
      </c>
      <c r="F281" s="106" t="s">
        <v>34</v>
      </c>
      <c r="G281" s="106" t="s">
        <v>20</v>
      </c>
      <c r="H281" s="106" t="s">
        <v>20</v>
      </c>
      <c r="I281" s="106" t="s">
        <v>20</v>
      </c>
      <c r="J281" s="106" t="s">
        <v>20</v>
      </c>
      <c r="K281" s="106" t="s">
        <v>20</v>
      </c>
      <c r="L281" s="106" t="s">
        <v>34</v>
      </c>
      <c r="M281" s="106" t="s">
        <v>20</v>
      </c>
      <c r="N281" s="106" t="s">
        <v>20</v>
      </c>
      <c r="O281" s="106" t="s">
        <v>20</v>
      </c>
      <c r="P281" s="106" t="s">
        <v>20</v>
      </c>
      <c r="Q281" s="106" t="s">
        <v>20</v>
      </c>
      <c r="R281" s="107" t="s">
        <v>218</v>
      </c>
      <c r="S281" s="107" t="s">
        <v>218</v>
      </c>
      <c r="T281" s="107" t="s">
        <v>218</v>
      </c>
      <c r="U281" s="107" t="s">
        <v>218</v>
      </c>
      <c r="V281" s="107" t="s">
        <v>218</v>
      </c>
      <c r="W281" s="107" t="s">
        <v>218</v>
      </c>
      <c r="X281" s="107" t="s">
        <v>218</v>
      </c>
      <c r="Y281" s="107" t="s">
        <v>218</v>
      </c>
      <c r="Z281" s="107" t="s">
        <v>218</v>
      </c>
      <c r="AA281" s="107" t="s">
        <v>218</v>
      </c>
      <c r="AB281" s="107" t="s">
        <v>218</v>
      </c>
      <c r="AC281" s="107" t="s">
        <v>218</v>
      </c>
      <c r="AD281" s="107" t="s">
        <v>218</v>
      </c>
      <c r="AE281" s="107" t="s">
        <v>218</v>
      </c>
      <c r="AF281" s="107" t="s">
        <v>218</v>
      </c>
      <c r="AG281" s="107" t="s">
        <v>218</v>
      </c>
      <c r="AH281" s="107" t="s">
        <v>218</v>
      </c>
      <c r="AI281" s="107" t="s">
        <v>218</v>
      </c>
      <c r="AJ281" s="107" t="s">
        <v>218</v>
      </c>
      <c r="AK281" s="107" t="s">
        <v>218</v>
      </c>
      <c r="AL281" s="107" t="s">
        <v>218</v>
      </c>
      <c r="AM281" s="107" t="s">
        <v>218</v>
      </c>
      <c r="AN281" s="104" t="s">
        <v>218</v>
      </c>
    </row>
    <row r="282" spans="1:40" x14ac:dyDescent="0.25">
      <c r="A282" t="str">
        <f t="shared" si="4"/>
        <v>Total passengers_Malaysia</v>
      </c>
      <c r="B282" s="102" t="s">
        <v>58</v>
      </c>
      <c r="C282" s="103" t="s">
        <v>69</v>
      </c>
      <c r="D282" s="104" t="s">
        <v>84</v>
      </c>
      <c r="E282" s="105" t="s">
        <v>20</v>
      </c>
      <c r="F282" s="106" t="s">
        <v>34</v>
      </c>
      <c r="G282" s="106" t="s">
        <v>20</v>
      </c>
      <c r="H282" s="106" t="s">
        <v>20</v>
      </c>
      <c r="I282" s="106" t="s">
        <v>20</v>
      </c>
      <c r="J282" s="106" t="s">
        <v>34</v>
      </c>
      <c r="K282" s="106" t="s">
        <v>34</v>
      </c>
      <c r="L282" s="106" t="s">
        <v>20</v>
      </c>
      <c r="M282" s="106" t="s">
        <v>20</v>
      </c>
      <c r="N282" s="106" t="s">
        <v>20</v>
      </c>
      <c r="O282" s="106" t="s">
        <v>20</v>
      </c>
      <c r="P282" s="106" t="s">
        <v>34</v>
      </c>
      <c r="Q282" s="106" t="s">
        <v>34</v>
      </c>
      <c r="R282" s="107">
        <v>102464223</v>
      </c>
      <c r="S282" s="107">
        <v>109376039</v>
      </c>
      <c r="T282" s="107">
        <v>34212611</v>
      </c>
      <c r="U282" s="107">
        <v>61263304</v>
      </c>
      <c r="V282" s="107">
        <v>87042413</v>
      </c>
      <c r="W282" s="107">
        <v>106369837</v>
      </c>
      <c r="X282" s="107">
        <v>121674845</v>
      </c>
      <c r="Y282" s="107">
        <v>134468302</v>
      </c>
      <c r="Z282" s="107">
        <v>145688139</v>
      </c>
      <c r="AA282" s="107">
        <v>155942099</v>
      </c>
      <c r="AB282" s="107">
        <v>165605624</v>
      </c>
      <c r="AC282" s="107">
        <v>174882089</v>
      </c>
      <c r="AD282" s="107">
        <v>183910444</v>
      </c>
      <c r="AE282" s="107">
        <v>192742166</v>
      </c>
      <c r="AF282" s="107">
        <v>201470032</v>
      </c>
      <c r="AG282" s="107">
        <v>210115059</v>
      </c>
      <c r="AH282" s="107">
        <v>218682262</v>
      </c>
      <c r="AI282" s="107">
        <v>227169659</v>
      </c>
      <c r="AJ282" s="107">
        <v>235566524</v>
      </c>
      <c r="AK282" s="107">
        <v>243882968</v>
      </c>
      <c r="AL282" s="107">
        <v>252138754</v>
      </c>
      <c r="AM282" s="107">
        <v>260364431</v>
      </c>
      <c r="AN282" s="104">
        <v>268559140</v>
      </c>
    </row>
    <row r="283" spans="1:40" x14ac:dyDescent="0.25">
      <c r="A283" t="str">
        <f t="shared" si="4"/>
        <v>Total aircraft movements_Malaysia</v>
      </c>
      <c r="B283" s="102" t="s">
        <v>35</v>
      </c>
      <c r="C283" s="103" t="s">
        <v>69</v>
      </c>
      <c r="D283" s="104" t="s">
        <v>84</v>
      </c>
      <c r="E283" s="105" t="s">
        <v>20</v>
      </c>
      <c r="F283" s="106" t="s">
        <v>34</v>
      </c>
      <c r="G283" s="106" t="s">
        <v>20</v>
      </c>
      <c r="H283" s="106" t="s">
        <v>20</v>
      </c>
      <c r="I283" s="106" t="s">
        <v>20</v>
      </c>
      <c r="J283" s="106" t="s">
        <v>34</v>
      </c>
      <c r="K283" s="106" t="s">
        <v>34</v>
      </c>
      <c r="L283" s="106" t="s">
        <v>20</v>
      </c>
      <c r="M283" s="106" t="s">
        <v>20</v>
      </c>
      <c r="N283" s="106" t="s">
        <v>20</v>
      </c>
      <c r="O283" s="106" t="s">
        <v>20</v>
      </c>
      <c r="P283" s="106" t="s">
        <v>34</v>
      </c>
      <c r="Q283" s="106" t="s">
        <v>34</v>
      </c>
      <c r="R283" s="107">
        <v>1033463</v>
      </c>
      <c r="S283" s="107">
        <v>1085919</v>
      </c>
      <c r="T283" s="107">
        <v>481678</v>
      </c>
      <c r="U283" s="107">
        <v>783933</v>
      </c>
      <c r="V283" s="107">
        <v>976014</v>
      </c>
      <c r="W283" s="107">
        <v>1100091</v>
      </c>
      <c r="X283" s="107">
        <v>1185309</v>
      </c>
      <c r="Y283" s="107">
        <v>1247441</v>
      </c>
      <c r="Z283" s="107">
        <v>1295757</v>
      </c>
      <c r="AA283" s="107">
        <v>1335927</v>
      </c>
      <c r="AB283" s="107">
        <v>1371477</v>
      </c>
      <c r="AC283" s="107">
        <v>1404277</v>
      </c>
      <c r="AD283" s="107">
        <v>1435577</v>
      </c>
      <c r="AE283" s="107">
        <v>1465745</v>
      </c>
      <c r="AF283" s="107">
        <v>1495503</v>
      </c>
      <c r="AG283" s="107">
        <v>1525025</v>
      </c>
      <c r="AH283" s="107">
        <v>1554361</v>
      </c>
      <c r="AI283" s="107">
        <v>1583573</v>
      </c>
      <c r="AJ283" s="107">
        <v>1612744</v>
      </c>
      <c r="AK283" s="107">
        <v>1641956</v>
      </c>
      <c r="AL283" s="107">
        <v>1671192</v>
      </c>
      <c r="AM283" s="107">
        <v>1700444</v>
      </c>
      <c r="AN283" s="104">
        <v>1729560</v>
      </c>
    </row>
    <row r="284" spans="1:40" x14ac:dyDescent="0.25">
      <c r="A284" t="str">
        <f t="shared" si="4"/>
        <v>Total Cargo_Malaysia</v>
      </c>
      <c r="B284" s="102" t="s">
        <v>207</v>
      </c>
      <c r="C284" s="108" t="s">
        <v>69</v>
      </c>
      <c r="D284" s="92" t="s">
        <v>84</v>
      </c>
      <c r="E284" s="75" t="s">
        <v>20</v>
      </c>
      <c r="F284" s="76" t="s">
        <v>34</v>
      </c>
      <c r="G284" s="76" t="s">
        <v>20</v>
      </c>
      <c r="H284" s="76" t="s">
        <v>20</v>
      </c>
      <c r="I284" s="76" t="s">
        <v>20</v>
      </c>
      <c r="J284" s="76" t="s">
        <v>34</v>
      </c>
      <c r="K284" s="76" t="s">
        <v>34</v>
      </c>
      <c r="L284" s="76" t="s">
        <v>20</v>
      </c>
      <c r="M284" s="76" t="s">
        <v>20</v>
      </c>
      <c r="N284" s="76" t="s">
        <v>20</v>
      </c>
      <c r="O284" s="76" t="s">
        <v>20</v>
      </c>
      <c r="P284" s="76" t="s">
        <v>34</v>
      </c>
      <c r="Q284" s="76" t="s">
        <v>34</v>
      </c>
      <c r="R284" s="83">
        <v>993716</v>
      </c>
      <c r="S284" s="83">
        <v>972237</v>
      </c>
      <c r="T284" s="83">
        <v>787385</v>
      </c>
      <c r="U284" s="83">
        <v>957454</v>
      </c>
      <c r="V284" s="83">
        <v>1002607</v>
      </c>
      <c r="W284" s="83">
        <v>1019941</v>
      </c>
      <c r="X284" s="83">
        <v>1031644</v>
      </c>
      <c r="Y284" s="83">
        <v>1042204</v>
      </c>
      <c r="Z284" s="83">
        <v>1052545</v>
      </c>
      <c r="AA284" s="83">
        <v>1062921</v>
      </c>
      <c r="AB284" s="83">
        <v>1073463</v>
      </c>
      <c r="AC284" s="83">
        <v>1084165</v>
      </c>
      <c r="AD284" s="83">
        <v>1095076</v>
      </c>
      <c r="AE284" s="83">
        <v>1106090</v>
      </c>
      <c r="AF284" s="83">
        <v>1117329</v>
      </c>
      <c r="AG284" s="83">
        <v>1128778</v>
      </c>
      <c r="AH284" s="83">
        <v>1140406</v>
      </c>
      <c r="AI284" s="83">
        <v>1152205</v>
      </c>
      <c r="AJ284" s="83">
        <v>1164189</v>
      </c>
      <c r="AK284" s="83">
        <v>1176380</v>
      </c>
      <c r="AL284" s="83">
        <v>1188772</v>
      </c>
      <c r="AM284" s="83">
        <v>1201362</v>
      </c>
      <c r="AN284" s="92">
        <v>1214088</v>
      </c>
    </row>
    <row r="285" spans="1:40" x14ac:dyDescent="0.25">
      <c r="A285" t="str">
        <f t="shared" si="4"/>
        <v>International passengers_Malaysia</v>
      </c>
      <c r="B285" s="72" t="s">
        <v>54</v>
      </c>
      <c r="C285" s="108" t="s">
        <v>69</v>
      </c>
      <c r="D285" s="92" t="s">
        <v>84</v>
      </c>
      <c r="E285" s="75" t="s">
        <v>20</v>
      </c>
      <c r="F285" s="76" t="s">
        <v>34</v>
      </c>
      <c r="G285" s="76" t="s">
        <v>20</v>
      </c>
      <c r="H285" s="76" t="s">
        <v>20</v>
      </c>
      <c r="I285" s="76" t="s">
        <v>20</v>
      </c>
      <c r="J285" s="76" t="s">
        <v>34</v>
      </c>
      <c r="K285" s="76" t="s">
        <v>34</v>
      </c>
      <c r="L285" s="76" t="s">
        <v>20</v>
      </c>
      <c r="M285" s="76" t="s">
        <v>20</v>
      </c>
      <c r="N285" s="76" t="s">
        <v>20</v>
      </c>
      <c r="O285" s="76" t="s">
        <v>20</v>
      </c>
      <c r="P285" s="76" t="s">
        <v>34</v>
      </c>
      <c r="Q285" s="76" t="s">
        <v>34</v>
      </c>
      <c r="R285" s="83">
        <v>52207282</v>
      </c>
      <c r="S285" s="83">
        <v>53840658</v>
      </c>
      <c r="T285" s="83">
        <v>11261690</v>
      </c>
      <c r="U285" s="83">
        <v>22793710</v>
      </c>
      <c r="V285" s="83">
        <v>37673293</v>
      </c>
      <c r="W285" s="83">
        <v>48967662</v>
      </c>
      <c r="X285" s="83">
        <v>58107008</v>
      </c>
      <c r="Y285" s="83">
        <v>65917180</v>
      </c>
      <c r="Z285" s="83">
        <v>72903645</v>
      </c>
      <c r="AA285" s="83">
        <v>79379469</v>
      </c>
      <c r="AB285" s="83">
        <v>85514971</v>
      </c>
      <c r="AC285" s="83">
        <v>91403821</v>
      </c>
      <c r="AD285" s="83">
        <v>97100130</v>
      </c>
      <c r="AE285" s="83">
        <v>102640485</v>
      </c>
      <c r="AF285" s="83">
        <v>108053308</v>
      </c>
      <c r="AG285" s="83">
        <v>113346728</v>
      </c>
      <c r="AH285" s="83">
        <v>118522995</v>
      </c>
      <c r="AI285" s="83">
        <v>123575064</v>
      </c>
      <c r="AJ285" s="83">
        <v>128483580</v>
      </c>
      <c r="AK285" s="83">
        <v>133249044</v>
      </c>
      <c r="AL285" s="83">
        <v>137892168</v>
      </c>
      <c r="AM285" s="83">
        <v>142443972</v>
      </c>
      <c r="AN285" s="92">
        <v>146922016</v>
      </c>
    </row>
    <row r="286" spans="1:40" x14ac:dyDescent="0.25">
      <c r="A286" t="str">
        <f t="shared" si="4"/>
        <v>Domestic passengers_Malaysia</v>
      </c>
      <c r="B286" s="102" t="s">
        <v>56</v>
      </c>
      <c r="C286" s="103" t="s">
        <v>69</v>
      </c>
      <c r="D286" s="104" t="s">
        <v>84</v>
      </c>
      <c r="E286" s="105" t="s">
        <v>20</v>
      </c>
      <c r="F286" s="106" t="s">
        <v>34</v>
      </c>
      <c r="G286" s="106" t="s">
        <v>20</v>
      </c>
      <c r="H286" s="106" t="s">
        <v>20</v>
      </c>
      <c r="I286" s="106" t="s">
        <v>20</v>
      </c>
      <c r="J286" s="106" t="s">
        <v>34</v>
      </c>
      <c r="K286" s="106" t="s">
        <v>34</v>
      </c>
      <c r="L286" s="106" t="s">
        <v>20</v>
      </c>
      <c r="M286" s="106" t="s">
        <v>20</v>
      </c>
      <c r="N286" s="106" t="s">
        <v>20</v>
      </c>
      <c r="O286" s="106" t="s">
        <v>20</v>
      </c>
      <c r="P286" s="106" t="s">
        <v>34</v>
      </c>
      <c r="Q286" s="106" t="s">
        <v>34</v>
      </c>
      <c r="R286" s="107">
        <v>50074145</v>
      </c>
      <c r="S286" s="107">
        <v>55423049</v>
      </c>
      <c r="T286" s="107">
        <v>22880569</v>
      </c>
      <c r="U286" s="107">
        <v>38374130</v>
      </c>
      <c r="V286" s="107">
        <v>49259717</v>
      </c>
      <c r="W286" s="107">
        <v>57291153</v>
      </c>
      <c r="X286" s="107">
        <v>63458804</v>
      </c>
      <c r="Y286" s="107">
        <v>68445645</v>
      </c>
      <c r="Z286" s="107">
        <v>72683159</v>
      </c>
      <c r="AA286" s="107">
        <v>76465563</v>
      </c>
      <c r="AB286" s="107">
        <v>79997741</v>
      </c>
      <c r="AC286" s="107">
        <v>83389285</v>
      </c>
      <c r="AD286" s="107">
        <v>86724992</v>
      </c>
      <c r="AE286" s="107">
        <v>90019750</v>
      </c>
      <c r="AF286" s="107">
        <v>93337929</v>
      </c>
      <c r="AG286" s="107">
        <v>96692429</v>
      </c>
      <c r="AH286" s="107">
        <v>100086031</v>
      </c>
      <c r="AI286" s="107">
        <v>103523810</v>
      </c>
      <c r="AJ286" s="107">
        <v>107014406</v>
      </c>
      <c r="AK286" s="107">
        <v>110567448</v>
      </c>
      <c r="AL286" s="107">
        <v>114182012</v>
      </c>
      <c r="AM286" s="107">
        <v>117857655</v>
      </c>
      <c r="AN286" s="104">
        <v>121575975</v>
      </c>
    </row>
    <row r="287" spans="1:40" x14ac:dyDescent="0.25">
      <c r="A287" t="str">
        <f t="shared" si="4"/>
        <v>Total passengers_Major exporters of manufactured goods</v>
      </c>
      <c r="B287" s="102" t="s">
        <v>58</v>
      </c>
      <c r="C287" s="103" t="s">
        <v>20</v>
      </c>
      <c r="D287" s="104" t="s">
        <v>18</v>
      </c>
      <c r="E287" s="105" t="s">
        <v>20</v>
      </c>
      <c r="F287" s="106" t="s">
        <v>20</v>
      </c>
      <c r="G287" s="106" t="s">
        <v>20</v>
      </c>
      <c r="H287" s="106" t="s">
        <v>20</v>
      </c>
      <c r="I287" s="106" t="s">
        <v>20</v>
      </c>
      <c r="J287" s="106" t="s">
        <v>20</v>
      </c>
      <c r="K287" s="106" t="s">
        <v>20</v>
      </c>
      <c r="L287" s="106" t="s">
        <v>20</v>
      </c>
      <c r="M287" s="106" t="s">
        <v>20</v>
      </c>
      <c r="N287" s="106" t="s">
        <v>20</v>
      </c>
      <c r="O287" s="106" t="s">
        <v>20</v>
      </c>
      <c r="P287" s="106" t="s">
        <v>20</v>
      </c>
      <c r="Q287" s="106" t="s">
        <v>20</v>
      </c>
      <c r="R287" s="107">
        <v>5782597667</v>
      </c>
      <c r="S287" s="107">
        <v>6014980656</v>
      </c>
      <c r="T287" s="107">
        <v>2308436478</v>
      </c>
      <c r="U287" s="107">
        <v>3925066465</v>
      </c>
      <c r="V287" s="107">
        <v>5215565953</v>
      </c>
      <c r="W287" s="107">
        <v>6082695655</v>
      </c>
      <c r="X287" s="107">
        <v>6681628351</v>
      </c>
      <c r="Y287" s="107">
        <v>7135652110</v>
      </c>
      <c r="Z287" s="107">
        <v>7509111300</v>
      </c>
      <c r="AA287" s="107">
        <v>7837812185</v>
      </c>
      <c r="AB287" s="107">
        <v>8141374627</v>
      </c>
      <c r="AC287" s="107">
        <v>8430966297</v>
      </c>
      <c r="AD287" s="107">
        <v>8722366008</v>
      </c>
      <c r="AE287" s="107">
        <v>9000591010</v>
      </c>
      <c r="AF287" s="107">
        <v>9276948215</v>
      </c>
      <c r="AG287" s="107">
        <v>9553998649</v>
      </c>
      <c r="AH287" s="107">
        <v>9832764339</v>
      </c>
      <c r="AI287" s="107">
        <v>10122917003</v>
      </c>
      <c r="AJ287" s="107">
        <v>10406652647</v>
      </c>
      <c r="AK287" s="107">
        <v>10693933033</v>
      </c>
      <c r="AL287" s="107">
        <v>10985489816</v>
      </c>
      <c r="AM287" s="107">
        <v>11282289045</v>
      </c>
      <c r="AN287" s="104">
        <v>11585190887</v>
      </c>
    </row>
    <row r="288" spans="1:40" x14ac:dyDescent="0.25">
      <c r="A288" t="str">
        <f t="shared" si="4"/>
        <v>Total aircraft movements_Major exporters of manufactured goods</v>
      </c>
      <c r="B288" s="102" t="s">
        <v>35</v>
      </c>
      <c r="C288" s="103" t="s">
        <v>20</v>
      </c>
      <c r="D288" s="104" t="s">
        <v>18</v>
      </c>
      <c r="E288" s="105" t="s">
        <v>20</v>
      </c>
      <c r="F288" s="106" t="s">
        <v>20</v>
      </c>
      <c r="G288" s="106" t="s">
        <v>20</v>
      </c>
      <c r="H288" s="106" t="s">
        <v>20</v>
      </c>
      <c r="I288" s="106" t="s">
        <v>20</v>
      </c>
      <c r="J288" s="106" t="s">
        <v>20</v>
      </c>
      <c r="K288" s="106" t="s">
        <v>20</v>
      </c>
      <c r="L288" s="106" t="s">
        <v>20</v>
      </c>
      <c r="M288" s="106" t="s">
        <v>20</v>
      </c>
      <c r="N288" s="106" t="s">
        <v>20</v>
      </c>
      <c r="O288" s="106" t="s">
        <v>20</v>
      </c>
      <c r="P288" s="106" t="s">
        <v>20</v>
      </c>
      <c r="Q288" s="106" t="s">
        <v>20</v>
      </c>
      <c r="R288" s="107">
        <v>69443557</v>
      </c>
      <c r="S288" s="107">
        <v>70754388</v>
      </c>
      <c r="T288" s="107">
        <v>42013210</v>
      </c>
      <c r="U288" s="107">
        <v>57737094</v>
      </c>
      <c r="V288" s="107">
        <v>67375903</v>
      </c>
      <c r="W288" s="107">
        <v>72674301</v>
      </c>
      <c r="X288" s="107">
        <v>75971946</v>
      </c>
      <c r="Y288" s="107">
        <v>78318683</v>
      </c>
      <c r="Z288" s="107">
        <v>80202617</v>
      </c>
      <c r="AA288" s="107">
        <v>81858299</v>
      </c>
      <c r="AB288" s="107">
        <v>83398431</v>
      </c>
      <c r="AC288" s="107">
        <v>84881953</v>
      </c>
      <c r="AD288" s="107">
        <v>86333397</v>
      </c>
      <c r="AE288" s="107">
        <v>87761612</v>
      </c>
      <c r="AF288" s="107">
        <v>89162259</v>
      </c>
      <c r="AG288" s="107">
        <v>90556013</v>
      </c>
      <c r="AH288" s="107">
        <v>91945556</v>
      </c>
      <c r="AI288" s="107">
        <v>93327486</v>
      </c>
      <c r="AJ288" s="107">
        <v>94707090</v>
      </c>
      <c r="AK288" s="107">
        <v>96082087</v>
      </c>
      <c r="AL288" s="107">
        <v>97456405</v>
      </c>
      <c r="AM288" s="107">
        <v>98831472</v>
      </c>
      <c r="AN288" s="104">
        <v>100209464</v>
      </c>
    </row>
    <row r="289" spans="1:40" x14ac:dyDescent="0.25">
      <c r="A289" t="str">
        <f t="shared" si="4"/>
        <v>Total Cargo_Major exporters of manufactured goods</v>
      </c>
      <c r="B289" s="102" t="s">
        <v>207</v>
      </c>
      <c r="C289" s="108" t="s">
        <v>20</v>
      </c>
      <c r="D289" s="92" t="s">
        <v>18</v>
      </c>
      <c r="E289" s="75" t="s">
        <v>20</v>
      </c>
      <c r="F289" s="76" t="s">
        <v>20</v>
      </c>
      <c r="G289" s="76" t="s">
        <v>20</v>
      </c>
      <c r="H289" s="76" t="s">
        <v>20</v>
      </c>
      <c r="I289" s="76" t="s">
        <v>20</v>
      </c>
      <c r="J289" s="76" t="s">
        <v>20</v>
      </c>
      <c r="K289" s="76" t="s">
        <v>20</v>
      </c>
      <c r="L289" s="76" t="s">
        <v>20</v>
      </c>
      <c r="M289" s="76" t="s">
        <v>20</v>
      </c>
      <c r="N289" s="76" t="s">
        <v>20</v>
      </c>
      <c r="O289" s="76" t="s">
        <v>20</v>
      </c>
      <c r="P289" s="76" t="s">
        <v>20</v>
      </c>
      <c r="Q289" s="76" t="s">
        <v>20</v>
      </c>
      <c r="R289" s="83">
        <v>90853633</v>
      </c>
      <c r="S289" s="83">
        <v>88906822</v>
      </c>
      <c r="T289" s="83">
        <v>81242174</v>
      </c>
      <c r="U289" s="83">
        <v>90060765</v>
      </c>
      <c r="V289" s="83">
        <v>94199094</v>
      </c>
      <c r="W289" s="83">
        <v>97230644</v>
      </c>
      <c r="X289" s="83">
        <v>99759542</v>
      </c>
      <c r="Y289" s="83">
        <v>102206254</v>
      </c>
      <c r="Z289" s="83">
        <v>104617669</v>
      </c>
      <c r="AA289" s="83">
        <v>107019404</v>
      </c>
      <c r="AB289" s="83">
        <v>109406606</v>
      </c>
      <c r="AC289" s="83">
        <v>111783783</v>
      </c>
      <c r="AD289" s="83">
        <v>114205173</v>
      </c>
      <c r="AE289" s="83">
        <v>116552654</v>
      </c>
      <c r="AF289" s="83">
        <v>118938999</v>
      </c>
      <c r="AG289" s="83">
        <v>121261238</v>
      </c>
      <c r="AH289" s="83">
        <v>123650096</v>
      </c>
      <c r="AI289" s="83">
        <v>126043688</v>
      </c>
      <c r="AJ289" s="83">
        <v>128421590</v>
      </c>
      <c r="AK289" s="83">
        <v>130787548</v>
      </c>
      <c r="AL289" s="83">
        <v>133158058</v>
      </c>
      <c r="AM289" s="83">
        <v>135485425</v>
      </c>
      <c r="AN289" s="92">
        <v>137886607</v>
      </c>
    </row>
    <row r="290" spans="1:40" x14ac:dyDescent="0.25">
      <c r="A290" t="str">
        <f t="shared" si="4"/>
        <v>International passengers_Major exporters of manufactured goods</v>
      </c>
      <c r="B290" s="72" t="s">
        <v>54</v>
      </c>
      <c r="C290" s="108" t="s">
        <v>20</v>
      </c>
      <c r="D290" s="92" t="s">
        <v>18</v>
      </c>
      <c r="E290" s="75" t="s">
        <v>20</v>
      </c>
      <c r="F290" s="76" t="s">
        <v>20</v>
      </c>
      <c r="G290" s="76" t="s">
        <v>20</v>
      </c>
      <c r="H290" s="76" t="s">
        <v>20</v>
      </c>
      <c r="I290" s="76" t="s">
        <v>20</v>
      </c>
      <c r="J290" s="76" t="s">
        <v>20</v>
      </c>
      <c r="K290" s="76" t="s">
        <v>20</v>
      </c>
      <c r="L290" s="76" t="s">
        <v>20</v>
      </c>
      <c r="M290" s="76" t="s">
        <v>20</v>
      </c>
      <c r="N290" s="76" t="s">
        <v>20</v>
      </c>
      <c r="O290" s="76" t="s">
        <v>20</v>
      </c>
      <c r="P290" s="76" t="s">
        <v>20</v>
      </c>
      <c r="Q290" s="76" t="s">
        <v>20</v>
      </c>
      <c r="R290" s="83">
        <v>2180094880</v>
      </c>
      <c r="S290" s="83">
        <v>2258095834</v>
      </c>
      <c r="T290" s="83">
        <v>530465071</v>
      </c>
      <c r="U290" s="83">
        <v>1059610151</v>
      </c>
      <c r="V290" s="83">
        <v>1658838957</v>
      </c>
      <c r="W290" s="83">
        <v>2073290154</v>
      </c>
      <c r="X290" s="83">
        <v>2374098712</v>
      </c>
      <c r="Y290" s="83">
        <v>2606425917</v>
      </c>
      <c r="Z290" s="83">
        <v>2798868030</v>
      </c>
      <c r="AA290" s="83">
        <v>2967999121</v>
      </c>
      <c r="AB290" s="83">
        <v>3123563305</v>
      </c>
      <c r="AC290" s="83">
        <v>3271303467</v>
      </c>
      <c r="AD290" s="83">
        <v>3414730313</v>
      </c>
      <c r="AE290" s="83">
        <v>3555986925</v>
      </c>
      <c r="AF290" s="83">
        <v>3696814826</v>
      </c>
      <c r="AG290" s="83">
        <v>3838498074</v>
      </c>
      <c r="AH290" s="83">
        <v>3981839991</v>
      </c>
      <c r="AI290" s="83">
        <v>4127353143</v>
      </c>
      <c r="AJ290" s="83">
        <v>4276056305</v>
      </c>
      <c r="AK290" s="83">
        <v>4428795676</v>
      </c>
      <c r="AL290" s="83">
        <v>4585893163</v>
      </c>
      <c r="AM290" s="83">
        <v>4747952618</v>
      </c>
      <c r="AN290" s="92">
        <v>4915602591</v>
      </c>
    </row>
    <row r="291" spans="1:40" x14ac:dyDescent="0.25">
      <c r="A291" t="str">
        <f t="shared" si="4"/>
        <v>Domestic passengers_Major exporters of manufactured goods</v>
      </c>
      <c r="B291" s="102" t="s">
        <v>56</v>
      </c>
      <c r="C291" s="103" t="s">
        <v>20</v>
      </c>
      <c r="D291" s="104" t="s">
        <v>18</v>
      </c>
      <c r="E291" s="105" t="s">
        <v>20</v>
      </c>
      <c r="F291" s="106" t="s">
        <v>20</v>
      </c>
      <c r="G291" s="106" t="s">
        <v>20</v>
      </c>
      <c r="H291" s="106" t="s">
        <v>20</v>
      </c>
      <c r="I291" s="106" t="s">
        <v>20</v>
      </c>
      <c r="J291" s="106" t="s">
        <v>20</v>
      </c>
      <c r="K291" s="106" t="s">
        <v>20</v>
      </c>
      <c r="L291" s="106" t="s">
        <v>20</v>
      </c>
      <c r="M291" s="106" t="s">
        <v>20</v>
      </c>
      <c r="N291" s="106" t="s">
        <v>20</v>
      </c>
      <c r="O291" s="106" t="s">
        <v>20</v>
      </c>
      <c r="P291" s="106" t="s">
        <v>20</v>
      </c>
      <c r="Q291" s="106" t="s">
        <v>20</v>
      </c>
      <c r="R291" s="107">
        <v>3574321013</v>
      </c>
      <c r="S291" s="107">
        <v>3730086792</v>
      </c>
      <c r="T291" s="107">
        <v>1768903644</v>
      </c>
      <c r="U291" s="107">
        <v>2849598176</v>
      </c>
      <c r="V291" s="107">
        <v>3535538326</v>
      </c>
      <c r="W291" s="107">
        <v>3984986656</v>
      </c>
      <c r="X291" s="107">
        <v>4281081381</v>
      </c>
      <c r="Y291" s="107">
        <v>4501401470</v>
      </c>
      <c r="Z291" s="107">
        <v>4681420205</v>
      </c>
      <c r="AA291" s="107">
        <v>4840162756</v>
      </c>
      <c r="AB291" s="107">
        <v>4987426221</v>
      </c>
      <c r="AC291" s="107">
        <v>5128609699</v>
      </c>
      <c r="AD291" s="107">
        <v>5275846030</v>
      </c>
      <c r="AE291" s="107">
        <v>5412175705</v>
      </c>
      <c r="AF291" s="107">
        <v>5547060287</v>
      </c>
      <c r="AG291" s="107">
        <v>5681761156</v>
      </c>
      <c r="AH291" s="107">
        <v>5816528245</v>
      </c>
      <c r="AI291" s="107">
        <v>5960429021</v>
      </c>
      <c r="AJ291" s="107">
        <v>6094791596</v>
      </c>
      <c r="AK291" s="107">
        <v>6228655472</v>
      </c>
      <c r="AL291" s="107">
        <v>6362441708</v>
      </c>
      <c r="AM291" s="107">
        <v>6496485679</v>
      </c>
      <c r="AN291" s="104">
        <v>6631032599</v>
      </c>
    </row>
    <row r="292" spans="1:40" x14ac:dyDescent="0.25">
      <c r="A292" t="str">
        <f t="shared" si="4"/>
        <v>Total passengers_Major advanced economies (G7)</v>
      </c>
      <c r="B292" s="102" t="s">
        <v>58</v>
      </c>
      <c r="C292" s="103" t="s">
        <v>20</v>
      </c>
      <c r="D292" s="104" t="s">
        <v>6</v>
      </c>
      <c r="E292" s="105" t="s">
        <v>20</v>
      </c>
      <c r="F292" s="106" t="s">
        <v>20</v>
      </c>
      <c r="G292" s="106" t="s">
        <v>20</v>
      </c>
      <c r="H292" s="106" t="s">
        <v>20</v>
      </c>
      <c r="I292" s="106" t="s">
        <v>20</v>
      </c>
      <c r="J292" s="106" t="s">
        <v>20</v>
      </c>
      <c r="K292" s="106" t="s">
        <v>20</v>
      </c>
      <c r="L292" s="106" t="s">
        <v>20</v>
      </c>
      <c r="M292" s="106" t="s">
        <v>20</v>
      </c>
      <c r="N292" s="106" t="s">
        <v>20</v>
      </c>
      <c r="O292" s="106" t="s">
        <v>20</v>
      </c>
      <c r="P292" s="106" t="s">
        <v>20</v>
      </c>
      <c r="Q292" s="106" t="s">
        <v>20</v>
      </c>
      <c r="R292" s="107">
        <v>3192360414</v>
      </c>
      <c r="S292" s="107">
        <v>3293393896</v>
      </c>
      <c r="T292" s="107">
        <v>1140737492</v>
      </c>
      <c r="U292" s="107">
        <v>1895714270</v>
      </c>
      <c r="V292" s="107">
        <v>2705279188</v>
      </c>
      <c r="W292" s="107">
        <v>3202752553</v>
      </c>
      <c r="X292" s="107">
        <v>3505511465</v>
      </c>
      <c r="Y292" s="107">
        <v>3709911555</v>
      </c>
      <c r="Z292" s="107">
        <v>3861933619</v>
      </c>
      <c r="AA292" s="107">
        <v>3984859935</v>
      </c>
      <c r="AB292" s="107">
        <v>4091276622</v>
      </c>
      <c r="AC292" s="107">
        <v>4187994787</v>
      </c>
      <c r="AD292" s="107">
        <v>4279142954</v>
      </c>
      <c r="AE292" s="107">
        <v>4367141475</v>
      </c>
      <c r="AF292" s="107">
        <v>4453458215</v>
      </c>
      <c r="AG292" s="107">
        <v>4538997463</v>
      </c>
      <c r="AH292" s="107">
        <v>4624242974</v>
      </c>
      <c r="AI292" s="107">
        <v>4709588791</v>
      </c>
      <c r="AJ292" s="107">
        <v>4795217724</v>
      </c>
      <c r="AK292" s="107">
        <v>4881386791</v>
      </c>
      <c r="AL292" s="107">
        <v>4968239354</v>
      </c>
      <c r="AM292" s="107">
        <v>5056312088</v>
      </c>
      <c r="AN292" s="104">
        <v>5145979746</v>
      </c>
    </row>
    <row r="293" spans="1:40" x14ac:dyDescent="0.25">
      <c r="A293" t="str">
        <f t="shared" si="4"/>
        <v>Total aircraft movements_Major advanced economies (G7)</v>
      </c>
      <c r="B293" s="102" t="s">
        <v>35</v>
      </c>
      <c r="C293" s="103" t="s">
        <v>20</v>
      </c>
      <c r="D293" s="104" t="s">
        <v>6</v>
      </c>
      <c r="E293" s="105" t="s">
        <v>20</v>
      </c>
      <c r="F293" s="106" t="s">
        <v>20</v>
      </c>
      <c r="G293" s="106" t="s">
        <v>20</v>
      </c>
      <c r="H293" s="106" t="s">
        <v>20</v>
      </c>
      <c r="I293" s="106" t="s">
        <v>20</v>
      </c>
      <c r="J293" s="106" t="s">
        <v>20</v>
      </c>
      <c r="K293" s="106" t="s">
        <v>20</v>
      </c>
      <c r="L293" s="106" t="s">
        <v>20</v>
      </c>
      <c r="M293" s="106" t="s">
        <v>20</v>
      </c>
      <c r="N293" s="106" t="s">
        <v>20</v>
      </c>
      <c r="O293" s="106" t="s">
        <v>20</v>
      </c>
      <c r="P293" s="106" t="s">
        <v>20</v>
      </c>
      <c r="Q293" s="106" t="s">
        <v>20</v>
      </c>
      <c r="R293" s="107">
        <v>46496314</v>
      </c>
      <c r="S293" s="107">
        <v>47097835</v>
      </c>
      <c r="T293" s="107">
        <v>27908282</v>
      </c>
      <c r="U293" s="107">
        <v>37601338</v>
      </c>
      <c r="V293" s="107">
        <v>43804302</v>
      </c>
      <c r="W293" s="107">
        <v>46937670</v>
      </c>
      <c r="X293" s="107">
        <v>48691020</v>
      </c>
      <c r="Y293" s="107">
        <v>49775095</v>
      </c>
      <c r="Z293" s="107">
        <v>50529226</v>
      </c>
      <c r="AA293" s="107">
        <v>51115334</v>
      </c>
      <c r="AB293" s="107">
        <v>51614413</v>
      </c>
      <c r="AC293" s="107">
        <v>52068610</v>
      </c>
      <c r="AD293" s="107">
        <v>52499623</v>
      </c>
      <c r="AE293" s="107">
        <v>52915056</v>
      </c>
      <c r="AF293" s="107">
        <v>53321155</v>
      </c>
      <c r="AG293" s="107">
        <v>53721063</v>
      </c>
      <c r="AH293" s="107">
        <v>54114830</v>
      </c>
      <c r="AI293" s="107">
        <v>54505072</v>
      </c>
      <c r="AJ293" s="107">
        <v>54894482</v>
      </c>
      <c r="AK293" s="107">
        <v>55282436</v>
      </c>
      <c r="AL293" s="107">
        <v>55668116</v>
      </c>
      <c r="AM293" s="107">
        <v>56051484</v>
      </c>
      <c r="AN293" s="104">
        <v>56433491</v>
      </c>
    </row>
    <row r="294" spans="1:40" x14ac:dyDescent="0.25">
      <c r="A294" t="str">
        <f t="shared" si="4"/>
        <v>Total Cargo_Major advanced economies (G7)</v>
      </c>
      <c r="B294" s="102" t="s">
        <v>207</v>
      </c>
      <c r="C294" s="108" t="s">
        <v>20</v>
      </c>
      <c r="D294" s="92" t="s">
        <v>6</v>
      </c>
      <c r="E294" s="75" t="s">
        <v>20</v>
      </c>
      <c r="F294" s="76" t="s">
        <v>20</v>
      </c>
      <c r="G294" s="76" t="s">
        <v>20</v>
      </c>
      <c r="H294" s="76" t="s">
        <v>20</v>
      </c>
      <c r="I294" s="76" t="s">
        <v>20</v>
      </c>
      <c r="J294" s="76" t="s">
        <v>20</v>
      </c>
      <c r="K294" s="76" t="s">
        <v>20</v>
      </c>
      <c r="L294" s="76" t="s">
        <v>20</v>
      </c>
      <c r="M294" s="76" t="s">
        <v>20</v>
      </c>
      <c r="N294" s="76" t="s">
        <v>20</v>
      </c>
      <c r="O294" s="76" t="s">
        <v>20</v>
      </c>
      <c r="P294" s="76" t="s">
        <v>20</v>
      </c>
      <c r="Q294" s="76" t="s">
        <v>20</v>
      </c>
      <c r="R294" s="83">
        <v>52032349</v>
      </c>
      <c r="S294" s="83">
        <v>51014123</v>
      </c>
      <c r="T294" s="83">
        <v>47924178</v>
      </c>
      <c r="U294" s="83">
        <v>51430862</v>
      </c>
      <c r="V294" s="83">
        <v>53496334</v>
      </c>
      <c r="W294" s="83">
        <v>54787309</v>
      </c>
      <c r="X294" s="83">
        <v>55729045</v>
      </c>
      <c r="Y294" s="83">
        <v>56633476</v>
      </c>
      <c r="Z294" s="83">
        <v>57505967</v>
      </c>
      <c r="AA294" s="83">
        <v>58361833</v>
      </c>
      <c r="AB294" s="83">
        <v>59201528</v>
      </c>
      <c r="AC294" s="83">
        <v>60029221</v>
      </c>
      <c r="AD294" s="83">
        <v>60847383</v>
      </c>
      <c r="AE294" s="83">
        <v>61666322</v>
      </c>
      <c r="AF294" s="83">
        <v>62546660</v>
      </c>
      <c r="AG294" s="83">
        <v>63378591</v>
      </c>
      <c r="AH294" s="83">
        <v>64275745</v>
      </c>
      <c r="AI294" s="83">
        <v>65122113</v>
      </c>
      <c r="AJ294" s="83">
        <v>66022123</v>
      </c>
      <c r="AK294" s="83">
        <v>66918464</v>
      </c>
      <c r="AL294" s="83">
        <v>67811076</v>
      </c>
      <c r="AM294" s="83">
        <v>68648575</v>
      </c>
      <c r="AN294" s="92">
        <v>69545506</v>
      </c>
    </row>
    <row r="295" spans="1:40" x14ac:dyDescent="0.25">
      <c r="A295" t="str">
        <f t="shared" si="4"/>
        <v>International passengers_Major advanced economies (G7)</v>
      </c>
      <c r="B295" s="72" t="s">
        <v>54</v>
      </c>
      <c r="C295" s="108" t="s">
        <v>20</v>
      </c>
      <c r="D295" s="92" t="s">
        <v>6</v>
      </c>
      <c r="E295" s="75" t="s">
        <v>20</v>
      </c>
      <c r="F295" s="76" t="s">
        <v>20</v>
      </c>
      <c r="G295" s="76" t="s">
        <v>20</v>
      </c>
      <c r="H295" s="76" t="s">
        <v>20</v>
      </c>
      <c r="I295" s="76" t="s">
        <v>20</v>
      </c>
      <c r="J295" s="76" t="s">
        <v>20</v>
      </c>
      <c r="K295" s="76" t="s">
        <v>20</v>
      </c>
      <c r="L295" s="76" t="s">
        <v>20</v>
      </c>
      <c r="M295" s="76" t="s">
        <v>20</v>
      </c>
      <c r="N295" s="76" t="s">
        <v>20</v>
      </c>
      <c r="O295" s="76" t="s">
        <v>20</v>
      </c>
      <c r="P295" s="76" t="s">
        <v>20</v>
      </c>
      <c r="Q295" s="76" t="s">
        <v>20</v>
      </c>
      <c r="R295" s="83">
        <v>1110323596</v>
      </c>
      <c r="S295" s="83">
        <v>1146982647</v>
      </c>
      <c r="T295" s="83">
        <v>291946638</v>
      </c>
      <c r="U295" s="83">
        <v>556863283</v>
      </c>
      <c r="V295" s="83">
        <v>846940760</v>
      </c>
      <c r="W295" s="83">
        <v>1048499984</v>
      </c>
      <c r="X295" s="83">
        <v>1191658222</v>
      </c>
      <c r="Y295" s="83">
        <v>1300074302</v>
      </c>
      <c r="Z295" s="83">
        <v>1387626583</v>
      </c>
      <c r="AA295" s="83">
        <v>1462445540</v>
      </c>
      <c r="AB295" s="83">
        <v>1529283561</v>
      </c>
      <c r="AC295" s="83">
        <v>1590943692</v>
      </c>
      <c r="AD295" s="83">
        <v>1649274026</v>
      </c>
      <c r="AE295" s="83">
        <v>1705458940</v>
      </c>
      <c r="AF295" s="83">
        <v>1760486728</v>
      </c>
      <c r="AG295" s="83">
        <v>1815044232</v>
      </c>
      <c r="AH295" s="83">
        <v>1869585795</v>
      </c>
      <c r="AI295" s="83">
        <v>1924452806</v>
      </c>
      <c r="AJ295" s="83">
        <v>1979956758</v>
      </c>
      <c r="AK295" s="83">
        <v>2036470132</v>
      </c>
      <c r="AL295" s="83">
        <v>2094033803</v>
      </c>
      <c r="AM295" s="83">
        <v>2152930194</v>
      </c>
      <c r="AN295" s="92">
        <v>2213342055</v>
      </c>
    </row>
    <row r="296" spans="1:40" x14ac:dyDescent="0.25">
      <c r="A296" t="str">
        <f t="shared" si="4"/>
        <v>Domestic passengers_Major advanced economies (G7)</v>
      </c>
      <c r="B296" s="102" t="s">
        <v>56</v>
      </c>
      <c r="C296" s="103" t="s">
        <v>20</v>
      </c>
      <c r="D296" s="104" t="s">
        <v>6</v>
      </c>
      <c r="E296" s="105" t="s">
        <v>20</v>
      </c>
      <c r="F296" s="106" t="s">
        <v>20</v>
      </c>
      <c r="G296" s="106" t="s">
        <v>20</v>
      </c>
      <c r="H296" s="106" t="s">
        <v>20</v>
      </c>
      <c r="I296" s="106" t="s">
        <v>20</v>
      </c>
      <c r="J296" s="106" t="s">
        <v>20</v>
      </c>
      <c r="K296" s="106" t="s">
        <v>20</v>
      </c>
      <c r="L296" s="106" t="s">
        <v>20</v>
      </c>
      <c r="M296" s="106" t="s">
        <v>20</v>
      </c>
      <c r="N296" s="106" t="s">
        <v>20</v>
      </c>
      <c r="O296" s="106" t="s">
        <v>20</v>
      </c>
      <c r="P296" s="106" t="s">
        <v>20</v>
      </c>
      <c r="Q296" s="106" t="s">
        <v>20</v>
      </c>
      <c r="R296" s="107">
        <v>2074101798</v>
      </c>
      <c r="S296" s="107">
        <v>2138797730</v>
      </c>
      <c r="T296" s="107">
        <v>846327834</v>
      </c>
      <c r="U296" s="107">
        <v>1334003852</v>
      </c>
      <c r="V296" s="107">
        <v>1851873067</v>
      </c>
      <c r="W296" s="107">
        <v>2147105204</v>
      </c>
      <c r="X296" s="107">
        <v>2306402078</v>
      </c>
      <c r="Y296" s="107">
        <v>2402255994</v>
      </c>
      <c r="Z296" s="107">
        <v>2466704395</v>
      </c>
      <c r="AA296" s="107">
        <v>2514804434</v>
      </c>
      <c r="AB296" s="107">
        <v>2554392425</v>
      </c>
      <c r="AC296" s="107">
        <v>2589485915</v>
      </c>
      <c r="AD296" s="107">
        <v>2622320428</v>
      </c>
      <c r="AE296" s="107">
        <v>2654164600</v>
      </c>
      <c r="AF296" s="107">
        <v>2685474474</v>
      </c>
      <c r="AG296" s="107">
        <v>2716452614</v>
      </c>
      <c r="AH296" s="107">
        <v>2747161966</v>
      </c>
      <c r="AI296" s="107">
        <v>2777638893</v>
      </c>
      <c r="AJ296" s="107">
        <v>2807756443</v>
      </c>
      <c r="AK296" s="107">
        <v>2837397565</v>
      </c>
      <c r="AL296" s="107">
        <v>2866676863</v>
      </c>
      <c r="AM296" s="107">
        <v>2895823326</v>
      </c>
      <c r="AN296" s="104">
        <v>2925042133</v>
      </c>
    </row>
    <row r="297" spans="1:40" x14ac:dyDescent="0.25">
      <c r="A297" t="str">
        <f t="shared" si="4"/>
        <v>Total passengers_Madagascar</v>
      </c>
      <c r="B297" s="72" t="s">
        <v>58</v>
      </c>
      <c r="C297" s="108" t="s">
        <v>32</v>
      </c>
      <c r="D297" s="92" t="s">
        <v>51</v>
      </c>
      <c r="E297" s="75" t="s">
        <v>20</v>
      </c>
      <c r="F297" s="76" t="s">
        <v>34</v>
      </c>
      <c r="G297" s="76" t="s">
        <v>20</v>
      </c>
      <c r="H297" s="76" t="s">
        <v>20</v>
      </c>
      <c r="I297" s="76" t="s">
        <v>20</v>
      </c>
      <c r="J297" s="76" t="s">
        <v>20</v>
      </c>
      <c r="K297" s="76" t="s">
        <v>20</v>
      </c>
      <c r="L297" s="76" t="s">
        <v>34</v>
      </c>
      <c r="M297" s="76" t="s">
        <v>20</v>
      </c>
      <c r="N297" s="76" t="s">
        <v>20</v>
      </c>
      <c r="O297" s="76" t="s">
        <v>20</v>
      </c>
      <c r="P297" s="76" t="s">
        <v>20</v>
      </c>
      <c r="Q297" s="76" t="s">
        <v>20</v>
      </c>
      <c r="R297" s="83">
        <v>1330929</v>
      </c>
      <c r="S297" s="83">
        <v>1412583</v>
      </c>
      <c r="T297" s="83">
        <v>327651</v>
      </c>
      <c r="U297" s="83">
        <v>660293</v>
      </c>
      <c r="V297" s="83">
        <v>1083932</v>
      </c>
      <c r="W297" s="83">
        <v>1340168</v>
      </c>
      <c r="X297" s="83">
        <v>1502897</v>
      </c>
      <c r="Y297" s="83">
        <v>1613566</v>
      </c>
      <c r="Z297" s="83">
        <v>1695245</v>
      </c>
      <c r="AA297" s="83">
        <v>1760855</v>
      </c>
      <c r="AB297" s="83">
        <v>1817556</v>
      </c>
      <c r="AC297" s="83">
        <v>1869329</v>
      </c>
      <c r="AD297" s="83">
        <v>1918382</v>
      </c>
      <c r="AE297" s="83">
        <v>1965926</v>
      </c>
      <c r="AF297" s="83">
        <v>2012662</v>
      </c>
      <c r="AG297" s="83">
        <v>2058958</v>
      </c>
      <c r="AH297" s="83">
        <v>2105023</v>
      </c>
      <c r="AI297" s="83">
        <v>2150969</v>
      </c>
      <c r="AJ297" s="83">
        <v>2196850</v>
      </c>
      <c r="AK297" s="83">
        <v>2242708</v>
      </c>
      <c r="AL297" s="83">
        <v>2288558</v>
      </c>
      <c r="AM297" s="83">
        <v>2334411</v>
      </c>
      <c r="AN297" s="92">
        <v>2380410</v>
      </c>
    </row>
    <row r="298" spans="1:40" x14ac:dyDescent="0.25">
      <c r="A298" t="str">
        <f t="shared" si="4"/>
        <v>Total aircraft movements_Madagascar</v>
      </c>
      <c r="B298" s="72" t="s">
        <v>35</v>
      </c>
      <c r="C298" s="108" t="s">
        <v>32</v>
      </c>
      <c r="D298" s="92" t="s">
        <v>51</v>
      </c>
      <c r="E298" s="75" t="s">
        <v>20</v>
      </c>
      <c r="F298" s="76" t="s">
        <v>34</v>
      </c>
      <c r="G298" s="76" t="s">
        <v>20</v>
      </c>
      <c r="H298" s="76" t="s">
        <v>20</v>
      </c>
      <c r="I298" s="76" t="s">
        <v>20</v>
      </c>
      <c r="J298" s="76" t="s">
        <v>20</v>
      </c>
      <c r="K298" s="76" t="s">
        <v>20</v>
      </c>
      <c r="L298" s="76" t="s">
        <v>34</v>
      </c>
      <c r="M298" s="76" t="s">
        <v>20</v>
      </c>
      <c r="N298" s="76" t="s">
        <v>20</v>
      </c>
      <c r="O298" s="76" t="s">
        <v>20</v>
      </c>
      <c r="P298" s="76" t="s">
        <v>20</v>
      </c>
      <c r="Q298" s="76" t="s">
        <v>20</v>
      </c>
      <c r="R298" s="83">
        <v>29875</v>
      </c>
      <c r="S298" s="83">
        <v>29663</v>
      </c>
      <c r="T298" s="83">
        <v>10995</v>
      </c>
      <c r="U298" s="83">
        <v>15790</v>
      </c>
      <c r="V298" s="83">
        <v>22669</v>
      </c>
      <c r="W298" s="83">
        <v>26603</v>
      </c>
      <c r="X298" s="83">
        <v>28915</v>
      </c>
      <c r="Y298" s="83">
        <v>30341</v>
      </c>
      <c r="Z298" s="83">
        <v>31281</v>
      </c>
      <c r="AA298" s="83">
        <v>31956</v>
      </c>
      <c r="AB298" s="83">
        <v>32488</v>
      </c>
      <c r="AC298" s="83">
        <v>32939</v>
      </c>
      <c r="AD298" s="83">
        <v>33347</v>
      </c>
      <c r="AE298" s="83">
        <v>33731</v>
      </c>
      <c r="AF298" s="83">
        <v>34103</v>
      </c>
      <c r="AG298" s="83">
        <v>34468</v>
      </c>
      <c r="AH298" s="83">
        <v>34828</v>
      </c>
      <c r="AI298" s="83">
        <v>35187</v>
      </c>
      <c r="AJ298" s="83">
        <v>35545</v>
      </c>
      <c r="AK298" s="83">
        <v>35901</v>
      </c>
      <c r="AL298" s="83">
        <v>36258</v>
      </c>
      <c r="AM298" s="83">
        <v>36614</v>
      </c>
      <c r="AN298" s="92">
        <v>36970</v>
      </c>
    </row>
    <row r="299" spans="1:40" x14ac:dyDescent="0.25">
      <c r="A299" t="str">
        <f t="shared" si="4"/>
        <v>Total Cargo_Madagascar</v>
      </c>
      <c r="B299" s="102" t="s">
        <v>207</v>
      </c>
      <c r="C299" s="103" t="s">
        <v>32</v>
      </c>
      <c r="D299" s="104" t="s">
        <v>51</v>
      </c>
      <c r="E299" s="105" t="s">
        <v>20</v>
      </c>
      <c r="F299" s="106" t="s">
        <v>34</v>
      </c>
      <c r="G299" s="106" t="s">
        <v>20</v>
      </c>
      <c r="H299" s="106" t="s">
        <v>20</v>
      </c>
      <c r="I299" s="106" t="s">
        <v>20</v>
      </c>
      <c r="J299" s="106" t="s">
        <v>20</v>
      </c>
      <c r="K299" s="106" t="s">
        <v>20</v>
      </c>
      <c r="L299" s="106" t="s">
        <v>34</v>
      </c>
      <c r="M299" s="106" t="s">
        <v>20</v>
      </c>
      <c r="N299" s="106" t="s">
        <v>20</v>
      </c>
      <c r="O299" s="106" t="s">
        <v>20</v>
      </c>
      <c r="P299" s="106" t="s">
        <v>20</v>
      </c>
      <c r="Q299" s="106" t="s">
        <v>20</v>
      </c>
      <c r="R299" s="107" t="s">
        <v>218</v>
      </c>
      <c r="S299" s="107" t="s">
        <v>218</v>
      </c>
      <c r="T299" s="107" t="s">
        <v>218</v>
      </c>
      <c r="U299" s="107" t="s">
        <v>218</v>
      </c>
      <c r="V299" s="107" t="s">
        <v>218</v>
      </c>
      <c r="W299" s="107" t="s">
        <v>218</v>
      </c>
      <c r="X299" s="107" t="s">
        <v>218</v>
      </c>
      <c r="Y299" s="107" t="s">
        <v>218</v>
      </c>
      <c r="Z299" s="107" t="s">
        <v>218</v>
      </c>
      <c r="AA299" s="107" t="s">
        <v>218</v>
      </c>
      <c r="AB299" s="107" t="s">
        <v>218</v>
      </c>
      <c r="AC299" s="107" t="s">
        <v>218</v>
      </c>
      <c r="AD299" s="107" t="s">
        <v>218</v>
      </c>
      <c r="AE299" s="107" t="s">
        <v>218</v>
      </c>
      <c r="AF299" s="107" t="s">
        <v>218</v>
      </c>
      <c r="AG299" s="107" t="s">
        <v>218</v>
      </c>
      <c r="AH299" s="107" t="s">
        <v>218</v>
      </c>
      <c r="AI299" s="107" t="s">
        <v>218</v>
      </c>
      <c r="AJ299" s="107" t="s">
        <v>218</v>
      </c>
      <c r="AK299" s="107" t="s">
        <v>218</v>
      </c>
      <c r="AL299" s="107" t="s">
        <v>218</v>
      </c>
      <c r="AM299" s="107" t="s">
        <v>218</v>
      </c>
      <c r="AN299" s="104" t="s">
        <v>218</v>
      </c>
    </row>
    <row r="300" spans="1:40" x14ac:dyDescent="0.25">
      <c r="A300" t="str">
        <f t="shared" si="4"/>
        <v>International passengers_Madagascar</v>
      </c>
      <c r="B300" s="102" t="s">
        <v>54</v>
      </c>
      <c r="C300" s="103" t="s">
        <v>32</v>
      </c>
      <c r="D300" s="104" t="s">
        <v>51</v>
      </c>
      <c r="E300" s="105" t="s">
        <v>20</v>
      </c>
      <c r="F300" s="106" t="s">
        <v>34</v>
      </c>
      <c r="G300" s="106" t="s">
        <v>20</v>
      </c>
      <c r="H300" s="106" t="s">
        <v>20</v>
      </c>
      <c r="I300" s="106" t="s">
        <v>20</v>
      </c>
      <c r="J300" s="106" t="s">
        <v>20</v>
      </c>
      <c r="K300" s="106" t="s">
        <v>20</v>
      </c>
      <c r="L300" s="106" t="s">
        <v>34</v>
      </c>
      <c r="M300" s="106" t="s">
        <v>20</v>
      </c>
      <c r="N300" s="106" t="s">
        <v>20</v>
      </c>
      <c r="O300" s="106" t="s">
        <v>20</v>
      </c>
      <c r="P300" s="106" t="s">
        <v>20</v>
      </c>
      <c r="Q300" s="106" t="s">
        <v>20</v>
      </c>
      <c r="R300" s="107">
        <v>812220</v>
      </c>
      <c r="S300" s="107">
        <v>873772</v>
      </c>
      <c r="T300" s="107">
        <v>200350</v>
      </c>
      <c r="U300" s="107">
        <v>418505</v>
      </c>
      <c r="V300" s="107">
        <v>688601</v>
      </c>
      <c r="W300" s="107">
        <v>856360</v>
      </c>
      <c r="X300" s="107">
        <v>966226</v>
      </c>
      <c r="Y300" s="107">
        <v>1043566</v>
      </c>
      <c r="Z300" s="107">
        <v>1102656</v>
      </c>
      <c r="AA300" s="107">
        <v>1151525</v>
      </c>
      <c r="AB300" s="107">
        <v>1194672</v>
      </c>
      <c r="AC300" s="107">
        <v>1234623</v>
      </c>
      <c r="AD300" s="107">
        <v>1272788</v>
      </c>
      <c r="AE300" s="107">
        <v>1309957</v>
      </c>
      <c r="AF300" s="107">
        <v>1346573</v>
      </c>
      <c r="AG300" s="107">
        <v>1382879</v>
      </c>
      <c r="AH300" s="107">
        <v>1419014</v>
      </c>
      <c r="AI300" s="107">
        <v>1455053</v>
      </c>
      <c r="AJ300" s="107">
        <v>1491040</v>
      </c>
      <c r="AK300" s="107">
        <v>1526997</v>
      </c>
      <c r="AL300" s="107">
        <v>1562937</v>
      </c>
      <c r="AM300" s="107">
        <v>1598870</v>
      </c>
      <c r="AN300" s="104">
        <v>1634796</v>
      </c>
    </row>
    <row r="301" spans="1:40" x14ac:dyDescent="0.25">
      <c r="A301" t="str">
        <f t="shared" si="4"/>
        <v>Domestic passengers_Madagascar</v>
      </c>
      <c r="B301" s="72" t="s">
        <v>56</v>
      </c>
      <c r="C301" s="108" t="s">
        <v>32</v>
      </c>
      <c r="D301" s="92" t="s">
        <v>51</v>
      </c>
      <c r="E301" s="75" t="s">
        <v>20</v>
      </c>
      <c r="F301" s="76" t="s">
        <v>34</v>
      </c>
      <c r="G301" s="76" t="s">
        <v>20</v>
      </c>
      <c r="H301" s="76" t="s">
        <v>20</v>
      </c>
      <c r="I301" s="76" t="s">
        <v>20</v>
      </c>
      <c r="J301" s="76" t="s">
        <v>20</v>
      </c>
      <c r="K301" s="76" t="s">
        <v>20</v>
      </c>
      <c r="L301" s="76" t="s">
        <v>34</v>
      </c>
      <c r="M301" s="76" t="s">
        <v>20</v>
      </c>
      <c r="N301" s="76" t="s">
        <v>20</v>
      </c>
      <c r="O301" s="76" t="s">
        <v>20</v>
      </c>
      <c r="P301" s="76" t="s">
        <v>20</v>
      </c>
      <c r="Q301" s="76" t="s">
        <v>20</v>
      </c>
      <c r="R301" s="83">
        <v>516519</v>
      </c>
      <c r="S301" s="83">
        <v>529784</v>
      </c>
      <c r="T301" s="83">
        <v>122744</v>
      </c>
      <c r="U301" s="83">
        <v>236593</v>
      </c>
      <c r="V301" s="83">
        <v>389119</v>
      </c>
      <c r="W301" s="83">
        <v>477584</v>
      </c>
      <c r="X301" s="83">
        <v>530777</v>
      </c>
      <c r="Y301" s="83">
        <v>564555</v>
      </c>
      <c r="Z301" s="83">
        <v>587651</v>
      </c>
      <c r="AA301" s="83">
        <v>604871</v>
      </c>
      <c r="AB301" s="83">
        <v>618860</v>
      </c>
      <c r="AC301" s="83">
        <v>631072</v>
      </c>
      <c r="AD301" s="83">
        <v>642308</v>
      </c>
      <c r="AE301" s="83">
        <v>653008</v>
      </c>
      <c r="AF301" s="83">
        <v>663414</v>
      </c>
      <c r="AG301" s="83">
        <v>673657</v>
      </c>
      <c r="AH301" s="83">
        <v>683812</v>
      </c>
      <c r="AI301" s="83">
        <v>693919</v>
      </c>
      <c r="AJ301" s="83">
        <v>703998</v>
      </c>
      <c r="AK301" s="83">
        <v>714063</v>
      </c>
      <c r="AL301" s="83">
        <v>724119</v>
      </c>
      <c r="AM301" s="83">
        <v>734171</v>
      </c>
      <c r="AN301" s="92">
        <v>744360</v>
      </c>
    </row>
    <row r="302" spans="1:40" x14ac:dyDescent="0.25">
      <c r="A302" t="str">
        <f t="shared" si="4"/>
        <v>Total passengers_Macao SAR</v>
      </c>
      <c r="B302" s="72" t="s">
        <v>58</v>
      </c>
      <c r="C302" s="108" t="s">
        <v>69</v>
      </c>
      <c r="D302" s="92" t="s">
        <v>83</v>
      </c>
      <c r="E302" s="75" t="s">
        <v>34</v>
      </c>
      <c r="F302" s="76" t="s">
        <v>20</v>
      </c>
      <c r="G302" s="76" t="s">
        <v>20</v>
      </c>
      <c r="H302" s="76" t="s">
        <v>20</v>
      </c>
      <c r="I302" s="76" t="s">
        <v>20</v>
      </c>
      <c r="J302" s="76" t="s">
        <v>20</v>
      </c>
      <c r="K302" s="76" t="s">
        <v>20</v>
      </c>
      <c r="L302" s="76" t="s">
        <v>20</v>
      </c>
      <c r="M302" s="76" t="s">
        <v>20</v>
      </c>
      <c r="N302" s="76" t="s">
        <v>20</v>
      </c>
      <c r="O302" s="76" t="s">
        <v>20</v>
      </c>
      <c r="P302" s="76" t="s">
        <v>20</v>
      </c>
      <c r="Q302" s="76" t="s">
        <v>20</v>
      </c>
      <c r="R302" s="83">
        <v>8250497</v>
      </c>
      <c r="S302" s="83">
        <v>9601513</v>
      </c>
      <c r="T302" s="83">
        <v>1321692</v>
      </c>
      <c r="U302" s="83">
        <v>4739531</v>
      </c>
      <c r="V302" s="83">
        <v>8807569</v>
      </c>
      <c r="W302" s="83">
        <v>11252852</v>
      </c>
      <c r="X302" s="83">
        <v>12886592</v>
      </c>
      <c r="Y302" s="83">
        <v>14090278</v>
      </c>
      <c r="Z302" s="83">
        <v>15005548</v>
      </c>
      <c r="AA302" s="83">
        <v>15780480</v>
      </c>
      <c r="AB302" s="83">
        <v>16490287</v>
      </c>
      <c r="AC302" s="83">
        <v>17173671</v>
      </c>
      <c r="AD302" s="83">
        <v>17848181</v>
      </c>
      <c r="AE302" s="83">
        <v>18388956</v>
      </c>
      <c r="AF302" s="83">
        <v>18919955</v>
      </c>
      <c r="AG302" s="83">
        <v>19456493</v>
      </c>
      <c r="AH302" s="83">
        <v>20000556</v>
      </c>
      <c r="AI302" s="83">
        <v>20553114</v>
      </c>
      <c r="AJ302" s="83">
        <v>21028437</v>
      </c>
      <c r="AK302" s="83">
        <v>21510774</v>
      </c>
      <c r="AL302" s="83">
        <v>22000610</v>
      </c>
      <c r="AM302" s="83">
        <v>22497881</v>
      </c>
      <c r="AN302" s="92">
        <v>23002884</v>
      </c>
    </row>
    <row r="303" spans="1:40" x14ac:dyDescent="0.25">
      <c r="A303" t="str">
        <f t="shared" si="4"/>
        <v>Total aircraft movements_Macao SAR</v>
      </c>
      <c r="B303" s="72" t="s">
        <v>35</v>
      </c>
      <c r="C303" s="108" t="s">
        <v>69</v>
      </c>
      <c r="D303" s="92" t="s">
        <v>83</v>
      </c>
      <c r="E303" s="75" t="s">
        <v>34</v>
      </c>
      <c r="F303" s="76" t="s">
        <v>20</v>
      </c>
      <c r="G303" s="76" t="s">
        <v>20</v>
      </c>
      <c r="H303" s="76" t="s">
        <v>20</v>
      </c>
      <c r="I303" s="76" t="s">
        <v>20</v>
      </c>
      <c r="J303" s="76" t="s">
        <v>20</v>
      </c>
      <c r="K303" s="76" t="s">
        <v>20</v>
      </c>
      <c r="L303" s="76" t="s">
        <v>20</v>
      </c>
      <c r="M303" s="76" t="s">
        <v>20</v>
      </c>
      <c r="N303" s="76" t="s">
        <v>20</v>
      </c>
      <c r="O303" s="76" t="s">
        <v>20</v>
      </c>
      <c r="P303" s="76" t="s">
        <v>20</v>
      </c>
      <c r="Q303" s="76" t="s">
        <v>20</v>
      </c>
      <c r="R303" s="83" t="s">
        <v>218</v>
      </c>
      <c r="S303" s="83" t="s">
        <v>218</v>
      </c>
      <c r="T303" s="83" t="s">
        <v>218</v>
      </c>
      <c r="U303" s="83" t="s">
        <v>218</v>
      </c>
      <c r="V303" s="83" t="s">
        <v>218</v>
      </c>
      <c r="W303" s="83" t="s">
        <v>218</v>
      </c>
      <c r="X303" s="83" t="s">
        <v>218</v>
      </c>
      <c r="Y303" s="83" t="s">
        <v>218</v>
      </c>
      <c r="Z303" s="83" t="s">
        <v>218</v>
      </c>
      <c r="AA303" s="83" t="s">
        <v>218</v>
      </c>
      <c r="AB303" s="83" t="s">
        <v>218</v>
      </c>
      <c r="AC303" s="83" t="s">
        <v>218</v>
      </c>
      <c r="AD303" s="83" t="s">
        <v>218</v>
      </c>
      <c r="AE303" s="83" t="s">
        <v>218</v>
      </c>
      <c r="AF303" s="83" t="s">
        <v>218</v>
      </c>
      <c r="AG303" s="83" t="s">
        <v>218</v>
      </c>
      <c r="AH303" s="83" t="s">
        <v>218</v>
      </c>
      <c r="AI303" s="83" t="s">
        <v>218</v>
      </c>
      <c r="AJ303" s="83" t="s">
        <v>218</v>
      </c>
      <c r="AK303" s="83" t="s">
        <v>218</v>
      </c>
      <c r="AL303" s="83" t="s">
        <v>218</v>
      </c>
      <c r="AM303" s="83" t="s">
        <v>218</v>
      </c>
      <c r="AN303" s="92" t="s">
        <v>218</v>
      </c>
    </row>
    <row r="304" spans="1:40" x14ac:dyDescent="0.25">
      <c r="A304" t="str">
        <f t="shared" si="4"/>
        <v>Total Cargo_Macao SAR</v>
      </c>
      <c r="B304" s="102" t="s">
        <v>207</v>
      </c>
      <c r="C304" s="103" t="s">
        <v>69</v>
      </c>
      <c r="D304" s="104" t="s">
        <v>83</v>
      </c>
      <c r="E304" s="105" t="s">
        <v>34</v>
      </c>
      <c r="F304" s="106" t="s">
        <v>20</v>
      </c>
      <c r="G304" s="106" t="s">
        <v>20</v>
      </c>
      <c r="H304" s="106" t="s">
        <v>20</v>
      </c>
      <c r="I304" s="106" t="s">
        <v>20</v>
      </c>
      <c r="J304" s="106" t="s">
        <v>20</v>
      </c>
      <c r="K304" s="106" t="s">
        <v>20</v>
      </c>
      <c r="L304" s="106" t="s">
        <v>20</v>
      </c>
      <c r="M304" s="106" t="s">
        <v>20</v>
      </c>
      <c r="N304" s="106" t="s">
        <v>20</v>
      </c>
      <c r="O304" s="106" t="s">
        <v>20</v>
      </c>
      <c r="P304" s="106" t="s">
        <v>20</v>
      </c>
      <c r="Q304" s="106" t="s">
        <v>20</v>
      </c>
      <c r="R304" s="107" t="s">
        <v>218</v>
      </c>
      <c r="S304" s="107" t="s">
        <v>218</v>
      </c>
      <c r="T304" s="107" t="s">
        <v>218</v>
      </c>
      <c r="U304" s="107" t="s">
        <v>218</v>
      </c>
      <c r="V304" s="107" t="s">
        <v>218</v>
      </c>
      <c r="W304" s="107" t="s">
        <v>218</v>
      </c>
      <c r="X304" s="107" t="s">
        <v>218</v>
      </c>
      <c r="Y304" s="107" t="s">
        <v>218</v>
      </c>
      <c r="Z304" s="107" t="s">
        <v>218</v>
      </c>
      <c r="AA304" s="107" t="s">
        <v>218</v>
      </c>
      <c r="AB304" s="107" t="s">
        <v>218</v>
      </c>
      <c r="AC304" s="107" t="s">
        <v>218</v>
      </c>
      <c r="AD304" s="107" t="s">
        <v>218</v>
      </c>
      <c r="AE304" s="107" t="s">
        <v>218</v>
      </c>
      <c r="AF304" s="107" t="s">
        <v>218</v>
      </c>
      <c r="AG304" s="107" t="s">
        <v>218</v>
      </c>
      <c r="AH304" s="107" t="s">
        <v>218</v>
      </c>
      <c r="AI304" s="107" t="s">
        <v>218</v>
      </c>
      <c r="AJ304" s="107" t="s">
        <v>218</v>
      </c>
      <c r="AK304" s="107" t="s">
        <v>218</v>
      </c>
      <c r="AL304" s="107" t="s">
        <v>218</v>
      </c>
      <c r="AM304" s="107" t="s">
        <v>218</v>
      </c>
      <c r="AN304" s="104" t="s">
        <v>218</v>
      </c>
    </row>
    <row r="305" spans="1:40" x14ac:dyDescent="0.25">
      <c r="A305" t="str">
        <f t="shared" si="4"/>
        <v>International passengers_Macao SAR</v>
      </c>
      <c r="B305" s="102" t="s">
        <v>54</v>
      </c>
      <c r="C305" s="103" t="s">
        <v>69</v>
      </c>
      <c r="D305" s="104" t="s">
        <v>83</v>
      </c>
      <c r="E305" s="105" t="s">
        <v>34</v>
      </c>
      <c r="F305" s="106" t="s">
        <v>20</v>
      </c>
      <c r="G305" s="106" t="s">
        <v>20</v>
      </c>
      <c r="H305" s="106" t="s">
        <v>20</v>
      </c>
      <c r="I305" s="106" t="s">
        <v>20</v>
      </c>
      <c r="J305" s="106" t="s">
        <v>20</v>
      </c>
      <c r="K305" s="106" t="s">
        <v>20</v>
      </c>
      <c r="L305" s="106" t="s">
        <v>20</v>
      </c>
      <c r="M305" s="106" t="s">
        <v>20</v>
      </c>
      <c r="N305" s="106" t="s">
        <v>20</v>
      </c>
      <c r="O305" s="106" t="s">
        <v>20</v>
      </c>
      <c r="P305" s="106" t="s">
        <v>20</v>
      </c>
      <c r="Q305" s="106" t="s">
        <v>20</v>
      </c>
      <c r="R305" s="107">
        <v>8248007</v>
      </c>
      <c r="S305" s="107">
        <v>9599741</v>
      </c>
      <c r="T305" s="107">
        <v>1321692</v>
      </c>
      <c r="U305" s="107">
        <v>4739531</v>
      </c>
      <c r="V305" s="107">
        <v>8807569</v>
      </c>
      <c r="W305" s="107">
        <v>11252852</v>
      </c>
      <c r="X305" s="107">
        <v>12886592</v>
      </c>
      <c r="Y305" s="107">
        <v>14090278</v>
      </c>
      <c r="Z305" s="107">
        <v>15005548</v>
      </c>
      <c r="AA305" s="107">
        <v>15780480</v>
      </c>
      <c r="AB305" s="107">
        <v>16490287</v>
      </c>
      <c r="AC305" s="107">
        <v>17173671</v>
      </c>
      <c r="AD305" s="107">
        <v>17848181</v>
      </c>
      <c r="AE305" s="107">
        <v>18388956</v>
      </c>
      <c r="AF305" s="107">
        <v>18919955</v>
      </c>
      <c r="AG305" s="107">
        <v>19456493</v>
      </c>
      <c r="AH305" s="107">
        <v>20000556</v>
      </c>
      <c r="AI305" s="107">
        <v>20553114</v>
      </c>
      <c r="AJ305" s="107">
        <v>21028437</v>
      </c>
      <c r="AK305" s="107">
        <v>21510774</v>
      </c>
      <c r="AL305" s="107">
        <v>22000610</v>
      </c>
      <c r="AM305" s="107">
        <v>22497881</v>
      </c>
      <c r="AN305" s="104">
        <v>23002884</v>
      </c>
    </row>
    <row r="306" spans="1:40" x14ac:dyDescent="0.25">
      <c r="A306" t="str">
        <f t="shared" si="4"/>
        <v>Domestic passengers_Macao SAR</v>
      </c>
      <c r="B306" s="72" t="s">
        <v>56</v>
      </c>
      <c r="C306" s="108" t="s">
        <v>69</v>
      </c>
      <c r="D306" s="92" t="s">
        <v>83</v>
      </c>
      <c r="E306" s="75" t="s">
        <v>34</v>
      </c>
      <c r="F306" s="76" t="s">
        <v>20</v>
      </c>
      <c r="G306" s="76" t="s">
        <v>20</v>
      </c>
      <c r="H306" s="76" t="s">
        <v>20</v>
      </c>
      <c r="I306" s="76" t="s">
        <v>20</v>
      </c>
      <c r="J306" s="76" t="s">
        <v>20</v>
      </c>
      <c r="K306" s="76" t="s">
        <v>20</v>
      </c>
      <c r="L306" s="76" t="s">
        <v>20</v>
      </c>
      <c r="M306" s="76" t="s">
        <v>20</v>
      </c>
      <c r="N306" s="76" t="s">
        <v>20</v>
      </c>
      <c r="O306" s="76" t="s">
        <v>20</v>
      </c>
      <c r="P306" s="76" t="s">
        <v>20</v>
      </c>
      <c r="Q306" s="76" t="s">
        <v>20</v>
      </c>
      <c r="R306" s="83" t="s">
        <v>218</v>
      </c>
      <c r="S306" s="83" t="s">
        <v>218</v>
      </c>
      <c r="T306" s="83" t="s">
        <v>218</v>
      </c>
      <c r="U306" s="83" t="s">
        <v>218</v>
      </c>
      <c r="V306" s="83" t="s">
        <v>218</v>
      </c>
      <c r="W306" s="83" t="s">
        <v>218</v>
      </c>
      <c r="X306" s="83" t="s">
        <v>218</v>
      </c>
      <c r="Y306" s="83" t="s">
        <v>218</v>
      </c>
      <c r="Z306" s="83" t="s">
        <v>218</v>
      </c>
      <c r="AA306" s="83" t="s">
        <v>218</v>
      </c>
      <c r="AB306" s="83" t="s">
        <v>218</v>
      </c>
      <c r="AC306" s="83" t="s">
        <v>218</v>
      </c>
      <c r="AD306" s="83" t="s">
        <v>218</v>
      </c>
      <c r="AE306" s="83" t="s">
        <v>218</v>
      </c>
      <c r="AF306" s="83" t="s">
        <v>218</v>
      </c>
      <c r="AG306" s="83" t="s">
        <v>218</v>
      </c>
      <c r="AH306" s="83" t="s">
        <v>218</v>
      </c>
      <c r="AI306" s="83" t="s">
        <v>218</v>
      </c>
      <c r="AJ306" s="83" t="s">
        <v>218</v>
      </c>
      <c r="AK306" s="83" t="s">
        <v>218</v>
      </c>
      <c r="AL306" s="83" t="s">
        <v>218</v>
      </c>
      <c r="AM306" s="83" t="s">
        <v>218</v>
      </c>
      <c r="AN306" s="92" t="s">
        <v>218</v>
      </c>
    </row>
    <row r="307" spans="1:40" x14ac:dyDescent="0.25">
      <c r="A307" t="str">
        <f t="shared" si="4"/>
        <v>Total passengers_Luxembourg</v>
      </c>
      <c r="B307" s="102" t="s">
        <v>58</v>
      </c>
      <c r="C307" s="103" t="s">
        <v>96</v>
      </c>
      <c r="D307" s="104" t="s">
        <v>123</v>
      </c>
      <c r="E307" s="105" t="s">
        <v>34</v>
      </c>
      <c r="F307" s="106" t="s">
        <v>20</v>
      </c>
      <c r="G307" s="106" t="s">
        <v>20</v>
      </c>
      <c r="H307" s="106" t="s">
        <v>34</v>
      </c>
      <c r="I307" s="106" t="s">
        <v>34</v>
      </c>
      <c r="J307" s="106" t="s">
        <v>20</v>
      </c>
      <c r="K307" s="106" t="s">
        <v>20</v>
      </c>
      <c r="L307" s="106" t="s">
        <v>20</v>
      </c>
      <c r="M307" s="106" t="s">
        <v>20</v>
      </c>
      <c r="N307" s="106" t="s">
        <v>20</v>
      </c>
      <c r="O307" s="106" t="s">
        <v>20</v>
      </c>
      <c r="P307" s="106" t="s">
        <v>20</v>
      </c>
      <c r="Q307" s="106" t="s">
        <v>20</v>
      </c>
      <c r="R307" s="107">
        <v>4036878</v>
      </c>
      <c r="S307" s="107">
        <v>4416246</v>
      </c>
      <c r="T307" s="107">
        <v>1485029</v>
      </c>
      <c r="U307" s="107">
        <v>2645681</v>
      </c>
      <c r="V307" s="107">
        <v>3591812</v>
      </c>
      <c r="W307" s="107">
        <v>4369352</v>
      </c>
      <c r="X307" s="107">
        <v>5021640</v>
      </c>
      <c r="Y307" s="107">
        <v>5581698</v>
      </c>
      <c r="Z307" s="107">
        <v>6074227</v>
      </c>
      <c r="AA307" s="107">
        <v>6517555</v>
      </c>
      <c r="AB307" s="107">
        <v>6925187</v>
      </c>
      <c r="AC307" s="107">
        <v>7307020</v>
      </c>
      <c r="AD307" s="107">
        <v>7670267</v>
      </c>
      <c r="AE307" s="107">
        <v>8020169</v>
      </c>
      <c r="AF307" s="107">
        <v>8360509</v>
      </c>
      <c r="AG307" s="107">
        <v>8694018</v>
      </c>
      <c r="AH307" s="107">
        <v>9022657</v>
      </c>
      <c r="AI307" s="107">
        <v>9347831</v>
      </c>
      <c r="AJ307" s="107">
        <v>9670543</v>
      </c>
      <c r="AK307" s="107">
        <v>9991511</v>
      </c>
      <c r="AL307" s="107">
        <v>10311243</v>
      </c>
      <c r="AM307" s="107">
        <v>10630102</v>
      </c>
      <c r="AN307" s="104">
        <v>10948344</v>
      </c>
    </row>
    <row r="308" spans="1:40" x14ac:dyDescent="0.25">
      <c r="A308" t="str">
        <f t="shared" si="4"/>
        <v>Total aircraft movements_Luxembourg</v>
      </c>
      <c r="B308" s="102" t="s">
        <v>35</v>
      </c>
      <c r="C308" s="103" t="s">
        <v>96</v>
      </c>
      <c r="D308" s="104" t="s">
        <v>123</v>
      </c>
      <c r="E308" s="105" t="s">
        <v>34</v>
      </c>
      <c r="F308" s="106" t="s">
        <v>20</v>
      </c>
      <c r="G308" s="106" t="s">
        <v>20</v>
      </c>
      <c r="H308" s="106" t="s">
        <v>34</v>
      </c>
      <c r="I308" s="106" t="s">
        <v>34</v>
      </c>
      <c r="J308" s="106" t="s">
        <v>20</v>
      </c>
      <c r="K308" s="106" t="s">
        <v>20</v>
      </c>
      <c r="L308" s="106" t="s">
        <v>20</v>
      </c>
      <c r="M308" s="106" t="s">
        <v>20</v>
      </c>
      <c r="N308" s="106" t="s">
        <v>20</v>
      </c>
      <c r="O308" s="106" t="s">
        <v>20</v>
      </c>
      <c r="P308" s="106" t="s">
        <v>20</v>
      </c>
      <c r="Q308" s="106" t="s">
        <v>20</v>
      </c>
      <c r="R308" s="107">
        <v>94586</v>
      </c>
      <c r="S308" s="107">
        <v>94985</v>
      </c>
      <c r="T308" s="107">
        <v>66362</v>
      </c>
      <c r="U308" s="107">
        <v>92112</v>
      </c>
      <c r="V308" s="107">
        <v>103264</v>
      </c>
      <c r="W308" s="107">
        <v>109295</v>
      </c>
      <c r="X308" s="107">
        <v>113246</v>
      </c>
      <c r="Y308" s="107">
        <v>116592</v>
      </c>
      <c r="Z308" s="107">
        <v>119826</v>
      </c>
      <c r="AA308" s="107">
        <v>122731</v>
      </c>
      <c r="AB308" s="107">
        <v>125754</v>
      </c>
      <c r="AC308" s="107">
        <v>128754</v>
      </c>
      <c r="AD308" s="107">
        <v>131645</v>
      </c>
      <c r="AE308" s="107">
        <v>134778</v>
      </c>
      <c r="AF308" s="107">
        <v>137868</v>
      </c>
      <c r="AG308" s="107">
        <v>140925</v>
      </c>
      <c r="AH308" s="107">
        <v>143926</v>
      </c>
      <c r="AI308" s="107">
        <v>147261</v>
      </c>
      <c r="AJ308" s="107">
        <v>150450</v>
      </c>
      <c r="AK308" s="107">
        <v>153648</v>
      </c>
      <c r="AL308" s="107">
        <v>156905</v>
      </c>
      <c r="AM308" s="107">
        <v>160227</v>
      </c>
      <c r="AN308" s="104">
        <v>163411</v>
      </c>
    </row>
    <row r="309" spans="1:40" x14ac:dyDescent="0.25">
      <c r="A309" t="str">
        <f t="shared" si="4"/>
        <v>Total Cargo_Luxembourg</v>
      </c>
      <c r="B309" s="102" t="s">
        <v>207</v>
      </c>
      <c r="C309" s="108" t="s">
        <v>96</v>
      </c>
      <c r="D309" s="92" t="s">
        <v>123</v>
      </c>
      <c r="E309" s="75" t="s">
        <v>34</v>
      </c>
      <c r="F309" s="76" t="s">
        <v>20</v>
      </c>
      <c r="G309" s="76" t="s">
        <v>20</v>
      </c>
      <c r="H309" s="76" t="s">
        <v>34</v>
      </c>
      <c r="I309" s="76" t="s">
        <v>34</v>
      </c>
      <c r="J309" s="76" t="s">
        <v>20</v>
      </c>
      <c r="K309" s="76" t="s">
        <v>20</v>
      </c>
      <c r="L309" s="76" t="s">
        <v>20</v>
      </c>
      <c r="M309" s="76" t="s">
        <v>20</v>
      </c>
      <c r="N309" s="76" t="s">
        <v>20</v>
      </c>
      <c r="O309" s="76" t="s">
        <v>20</v>
      </c>
      <c r="P309" s="76" t="s">
        <v>20</v>
      </c>
      <c r="Q309" s="76" t="s">
        <v>20</v>
      </c>
      <c r="R309" s="83">
        <v>894765</v>
      </c>
      <c r="S309" s="83">
        <v>852964</v>
      </c>
      <c r="T309" s="83">
        <v>904848</v>
      </c>
      <c r="U309" s="83">
        <v>962377</v>
      </c>
      <c r="V309" s="83">
        <v>1005044</v>
      </c>
      <c r="W309" s="83">
        <v>1060544</v>
      </c>
      <c r="X309" s="83">
        <v>1112581</v>
      </c>
      <c r="Y309" s="83">
        <v>1160843</v>
      </c>
      <c r="Z309" s="83">
        <v>1204859</v>
      </c>
      <c r="AA309" s="83">
        <v>1245111</v>
      </c>
      <c r="AB309" s="83">
        <v>1285581</v>
      </c>
      <c r="AC309" s="83">
        <v>1327323</v>
      </c>
      <c r="AD309" s="83">
        <v>1370701</v>
      </c>
      <c r="AE309" s="83">
        <v>1416031</v>
      </c>
      <c r="AF309" s="83">
        <v>1463823</v>
      </c>
      <c r="AG309" s="83">
        <v>1514024</v>
      </c>
      <c r="AH309" s="83">
        <v>1566664</v>
      </c>
      <c r="AI309" s="83">
        <v>1621623</v>
      </c>
      <c r="AJ309" s="83">
        <v>1678804</v>
      </c>
      <c r="AK309" s="83">
        <v>1738280</v>
      </c>
      <c r="AL309" s="83">
        <v>1799998</v>
      </c>
      <c r="AM309" s="83">
        <v>1863939</v>
      </c>
      <c r="AN309" s="92">
        <v>1930115</v>
      </c>
    </row>
    <row r="310" spans="1:40" x14ac:dyDescent="0.25">
      <c r="A310" t="str">
        <f t="shared" si="4"/>
        <v>International passengers_Luxembourg</v>
      </c>
      <c r="B310" s="72" t="s">
        <v>54</v>
      </c>
      <c r="C310" s="108" t="s">
        <v>96</v>
      </c>
      <c r="D310" s="92" t="s">
        <v>123</v>
      </c>
      <c r="E310" s="75" t="s">
        <v>34</v>
      </c>
      <c r="F310" s="76" t="s">
        <v>20</v>
      </c>
      <c r="G310" s="76" t="s">
        <v>20</v>
      </c>
      <c r="H310" s="76" t="s">
        <v>34</v>
      </c>
      <c r="I310" s="76" t="s">
        <v>34</v>
      </c>
      <c r="J310" s="76" t="s">
        <v>20</v>
      </c>
      <c r="K310" s="76" t="s">
        <v>20</v>
      </c>
      <c r="L310" s="76" t="s">
        <v>20</v>
      </c>
      <c r="M310" s="76" t="s">
        <v>20</v>
      </c>
      <c r="N310" s="76" t="s">
        <v>20</v>
      </c>
      <c r="O310" s="76" t="s">
        <v>20</v>
      </c>
      <c r="P310" s="76" t="s">
        <v>20</v>
      </c>
      <c r="Q310" s="76" t="s">
        <v>20</v>
      </c>
      <c r="R310" s="83">
        <v>4036531</v>
      </c>
      <c r="S310" s="83">
        <v>4415828</v>
      </c>
      <c r="T310" s="83">
        <v>1485029</v>
      </c>
      <c r="U310" s="83">
        <v>2645681</v>
      </c>
      <c r="V310" s="83">
        <v>3591812</v>
      </c>
      <c r="W310" s="83">
        <v>4369352</v>
      </c>
      <c r="X310" s="83">
        <v>5021640</v>
      </c>
      <c r="Y310" s="83">
        <v>5581698</v>
      </c>
      <c r="Z310" s="83">
        <v>6074227</v>
      </c>
      <c r="AA310" s="83">
        <v>6517555</v>
      </c>
      <c r="AB310" s="83">
        <v>6925187</v>
      </c>
      <c r="AC310" s="83">
        <v>7307020</v>
      </c>
      <c r="AD310" s="83">
        <v>7670267</v>
      </c>
      <c r="AE310" s="83">
        <v>8020169</v>
      </c>
      <c r="AF310" s="83">
        <v>8360509</v>
      </c>
      <c r="AG310" s="83">
        <v>8694018</v>
      </c>
      <c r="AH310" s="83">
        <v>9022657</v>
      </c>
      <c r="AI310" s="83">
        <v>9347831</v>
      </c>
      <c r="AJ310" s="83">
        <v>9670543</v>
      </c>
      <c r="AK310" s="83">
        <v>9991511</v>
      </c>
      <c r="AL310" s="83">
        <v>10311243</v>
      </c>
      <c r="AM310" s="83">
        <v>10630102</v>
      </c>
      <c r="AN310" s="92">
        <v>10948344</v>
      </c>
    </row>
    <row r="311" spans="1:40" x14ac:dyDescent="0.25">
      <c r="A311" t="str">
        <f t="shared" si="4"/>
        <v>Domestic passengers_Luxembourg</v>
      </c>
      <c r="B311" s="102" t="s">
        <v>56</v>
      </c>
      <c r="C311" s="103" t="s">
        <v>96</v>
      </c>
      <c r="D311" s="104" t="s">
        <v>123</v>
      </c>
      <c r="E311" s="105" t="s">
        <v>34</v>
      </c>
      <c r="F311" s="106" t="s">
        <v>20</v>
      </c>
      <c r="G311" s="106" t="s">
        <v>20</v>
      </c>
      <c r="H311" s="106" t="s">
        <v>34</v>
      </c>
      <c r="I311" s="106" t="s">
        <v>34</v>
      </c>
      <c r="J311" s="106" t="s">
        <v>20</v>
      </c>
      <c r="K311" s="106" t="s">
        <v>20</v>
      </c>
      <c r="L311" s="106" t="s">
        <v>20</v>
      </c>
      <c r="M311" s="106" t="s">
        <v>20</v>
      </c>
      <c r="N311" s="106" t="s">
        <v>20</v>
      </c>
      <c r="O311" s="106" t="s">
        <v>20</v>
      </c>
      <c r="P311" s="106" t="s">
        <v>20</v>
      </c>
      <c r="Q311" s="106" t="s">
        <v>20</v>
      </c>
      <c r="R311" s="107" t="s">
        <v>218</v>
      </c>
      <c r="S311" s="107" t="s">
        <v>218</v>
      </c>
      <c r="T311" s="107" t="s">
        <v>218</v>
      </c>
      <c r="U311" s="107" t="s">
        <v>218</v>
      </c>
      <c r="V311" s="107" t="s">
        <v>218</v>
      </c>
      <c r="W311" s="107" t="s">
        <v>218</v>
      </c>
      <c r="X311" s="107" t="s">
        <v>218</v>
      </c>
      <c r="Y311" s="107" t="s">
        <v>218</v>
      </c>
      <c r="Z311" s="107" t="s">
        <v>218</v>
      </c>
      <c r="AA311" s="107" t="s">
        <v>218</v>
      </c>
      <c r="AB311" s="107" t="s">
        <v>218</v>
      </c>
      <c r="AC311" s="107" t="s">
        <v>218</v>
      </c>
      <c r="AD311" s="107" t="s">
        <v>218</v>
      </c>
      <c r="AE311" s="107" t="s">
        <v>218</v>
      </c>
      <c r="AF311" s="107" t="s">
        <v>218</v>
      </c>
      <c r="AG311" s="107" t="s">
        <v>218</v>
      </c>
      <c r="AH311" s="107" t="s">
        <v>218</v>
      </c>
      <c r="AI311" s="107" t="s">
        <v>218</v>
      </c>
      <c r="AJ311" s="107" t="s">
        <v>218</v>
      </c>
      <c r="AK311" s="107" t="s">
        <v>218</v>
      </c>
      <c r="AL311" s="107" t="s">
        <v>218</v>
      </c>
      <c r="AM311" s="107" t="s">
        <v>218</v>
      </c>
      <c r="AN311" s="104" t="s">
        <v>218</v>
      </c>
    </row>
    <row r="312" spans="1:40" x14ac:dyDescent="0.25">
      <c r="A312" t="str">
        <f t="shared" si="4"/>
        <v>Total passengers_Lithuania</v>
      </c>
      <c r="B312" s="102" t="s">
        <v>58</v>
      </c>
      <c r="C312" s="103" t="s">
        <v>96</v>
      </c>
      <c r="D312" s="104" t="s">
        <v>122</v>
      </c>
      <c r="E312" s="105" t="s">
        <v>34</v>
      </c>
      <c r="F312" s="106" t="s">
        <v>20</v>
      </c>
      <c r="G312" s="106" t="s">
        <v>20</v>
      </c>
      <c r="H312" s="106" t="s">
        <v>34</v>
      </c>
      <c r="I312" s="106" t="s">
        <v>34</v>
      </c>
      <c r="J312" s="106" t="s">
        <v>20</v>
      </c>
      <c r="K312" s="106" t="s">
        <v>20</v>
      </c>
      <c r="L312" s="106" t="s">
        <v>20</v>
      </c>
      <c r="M312" s="106" t="s">
        <v>20</v>
      </c>
      <c r="N312" s="106" t="s">
        <v>20</v>
      </c>
      <c r="O312" s="106" t="s">
        <v>20</v>
      </c>
      <c r="P312" s="106" t="s">
        <v>20</v>
      </c>
      <c r="Q312" s="106" t="s">
        <v>20</v>
      </c>
      <c r="R312" s="107">
        <v>6255690</v>
      </c>
      <c r="S312" s="107">
        <v>6504667</v>
      </c>
      <c r="T312" s="107">
        <v>1865091</v>
      </c>
      <c r="U312" s="107">
        <v>3341402</v>
      </c>
      <c r="V312" s="107">
        <v>4586409</v>
      </c>
      <c r="W312" s="107">
        <v>5680997</v>
      </c>
      <c r="X312" s="107">
        <v>6629182</v>
      </c>
      <c r="Y312" s="107">
        <v>7462146</v>
      </c>
      <c r="Z312" s="107">
        <v>8205044</v>
      </c>
      <c r="AA312" s="107">
        <v>8877929</v>
      </c>
      <c r="AB312" s="107">
        <v>9496649</v>
      </c>
      <c r="AC312" s="107">
        <v>10073637</v>
      </c>
      <c r="AD312" s="107">
        <v>10618597</v>
      </c>
      <c r="AE312" s="107">
        <v>11139048</v>
      </c>
      <c r="AF312" s="107">
        <v>11640816</v>
      </c>
      <c r="AG312" s="107">
        <v>12128375</v>
      </c>
      <c r="AH312" s="107">
        <v>12605158</v>
      </c>
      <c r="AI312" s="107">
        <v>13073782</v>
      </c>
      <c r="AJ312" s="107">
        <v>13536237</v>
      </c>
      <c r="AK312" s="107">
        <v>13994045</v>
      </c>
      <c r="AL312" s="107">
        <v>14448359</v>
      </c>
      <c r="AM312" s="107">
        <v>14900042</v>
      </c>
      <c r="AN312" s="104">
        <v>15349755</v>
      </c>
    </row>
    <row r="313" spans="1:40" x14ac:dyDescent="0.25">
      <c r="A313" t="str">
        <f t="shared" si="4"/>
        <v>Total aircraft movements_Lithuania</v>
      </c>
      <c r="B313" s="102" t="s">
        <v>35</v>
      </c>
      <c r="C313" s="103" t="s">
        <v>96</v>
      </c>
      <c r="D313" s="104" t="s">
        <v>122</v>
      </c>
      <c r="E313" s="105" t="s">
        <v>34</v>
      </c>
      <c r="F313" s="106" t="s">
        <v>20</v>
      </c>
      <c r="G313" s="106" t="s">
        <v>20</v>
      </c>
      <c r="H313" s="106" t="s">
        <v>34</v>
      </c>
      <c r="I313" s="106" t="s">
        <v>34</v>
      </c>
      <c r="J313" s="106" t="s">
        <v>20</v>
      </c>
      <c r="K313" s="106" t="s">
        <v>20</v>
      </c>
      <c r="L313" s="106" t="s">
        <v>20</v>
      </c>
      <c r="M313" s="106" t="s">
        <v>20</v>
      </c>
      <c r="N313" s="106" t="s">
        <v>20</v>
      </c>
      <c r="O313" s="106" t="s">
        <v>20</v>
      </c>
      <c r="P313" s="106" t="s">
        <v>20</v>
      </c>
      <c r="Q313" s="106" t="s">
        <v>20</v>
      </c>
      <c r="R313" s="107">
        <v>61396</v>
      </c>
      <c r="S313" s="107">
        <v>64482</v>
      </c>
      <c r="T313" s="107">
        <v>31696</v>
      </c>
      <c r="U313" s="107">
        <v>50304</v>
      </c>
      <c r="V313" s="107">
        <v>61411</v>
      </c>
      <c r="W313" s="107">
        <v>68119</v>
      </c>
      <c r="X313" s="107">
        <v>72615</v>
      </c>
      <c r="Y313" s="107">
        <v>75913</v>
      </c>
      <c r="Z313" s="107">
        <v>78564</v>
      </c>
      <c r="AA313" s="107">
        <v>80865</v>
      </c>
      <c r="AB313" s="107">
        <v>82979</v>
      </c>
      <c r="AC313" s="107">
        <v>84990</v>
      </c>
      <c r="AD313" s="107">
        <v>86947</v>
      </c>
      <c r="AE313" s="107">
        <v>88873</v>
      </c>
      <c r="AF313" s="107">
        <v>90785</v>
      </c>
      <c r="AG313" s="107">
        <v>92688</v>
      </c>
      <c r="AH313" s="107">
        <v>94586</v>
      </c>
      <c r="AI313" s="107">
        <v>96480</v>
      </c>
      <c r="AJ313" s="107">
        <v>98375</v>
      </c>
      <c r="AK313" s="107">
        <v>100269</v>
      </c>
      <c r="AL313" s="107">
        <v>102162</v>
      </c>
      <c r="AM313" s="107">
        <v>104054</v>
      </c>
      <c r="AN313" s="104">
        <v>105947</v>
      </c>
    </row>
    <row r="314" spans="1:40" x14ac:dyDescent="0.25">
      <c r="A314" t="str">
        <f t="shared" si="4"/>
        <v>Total Cargo_Lithuania</v>
      </c>
      <c r="B314" s="102" t="s">
        <v>207</v>
      </c>
      <c r="C314" s="108" t="s">
        <v>96</v>
      </c>
      <c r="D314" s="92" t="s">
        <v>122</v>
      </c>
      <c r="E314" s="75" t="s">
        <v>34</v>
      </c>
      <c r="F314" s="76" t="s">
        <v>20</v>
      </c>
      <c r="G314" s="76" t="s">
        <v>20</v>
      </c>
      <c r="H314" s="76" t="s">
        <v>34</v>
      </c>
      <c r="I314" s="76" t="s">
        <v>34</v>
      </c>
      <c r="J314" s="76" t="s">
        <v>20</v>
      </c>
      <c r="K314" s="76" t="s">
        <v>20</v>
      </c>
      <c r="L314" s="76" t="s">
        <v>20</v>
      </c>
      <c r="M314" s="76" t="s">
        <v>20</v>
      </c>
      <c r="N314" s="76" t="s">
        <v>20</v>
      </c>
      <c r="O314" s="76" t="s">
        <v>20</v>
      </c>
      <c r="P314" s="76" t="s">
        <v>20</v>
      </c>
      <c r="Q314" s="76" t="s">
        <v>20</v>
      </c>
      <c r="R314" s="83">
        <v>16910</v>
      </c>
      <c r="S314" s="83">
        <v>17215</v>
      </c>
      <c r="T314" s="83">
        <v>19896</v>
      </c>
      <c r="U314" s="83">
        <v>20468</v>
      </c>
      <c r="V314" s="83">
        <v>20790</v>
      </c>
      <c r="W314" s="83">
        <v>20878</v>
      </c>
      <c r="X314" s="83">
        <v>20994</v>
      </c>
      <c r="Y314" s="83">
        <v>21146</v>
      </c>
      <c r="Z314" s="83">
        <v>21318</v>
      </c>
      <c r="AA314" s="83">
        <v>21498</v>
      </c>
      <c r="AB314" s="83">
        <v>21682</v>
      </c>
      <c r="AC314" s="83">
        <v>21875</v>
      </c>
      <c r="AD314" s="83">
        <v>22072</v>
      </c>
      <c r="AE314" s="83">
        <v>22285</v>
      </c>
      <c r="AF314" s="83">
        <v>22495</v>
      </c>
      <c r="AG314" s="83">
        <v>22695</v>
      </c>
      <c r="AH314" s="83">
        <v>22881</v>
      </c>
      <c r="AI314" s="83">
        <v>23049</v>
      </c>
      <c r="AJ314" s="83">
        <v>23212</v>
      </c>
      <c r="AK314" s="83">
        <v>23359</v>
      </c>
      <c r="AL314" s="83">
        <v>23484</v>
      </c>
      <c r="AM314" s="83">
        <v>23594</v>
      </c>
      <c r="AN314" s="92">
        <v>23690</v>
      </c>
    </row>
    <row r="315" spans="1:40" x14ac:dyDescent="0.25">
      <c r="A315" t="str">
        <f t="shared" si="4"/>
        <v>International passengers_Lithuania</v>
      </c>
      <c r="B315" s="72" t="s">
        <v>54</v>
      </c>
      <c r="C315" s="108" t="s">
        <v>96</v>
      </c>
      <c r="D315" s="92" t="s">
        <v>122</v>
      </c>
      <c r="E315" s="75" t="s">
        <v>34</v>
      </c>
      <c r="F315" s="76" t="s">
        <v>20</v>
      </c>
      <c r="G315" s="76" t="s">
        <v>20</v>
      </c>
      <c r="H315" s="76" t="s">
        <v>34</v>
      </c>
      <c r="I315" s="76" t="s">
        <v>34</v>
      </c>
      <c r="J315" s="76" t="s">
        <v>20</v>
      </c>
      <c r="K315" s="76" t="s">
        <v>20</v>
      </c>
      <c r="L315" s="76" t="s">
        <v>20</v>
      </c>
      <c r="M315" s="76" t="s">
        <v>20</v>
      </c>
      <c r="N315" s="76" t="s">
        <v>20</v>
      </c>
      <c r="O315" s="76" t="s">
        <v>20</v>
      </c>
      <c r="P315" s="76" t="s">
        <v>20</v>
      </c>
      <c r="Q315" s="76" t="s">
        <v>20</v>
      </c>
      <c r="R315" s="83">
        <v>6252489</v>
      </c>
      <c r="S315" s="83">
        <v>6501858</v>
      </c>
      <c r="T315" s="83">
        <v>1862589</v>
      </c>
      <c r="U315" s="83">
        <v>3338528</v>
      </c>
      <c r="V315" s="83">
        <v>4583491</v>
      </c>
      <c r="W315" s="83">
        <v>5678100</v>
      </c>
      <c r="X315" s="83">
        <v>6626337</v>
      </c>
      <c r="Y315" s="83">
        <v>7459387</v>
      </c>
      <c r="Z315" s="83">
        <v>8202385</v>
      </c>
      <c r="AA315" s="83">
        <v>8875373</v>
      </c>
      <c r="AB315" s="83">
        <v>9494197</v>
      </c>
      <c r="AC315" s="83">
        <v>10071290</v>
      </c>
      <c r="AD315" s="83">
        <v>10616355</v>
      </c>
      <c r="AE315" s="83">
        <v>11136919</v>
      </c>
      <c r="AF315" s="83">
        <v>11638793</v>
      </c>
      <c r="AG315" s="83">
        <v>12126451</v>
      </c>
      <c r="AH315" s="83">
        <v>12603320</v>
      </c>
      <c r="AI315" s="83">
        <v>13072020</v>
      </c>
      <c r="AJ315" s="83">
        <v>13534546</v>
      </c>
      <c r="AK315" s="83">
        <v>13992416</v>
      </c>
      <c r="AL315" s="83">
        <v>14446778</v>
      </c>
      <c r="AM315" s="83">
        <v>14898503</v>
      </c>
      <c r="AN315" s="92">
        <v>15348250</v>
      </c>
    </row>
    <row r="316" spans="1:40" x14ac:dyDescent="0.25">
      <c r="A316" t="str">
        <f t="shared" si="4"/>
        <v>Domestic passengers_Lithuania</v>
      </c>
      <c r="B316" s="102" t="s">
        <v>56</v>
      </c>
      <c r="C316" s="103" t="s">
        <v>96</v>
      </c>
      <c r="D316" s="104" t="s">
        <v>122</v>
      </c>
      <c r="E316" s="105" t="s">
        <v>34</v>
      </c>
      <c r="F316" s="106" t="s">
        <v>20</v>
      </c>
      <c r="G316" s="106" t="s">
        <v>20</v>
      </c>
      <c r="H316" s="106" t="s">
        <v>34</v>
      </c>
      <c r="I316" s="106" t="s">
        <v>34</v>
      </c>
      <c r="J316" s="106" t="s">
        <v>20</v>
      </c>
      <c r="K316" s="106" t="s">
        <v>20</v>
      </c>
      <c r="L316" s="106" t="s">
        <v>20</v>
      </c>
      <c r="M316" s="106" t="s">
        <v>20</v>
      </c>
      <c r="N316" s="106" t="s">
        <v>20</v>
      </c>
      <c r="O316" s="106" t="s">
        <v>20</v>
      </c>
      <c r="P316" s="106" t="s">
        <v>20</v>
      </c>
      <c r="Q316" s="106" t="s">
        <v>20</v>
      </c>
      <c r="R316" s="107" t="s">
        <v>218</v>
      </c>
      <c r="S316" s="107" t="s">
        <v>218</v>
      </c>
      <c r="T316" s="107" t="s">
        <v>218</v>
      </c>
      <c r="U316" s="107" t="s">
        <v>218</v>
      </c>
      <c r="V316" s="107" t="s">
        <v>218</v>
      </c>
      <c r="W316" s="107" t="s">
        <v>218</v>
      </c>
      <c r="X316" s="107" t="s">
        <v>218</v>
      </c>
      <c r="Y316" s="107" t="s">
        <v>218</v>
      </c>
      <c r="Z316" s="107" t="s">
        <v>218</v>
      </c>
      <c r="AA316" s="107" t="s">
        <v>218</v>
      </c>
      <c r="AB316" s="107" t="s">
        <v>218</v>
      </c>
      <c r="AC316" s="107" t="s">
        <v>218</v>
      </c>
      <c r="AD316" s="107" t="s">
        <v>218</v>
      </c>
      <c r="AE316" s="107" t="s">
        <v>218</v>
      </c>
      <c r="AF316" s="107" t="s">
        <v>218</v>
      </c>
      <c r="AG316" s="107" t="s">
        <v>218</v>
      </c>
      <c r="AH316" s="107" t="s">
        <v>218</v>
      </c>
      <c r="AI316" s="107" t="s">
        <v>218</v>
      </c>
      <c r="AJ316" s="107" t="s">
        <v>218</v>
      </c>
      <c r="AK316" s="107" t="s">
        <v>218</v>
      </c>
      <c r="AL316" s="107" t="s">
        <v>218</v>
      </c>
      <c r="AM316" s="107" t="s">
        <v>218</v>
      </c>
      <c r="AN316" s="104" t="s">
        <v>218</v>
      </c>
    </row>
    <row r="317" spans="1:40" x14ac:dyDescent="0.25">
      <c r="A317" t="str">
        <f t="shared" si="4"/>
        <v>Total passengers_Lebanon</v>
      </c>
      <c r="B317" s="102" t="s">
        <v>58</v>
      </c>
      <c r="C317" s="103" t="s">
        <v>170</v>
      </c>
      <c r="D317" s="104" t="s">
        <v>177</v>
      </c>
      <c r="E317" s="105" t="s">
        <v>20</v>
      </c>
      <c r="F317" s="106" t="s">
        <v>34</v>
      </c>
      <c r="G317" s="106" t="s">
        <v>20</v>
      </c>
      <c r="H317" s="106" t="s">
        <v>20</v>
      </c>
      <c r="I317" s="106" t="s">
        <v>20</v>
      </c>
      <c r="J317" s="106" t="s">
        <v>20</v>
      </c>
      <c r="K317" s="106" t="s">
        <v>20</v>
      </c>
      <c r="L317" s="106" t="s">
        <v>20</v>
      </c>
      <c r="M317" s="106" t="s">
        <v>20</v>
      </c>
      <c r="N317" s="106" t="s">
        <v>20</v>
      </c>
      <c r="O317" s="106" t="s">
        <v>20</v>
      </c>
      <c r="P317" s="106" t="s">
        <v>20</v>
      </c>
      <c r="Q317" s="106" t="s">
        <v>20</v>
      </c>
      <c r="R317" s="107">
        <v>8841966</v>
      </c>
      <c r="S317" s="107">
        <v>8689603</v>
      </c>
      <c r="T317" s="107">
        <v>1822903</v>
      </c>
      <c r="U317" s="107">
        <v>3770550</v>
      </c>
      <c r="V317" s="107">
        <v>6113580</v>
      </c>
      <c r="W317" s="107">
        <v>7855365</v>
      </c>
      <c r="X317" s="107">
        <v>9230655</v>
      </c>
      <c r="Y317" s="107">
        <v>10377633</v>
      </c>
      <c r="Z317" s="107">
        <v>11378543</v>
      </c>
      <c r="AA317" s="107">
        <v>12282822</v>
      </c>
      <c r="AB317" s="107">
        <v>13120668</v>
      </c>
      <c r="AC317" s="107">
        <v>13910976</v>
      </c>
      <c r="AD317" s="107">
        <v>14665940</v>
      </c>
      <c r="AE317" s="107">
        <v>15393746</v>
      </c>
      <c r="AF317" s="107">
        <v>16100112</v>
      </c>
      <c r="AG317" s="107">
        <v>16789211</v>
      </c>
      <c r="AH317" s="107">
        <v>17464207</v>
      </c>
      <c r="AI317" s="107">
        <v>18127572</v>
      </c>
      <c r="AJ317" s="107">
        <v>18781285</v>
      </c>
      <c r="AK317" s="107">
        <v>19426960</v>
      </c>
      <c r="AL317" s="107">
        <v>20065930</v>
      </c>
      <c r="AM317" s="107">
        <v>20699300</v>
      </c>
      <c r="AN317" s="104">
        <v>21327994</v>
      </c>
    </row>
    <row r="318" spans="1:40" x14ac:dyDescent="0.25">
      <c r="A318" t="str">
        <f t="shared" si="4"/>
        <v>Total aircraft movements_Lebanon</v>
      </c>
      <c r="B318" s="102" t="s">
        <v>35</v>
      </c>
      <c r="C318" s="103" t="s">
        <v>170</v>
      </c>
      <c r="D318" s="104" t="s">
        <v>177</v>
      </c>
      <c r="E318" s="105" t="s">
        <v>20</v>
      </c>
      <c r="F318" s="106" t="s">
        <v>34</v>
      </c>
      <c r="G318" s="106" t="s">
        <v>20</v>
      </c>
      <c r="H318" s="106" t="s">
        <v>20</v>
      </c>
      <c r="I318" s="106" t="s">
        <v>20</v>
      </c>
      <c r="J318" s="106" t="s">
        <v>20</v>
      </c>
      <c r="K318" s="106" t="s">
        <v>20</v>
      </c>
      <c r="L318" s="106" t="s">
        <v>20</v>
      </c>
      <c r="M318" s="106" t="s">
        <v>20</v>
      </c>
      <c r="N318" s="106" t="s">
        <v>20</v>
      </c>
      <c r="O318" s="106" t="s">
        <v>20</v>
      </c>
      <c r="P318" s="106" t="s">
        <v>20</v>
      </c>
      <c r="Q318" s="106" t="s">
        <v>20</v>
      </c>
      <c r="R318" s="107">
        <v>73627</v>
      </c>
      <c r="S318" s="107">
        <v>72279</v>
      </c>
      <c r="T318" s="107">
        <v>21167</v>
      </c>
      <c r="U318" s="107">
        <v>34961</v>
      </c>
      <c r="V318" s="107">
        <v>54487</v>
      </c>
      <c r="W318" s="107">
        <v>66533</v>
      </c>
      <c r="X318" s="107">
        <v>74139</v>
      </c>
      <c r="Y318" s="107">
        <v>79004</v>
      </c>
      <c r="Z318" s="107">
        <v>82387</v>
      </c>
      <c r="AA318" s="107">
        <v>84713</v>
      </c>
      <c r="AB318" s="107">
        <v>86628</v>
      </c>
      <c r="AC318" s="107">
        <v>88282</v>
      </c>
      <c r="AD318" s="107">
        <v>89769</v>
      </c>
      <c r="AE318" s="107">
        <v>91245</v>
      </c>
      <c r="AF318" s="107">
        <v>93943</v>
      </c>
      <c r="AG318" s="107">
        <v>96004</v>
      </c>
      <c r="AH318" s="107">
        <v>98089</v>
      </c>
      <c r="AI318" s="107">
        <v>100213</v>
      </c>
      <c r="AJ318" s="107">
        <v>102351</v>
      </c>
      <c r="AK318" s="107">
        <v>105178</v>
      </c>
      <c r="AL318" s="107">
        <v>108084</v>
      </c>
      <c r="AM318" s="107">
        <v>111074</v>
      </c>
      <c r="AN318" s="104">
        <v>114149</v>
      </c>
    </row>
    <row r="319" spans="1:40" x14ac:dyDescent="0.25">
      <c r="A319" t="str">
        <f t="shared" si="4"/>
        <v>Total Cargo_Lebanon</v>
      </c>
      <c r="B319" s="102" t="s">
        <v>207</v>
      </c>
      <c r="C319" s="108" t="s">
        <v>170</v>
      </c>
      <c r="D319" s="92" t="s">
        <v>177</v>
      </c>
      <c r="E319" s="75" t="s">
        <v>20</v>
      </c>
      <c r="F319" s="76" t="s">
        <v>34</v>
      </c>
      <c r="G319" s="76" t="s">
        <v>20</v>
      </c>
      <c r="H319" s="76" t="s">
        <v>20</v>
      </c>
      <c r="I319" s="76" t="s">
        <v>20</v>
      </c>
      <c r="J319" s="76" t="s">
        <v>20</v>
      </c>
      <c r="K319" s="76" t="s">
        <v>20</v>
      </c>
      <c r="L319" s="76" t="s">
        <v>20</v>
      </c>
      <c r="M319" s="76" t="s">
        <v>20</v>
      </c>
      <c r="N319" s="76" t="s">
        <v>20</v>
      </c>
      <c r="O319" s="76" t="s">
        <v>20</v>
      </c>
      <c r="P319" s="76" t="s">
        <v>20</v>
      </c>
      <c r="Q319" s="76" t="s">
        <v>20</v>
      </c>
      <c r="R319" s="83">
        <v>98200</v>
      </c>
      <c r="S319" s="83">
        <v>87517</v>
      </c>
      <c r="T319" s="83">
        <v>42445</v>
      </c>
      <c r="U319" s="83">
        <v>65468</v>
      </c>
      <c r="V319" s="83">
        <v>78933</v>
      </c>
      <c r="W319" s="83">
        <v>88401</v>
      </c>
      <c r="X319" s="83">
        <v>94744</v>
      </c>
      <c r="Y319" s="83">
        <v>99854</v>
      </c>
      <c r="Z319" s="83">
        <v>104514</v>
      </c>
      <c r="AA319" s="83">
        <v>108067</v>
      </c>
      <c r="AB319" s="83">
        <v>111859</v>
      </c>
      <c r="AC319" s="83">
        <v>114680</v>
      </c>
      <c r="AD319" s="83">
        <v>118824</v>
      </c>
      <c r="AE319" s="83">
        <v>121605</v>
      </c>
      <c r="AF319" s="83">
        <v>125746</v>
      </c>
      <c r="AG319" s="83">
        <v>128239</v>
      </c>
      <c r="AH319" s="83">
        <v>131599</v>
      </c>
      <c r="AI319" s="83">
        <v>134539</v>
      </c>
      <c r="AJ319" s="83">
        <v>137932</v>
      </c>
      <c r="AK319" s="83">
        <v>141824</v>
      </c>
      <c r="AL319" s="83">
        <v>144102</v>
      </c>
      <c r="AM319" s="83">
        <v>147402</v>
      </c>
      <c r="AN319" s="92">
        <v>150531</v>
      </c>
    </row>
    <row r="320" spans="1:40" x14ac:dyDescent="0.25">
      <c r="A320" t="str">
        <f t="shared" si="4"/>
        <v>International passengers_Lebanon</v>
      </c>
      <c r="B320" s="72" t="s">
        <v>54</v>
      </c>
      <c r="C320" s="108" t="s">
        <v>170</v>
      </c>
      <c r="D320" s="92" t="s">
        <v>177</v>
      </c>
      <c r="E320" s="75" t="s">
        <v>20</v>
      </c>
      <c r="F320" s="76" t="s">
        <v>34</v>
      </c>
      <c r="G320" s="76" t="s">
        <v>20</v>
      </c>
      <c r="H320" s="76" t="s">
        <v>20</v>
      </c>
      <c r="I320" s="76" t="s">
        <v>20</v>
      </c>
      <c r="J320" s="76" t="s">
        <v>20</v>
      </c>
      <c r="K320" s="76" t="s">
        <v>20</v>
      </c>
      <c r="L320" s="76" t="s">
        <v>20</v>
      </c>
      <c r="M320" s="76" t="s">
        <v>20</v>
      </c>
      <c r="N320" s="76" t="s">
        <v>20</v>
      </c>
      <c r="O320" s="76" t="s">
        <v>20</v>
      </c>
      <c r="P320" s="76" t="s">
        <v>20</v>
      </c>
      <c r="Q320" s="76" t="s">
        <v>20</v>
      </c>
      <c r="R320" s="83">
        <v>8834813</v>
      </c>
      <c r="S320" s="83">
        <v>8605544</v>
      </c>
      <c r="T320" s="83">
        <v>1804935</v>
      </c>
      <c r="U320" s="83">
        <v>3728934</v>
      </c>
      <c r="V320" s="83">
        <v>6042247</v>
      </c>
      <c r="W320" s="83">
        <v>7768941</v>
      </c>
      <c r="X320" s="83">
        <v>9136043</v>
      </c>
      <c r="Y320" s="83">
        <v>10278585</v>
      </c>
      <c r="Z320" s="83">
        <v>11277094</v>
      </c>
      <c r="AA320" s="83">
        <v>12180074</v>
      </c>
      <c r="AB320" s="83">
        <v>13017217</v>
      </c>
      <c r="AC320" s="83">
        <v>13807145</v>
      </c>
      <c r="AD320" s="83">
        <v>14561904</v>
      </c>
      <c r="AE320" s="83">
        <v>15289598</v>
      </c>
      <c r="AF320" s="83">
        <v>15995904</v>
      </c>
      <c r="AG320" s="83">
        <v>16684971</v>
      </c>
      <c r="AH320" s="83">
        <v>17359949</v>
      </c>
      <c r="AI320" s="83">
        <v>18023305</v>
      </c>
      <c r="AJ320" s="83">
        <v>18677013</v>
      </c>
      <c r="AK320" s="83">
        <v>19322685</v>
      </c>
      <c r="AL320" s="83">
        <v>19961654</v>
      </c>
      <c r="AM320" s="83">
        <v>20595023</v>
      </c>
      <c r="AN320" s="92">
        <v>21223716</v>
      </c>
    </row>
    <row r="321" spans="1:40" x14ac:dyDescent="0.25">
      <c r="A321" t="str">
        <f t="shared" si="4"/>
        <v>Domestic passengers_Lebanon</v>
      </c>
      <c r="B321" s="102" t="s">
        <v>56</v>
      </c>
      <c r="C321" s="103" t="s">
        <v>170</v>
      </c>
      <c r="D321" s="104" t="s">
        <v>177</v>
      </c>
      <c r="E321" s="105" t="s">
        <v>20</v>
      </c>
      <c r="F321" s="106" t="s">
        <v>34</v>
      </c>
      <c r="G321" s="106" t="s">
        <v>20</v>
      </c>
      <c r="H321" s="106" t="s">
        <v>20</v>
      </c>
      <c r="I321" s="106" t="s">
        <v>20</v>
      </c>
      <c r="J321" s="106" t="s">
        <v>20</v>
      </c>
      <c r="K321" s="106" t="s">
        <v>20</v>
      </c>
      <c r="L321" s="106" t="s">
        <v>20</v>
      </c>
      <c r="M321" s="106" t="s">
        <v>20</v>
      </c>
      <c r="N321" s="106" t="s">
        <v>20</v>
      </c>
      <c r="O321" s="106" t="s">
        <v>20</v>
      </c>
      <c r="P321" s="106" t="s">
        <v>20</v>
      </c>
      <c r="Q321" s="106" t="s">
        <v>20</v>
      </c>
      <c r="R321" s="107" t="s">
        <v>218</v>
      </c>
      <c r="S321" s="107" t="s">
        <v>218</v>
      </c>
      <c r="T321" s="107" t="s">
        <v>218</v>
      </c>
      <c r="U321" s="107" t="s">
        <v>218</v>
      </c>
      <c r="V321" s="107" t="s">
        <v>218</v>
      </c>
      <c r="W321" s="107" t="s">
        <v>218</v>
      </c>
      <c r="X321" s="107" t="s">
        <v>218</v>
      </c>
      <c r="Y321" s="107" t="s">
        <v>218</v>
      </c>
      <c r="Z321" s="107" t="s">
        <v>218</v>
      </c>
      <c r="AA321" s="107" t="s">
        <v>218</v>
      </c>
      <c r="AB321" s="107" t="s">
        <v>218</v>
      </c>
      <c r="AC321" s="107" t="s">
        <v>218</v>
      </c>
      <c r="AD321" s="107" t="s">
        <v>218</v>
      </c>
      <c r="AE321" s="107" t="s">
        <v>218</v>
      </c>
      <c r="AF321" s="107" t="s">
        <v>218</v>
      </c>
      <c r="AG321" s="107" t="s">
        <v>218</v>
      </c>
      <c r="AH321" s="107" t="s">
        <v>218</v>
      </c>
      <c r="AI321" s="107" t="s">
        <v>218</v>
      </c>
      <c r="AJ321" s="107" t="s">
        <v>218</v>
      </c>
      <c r="AK321" s="107" t="s">
        <v>218</v>
      </c>
      <c r="AL321" s="107" t="s">
        <v>218</v>
      </c>
      <c r="AM321" s="107" t="s">
        <v>218</v>
      </c>
      <c r="AN321" s="104" t="s">
        <v>218</v>
      </c>
    </row>
    <row r="322" spans="1:40" x14ac:dyDescent="0.25">
      <c r="A322" t="str">
        <f t="shared" ref="A322:A385" si="5">B322&amp;"_"&amp;D322</f>
        <v>Total passengers_Latvia</v>
      </c>
      <c r="B322" s="72" t="s">
        <v>58</v>
      </c>
      <c r="C322" s="108" t="s">
        <v>96</v>
      </c>
      <c r="D322" s="92" t="s">
        <v>124</v>
      </c>
      <c r="E322" s="75" t="s">
        <v>34</v>
      </c>
      <c r="F322" s="76" t="s">
        <v>20</v>
      </c>
      <c r="G322" s="76" t="s">
        <v>20</v>
      </c>
      <c r="H322" s="76" t="s">
        <v>34</v>
      </c>
      <c r="I322" s="76" t="s">
        <v>34</v>
      </c>
      <c r="J322" s="76" t="s">
        <v>20</v>
      </c>
      <c r="K322" s="76" t="s">
        <v>20</v>
      </c>
      <c r="L322" s="76" t="s">
        <v>20</v>
      </c>
      <c r="M322" s="76" t="s">
        <v>20</v>
      </c>
      <c r="N322" s="76" t="s">
        <v>20</v>
      </c>
      <c r="O322" s="76" t="s">
        <v>20</v>
      </c>
      <c r="P322" s="76" t="s">
        <v>20</v>
      </c>
      <c r="Q322" s="76" t="s">
        <v>20</v>
      </c>
      <c r="R322" s="83">
        <v>7056089</v>
      </c>
      <c r="S322" s="83">
        <v>7798394</v>
      </c>
      <c r="T322" s="83">
        <v>2090179</v>
      </c>
      <c r="U322" s="83">
        <v>3873545</v>
      </c>
      <c r="V322" s="83">
        <v>5970172</v>
      </c>
      <c r="W322" s="83">
        <v>7420708</v>
      </c>
      <c r="X322" s="83">
        <v>8448109</v>
      </c>
      <c r="Y322" s="83">
        <v>9212301</v>
      </c>
      <c r="Z322" s="83">
        <v>9814220</v>
      </c>
      <c r="AA322" s="83">
        <v>10312250</v>
      </c>
      <c r="AB322" s="83">
        <v>10741503</v>
      </c>
      <c r="AC322" s="83">
        <v>11123718</v>
      </c>
      <c r="AD322" s="83">
        <v>11472991</v>
      </c>
      <c r="AE322" s="83">
        <v>11798847</v>
      </c>
      <c r="AF322" s="83">
        <v>12107539</v>
      </c>
      <c r="AG322" s="83">
        <v>12403535</v>
      </c>
      <c r="AH322" s="83">
        <v>12690084</v>
      </c>
      <c r="AI322" s="83">
        <v>12969507</v>
      </c>
      <c r="AJ322" s="83">
        <v>13243510</v>
      </c>
      <c r="AK322" s="83">
        <v>13513388</v>
      </c>
      <c r="AL322" s="83">
        <v>13780169</v>
      </c>
      <c r="AM322" s="83">
        <v>14044537</v>
      </c>
      <c r="AN322" s="92">
        <v>14307080</v>
      </c>
    </row>
    <row r="323" spans="1:40" x14ac:dyDescent="0.25">
      <c r="A323" t="str">
        <f t="shared" si="5"/>
        <v>Total aircraft movements_Latvia</v>
      </c>
      <c r="B323" s="72" t="s">
        <v>35</v>
      </c>
      <c r="C323" s="108" t="s">
        <v>96</v>
      </c>
      <c r="D323" s="92" t="s">
        <v>124</v>
      </c>
      <c r="E323" s="75" t="s">
        <v>34</v>
      </c>
      <c r="F323" s="76" t="s">
        <v>20</v>
      </c>
      <c r="G323" s="76" t="s">
        <v>20</v>
      </c>
      <c r="H323" s="76" t="s">
        <v>34</v>
      </c>
      <c r="I323" s="76" t="s">
        <v>34</v>
      </c>
      <c r="J323" s="76" t="s">
        <v>20</v>
      </c>
      <c r="K323" s="76" t="s">
        <v>20</v>
      </c>
      <c r="L323" s="76" t="s">
        <v>20</v>
      </c>
      <c r="M323" s="76" t="s">
        <v>20</v>
      </c>
      <c r="N323" s="76" t="s">
        <v>20</v>
      </c>
      <c r="O323" s="76" t="s">
        <v>20</v>
      </c>
      <c r="P323" s="76" t="s">
        <v>20</v>
      </c>
      <c r="Q323" s="76" t="s">
        <v>20</v>
      </c>
      <c r="R323" s="83">
        <v>83468</v>
      </c>
      <c r="S323" s="83">
        <v>87007</v>
      </c>
      <c r="T323" s="83">
        <v>36440</v>
      </c>
      <c r="U323" s="83">
        <v>57502</v>
      </c>
      <c r="V323" s="83">
        <v>76380</v>
      </c>
      <c r="W323" s="83">
        <v>88271</v>
      </c>
      <c r="X323" s="83">
        <v>95952</v>
      </c>
      <c r="Y323" s="83">
        <v>100838</v>
      </c>
      <c r="Z323" s="83">
        <v>104074</v>
      </c>
      <c r="AA323" s="83">
        <v>106449</v>
      </c>
      <c r="AB323" s="83">
        <v>108354</v>
      </c>
      <c r="AC323" s="83">
        <v>109993</v>
      </c>
      <c r="AD323" s="83">
        <v>111477</v>
      </c>
      <c r="AE323" s="83">
        <v>112871</v>
      </c>
      <c r="AF323" s="83">
        <v>114212</v>
      </c>
      <c r="AG323" s="83">
        <v>115521</v>
      </c>
      <c r="AH323" s="83">
        <v>116811</v>
      </c>
      <c r="AI323" s="83">
        <v>118091</v>
      </c>
      <c r="AJ323" s="83">
        <v>119363</v>
      </c>
      <c r="AK323" s="83">
        <v>120631</v>
      </c>
      <c r="AL323" s="83">
        <v>121898</v>
      </c>
      <c r="AM323" s="83">
        <v>123162</v>
      </c>
      <c r="AN323" s="92">
        <v>124426</v>
      </c>
    </row>
    <row r="324" spans="1:40" x14ac:dyDescent="0.25">
      <c r="A324" t="str">
        <f t="shared" si="5"/>
        <v>Total Cargo_Latvia</v>
      </c>
      <c r="B324" s="102" t="s">
        <v>207</v>
      </c>
      <c r="C324" s="103" t="s">
        <v>96</v>
      </c>
      <c r="D324" s="104" t="s">
        <v>124</v>
      </c>
      <c r="E324" s="105" t="s">
        <v>34</v>
      </c>
      <c r="F324" s="106" t="s">
        <v>20</v>
      </c>
      <c r="G324" s="106" t="s">
        <v>20</v>
      </c>
      <c r="H324" s="106" t="s">
        <v>34</v>
      </c>
      <c r="I324" s="106" t="s">
        <v>34</v>
      </c>
      <c r="J324" s="106" t="s">
        <v>20</v>
      </c>
      <c r="K324" s="106" t="s">
        <v>20</v>
      </c>
      <c r="L324" s="106" t="s">
        <v>20</v>
      </c>
      <c r="M324" s="106" t="s">
        <v>20</v>
      </c>
      <c r="N324" s="106" t="s">
        <v>20</v>
      </c>
      <c r="O324" s="106" t="s">
        <v>20</v>
      </c>
      <c r="P324" s="106" t="s">
        <v>20</v>
      </c>
      <c r="Q324" s="106" t="s">
        <v>20</v>
      </c>
      <c r="R324" s="107" t="s">
        <v>218</v>
      </c>
      <c r="S324" s="107" t="s">
        <v>218</v>
      </c>
      <c r="T324" s="107" t="s">
        <v>218</v>
      </c>
      <c r="U324" s="107" t="s">
        <v>218</v>
      </c>
      <c r="V324" s="107" t="s">
        <v>218</v>
      </c>
      <c r="W324" s="107" t="s">
        <v>218</v>
      </c>
      <c r="X324" s="107" t="s">
        <v>218</v>
      </c>
      <c r="Y324" s="107" t="s">
        <v>218</v>
      </c>
      <c r="Z324" s="107" t="s">
        <v>218</v>
      </c>
      <c r="AA324" s="107" t="s">
        <v>218</v>
      </c>
      <c r="AB324" s="107" t="s">
        <v>218</v>
      </c>
      <c r="AC324" s="107" t="s">
        <v>218</v>
      </c>
      <c r="AD324" s="107" t="s">
        <v>218</v>
      </c>
      <c r="AE324" s="107" t="s">
        <v>218</v>
      </c>
      <c r="AF324" s="107" t="s">
        <v>218</v>
      </c>
      <c r="AG324" s="107" t="s">
        <v>218</v>
      </c>
      <c r="AH324" s="107" t="s">
        <v>218</v>
      </c>
      <c r="AI324" s="107" t="s">
        <v>218</v>
      </c>
      <c r="AJ324" s="107" t="s">
        <v>218</v>
      </c>
      <c r="AK324" s="107" t="s">
        <v>218</v>
      </c>
      <c r="AL324" s="107" t="s">
        <v>218</v>
      </c>
      <c r="AM324" s="107" t="s">
        <v>218</v>
      </c>
      <c r="AN324" s="104" t="s">
        <v>218</v>
      </c>
    </row>
    <row r="325" spans="1:40" x14ac:dyDescent="0.25">
      <c r="A325" t="str">
        <f t="shared" si="5"/>
        <v>International passengers_Latvia</v>
      </c>
      <c r="B325" s="102" t="s">
        <v>54</v>
      </c>
      <c r="C325" s="103" t="s">
        <v>96</v>
      </c>
      <c r="D325" s="104" t="s">
        <v>124</v>
      </c>
      <c r="E325" s="105" t="s">
        <v>34</v>
      </c>
      <c r="F325" s="106" t="s">
        <v>20</v>
      </c>
      <c r="G325" s="106" t="s">
        <v>20</v>
      </c>
      <c r="H325" s="106" t="s">
        <v>34</v>
      </c>
      <c r="I325" s="106" t="s">
        <v>34</v>
      </c>
      <c r="J325" s="106" t="s">
        <v>20</v>
      </c>
      <c r="K325" s="106" t="s">
        <v>20</v>
      </c>
      <c r="L325" s="106" t="s">
        <v>20</v>
      </c>
      <c r="M325" s="106" t="s">
        <v>20</v>
      </c>
      <c r="N325" s="106" t="s">
        <v>20</v>
      </c>
      <c r="O325" s="106" t="s">
        <v>20</v>
      </c>
      <c r="P325" s="106" t="s">
        <v>20</v>
      </c>
      <c r="Q325" s="106" t="s">
        <v>20</v>
      </c>
      <c r="R325" s="107">
        <v>7041335</v>
      </c>
      <c r="S325" s="107">
        <v>7778726</v>
      </c>
      <c r="T325" s="107">
        <v>2079122</v>
      </c>
      <c r="U325" s="107">
        <v>3854460</v>
      </c>
      <c r="V325" s="107">
        <v>5945613</v>
      </c>
      <c r="W325" s="107">
        <v>7392862</v>
      </c>
      <c r="X325" s="107">
        <v>8417781</v>
      </c>
      <c r="Y325" s="107">
        <v>9179923</v>
      </c>
      <c r="Z325" s="107">
        <v>9780019</v>
      </c>
      <c r="AA325" s="107">
        <v>10276391</v>
      </c>
      <c r="AB325" s="107">
        <v>10704010</v>
      </c>
      <c r="AC325" s="107">
        <v>11084632</v>
      </c>
      <c r="AD325" s="107">
        <v>11432308</v>
      </c>
      <c r="AE325" s="107">
        <v>11756391</v>
      </c>
      <c r="AF325" s="107">
        <v>12063289</v>
      </c>
      <c r="AG325" s="107">
        <v>12357495</v>
      </c>
      <c r="AH325" s="107">
        <v>12642229</v>
      </c>
      <c r="AI325" s="107">
        <v>12919838</v>
      </c>
      <c r="AJ325" s="107">
        <v>13192055</v>
      </c>
      <c r="AK325" s="107">
        <v>13460174</v>
      </c>
      <c r="AL325" s="107">
        <v>13725169</v>
      </c>
      <c r="AM325" s="107">
        <v>13987779</v>
      </c>
      <c r="AN325" s="104">
        <v>14248563</v>
      </c>
    </row>
    <row r="326" spans="1:40" x14ac:dyDescent="0.25">
      <c r="A326" t="str">
        <f t="shared" si="5"/>
        <v>Domestic passengers_Latvia</v>
      </c>
      <c r="B326" s="72" t="s">
        <v>56</v>
      </c>
      <c r="C326" s="108" t="s">
        <v>96</v>
      </c>
      <c r="D326" s="92" t="s">
        <v>124</v>
      </c>
      <c r="E326" s="75" t="s">
        <v>34</v>
      </c>
      <c r="F326" s="76" t="s">
        <v>20</v>
      </c>
      <c r="G326" s="76" t="s">
        <v>20</v>
      </c>
      <c r="H326" s="76" t="s">
        <v>34</v>
      </c>
      <c r="I326" s="76" t="s">
        <v>34</v>
      </c>
      <c r="J326" s="76" t="s">
        <v>20</v>
      </c>
      <c r="K326" s="76" t="s">
        <v>20</v>
      </c>
      <c r="L326" s="76" t="s">
        <v>20</v>
      </c>
      <c r="M326" s="76" t="s">
        <v>20</v>
      </c>
      <c r="N326" s="76" t="s">
        <v>20</v>
      </c>
      <c r="O326" s="76" t="s">
        <v>20</v>
      </c>
      <c r="P326" s="76" t="s">
        <v>20</v>
      </c>
      <c r="Q326" s="76" t="s">
        <v>20</v>
      </c>
      <c r="R326" s="83" t="s">
        <v>218</v>
      </c>
      <c r="S326" s="83" t="s">
        <v>218</v>
      </c>
      <c r="T326" s="83" t="s">
        <v>218</v>
      </c>
      <c r="U326" s="83" t="s">
        <v>218</v>
      </c>
      <c r="V326" s="83" t="s">
        <v>218</v>
      </c>
      <c r="W326" s="83" t="s">
        <v>218</v>
      </c>
      <c r="X326" s="83" t="s">
        <v>218</v>
      </c>
      <c r="Y326" s="83" t="s">
        <v>218</v>
      </c>
      <c r="Z326" s="83" t="s">
        <v>218</v>
      </c>
      <c r="AA326" s="83" t="s">
        <v>218</v>
      </c>
      <c r="AB326" s="83" t="s">
        <v>218</v>
      </c>
      <c r="AC326" s="83" t="s">
        <v>218</v>
      </c>
      <c r="AD326" s="83" t="s">
        <v>218</v>
      </c>
      <c r="AE326" s="83" t="s">
        <v>218</v>
      </c>
      <c r="AF326" s="83" t="s">
        <v>218</v>
      </c>
      <c r="AG326" s="83" t="s">
        <v>218</v>
      </c>
      <c r="AH326" s="83" t="s">
        <v>218</v>
      </c>
      <c r="AI326" s="83" t="s">
        <v>218</v>
      </c>
      <c r="AJ326" s="83" t="s">
        <v>218</v>
      </c>
      <c r="AK326" s="83" t="s">
        <v>218</v>
      </c>
      <c r="AL326" s="83" t="s">
        <v>218</v>
      </c>
      <c r="AM326" s="83" t="s">
        <v>218</v>
      </c>
      <c r="AN326" s="92" t="s">
        <v>218</v>
      </c>
    </row>
    <row r="327" spans="1:40" x14ac:dyDescent="0.25">
      <c r="A327" t="str">
        <f t="shared" si="5"/>
        <v>Total passengers_Latin America-Caribbean</v>
      </c>
      <c r="B327" s="72" t="s">
        <v>58</v>
      </c>
      <c r="C327" s="108" t="s">
        <v>20</v>
      </c>
      <c r="D327" s="92" t="s">
        <v>29</v>
      </c>
      <c r="E327" s="75" t="s">
        <v>20</v>
      </c>
      <c r="F327" s="76" t="s">
        <v>20</v>
      </c>
      <c r="G327" s="76" t="s">
        <v>20</v>
      </c>
      <c r="H327" s="76" t="s">
        <v>20</v>
      </c>
      <c r="I327" s="76" t="s">
        <v>20</v>
      </c>
      <c r="J327" s="76" t="s">
        <v>20</v>
      </c>
      <c r="K327" s="76" t="s">
        <v>20</v>
      </c>
      <c r="L327" s="76" t="s">
        <v>20</v>
      </c>
      <c r="M327" s="76" t="s">
        <v>20</v>
      </c>
      <c r="N327" s="76" t="s">
        <v>20</v>
      </c>
      <c r="O327" s="76" t="s">
        <v>20</v>
      </c>
      <c r="P327" s="76" t="s">
        <v>20</v>
      </c>
      <c r="Q327" s="76" t="s">
        <v>20</v>
      </c>
      <c r="R327" s="83">
        <v>655712449</v>
      </c>
      <c r="S327" s="83">
        <v>683050238</v>
      </c>
      <c r="T327" s="83">
        <v>266399645</v>
      </c>
      <c r="U327" s="83">
        <v>418847230</v>
      </c>
      <c r="V327" s="83">
        <v>584585006</v>
      </c>
      <c r="W327" s="83">
        <v>703538195</v>
      </c>
      <c r="X327" s="83">
        <v>794643818</v>
      </c>
      <c r="Y327" s="83">
        <v>867096740</v>
      </c>
      <c r="Z327" s="83">
        <v>927925744</v>
      </c>
      <c r="AA327" s="83">
        <v>982288519</v>
      </c>
      <c r="AB327" s="83">
        <v>1033243303</v>
      </c>
      <c r="AC327" s="83">
        <v>1082499783</v>
      </c>
      <c r="AD327" s="83">
        <v>1131063255</v>
      </c>
      <c r="AE327" s="83">
        <v>1179108207</v>
      </c>
      <c r="AF327" s="83">
        <v>1227228197</v>
      </c>
      <c r="AG327" s="83">
        <v>1275806532</v>
      </c>
      <c r="AH327" s="83">
        <v>1324974962</v>
      </c>
      <c r="AI327" s="83">
        <v>1374835656</v>
      </c>
      <c r="AJ327" s="83">
        <v>1425072200</v>
      </c>
      <c r="AK327" s="83">
        <v>1476085591</v>
      </c>
      <c r="AL327" s="83">
        <v>1527924457</v>
      </c>
      <c r="AM327" s="83">
        <v>1580664560</v>
      </c>
      <c r="AN327" s="92">
        <v>1634358403</v>
      </c>
    </row>
    <row r="328" spans="1:40" x14ac:dyDescent="0.25">
      <c r="A328" t="str">
        <f t="shared" si="5"/>
        <v>Total aircraft movements_Latin America-Caribbean</v>
      </c>
      <c r="B328" s="72" t="s">
        <v>35</v>
      </c>
      <c r="C328" s="108" t="s">
        <v>20</v>
      </c>
      <c r="D328" s="92" t="s">
        <v>29</v>
      </c>
      <c r="E328" s="75" t="s">
        <v>20</v>
      </c>
      <c r="F328" s="76" t="s">
        <v>20</v>
      </c>
      <c r="G328" s="76" t="s">
        <v>20</v>
      </c>
      <c r="H328" s="76" t="s">
        <v>20</v>
      </c>
      <c r="I328" s="76" t="s">
        <v>20</v>
      </c>
      <c r="J328" s="76" t="s">
        <v>20</v>
      </c>
      <c r="K328" s="76" t="s">
        <v>20</v>
      </c>
      <c r="L328" s="76" t="s">
        <v>20</v>
      </c>
      <c r="M328" s="76" t="s">
        <v>20</v>
      </c>
      <c r="N328" s="76" t="s">
        <v>20</v>
      </c>
      <c r="O328" s="76" t="s">
        <v>20</v>
      </c>
      <c r="P328" s="76" t="s">
        <v>20</v>
      </c>
      <c r="Q328" s="76" t="s">
        <v>20</v>
      </c>
      <c r="R328" s="83">
        <v>8840428</v>
      </c>
      <c r="S328" s="83">
        <v>8755600</v>
      </c>
      <c r="T328" s="83">
        <v>4222930</v>
      </c>
      <c r="U328" s="83">
        <v>6289372</v>
      </c>
      <c r="V328" s="83">
        <v>7785200</v>
      </c>
      <c r="W328" s="83">
        <v>8739136</v>
      </c>
      <c r="X328" s="83">
        <v>9342371</v>
      </c>
      <c r="Y328" s="83">
        <v>9798326</v>
      </c>
      <c r="Z328" s="83">
        <v>10175387</v>
      </c>
      <c r="AA328" s="83">
        <v>10508233</v>
      </c>
      <c r="AB328" s="83">
        <v>10816097</v>
      </c>
      <c r="AC328" s="83">
        <v>11109377</v>
      </c>
      <c r="AD328" s="83">
        <v>11393427</v>
      </c>
      <c r="AE328" s="83">
        <v>11668594</v>
      </c>
      <c r="AF328" s="83">
        <v>11940701</v>
      </c>
      <c r="AG328" s="83">
        <v>12212547</v>
      </c>
      <c r="AH328" s="83">
        <v>12484771</v>
      </c>
      <c r="AI328" s="83">
        <v>12757731</v>
      </c>
      <c r="AJ328" s="83">
        <v>13029302</v>
      </c>
      <c r="AK328" s="83">
        <v>13301887</v>
      </c>
      <c r="AL328" s="83">
        <v>13575546</v>
      </c>
      <c r="AM328" s="83">
        <v>13850355</v>
      </c>
      <c r="AN328" s="92">
        <v>14126315</v>
      </c>
    </row>
    <row r="329" spans="1:40" x14ac:dyDescent="0.25">
      <c r="A329" t="str">
        <f t="shared" si="5"/>
        <v>Total Cargo_Latin America-Caribbean</v>
      </c>
      <c r="B329" s="102" t="s">
        <v>207</v>
      </c>
      <c r="C329" s="103" t="s">
        <v>20</v>
      </c>
      <c r="D329" s="104" t="s">
        <v>29</v>
      </c>
      <c r="E329" s="105" t="s">
        <v>20</v>
      </c>
      <c r="F329" s="106" t="s">
        <v>20</v>
      </c>
      <c r="G329" s="106" t="s">
        <v>20</v>
      </c>
      <c r="H329" s="106" t="s">
        <v>20</v>
      </c>
      <c r="I329" s="106" t="s">
        <v>20</v>
      </c>
      <c r="J329" s="106" t="s">
        <v>20</v>
      </c>
      <c r="K329" s="106" t="s">
        <v>20</v>
      </c>
      <c r="L329" s="106" t="s">
        <v>20</v>
      </c>
      <c r="M329" s="106" t="s">
        <v>20</v>
      </c>
      <c r="N329" s="106" t="s">
        <v>20</v>
      </c>
      <c r="O329" s="106" t="s">
        <v>20</v>
      </c>
      <c r="P329" s="106" t="s">
        <v>20</v>
      </c>
      <c r="Q329" s="106" t="s">
        <v>20</v>
      </c>
      <c r="R329" s="107">
        <v>5893281</v>
      </c>
      <c r="S329" s="107">
        <v>5661089</v>
      </c>
      <c r="T329" s="107">
        <v>4494463</v>
      </c>
      <c r="U329" s="107">
        <v>5418415</v>
      </c>
      <c r="V329" s="107">
        <v>5787133</v>
      </c>
      <c r="W329" s="107">
        <v>6005574</v>
      </c>
      <c r="X329" s="107">
        <v>6166428</v>
      </c>
      <c r="Y329" s="107">
        <v>6302993</v>
      </c>
      <c r="Z329" s="107">
        <v>6434598</v>
      </c>
      <c r="AA329" s="107">
        <v>6562973</v>
      </c>
      <c r="AB329" s="107">
        <v>6690383</v>
      </c>
      <c r="AC329" s="107">
        <v>6817888</v>
      </c>
      <c r="AD329" s="107">
        <v>6946012</v>
      </c>
      <c r="AE329" s="107">
        <v>7075323</v>
      </c>
      <c r="AF329" s="107">
        <v>7205165</v>
      </c>
      <c r="AG329" s="107">
        <v>7336708</v>
      </c>
      <c r="AH329" s="107">
        <v>7469962</v>
      </c>
      <c r="AI329" s="107">
        <v>7605043</v>
      </c>
      <c r="AJ329" s="107">
        <v>7743598</v>
      </c>
      <c r="AK329" s="107">
        <v>7884219</v>
      </c>
      <c r="AL329" s="107">
        <v>8026540</v>
      </c>
      <c r="AM329" s="107">
        <v>8170759</v>
      </c>
      <c r="AN329" s="104">
        <v>8317029</v>
      </c>
    </row>
    <row r="330" spans="1:40" x14ac:dyDescent="0.25">
      <c r="A330" t="str">
        <f t="shared" si="5"/>
        <v>International passengers_Latin America-Caribbean</v>
      </c>
      <c r="B330" s="102" t="s">
        <v>54</v>
      </c>
      <c r="C330" s="103" t="s">
        <v>20</v>
      </c>
      <c r="D330" s="104" t="s">
        <v>29</v>
      </c>
      <c r="E330" s="105" t="s">
        <v>20</v>
      </c>
      <c r="F330" s="106" t="s">
        <v>20</v>
      </c>
      <c r="G330" s="106" t="s">
        <v>20</v>
      </c>
      <c r="H330" s="106" t="s">
        <v>20</v>
      </c>
      <c r="I330" s="106" t="s">
        <v>20</v>
      </c>
      <c r="J330" s="106" t="s">
        <v>20</v>
      </c>
      <c r="K330" s="106" t="s">
        <v>20</v>
      </c>
      <c r="L330" s="106" t="s">
        <v>20</v>
      </c>
      <c r="M330" s="106" t="s">
        <v>20</v>
      </c>
      <c r="N330" s="106" t="s">
        <v>20</v>
      </c>
      <c r="O330" s="106" t="s">
        <v>20</v>
      </c>
      <c r="P330" s="106" t="s">
        <v>20</v>
      </c>
      <c r="Q330" s="106" t="s">
        <v>20</v>
      </c>
      <c r="R330" s="107">
        <v>207525046</v>
      </c>
      <c r="S330" s="107">
        <v>212652417</v>
      </c>
      <c r="T330" s="107">
        <v>68382666</v>
      </c>
      <c r="U330" s="107">
        <v>110204821</v>
      </c>
      <c r="V330" s="107">
        <v>165009384</v>
      </c>
      <c r="W330" s="107">
        <v>204079437</v>
      </c>
      <c r="X330" s="107">
        <v>233557910</v>
      </c>
      <c r="Y330" s="107">
        <v>257510106</v>
      </c>
      <c r="Z330" s="107">
        <v>278373215</v>
      </c>
      <c r="AA330" s="107">
        <v>297590071</v>
      </c>
      <c r="AB330" s="107">
        <v>316033199</v>
      </c>
      <c r="AC330" s="107">
        <v>334247321</v>
      </c>
      <c r="AD330" s="107">
        <v>352567541</v>
      </c>
      <c r="AE330" s="107">
        <v>371037797</v>
      </c>
      <c r="AF330" s="107">
        <v>389989408</v>
      </c>
      <c r="AG330" s="107">
        <v>409611361</v>
      </c>
      <c r="AH330" s="107">
        <v>429996783</v>
      </c>
      <c r="AI330" s="107">
        <v>451233456</v>
      </c>
      <c r="AJ330" s="107">
        <v>473156664</v>
      </c>
      <c r="AK330" s="107">
        <v>496067804</v>
      </c>
      <c r="AL330" s="107">
        <v>520033516</v>
      </c>
      <c r="AM330" s="107">
        <v>545127545</v>
      </c>
      <c r="AN330" s="104">
        <v>571425915</v>
      </c>
    </row>
    <row r="331" spans="1:40" x14ac:dyDescent="0.25">
      <c r="A331" t="str">
        <f t="shared" si="5"/>
        <v>Domestic passengers_Latin America-Caribbean</v>
      </c>
      <c r="B331" s="72" t="s">
        <v>56</v>
      </c>
      <c r="C331" s="108" t="s">
        <v>20</v>
      </c>
      <c r="D331" s="92" t="s">
        <v>29</v>
      </c>
      <c r="E331" s="75" t="s">
        <v>20</v>
      </c>
      <c r="F331" s="76" t="s">
        <v>20</v>
      </c>
      <c r="G331" s="76" t="s">
        <v>20</v>
      </c>
      <c r="H331" s="76" t="s">
        <v>20</v>
      </c>
      <c r="I331" s="76" t="s">
        <v>20</v>
      </c>
      <c r="J331" s="76" t="s">
        <v>20</v>
      </c>
      <c r="K331" s="76" t="s">
        <v>20</v>
      </c>
      <c r="L331" s="76" t="s">
        <v>20</v>
      </c>
      <c r="M331" s="76" t="s">
        <v>20</v>
      </c>
      <c r="N331" s="76" t="s">
        <v>20</v>
      </c>
      <c r="O331" s="76" t="s">
        <v>20</v>
      </c>
      <c r="P331" s="76" t="s">
        <v>20</v>
      </c>
      <c r="Q331" s="76" t="s">
        <v>20</v>
      </c>
      <c r="R331" s="83">
        <v>441897002</v>
      </c>
      <c r="S331" s="83">
        <v>465806665</v>
      </c>
      <c r="T331" s="83">
        <v>196689134</v>
      </c>
      <c r="U331" s="83">
        <v>306466688</v>
      </c>
      <c r="V331" s="83">
        <v>416160670</v>
      </c>
      <c r="W331" s="83">
        <v>495306817</v>
      </c>
      <c r="X331" s="83">
        <v>556483210</v>
      </c>
      <c r="Y331" s="83">
        <v>604697629</v>
      </c>
      <c r="Z331" s="83">
        <v>644470665</v>
      </c>
      <c r="AA331" s="83">
        <v>679472478</v>
      </c>
      <c r="AB331" s="83">
        <v>711865559</v>
      </c>
      <c r="AC331" s="83">
        <v>742803300</v>
      </c>
      <c r="AD331" s="83">
        <v>772950160</v>
      </c>
      <c r="AE331" s="83">
        <v>802432664</v>
      </c>
      <c r="AF331" s="83">
        <v>831507260</v>
      </c>
      <c r="AG331" s="83">
        <v>860365996</v>
      </c>
      <c r="AH331" s="83">
        <v>889047083</v>
      </c>
      <c r="AI331" s="83">
        <v>917564572</v>
      </c>
      <c r="AJ331" s="83">
        <v>945767149</v>
      </c>
      <c r="AK331" s="83">
        <v>973753910</v>
      </c>
      <c r="AL331" s="83">
        <v>1001507092</v>
      </c>
      <c r="AM331" s="83">
        <v>1029029052</v>
      </c>
      <c r="AN331" s="92">
        <v>1056296342</v>
      </c>
    </row>
    <row r="332" spans="1:40" x14ac:dyDescent="0.25">
      <c r="A332" t="str">
        <f t="shared" si="5"/>
        <v>Total passengers_Kuwait</v>
      </c>
      <c r="B332" s="102" t="s">
        <v>58</v>
      </c>
      <c r="C332" s="103" t="s">
        <v>170</v>
      </c>
      <c r="D332" s="104" t="s">
        <v>210</v>
      </c>
      <c r="E332" s="105" t="s">
        <v>20</v>
      </c>
      <c r="F332" s="106" t="s">
        <v>34</v>
      </c>
      <c r="G332" s="106" t="s">
        <v>20</v>
      </c>
      <c r="H332" s="106" t="s">
        <v>20</v>
      </c>
      <c r="I332" s="106" t="s">
        <v>20</v>
      </c>
      <c r="J332" s="106" t="s">
        <v>20</v>
      </c>
      <c r="K332" s="106" t="s">
        <v>20</v>
      </c>
      <c r="L332" s="106" t="s">
        <v>20</v>
      </c>
      <c r="M332" s="106" t="s">
        <v>20</v>
      </c>
      <c r="N332" s="106" t="s">
        <v>20</v>
      </c>
      <c r="O332" s="106" t="s">
        <v>20</v>
      </c>
      <c r="P332" s="106" t="s">
        <v>20</v>
      </c>
      <c r="Q332" s="106" t="s">
        <v>20</v>
      </c>
      <c r="R332" s="107">
        <v>14904938</v>
      </c>
      <c r="S332" s="107">
        <v>15555650</v>
      </c>
      <c r="T332" s="107">
        <v>4023067</v>
      </c>
      <c r="U332" s="107">
        <v>7478967</v>
      </c>
      <c r="V332" s="107">
        <v>11526778</v>
      </c>
      <c r="W332" s="107">
        <v>14720163</v>
      </c>
      <c r="X332" s="107">
        <v>17239005</v>
      </c>
      <c r="Y332" s="107">
        <v>19393684</v>
      </c>
      <c r="Z332" s="107">
        <v>21260482</v>
      </c>
      <c r="AA332" s="107">
        <v>22970439</v>
      </c>
      <c r="AB332" s="107">
        <v>24548236</v>
      </c>
      <c r="AC332" s="107">
        <v>26050319</v>
      </c>
      <c r="AD332" s="107">
        <v>27486336</v>
      </c>
      <c r="AE332" s="107">
        <v>28881829</v>
      </c>
      <c r="AF332" s="107">
        <v>30241725</v>
      </c>
      <c r="AG332" s="107">
        <v>31578314</v>
      </c>
      <c r="AH332" s="107">
        <v>32894673</v>
      </c>
      <c r="AI332" s="107">
        <v>34197087</v>
      </c>
      <c r="AJ332" s="107">
        <v>35487627</v>
      </c>
      <c r="AK332" s="107">
        <v>36769675</v>
      </c>
      <c r="AL332" s="107">
        <v>38044635</v>
      </c>
      <c r="AM332" s="107">
        <v>39314398</v>
      </c>
      <c r="AN332" s="104">
        <v>40579899</v>
      </c>
    </row>
    <row r="333" spans="1:40" x14ac:dyDescent="0.25">
      <c r="A333" t="str">
        <f t="shared" si="5"/>
        <v>Total aircraft movements_Kuwait</v>
      </c>
      <c r="B333" s="102" t="s">
        <v>35</v>
      </c>
      <c r="C333" s="103" t="s">
        <v>170</v>
      </c>
      <c r="D333" s="104" t="s">
        <v>210</v>
      </c>
      <c r="E333" s="105" t="s">
        <v>20</v>
      </c>
      <c r="F333" s="106" t="s">
        <v>34</v>
      </c>
      <c r="G333" s="106" t="s">
        <v>20</v>
      </c>
      <c r="H333" s="106" t="s">
        <v>20</v>
      </c>
      <c r="I333" s="106" t="s">
        <v>20</v>
      </c>
      <c r="J333" s="106" t="s">
        <v>20</v>
      </c>
      <c r="K333" s="106" t="s">
        <v>20</v>
      </c>
      <c r="L333" s="106" t="s">
        <v>20</v>
      </c>
      <c r="M333" s="106" t="s">
        <v>20</v>
      </c>
      <c r="N333" s="106" t="s">
        <v>20</v>
      </c>
      <c r="O333" s="106" t="s">
        <v>20</v>
      </c>
      <c r="P333" s="106" t="s">
        <v>20</v>
      </c>
      <c r="Q333" s="106" t="s">
        <v>20</v>
      </c>
      <c r="R333" s="107">
        <v>118137</v>
      </c>
      <c r="S333" s="107">
        <v>122369</v>
      </c>
      <c r="T333" s="107">
        <v>46331</v>
      </c>
      <c r="U333" s="107">
        <v>72949</v>
      </c>
      <c r="V333" s="107">
        <v>99847</v>
      </c>
      <c r="W333" s="107">
        <v>118300</v>
      </c>
      <c r="X333" s="107">
        <v>131902</v>
      </c>
      <c r="Y333" s="107">
        <v>142147</v>
      </c>
      <c r="Z333" s="107">
        <v>149940</v>
      </c>
      <c r="AA333" s="107">
        <v>156382</v>
      </c>
      <c r="AB333" s="107">
        <v>162123</v>
      </c>
      <c r="AC333" s="107">
        <v>167447</v>
      </c>
      <c r="AD333" s="107">
        <v>172491</v>
      </c>
      <c r="AE333" s="107">
        <v>177347</v>
      </c>
      <c r="AF333" s="107">
        <v>182060</v>
      </c>
      <c r="AG333" s="107">
        <v>186655</v>
      </c>
      <c r="AH333" s="107">
        <v>191145</v>
      </c>
      <c r="AI333" s="107">
        <v>195513</v>
      </c>
      <c r="AJ333" s="107">
        <v>199918</v>
      </c>
      <c r="AK333" s="107">
        <v>203628</v>
      </c>
      <c r="AL333" s="107">
        <v>207343</v>
      </c>
      <c r="AM333" s="107">
        <v>211062</v>
      </c>
      <c r="AN333" s="104">
        <v>214806</v>
      </c>
    </row>
    <row r="334" spans="1:40" x14ac:dyDescent="0.25">
      <c r="A334" t="str">
        <f t="shared" si="5"/>
        <v>Total Cargo_Kuwait</v>
      </c>
      <c r="B334" s="102" t="s">
        <v>207</v>
      </c>
      <c r="C334" s="108" t="s">
        <v>170</v>
      </c>
      <c r="D334" s="104" t="s">
        <v>210</v>
      </c>
      <c r="E334" s="75" t="s">
        <v>20</v>
      </c>
      <c r="F334" s="76" t="s">
        <v>34</v>
      </c>
      <c r="G334" s="76" t="s">
        <v>20</v>
      </c>
      <c r="H334" s="76" t="s">
        <v>20</v>
      </c>
      <c r="I334" s="76" t="s">
        <v>20</v>
      </c>
      <c r="J334" s="76" t="s">
        <v>20</v>
      </c>
      <c r="K334" s="76" t="s">
        <v>20</v>
      </c>
      <c r="L334" s="76" t="s">
        <v>20</v>
      </c>
      <c r="M334" s="76" t="s">
        <v>20</v>
      </c>
      <c r="N334" s="76" t="s">
        <v>20</v>
      </c>
      <c r="O334" s="76" t="s">
        <v>20</v>
      </c>
      <c r="P334" s="76" t="s">
        <v>20</v>
      </c>
      <c r="Q334" s="76" t="s">
        <v>20</v>
      </c>
      <c r="R334" s="83">
        <v>249528</v>
      </c>
      <c r="S334" s="83">
        <v>243443</v>
      </c>
      <c r="T334" s="83">
        <v>183553</v>
      </c>
      <c r="U334" s="83">
        <v>235668</v>
      </c>
      <c r="V334" s="83">
        <v>254777</v>
      </c>
      <c r="W334" s="83">
        <v>265931</v>
      </c>
      <c r="X334" s="83">
        <v>274887</v>
      </c>
      <c r="Y334" s="83">
        <v>283277</v>
      </c>
      <c r="Z334" s="83">
        <v>291522</v>
      </c>
      <c r="AA334" s="83">
        <v>299730</v>
      </c>
      <c r="AB334" s="83">
        <v>307928</v>
      </c>
      <c r="AC334" s="83">
        <v>316124</v>
      </c>
      <c r="AD334" s="83">
        <v>324320</v>
      </c>
      <c r="AE334" s="83">
        <v>332515</v>
      </c>
      <c r="AF334" s="83">
        <v>340710</v>
      </c>
      <c r="AG334" s="83">
        <v>348905</v>
      </c>
      <c r="AH334" s="83">
        <v>357100</v>
      </c>
      <c r="AI334" s="83">
        <v>365295</v>
      </c>
      <c r="AJ334" s="83">
        <v>373491</v>
      </c>
      <c r="AK334" s="83">
        <v>381686</v>
      </c>
      <c r="AL334" s="83">
        <v>389881</v>
      </c>
      <c r="AM334" s="83">
        <v>398076</v>
      </c>
      <c r="AN334" s="92">
        <v>406271</v>
      </c>
    </row>
    <row r="335" spans="1:40" x14ac:dyDescent="0.25">
      <c r="A335" t="str">
        <f t="shared" si="5"/>
        <v>International passengers_Kuwait</v>
      </c>
      <c r="B335" s="72" t="s">
        <v>54</v>
      </c>
      <c r="C335" s="108" t="s">
        <v>170</v>
      </c>
      <c r="D335" s="104" t="s">
        <v>210</v>
      </c>
      <c r="E335" s="75" t="s">
        <v>20</v>
      </c>
      <c r="F335" s="76" t="s">
        <v>34</v>
      </c>
      <c r="G335" s="76" t="s">
        <v>20</v>
      </c>
      <c r="H335" s="76" t="s">
        <v>20</v>
      </c>
      <c r="I335" s="76" t="s">
        <v>20</v>
      </c>
      <c r="J335" s="76" t="s">
        <v>20</v>
      </c>
      <c r="K335" s="76" t="s">
        <v>20</v>
      </c>
      <c r="L335" s="76" t="s">
        <v>20</v>
      </c>
      <c r="M335" s="76" t="s">
        <v>20</v>
      </c>
      <c r="N335" s="76" t="s">
        <v>20</v>
      </c>
      <c r="O335" s="76" t="s">
        <v>20</v>
      </c>
      <c r="P335" s="76" t="s">
        <v>20</v>
      </c>
      <c r="Q335" s="76" t="s">
        <v>20</v>
      </c>
      <c r="R335" s="83">
        <v>14813584</v>
      </c>
      <c r="S335" s="83">
        <v>15449714</v>
      </c>
      <c r="T335" s="83">
        <v>3998625</v>
      </c>
      <c r="U335" s="83">
        <v>7428576</v>
      </c>
      <c r="V335" s="83">
        <v>11444269</v>
      </c>
      <c r="W335" s="83">
        <v>14618904</v>
      </c>
      <c r="X335" s="83">
        <v>17126258</v>
      </c>
      <c r="Y335" s="83">
        <v>19273354</v>
      </c>
      <c r="Z335" s="83">
        <v>21134726</v>
      </c>
      <c r="AA335" s="83">
        <v>22840417</v>
      </c>
      <c r="AB335" s="83">
        <v>24414579</v>
      </c>
      <c r="AC335" s="83">
        <v>25913365</v>
      </c>
      <c r="AD335" s="83">
        <v>27346263</v>
      </c>
      <c r="AE335" s="83">
        <v>28738730</v>
      </c>
      <c r="AF335" s="83">
        <v>30095647</v>
      </c>
      <c r="AG335" s="83">
        <v>31429281</v>
      </c>
      <c r="AH335" s="83">
        <v>32742694</v>
      </c>
      <c r="AI335" s="83">
        <v>34042167</v>
      </c>
      <c r="AJ335" s="83">
        <v>35329766</v>
      </c>
      <c r="AK335" s="83">
        <v>36608874</v>
      </c>
      <c r="AL335" s="83">
        <v>37880892</v>
      </c>
      <c r="AM335" s="83">
        <v>39147712</v>
      </c>
      <c r="AN335" s="92">
        <v>40410269</v>
      </c>
    </row>
    <row r="336" spans="1:40" x14ac:dyDescent="0.25">
      <c r="A336" t="str">
        <f t="shared" si="5"/>
        <v>Domestic passengers_Kuwait</v>
      </c>
      <c r="B336" s="102" t="s">
        <v>56</v>
      </c>
      <c r="C336" s="103" t="s">
        <v>170</v>
      </c>
      <c r="D336" s="104" t="s">
        <v>210</v>
      </c>
      <c r="E336" s="105" t="s">
        <v>20</v>
      </c>
      <c r="F336" s="106" t="s">
        <v>34</v>
      </c>
      <c r="G336" s="106" t="s">
        <v>20</v>
      </c>
      <c r="H336" s="106" t="s">
        <v>20</v>
      </c>
      <c r="I336" s="106" t="s">
        <v>20</v>
      </c>
      <c r="J336" s="106" t="s">
        <v>20</v>
      </c>
      <c r="K336" s="106" t="s">
        <v>20</v>
      </c>
      <c r="L336" s="106" t="s">
        <v>20</v>
      </c>
      <c r="M336" s="106" t="s">
        <v>20</v>
      </c>
      <c r="N336" s="106" t="s">
        <v>20</v>
      </c>
      <c r="O336" s="106" t="s">
        <v>20</v>
      </c>
      <c r="P336" s="106" t="s">
        <v>20</v>
      </c>
      <c r="Q336" s="106" t="s">
        <v>20</v>
      </c>
      <c r="R336" s="107" t="s">
        <v>218</v>
      </c>
      <c r="S336" s="107" t="s">
        <v>218</v>
      </c>
      <c r="T336" s="107" t="s">
        <v>218</v>
      </c>
      <c r="U336" s="107" t="s">
        <v>218</v>
      </c>
      <c r="V336" s="107" t="s">
        <v>218</v>
      </c>
      <c r="W336" s="107" t="s">
        <v>218</v>
      </c>
      <c r="X336" s="107" t="s">
        <v>218</v>
      </c>
      <c r="Y336" s="107" t="s">
        <v>218</v>
      </c>
      <c r="Z336" s="107" t="s">
        <v>218</v>
      </c>
      <c r="AA336" s="107" t="s">
        <v>218</v>
      </c>
      <c r="AB336" s="107" t="s">
        <v>218</v>
      </c>
      <c r="AC336" s="107" t="s">
        <v>218</v>
      </c>
      <c r="AD336" s="107" t="s">
        <v>218</v>
      </c>
      <c r="AE336" s="107" t="s">
        <v>218</v>
      </c>
      <c r="AF336" s="107" t="s">
        <v>218</v>
      </c>
      <c r="AG336" s="107" t="s">
        <v>218</v>
      </c>
      <c r="AH336" s="107" t="s">
        <v>218</v>
      </c>
      <c r="AI336" s="107" t="s">
        <v>218</v>
      </c>
      <c r="AJ336" s="107" t="s">
        <v>218</v>
      </c>
      <c r="AK336" s="107" t="s">
        <v>218</v>
      </c>
      <c r="AL336" s="107" t="s">
        <v>218</v>
      </c>
      <c r="AM336" s="107" t="s">
        <v>218</v>
      </c>
      <c r="AN336" s="104" t="s">
        <v>218</v>
      </c>
    </row>
    <row r="337" spans="1:40" x14ac:dyDescent="0.25">
      <c r="A337" t="str">
        <f t="shared" si="5"/>
        <v>Total passengers_Korea</v>
      </c>
      <c r="B337" s="72" t="s">
        <v>58</v>
      </c>
      <c r="C337" s="108" t="s">
        <v>69</v>
      </c>
      <c r="D337" s="92" t="s">
        <v>211</v>
      </c>
      <c r="E337" s="75" t="s">
        <v>34</v>
      </c>
      <c r="F337" s="76" t="s">
        <v>20</v>
      </c>
      <c r="G337" s="76" t="s">
        <v>20</v>
      </c>
      <c r="H337" s="76" t="s">
        <v>20</v>
      </c>
      <c r="I337" s="76" t="s">
        <v>20</v>
      </c>
      <c r="J337" s="76" t="s">
        <v>20</v>
      </c>
      <c r="K337" s="76" t="s">
        <v>20</v>
      </c>
      <c r="L337" s="76" t="s">
        <v>20</v>
      </c>
      <c r="M337" s="76" t="s">
        <v>20</v>
      </c>
      <c r="N337" s="76" t="s">
        <v>34</v>
      </c>
      <c r="O337" s="76" t="s">
        <v>20</v>
      </c>
      <c r="P337" s="76" t="s">
        <v>20</v>
      </c>
      <c r="Q337" s="76" t="s">
        <v>34</v>
      </c>
      <c r="R337" s="83">
        <v>150610192</v>
      </c>
      <c r="S337" s="83">
        <v>157709556</v>
      </c>
      <c r="T337" s="83">
        <v>65127195</v>
      </c>
      <c r="U337" s="83">
        <v>110613245</v>
      </c>
      <c r="V337" s="83">
        <v>142399731</v>
      </c>
      <c r="W337" s="83">
        <v>163212903</v>
      </c>
      <c r="X337" s="83">
        <v>181828882</v>
      </c>
      <c r="Y337" s="83">
        <v>197089793</v>
      </c>
      <c r="Z337" s="83">
        <v>210430629</v>
      </c>
      <c r="AA337" s="83">
        <v>222634144</v>
      </c>
      <c r="AB337" s="83">
        <v>234140708</v>
      </c>
      <c r="AC337" s="83">
        <v>245203869</v>
      </c>
      <c r="AD337" s="83">
        <v>255972748</v>
      </c>
      <c r="AE337" s="83">
        <v>266537147</v>
      </c>
      <c r="AF337" s="83">
        <v>276952804</v>
      </c>
      <c r="AG337" s="83">
        <v>287255598</v>
      </c>
      <c r="AH337" s="83">
        <v>297469647</v>
      </c>
      <c r="AI337" s="83">
        <v>307611969</v>
      </c>
      <c r="AJ337" s="83">
        <v>317695161</v>
      </c>
      <c r="AK337" s="83">
        <v>327728982</v>
      </c>
      <c r="AL337" s="83">
        <v>337721200</v>
      </c>
      <c r="AM337" s="83">
        <v>347678129</v>
      </c>
      <c r="AN337" s="92">
        <v>357605032</v>
      </c>
    </row>
    <row r="338" spans="1:40" x14ac:dyDescent="0.25">
      <c r="A338" t="str">
        <f t="shared" si="5"/>
        <v>Total aircraft movements_Korea</v>
      </c>
      <c r="B338" s="72" t="s">
        <v>35</v>
      </c>
      <c r="C338" s="108" t="s">
        <v>69</v>
      </c>
      <c r="D338" s="92" t="s">
        <v>211</v>
      </c>
      <c r="E338" s="75" t="s">
        <v>34</v>
      </c>
      <c r="F338" s="76" t="s">
        <v>20</v>
      </c>
      <c r="G338" s="76" t="s">
        <v>20</v>
      </c>
      <c r="H338" s="76" t="s">
        <v>20</v>
      </c>
      <c r="I338" s="76" t="s">
        <v>20</v>
      </c>
      <c r="J338" s="76" t="s">
        <v>20</v>
      </c>
      <c r="K338" s="76" t="s">
        <v>20</v>
      </c>
      <c r="L338" s="76" t="s">
        <v>20</v>
      </c>
      <c r="M338" s="76" t="s">
        <v>20</v>
      </c>
      <c r="N338" s="76" t="s">
        <v>34</v>
      </c>
      <c r="O338" s="76" t="s">
        <v>20</v>
      </c>
      <c r="P338" s="76" t="s">
        <v>20</v>
      </c>
      <c r="Q338" s="76" t="s">
        <v>34</v>
      </c>
      <c r="R338" s="83">
        <v>908875</v>
      </c>
      <c r="S338" s="83">
        <v>939330</v>
      </c>
      <c r="T338" s="83">
        <v>549221</v>
      </c>
      <c r="U338" s="83">
        <v>761642</v>
      </c>
      <c r="V338" s="83">
        <v>928054</v>
      </c>
      <c r="W338" s="83">
        <v>1029441</v>
      </c>
      <c r="X338" s="83">
        <v>1098573</v>
      </c>
      <c r="Y338" s="83">
        <v>1149563</v>
      </c>
      <c r="Z338" s="83">
        <v>1190250</v>
      </c>
      <c r="AA338" s="83">
        <v>1225709</v>
      </c>
      <c r="AB338" s="83">
        <v>1258203</v>
      </c>
      <c r="AC338" s="83">
        <v>1288821</v>
      </c>
      <c r="AD338" s="83">
        <v>1317510</v>
      </c>
      <c r="AE338" s="83">
        <v>1344925</v>
      </c>
      <c r="AF338" s="83">
        <v>1371064</v>
      </c>
      <c r="AG338" s="83">
        <v>1396282</v>
      </c>
      <c r="AH338" s="83">
        <v>1421340</v>
      </c>
      <c r="AI338" s="83">
        <v>1446796</v>
      </c>
      <c r="AJ338" s="83">
        <v>1472906</v>
      </c>
      <c r="AK338" s="83">
        <v>1499004</v>
      </c>
      <c r="AL338" s="83">
        <v>1524887</v>
      </c>
      <c r="AM338" s="83">
        <v>1551064</v>
      </c>
      <c r="AN338" s="92">
        <v>1577942</v>
      </c>
    </row>
    <row r="339" spans="1:40" x14ac:dyDescent="0.25">
      <c r="A339" t="str">
        <f t="shared" si="5"/>
        <v>Total Cargo_Korea</v>
      </c>
      <c r="B339" s="102" t="s">
        <v>207</v>
      </c>
      <c r="C339" s="103" t="s">
        <v>69</v>
      </c>
      <c r="D339" s="92" t="s">
        <v>211</v>
      </c>
      <c r="E339" s="105" t="s">
        <v>34</v>
      </c>
      <c r="F339" s="106" t="s">
        <v>20</v>
      </c>
      <c r="G339" s="106" t="s">
        <v>20</v>
      </c>
      <c r="H339" s="106" t="s">
        <v>20</v>
      </c>
      <c r="I339" s="106" t="s">
        <v>20</v>
      </c>
      <c r="J339" s="106" t="s">
        <v>20</v>
      </c>
      <c r="K339" s="106" t="s">
        <v>20</v>
      </c>
      <c r="L339" s="106" t="s">
        <v>20</v>
      </c>
      <c r="M339" s="106" t="s">
        <v>20</v>
      </c>
      <c r="N339" s="106" t="s">
        <v>34</v>
      </c>
      <c r="O339" s="106" t="s">
        <v>20</v>
      </c>
      <c r="P339" s="106" t="s">
        <v>20</v>
      </c>
      <c r="Q339" s="106" t="s">
        <v>34</v>
      </c>
      <c r="R339" s="107">
        <v>3257878</v>
      </c>
      <c r="S339" s="107">
        <v>3023458</v>
      </c>
      <c r="T339" s="107">
        <v>2982395</v>
      </c>
      <c r="U339" s="107">
        <v>3054200</v>
      </c>
      <c r="V339" s="107">
        <v>3094597</v>
      </c>
      <c r="W339" s="107">
        <v>3153706</v>
      </c>
      <c r="X339" s="107">
        <v>3212804</v>
      </c>
      <c r="Y339" s="107">
        <v>3271901</v>
      </c>
      <c r="Z339" s="107">
        <v>3330999</v>
      </c>
      <c r="AA339" s="107">
        <v>3390096</v>
      </c>
      <c r="AB339" s="107">
        <v>3449194</v>
      </c>
      <c r="AC339" s="107">
        <v>3508291</v>
      </c>
      <c r="AD339" s="107">
        <v>3567389</v>
      </c>
      <c r="AE339" s="107">
        <v>3626486</v>
      </c>
      <c r="AF339" s="107">
        <v>3685584</v>
      </c>
      <c r="AG339" s="107">
        <v>3744681</v>
      </c>
      <c r="AH339" s="107">
        <v>3803779</v>
      </c>
      <c r="AI339" s="107">
        <v>3862876</v>
      </c>
      <c r="AJ339" s="107">
        <v>3921974</v>
      </c>
      <c r="AK339" s="107">
        <v>3981071</v>
      </c>
      <c r="AL339" s="107">
        <v>4040169</v>
      </c>
      <c r="AM339" s="107">
        <v>4099266</v>
      </c>
      <c r="AN339" s="104">
        <v>4158364</v>
      </c>
    </row>
    <row r="340" spans="1:40" x14ac:dyDescent="0.25">
      <c r="A340" t="str">
        <f t="shared" si="5"/>
        <v>International passengers_Korea</v>
      </c>
      <c r="B340" s="102" t="s">
        <v>54</v>
      </c>
      <c r="C340" s="103" t="s">
        <v>69</v>
      </c>
      <c r="D340" s="92" t="s">
        <v>211</v>
      </c>
      <c r="E340" s="105" t="s">
        <v>34</v>
      </c>
      <c r="F340" s="106" t="s">
        <v>20</v>
      </c>
      <c r="G340" s="106" t="s">
        <v>20</v>
      </c>
      <c r="H340" s="106" t="s">
        <v>20</v>
      </c>
      <c r="I340" s="106" t="s">
        <v>20</v>
      </c>
      <c r="J340" s="106" t="s">
        <v>20</v>
      </c>
      <c r="K340" s="106" t="s">
        <v>20</v>
      </c>
      <c r="L340" s="106" t="s">
        <v>20</v>
      </c>
      <c r="M340" s="106" t="s">
        <v>20</v>
      </c>
      <c r="N340" s="106" t="s">
        <v>34</v>
      </c>
      <c r="O340" s="106" t="s">
        <v>20</v>
      </c>
      <c r="P340" s="106" t="s">
        <v>20</v>
      </c>
      <c r="Q340" s="106" t="s">
        <v>34</v>
      </c>
      <c r="R340" s="107">
        <v>86463569</v>
      </c>
      <c r="S340" s="107">
        <v>90899756</v>
      </c>
      <c r="T340" s="107">
        <v>17212202</v>
      </c>
      <c r="U340" s="107">
        <v>46794368</v>
      </c>
      <c r="V340" s="107">
        <v>71683056</v>
      </c>
      <c r="W340" s="107">
        <v>87568680</v>
      </c>
      <c r="X340" s="107">
        <v>102157850</v>
      </c>
      <c r="Y340" s="107">
        <v>113673626</v>
      </c>
      <c r="Z340" s="107">
        <v>123357300</v>
      </c>
      <c r="AA340" s="107">
        <v>131931158</v>
      </c>
      <c r="AB340" s="107">
        <v>139816687</v>
      </c>
      <c r="AC340" s="107">
        <v>147261527</v>
      </c>
      <c r="AD340" s="107">
        <v>154412923</v>
      </c>
      <c r="AE340" s="107">
        <v>161360102</v>
      </c>
      <c r="AF340" s="107">
        <v>168158605</v>
      </c>
      <c r="AG340" s="107">
        <v>174844268</v>
      </c>
      <c r="AH340" s="107">
        <v>181441231</v>
      </c>
      <c r="AI340" s="107">
        <v>187966536</v>
      </c>
      <c r="AJ340" s="107">
        <v>194432791</v>
      </c>
      <c r="AK340" s="107">
        <v>200849716</v>
      </c>
      <c r="AL340" s="107">
        <v>207225065</v>
      </c>
      <c r="AM340" s="107">
        <v>213565173</v>
      </c>
      <c r="AN340" s="104">
        <v>219875324</v>
      </c>
    </row>
    <row r="341" spans="1:40" x14ac:dyDescent="0.25">
      <c r="A341" t="str">
        <f t="shared" si="5"/>
        <v>Domestic passengers_Korea</v>
      </c>
      <c r="B341" s="72" t="s">
        <v>56</v>
      </c>
      <c r="C341" s="108" t="s">
        <v>69</v>
      </c>
      <c r="D341" s="92" t="s">
        <v>211</v>
      </c>
      <c r="E341" s="75" t="s">
        <v>34</v>
      </c>
      <c r="F341" s="76" t="s">
        <v>20</v>
      </c>
      <c r="G341" s="76" t="s">
        <v>20</v>
      </c>
      <c r="H341" s="76" t="s">
        <v>20</v>
      </c>
      <c r="I341" s="76" t="s">
        <v>20</v>
      </c>
      <c r="J341" s="76" t="s">
        <v>20</v>
      </c>
      <c r="K341" s="76" t="s">
        <v>20</v>
      </c>
      <c r="L341" s="76" t="s">
        <v>20</v>
      </c>
      <c r="M341" s="76" t="s">
        <v>20</v>
      </c>
      <c r="N341" s="76" t="s">
        <v>34</v>
      </c>
      <c r="O341" s="76" t="s">
        <v>20</v>
      </c>
      <c r="P341" s="76" t="s">
        <v>20</v>
      </c>
      <c r="Q341" s="76" t="s">
        <v>34</v>
      </c>
      <c r="R341" s="83">
        <v>64053710</v>
      </c>
      <c r="S341" s="83">
        <v>66773122</v>
      </c>
      <c r="T341" s="83">
        <v>47903087</v>
      </c>
      <c r="U341" s="83">
        <v>63797352</v>
      </c>
      <c r="V341" s="83">
        <v>70683937</v>
      </c>
      <c r="W341" s="83">
        <v>75606453</v>
      </c>
      <c r="X341" s="83">
        <v>79631322</v>
      </c>
      <c r="Y341" s="83">
        <v>83376081</v>
      </c>
      <c r="Z341" s="83">
        <v>87033646</v>
      </c>
      <c r="AA341" s="83">
        <v>90664130</v>
      </c>
      <c r="AB341" s="83">
        <v>94286218</v>
      </c>
      <c r="AC341" s="83">
        <v>97905710</v>
      </c>
      <c r="AD341" s="83">
        <v>101524399</v>
      </c>
      <c r="AE341" s="83">
        <v>105142842</v>
      </c>
      <c r="AF341" s="83">
        <v>108761208</v>
      </c>
      <c r="AG341" s="83">
        <v>112379551</v>
      </c>
      <c r="AH341" s="83">
        <v>115997886</v>
      </c>
      <c r="AI341" s="83">
        <v>119616219</v>
      </c>
      <c r="AJ341" s="83">
        <v>123234551</v>
      </c>
      <c r="AK341" s="83">
        <v>126852884</v>
      </c>
      <c r="AL341" s="83">
        <v>130471216</v>
      </c>
      <c r="AM341" s="83">
        <v>134089549</v>
      </c>
      <c r="AN341" s="92">
        <v>137707880</v>
      </c>
    </row>
    <row r="342" spans="1:40" x14ac:dyDescent="0.25">
      <c r="A342" t="str">
        <f t="shared" si="5"/>
        <v>Total passengers_Kenya</v>
      </c>
      <c r="B342" s="102" t="s">
        <v>58</v>
      </c>
      <c r="C342" s="103" t="s">
        <v>32</v>
      </c>
      <c r="D342" s="104" t="s">
        <v>49</v>
      </c>
      <c r="E342" s="105" t="s">
        <v>20</v>
      </c>
      <c r="F342" s="106" t="s">
        <v>34</v>
      </c>
      <c r="G342" s="106" t="s">
        <v>20</v>
      </c>
      <c r="H342" s="106" t="s">
        <v>20</v>
      </c>
      <c r="I342" s="106" t="s">
        <v>20</v>
      </c>
      <c r="J342" s="106" t="s">
        <v>20</v>
      </c>
      <c r="K342" s="106" t="s">
        <v>20</v>
      </c>
      <c r="L342" s="106" t="s">
        <v>34</v>
      </c>
      <c r="M342" s="106" t="s">
        <v>20</v>
      </c>
      <c r="N342" s="106" t="s">
        <v>20</v>
      </c>
      <c r="O342" s="106" t="s">
        <v>20</v>
      </c>
      <c r="P342" s="106" t="s">
        <v>20</v>
      </c>
      <c r="Q342" s="106" t="s">
        <v>20</v>
      </c>
      <c r="R342" s="107">
        <v>10652005</v>
      </c>
      <c r="S342" s="107">
        <v>10988051</v>
      </c>
      <c r="T342" s="107">
        <v>3468972</v>
      </c>
      <c r="U342" s="107">
        <v>5900789</v>
      </c>
      <c r="V342" s="107">
        <v>8878387</v>
      </c>
      <c r="W342" s="107">
        <v>10756606</v>
      </c>
      <c r="X342" s="107">
        <v>12012911</v>
      </c>
      <c r="Y342" s="107">
        <v>12925510</v>
      </c>
      <c r="Z342" s="107">
        <v>13645514</v>
      </c>
      <c r="AA342" s="107">
        <v>14253779</v>
      </c>
      <c r="AB342" s="107">
        <v>14787010</v>
      </c>
      <c r="AC342" s="107">
        <v>15290417</v>
      </c>
      <c r="AD342" s="107">
        <v>15784401</v>
      </c>
      <c r="AE342" s="107">
        <v>16283283</v>
      </c>
      <c r="AF342" s="107">
        <v>16781500</v>
      </c>
      <c r="AG342" s="107">
        <v>17281401</v>
      </c>
      <c r="AH342" s="107">
        <v>17790149</v>
      </c>
      <c r="AI342" s="107">
        <v>18308861</v>
      </c>
      <c r="AJ342" s="107">
        <v>18838894</v>
      </c>
      <c r="AK342" s="107">
        <v>19379690</v>
      </c>
      <c r="AL342" s="107">
        <v>19932617</v>
      </c>
      <c r="AM342" s="107">
        <v>20497877</v>
      </c>
      <c r="AN342" s="104">
        <v>21075377</v>
      </c>
    </row>
    <row r="343" spans="1:40" x14ac:dyDescent="0.25">
      <c r="A343" t="str">
        <f t="shared" si="5"/>
        <v>Total aircraft movements_Kenya</v>
      </c>
      <c r="B343" s="102" t="s">
        <v>35</v>
      </c>
      <c r="C343" s="103" t="s">
        <v>32</v>
      </c>
      <c r="D343" s="104" t="s">
        <v>49</v>
      </c>
      <c r="E343" s="105" t="s">
        <v>20</v>
      </c>
      <c r="F343" s="106" t="s">
        <v>34</v>
      </c>
      <c r="G343" s="106" t="s">
        <v>20</v>
      </c>
      <c r="H343" s="106" t="s">
        <v>20</v>
      </c>
      <c r="I343" s="106" t="s">
        <v>20</v>
      </c>
      <c r="J343" s="106" t="s">
        <v>20</v>
      </c>
      <c r="K343" s="106" t="s">
        <v>20</v>
      </c>
      <c r="L343" s="106" t="s">
        <v>34</v>
      </c>
      <c r="M343" s="106" t="s">
        <v>20</v>
      </c>
      <c r="N343" s="106" t="s">
        <v>20</v>
      </c>
      <c r="O343" s="106" t="s">
        <v>20</v>
      </c>
      <c r="P343" s="106" t="s">
        <v>20</v>
      </c>
      <c r="Q343" s="106" t="s">
        <v>20</v>
      </c>
      <c r="R343" s="107">
        <v>254048</v>
      </c>
      <c r="S343" s="107">
        <v>246667</v>
      </c>
      <c r="T343" s="107">
        <v>113408</v>
      </c>
      <c r="U343" s="107">
        <v>181466</v>
      </c>
      <c r="V343" s="107">
        <v>222582</v>
      </c>
      <c r="W343" s="107">
        <v>248494</v>
      </c>
      <c r="X343" s="107">
        <v>265846</v>
      </c>
      <c r="Y343" s="107">
        <v>278220</v>
      </c>
      <c r="Z343" s="107">
        <v>287853</v>
      </c>
      <c r="AA343" s="107">
        <v>295894</v>
      </c>
      <c r="AB343" s="107">
        <v>303016</v>
      </c>
      <c r="AC343" s="107">
        <v>309611</v>
      </c>
      <c r="AD343" s="107">
        <v>315895</v>
      </c>
      <c r="AE343" s="107">
        <v>321988</v>
      </c>
      <c r="AF343" s="107">
        <v>327964</v>
      </c>
      <c r="AG343" s="107">
        <v>333861</v>
      </c>
      <c r="AH343" s="107">
        <v>339703</v>
      </c>
      <c r="AI343" s="107">
        <v>345502</v>
      </c>
      <c r="AJ343" s="107">
        <v>351266</v>
      </c>
      <c r="AK343" s="107">
        <v>357000</v>
      </c>
      <c r="AL343" s="107">
        <v>362706</v>
      </c>
      <c r="AM343" s="107">
        <v>368387</v>
      </c>
      <c r="AN343" s="104">
        <v>374044</v>
      </c>
    </row>
    <row r="344" spans="1:40" x14ac:dyDescent="0.25">
      <c r="A344" t="str">
        <f t="shared" si="5"/>
        <v>Total Cargo_Kenya</v>
      </c>
      <c r="B344" s="102" t="s">
        <v>207</v>
      </c>
      <c r="C344" s="108" t="s">
        <v>32</v>
      </c>
      <c r="D344" s="92" t="s">
        <v>49</v>
      </c>
      <c r="E344" s="75" t="s">
        <v>20</v>
      </c>
      <c r="F344" s="76" t="s">
        <v>34</v>
      </c>
      <c r="G344" s="76" t="s">
        <v>20</v>
      </c>
      <c r="H344" s="76" t="s">
        <v>20</v>
      </c>
      <c r="I344" s="76" t="s">
        <v>20</v>
      </c>
      <c r="J344" s="76" t="s">
        <v>20</v>
      </c>
      <c r="K344" s="76" t="s">
        <v>20</v>
      </c>
      <c r="L344" s="76" t="s">
        <v>34</v>
      </c>
      <c r="M344" s="76" t="s">
        <v>20</v>
      </c>
      <c r="N344" s="76" t="s">
        <v>20</v>
      </c>
      <c r="O344" s="76" t="s">
        <v>20</v>
      </c>
      <c r="P344" s="76" t="s">
        <v>20</v>
      </c>
      <c r="Q344" s="76" t="s">
        <v>20</v>
      </c>
      <c r="R344" s="83">
        <v>360498</v>
      </c>
      <c r="S344" s="83">
        <v>376322</v>
      </c>
      <c r="T344" s="83">
        <v>334397</v>
      </c>
      <c r="U344" s="83">
        <v>397605</v>
      </c>
      <c r="V344" s="83">
        <v>416289</v>
      </c>
      <c r="W344" s="83">
        <v>425900</v>
      </c>
      <c r="X344" s="83">
        <v>434523</v>
      </c>
      <c r="Y344" s="83">
        <v>442994</v>
      </c>
      <c r="Z344" s="83">
        <v>451443</v>
      </c>
      <c r="AA344" s="83">
        <v>459890</v>
      </c>
      <c r="AB344" s="83">
        <v>468335</v>
      </c>
      <c r="AC344" s="83">
        <v>476780</v>
      </c>
      <c r="AD344" s="83">
        <v>485225</v>
      </c>
      <c r="AE344" s="83">
        <v>493670</v>
      </c>
      <c r="AF344" s="83">
        <v>502115</v>
      </c>
      <c r="AG344" s="83">
        <v>510560</v>
      </c>
      <c r="AH344" s="83">
        <v>519005</v>
      </c>
      <c r="AI344" s="83">
        <v>527450</v>
      </c>
      <c r="AJ344" s="83">
        <v>535896</v>
      </c>
      <c r="AK344" s="83">
        <v>544341</v>
      </c>
      <c r="AL344" s="83">
        <v>552786</v>
      </c>
      <c r="AM344" s="83">
        <v>561231</v>
      </c>
      <c r="AN344" s="92">
        <v>569676</v>
      </c>
    </row>
    <row r="345" spans="1:40" x14ac:dyDescent="0.25">
      <c r="A345" t="str">
        <f t="shared" si="5"/>
        <v>International passengers_Kenya</v>
      </c>
      <c r="B345" s="72" t="s">
        <v>54</v>
      </c>
      <c r="C345" s="108" t="s">
        <v>32</v>
      </c>
      <c r="D345" s="92" t="s">
        <v>49</v>
      </c>
      <c r="E345" s="75" t="s">
        <v>20</v>
      </c>
      <c r="F345" s="76" t="s">
        <v>34</v>
      </c>
      <c r="G345" s="76" t="s">
        <v>20</v>
      </c>
      <c r="H345" s="76" t="s">
        <v>20</v>
      </c>
      <c r="I345" s="76" t="s">
        <v>20</v>
      </c>
      <c r="J345" s="76" t="s">
        <v>20</v>
      </c>
      <c r="K345" s="76" t="s">
        <v>20</v>
      </c>
      <c r="L345" s="76" t="s">
        <v>34</v>
      </c>
      <c r="M345" s="76" t="s">
        <v>20</v>
      </c>
      <c r="N345" s="76" t="s">
        <v>20</v>
      </c>
      <c r="O345" s="76" t="s">
        <v>20</v>
      </c>
      <c r="P345" s="76" t="s">
        <v>20</v>
      </c>
      <c r="Q345" s="76" t="s">
        <v>20</v>
      </c>
      <c r="R345" s="83">
        <v>5428324</v>
      </c>
      <c r="S345" s="83">
        <v>5626518</v>
      </c>
      <c r="T345" s="83">
        <v>1387700</v>
      </c>
      <c r="U345" s="83">
        <v>2463542</v>
      </c>
      <c r="V345" s="83">
        <v>4198741</v>
      </c>
      <c r="W345" s="83">
        <v>5269851</v>
      </c>
      <c r="X345" s="83">
        <v>5968998</v>
      </c>
      <c r="Y345" s="83">
        <v>6470492</v>
      </c>
      <c r="Z345" s="83">
        <v>6864876</v>
      </c>
      <c r="AA345" s="83">
        <v>7197643</v>
      </c>
      <c r="AB345" s="83">
        <v>7484805</v>
      </c>
      <c r="AC345" s="83">
        <v>7759451</v>
      </c>
      <c r="AD345" s="83">
        <v>8034866</v>
      </c>
      <c r="AE345" s="83">
        <v>8321189</v>
      </c>
      <c r="AF345" s="83">
        <v>8610396</v>
      </c>
      <c r="AG345" s="83">
        <v>8903387</v>
      </c>
      <c r="AH345" s="83">
        <v>9206466</v>
      </c>
      <c r="AI345" s="83">
        <v>9520244</v>
      </c>
      <c r="AJ345" s="83">
        <v>9845781</v>
      </c>
      <c r="AK345" s="83">
        <v>10182337</v>
      </c>
      <c r="AL345" s="83">
        <v>10531179</v>
      </c>
      <c r="AM345" s="83">
        <v>10892444</v>
      </c>
      <c r="AN345" s="92">
        <v>11266005</v>
      </c>
    </row>
    <row r="346" spans="1:40" x14ac:dyDescent="0.25">
      <c r="A346" t="str">
        <f t="shared" si="5"/>
        <v>Domestic passengers_Kenya</v>
      </c>
      <c r="B346" s="102" t="s">
        <v>56</v>
      </c>
      <c r="C346" s="103" t="s">
        <v>32</v>
      </c>
      <c r="D346" s="104" t="s">
        <v>49</v>
      </c>
      <c r="E346" s="105" t="s">
        <v>20</v>
      </c>
      <c r="F346" s="106" t="s">
        <v>34</v>
      </c>
      <c r="G346" s="106" t="s">
        <v>20</v>
      </c>
      <c r="H346" s="106" t="s">
        <v>20</v>
      </c>
      <c r="I346" s="106" t="s">
        <v>20</v>
      </c>
      <c r="J346" s="106" t="s">
        <v>20</v>
      </c>
      <c r="K346" s="106" t="s">
        <v>20</v>
      </c>
      <c r="L346" s="106" t="s">
        <v>34</v>
      </c>
      <c r="M346" s="106" t="s">
        <v>20</v>
      </c>
      <c r="N346" s="106" t="s">
        <v>20</v>
      </c>
      <c r="O346" s="106" t="s">
        <v>20</v>
      </c>
      <c r="P346" s="106" t="s">
        <v>20</v>
      </c>
      <c r="Q346" s="106" t="s">
        <v>20</v>
      </c>
      <c r="R346" s="107">
        <v>3655863</v>
      </c>
      <c r="S346" s="107">
        <v>3733150</v>
      </c>
      <c r="T346" s="107">
        <v>1634926</v>
      </c>
      <c r="U346" s="107">
        <v>2707198</v>
      </c>
      <c r="V346" s="107">
        <v>3431685</v>
      </c>
      <c r="W346" s="107">
        <v>3941709</v>
      </c>
      <c r="X346" s="107">
        <v>4319767</v>
      </c>
      <c r="Y346" s="107">
        <v>4616782</v>
      </c>
      <c r="Z346" s="107">
        <v>4864118</v>
      </c>
      <c r="AA346" s="107">
        <v>5081047</v>
      </c>
      <c r="AB346" s="107">
        <v>5279399</v>
      </c>
      <c r="AC346" s="107">
        <v>5466412</v>
      </c>
      <c r="AD346" s="107">
        <v>5646517</v>
      </c>
      <c r="AE346" s="107">
        <v>5822417</v>
      </c>
      <c r="AF346" s="107">
        <v>5995761</v>
      </c>
      <c r="AG346" s="107">
        <v>6167551</v>
      </c>
      <c r="AH346" s="107">
        <v>6338399</v>
      </c>
      <c r="AI346" s="107">
        <v>6508678</v>
      </c>
      <c r="AJ346" s="107">
        <v>6678609</v>
      </c>
      <c r="AK346" s="107">
        <v>6848333</v>
      </c>
      <c r="AL346" s="107">
        <v>7017929</v>
      </c>
      <c r="AM346" s="107">
        <v>7187450</v>
      </c>
      <c r="AN346" s="104">
        <v>7356923</v>
      </c>
    </row>
    <row r="347" spans="1:40" x14ac:dyDescent="0.25">
      <c r="A347" t="str">
        <f t="shared" si="5"/>
        <v>Total passengers_Jordan</v>
      </c>
      <c r="B347" s="72" t="s">
        <v>58</v>
      </c>
      <c r="C347" s="108" t="s">
        <v>170</v>
      </c>
      <c r="D347" s="92" t="s">
        <v>175</v>
      </c>
      <c r="E347" s="75" t="s">
        <v>20</v>
      </c>
      <c r="F347" s="76" t="s">
        <v>34</v>
      </c>
      <c r="G347" s="76" t="s">
        <v>20</v>
      </c>
      <c r="H347" s="76" t="s">
        <v>20</v>
      </c>
      <c r="I347" s="76" t="s">
        <v>20</v>
      </c>
      <c r="J347" s="76" t="s">
        <v>20</v>
      </c>
      <c r="K347" s="76" t="s">
        <v>20</v>
      </c>
      <c r="L347" s="76" t="s">
        <v>20</v>
      </c>
      <c r="M347" s="76" t="s">
        <v>20</v>
      </c>
      <c r="N347" s="76" t="s">
        <v>20</v>
      </c>
      <c r="O347" s="76" t="s">
        <v>20</v>
      </c>
      <c r="P347" s="76" t="s">
        <v>20</v>
      </c>
      <c r="Q347" s="76" t="s">
        <v>20</v>
      </c>
      <c r="R347" s="83">
        <v>8436468</v>
      </c>
      <c r="S347" s="83">
        <v>8933713</v>
      </c>
      <c r="T347" s="83">
        <v>2043303</v>
      </c>
      <c r="U347" s="83">
        <v>4089235</v>
      </c>
      <c r="V347" s="83">
        <v>6485866</v>
      </c>
      <c r="W347" s="83">
        <v>8110356</v>
      </c>
      <c r="X347" s="83">
        <v>9298428</v>
      </c>
      <c r="Y347" s="83">
        <v>10237597</v>
      </c>
      <c r="Z347" s="83">
        <v>11118103</v>
      </c>
      <c r="AA347" s="83">
        <v>11918196</v>
      </c>
      <c r="AB347" s="83">
        <v>12672591</v>
      </c>
      <c r="AC347" s="83">
        <v>13403080</v>
      </c>
      <c r="AD347" s="83">
        <v>14120998</v>
      </c>
      <c r="AE347" s="83">
        <v>14820127</v>
      </c>
      <c r="AF347" s="83">
        <v>15503504</v>
      </c>
      <c r="AG347" s="83">
        <v>16192151</v>
      </c>
      <c r="AH347" s="83">
        <v>16889003</v>
      </c>
      <c r="AI347" s="83">
        <v>17583014</v>
      </c>
      <c r="AJ347" s="83">
        <v>18306303</v>
      </c>
      <c r="AK347" s="83">
        <v>19042668</v>
      </c>
      <c r="AL347" s="83">
        <v>19793205</v>
      </c>
      <c r="AM347" s="83">
        <v>20558658</v>
      </c>
      <c r="AN347" s="92">
        <v>21340540</v>
      </c>
    </row>
    <row r="348" spans="1:40" x14ac:dyDescent="0.25">
      <c r="A348" t="str">
        <f t="shared" si="5"/>
        <v>Total aircraft movements_Jordan</v>
      </c>
      <c r="B348" s="72" t="s">
        <v>35</v>
      </c>
      <c r="C348" s="108" t="s">
        <v>170</v>
      </c>
      <c r="D348" s="92" t="s">
        <v>175</v>
      </c>
      <c r="E348" s="75" t="s">
        <v>20</v>
      </c>
      <c r="F348" s="76" t="s">
        <v>34</v>
      </c>
      <c r="G348" s="76" t="s">
        <v>20</v>
      </c>
      <c r="H348" s="76" t="s">
        <v>20</v>
      </c>
      <c r="I348" s="76" t="s">
        <v>20</v>
      </c>
      <c r="J348" s="76" t="s">
        <v>20</v>
      </c>
      <c r="K348" s="76" t="s">
        <v>20</v>
      </c>
      <c r="L348" s="76" t="s">
        <v>20</v>
      </c>
      <c r="M348" s="76" t="s">
        <v>20</v>
      </c>
      <c r="N348" s="76" t="s">
        <v>20</v>
      </c>
      <c r="O348" s="76" t="s">
        <v>20</v>
      </c>
      <c r="P348" s="76" t="s">
        <v>20</v>
      </c>
      <c r="Q348" s="76" t="s">
        <v>20</v>
      </c>
      <c r="R348" s="83">
        <v>104631</v>
      </c>
      <c r="S348" s="83">
        <v>109166</v>
      </c>
      <c r="T348" s="83">
        <v>32524</v>
      </c>
      <c r="U348" s="83">
        <v>54518</v>
      </c>
      <c r="V348" s="83">
        <v>85810</v>
      </c>
      <c r="W348" s="83">
        <v>105326</v>
      </c>
      <c r="X348" s="83">
        <v>118167</v>
      </c>
      <c r="Y348" s="83">
        <v>127259</v>
      </c>
      <c r="Z348" s="83">
        <v>134249</v>
      </c>
      <c r="AA348" s="83">
        <v>140061</v>
      </c>
      <c r="AB348" s="83">
        <v>145216</v>
      </c>
      <c r="AC348" s="83">
        <v>150001</v>
      </c>
      <c r="AD348" s="83">
        <v>154582</v>
      </c>
      <c r="AE348" s="83">
        <v>159049</v>
      </c>
      <c r="AF348" s="83">
        <v>163452</v>
      </c>
      <c r="AG348" s="83">
        <v>167819</v>
      </c>
      <c r="AH348" s="83">
        <v>172167</v>
      </c>
      <c r="AI348" s="83">
        <v>176503</v>
      </c>
      <c r="AJ348" s="83">
        <v>180834</v>
      </c>
      <c r="AK348" s="83">
        <v>185161</v>
      </c>
      <c r="AL348" s="83">
        <v>189487</v>
      </c>
      <c r="AM348" s="83">
        <v>193810</v>
      </c>
      <c r="AN348" s="92">
        <v>198134</v>
      </c>
    </row>
    <row r="349" spans="1:40" x14ac:dyDescent="0.25">
      <c r="A349" t="str">
        <f t="shared" si="5"/>
        <v>Total Cargo_Jordan</v>
      </c>
      <c r="B349" s="102" t="s">
        <v>207</v>
      </c>
      <c r="C349" s="103" t="s">
        <v>170</v>
      </c>
      <c r="D349" s="104" t="s">
        <v>175</v>
      </c>
      <c r="E349" s="105" t="s">
        <v>20</v>
      </c>
      <c r="F349" s="106" t="s">
        <v>34</v>
      </c>
      <c r="G349" s="106" t="s">
        <v>20</v>
      </c>
      <c r="H349" s="106" t="s">
        <v>20</v>
      </c>
      <c r="I349" s="106" t="s">
        <v>20</v>
      </c>
      <c r="J349" s="106" t="s">
        <v>20</v>
      </c>
      <c r="K349" s="106" t="s">
        <v>20</v>
      </c>
      <c r="L349" s="106" t="s">
        <v>20</v>
      </c>
      <c r="M349" s="106" t="s">
        <v>20</v>
      </c>
      <c r="N349" s="106" t="s">
        <v>20</v>
      </c>
      <c r="O349" s="106" t="s">
        <v>20</v>
      </c>
      <c r="P349" s="106" t="s">
        <v>20</v>
      </c>
      <c r="Q349" s="106" t="s">
        <v>20</v>
      </c>
      <c r="R349" s="107">
        <v>106242</v>
      </c>
      <c r="S349" s="107">
        <v>103830</v>
      </c>
      <c r="T349" s="107">
        <v>51561</v>
      </c>
      <c r="U349" s="107">
        <v>79410</v>
      </c>
      <c r="V349" s="107">
        <v>95455</v>
      </c>
      <c r="W349" s="107">
        <v>105728</v>
      </c>
      <c r="X349" s="107">
        <v>112713</v>
      </c>
      <c r="Y349" s="107">
        <v>117996</v>
      </c>
      <c r="Z349" s="107">
        <v>122428</v>
      </c>
      <c r="AA349" s="107">
        <v>126467</v>
      </c>
      <c r="AB349" s="107">
        <v>130364</v>
      </c>
      <c r="AC349" s="107">
        <v>134256</v>
      </c>
      <c r="AD349" s="107">
        <v>138226</v>
      </c>
      <c r="AE349" s="107">
        <v>142321</v>
      </c>
      <c r="AF349" s="107">
        <v>146579</v>
      </c>
      <c r="AG349" s="107">
        <v>151027</v>
      </c>
      <c r="AH349" s="107">
        <v>155688</v>
      </c>
      <c r="AI349" s="107">
        <v>160589</v>
      </c>
      <c r="AJ349" s="107">
        <v>165756</v>
      </c>
      <c r="AK349" s="107">
        <v>171219</v>
      </c>
      <c r="AL349" s="107">
        <v>177009</v>
      </c>
      <c r="AM349" s="107">
        <v>183165</v>
      </c>
      <c r="AN349" s="104">
        <v>189728</v>
      </c>
    </row>
    <row r="350" spans="1:40" x14ac:dyDescent="0.25">
      <c r="A350" t="str">
        <f t="shared" si="5"/>
        <v>International passengers_Jordan</v>
      </c>
      <c r="B350" s="102" t="s">
        <v>54</v>
      </c>
      <c r="C350" s="103" t="s">
        <v>170</v>
      </c>
      <c r="D350" s="104" t="s">
        <v>175</v>
      </c>
      <c r="E350" s="105" t="s">
        <v>20</v>
      </c>
      <c r="F350" s="106" t="s">
        <v>34</v>
      </c>
      <c r="G350" s="106" t="s">
        <v>20</v>
      </c>
      <c r="H350" s="106" t="s">
        <v>20</v>
      </c>
      <c r="I350" s="106" t="s">
        <v>20</v>
      </c>
      <c r="J350" s="106" t="s">
        <v>20</v>
      </c>
      <c r="K350" s="106" t="s">
        <v>20</v>
      </c>
      <c r="L350" s="106" t="s">
        <v>20</v>
      </c>
      <c r="M350" s="106" t="s">
        <v>20</v>
      </c>
      <c r="N350" s="106" t="s">
        <v>20</v>
      </c>
      <c r="O350" s="106" t="s">
        <v>20</v>
      </c>
      <c r="P350" s="106" t="s">
        <v>20</v>
      </c>
      <c r="Q350" s="106" t="s">
        <v>20</v>
      </c>
      <c r="R350" s="107">
        <v>8375440</v>
      </c>
      <c r="S350" s="107">
        <v>8863356</v>
      </c>
      <c r="T350" s="107">
        <v>1961683</v>
      </c>
      <c r="U350" s="107">
        <v>4013374</v>
      </c>
      <c r="V350" s="107">
        <v>6406015</v>
      </c>
      <c r="W350" s="107">
        <v>8026656</v>
      </c>
      <c r="X350" s="107">
        <v>9211131</v>
      </c>
      <c r="Y350" s="107">
        <v>10146749</v>
      </c>
      <c r="Z350" s="107">
        <v>11023760</v>
      </c>
      <c r="AA350" s="107">
        <v>11820422</v>
      </c>
      <c r="AB350" s="107">
        <v>12571497</v>
      </c>
      <c r="AC350" s="107">
        <v>13298810</v>
      </c>
      <c r="AD350" s="107">
        <v>14013709</v>
      </c>
      <c r="AE350" s="107">
        <v>14709940</v>
      </c>
      <c r="AF350" s="107">
        <v>15390447</v>
      </c>
      <c r="AG350" s="107">
        <v>16076196</v>
      </c>
      <c r="AH350" s="107">
        <v>16770081</v>
      </c>
      <c r="AI350" s="107">
        <v>17461026</v>
      </c>
      <c r="AJ350" s="107">
        <v>18181177</v>
      </c>
      <c r="AK350" s="107">
        <v>18914342</v>
      </c>
      <c r="AL350" s="107">
        <v>19661608</v>
      </c>
      <c r="AM350" s="107">
        <v>20423709</v>
      </c>
      <c r="AN350" s="104">
        <v>21202161</v>
      </c>
    </row>
    <row r="351" spans="1:40" x14ac:dyDescent="0.25">
      <c r="A351" t="str">
        <f t="shared" si="5"/>
        <v>Domestic passengers_Jordan</v>
      </c>
      <c r="B351" s="72" t="s">
        <v>56</v>
      </c>
      <c r="C351" s="108" t="s">
        <v>170</v>
      </c>
      <c r="D351" s="92" t="s">
        <v>175</v>
      </c>
      <c r="E351" s="75" t="s">
        <v>20</v>
      </c>
      <c r="F351" s="76" t="s">
        <v>34</v>
      </c>
      <c r="G351" s="76" t="s">
        <v>20</v>
      </c>
      <c r="H351" s="76" t="s">
        <v>20</v>
      </c>
      <c r="I351" s="76" t="s">
        <v>20</v>
      </c>
      <c r="J351" s="76" t="s">
        <v>20</v>
      </c>
      <c r="K351" s="76" t="s">
        <v>20</v>
      </c>
      <c r="L351" s="76" t="s">
        <v>20</v>
      </c>
      <c r="M351" s="76" t="s">
        <v>20</v>
      </c>
      <c r="N351" s="76" t="s">
        <v>20</v>
      </c>
      <c r="O351" s="76" t="s">
        <v>20</v>
      </c>
      <c r="P351" s="76" t="s">
        <v>20</v>
      </c>
      <c r="Q351" s="76" t="s">
        <v>20</v>
      </c>
      <c r="R351" s="83">
        <v>60963</v>
      </c>
      <c r="S351" s="83">
        <v>69871</v>
      </c>
      <c r="T351" s="83">
        <v>81620</v>
      </c>
      <c r="U351" s="83">
        <v>75861</v>
      </c>
      <c r="V351" s="83">
        <v>79851</v>
      </c>
      <c r="W351" s="83">
        <v>83700</v>
      </c>
      <c r="X351" s="83">
        <v>87297</v>
      </c>
      <c r="Y351" s="83">
        <v>90848</v>
      </c>
      <c r="Z351" s="83">
        <v>94343</v>
      </c>
      <c r="AA351" s="83">
        <v>97774</v>
      </c>
      <c r="AB351" s="83">
        <v>101094</v>
      </c>
      <c r="AC351" s="83">
        <v>104270</v>
      </c>
      <c r="AD351" s="83">
        <v>107289</v>
      </c>
      <c r="AE351" s="83">
        <v>110187</v>
      </c>
      <c r="AF351" s="83">
        <v>113057</v>
      </c>
      <c r="AG351" s="83">
        <v>115955</v>
      </c>
      <c r="AH351" s="83">
        <v>118922</v>
      </c>
      <c r="AI351" s="83">
        <v>121988</v>
      </c>
      <c r="AJ351" s="83">
        <v>125126</v>
      </c>
      <c r="AK351" s="83">
        <v>128326</v>
      </c>
      <c r="AL351" s="83">
        <v>131597</v>
      </c>
      <c r="AM351" s="83">
        <v>134949</v>
      </c>
      <c r="AN351" s="92">
        <v>138379</v>
      </c>
    </row>
    <row r="352" spans="1:40" x14ac:dyDescent="0.25">
      <c r="A352" t="str">
        <f t="shared" si="5"/>
        <v>Total passengers_Japan</v>
      </c>
      <c r="B352" s="102" t="s">
        <v>58</v>
      </c>
      <c r="C352" s="103" t="s">
        <v>69</v>
      </c>
      <c r="D352" s="104" t="s">
        <v>77</v>
      </c>
      <c r="E352" s="105" t="s">
        <v>34</v>
      </c>
      <c r="F352" s="106" t="s">
        <v>20</v>
      </c>
      <c r="G352" s="106" t="s">
        <v>34</v>
      </c>
      <c r="H352" s="106" t="s">
        <v>20</v>
      </c>
      <c r="I352" s="106" t="s">
        <v>20</v>
      </c>
      <c r="J352" s="106" t="s">
        <v>20</v>
      </c>
      <c r="K352" s="106" t="s">
        <v>20</v>
      </c>
      <c r="L352" s="106" t="s">
        <v>20</v>
      </c>
      <c r="M352" s="106" t="s">
        <v>20</v>
      </c>
      <c r="N352" s="106" t="s">
        <v>20</v>
      </c>
      <c r="O352" s="106" t="s">
        <v>20</v>
      </c>
      <c r="P352" s="106" t="s">
        <v>20</v>
      </c>
      <c r="Q352" s="106" t="s">
        <v>34</v>
      </c>
      <c r="R352" s="107">
        <v>323330441</v>
      </c>
      <c r="S352" s="107">
        <v>332779778</v>
      </c>
      <c r="T352" s="107">
        <v>116209139</v>
      </c>
      <c r="U352" s="107">
        <v>186764018</v>
      </c>
      <c r="V352" s="107">
        <v>264352210</v>
      </c>
      <c r="W352" s="107">
        <v>313692301</v>
      </c>
      <c r="X352" s="107">
        <v>346707139</v>
      </c>
      <c r="Y352" s="107">
        <v>370273156</v>
      </c>
      <c r="Z352" s="107">
        <v>388479988</v>
      </c>
      <c r="AA352" s="107">
        <v>403713870</v>
      </c>
      <c r="AB352" s="107">
        <v>417260310</v>
      </c>
      <c r="AC352" s="107">
        <v>429676968</v>
      </c>
      <c r="AD352" s="107">
        <v>441360185</v>
      </c>
      <c r="AE352" s="107">
        <v>452645260</v>
      </c>
      <c r="AF352" s="107">
        <v>463702962</v>
      </c>
      <c r="AG352" s="107">
        <v>474662052</v>
      </c>
      <c r="AH352" s="107">
        <v>485541799</v>
      </c>
      <c r="AI352" s="107">
        <v>496315267</v>
      </c>
      <c r="AJ352" s="107">
        <v>506844296</v>
      </c>
      <c r="AK352" s="107">
        <v>516973390</v>
      </c>
      <c r="AL352" s="107">
        <v>526823158</v>
      </c>
      <c r="AM352" s="107">
        <v>536626002</v>
      </c>
      <c r="AN352" s="104">
        <v>546489617</v>
      </c>
    </row>
    <row r="353" spans="1:40" x14ac:dyDescent="0.25">
      <c r="A353" t="str">
        <f t="shared" si="5"/>
        <v>Total aircraft movements_Japan</v>
      </c>
      <c r="B353" s="102" t="s">
        <v>35</v>
      </c>
      <c r="C353" s="103" t="s">
        <v>69</v>
      </c>
      <c r="D353" s="104" t="s">
        <v>77</v>
      </c>
      <c r="E353" s="105" t="s">
        <v>34</v>
      </c>
      <c r="F353" s="106" t="s">
        <v>20</v>
      </c>
      <c r="G353" s="106" t="s">
        <v>34</v>
      </c>
      <c r="H353" s="106" t="s">
        <v>20</v>
      </c>
      <c r="I353" s="106" t="s">
        <v>20</v>
      </c>
      <c r="J353" s="106" t="s">
        <v>20</v>
      </c>
      <c r="K353" s="106" t="s">
        <v>20</v>
      </c>
      <c r="L353" s="106" t="s">
        <v>20</v>
      </c>
      <c r="M353" s="106" t="s">
        <v>20</v>
      </c>
      <c r="N353" s="106" t="s">
        <v>20</v>
      </c>
      <c r="O353" s="106" t="s">
        <v>20</v>
      </c>
      <c r="P353" s="106" t="s">
        <v>20</v>
      </c>
      <c r="Q353" s="106" t="s">
        <v>34</v>
      </c>
      <c r="R353" s="107">
        <v>1660323</v>
      </c>
      <c r="S353" s="107">
        <v>1713275</v>
      </c>
      <c r="T353" s="107">
        <v>974064</v>
      </c>
      <c r="U353" s="107">
        <v>1450129</v>
      </c>
      <c r="V353" s="107">
        <v>1689362</v>
      </c>
      <c r="W353" s="107">
        <v>1812324</v>
      </c>
      <c r="X353" s="107">
        <v>1885691</v>
      </c>
      <c r="Y353" s="107">
        <v>1936410</v>
      </c>
      <c r="Z353" s="107">
        <v>1976789</v>
      </c>
      <c r="AA353" s="107">
        <v>2012448</v>
      </c>
      <c r="AB353" s="107">
        <v>2045952</v>
      </c>
      <c r="AC353" s="107">
        <v>2078475</v>
      </c>
      <c r="AD353" s="107">
        <v>2110550</v>
      </c>
      <c r="AE353" s="107">
        <v>2142420</v>
      </c>
      <c r="AF353" s="107">
        <v>2174197</v>
      </c>
      <c r="AG353" s="107">
        <v>2205932</v>
      </c>
      <c r="AH353" s="107">
        <v>2237648</v>
      </c>
      <c r="AI353" s="107">
        <v>2269355</v>
      </c>
      <c r="AJ353" s="107">
        <v>2301057</v>
      </c>
      <c r="AK353" s="107">
        <v>2332758</v>
      </c>
      <c r="AL353" s="107">
        <v>2364458</v>
      </c>
      <c r="AM353" s="107">
        <v>2396158</v>
      </c>
      <c r="AN353" s="104">
        <v>2427857</v>
      </c>
    </row>
    <row r="354" spans="1:40" x14ac:dyDescent="0.25">
      <c r="A354" t="str">
        <f t="shared" si="5"/>
        <v>Total Cargo_Japan</v>
      </c>
      <c r="B354" s="102" t="s">
        <v>207</v>
      </c>
      <c r="C354" s="108" t="s">
        <v>69</v>
      </c>
      <c r="D354" s="92" t="s">
        <v>77</v>
      </c>
      <c r="E354" s="75" t="s">
        <v>34</v>
      </c>
      <c r="F354" s="76" t="s">
        <v>20</v>
      </c>
      <c r="G354" s="76" t="s">
        <v>34</v>
      </c>
      <c r="H354" s="76" t="s">
        <v>20</v>
      </c>
      <c r="I354" s="76" t="s">
        <v>20</v>
      </c>
      <c r="J354" s="76" t="s">
        <v>20</v>
      </c>
      <c r="K354" s="76" t="s">
        <v>20</v>
      </c>
      <c r="L354" s="76" t="s">
        <v>20</v>
      </c>
      <c r="M354" s="76" t="s">
        <v>20</v>
      </c>
      <c r="N354" s="76" t="s">
        <v>20</v>
      </c>
      <c r="O354" s="76" t="s">
        <v>20</v>
      </c>
      <c r="P354" s="76" t="s">
        <v>20</v>
      </c>
      <c r="Q354" s="76" t="s">
        <v>34</v>
      </c>
      <c r="R354" s="83">
        <v>5891841</v>
      </c>
      <c r="S354" s="83">
        <v>5494366</v>
      </c>
      <c r="T354" s="83">
        <v>4253103</v>
      </c>
      <c r="U354" s="83">
        <v>5338583</v>
      </c>
      <c r="V354" s="83">
        <v>5724247</v>
      </c>
      <c r="W354" s="83">
        <v>5987392</v>
      </c>
      <c r="X354" s="83">
        <v>6213209</v>
      </c>
      <c r="Y354" s="83">
        <v>6430620</v>
      </c>
      <c r="Z354" s="83">
        <v>6646579</v>
      </c>
      <c r="AA354" s="83">
        <v>6865874</v>
      </c>
      <c r="AB354" s="83">
        <v>7087268</v>
      </c>
      <c r="AC354" s="83">
        <v>7309126</v>
      </c>
      <c r="AD354" s="83">
        <v>7530131</v>
      </c>
      <c r="AE354" s="83">
        <v>7752948</v>
      </c>
      <c r="AF354" s="83">
        <v>7981594</v>
      </c>
      <c r="AG354" s="83">
        <v>8216534</v>
      </c>
      <c r="AH354" s="83">
        <v>8455898</v>
      </c>
      <c r="AI354" s="83">
        <v>8697302</v>
      </c>
      <c r="AJ354" s="83">
        <v>8937812</v>
      </c>
      <c r="AK354" s="83">
        <v>9173395</v>
      </c>
      <c r="AL354" s="83">
        <v>9404689</v>
      </c>
      <c r="AM354" s="83">
        <v>9635723</v>
      </c>
      <c r="AN354" s="92">
        <v>9868298</v>
      </c>
    </row>
    <row r="355" spans="1:40" x14ac:dyDescent="0.25">
      <c r="A355" t="str">
        <f t="shared" si="5"/>
        <v>International passengers_Japan</v>
      </c>
      <c r="B355" s="72" t="s">
        <v>54</v>
      </c>
      <c r="C355" s="108" t="s">
        <v>69</v>
      </c>
      <c r="D355" s="92" t="s">
        <v>77</v>
      </c>
      <c r="E355" s="75" t="s">
        <v>34</v>
      </c>
      <c r="F355" s="76" t="s">
        <v>20</v>
      </c>
      <c r="G355" s="76" t="s">
        <v>34</v>
      </c>
      <c r="H355" s="76" t="s">
        <v>20</v>
      </c>
      <c r="I355" s="76" t="s">
        <v>20</v>
      </c>
      <c r="J355" s="76" t="s">
        <v>20</v>
      </c>
      <c r="K355" s="76" t="s">
        <v>20</v>
      </c>
      <c r="L355" s="76" t="s">
        <v>20</v>
      </c>
      <c r="M355" s="76" t="s">
        <v>20</v>
      </c>
      <c r="N355" s="76" t="s">
        <v>20</v>
      </c>
      <c r="O355" s="76" t="s">
        <v>20</v>
      </c>
      <c r="P355" s="76" t="s">
        <v>20</v>
      </c>
      <c r="Q355" s="76" t="s">
        <v>34</v>
      </c>
      <c r="R355" s="83">
        <v>100526837</v>
      </c>
      <c r="S355" s="83">
        <v>105482781</v>
      </c>
      <c r="T355" s="83">
        <v>19729907</v>
      </c>
      <c r="U355" s="83">
        <v>43154149</v>
      </c>
      <c r="V355" s="83">
        <v>75086563</v>
      </c>
      <c r="W355" s="83">
        <v>97285943</v>
      </c>
      <c r="X355" s="83">
        <v>113611160</v>
      </c>
      <c r="Y355" s="83">
        <v>126469965</v>
      </c>
      <c r="Z355" s="83">
        <v>137263065</v>
      </c>
      <c r="AA355" s="83">
        <v>146805406</v>
      </c>
      <c r="AB355" s="83">
        <v>155572525</v>
      </c>
      <c r="AC355" s="83">
        <v>163843811</v>
      </c>
      <c r="AD355" s="83">
        <v>171785389</v>
      </c>
      <c r="AE355" s="83">
        <v>179497919</v>
      </c>
      <c r="AF355" s="83">
        <v>187044048</v>
      </c>
      <c r="AG355" s="83">
        <v>194464177</v>
      </c>
      <c r="AH355" s="83">
        <v>201785497</v>
      </c>
      <c r="AI355" s="83">
        <v>209027181</v>
      </c>
      <c r="AJ355" s="83">
        <v>216203389</v>
      </c>
      <c r="AK355" s="83">
        <v>223325016</v>
      </c>
      <c r="AL355" s="83">
        <v>230400734</v>
      </c>
      <c r="AM355" s="83">
        <v>237437616</v>
      </c>
      <c r="AN355" s="92">
        <v>244441542</v>
      </c>
    </row>
    <row r="356" spans="1:40" x14ac:dyDescent="0.25">
      <c r="A356" t="str">
        <f t="shared" si="5"/>
        <v>Domestic passengers_Japan</v>
      </c>
      <c r="B356" s="102" t="s">
        <v>56</v>
      </c>
      <c r="C356" s="103" t="s">
        <v>69</v>
      </c>
      <c r="D356" s="104" t="s">
        <v>77</v>
      </c>
      <c r="E356" s="105" t="s">
        <v>34</v>
      </c>
      <c r="F356" s="106" t="s">
        <v>20</v>
      </c>
      <c r="G356" s="106" t="s">
        <v>34</v>
      </c>
      <c r="H356" s="106" t="s">
        <v>20</v>
      </c>
      <c r="I356" s="106" t="s">
        <v>20</v>
      </c>
      <c r="J356" s="106" t="s">
        <v>20</v>
      </c>
      <c r="K356" s="106" t="s">
        <v>20</v>
      </c>
      <c r="L356" s="106" t="s">
        <v>20</v>
      </c>
      <c r="M356" s="106" t="s">
        <v>20</v>
      </c>
      <c r="N356" s="106" t="s">
        <v>20</v>
      </c>
      <c r="O356" s="106" t="s">
        <v>20</v>
      </c>
      <c r="P356" s="106" t="s">
        <v>20</v>
      </c>
      <c r="Q356" s="106" t="s">
        <v>34</v>
      </c>
      <c r="R356" s="107">
        <v>222801128</v>
      </c>
      <c r="S356" s="107">
        <v>227293716</v>
      </c>
      <c r="T356" s="107">
        <v>96477895</v>
      </c>
      <c r="U356" s="107">
        <v>143607481</v>
      </c>
      <c r="V356" s="107">
        <v>189262369</v>
      </c>
      <c r="W356" s="107">
        <v>216402178</v>
      </c>
      <c r="X356" s="107">
        <v>233090998</v>
      </c>
      <c r="Y356" s="107">
        <v>243797509</v>
      </c>
      <c r="Z356" s="107">
        <v>251210643</v>
      </c>
      <c r="AA356" s="107">
        <v>256901650</v>
      </c>
      <c r="AB356" s="107">
        <v>261680495</v>
      </c>
      <c r="AC356" s="107">
        <v>265825446</v>
      </c>
      <c r="AD356" s="107">
        <v>269566714</v>
      </c>
      <c r="AE356" s="107">
        <v>273138918</v>
      </c>
      <c r="AF356" s="107">
        <v>276650145</v>
      </c>
      <c r="AG356" s="107">
        <v>280188739</v>
      </c>
      <c r="AH356" s="107">
        <v>283746784</v>
      </c>
      <c r="AI356" s="107">
        <v>287278188</v>
      </c>
      <c r="AJ356" s="107">
        <v>290630666</v>
      </c>
      <c r="AK356" s="107">
        <v>293637877</v>
      </c>
      <c r="AL356" s="107">
        <v>296411729</v>
      </c>
      <c r="AM356" s="107">
        <v>299177501</v>
      </c>
      <c r="AN356" s="104">
        <v>302036975</v>
      </c>
    </row>
    <row r="357" spans="1:40" x14ac:dyDescent="0.25">
      <c r="A357" t="str">
        <f t="shared" si="5"/>
        <v>Total passengers_Jamaica</v>
      </c>
      <c r="B357" s="102" t="s">
        <v>58</v>
      </c>
      <c r="C357" s="103" t="s">
        <v>141</v>
      </c>
      <c r="D357" s="104" t="s">
        <v>157</v>
      </c>
      <c r="E357" s="105" t="s">
        <v>20</v>
      </c>
      <c r="F357" s="106" t="s">
        <v>34</v>
      </c>
      <c r="G357" s="106" t="s">
        <v>20</v>
      </c>
      <c r="H357" s="106" t="s">
        <v>20</v>
      </c>
      <c r="I357" s="106" t="s">
        <v>20</v>
      </c>
      <c r="J357" s="106" t="s">
        <v>20</v>
      </c>
      <c r="K357" s="106" t="s">
        <v>20</v>
      </c>
      <c r="L357" s="106" t="s">
        <v>20</v>
      </c>
      <c r="M357" s="106" t="s">
        <v>20</v>
      </c>
      <c r="N357" s="106" t="s">
        <v>20</v>
      </c>
      <c r="O357" s="106" t="s">
        <v>20</v>
      </c>
      <c r="P357" s="106" t="s">
        <v>20</v>
      </c>
      <c r="Q357" s="106" t="s">
        <v>20</v>
      </c>
      <c r="R357" s="107">
        <v>6207697</v>
      </c>
      <c r="S357" s="107">
        <v>6588381</v>
      </c>
      <c r="T357" s="107">
        <v>2254516</v>
      </c>
      <c r="U357" s="107">
        <v>3734931</v>
      </c>
      <c r="V357" s="107">
        <v>5236646</v>
      </c>
      <c r="W357" s="107">
        <v>6311431</v>
      </c>
      <c r="X357" s="107">
        <v>7104692</v>
      </c>
      <c r="Y357" s="107">
        <v>7727714</v>
      </c>
      <c r="Z357" s="107">
        <v>8243545</v>
      </c>
      <c r="AA357" s="107">
        <v>8687482</v>
      </c>
      <c r="AB357" s="107">
        <v>9083458</v>
      </c>
      <c r="AC357" s="107">
        <v>9446142</v>
      </c>
      <c r="AD357" s="107">
        <v>9780420</v>
      </c>
      <c r="AE357" s="107">
        <v>10085262</v>
      </c>
      <c r="AF357" s="107">
        <v>10375834</v>
      </c>
      <c r="AG357" s="107">
        <v>10673633</v>
      </c>
      <c r="AH357" s="107">
        <v>10980432</v>
      </c>
      <c r="AI357" s="107">
        <v>11298119</v>
      </c>
      <c r="AJ357" s="107">
        <v>11591994</v>
      </c>
      <c r="AK357" s="107">
        <v>11896954</v>
      </c>
      <c r="AL357" s="107">
        <v>12213408</v>
      </c>
      <c r="AM357" s="107">
        <v>12541918</v>
      </c>
      <c r="AN357" s="104">
        <v>12882885</v>
      </c>
    </row>
    <row r="358" spans="1:40" x14ac:dyDescent="0.25">
      <c r="A358" t="str">
        <f t="shared" si="5"/>
        <v>Total aircraft movements_Jamaica</v>
      </c>
      <c r="B358" s="102" t="s">
        <v>35</v>
      </c>
      <c r="C358" s="103" t="s">
        <v>141</v>
      </c>
      <c r="D358" s="104" t="s">
        <v>157</v>
      </c>
      <c r="E358" s="105" t="s">
        <v>20</v>
      </c>
      <c r="F358" s="106" t="s">
        <v>34</v>
      </c>
      <c r="G358" s="106" t="s">
        <v>20</v>
      </c>
      <c r="H358" s="106" t="s">
        <v>20</v>
      </c>
      <c r="I358" s="106" t="s">
        <v>20</v>
      </c>
      <c r="J358" s="106" t="s">
        <v>20</v>
      </c>
      <c r="K358" s="106" t="s">
        <v>20</v>
      </c>
      <c r="L358" s="106" t="s">
        <v>20</v>
      </c>
      <c r="M358" s="106" t="s">
        <v>20</v>
      </c>
      <c r="N358" s="106" t="s">
        <v>20</v>
      </c>
      <c r="O358" s="106" t="s">
        <v>20</v>
      </c>
      <c r="P358" s="106" t="s">
        <v>20</v>
      </c>
      <c r="Q358" s="106" t="s">
        <v>20</v>
      </c>
      <c r="R358" s="107">
        <v>62423</v>
      </c>
      <c r="S358" s="107">
        <v>61926</v>
      </c>
      <c r="T358" s="107">
        <v>28011</v>
      </c>
      <c r="U358" s="107">
        <v>43569</v>
      </c>
      <c r="V358" s="107">
        <v>52368</v>
      </c>
      <c r="W358" s="107">
        <v>57439</v>
      </c>
      <c r="X358" s="107">
        <v>60414</v>
      </c>
      <c r="Y358" s="107">
        <v>62222</v>
      </c>
      <c r="Z358" s="107">
        <v>63735</v>
      </c>
      <c r="AA358" s="107">
        <v>64869</v>
      </c>
      <c r="AB358" s="107">
        <v>65776</v>
      </c>
      <c r="AC358" s="107">
        <v>66549</v>
      </c>
      <c r="AD358" s="107">
        <v>67239</v>
      </c>
      <c r="AE358" s="107">
        <v>68254</v>
      </c>
      <c r="AF358" s="107">
        <v>69234</v>
      </c>
      <c r="AG358" s="107">
        <v>70218</v>
      </c>
      <c r="AH358" s="107">
        <v>71207</v>
      </c>
      <c r="AI358" s="107">
        <v>72206</v>
      </c>
      <c r="AJ358" s="107">
        <v>73618</v>
      </c>
      <c r="AK358" s="107">
        <v>75057</v>
      </c>
      <c r="AL358" s="107">
        <v>76521</v>
      </c>
      <c r="AM358" s="107">
        <v>78018</v>
      </c>
      <c r="AN358" s="104">
        <v>79546</v>
      </c>
    </row>
    <row r="359" spans="1:40" x14ac:dyDescent="0.25">
      <c r="A359" t="str">
        <f t="shared" si="5"/>
        <v>Total Cargo_Jamaica</v>
      </c>
      <c r="B359" s="102" t="s">
        <v>207</v>
      </c>
      <c r="C359" s="108" t="s">
        <v>141</v>
      </c>
      <c r="D359" s="92" t="s">
        <v>157</v>
      </c>
      <c r="E359" s="75" t="s">
        <v>20</v>
      </c>
      <c r="F359" s="76" t="s">
        <v>34</v>
      </c>
      <c r="G359" s="76" t="s">
        <v>20</v>
      </c>
      <c r="H359" s="76" t="s">
        <v>20</v>
      </c>
      <c r="I359" s="76" t="s">
        <v>20</v>
      </c>
      <c r="J359" s="76" t="s">
        <v>20</v>
      </c>
      <c r="K359" s="76" t="s">
        <v>20</v>
      </c>
      <c r="L359" s="76" t="s">
        <v>20</v>
      </c>
      <c r="M359" s="76" t="s">
        <v>20</v>
      </c>
      <c r="N359" s="76" t="s">
        <v>20</v>
      </c>
      <c r="O359" s="76" t="s">
        <v>20</v>
      </c>
      <c r="P359" s="76" t="s">
        <v>20</v>
      </c>
      <c r="Q359" s="76" t="s">
        <v>20</v>
      </c>
      <c r="R359" s="83">
        <v>20842</v>
      </c>
      <c r="S359" s="83">
        <v>19360</v>
      </c>
      <c r="T359" s="83">
        <v>14975</v>
      </c>
      <c r="U359" s="83">
        <v>19202</v>
      </c>
      <c r="V359" s="83">
        <v>20703</v>
      </c>
      <c r="W359" s="83">
        <v>21492</v>
      </c>
      <c r="X359" s="83">
        <v>22156</v>
      </c>
      <c r="Y359" s="83">
        <v>22733</v>
      </c>
      <c r="Z359" s="83">
        <v>23488</v>
      </c>
      <c r="AA359" s="83">
        <v>24018</v>
      </c>
      <c r="AB359" s="83">
        <v>24535</v>
      </c>
      <c r="AC359" s="83">
        <v>25071</v>
      </c>
      <c r="AD359" s="83">
        <v>25904</v>
      </c>
      <c r="AE359" s="83">
        <v>26373</v>
      </c>
      <c r="AF359" s="83">
        <v>27092</v>
      </c>
      <c r="AG359" s="83">
        <v>27730</v>
      </c>
      <c r="AH359" s="83">
        <v>28360</v>
      </c>
      <c r="AI359" s="83">
        <v>29076</v>
      </c>
      <c r="AJ359" s="83">
        <v>29729</v>
      </c>
      <c r="AK359" s="83">
        <v>30578</v>
      </c>
      <c r="AL359" s="83">
        <v>31262</v>
      </c>
      <c r="AM359" s="83">
        <v>31954</v>
      </c>
      <c r="AN359" s="92">
        <v>32800</v>
      </c>
    </row>
    <row r="360" spans="1:40" x14ac:dyDescent="0.25">
      <c r="A360" t="str">
        <f t="shared" si="5"/>
        <v>International passengers_Jamaica</v>
      </c>
      <c r="B360" s="72" t="s">
        <v>54</v>
      </c>
      <c r="C360" s="108" t="s">
        <v>141</v>
      </c>
      <c r="D360" s="92" t="s">
        <v>157</v>
      </c>
      <c r="E360" s="75" t="s">
        <v>20</v>
      </c>
      <c r="F360" s="76" t="s">
        <v>34</v>
      </c>
      <c r="G360" s="76" t="s">
        <v>20</v>
      </c>
      <c r="H360" s="76" t="s">
        <v>20</v>
      </c>
      <c r="I360" s="76" t="s">
        <v>20</v>
      </c>
      <c r="J360" s="76" t="s">
        <v>20</v>
      </c>
      <c r="K360" s="76" t="s">
        <v>20</v>
      </c>
      <c r="L360" s="76" t="s">
        <v>20</v>
      </c>
      <c r="M360" s="76" t="s">
        <v>20</v>
      </c>
      <c r="N360" s="76" t="s">
        <v>20</v>
      </c>
      <c r="O360" s="76" t="s">
        <v>20</v>
      </c>
      <c r="P360" s="76" t="s">
        <v>20</v>
      </c>
      <c r="Q360" s="76" t="s">
        <v>20</v>
      </c>
      <c r="R360" s="83">
        <v>6079566</v>
      </c>
      <c r="S360" s="83">
        <v>6489515</v>
      </c>
      <c r="T360" s="83">
        <v>2232379</v>
      </c>
      <c r="U360" s="83">
        <v>3698509</v>
      </c>
      <c r="V360" s="83">
        <v>5168874</v>
      </c>
      <c r="W360" s="83">
        <v>6225364</v>
      </c>
      <c r="X360" s="83">
        <v>7007626</v>
      </c>
      <c r="Y360" s="83">
        <v>7623669</v>
      </c>
      <c r="Z360" s="83">
        <v>8134739</v>
      </c>
      <c r="AA360" s="83">
        <v>8575136</v>
      </c>
      <c r="AB360" s="83">
        <v>8968244</v>
      </c>
      <c r="AC360" s="83">
        <v>9328430</v>
      </c>
      <c r="AD360" s="83">
        <v>9660412</v>
      </c>
      <c r="AE360" s="83">
        <v>9963069</v>
      </c>
      <c r="AF360" s="83">
        <v>10251517</v>
      </c>
      <c r="AG360" s="83">
        <v>10547224</v>
      </c>
      <c r="AH360" s="83">
        <v>10851950</v>
      </c>
      <c r="AI360" s="83">
        <v>11167572</v>
      </c>
      <c r="AJ360" s="83">
        <v>11459386</v>
      </c>
      <c r="AK360" s="83">
        <v>11762289</v>
      </c>
      <c r="AL360" s="83">
        <v>12076686</v>
      </c>
      <c r="AM360" s="83">
        <v>12403137</v>
      </c>
      <c r="AN360" s="92">
        <v>12742046</v>
      </c>
    </row>
    <row r="361" spans="1:40" x14ac:dyDescent="0.25">
      <c r="A361" t="str">
        <f t="shared" si="5"/>
        <v>Domestic passengers_Jamaica</v>
      </c>
      <c r="B361" s="102" t="s">
        <v>56</v>
      </c>
      <c r="C361" s="103" t="s">
        <v>141</v>
      </c>
      <c r="D361" s="104" t="s">
        <v>157</v>
      </c>
      <c r="E361" s="105" t="s">
        <v>20</v>
      </c>
      <c r="F361" s="106" t="s">
        <v>34</v>
      </c>
      <c r="G361" s="106" t="s">
        <v>20</v>
      </c>
      <c r="H361" s="106" t="s">
        <v>20</v>
      </c>
      <c r="I361" s="106" t="s">
        <v>20</v>
      </c>
      <c r="J361" s="106" t="s">
        <v>20</v>
      </c>
      <c r="K361" s="106" t="s">
        <v>20</v>
      </c>
      <c r="L361" s="106" t="s">
        <v>20</v>
      </c>
      <c r="M361" s="106" t="s">
        <v>20</v>
      </c>
      <c r="N361" s="106" t="s">
        <v>20</v>
      </c>
      <c r="O361" s="106" t="s">
        <v>20</v>
      </c>
      <c r="P361" s="106" t="s">
        <v>20</v>
      </c>
      <c r="Q361" s="106" t="s">
        <v>20</v>
      </c>
      <c r="R361" s="107" t="s">
        <v>218</v>
      </c>
      <c r="S361" s="107" t="s">
        <v>218</v>
      </c>
      <c r="T361" s="107" t="s">
        <v>218</v>
      </c>
      <c r="U361" s="107" t="s">
        <v>218</v>
      </c>
      <c r="V361" s="107" t="s">
        <v>218</v>
      </c>
      <c r="W361" s="107" t="s">
        <v>218</v>
      </c>
      <c r="X361" s="107" t="s">
        <v>218</v>
      </c>
      <c r="Y361" s="107" t="s">
        <v>218</v>
      </c>
      <c r="Z361" s="107" t="s">
        <v>218</v>
      </c>
      <c r="AA361" s="107" t="s">
        <v>218</v>
      </c>
      <c r="AB361" s="107" t="s">
        <v>218</v>
      </c>
      <c r="AC361" s="107" t="s">
        <v>218</v>
      </c>
      <c r="AD361" s="107" t="s">
        <v>218</v>
      </c>
      <c r="AE361" s="107" t="s">
        <v>218</v>
      </c>
      <c r="AF361" s="107" t="s">
        <v>218</v>
      </c>
      <c r="AG361" s="107" t="s">
        <v>218</v>
      </c>
      <c r="AH361" s="107" t="s">
        <v>218</v>
      </c>
      <c r="AI361" s="107" t="s">
        <v>218</v>
      </c>
      <c r="AJ361" s="107" t="s">
        <v>218</v>
      </c>
      <c r="AK361" s="107" t="s">
        <v>218</v>
      </c>
      <c r="AL361" s="107" t="s">
        <v>218</v>
      </c>
      <c r="AM361" s="107" t="s">
        <v>218</v>
      </c>
      <c r="AN361" s="104" t="s">
        <v>218</v>
      </c>
    </row>
    <row r="362" spans="1:40" x14ac:dyDescent="0.25">
      <c r="A362" t="str">
        <f t="shared" si="5"/>
        <v>Total passengers_Italy</v>
      </c>
      <c r="B362" s="102" t="s">
        <v>58</v>
      </c>
      <c r="C362" s="103" t="s">
        <v>96</v>
      </c>
      <c r="D362" s="104" t="s">
        <v>121</v>
      </c>
      <c r="E362" s="105" t="s">
        <v>34</v>
      </c>
      <c r="F362" s="106" t="s">
        <v>20</v>
      </c>
      <c r="G362" s="106" t="s">
        <v>34</v>
      </c>
      <c r="H362" s="106" t="s">
        <v>34</v>
      </c>
      <c r="I362" s="106" t="s">
        <v>34</v>
      </c>
      <c r="J362" s="106" t="s">
        <v>20</v>
      </c>
      <c r="K362" s="106" t="s">
        <v>20</v>
      </c>
      <c r="L362" s="106" t="s">
        <v>20</v>
      </c>
      <c r="M362" s="106" t="s">
        <v>20</v>
      </c>
      <c r="N362" s="106" t="s">
        <v>20</v>
      </c>
      <c r="O362" s="106" t="s">
        <v>20</v>
      </c>
      <c r="P362" s="106" t="s">
        <v>20</v>
      </c>
      <c r="Q362" s="106" t="s">
        <v>34</v>
      </c>
      <c r="R362" s="107">
        <v>185561434</v>
      </c>
      <c r="S362" s="107">
        <v>193083634</v>
      </c>
      <c r="T362" s="107">
        <v>56913019</v>
      </c>
      <c r="U362" s="107">
        <v>109844760</v>
      </c>
      <c r="V362" s="107">
        <v>156136953</v>
      </c>
      <c r="W362" s="107">
        <v>182801468</v>
      </c>
      <c r="X362" s="107">
        <v>200414353</v>
      </c>
      <c r="Y362" s="107">
        <v>213433385</v>
      </c>
      <c r="Z362" s="107">
        <v>223927605</v>
      </c>
      <c r="AA362" s="107">
        <v>232953247</v>
      </c>
      <c r="AB362" s="107">
        <v>241086551</v>
      </c>
      <c r="AC362" s="107">
        <v>248656563</v>
      </c>
      <c r="AD362" s="107">
        <v>255857838</v>
      </c>
      <c r="AE362" s="107">
        <v>262809069</v>
      </c>
      <c r="AF362" s="107">
        <v>269585000</v>
      </c>
      <c r="AG362" s="107">
        <v>276234295</v>
      </c>
      <c r="AH362" s="107">
        <v>282789745</v>
      </c>
      <c r="AI362" s="107">
        <v>289274194</v>
      </c>
      <c r="AJ362" s="107">
        <v>295704065</v>
      </c>
      <c r="AK362" s="107">
        <v>302091476</v>
      </c>
      <c r="AL362" s="107">
        <v>308445575</v>
      </c>
      <c r="AM362" s="107">
        <v>314773379</v>
      </c>
      <c r="AN362" s="104">
        <v>321080341</v>
      </c>
    </row>
    <row r="363" spans="1:40" x14ac:dyDescent="0.25">
      <c r="A363" t="str">
        <f t="shared" si="5"/>
        <v>Total aircraft movements_Italy</v>
      </c>
      <c r="B363" s="102" t="s">
        <v>35</v>
      </c>
      <c r="C363" s="103" t="s">
        <v>96</v>
      </c>
      <c r="D363" s="104" t="s">
        <v>121</v>
      </c>
      <c r="E363" s="105" t="s">
        <v>34</v>
      </c>
      <c r="F363" s="106" t="s">
        <v>20</v>
      </c>
      <c r="G363" s="106" t="s">
        <v>34</v>
      </c>
      <c r="H363" s="106" t="s">
        <v>34</v>
      </c>
      <c r="I363" s="106" t="s">
        <v>34</v>
      </c>
      <c r="J363" s="106" t="s">
        <v>20</v>
      </c>
      <c r="K363" s="106" t="s">
        <v>20</v>
      </c>
      <c r="L363" s="106" t="s">
        <v>20</v>
      </c>
      <c r="M363" s="106" t="s">
        <v>20</v>
      </c>
      <c r="N363" s="106" t="s">
        <v>20</v>
      </c>
      <c r="O363" s="106" t="s">
        <v>20</v>
      </c>
      <c r="P363" s="106" t="s">
        <v>20</v>
      </c>
      <c r="Q363" s="106" t="s">
        <v>34</v>
      </c>
      <c r="R363" s="107">
        <v>1613509</v>
      </c>
      <c r="S363" s="107">
        <v>1657592</v>
      </c>
      <c r="T363" s="107">
        <v>739552</v>
      </c>
      <c r="U363" s="107">
        <v>1215738</v>
      </c>
      <c r="V363" s="107">
        <v>1499859</v>
      </c>
      <c r="W363" s="107">
        <v>1631436</v>
      </c>
      <c r="X363" s="107">
        <v>1701838</v>
      </c>
      <c r="Y363" s="107">
        <v>1745413</v>
      </c>
      <c r="Z363" s="107">
        <v>1776213</v>
      </c>
      <c r="AA363" s="107">
        <v>1800554</v>
      </c>
      <c r="AB363" s="107">
        <v>1821412</v>
      </c>
      <c r="AC363" s="107">
        <v>1840451</v>
      </c>
      <c r="AD363" s="107">
        <v>1858707</v>
      </c>
      <c r="AE363" s="107">
        <v>1876309</v>
      </c>
      <c r="AF363" s="107">
        <v>1893706</v>
      </c>
      <c r="AG363" s="107">
        <v>1910824</v>
      </c>
      <c r="AH363" s="107">
        <v>1927822</v>
      </c>
      <c r="AI363" s="107">
        <v>1945071</v>
      </c>
      <c r="AJ363" s="107">
        <v>1962229</v>
      </c>
      <c r="AK363" s="107">
        <v>1979249</v>
      </c>
      <c r="AL363" s="107">
        <v>1996288</v>
      </c>
      <c r="AM363" s="107">
        <v>2013308</v>
      </c>
      <c r="AN363" s="104">
        <v>2030620</v>
      </c>
    </row>
    <row r="364" spans="1:40" x14ac:dyDescent="0.25">
      <c r="A364" t="str">
        <f t="shared" si="5"/>
        <v>Total Cargo_Italy</v>
      </c>
      <c r="B364" s="102" t="s">
        <v>207</v>
      </c>
      <c r="C364" s="108" t="s">
        <v>96</v>
      </c>
      <c r="D364" s="92" t="s">
        <v>121</v>
      </c>
      <c r="E364" s="75" t="s">
        <v>34</v>
      </c>
      <c r="F364" s="76" t="s">
        <v>20</v>
      </c>
      <c r="G364" s="76" t="s">
        <v>34</v>
      </c>
      <c r="H364" s="76" t="s">
        <v>34</v>
      </c>
      <c r="I364" s="76" t="s">
        <v>34</v>
      </c>
      <c r="J364" s="76" t="s">
        <v>20</v>
      </c>
      <c r="K364" s="76" t="s">
        <v>20</v>
      </c>
      <c r="L364" s="76" t="s">
        <v>20</v>
      </c>
      <c r="M364" s="76" t="s">
        <v>20</v>
      </c>
      <c r="N364" s="76" t="s">
        <v>20</v>
      </c>
      <c r="O364" s="76" t="s">
        <v>20</v>
      </c>
      <c r="P364" s="76" t="s">
        <v>20</v>
      </c>
      <c r="Q364" s="76" t="s">
        <v>34</v>
      </c>
      <c r="R364" s="83">
        <v>1089863</v>
      </c>
      <c r="S364" s="83">
        <v>1060268</v>
      </c>
      <c r="T364" s="83">
        <v>794595</v>
      </c>
      <c r="U364" s="83">
        <v>1014442</v>
      </c>
      <c r="V364" s="83">
        <v>1088937</v>
      </c>
      <c r="W364" s="83">
        <v>1130392</v>
      </c>
      <c r="X364" s="83">
        <v>1161527</v>
      </c>
      <c r="Y364" s="83">
        <v>1189928</v>
      </c>
      <c r="Z364" s="83">
        <v>1217607</v>
      </c>
      <c r="AA364" s="83">
        <v>1245094</v>
      </c>
      <c r="AB364" s="83">
        <v>1272530</v>
      </c>
      <c r="AC364" s="83">
        <v>1299954</v>
      </c>
      <c r="AD364" s="83">
        <v>1327373</v>
      </c>
      <c r="AE364" s="83">
        <v>1354792</v>
      </c>
      <c r="AF364" s="83">
        <v>1382210</v>
      </c>
      <c r="AG364" s="83">
        <v>1409629</v>
      </c>
      <c r="AH364" s="83">
        <v>1437047</v>
      </c>
      <c r="AI364" s="83">
        <v>1464465</v>
      </c>
      <c r="AJ364" s="83">
        <v>1491884</v>
      </c>
      <c r="AK364" s="83">
        <v>1519302</v>
      </c>
      <c r="AL364" s="83">
        <v>1546721</v>
      </c>
      <c r="AM364" s="83">
        <v>1574139</v>
      </c>
      <c r="AN364" s="92">
        <v>1601558</v>
      </c>
    </row>
    <row r="365" spans="1:40" x14ac:dyDescent="0.25">
      <c r="A365" t="str">
        <f t="shared" si="5"/>
        <v>International passengers_Italy</v>
      </c>
      <c r="B365" s="72" t="s">
        <v>54</v>
      </c>
      <c r="C365" s="108" t="s">
        <v>96</v>
      </c>
      <c r="D365" s="92" t="s">
        <v>121</v>
      </c>
      <c r="E365" s="75" t="s">
        <v>34</v>
      </c>
      <c r="F365" s="76" t="s">
        <v>20</v>
      </c>
      <c r="G365" s="76" t="s">
        <v>34</v>
      </c>
      <c r="H365" s="76" t="s">
        <v>34</v>
      </c>
      <c r="I365" s="76" t="s">
        <v>34</v>
      </c>
      <c r="J365" s="76" t="s">
        <v>20</v>
      </c>
      <c r="K365" s="76" t="s">
        <v>20</v>
      </c>
      <c r="L365" s="76" t="s">
        <v>20</v>
      </c>
      <c r="M365" s="76" t="s">
        <v>20</v>
      </c>
      <c r="N365" s="76" t="s">
        <v>20</v>
      </c>
      <c r="O365" s="76" t="s">
        <v>20</v>
      </c>
      <c r="P365" s="76" t="s">
        <v>20</v>
      </c>
      <c r="Q365" s="76" t="s">
        <v>34</v>
      </c>
      <c r="R365" s="83">
        <v>121045208</v>
      </c>
      <c r="S365" s="83">
        <v>128018822</v>
      </c>
      <c r="T365" s="83">
        <v>29357029</v>
      </c>
      <c r="U365" s="83">
        <v>59937969</v>
      </c>
      <c r="V365" s="83">
        <v>93933957</v>
      </c>
      <c r="W365" s="83">
        <v>116554446</v>
      </c>
      <c r="X365" s="83">
        <v>132471444</v>
      </c>
      <c r="Y365" s="83">
        <v>144457884</v>
      </c>
      <c r="Z365" s="83">
        <v>154108053</v>
      </c>
      <c r="AA365" s="83">
        <v>162343937</v>
      </c>
      <c r="AB365" s="83">
        <v>169703531</v>
      </c>
      <c r="AC365" s="83">
        <v>176504822</v>
      </c>
      <c r="AD365" s="83">
        <v>182939071</v>
      </c>
      <c r="AE365" s="83">
        <v>189123934</v>
      </c>
      <c r="AF365" s="83">
        <v>195133793</v>
      </c>
      <c r="AG365" s="83">
        <v>201017168</v>
      </c>
      <c r="AH365" s="83">
        <v>206806783</v>
      </c>
      <c r="AI365" s="83">
        <v>212525448</v>
      </c>
      <c r="AJ365" s="83">
        <v>218189567</v>
      </c>
      <c r="AK365" s="83">
        <v>223811245</v>
      </c>
      <c r="AL365" s="83">
        <v>229399622</v>
      </c>
      <c r="AM365" s="83">
        <v>234961712</v>
      </c>
      <c r="AN365" s="92">
        <v>240502965</v>
      </c>
    </row>
    <row r="366" spans="1:40" x14ac:dyDescent="0.25">
      <c r="A366" t="str">
        <f t="shared" si="5"/>
        <v>Domestic passengers_Italy</v>
      </c>
      <c r="B366" s="102" t="s">
        <v>56</v>
      </c>
      <c r="C366" s="103" t="s">
        <v>96</v>
      </c>
      <c r="D366" s="104" t="s">
        <v>121</v>
      </c>
      <c r="E366" s="105" t="s">
        <v>34</v>
      </c>
      <c r="F366" s="106" t="s">
        <v>20</v>
      </c>
      <c r="G366" s="106" t="s">
        <v>34</v>
      </c>
      <c r="H366" s="106" t="s">
        <v>34</v>
      </c>
      <c r="I366" s="106" t="s">
        <v>34</v>
      </c>
      <c r="J366" s="106" t="s">
        <v>20</v>
      </c>
      <c r="K366" s="106" t="s">
        <v>20</v>
      </c>
      <c r="L366" s="106" t="s">
        <v>20</v>
      </c>
      <c r="M366" s="106" t="s">
        <v>20</v>
      </c>
      <c r="N366" s="106" t="s">
        <v>20</v>
      </c>
      <c r="O366" s="106" t="s">
        <v>20</v>
      </c>
      <c r="P366" s="106" t="s">
        <v>20</v>
      </c>
      <c r="Q366" s="106" t="s">
        <v>34</v>
      </c>
      <c r="R366" s="107">
        <v>64101009</v>
      </c>
      <c r="S366" s="107">
        <v>64649408</v>
      </c>
      <c r="T366" s="107">
        <v>27410874</v>
      </c>
      <c r="U366" s="107">
        <v>49665232</v>
      </c>
      <c r="V366" s="107">
        <v>61893559</v>
      </c>
      <c r="W366" s="107">
        <v>65909648</v>
      </c>
      <c r="X366" s="107">
        <v>67595962</v>
      </c>
      <c r="Y366" s="107">
        <v>68628506</v>
      </c>
      <c r="Z366" s="107">
        <v>69477618</v>
      </c>
      <c r="AA366" s="107">
        <v>70275269</v>
      </c>
      <c r="AB366" s="107">
        <v>71058485</v>
      </c>
      <c r="AC366" s="107">
        <v>71837652</v>
      </c>
      <c r="AD366" s="107">
        <v>72615686</v>
      </c>
      <c r="AE366" s="107">
        <v>73393399</v>
      </c>
      <c r="AF366" s="107">
        <v>74171024</v>
      </c>
      <c r="AG366" s="107">
        <v>74948624</v>
      </c>
      <c r="AH366" s="107">
        <v>75726217</v>
      </c>
      <c r="AI366" s="107">
        <v>76503808</v>
      </c>
      <c r="AJ366" s="107">
        <v>77281398</v>
      </c>
      <c r="AK366" s="107">
        <v>78058987</v>
      </c>
      <c r="AL366" s="107">
        <v>78836578</v>
      </c>
      <c r="AM366" s="107">
        <v>79614168</v>
      </c>
      <c r="AN366" s="104">
        <v>80391758</v>
      </c>
    </row>
    <row r="367" spans="1:40" x14ac:dyDescent="0.25">
      <c r="A367" t="str">
        <f t="shared" si="5"/>
        <v>Total passengers_Israel</v>
      </c>
      <c r="B367" s="102" t="s">
        <v>58</v>
      </c>
      <c r="C367" s="103" t="s">
        <v>170</v>
      </c>
      <c r="D367" s="104" t="s">
        <v>173</v>
      </c>
      <c r="E367" s="105" t="s">
        <v>34</v>
      </c>
      <c r="F367" s="106" t="s">
        <v>20</v>
      </c>
      <c r="G367" s="106" t="s">
        <v>20</v>
      </c>
      <c r="H367" s="106" t="s">
        <v>20</v>
      </c>
      <c r="I367" s="106" t="s">
        <v>20</v>
      </c>
      <c r="J367" s="106" t="s">
        <v>20</v>
      </c>
      <c r="K367" s="106" t="s">
        <v>20</v>
      </c>
      <c r="L367" s="106" t="s">
        <v>20</v>
      </c>
      <c r="M367" s="106" t="s">
        <v>20</v>
      </c>
      <c r="N367" s="106" t="s">
        <v>20</v>
      </c>
      <c r="O367" s="106" t="s">
        <v>20</v>
      </c>
      <c r="P367" s="106" t="s">
        <v>20</v>
      </c>
      <c r="Q367" s="106" t="s">
        <v>20</v>
      </c>
      <c r="R367" s="107">
        <v>25618462</v>
      </c>
      <c r="S367" s="107">
        <v>26785328</v>
      </c>
      <c r="T367" s="107">
        <v>5993975</v>
      </c>
      <c r="U367" s="107">
        <v>12579176</v>
      </c>
      <c r="V367" s="107">
        <v>19092410</v>
      </c>
      <c r="W367" s="107">
        <v>23782648</v>
      </c>
      <c r="X367" s="107">
        <v>27494628</v>
      </c>
      <c r="Y367" s="107">
        <v>30626779</v>
      </c>
      <c r="Z367" s="107">
        <v>33460065</v>
      </c>
      <c r="AA367" s="107">
        <v>36082305</v>
      </c>
      <c r="AB367" s="107">
        <v>38589149</v>
      </c>
      <c r="AC367" s="107">
        <v>41027902</v>
      </c>
      <c r="AD367" s="107">
        <v>43422690</v>
      </c>
      <c r="AE367" s="107">
        <v>45840040</v>
      </c>
      <c r="AF367" s="107">
        <v>48287616</v>
      </c>
      <c r="AG367" s="107">
        <v>50751035</v>
      </c>
      <c r="AH367" s="107">
        <v>53239619</v>
      </c>
      <c r="AI367" s="107">
        <v>55754494</v>
      </c>
      <c r="AJ367" s="107">
        <v>58151508</v>
      </c>
      <c r="AK367" s="107">
        <v>60582619</v>
      </c>
      <c r="AL367" s="107">
        <v>63051739</v>
      </c>
      <c r="AM367" s="107">
        <v>65562555</v>
      </c>
      <c r="AN367" s="104">
        <v>68118013</v>
      </c>
    </row>
    <row r="368" spans="1:40" x14ac:dyDescent="0.25">
      <c r="A368" t="str">
        <f t="shared" si="5"/>
        <v>Total aircraft movements_Israel</v>
      </c>
      <c r="B368" s="102" t="s">
        <v>35</v>
      </c>
      <c r="C368" s="103" t="s">
        <v>170</v>
      </c>
      <c r="D368" s="104" t="s">
        <v>173</v>
      </c>
      <c r="E368" s="105" t="s">
        <v>34</v>
      </c>
      <c r="F368" s="106" t="s">
        <v>20</v>
      </c>
      <c r="G368" s="106" t="s">
        <v>20</v>
      </c>
      <c r="H368" s="106" t="s">
        <v>20</v>
      </c>
      <c r="I368" s="106" t="s">
        <v>20</v>
      </c>
      <c r="J368" s="106" t="s">
        <v>20</v>
      </c>
      <c r="K368" s="106" t="s">
        <v>20</v>
      </c>
      <c r="L368" s="106" t="s">
        <v>20</v>
      </c>
      <c r="M368" s="106" t="s">
        <v>20</v>
      </c>
      <c r="N368" s="106" t="s">
        <v>20</v>
      </c>
      <c r="O368" s="106" t="s">
        <v>20</v>
      </c>
      <c r="P368" s="106" t="s">
        <v>20</v>
      </c>
      <c r="Q368" s="106" t="s">
        <v>20</v>
      </c>
      <c r="R368" s="107">
        <v>271967</v>
      </c>
      <c r="S368" s="107">
        <v>284974</v>
      </c>
      <c r="T368" s="107">
        <v>95784</v>
      </c>
      <c r="U368" s="107">
        <v>162054</v>
      </c>
      <c r="V368" s="107">
        <v>226764</v>
      </c>
      <c r="W368" s="107">
        <v>269683</v>
      </c>
      <c r="X368" s="107">
        <v>301112</v>
      </c>
      <c r="Y368" s="107">
        <v>325577</v>
      </c>
      <c r="Z368" s="107">
        <v>347032</v>
      </c>
      <c r="AA368" s="107">
        <v>366029</v>
      </c>
      <c r="AB368" s="107">
        <v>383901</v>
      </c>
      <c r="AC368" s="107">
        <v>401216</v>
      </c>
      <c r="AD368" s="107">
        <v>418198</v>
      </c>
      <c r="AE368" s="107">
        <v>435679</v>
      </c>
      <c r="AF368" s="107">
        <v>453989</v>
      </c>
      <c r="AG368" s="107">
        <v>472695</v>
      </c>
      <c r="AH368" s="107">
        <v>491928</v>
      </c>
      <c r="AI368" s="107">
        <v>511608</v>
      </c>
      <c r="AJ368" s="107">
        <v>528179</v>
      </c>
      <c r="AK368" s="107">
        <v>545203</v>
      </c>
      <c r="AL368" s="107">
        <v>562673</v>
      </c>
      <c r="AM368" s="107">
        <v>580652</v>
      </c>
      <c r="AN368" s="104">
        <v>599128</v>
      </c>
    </row>
    <row r="369" spans="1:40" x14ac:dyDescent="0.25">
      <c r="A369" t="str">
        <f t="shared" si="5"/>
        <v>Total Cargo_Israel</v>
      </c>
      <c r="B369" s="102" t="s">
        <v>207</v>
      </c>
      <c r="C369" s="108" t="s">
        <v>170</v>
      </c>
      <c r="D369" s="92" t="s">
        <v>173</v>
      </c>
      <c r="E369" s="75" t="s">
        <v>34</v>
      </c>
      <c r="F369" s="76" t="s">
        <v>20</v>
      </c>
      <c r="G369" s="76" t="s">
        <v>20</v>
      </c>
      <c r="H369" s="76" t="s">
        <v>20</v>
      </c>
      <c r="I369" s="76" t="s">
        <v>20</v>
      </c>
      <c r="J369" s="76" t="s">
        <v>20</v>
      </c>
      <c r="K369" s="76" t="s">
        <v>20</v>
      </c>
      <c r="L369" s="76" t="s">
        <v>20</v>
      </c>
      <c r="M369" s="76" t="s">
        <v>20</v>
      </c>
      <c r="N369" s="76" t="s">
        <v>20</v>
      </c>
      <c r="O369" s="76" t="s">
        <v>20</v>
      </c>
      <c r="P369" s="76" t="s">
        <v>20</v>
      </c>
      <c r="Q369" s="76" t="s">
        <v>20</v>
      </c>
      <c r="R369" s="83">
        <v>348802</v>
      </c>
      <c r="S369" s="83">
        <v>351627</v>
      </c>
      <c r="T369" s="83">
        <v>288100</v>
      </c>
      <c r="U369" s="83">
        <v>324927</v>
      </c>
      <c r="V369" s="83">
        <v>348064</v>
      </c>
      <c r="W369" s="83">
        <v>364036</v>
      </c>
      <c r="X369" s="83">
        <v>376593</v>
      </c>
      <c r="Y369" s="83">
        <v>387948</v>
      </c>
      <c r="Z369" s="83">
        <v>399508</v>
      </c>
      <c r="AA369" s="83">
        <v>410892</v>
      </c>
      <c r="AB369" s="83">
        <v>422474</v>
      </c>
      <c r="AC369" s="83">
        <v>434287</v>
      </c>
      <c r="AD369" s="83">
        <v>446277</v>
      </c>
      <c r="AE369" s="83">
        <v>457626</v>
      </c>
      <c r="AF369" s="83">
        <v>469258</v>
      </c>
      <c r="AG369" s="83">
        <v>481162</v>
      </c>
      <c r="AH369" s="83">
        <v>493328</v>
      </c>
      <c r="AI369" s="83">
        <v>505741</v>
      </c>
      <c r="AJ369" s="83">
        <v>516767</v>
      </c>
      <c r="AK369" s="83">
        <v>528049</v>
      </c>
      <c r="AL369" s="83">
        <v>539576</v>
      </c>
      <c r="AM369" s="83">
        <v>551338</v>
      </c>
      <c r="AN369" s="92">
        <v>563330</v>
      </c>
    </row>
    <row r="370" spans="1:40" x14ac:dyDescent="0.25">
      <c r="A370" t="str">
        <f t="shared" si="5"/>
        <v>International passengers_Israel</v>
      </c>
      <c r="B370" s="72" t="s">
        <v>54</v>
      </c>
      <c r="C370" s="108" t="s">
        <v>170</v>
      </c>
      <c r="D370" s="92" t="s">
        <v>173</v>
      </c>
      <c r="E370" s="75" t="s">
        <v>34</v>
      </c>
      <c r="F370" s="76" t="s">
        <v>20</v>
      </c>
      <c r="G370" s="76" t="s">
        <v>20</v>
      </c>
      <c r="H370" s="76" t="s">
        <v>20</v>
      </c>
      <c r="I370" s="76" t="s">
        <v>20</v>
      </c>
      <c r="J370" s="76" t="s">
        <v>20</v>
      </c>
      <c r="K370" s="76" t="s">
        <v>20</v>
      </c>
      <c r="L370" s="76" t="s">
        <v>20</v>
      </c>
      <c r="M370" s="76" t="s">
        <v>20</v>
      </c>
      <c r="N370" s="76" t="s">
        <v>20</v>
      </c>
      <c r="O370" s="76" t="s">
        <v>20</v>
      </c>
      <c r="P370" s="76" t="s">
        <v>20</v>
      </c>
      <c r="Q370" s="76" t="s">
        <v>20</v>
      </c>
      <c r="R370" s="83">
        <v>22697627</v>
      </c>
      <c r="S370" s="83">
        <v>24339502</v>
      </c>
      <c r="T370" s="83">
        <v>4917505</v>
      </c>
      <c r="U370" s="83">
        <v>10722522</v>
      </c>
      <c r="V370" s="83">
        <v>16795941</v>
      </c>
      <c r="W370" s="83">
        <v>21258376</v>
      </c>
      <c r="X370" s="83">
        <v>24817930</v>
      </c>
      <c r="Y370" s="83">
        <v>27830054</v>
      </c>
      <c r="Z370" s="83">
        <v>30552168</v>
      </c>
      <c r="AA370" s="83">
        <v>33069591</v>
      </c>
      <c r="AB370" s="83">
        <v>35472450</v>
      </c>
      <c r="AC370" s="83">
        <v>37806273</v>
      </c>
      <c r="AD370" s="83">
        <v>40094858</v>
      </c>
      <c r="AE370" s="83">
        <v>42400830</v>
      </c>
      <c r="AF370" s="83">
        <v>44731087</v>
      </c>
      <c r="AG370" s="83">
        <v>47073598</v>
      </c>
      <c r="AH370" s="83">
        <v>49437294</v>
      </c>
      <c r="AI370" s="83">
        <v>51823802</v>
      </c>
      <c r="AJ370" s="83">
        <v>54105595</v>
      </c>
      <c r="AK370" s="83">
        <v>56418160</v>
      </c>
      <c r="AL370" s="83">
        <v>58765451</v>
      </c>
      <c r="AM370" s="83">
        <v>61150936</v>
      </c>
      <c r="AN370" s="92">
        <v>63577601</v>
      </c>
    </row>
    <row r="371" spans="1:40" x14ac:dyDescent="0.25">
      <c r="A371" t="str">
        <f t="shared" si="5"/>
        <v>Domestic passengers_Israel</v>
      </c>
      <c r="B371" s="102" t="s">
        <v>56</v>
      </c>
      <c r="C371" s="103" t="s">
        <v>170</v>
      </c>
      <c r="D371" s="104" t="s">
        <v>173</v>
      </c>
      <c r="E371" s="105" t="s">
        <v>34</v>
      </c>
      <c r="F371" s="106" t="s">
        <v>20</v>
      </c>
      <c r="G371" s="106" t="s">
        <v>20</v>
      </c>
      <c r="H371" s="106" t="s">
        <v>20</v>
      </c>
      <c r="I371" s="106" t="s">
        <v>20</v>
      </c>
      <c r="J371" s="106" t="s">
        <v>20</v>
      </c>
      <c r="K371" s="106" t="s">
        <v>20</v>
      </c>
      <c r="L371" s="106" t="s">
        <v>20</v>
      </c>
      <c r="M371" s="106" t="s">
        <v>20</v>
      </c>
      <c r="N371" s="106" t="s">
        <v>20</v>
      </c>
      <c r="O371" s="106" t="s">
        <v>20</v>
      </c>
      <c r="P371" s="106" t="s">
        <v>20</v>
      </c>
      <c r="Q371" s="106" t="s">
        <v>20</v>
      </c>
      <c r="R371" s="107">
        <v>2920835</v>
      </c>
      <c r="S371" s="107">
        <v>2445826</v>
      </c>
      <c r="T371" s="107">
        <v>1076470</v>
      </c>
      <c r="U371" s="107">
        <v>1856654</v>
      </c>
      <c r="V371" s="107">
        <v>2296469</v>
      </c>
      <c r="W371" s="107">
        <v>2524272</v>
      </c>
      <c r="X371" s="107">
        <v>2676698</v>
      </c>
      <c r="Y371" s="107">
        <v>2796725</v>
      </c>
      <c r="Z371" s="107">
        <v>2907897</v>
      </c>
      <c r="AA371" s="107">
        <v>3012714</v>
      </c>
      <c r="AB371" s="107">
        <v>3116699</v>
      </c>
      <c r="AC371" s="107">
        <v>3221629</v>
      </c>
      <c r="AD371" s="107">
        <v>3327832</v>
      </c>
      <c r="AE371" s="107">
        <v>3439210</v>
      </c>
      <c r="AF371" s="107">
        <v>3556529</v>
      </c>
      <c r="AG371" s="107">
        <v>3677437</v>
      </c>
      <c r="AH371" s="107">
        <v>3802325</v>
      </c>
      <c r="AI371" s="107">
        <v>3930692</v>
      </c>
      <c r="AJ371" s="107">
        <v>4045913</v>
      </c>
      <c r="AK371" s="107">
        <v>4164459</v>
      </c>
      <c r="AL371" s="107">
        <v>4286288</v>
      </c>
      <c r="AM371" s="107">
        <v>4411619</v>
      </c>
      <c r="AN371" s="104">
        <v>4540412</v>
      </c>
    </row>
    <row r="372" spans="1:40" x14ac:dyDescent="0.25">
      <c r="A372" t="str">
        <f t="shared" si="5"/>
        <v>Total passengers_Ireland</v>
      </c>
      <c r="B372" s="72" t="s">
        <v>58</v>
      </c>
      <c r="C372" s="108" t="s">
        <v>96</v>
      </c>
      <c r="D372" s="92" t="s">
        <v>119</v>
      </c>
      <c r="E372" s="75" t="s">
        <v>34</v>
      </c>
      <c r="F372" s="76" t="s">
        <v>20</v>
      </c>
      <c r="G372" s="76" t="s">
        <v>20</v>
      </c>
      <c r="H372" s="76" t="s">
        <v>34</v>
      </c>
      <c r="I372" s="76" t="s">
        <v>34</v>
      </c>
      <c r="J372" s="76" t="s">
        <v>20</v>
      </c>
      <c r="K372" s="76" t="s">
        <v>20</v>
      </c>
      <c r="L372" s="76" t="s">
        <v>20</v>
      </c>
      <c r="M372" s="76" t="s">
        <v>20</v>
      </c>
      <c r="N372" s="76" t="s">
        <v>20</v>
      </c>
      <c r="O372" s="76" t="s">
        <v>20</v>
      </c>
      <c r="P372" s="76" t="s">
        <v>20</v>
      </c>
      <c r="Q372" s="76" t="s">
        <v>34</v>
      </c>
      <c r="R372" s="83">
        <v>36518023</v>
      </c>
      <c r="S372" s="83">
        <v>38012688</v>
      </c>
      <c r="T372" s="83">
        <v>8718085</v>
      </c>
      <c r="U372" s="83">
        <v>19218534</v>
      </c>
      <c r="V372" s="83">
        <v>28837436</v>
      </c>
      <c r="W372" s="83">
        <v>35540567</v>
      </c>
      <c r="X372" s="83">
        <v>39605360</v>
      </c>
      <c r="Y372" s="83">
        <v>42220314</v>
      </c>
      <c r="Z372" s="83">
        <v>44037532</v>
      </c>
      <c r="AA372" s="83">
        <v>45408719</v>
      </c>
      <c r="AB372" s="83">
        <v>46546422</v>
      </c>
      <c r="AC372" s="83">
        <v>47556381</v>
      </c>
      <c r="AD372" s="83">
        <v>48492644</v>
      </c>
      <c r="AE372" s="83">
        <v>49391543</v>
      </c>
      <c r="AF372" s="83">
        <v>50272541</v>
      </c>
      <c r="AG372" s="83">
        <v>51141636</v>
      </c>
      <c r="AH372" s="83">
        <v>52004438</v>
      </c>
      <c r="AI372" s="83">
        <v>52863912</v>
      </c>
      <c r="AJ372" s="83">
        <v>53721789</v>
      </c>
      <c r="AK372" s="83">
        <v>54578387</v>
      </c>
      <c r="AL372" s="83">
        <v>55433700</v>
      </c>
      <c r="AM372" s="83">
        <v>56288812</v>
      </c>
      <c r="AN372" s="92">
        <v>57143225</v>
      </c>
    </row>
    <row r="373" spans="1:40" x14ac:dyDescent="0.25">
      <c r="A373" t="str">
        <f t="shared" si="5"/>
        <v>Total aircraft movements_Ireland</v>
      </c>
      <c r="B373" s="72" t="s">
        <v>35</v>
      </c>
      <c r="C373" s="108" t="s">
        <v>96</v>
      </c>
      <c r="D373" s="92" t="s">
        <v>119</v>
      </c>
      <c r="E373" s="75" t="s">
        <v>34</v>
      </c>
      <c r="F373" s="76" t="s">
        <v>20</v>
      </c>
      <c r="G373" s="76" t="s">
        <v>20</v>
      </c>
      <c r="H373" s="76" t="s">
        <v>34</v>
      </c>
      <c r="I373" s="76" t="s">
        <v>34</v>
      </c>
      <c r="J373" s="76" t="s">
        <v>20</v>
      </c>
      <c r="K373" s="76" t="s">
        <v>20</v>
      </c>
      <c r="L373" s="76" t="s">
        <v>20</v>
      </c>
      <c r="M373" s="76" t="s">
        <v>20</v>
      </c>
      <c r="N373" s="76" t="s">
        <v>20</v>
      </c>
      <c r="O373" s="76" t="s">
        <v>20</v>
      </c>
      <c r="P373" s="76" t="s">
        <v>20</v>
      </c>
      <c r="Q373" s="76" t="s">
        <v>34</v>
      </c>
      <c r="R373" s="83">
        <v>319176</v>
      </c>
      <c r="S373" s="83">
        <v>342761</v>
      </c>
      <c r="T373" s="83">
        <v>177708</v>
      </c>
      <c r="U373" s="83">
        <v>266427</v>
      </c>
      <c r="V373" s="83">
        <v>312330</v>
      </c>
      <c r="W373" s="83">
        <v>337955</v>
      </c>
      <c r="X373" s="83">
        <v>352755</v>
      </c>
      <c r="Y373" s="83">
        <v>362096</v>
      </c>
      <c r="Z373" s="83">
        <v>368821</v>
      </c>
      <c r="AA373" s="83">
        <v>374121</v>
      </c>
      <c r="AB373" s="83">
        <v>378636</v>
      </c>
      <c r="AC373" s="83">
        <v>382769</v>
      </c>
      <c r="AD373" s="83">
        <v>386660</v>
      </c>
      <c r="AE373" s="83">
        <v>390316</v>
      </c>
      <c r="AF373" s="83">
        <v>393882</v>
      </c>
      <c r="AG373" s="83">
        <v>397431</v>
      </c>
      <c r="AH373" s="83">
        <v>400970</v>
      </c>
      <c r="AI373" s="83">
        <v>404504</v>
      </c>
      <c r="AJ373" s="83">
        <v>408041</v>
      </c>
      <c r="AK373" s="83">
        <v>411587</v>
      </c>
      <c r="AL373" s="83">
        <v>415147</v>
      </c>
      <c r="AM373" s="83">
        <v>418722</v>
      </c>
      <c r="AN373" s="92">
        <v>422316</v>
      </c>
    </row>
    <row r="374" spans="1:40" x14ac:dyDescent="0.25">
      <c r="A374" t="str">
        <f t="shared" si="5"/>
        <v>Total Cargo_Ireland</v>
      </c>
      <c r="B374" s="102" t="s">
        <v>207</v>
      </c>
      <c r="C374" s="103" t="s">
        <v>96</v>
      </c>
      <c r="D374" s="104" t="s">
        <v>119</v>
      </c>
      <c r="E374" s="105" t="s">
        <v>34</v>
      </c>
      <c r="F374" s="106" t="s">
        <v>20</v>
      </c>
      <c r="G374" s="106" t="s">
        <v>20</v>
      </c>
      <c r="H374" s="106" t="s">
        <v>34</v>
      </c>
      <c r="I374" s="106" t="s">
        <v>34</v>
      </c>
      <c r="J374" s="106" t="s">
        <v>20</v>
      </c>
      <c r="K374" s="106" t="s">
        <v>20</v>
      </c>
      <c r="L374" s="106" t="s">
        <v>20</v>
      </c>
      <c r="M374" s="106" t="s">
        <v>20</v>
      </c>
      <c r="N374" s="106" t="s">
        <v>20</v>
      </c>
      <c r="O374" s="106" t="s">
        <v>20</v>
      </c>
      <c r="P374" s="106" t="s">
        <v>20</v>
      </c>
      <c r="Q374" s="106" t="s">
        <v>34</v>
      </c>
      <c r="R374" s="107">
        <v>172333</v>
      </c>
      <c r="S374" s="107">
        <v>155892</v>
      </c>
      <c r="T374" s="107">
        <v>142266</v>
      </c>
      <c r="U374" s="107">
        <v>154296</v>
      </c>
      <c r="V374" s="107">
        <v>165623</v>
      </c>
      <c r="W374" s="107">
        <v>172540</v>
      </c>
      <c r="X374" s="107">
        <v>177623</v>
      </c>
      <c r="Y374" s="107">
        <v>181897</v>
      </c>
      <c r="Z374" s="107">
        <v>185774</v>
      </c>
      <c r="AA374" s="107">
        <v>189131</v>
      </c>
      <c r="AB374" s="107">
        <v>192755</v>
      </c>
      <c r="AC374" s="107">
        <v>196566</v>
      </c>
      <c r="AD374" s="107">
        <v>200328</v>
      </c>
      <c r="AE374" s="107">
        <v>204213</v>
      </c>
      <c r="AF374" s="107">
        <v>208300</v>
      </c>
      <c r="AG374" s="107">
        <v>212411</v>
      </c>
      <c r="AH374" s="107">
        <v>216559</v>
      </c>
      <c r="AI374" s="107">
        <v>220752</v>
      </c>
      <c r="AJ374" s="107">
        <v>225011</v>
      </c>
      <c r="AK374" s="107">
        <v>229321</v>
      </c>
      <c r="AL374" s="107">
        <v>233666</v>
      </c>
      <c r="AM374" s="107">
        <v>238103</v>
      </c>
      <c r="AN374" s="104">
        <v>242604</v>
      </c>
    </row>
    <row r="375" spans="1:40" x14ac:dyDescent="0.25">
      <c r="A375" t="str">
        <f t="shared" si="5"/>
        <v>International passengers_Ireland</v>
      </c>
      <c r="B375" s="102" t="s">
        <v>54</v>
      </c>
      <c r="C375" s="103" t="s">
        <v>96</v>
      </c>
      <c r="D375" s="104" t="s">
        <v>119</v>
      </c>
      <c r="E375" s="105" t="s">
        <v>34</v>
      </c>
      <c r="F375" s="106" t="s">
        <v>20</v>
      </c>
      <c r="G375" s="106" t="s">
        <v>20</v>
      </c>
      <c r="H375" s="106" t="s">
        <v>34</v>
      </c>
      <c r="I375" s="106" t="s">
        <v>34</v>
      </c>
      <c r="J375" s="106" t="s">
        <v>20</v>
      </c>
      <c r="K375" s="106" t="s">
        <v>20</v>
      </c>
      <c r="L375" s="106" t="s">
        <v>20</v>
      </c>
      <c r="M375" s="106" t="s">
        <v>20</v>
      </c>
      <c r="N375" s="106" t="s">
        <v>20</v>
      </c>
      <c r="O375" s="106" t="s">
        <v>20</v>
      </c>
      <c r="P375" s="106" t="s">
        <v>20</v>
      </c>
      <c r="Q375" s="106" t="s">
        <v>34</v>
      </c>
      <c r="R375" s="107">
        <v>35193923</v>
      </c>
      <c r="S375" s="107">
        <v>36754004</v>
      </c>
      <c r="T375" s="107">
        <v>8021755</v>
      </c>
      <c r="U375" s="107">
        <v>18278965</v>
      </c>
      <c r="V375" s="107">
        <v>27828249</v>
      </c>
      <c r="W375" s="107">
        <v>34530163</v>
      </c>
      <c r="X375" s="107">
        <v>38618728</v>
      </c>
      <c r="Y375" s="107">
        <v>41263599</v>
      </c>
      <c r="Z375" s="107">
        <v>43111307</v>
      </c>
      <c r="AA375" s="107">
        <v>44519052</v>
      </c>
      <c r="AB375" s="107">
        <v>45684078</v>
      </c>
      <c r="AC375" s="107">
        <v>46715261</v>
      </c>
      <c r="AD375" s="107">
        <v>47672668</v>
      </c>
      <c r="AE375" s="107">
        <v>48589421</v>
      </c>
      <c r="AF375" s="107">
        <v>49483784</v>
      </c>
      <c r="AG375" s="107">
        <v>50365819</v>
      </c>
      <c r="AH375" s="107">
        <v>51241068</v>
      </c>
      <c r="AI375" s="107">
        <v>52112583</v>
      </c>
      <c r="AJ375" s="107">
        <v>52982045</v>
      </c>
      <c r="AK375" s="107">
        <v>53850377</v>
      </c>
      <c r="AL375" s="107">
        <v>54718089</v>
      </c>
      <c r="AM375" s="107">
        <v>55585459</v>
      </c>
      <c r="AN375" s="104">
        <v>56452642</v>
      </c>
    </row>
    <row r="376" spans="1:40" x14ac:dyDescent="0.25">
      <c r="A376" t="str">
        <f t="shared" si="5"/>
        <v>Domestic passengers_Ireland</v>
      </c>
      <c r="B376" s="72" t="s">
        <v>56</v>
      </c>
      <c r="C376" s="108" t="s">
        <v>96</v>
      </c>
      <c r="D376" s="92" t="s">
        <v>119</v>
      </c>
      <c r="E376" s="75" t="s">
        <v>34</v>
      </c>
      <c r="F376" s="76" t="s">
        <v>20</v>
      </c>
      <c r="G376" s="76" t="s">
        <v>20</v>
      </c>
      <c r="H376" s="76" t="s">
        <v>34</v>
      </c>
      <c r="I376" s="76" t="s">
        <v>34</v>
      </c>
      <c r="J376" s="76" t="s">
        <v>20</v>
      </c>
      <c r="K376" s="76" t="s">
        <v>20</v>
      </c>
      <c r="L376" s="76" t="s">
        <v>20</v>
      </c>
      <c r="M376" s="76" t="s">
        <v>20</v>
      </c>
      <c r="N376" s="76" t="s">
        <v>20</v>
      </c>
      <c r="O376" s="76" t="s">
        <v>20</v>
      </c>
      <c r="P376" s="76" t="s">
        <v>20</v>
      </c>
      <c r="Q376" s="76" t="s">
        <v>34</v>
      </c>
      <c r="R376" s="83" t="s">
        <v>218</v>
      </c>
      <c r="S376" s="83" t="s">
        <v>218</v>
      </c>
      <c r="T376" s="83" t="s">
        <v>218</v>
      </c>
      <c r="U376" s="83" t="s">
        <v>218</v>
      </c>
      <c r="V376" s="83" t="s">
        <v>218</v>
      </c>
      <c r="W376" s="83" t="s">
        <v>218</v>
      </c>
      <c r="X376" s="83" t="s">
        <v>218</v>
      </c>
      <c r="Y376" s="83" t="s">
        <v>218</v>
      </c>
      <c r="Z376" s="83" t="s">
        <v>218</v>
      </c>
      <c r="AA376" s="83" t="s">
        <v>218</v>
      </c>
      <c r="AB376" s="83" t="s">
        <v>218</v>
      </c>
      <c r="AC376" s="83" t="s">
        <v>218</v>
      </c>
      <c r="AD376" s="83" t="s">
        <v>218</v>
      </c>
      <c r="AE376" s="83" t="s">
        <v>218</v>
      </c>
      <c r="AF376" s="83" t="s">
        <v>218</v>
      </c>
      <c r="AG376" s="83" t="s">
        <v>218</v>
      </c>
      <c r="AH376" s="83" t="s">
        <v>218</v>
      </c>
      <c r="AI376" s="83" t="s">
        <v>218</v>
      </c>
      <c r="AJ376" s="83" t="s">
        <v>218</v>
      </c>
      <c r="AK376" s="83" t="s">
        <v>218</v>
      </c>
      <c r="AL376" s="83" t="s">
        <v>218</v>
      </c>
      <c r="AM376" s="83" t="s">
        <v>218</v>
      </c>
      <c r="AN376" s="92" t="s">
        <v>218</v>
      </c>
    </row>
    <row r="377" spans="1:40" x14ac:dyDescent="0.25">
      <c r="A377" t="str">
        <f t="shared" si="5"/>
        <v>Total passengers_Iran</v>
      </c>
      <c r="B377" s="102" t="s">
        <v>58</v>
      </c>
      <c r="C377" s="103" t="s">
        <v>170</v>
      </c>
      <c r="D377" s="104" t="s">
        <v>224</v>
      </c>
      <c r="E377" s="105" t="s">
        <v>20</v>
      </c>
      <c r="F377" s="106" t="s">
        <v>34</v>
      </c>
      <c r="G377" s="106" t="s">
        <v>20</v>
      </c>
      <c r="H377" s="106" t="s">
        <v>20</v>
      </c>
      <c r="I377" s="106" t="s">
        <v>20</v>
      </c>
      <c r="J377" s="106" t="s">
        <v>20</v>
      </c>
      <c r="K377" s="106" t="s">
        <v>20</v>
      </c>
      <c r="L377" s="106" t="s">
        <v>20</v>
      </c>
      <c r="M377" s="106" t="s">
        <v>20</v>
      </c>
      <c r="N377" s="106" t="s">
        <v>34</v>
      </c>
      <c r="O377" s="106" t="s">
        <v>20</v>
      </c>
      <c r="P377" s="106" t="s">
        <v>34</v>
      </c>
      <c r="Q377" s="106" t="s">
        <v>20</v>
      </c>
      <c r="R377" s="107">
        <v>53439217</v>
      </c>
      <c r="S377" s="107">
        <v>52066593</v>
      </c>
      <c r="T377" s="107">
        <v>12756689</v>
      </c>
      <c r="U377" s="107">
        <v>23699192</v>
      </c>
      <c r="V377" s="107">
        <v>39578516</v>
      </c>
      <c r="W377" s="107">
        <v>49477000</v>
      </c>
      <c r="X377" s="107">
        <v>57782105</v>
      </c>
      <c r="Y377" s="107">
        <v>64750786</v>
      </c>
      <c r="Z377" s="107">
        <v>70922732</v>
      </c>
      <c r="AA377" s="107">
        <v>76736009</v>
      </c>
      <c r="AB377" s="107">
        <v>82451490</v>
      </c>
      <c r="AC377" s="107">
        <v>87881903</v>
      </c>
      <c r="AD377" s="107">
        <v>93215607</v>
      </c>
      <c r="AE377" s="107">
        <v>98714568</v>
      </c>
      <c r="AF377" s="107">
        <v>104421247</v>
      </c>
      <c r="AG377" s="107">
        <v>110365176</v>
      </c>
      <c r="AH377" s="107">
        <v>115964451</v>
      </c>
      <c r="AI377" s="107">
        <v>121404918</v>
      </c>
      <c r="AJ377" s="107">
        <v>125732271</v>
      </c>
      <c r="AK377" s="107">
        <v>128899096</v>
      </c>
      <c r="AL377" s="107">
        <v>131843102</v>
      </c>
      <c r="AM377" s="107">
        <v>134549402</v>
      </c>
      <c r="AN377" s="104">
        <v>136816905</v>
      </c>
    </row>
    <row r="378" spans="1:40" x14ac:dyDescent="0.25">
      <c r="A378" t="str">
        <f t="shared" si="5"/>
        <v>Total aircraft movements_Iran</v>
      </c>
      <c r="B378" s="102" t="s">
        <v>35</v>
      </c>
      <c r="C378" s="103" t="s">
        <v>170</v>
      </c>
      <c r="D378" s="104" t="s">
        <v>224</v>
      </c>
      <c r="E378" s="105" t="s">
        <v>20</v>
      </c>
      <c r="F378" s="106" t="s">
        <v>34</v>
      </c>
      <c r="G378" s="106" t="s">
        <v>20</v>
      </c>
      <c r="H378" s="106" t="s">
        <v>20</v>
      </c>
      <c r="I378" s="106" t="s">
        <v>20</v>
      </c>
      <c r="J378" s="106" t="s">
        <v>20</v>
      </c>
      <c r="K378" s="106" t="s">
        <v>20</v>
      </c>
      <c r="L378" s="106" t="s">
        <v>20</v>
      </c>
      <c r="M378" s="106" t="s">
        <v>20</v>
      </c>
      <c r="N378" s="106" t="s">
        <v>34</v>
      </c>
      <c r="O378" s="106" t="s">
        <v>20</v>
      </c>
      <c r="P378" s="106" t="s">
        <v>34</v>
      </c>
      <c r="Q378" s="106" t="s">
        <v>20</v>
      </c>
      <c r="R378" s="107">
        <v>505604</v>
      </c>
      <c r="S378" s="107">
        <v>473850</v>
      </c>
      <c r="T378" s="107">
        <v>203207</v>
      </c>
      <c r="U378" s="107">
        <v>304078</v>
      </c>
      <c r="V378" s="107">
        <v>398031</v>
      </c>
      <c r="W378" s="107">
        <v>456702</v>
      </c>
      <c r="X378" s="107">
        <v>504432</v>
      </c>
      <c r="Y378" s="107">
        <v>543150</v>
      </c>
      <c r="Z378" s="107">
        <v>576427</v>
      </c>
      <c r="AA378" s="107">
        <v>606977</v>
      </c>
      <c r="AB378" s="107">
        <v>636403</v>
      </c>
      <c r="AC378" s="107">
        <v>663945</v>
      </c>
      <c r="AD378" s="107">
        <v>690659</v>
      </c>
      <c r="AE378" s="107">
        <v>717906</v>
      </c>
      <c r="AF378" s="107">
        <v>745911</v>
      </c>
      <c r="AG378" s="107">
        <v>774823</v>
      </c>
      <c r="AH378" s="107">
        <v>801837</v>
      </c>
      <c r="AI378" s="107">
        <v>827887</v>
      </c>
      <c r="AJ378" s="107">
        <v>848473</v>
      </c>
      <c r="AK378" s="107">
        <v>863463</v>
      </c>
      <c r="AL378" s="107">
        <v>877340</v>
      </c>
      <c r="AM378" s="107">
        <v>890048</v>
      </c>
      <c r="AN378" s="104">
        <v>900658</v>
      </c>
    </row>
    <row r="379" spans="1:40" x14ac:dyDescent="0.25">
      <c r="A379" t="str">
        <f t="shared" si="5"/>
        <v>Total Cargo_Iran</v>
      </c>
      <c r="B379" s="102" t="s">
        <v>207</v>
      </c>
      <c r="C379" s="108" t="s">
        <v>170</v>
      </c>
      <c r="D379" s="104" t="s">
        <v>224</v>
      </c>
      <c r="E379" s="75" t="s">
        <v>20</v>
      </c>
      <c r="F379" s="76" t="s">
        <v>34</v>
      </c>
      <c r="G379" s="76" t="s">
        <v>20</v>
      </c>
      <c r="H379" s="76" t="s">
        <v>20</v>
      </c>
      <c r="I379" s="76" t="s">
        <v>20</v>
      </c>
      <c r="J379" s="76" t="s">
        <v>20</v>
      </c>
      <c r="K379" s="76" t="s">
        <v>20</v>
      </c>
      <c r="L379" s="76" t="s">
        <v>20</v>
      </c>
      <c r="M379" s="76" t="s">
        <v>20</v>
      </c>
      <c r="N379" s="76" t="s">
        <v>34</v>
      </c>
      <c r="O379" s="76" t="s">
        <v>20</v>
      </c>
      <c r="P379" s="76" t="s">
        <v>34</v>
      </c>
      <c r="Q379" s="76" t="s">
        <v>20</v>
      </c>
      <c r="R379" s="83">
        <v>527657</v>
      </c>
      <c r="S379" s="83">
        <v>518604</v>
      </c>
      <c r="T379" s="83">
        <v>396439</v>
      </c>
      <c r="U379" s="83">
        <v>493420</v>
      </c>
      <c r="V379" s="83">
        <v>540077</v>
      </c>
      <c r="W379" s="83">
        <v>574224</v>
      </c>
      <c r="X379" s="83">
        <v>603279</v>
      </c>
      <c r="Y379" s="83">
        <v>631131</v>
      </c>
      <c r="Z379" s="83">
        <v>659279</v>
      </c>
      <c r="AA379" s="83">
        <v>688378</v>
      </c>
      <c r="AB379" s="83">
        <v>718756</v>
      </c>
      <c r="AC379" s="83">
        <v>750611</v>
      </c>
      <c r="AD379" s="83">
        <v>784086</v>
      </c>
      <c r="AE379" s="83">
        <v>819307</v>
      </c>
      <c r="AF379" s="83">
        <v>856392</v>
      </c>
      <c r="AG379" s="83">
        <v>895461</v>
      </c>
      <c r="AH379" s="83">
        <v>936642</v>
      </c>
      <c r="AI379" s="83">
        <v>980066</v>
      </c>
      <c r="AJ379" s="83">
        <v>1025877</v>
      </c>
      <c r="AK379" s="83">
        <v>1074226</v>
      </c>
      <c r="AL379" s="83">
        <v>1125279</v>
      </c>
      <c r="AM379" s="83">
        <v>1179208</v>
      </c>
      <c r="AN379" s="92">
        <v>1236202</v>
      </c>
    </row>
    <row r="380" spans="1:40" x14ac:dyDescent="0.25">
      <c r="A380" t="str">
        <f t="shared" si="5"/>
        <v>International passengers_Iran</v>
      </c>
      <c r="B380" s="72" t="s">
        <v>54</v>
      </c>
      <c r="C380" s="108" t="s">
        <v>170</v>
      </c>
      <c r="D380" s="104" t="s">
        <v>224</v>
      </c>
      <c r="E380" s="75" t="s">
        <v>20</v>
      </c>
      <c r="F380" s="76" t="s">
        <v>34</v>
      </c>
      <c r="G380" s="76" t="s">
        <v>20</v>
      </c>
      <c r="H380" s="76" t="s">
        <v>20</v>
      </c>
      <c r="I380" s="76" t="s">
        <v>20</v>
      </c>
      <c r="J380" s="76" t="s">
        <v>20</v>
      </c>
      <c r="K380" s="76" t="s">
        <v>20</v>
      </c>
      <c r="L380" s="76" t="s">
        <v>20</v>
      </c>
      <c r="M380" s="76" t="s">
        <v>20</v>
      </c>
      <c r="N380" s="76" t="s">
        <v>34</v>
      </c>
      <c r="O380" s="76" t="s">
        <v>20</v>
      </c>
      <c r="P380" s="76" t="s">
        <v>34</v>
      </c>
      <c r="Q380" s="76" t="s">
        <v>20</v>
      </c>
      <c r="R380" s="83">
        <v>10721376</v>
      </c>
      <c r="S380" s="83">
        <v>9847650</v>
      </c>
      <c r="T380" s="83">
        <v>2458131</v>
      </c>
      <c r="U380" s="83">
        <v>4367975</v>
      </c>
      <c r="V380" s="83">
        <v>7134147</v>
      </c>
      <c r="W380" s="83">
        <v>8930382</v>
      </c>
      <c r="X380" s="83">
        <v>10551490</v>
      </c>
      <c r="Y380" s="83">
        <v>11993009</v>
      </c>
      <c r="Z380" s="83">
        <v>13337962</v>
      </c>
      <c r="AA380" s="83">
        <v>14663802</v>
      </c>
      <c r="AB380" s="83">
        <v>16019656</v>
      </c>
      <c r="AC380" s="83">
        <v>17351145</v>
      </c>
      <c r="AD380" s="83">
        <v>18697944</v>
      </c>
      <c r="AE380" s="83">
        <v>20125166</v>
      </c>
      <c r="AF380" s="83">
        <v>21645546</v>
      </c>
      <c r="AG380" s="83">
        <v>23270092</v>
      </c>
      <c r="AH380" s="83">
        <v>24837484</v>
      </c>
      <c r="AI380" s="83">
        <v>26394271</v>
      </c>
      <c r="AJ380" s="83">
        <v>27655866</v>
      </c>
      <c r="AK380" s="83">
        <v>28591933</v>
      </c>
      <c r="AL380" s="83">
        <v>29471891</v>
      </c>
      <c r="AM380" s="83">
        <v>30288988</v>
      </c>
      <c r="AN380" s="92">
        <v>30979519</v>
      </c>
    </row>
    <row r="381" spans="1:40" x14ac:dyDescent="0.25">
      <c r="A381" t="str">
        <f t="shared" si="5"/>
        <v>Domestic passengers_Iran</v>
      </c>
      <c r="B381" s="102" t="s">
        <v>56</v>
      </c>
      <c r="C381" s="103" t="s">
        <v>170</v>
      </c>
      <c r="D381" s="104" t="s">
        <v>224</v>
      </c>
      <c r="E381" s="105" t="s">
        <v>20</v>
      </c>
      <c r="F381" s="106" t="s">
        <v>34</v>
      </c>
      <c r="G381" s="106" t="s">
        <v>20</v>
      </c>
      <c r="H381" s="106" t="s">
        <v>20</v>
      </c>
      <c r="I381" s="106" t="s">
        <v>20</v>
      </c>
      <c r="J381" s="106" t="s">
        <v>20</v>
      </c>
      <c r="K381" s="106" t="s">
        <v>20</v>
      </c>
      <c r="L381" s="106" t="s">
        <v>20</v>
      </c>
      <c r="M381" s="106" t="s">
        <v>20</v>
      </c>
      <c r="N381" s="106" t="s">
        <v>34</v>
      </c>
      <c r="O381" s="106" t="s">
        <v>20</v>
      </c>
      <c r="P381" s="106" t="s">
        <v>34</v>
      </c>
      <c r="Q381" s="106" t="s">
        <v>20</v>
      </c>
      <c r="R381" s="107">
        <v>42585363</v>
      </c>
      <c r="S381" s="107">
        <v>41999119</v>
      </c>
      <c r="T381" s="107">
        <v>10222597</v>
      </c>
      <c r="U381" s="107">
        <v>19234492</v>
      </c>
      <c r="V381" s="107">
        <v>32281374</v>
      </c>
      <c r="W381" s="107">
        <v>40343226</v>
      </c>
      <c r="X381" s="107">
        <v>46999105</v>
      </c>
      <c r="Y381" s="107">
        <v>52505590</v>
      </c>
      <c r="Z381" s="107">
        <v>57317583</v>
      </c>
      <c r="AA381" s="107">
        <v>61792329</v>
      </c>
      <c r="AB381" s="107">
        <v>66140437</v>
      </c>
      <c r="AC381" s="107">
        <v>70228805</v>
      </c>
      <c r="AD381" s="107">
        <v>74205630</v>
      </c>
      <c r="AE381" s="107">
        <v>78268068</v>
      </c>
      <c r="AF381" s="107">
        <v>82444965</v>
      </c>
      <c r="AG381" s="107">
        <v>86754775</v>
      </c>
      <c r="AH381" s="107">
        <v>90777587</v>
      </c>
      <c r="AI381" s="107">
        <v>94652456</v>
      </c>
      <c r="AJ381" s="107">
        <v>97711049</v>
      </c>
      <c r="AK381" s="107">
        <v>99936028</v>
      </c>
      <c r="AL381" s="107">
        <v>101994575</v>
      </c>
      <c r="AM381" s="107">
        <v>103878567</v>
      </c>
      <c r="AN381" s="104">
        <v>105450845</v>
      </c>
    </row>
    <row r="382" spans="1:40" x14ac:dyDescent="0.25">
      <c r="A382" t="str">
        <f t="shared" si="5"/>
        <v>Total passengers_Indonesia</v>
      </c>
      <c r="B382" s="102" t="s">
        <v>58</v>
      </c>
      <c r="C382" s="103" t="s">
        <v>69</v>
      </c>
      <c r="D382" s="104" t="s">
        <v>75</v>
      </c>
      <c r="E382" s="105" t="s">
        <v>20</v>
      </c>
      <c r="F382" s="106" t="s">
        <v>34</v>
      </c>
      <c r="G382" s="106" t="s">
        <v>20</v>
      </c>
      <c r="H382" s="106" t="s">
        <v>20</v>
      </c>
      <c r="I382" s="106" t="s">
        <v>20</v>
      </c>
      <c r="J382" s="106" t="s">
        <v>34</v>
      </c>
      <c r="K382" s="106" t="s">
        <v>34</v>
      </c>
      <c r="L382" s="106" t="s">
        <v>20</v>
      </c>
      <c r="M382" s="106" t="s">
        <v>20</v>
      </c>
      <c r="N382" s="106" t="s">
        <v>34</v>
      </c>
      <c r="O382" s="106" t="s">
        <v>34</v>
      </c>
      <c r="P382" s="106" t="s">
        <v>34</v>
      </c>
      <c r="Q382" s="106" t="s">
        <v>20</v>
      </c>
      <c r="R382" s="107">
        <v>208457494</v>
      </c>
      <c r="S382" s="107">
        <v>171396659</v>
      </c>
      <c r="T382" s="107">
        <v>64115076</v>
      </c>
      <c r="U382" s="107">
        <v>108398769</v>
      </c>
      <c r="V382" s="107">
        <v>146817226</v>
      </c>
      <c r="W382" s="107">
        <v>180621535</v>
      </c>
      <c r="X382" s="107">
        <v>209935164</v>
      </c>
      <c r="Y382" s="107">
        <v>236675859</v>
      </c>
      <c r="Z382" s="107">
        <v>261853701</v>
      </c>
      <c r="AA382" s="107">
        <v>286436048</v>
      </c>
      <c r="AB382" s="107">
        <v>310880784</v>
      </c>
      <c r="AC382" s="107">
        <v>335569056</v>
      </c>
      <c r="AD382" s="107">
        <v>360551545</v>
      </c>
      <c r="AE382" s="107">
        <v>385964354</v>
      </c>
      <c r="AF382" s="107">
        <v>412084950</v>
      </c>
      <c r="AG382" s="107">
        <v>438995208</v>
      </c>
      <c r="AH382" s="107">
        <v>466763580</v>
      </c>
      <c r="AI382" s="107">
        <v>495438713</v>
      </c>
      <c r="AJ382" s="107">
        <v>525015037</v>
      </c>
      <c r="AK382" s="107">
        <v>555494556</v>
      </c>
      <c r="AL382" s="107">
        <v>586929552</v>
      </c>
      <c r="AM382" s="107">
        <v>619379950</v>
      </c>
      <c r="AN382" s="104">
        <v>652897550</v>
      </c>
    </row>
    <row r="383" spans="1:40" x14ac:dyDescent="0.25">
      <c r="A383" t="str">
        <f t="shared" si="5"/>
        <v>Total aircraft movements_Indonesia</v>
      </c>
      <c r="B383" s="102" t="s">
        <v>35</v>
      </c>
      <c r="C383" s="103" t="s">
        <v>69</v>
      </c>
      <c r="D383" s="104" t="s">
        <v>75</v>
      </c>
      <c r="E383" s="105" t="s">
        <v>20</v>
      </c>
      <c r="F383" s="106" t="s">
        <v>34</v>
      </c>
      <c r="G383" s="106" t="s">
        <v>20</v>
      </c>
      <c r="H383" s="106" t="s">
        <v>20</v>
      </c>
      <c r="I383" s="106" t="s">
        <v>20</v>
      </c>
      <c r="J383" s="106" t="s">
        <v>34</v>
      </c>
      <c r="K383" s="106" t="s">
        <v>34</v>
      </c>
      <c r="L383" s="106" t="s">
        <v>20</v>
      </c>
      <c r="M383" s="106" t="s">
        <v>20</v>
      </c>
      <c r="N383" s="106" t="s">
        <v>34</v>
      </c>
      <c r="O383" s="106" t="s">
        <v>34</v>
      </c>
      <c r="P383" s="106" t="s">
        <v>34</v>
      </c>
      <c r="Q383" s="106" t="s">
        <v>20</v>
      </c>
      <c r="R383" s="107">
        <v>1682772</v>
      </c>
      <c r="S383" s="107">
        <v>1423304</v>
      </c>
      <c r="T383" s="107">
        <v>822868</v>
      </c>
      <c r="U383" s="107">
        <v>1192169</v>
      </c>
      <c r="V383" s="107">
        <v>1485607</v>
      </c>
      <c r="W383" s="107">
        <v>1700630</v>
      </c>
      <c r="X383" s="107">
        <v>1868120</v>
      </c>
      <c r="Y383" s="107">
        <v>2011141</v>
      </c>
      <c r="Z383" s="107">
        <v>2141388</v>
      </c>
      <c r="AA383" s="107">
        <v>2266004</v>
      </c>
      <c r="AB383" s="107">
        <v>2388310</v>
      </c>
      <c r="AC383" s="107">
        <v>2510271</v>
      </c>
      <c r="AD383" s="107">
        <v>2632396</v>
      </c>
      <c r="AE383" s="107">
        <v>2755159</v>
      </c>
      <c r="AF383" s="107">
        <v>2879210</v>
      </c>
      <c r="AG383" s="107">
        <v>3004551</v>
      </c>
      <c r="AH383" s="107">
        <v>3131104</v>
      </c>
      <c r="AI383" s="107">
        <v>3258724</v>
      </c>
      <c r="AJ383" s="107">
        <v>3387187</v>
      </c>
      <c r="AK383" s="107">
        <v>3516351</v>
      </c>
      <c r="AL383" s="107">
        <v>3646197</v>
      </c>
      <c r="AM383" s="107">
        <v>3776679</v>
      </c>
      <c r="AN383" s="104">
        <v>3907744</v>
      </c>
    </row>
    <row r="384" spans="1:40" x14ac:dyDescent="0.25">
      <c r="A384" t="str">
        <f t="shared" si="5"/>
        <v>Total Cargo_Indonesia</v>
      </c>
      <c r="B384" s="102" t="s">
        <v>207</v>
      </c>
      <c r="C384" s="108" t="s">
        <v>69</v>
      </c>
      <c r="D384" s="92" t="s">
        <v>75</v>
      </c>
      <c r="E384" s="75" t="s">
        <v>20</v>
      </c>
      <c r="F384" s="76" t="s">
        <v>34</v>
      </c>
      <c r="G384" s="76" t="s">
        <v>20</v>
      </c>
      <c r="H384" s="76" t="s">
        <v>20</v>
      </c>
      <c r="I384" s="76" t="s">
        <v>20</v>
      </c>
      <c r="J384" s="76" t="s">
        <v>34</v>
      </c>
      <c r="K384" s="76" t="s">
        <v>34</v>
      </c>
      <c r="L384" s="76" t="s">
        <v>20</v>
      </c>
      <c r="M384" s="76" t="s">
        <v>20</v>
      </c>
      <c r="N384" s="76" t="s">
        <v>34</v>
      </c>
      <c r="O384" s="76" t="s">
        <v>34</v>
      </c>
      <c r="P384" s="76" t="s">
        <v>34</v>
      </c>
      <c r="Q384" s="76" t="s">
        <v>20</v>
      </c>
      <c r="R384" s="83">
        <v>1428202</v>
      </c>
      <c r="S384" s="83">
        <v>1191647</v>
      </c>
      <c r="T384" s="83">
        <v>1092429</v>
      </c>
      <c r="U384" s="83">
        <v>1272296</v>
      </c>
      <c r="V384" s="83">
        <v>1329135</v>
      </c>
      <c r="W384" s="83">
        <v>1391650</v>
      </c>
      <c r="X384" s="83">
        <v>1454955</v>
      </c>
      <c r="Y384" s="83">
        <v>1519727</v>
      </c>
      <c r="Z384" s="83">
        <v>1585509</v>
      </c>
      <c r="AA384" s="83">
        <v>1652663</v>
      </c>
      <c r="AB384" s="83">
        <v>1721053</v>
      </c>
      <c r="AC384" s="83">
        <v>1790758</v>
      </c>
      <c r="AD384" s="83">
        <v>1861435</v>
      </c>
      <c r="AE384" s="83">
        <v>1933070</v>
      </c>
      <c r="AF384" s="83">
        <v>2006013</v>
      </c>
      <c r="AG384" s="83">
        <v>2080280</v>
      </c>
      <c r="AH384" s="83">
        <v>2155900</v>
      </c>
      <c r="AI384" s="83">
        <v>2232890</v>
      </c>
      <c r="AJ384" s="83">
        <v>2311181</v>
      </c>
      <c r="AK384" s="83">
        <v>2390737</v>
      </c>
      <c r="AL384" s="83">
        <v>2471618</v>
      </c>
      <c r="AM384" s="83">
        <v>2553904</v>
      </c>
      <c r="AN384" s="92">
        <v>2637660</v>
      </c>
    </row>
    <row r="385" spans="1:40" x14ac:dyDescent="0.25">
      <c r="A385" t="str">
        <f t="shared" si="5"/>
        <v>International passengers_Indonesia</v>
      </c>
      <c r="B385" s="72" t="s">
        <v>54</v>
      </c>
      <c r="C385" s="108" t="s">
        <v>69</v>
      </c>
      <c r="D385" s="92" t="s">
        <v>75</v>
      </c>
      <c r="E385" s="75" t="s">
        <v>20</v>
      </c>
      <c r="F385" s="76" t="s">
        <v>34</v>
      </c>
      <c r="G385" s="76" t="s">
        <v>20</v>
      </c>
      <c r="H385" s="76" t="s">
        <v>20</v>
      </c>
      <c r="I385" s="76" t="s">
        <v>20</v>
      </c>
      <c r="J385" s="76" t="s">
        <v>34</v>
      </c>
      <c r="K385" s="76" t="s">
        <v>34</v>
      </c>
      <c r="L385" s="76" t="s">
        <v>20</v>
      </c>
      <c r="M385" s="76" t="s">
        <v>20</v>
      </c>
      <c r="N385" s="76" t="s">
        <v>34</v>
      </c>
      <c r="O385" s="76" t="s">
        <v>34</v>
      </c>
      <c r="P385" s="76" t="s">
        <v>34</v>
      </c>
      <c r="Q385" s="76" t="s">
        <v>20</v>
      </c>
      <c r="R385" s="83">
        <v>35844242</v>
      </c>
      <c r="S385" s="83">
        <v>37440856</v>
      </c>
      <c r="T385" s="83">
        <v>7854701</v>
      </c>
      <c r="U385" s="83">
        <v>15438975</v>
      </c>
      <c r="V385" s="83">
        <v>25045701</v>
      </c>
      <c r="W385" s="83">
        <v>33090056</v>
      </c>
      <c r="X385" s="83">
        <v>40065014</v>
      </c>
      <c r="Y385" s="83">
        <v>46473339</v>
      </c>
      <c r="Z385" s="83">
        <v>52580809</v>
      </c>
      <c r="AA385" s="83">
        <v>58607667</v>
      </c>
      <c r="AB385" s="83">
        <v>64663572</v>
      </c>
      <c r="AC385" s="83">
        <v>70836820</v>
      </c>
      <c r="AD385" s="83">
        <v>77146002</v>
      </c>
      <c r="AE385" s="83">
        <v>83625817</v>
      </c>
      <c r="AF385" s="83">
        <v>90344208</v>
      </c>
      <c r="AG385" s="83">
        <v>97328595</v>
      </c>
      <c r="AH385" s="83">
        <v>104604373</v>
      </c>
      <c r="AI385" s="83">
        <v>112193075</v>
      </c>
      <c r="AJ385" s="83">
        <v>120103912</v>
      </c>
      <c r="AK385" s="83">
        <v>128347951</v>
      </c>
      <c r="AL385" s="83">
        <v>136948869</v>
      </c>
      <c r="AM385" s="83">
        <v>145932554</v>
      </c>
      <c r="AN385" s="92">
        <v>155323558</v>
      </c>
    </row>
    <row r="386" spans="1:40" x14ac:dyDescent="0.25">
      <c r="A386" t="str">
        <f t="shared" ref="A386:A449" si="6">B386&amp;"_"&amp;D386</f>
        <v>Domestic passengers_Indonesia</v>
      </c>
      <c r="B386" s="102" t="s">
        <v>56</v>
      </c>
      <c r="C386" s="103" t="s">
        <v>69</v>
      </c>
      <c r="D386" s="104" t="s">
        <v>75</v>
      </c>
      <c r="E386" s="105" t="s">
        <v>20</v>
      </c>
      <c r="F386" s="106" t="s">
        <v>34</v>
      </c>
      <c r="G386" s="106" t="s">
        <v>20</v>
      </c>
      <c r="H386" s="106" t="s">
        <v>20</v>
      </c>
      <c r="I386" s="106" t="s">
        <v>20</v>
      </c>
      <c r="J386" s="106" t="s">
        <v>34</v>
      </c>
      <c r="K386" s="106" t="s">
        <v>34</v>
      </c>
      <c r="L386" s="106" t="s">
        <v>20</v>
      </c>
      <c r="M386" s="106" t="s">
        <v>20</v>
      </c>
      <c r="N386" s="106" t="s">
        <v>34</v>
      </c>
      <c r="O386" s="106" t="s">
        <v>34</v>
      </c>
      <c r="P386" s="106" t="s">
        <v>34</v>
      </c>
      <c r="Q386" s="106" t="s">
        <v>20</v>
      </c>
      <c r="R386" s="107">
        <v>162830269</v>
      </c>
      <c r="S386" s="107">
        <v>128021401</v>
      </c>
      <c r="T386" s="107">
        <v>54424753</v>
      </c>
      <c r="U386" s="107">
        <v>89686119</v>
      </c>
      <c r="V386" s="107">
        <v>116674647</v>
      </c>
      <c r="W386" s="107">
        <v>141249149</v>
      </c>
      <c r="X386" s="107">
        <v>162769759</v>
      </c>
      <c r="Y386" s="107">
        <v>182489499</v>
      </c>
      <c r="Z386" s="107">
        <v>201060627</v>
      </c>
      <c r="AA386" s="107">
        <v>219178037</v>
      </c>
      <c r="AB386" s="107">
        <v>237160370</v>
      </c>
      <c r="AC386" s="107">
        <v>255283745</v>
      </c>
      <c r="AD386" s="107">
        <v>273570797</v>
      </c>
      <c r="AE386" s="107">
        <v>292117601</v>
      </c>
      <c r="AF386" s="107">
        <v>311130675</v>
      </c>
      <c r="AG386" s="107">
        <v>330662788</v>
      </c>
      <c r="AH386" s="107">
        <v>350756052</v>
      </c>
      <c r="AI386" s="107">
        <v>371437051</v>
      </c>
      <c r="AJ386" s="107">
        <v>392690712</v>
      </c>
      <c r="AK386" s="107">
        <v>414507811</v>
      </c>
      <c r="AL386" s="107">
        <v>436916868</v>
      </c>
      <c r="AM386" s="107">
        <v>459951873</v>
      </c>
      <c r="AN386" s="104">
        <v>483640053</v>
      </c>
    </row>
    <row r="387" spans="1:40" x14ac:dyDescent="0.25">
      <c r="A387" t="str">
        <f t="shared" si="6"/>
        <v>Total passengers_India</v>
      </c>
      <c r="B387" s="72" t="s">
        <v>58</v>
      </c>
      <c r="C387" s="108" t="s">
        <v>69</v>
      </c>
      <c r="D387" s="92" t="s">
        <v>76</v>
      </c>
      <c r="E387" s="75" t="s">
        <v>20</v>
      </c>
      <c r="F387" s="76" t="s">
        <v>34</v>
      </c>
      <c r="G387" s="76" t="s">
        <v>20</v>
      </c>
      <c r="H387" s="76" t="s">
        <v>20</v>
      </c>
      <c r="I387" s="76" t="s">
        <v>20</v>
      </c>
      <c r="J387" s="76" t="s">
        <v>34</v>
      </c>
      <c r="K387" s="76" t="s">
        <v>20</v>
      </c>
      <c r="L387" s="76" t="s">
        <v>20</v>
      </c>
      <c r="M387" s="76" t="s">
        <v>34</v>
      </c>
      <c r="N387" s="76" t="s">
        <v>20</v>
      </c>
      <c r="O387" s="76" t="s">
        <v>20</v>
      </c>
      <c r="P387" s="76" t="s">
        <v>34</v>
      </c>
      <c r="Q387" s="76" t="s">
        <v>20</v>
      </c>
      <c r="R387" s="83">
        <v>341329368</v>
      </c>
      <c r="S387" s="83">
        <v>348916823</v>
      </c>
      <c r="T387" s="83">
        <v>141948068</v>
      </c>
      <c r="U387" s="83">
        <v>212032090</v>
      </c>
      <c r="V387" s="83">
        <v>303103627</v>
      </c>
      <c r="W387" s="83">
        <v>382314070</v>
      </c>
      <c r="X387" s="83">
        <v>453849001</v>
      </c>
      <c r="Y387" s="83">
        <v>519748965</v>
      </c>
      <c r="Z387" s="83">
        <v>575607531</v>
      </c>
      <c r="AA387" s="83">
        <v>630234784</v>
      </c>
      <c r="AB387" s="83">
        <v>683862947</v>
      </c>
      <c r="AC387" s="83">
        <v>736693575</v>
      </c>
      <c r="AD387" s="83">
        <v>788873413</v>
      </c>
      <c r="AE387" s="83">
        <v>840566116</v>
      </c>
      <c r="AF387" s="83">
        <v>891999284</v>
      </c>
      <c r="AG387" s="83">
        <v>943272557</v>
      </c>
      <c r="AH387" s="83">
        <v>994530430</v>
      </c>
      <c r="AI387" s="83">
        <v>1045876630</v>
      </c>
      <c r="AJ387" s="83">
        <v>1097419445</v>
      </c>
      <c r="AK387" s="83">
        <v>1149276673</v>
      </c>
      <c r="AL387" s="83">
        <v>1201538053</v>
      </c>
      <c r="AM387" s="83">
        <v>1254293352</v>
      </c>
      <c r="AN387" s="92">
        <v>1307622466</v>
      </c>
    </row>
    <row r="388" spans="1:40" x14ac:dyDescent="0.25">
      <c r="A388" t="str">
        <f t="shared" si="6"/>
        <v>Total aircraft movements_India</v>
      </c>
      <c r="B388" s="72" t="s">
        <v>35</v>
      </c>
      <c r="C388" s="108" t="s">
        <v>69</v>
      </c>
      <c r="D388" s="92" t="s">
        <v>76</v>
      </c>
      <c r="E388" s="75" t="s">
        <v>20</v>
      </c>
      <c r="F388" s="76" t="s">
        <v>34</v>
      </c>
      <c r="G388" s="76" t="s">
        <v>20</v>
      </c>
      <c r="H388" s="76" t="s">
        <v>20</v>
      </c>
      <c r="I388" s="76" t="s">
        <v>20</v>
      </c>
      <c r="J388" s="76" t="s">
        <v>34</v>
      </c>
      <c r="K388" s="76" t="s">
        <v>20</v>
      </c>
      <c r="L388" s="76" t="s">
        <v>20</v>
      </c>
      <c r="M388" s="76" t="s">
        <v>34</v>
      </c>
      <c r="N388" s="76" t="s">
        <v>20</v>
      </c>
      <c r="O388" s="76" t="s">
        <v>20</v>
      </c>
      <c r="P388" s="76" t="s">
        <v>34</v>
      </c>
      <c r="Q388" s="76" t="s">
        <v>20</v>
      </c>
      <c r="R388" s="83">
        <v>2653374</v>
      </c>
      <c r="S388" s="83">
        <v>2673589</v>
      </c>
      <c r="T388" s="83">
        <v>1367262</v>
      </c>
      <c r="U388" s="83">
        <v>2249715</v>
      </c>
      <c r="V388" s="83">
        <v>2842501</v>
      </c>
      <c r="W388" s="83">
        <v>3271770</v>
      </c>
      <c r="X388" s="83">
        <v>3611985</v>
      </c>
      <c r="Y388" s="83">
        <v>3901358</v>
      </c>
      <c r="Z388" s="83">
        <v>4163097</v>
      </c>
      <c r="AA388" s="83">
        <v>4410105</v>
      </c>
      <c r="AB388" s="83">
        <v>4646402</v>
      </c>
      <c r="AC388" s="83">
        <v>4873609</v>
      </c>
      <c r="AD388" s="83">
        <v>5092403</v>
      </c>
      <c r="AE388" s="83">
        <v>5304665</v>
      </c>
      <c r="AF388" s="83">
        <v>5508365</v>
      </c>
      <c r="AG388" s="83">
        <v>5702813</v>
      </c>
      <c r="AH388" s="83">
        <v>5885676</v>
      </c>
      <c r="AI388" s="83">
        <v>6053975</v>
      </c>
      <c r="AJ388" s="83">
        <v>6205929</v>
      </c>
      <c r="AK388" s="83">
        <v>6341753</v>
      </c>
      <c r="AL388" s="83">
        <v>6461562</v>
      </c>
      <c r="AM388" s="83">
        <v>6566591</v>
      </c>
      <c r="AN388" s="92">
        <v>6657413</v>
      </c>
    </row>
    <row r="389" spans="1:40" x14ac:dyDescent="0.25">
      <c r="A389" t="str">
        <f t="shared" si="6"/>
        <v>Total Cargo_India</v>
      </c>
      <c r="B389" s="102" t="s">
        <v>207</v>
      </c>
      <c r="C389" s="103" t="s">
        <v>69</v>
      </c>
      <c r="D389" s="104" t="s">
        <v>76</v>
      </c>
      <c r="E389" s="105" t="s">
        <v>20</v>
      </c>
      <c r="F389" s="106" t="s">
        <v>34</v>
      </c>
      <c r="G389" s="106" t="s">
        <v>20</v>
      </c>
      <c r="H389" s="106" t="s">
        <v>20</v>
      </c>
      <c r="I389" s="106" t="s">
        <v>20</v>
      </c>
      <c r="J389" s="106" t="s">
        <v>34</v>
      </c>
      <c r="K389" s="106" t="s">
        <v>20</v>
      </c>
      <c r="L389" s="106" t="s">
        <v>20</v>
      </c>
      <c r="M389" s="106" t="s">
        <v>34</v>
      </c>
      <c r="N389" s="106" t="s">
        <v>20</v>
      </c>
      <c r="O389" s="106" t="s">
        <v>20</v>
      </c>
      <c r="P389" s="106" t="s">
        <v>34</v>
      </c>
      <c r="Q389" s="106" t="s">
        <v>20</v>
      </c>
      <c r="R389" s="107">
        <v>3585867</v>
      </c>
      <c r="S389" s="107">
        <v>3471824</v>
      </c>
      <c r="T389" s="107">
        <v>2594475</v>
      </c>
      <c r="U389" s="107">
        <v>3547541</v>
      </c>
      <c r="V389" s="107">
        <v>3847769</v>
      </c>
      <c r="W389" s="107">
        <v>4089842</v>
      </c>
      <c r="X389" s="107">
        <v>4317617</v>
      </c>
      <c r="Y389" s="107">
        <v>4545157</v>
      </c>
      <c r="Z389" s="107">
        <v>4775570</v>
      </c>
      <c r="AA389" s="107">
        <v>5009551</v>
      </c>
      <c r="AB389" s="107">
        <v>5245349</v>
      </c>
      <c r="AC389" s="107">
        <v>5481384</v>
      </c>
      <c r="AD389" s="107">
        <v>5716081</v>
      </c>
      <c r="AE389" s="107">
        <v>5949584</v>
      </c>
      <c r="AF389" s="107">
        <v>6181131</v>
      </c>
      <c r="AG389" s="107">
        <v>6409479</v>
      </c>
      <c r="AH389" s="107">
        <v>6633242</v>
      </c>
      <c r="AI389" s="107">
        <v>6850372</v>
      </c>
      <c r="AJ389" s="107">
        <v>7059634</v>
      </c>
      <c r="AK389" s="107">
        <v>7261062</v>
      </c>
      <c r="AL389" s="107">
        <v>7454421</v>
      </c>
      <c r="AM389" s="107">
        <v>7640183</v>
      </c>
      <c r="AN389" s="104">
        <v>7818404</v>
      </c>
    </row>
    <row r="390" spans="1:40" x14ac:dyDescent="0.25">
      <c r="A390" t="str">
        <f t="shared" si="6"/>
        <v>International passengers_India</v>
      </c>
      <c r="B390" s="102" t="s">
        <v>54</v>
      </c>
      <c r="C390" s="103" t="s">
        <v>69</v>
      </c>
      <c r="D390" s="104" t="s">
        <v>76</v>
      </c>
      <c r="E390" s="105" t="s">
        <v>20</v>
      </c>
      <c r="F390" s="106" t="s">
        <v>34</v>
      </c>
      <c r="G390" s="106" t="s">
        <v>20</v>
      </c>
      <c r="H390" s="106" t="s">
        <v>20</v>
      </c>
      <c r="I390" s="106" t="s">
        <v>20</v>
      </c>
      <c r="J390" s="106" t="s">
        <v>34</v>
      </c>
      <c r="K390" s="106" t="s">
        <v>20</v>
      </c>
      <c r="L390" s="106" t="s">
        <v>20</v>
      </c>
      <c r="M390" s="106" t="s">
        <v>34</v>
      </c>
      <c r="N390" s="106" t="s">
        <v>20</v>
      </c>
      <c r="O390" s="106" t="s">
        <v>20</v>
      </c>
      <c r="P390" s="106" t="s">
        <v>34</v>
      </c>
      <c r="Q390" s="106" t="s">
        <v>20</v>
      </c>
      <c r="R390" s="107">
        <v>68252503</v>
      </c>
      <c r="S390" s="107">
        <v>69537735</v>
      </c>
      <c r="T390" s="107">
        <v>20889126</v>
      </c>
      <c r="U390" s="107">
        <v>38097640</v>
      </c>
      <c r="V390" s="107">
        <v>52917053</v>
      </c>
      <c r="W390" s="107">
        <v>66374933</v>
      </c>
      <c r="X390" s="107">
        <v>78614099</v>
      </c>
      <c r="Y390" s="107">
        <v>90007490</v>
      </c>
      <c r="Z390" s="107">
        <v>100856873</v>
      </c>
      <c r="AA390" s="107">
        <v>111415906</v>
      </c>
      <c r="AB390" s="107">
        <v>121876944</v>
      </c>
      <c r="AC390" s="107">
        <v>132381678</v>
      </c>
      <c r="AD390" s="107">
        <v>143006143</v>
      </c>
      <c r="AE390" s="107">
        <v>153839057</v>
      </c>
      <c r="AF390" s="107">
        <v>165033629</v>
      </c>
      <c r="AG390" s="107">
        <v>176617384</v>
      </c>
      <c r="AH390" s="107">
        <v>188667516</v>
      </c>
      <c r="AI390" s="107">
        <v>201225852</v>
      </c>
      <c r="AJ390" s="107">
        <v>214344629</v>
      </c>
      <c r="AK390" s="107">
        <v>228091467</v>
      </c>
      <c r="AL390" s="107">
        <v>242511658</v>
      </c>
      <c r="AM390" s="107">
        <v>257655914</v>
      </c>
      <c r="AN390" s="104">
        <v>273570094</v>
      </c>
    </row>
    <row r="391" spans="1:40" x14ac:dyDescent="0.25">
      <c r="A391" t="str">
        <f t="shared" si="6"/>
        <v>Domestic passengers_India</v>
      </c>
      <c r="B391" s="72" t="s">
        <v>56</v>
      </c>
      <c r="C391" s="108" t="s">
        <v>69</v>
      </c>
      <c r="D391" s="92" t="s">
        <v>76</v>
      </c>
      <c r="E391" s="75" t="s">
        <v>20</v>
      </c>
      <c r="F391" s="76" t="s">
        <v>34</v>
      </c>
      <c r="G391" s="76" t="s">
        <v>20</v>
      </c>
      <c r="H391" s="76" t="s">
        <v>20</v>
      </c>
      <c r="I391" s="76" t="s">
        <v>20</v>
      </c>
      <c r="J391" s="76" t="s">
        <v>34</v>
      </c>
      <c r="K391" s="76" t="s">
        <v>20</v>
      </c>
      <c r="L391" s="76" t="s">
        <v>20</v>
      </c>
      <c r="M391" s="76" t="s">
        <v>34</v>
      </c>
      <c r="N391" s="76" t="s">
        <v>20</v>
      </c>
      <c r="O391" s="76" t="s">
        <v>20</v>
      </c>
      <c r="P391" s="76" t="s">
        <v>34</v>
      </c>
      <c r="Q391" s="76" t="s">
        <v>20</v>
      </c>
      <c r="R391" s="83">
        <v>272436363</v>
      </c>
      <c r="S391" s="83">
        <v>278792574</v>
      </c>
      <c r="T391" s="83">
        <v>120869017</v>
      </c>
      <c r="U391" s="83">
        <v>173636443</v>
      </c>
      <c r="V391" s="83">
        <v>249828661</v>
      </c>
      <c r="W391" s="83">
        <v>315548435</v>
      </c>
      <c r="X391" s="83">
        <v>374830779</v>
      </c>
      <c r="Y391" s="83">
        <v>429336446</v>
      </c>
      <c r="Z391" s="83">
        <v>474352484</v>
      </c>
      <c r="AA391" s="83">
        <v>518432307</v>
      </c>
      <c r="AB391" s="83">
        <v>561614064</v>
      </c>
      <c r="AC391" s="83">
        <v>603956349</v>
      </c>
      <c r="AD391" s="83">
        <v>645528829</v>
      </c>
      <c r="AE391" s="83">
        <v>686405743</v>
      </c>
      <c r="AF391" s="83">
        <v>726661503</v>
      </c>
      <c r="AG391" s="83">
        <v>766367832</v>
      </c>
      <c r="AH391" s="83">
        <v>805592004</v>
      </c>
      <c r="AI391" s="83">
        <v>844395875</v>
      </c>
      <c r="AJ391" s="83">
        <v>882835447</v>
      </c>
      <c r="AK391" s="83">
        <v>920960816</v>
      </c>
      <c r="AL391" s="83">
        <v>958816352</v>
      </c>
      <c r="AM391" s="83">
        <v>996441035</v>
      </c>
      <c r="AN391" s="92">
        <v>1033868880</v>
      </c>
    </row>
    <row r="392" spans="1:40" x14ac:dyDescent="0.25">
      <c r="A392" t="str">
        <f t="shared" si="6"/>
        <v>Total passengers_Iceland</v>
      </c>
      <c r="B392" s="72" t="s">
        <v>58</v>
      </c>
      <c r="C392" s="108" t="s">
        <v>96</v>
      </c>
      <c r="D392" s="92" t="s">
        <v>120</v>
      </c>
      <c r="E392" s="75" t="s">
        <v>34</v>
      </c>
      <c r="F392" s="76" t="s">
        <v>20</v>
      </c>
      <c r="G392" s="76" t="s">
        <v>20</v>
      </c>
      <c r="H392" s="76" t="s">
        <v>20</v>
      </c>
      <c r="I392" s="76" t="s">
        <v>20</v>
      </c>
      <c r="J392" s="76" t="s">
        <v>20</v>
      </c>
      <c r="K392" s="76" t="s">
        <v>20</v>
      </c>
      <c r="L392" s="76" t="s">
        <v>20</v>
      </c>
      <c r="M392" s="76" t="s">
        <v>20</v>
      </c>
      <c r="N392" s="76" t="s">
        <v>20</v>
      </c>
      <c r="O392" s="76" t="s">
        <v>20</v>
      </c>
      <c r="P392" s="76" t="s">
        <v>20</v>
      </c>
      <c r="Q392" s="76" t="s">
        <v>20</v>
      </c>
      <c r="R392" s="83">
        <v>10578157</v>
      </c>
      <c r="S392" s="83">
        <v>7934666</v>
      </c>
      <c r="T392" s="83">
        <v>1723183</v>
      </c>
      <c r="U392" s="83">
        <v>3523727</v>
      </c>
      <c r="V392" s="83">
        <v>5509025</v>
      </c>
      <c r="W392" s="83">
        <v>7133484</v>
      </c>
      <c r="X392" s="83">
        <v>8521718</v>
      </c>
      <c r="Y392" s="83">
        <v>9747888</v>
      </c>
      <c r="Z392" s="83">
        <v>10863466</v>
      </c>
      <c r="AA392" s="83">
        <v>11908458</v>
      </c>
      <c r="AB392" s="83">
        <v>12901224</v>
      </c>
      <c r="AC392" s="83">
        <v>13858650</v>
      </c>
      <c r="AD392" s="83">
        <v>14789476</v>
      </c>
      <c r="AE392" s="83">
        <v>15684177</v>
      </c>
      <c r="AF392" s="83">
        <v>16560870</v>
      </c>
      <c r="AG392" s="83">
        <v>17421589</v>
      </c>
      <c r="AH392" s="83">
        <v>18270178</v>
      </c>
      <c r="AI392" s="83">
        <v>19109414</v>
      </c>
      <c r="AJ392" s="83">
        <v>19905003</v>
      </c>
      <c r="AK392" s="83">
        <v>20692395</v>
      </c>
      <c r="AL392" s="83">
        <v>21473660</v>
      </c>
      <c r="AM392" s="83">
        <v>22250779</v>
      </c>
      <c r="AN392" s="92">
        <v>23025191</v>
      </c>
    </row>
    <row r="393" spans="1:40" x14ac:dyDescent="0.25">
      <c r="A393" t="str">
        <f t="shared" si="6"/>
        <v>Total aircraft movements_Iceland</v>
      </c>
      <c r="B393" s="72" t="s">
        <v>35</v>
      </c>
      <c r="C393" s="108" t="s">
        <v>96</v>
      </c>
      <c r="D393" s="92" t="s">
        <v>120</v>
      </c>
      <c r="E393" s="75" t="s">
        <v>34</v>
      </c>
      <c r="F393" s="76" t="s">
        <v>20</v>
      </c>
      <c r="G393" s="76" t="s">
        <v>20</v>
      </c>
      <c r="H393" s="76" t="s">
        <v>20</v>
      </c>
      <c r="I393" s="76" t="s">
        <v>20</v>
      </c>
      <c r="J393" s="76" t="s">
        <v>20</v>
      </c>
      <c r="K393" s="76" t="s">
        <v>20</v>
      </c>
      <c r="L393" s="76" t="s">
        <v>20</v>
      </c>
      <c r="M393" s="76" t="s">
        <v>20</v>
      </c>
      <c r="N393" s="76" t="s">
        <v>20</v>
      </c>
      <c r="O393" s="76" t="s">
        <v>20</v>
      </c>
      <c r="P393" s="76" t="s">
        <v>20</v>
      </c>
      <c r="Q393" s="76" t="s">
        <v>20</v>
      </c>
      <c r="R393" s="83">
        <v>189744</v>
      </c>
      <c r="S393" s="83">
        <v>170810</v>
      </c>
      <c r="T393" s="83">
        <v>95443</v>
      </c>
      <c r="U393" s="83">
        <v>146072</v>
      </c>
      <c r="V393" s="83">
        <v>174405</v>
      </c>
      <c r="W393" s="83">
        <v>191678</v>
      </c>
      <c r="X393" s="83">
        <v>203378</v>
      </c>
      <c r="Y393" s="83">
        <v>212301</v>
      </c>
      <c r="Z393" s="83">
        <v>219071</v>
      </c>
      <c r="AA393" s="83">
        <v>225150</v>
      </c>
      <c r="AB393" s="83">
        <v>230882</v>
      </c>
      <c r="AC393" s="83">
        <v>236446</v>
      </c>
      <c r="AD393" s="83">
        <v>241923</v>
      </c>
      <c r="AE393" s="83">
        <v>246425</v>
      </c>
      <c r="AF393" s="83">
        <v>250907</v>
      </c>
      <c r="AG393" s="83">
        <v>255380</v>
      </c>
      <c r="AH393" s="83">
        <v>259847</v>
      </c>
      <c r="AI393" s="83">
        <v>264311</v>
      </c>
      <c r="AJ393" s="83">
        <v>267847</v>
      </c>
      <c r="AK393" s="83">
        <v>271383</v>
      </c>
      <c r="AL393" s="83">
        <v>274916</v>
      </c>
      <c r="AM393" s="83">
        <v>278452</v>
      </c>
      <c r="AN393" s="92">
        <v>281988</v>
      </c>
    </row>
    <row r="394" spans="1:40" x14ac:dyDescent="0.25">
      <c r="A394" t="str">
        <f t="shared" si="6"/>
        <v>Total Cargo_Iceland</v>
      </c>
      <c r="B394" s="102" t="s">
        <v>207</v>
      </c>
      <c r="C394" s="103" t="s">
        <v>96</v>
      </c>
      <c r="D394" s="104" t="s">
        <v>120</v>
      </c>
      <c r="E394" s="105" t="s">
        <v>34</v>
      </c>
      <c r="F394" s="106" t="s">
        <v>20</v>
      </c>
      <c r="G394" s="106" t="s">
        <v>20</v>
      </c>
      <c r="H394" s="106" t="s">
        <v>20</v>
      </c>
      <c r="I394" s="106" t="s">
        <v>20</v>
      </c>
      <c r="J394" s="106" t="s">
        <v>20</v>
      </c>
      <c r="K394" s="106" t="s">
        <v>20</v>
      </c>
      <c r="L394" s="106" t="s">
        <v>20</v>
      </c>
      <c r="M394" s="106" t="s">
        <v>20</v>
      </c>
      <c r="N394" s="106" t="s">
        <v>20</v>
      </c>
      <c r="O394" s="106" t="s">
        <v>20</v>
      </c>
      <c r="P394" s="106" t="s">
        <v>20</v>
      </c>
      <c r="Q394" s="106" t="s">
        <v>20</v>
      </c>
      <c r="R394" s="107">
        <v>60662</v>
      </c>
      <c r="S394" s="107">
        <v>55811</v>
      </c>
      <c r="T394" s="107">
        <v>49327</v>
      </c>
      <c r="U394" s="107">
        <v>53935</v>
      </c>
      <c r="V394" s="107">
        <v>57023</v>
      </c>
      <c r="W394" s="107">
        <v>59471</v>
      </c>
      <c r="X394" s="107">
        <v>61538</v>
      </c>
      <c r="Y394" s="107">
        <v>63413</v>
      </c>
      <c r="Z394" s="107">
        <v>65182</v>
      </c>
      <c r="AA394" s="107">
        <v>66893</v>
      </c>
      <c r="AB394" s="107">
        <v>68573</v>
      </c>
      <c r="AC394" s="107">
        <v>70235</v>
      </c>
      <c r="AD394" s="107">
        <v>71888</v>
      </c>
      <c r="AE394" s="107">
        <v>73534</v>
      </c>
      <c r="AF394" s="107">
        <v>75178</v>
      </c>
      <c r="AG394" s="107">
        <v>76819</v>
      </c>
      <c r="AH394" s="107">
        <v>78461</v>
      </c>
      <c r="AI394" s="107">
        <v>80101</v>
      </c>
      <c r="AJ394" s="107">
        <v>81742</v>
      </c>
      <c r="AK394" s="107">
        <v>83381</v>
      </c>
      <c r="AL394" s="107">
        <v>85022</v>
      </c>
      <c r="AM394" s="107">
        <v>86661</v>
      </c>
      <c r="AN394" s="104">
        <v>88301</v>
      </c>
    </row>
    <row r="395" spans="1:40" x14ac:dyDescent="0.25">
      <c r="A395" t="str">
        <f t="shared" si="6"/>
        <v>International passengers_Iceland</v>
      </c>
      <c r="B395" s="102" t="s">
        <v>54</v>
      </c>
      <c r="C395" s="103" t="s">
        <v>96</v>
      </c>
      <c r="D395" s="104" t="s">
        <v>120</v>
      </c>
      <c r="E395" s="105" t="s">
        <v>34</v>
      </c>
      <c r="F395" s="106" t="s">
        <v>20</v>
      </c>
      <c r="G395" s="106" t="s">
        <v>20</v>
      </c>
      <c r="H395" s="106" t="s">
        <v>20</v>
      </c>
      <c r="I395" s="106" t="s">
        <v>20</v>
      </c>
      <c r="J395" s="106" t="s">
        <v>20</v>
      </c>
      <c r="K395" s="106" t="s">
        <v>20</v>
      </c>
      <c r="L395" s="106" t="s">
        <v>20</v>
      </c>
      <c r="M395" s="106" t="s">
        <v>20</v>
      </c>
      <c r="N395" s="106" t="s">
        <v>20</v>
      </c>
      <c r="O395" s="106" t="s">
        <v>20</v>
      </c>
      <c r="P395" s="106" t="s">
        <v>20</v>
      </c>
      <c r="Q395" s="106" t="s">
        <v>20</v>
      </c>
      <c r="R395" s="107">
        <v>9848135</v>
      </c>
      <c r="S395" s="107">
        <v>7274048</v>
      </c>
      <c r="T395" s="107">
        <v>1405065</v>
      </c>
      <c r="U395" s="107">
        <v>3013169</v>
      </c>
      <c r="V395" s="107">
        <v>4863640</v>
      </c>
      <c r="W395" s="107">
        <v>6389939</v>
      </c>
      <c r="X395" s="107">
        <v>7719386</v>
      </c>
      <c r="Y395" s="107">
        <v>8914026</v>
      </c>
      <c r="Z395" s="107">
        <v>10006407</v>
      </c>
      <c r="AA395" s="107">
        <v>11034434</v>
      </c>
      <c r="AB395" s="107">
        <v>12014341</v>
      </c>
      <c r="AC395" s="107">
        <v>12959814</v>
      </c>
      <c r="AD395" s="107">
        <v>13878886</v>
      </c>
      <c r="AE395" s="107">
        <v>14755337</v>
      </c>
      <c r="AF395" s="107">
        <v>15613454</v>
      </c>
      <c r="AG395" s="107">
        <v>16455996</v>
      </c>
      <c r="AH395" s="107">
        <v>17286454</v>
      </c>
      <c r="AI395" s="107">
        <v>18107639</v>
      </c>
      <c r="AJ395" s="107">
        <v>18884304</v>
      </c>
      <c r="AK395" s="107">
        <v>19652999</v>
      </c>
      <c r="AL395" s="107">
        <v>20415687</v>
      </c>
      <c r="AM395" s="107">
        <v>21174328</v>
      </c>
      <c r="AN395" s="104">
        <v>21930344</v>
      </c>
    </row>
    <row r="396" spans="1:40" x14ac:dyDescent="0.25">
      <c r="A396" t="str">
        <f t="shared" si="6"/>
        <v>Domestic passengers_Iceland</v>
      </c>
      <c r="B396" s="72" t="s">
        <v>56</v>
      </c>
      <c r="C396" s="108" t="s">
        <v>96</v>
      </c>
      <c r="D396" s="92" t="s">
        <v>120</v>
      </c>
      <c r="E396" s="75" t="s">
        <v>34</v>
      </c>
      <c r="F396" s="76" t="s">
        <v>20</v>
      </c>
      <c r="G396" s="76" t="s">
        <v>20</v>
      </c>
      <c r="H396" s="76" t="s">
        <v>20</v>
      </c>
      <c r="I396" s="76" t="s">
        <v>20</v>
      </c>
      <c r="J396" s="76" t="s">
        <v>20</v>
      </c>
      <c r="K396" s="76" t="s">
        <v>20</v>
      </c>
      <c r="L396" s="76" t="s">
        <v>20</v>
      </c>
      <c r="M396" s="76" t="s">
        <v>20</v>
      </c>
      <c r="N396" s="76" t="s">
        <v>20</v>
      </c>
      <c r="O396" s="76" t="s">
        <v>20</v>
      </c>
      <c r="P396" s="76" t="s">
        <v>20</v>
      </c>
      <c r="Q396" s="76" t="s">
        <v>20</v>
      </c>
      <c r="R396" s="83" t="s">
        <v>218</v>
      </c>
      <c r="S396" s="83" t="s">
        <v>218</v>
      </c>
      <c r="T396" s="83" t="s">
        <v>218</v>
      </c>
      <c r="U396" s="83" t="s">
        <v>218</v>
      </c>
      <c r="V396" s="83" t="s">
        <v>218</v>
      </c>
      <c r="W396" s="83" t="s">
        <v>218</v>
      </c>
      <c r="X396" s="83" t="s">
        <v>218</v>
      </c>
      <c r="Y396" s="83" t="s">
        <v>218</v>
      </c>
      <c r="Z396" s="83" t="s">
        <v>218</v>
      </c>
      <c r="AA396" s="83" t="s">
        <v>218</v>
      </c>
      <c r="AB396" s="83" t="s">
        <v>218</v>
      </c>
      <c r="AC396" s="83" t="s">
        <v>218</v>
      </c>
      <c r="AD396" s="83" t="s">
        <v>218</v>
      </c>
      <c r="AE396" s="83" t="s">
        <v>218</v>
      </c>
      <c r="AF396" s="83" t="s">
        <v>218</v>
      </c>
      <c r="AG396" s="83" t="s">
        <v>218</v>
      </c>
      <c r="AH396" s="83" t="s">
        <v>218</v>
      </c>
      <c r="AI396" s="83" t="s">
        <v>218</v>
      </c>
      <c r="AJ396" s="83" t="s">
        <v>218</v>
      </c>
      <c r="AK396" s="83" t="s">
        <v>218</v>
      </c>
      <c r="AL396" s="83" t="s">
        <v>218</v>
      </c>
      <c r="AM396" s="83" t="s">
        <v>218</v>
      </c>
      <c r="AN396" s="92" t="s">
        <v>218</v>
      </c>
    </row>
    <row r="397" spans="1:40" x14ac:dyDescent="0.25">
      <c r="A397" t="str">
        <f t="shared" si="6"/>
        <v>Total passengers_Hungary</v>
      </c>
      <c r="B397" s="102" t="s">
        <v>58</v>
      </c>
      <c r="C397" s="103" t="s">
        <v>96</v>
      </c>
      <c r="D397" s="104" t="s">
        <v>118</v>
      </c>
      <c r="E397" s="105" t="s">
        <v>20</v>
      </c>
      <c r="F397" s="106" t="s">
        <v>34</v>
      </c>
      <c r="G397" s="106" t="s">
        <v>20</v>
      </c>
      <c r="H397" s="106" t="s">
        <v>20</v>
      </c>
      <c r="I397" s="106" t="s">
        <v>34</v>
      </c>
      <c r="J397" s="106" t="s">
        <v>20</v>
      </c>
      <c r="K397" s="106" t="s">
        <v>20</v>
      </c>
      <c r="L397" s="106" t="s">
        <v>20</v>
      </c>
      <c r="M397" s="106" t="s">
        <v>20</v>
      </c>
      <c r="N397" s="106" t="s">
        <v>20</v>
      </c>
      <c r="O397" s="106" t="s">
        <v>20</v>
      </c>
      <c r="P397" s="106" t="s">
        <v>20</v>
      </c>
      <c r="Q397" s="106" t="s">
        <v>20</v>
      </c>
      <c r="R397" s="107">
        <v>14854586</v>
      </c>
      <c r="S397" s="107">
        <v>16158980</v>
      </c>
      <c r="T397" s="107">
        <v>3929401</v>
      </c>
      <c r="U397" s="107">
        <v>7772044</v>
      </c>
      <c r="V397" s="107">
        <v>11144850</v>
      </c>
      <c r="W397" s="107">
        <v>14061571</v>
      </c>
      <c r="X397" s="107">
        <v>16215467</v>
      </c>
      <c r="Y397" s="107">
        <v>17898739</v>
      </c>
      <c r="Z397" s="107">
        <v>19284469</v>
      </c>
      <c r="AA397" s="107">
        <v>20476767</v>
      </c>
      <c r="AB397" s="107">
        <v>21539495</v>
      </c>
      <c r="AC397" s="107">
        <v>22512795</v>
      </c>
      <c r="AD397" s="107">
        <v>23422611</v>
      </c>
      <c r="AE397" s="107">
        <v>24286225</v>
      </c>
      <c r="AF397" s="107">
        <v>25115509</v>
      </c>
      <c r="AG397" s="107">
        <v>25918858</v>
      </c>
      <c r="AH397" s="107">
        <v>26702367</v>
      </c>
      <c r="AI397" s="107">
        <v>27470551</v>
      </c>
      <c r="AJ397" s="107">
        <v>28226824</v>
      </c>
      <c r="AK397" s="107">
        <v>28973794</v>
      </c>
      <c r="AL397" s="107">
        <v>29713472</v>
      </c>
      <c r="AM397" s="107">
        <v>30447429</v>
      </c>
      <c r="AN397" s="104">
        <v>31176886</v>
      </c>
    </row>
    <row r="398" spans="1:40" x14ac:dyDescent="0.25">
      <c r="A398" t="str">
        <f t="shared" si="6"/>
        <v>Total aircraft movements_Hungary</v>
      </c>
      <c r="B398" s="102" t="s">
        <v>35</v>
      </c>
      <c r="C398" s="103" t="s">
        <v>96</v>
      </c>
      <c r="D398" s="104" t="s">
        <v>118</v>
      </c>
      <c r="E398" s="105" t="s">
        <v>20</v>
      </c>
      <c r="F398" s="106" t="s">
        <v>34</v>
      </c>
      <c r="G398" s="106" t="s">
        <v>20</v>
      </c>
      <c r="H398" s="106" t="s">
        <v>20</v>
      </c>
      <c r="I398" s="106" t="s">
        <v>34</v>
      </c>
      <c r="J398" s="106" t="s">
        <v>20</v>
      </c>
      <c r="K398" s="106" t="s">
        <v>20</v>
      </c>
      <c r="L398" s="106" t="s">
        <v>20</v>
      </c>
      <c r="M398" s="106" t="s">
        <v>20</v>
      </c>
      <c r="N398" s="106" t="s">
        <v>20</v>
      </c>
      <c r="O398" s="106" t="s">
        <v>20</v>
      </c>
      <c r="P398" s="106" t="s">
        <v>20</v>
      </c>
      <c r="Q398" s="106" t="s">
        <v>20</v>
      </c>
      <c r="R398" s="107">
        <v>115028</v>
      </c>
      <c r="S398" s="107">
        <v>122814</v>
      </c>
      <c r="T398" s="107">
        <v>49277</v>
      </c>
      <c r="U398" s="107">
        <v>81133</v>
      </c>
      <c r="V398" s="107">
        <v>102530</v>
      </c>
      <c r="W398" s="107">
        <v>117644</v>
      </c>
      <c r="X398" s="107">
        <v>128513</v>
      </c>
      <c r="Y398" s="107">
        <v>136758</v>
      </c>
      <c r="Z398" s="107">
        <v>143328</v>
      </c>
      <c r="AA398" s="107">
        <v>148766</v>
      </c>
      <c r="AB398" s="107">
        <v>153482</v>
      </c>
      <c r="AC398" s="107">
        <v>157711</v>
      </c>
      <c r="AD398" s="107">
        <v>161598</v>
      </c>
      <c r="AE398" s="107">
        <v>165249</v>
      </c>
      <c r="AF398" s="107">
        <v>168744</v>
      </c>
      <c r="AG398" s="107">
        <v>172122</v>
      </c>
      <c r="AH398" s="107">
        <v>175380</v>
      </c>
      <c r="AI398" s="107">
        <v>178525</v>
      </c>
      <c r="AJ398" s="107">
        <v>181567</v>
      </c>
      <c r="AK398" s="107">
        <v>184543</v>
      </c>
      <c r="AL398" s="107">
        <v>187475</v>
      </c>
      <c r="AM398" s="107">
        <v>190477</v>
      </c>
      <c r="AN398" s="104">
        <v>193548</v>
      </c>
    </row>
    <row r="399" spans="1:40" x14ac:dyDescent="0.25">
      <c r="A399" t="str">
        <f t="shared" si="6"/>
        <v>Total Cargo_Hungary</v>
      </c>
      <c r="B399" s="102" t="s">
        <v>207</v>
      </c>
      <c r="C399" s="108" t="s">
        <v>96</v>
      </c>
      <c r="D399" s="92" t="s">
        <v>118</v>
      </c>
      <c r="E399" s="75" t="s">
        <v>20</v>
      </c>
      <c r="F399" s="76" t="s">
        <v>34</v>
      </c>
      <c r="G399" s="76" t="s">
        <v>20</v>
      </c>
      <c r="H399" s="76" t="s">
        <v>20</v>
      </c>
      <c r="I399" s="76" t="s">
        <v>34</v>
      </c>
      <c r="J399" s="76" t="s">
        <v>20</v>
      </c>
      <c r="K399" s="76" t="s">
        <v>20</v>
      </c>
      <c r="L399" s="76" t="s">
        <v>20</v>
      </c>
      <c r="M399" s="76" t="s">
        <v>20</v>
      </c>
      <c r="N399" s="76" t="s">
        <v>20</v>
      </c>
      <c r="O399" s="76" t="s">
        <v>20</v>
      </c>
      <c r="P399" s="76" t="s">
        <v>20</v>
      </c>
      <c r="Q399" s="76" t="s">
        <v>20</v>
      </c>
      <c r="R399" s="83">
        <v>101414</v>
      </c>
      <c r="S399" s="83">
        <v>95595</v>
      </c>
      <c r="T399" s="83">
        <v>84895</v>
      </c>
      <c r="U399" s="83">
        <v>95193</v>
      </c>
      <c r="V399" s="83">
        <v>99682</v>
      </c>
      <c r="W399" s="83">
        <v>103819</v>
      </c>
      <c r="X399" s="83">
        <v>107460</v>
      </c>
      <c r="Y399" s="83">
        <v>110874</v>
      </c>
      <c r="Z399" s="83">
        <v>114161</v>
      </c>
      <c r="AA399" s="83">
        <v>117374</v>
      </c>
      <c r="AB399" s="83">
        <v>120534</v>
      </c>
      <c r="AC399" s="83">
        <v>123652</v>
      </c>
      <c r="AD399" s="83">
        <v>126735</v>
      </c>
      <c r="AE399" s="83">
        <v>129782</v>
      </c>
      <c r="AF399" s="83">
        <v>132793</v>
      </c>
      <c r="AG399" s="83">
        <v>135759</v>
      </c>
      <c r="AH399" s="83">
        <v>138679</v>
      </c>
      <c r="AI399" s="83">
        <v>141550</v>
      </c>
      <c r="AJ399" s="83">
        <v>144374</v>
      </c>
      <c r="AK399" s="83">
        <v>147157</v>
      </c>
      <c r="AL399" s="83">
        <v>149899</v>
      </c>
      <c r="AM399" s="83">
        <v>152599</v>
      </c>
      <c r="AN399" s="92">
        <v>155263</v>
      </c>
    </row>
    <row r="400" spans="1:40" x14ac:dyDescent="0.25">
      <c r="A400" t="str">
        <f t="shared" si="6"/>
        <v>International passengers_Hungary</v>
      </c>
      <c r="B400" s="72" t="s">
        <v>54</v>
      </c>
      <c r="C400" s="108" t="s">
        <v>96</v>
      </c>
      <c r="D400" s="92" t="s">
        <v>118</v>
      </c>
      <c r="E400" s="75" t="s">
        <v>20</v>
      </c>
      <c r="F400" s="76" t="s">
        <v>34</v>
      </c>
      <c r="G400" s="76" t="s">
        <v>20</v>
      </c>
      <c r="H400" s="76" t="s">
        <v>20</v>
      </c>
      <c r="I400" s="76" t="s">
        <v>34</v>
      </c>
      <c r="J400" s="76" t="s">
        <v>20</v>
      </c>
      <c r="K400" s="76" t="s">
        <v>20</v>
      </c>
      <c r="L400" s="76" t="s">
        <v>20</v>
      </c>
      <c r="M400" s="76" t="s">
        <v>20</v>
      </c>
      <c r="N400" s="76" t="s">
        <v>20</v>
      </c>
      <c r="O400" s="76" t="s">
        <v>20</v>
      </c>
      <c r="P400" s="76" t="s">
        <v>20</v>
      </c>
      <c r="Q400" s="76" t="s">
        <v>20</v>
      </c>
      <c r="R400" s="83">
        <v>14830782</v>
      </c>
      <c r="S400" s="83">
        <v>16133622</v>
      </c>
      <c r="T400" s="83">
        <v>3926327</v>
      </c>
      <c r="U400" s="83">
        <v>7762919</v>
      </c>
      <c r="V400" s="83">
        <v>11128525</v>
      </c>
      <c r="W400" s="83">
        <v>14041356</v>
      </c>
      <c r="X400" s="83">
        <v>16193150</v>
      </c>
      <c r="Y400" s="83">
        <v>17875286</v>
      </c>
      <c r="Z400" s="83">
        <v>19260402</v>
      </c>
      <c r="AA400" s="83">
        <v>20452368</v>
      </c>
      <c r="AB400" s="83">
        <v>21514917</v>
      </c>
      <c r="AC400" s="83">
        <v>22488120</v>
      </c>
      <c r="AD400" s="83">
        <v>23397884</v>
      </c>
      <c r="AE400" s="83">
        <v>24261469</v>
      </c>
      <c r="AF400" s="83">
        <v>25090738</v>
      </c>
      <c r="AG400" s="83">
        <v>25894079</v>
      </c>
      <c r="AH400" s="83">
        <v>26677583</v>
      </c>
      <c r="AI400" s="83">
        <v>27445765</v>
      </c>
      <c r="AJ400" s="83">
        <v>28202037</v>
      </c>
      <c r="AK400" s="83">
        <v>28949006</v>
      </c>
      <c r="AL400" s="83">
        <v>29688684</v>
      </c>
      <c r="AM400" s="83">
        <v>30422640</v>
      </c>
      <c r="AN400" s="92">
        <v>31152097</v>
      </c>
    </row>
    <row r="401" spans="1:40" x14ac:dyDescent="0.25">
      <c r="A401" t="str">
        <f t="shared" si="6"/>
        <v>Domestic passengers_Hungary</v>
      </c>
      <c r="B401" s="102" t="s">
        <v>56</v>
      </c>
      <c r="C401" s="103" t="s">
        <v>96</v>
      </c>
      <c r="D401" s="104" t="s">
        <v>118</v>
      </c>
      <c r="E401" s="105" t="s">
        <v>20</v>
      </c>
      <c r="F401" s="106" t="s">
        <v>34</v>
      </c>
      <c r="G401" s="106" t="s">
        <v>20</v>
      </c>
      <c r="H401" s="106" t="s">
        <v>20</v>
      </c>
      <c r="I401" s="106" t="s">
        <v>34</v>
      </c>
      <c r="J401" s="106" t="s">
        <v>20</v>
      </c>
      <c r="K401" s="106" t="s">
        <v>20</v>
      </c>
      <c r="L401" s="106" t="s">
        <v>20</v>
      </c>
      <c r="M401" s="106" t="s">
        <v>20</v>
      </c>
      <c r="N401" s="106" t="s">
        <v>20</v>
      </c>
      <c r="O401" s="106" t="s">
        <v>20</v>
      </c>
      <c r="P401" s="106" t="s">
        <v>20</v>
      </c>
      <c r="Q401" s="106" t="s">
        <v>20</v>
      </c>
      <c r="R401" s="107" t="s">
        <v>218</v>
      </c>
      <c r="S401" s="107" t="s">
        <v>218</v>
      </c>
      <c r="T401" s="107" t="s">
        <v>218</v>
      </c>
      <c r="U401" s="107" t="s">
        <v>218</v>
      </c>
      <c r="V401" s="107" t="s">
        <v>218</v>
      </c>
      <c r="W401" s="107" t="s">
        <v>218</v>
      </c>
      <c r="X401" s="107" t="s">
        <v>218</v>
      </c>
      <c r="Y401" s="107" t="s">
        <v>218</v>
      </c>
      <c r="Z401" s="107" t="s">
        <v>218</v>
      </c>
      <c r="AA401" s="107" t="s">
        <v>218</v>
      </c>
      <c r="AB401" s="107" t="s">
        <v>218</v>
      </c>
      <c r="AC401" s="107" t="s">
        <v>218</v>
      </c>
      <c r="AD401" s="107" t="s">
        <v>218</v>
      </c>
      <c r="AE401" s="107" t="s">
        <v>218</v>
      </c>
      <c r="AF401" s="107" t="s">
        <v>218</v>
      </c>
      <c r="AG401" s="107" t="s">
        <v>218</v>
      </c>
      <c r="AH401" s="107" t="s">
        <v>218</v>
      </c>
      <c r="AI401" s="107" t="s">
        <v>218</v>
      </c>
      <c r="AJ401" s="107" t="s">
        <v>218</v>
      </c>
      <c r="AK401" s="107" t="s">
        <v>218</v>
      </c>
      <c r="AL401" s="107" t="s">
        <v>218</v>
      </c>
      <c r="AM401" s="107" t="s">
        <v>218</v>
      </c>
      <c r="AN401" s="104" t="s">
        <v>218</v>
      </c>
    </row>
    <row r="402" spans="1:40" x14ac:dyDescent="0.25">
      <c r="A402" t="str">
        <f t="shared" si="6"/>
        <v>Total passengers_Hong Kong SAR</v>
      </c>
      <c r="B402" s="72" t="s">
        <v>58</v>
      </c>
      <c r="C402" s="108" t="s">
        <v>69</v>
      </c>
      <c r="D402" s="92" t="s">
        <v>74</v>
      </c>
      <c r="E402" s="75" t="s">
        <v>34</v>
      </c>
      <c r="F402" s="76" t="s">
        <v>20</v>
      </c>
      <c r="G402" s="76" t="s">
        <v>20</v>
      </c>
      <c r="H402" s="76" t="s">
        <v>20</v>
      </c>
      <c r="I402" s="76" t="s">
        <v>20</v>
      </c>
      <c r="J402" s="76" t="s">
        <v>20</v>
      </c>
      <c r="K402" s="76" t="s">
        <v>20</v>
      </c>
      <c r="L402" s="76" t="s">
        <v>20</v>
      </c>
      <c r="M402" s="76" t="s">
        <v>20</v>
      </c>
      <c r="N402" s="76" t="s">
        <v>20</v>
      </c>
      <c r="O402" s="76" t="s">
        <v>20</v>
      </c>
      <c r="P402" s="76" t="s">
        <v>20</v>
      </c>
      <c r="Q402" s="76" t="s">
        <v>34</v>
      </c>
      <c r="R402" s="83">
        <v>74515927</v>
      </c>
      <c r="S402" s="83">
        <v>71415245</v>
      </c>
      <c r="T402" s="83">
        <v>11464673</v>
      </c>
      <c r="U402" s="83">
        <v>29070907</v>
      </c>
      <c r="V402" s="83">
        <v>51798971</v>
      </c>
      <c r="W402" s="83">
        <v>65751260</v>
      </c>
      <c r="X402" s="83">
        <v>74778341</v>
      </c>
      <c r="Y402" s="83">
        <v>81183084</v>
      </c>
      <c r="Z402" s="83">
        <v>86241423</v>
      </c>
      <c r="AA402" s="83">
        <v>90546234</v>
      </c>
      <c r="AB402" s="83">
        <v>94440977</v>
      </c>
      <c r="AC402" s="83">
        <v>98081754</v>
      </c>
      <c r="AD402" s="83">
        <v>101522352</v>
      </c>
      <c r="AE402" s="83">
        <v>104760651</v>
      </c>
      <c r="AF402" s="83">
        <v>107902422</v>
      </c>
      <c r="AG402" s="83">
        <v>111041649</v>
      </c>
      <c r="AH402" s="83">
        <v>114171932</v>
      </c>
      <c r="AI402" s="83">
        <v>117242896</v>
      </c>
      <c r="AJ402" s="83">
        <v>120259211</v>
      </c>
      <c r="AK402" s="83">
        <v>123253214</v>
      </c>
      <c r="AL402" s="83">
        <v>126224335</v>
      </c>
      <c r="AM402" s="83">
        <v>129102847</v>
      </c>
      <c r="AN402" s="92">
        <v>131920062</v>
      </c>
    </row>
    <row r="403" spans="1:40" x14ac:dyDescent="0.25">
      <c r="A403" t="str">
        <f t="shared" si="6"/>
        <v>Total aircraft movements_Hong Kong SAR</v>
      </c>
      <c r="B403" s="72" t="s">
        <v>35</v>
      </c>
      <c r="C403" s="108" t="s">
        <v>69</v>
      </c>
      <c r="D403" s="92" t="s">
        <v>74</v>
      </c>
      <c r="E403" s="75" t="s">
        <v>34</v>
      </c>
      <c r="F403" s="76" t="s">
        <v>20</v>
      </c>
      <c r="G403" s="76" t="s">
        <v>20</v>
      </c>
      <c r="H403" s="76" t="s">
        <v>20</v>
      </c>
      <c r="I403" s="76" t="s">
        <v>20</v>
      </c>
      <c r="J403" s="76" t="s">
        <v>20</v>
      </c>
      <c r="K403" s="76" t="s">
        <v>20</v>
      </c>
      <c r="L403" s="76" t="s">
        <v>20</v>
      </c>
      <c r="M403" s="76" t="s">
        <v>20</v>
      </c>
      <c r="N403" s="76" t="s">
        <v>20</v>
      </c>
      <c r="O403" s="76" t="s">
        <v>20</v>
      </c>
      <c r="P403" s="76" t="s">
        <v>20</v>
      </c>
      <c r="Q403" s="76" t="s">
        <v>34</v>
      </c>
      <c r="R403" s="83">
        <v>439229</v>
      </c>
      <c r="S403" s="83">
        <v>430294</v>
      </c>
      <c r="T403" s="83">
        <v>187131</v>
      </c>
      <c r="U403" s="83">
        <v>300457</v>
      </c>
      <c r="V403" s="83">
        <v>371260</v>
      </c>
      <c r="W403" s="83">
        <v>417232</v>
      </c>
      <c r="X403" s="83">
        <v>448611</v>
      </c>
      <c r="Y403" s="83">
        <v>471867</v>
      </c>
      <c r="Z403" s="83">
        <v>490659</v>
      </c>
      <c r="AA403" s="83">
        <v>506659</v>
      </c>
      <c r="AB403" s="83">
        <v>521058</v>
      </c>
      <c r="AC403" s="83">
        <v>534484</v>
      </c>
      <c r="AD403" s="83">
        <v>547232</v>
      </c>
      <c r="AE403" s="83">
        <v>559264</v>
      </c>
      <c r="AF403" s="83">
        <v>570983</v>
      </c>
      <c r="AG403" s="83">
        <v>582821</v>
      </c>
      <c r="AH403" s="83">
        <v>594729</v>
      </c>
      <c r="AI403" s="83">
        <v>606479</v>
      </c>
      <c r="AJ403" s="83">
        <v>618174</v>
      </c>
      <c r="AK403" s="83">
        <v>630005</v>
      </c>
      <c r="AL403" s="83">
        <v>641910</v>
      </c>
      <c r="AM403" s="83">
        <v>653499</v>
      </c>
      <c r="AN403" s="92">
        <v>664861</v>
      </c>
    </row>
    <row r="404" spans="1:40" x14ac:dyDescent="0.25">
      <c r="A404" t="str">
        <f t="shared" si="6"/>
        <v>Total Cargo_Hong Kong SAR</v>
      </c>
      <c r="B404" s="102" t="s">
        <v>207</v>
      </c>
      <c r="C404" s="103" t="s">
        <v>69</v>
      </c>
      <c r="D404" s="104" t="s">
        <v>74</v>
      </c>
      <c r="E404" s="105" t="s">
        <v>34</v>
      </c>
      <c r="F404" s="106" t="s">
        <v>20</v>
      </c>
      <c r="G404" s="106" t="s">
        <v>20</v>
      </c>
      <c r="H404" s="106" t="s">
        <v>20</v>
      </c>
      <c r="I404" s="106" t="s">
        <v>20</v>
      </c>
      <c r="J404" s="106" t="s">
        <v>20</v>
      </c>
      <c r="K404" s="106" t="s">
        <v>20</v>
      </c>
      <c r="L404" s="106" t="s">
        <v>20</v>
      </c>
      <c r="M404" s="106" t="s">
        <v>20</v>
      </c>
      <c r="N404" s="106" t="s">
        <v>20</v>
      </c>
      <c r="O404" s="106" t="s">
        <v>20</v>
      </c>
      <c r="P404" s="106" t="s">
        <v>20</v>
      </c>
      <c r="Q404" s="106" t="s">
        <v>34</v>
      </c>
      <c r="R404" s="107">
        <v>5121029</v>
      </c>
      <c r="S404" s="107">
        <v>4809485</v>
      </c>
      <c r="T404" s="107">
        <v>4463451</v>
      </c>
      <c r="U404" s="107">
        <v>4795528</v>
      </c>
      <c r="V404" s="107">
        <v>4969140</v>
      </c>
      <c r="W404" s="107">
        <v>5166206</v>
      </c>
      <c r="X404" s="107">
        <v>5356001</v>
      </c>
      <c r="Y404" s="107">
        <v>5548536</v>
      </c>
      <c r="Z404" s="107">
        <v>5749186</v>
      </c>
      <c r="AA404" s="107">
        <v>5956013</v>
      </c>
      <c r="AB404" s="107">
        <v>6164252</v>
      </c>
      <c r="AC404" s="107">
        <v>6367860</v>
      </c>
      <c r="AD404" s="107">
        <v>6560767</v>
      </c>
      <c r="AE404" s="107">
        <v>6741901</v>
      </c>
      <c r="AF404" s="107">
        <v>6914060</v>
      </c>
      <c r="AG404" s="107">
        <v>7077608</v>
      </c>
      <c r="AH404" s="107">
        <v>7233052</v>
      </c>
      <c r="AI404" s="107">
        <v>7380471</v>
      </c>
      <c r="AJ404" s="107">
        <v>7517736</v>
      </c>
      <c r="AK404" s="107">
        <v>7644099</v>
      </c>
      <c r="AL404" s="107">
        <v>7761912</v>
      </c>
      <c r="AM404" s="107">
        <v>7873776</v>
      </c>
      <c r="AN404" s="104">
        <v>7981750</v>
      </c>
    </row>
    <row r="405" spans="1:40" x14ac:dyDescent="0.25">
      <c r="A405" t="str">
        <f t="shared" si="6"/>
        <v>International passengers_Hong Kong SAR</v>
      </c>
      <c r="B405" s="102" t="s">
        <v>54</v>
      </c>
      <c r="C405" s="103" t="s">
        <v>69</v>
      </c>
      <c r="D405" s="104" t="s">
        <v>74</v>
      </c>
      <c r="E405" s="105" t="s">
        <v>34</v>
      </c>
      <c r="F405" s="106" t="s">
        <v>20</v>
      </c>
      <c r="G405" s="106" t="s">
        <v>20</v>
      </c>
      <c r="H405" s="106" t="s">
        <v>20</v>
      </c>
      <c r="I405" s="106" t="s">
        <v>20</v>
      </c>
      <c r="J405" s="106" t="s">
        <v>20</v>
      </c>
      <c r="K405" s="106" t="s">
        <v>20</v>
      </c>
      <c r="L405" s="106" t="s">
        <v>20</v>
      </c>
      <c r="M405" s="106" t="s">
        <v>20</v>
      </c>
      <c r="N405" s="106" t="s">
        <v>20</v>
      </c>
      <c r="O405" s="106" t="s">
        <v>20</v>
      </c>
      <c r="P405" s="106" t="s">
        <v>20</v>
      </c>
      <c r="Q405" s="106" t="s">
        <v>34</v>
      </c>
      <c r="R405" s="107">
        <v>74359831</v>
      </c>
      <c r="S405" s="107">
        <v>71287552</v>
      </c>
      <c r="T405" s="107">
        <v>11448936</v>
      </c>
      <c r="U405" s="107">
        <v>29024065</v>
      </c>
      <c r="V405" s="107">
        <v>51722122</v>
      </c>
      <c r="W405" s="107">
        <v>65659924</v>
      </c>
      <c r="X405" s="107">
        <v>74680619</v>
      </c>
      <c r="Y405" s="107">
        <v>81083292</v>
      </c>
      <c r="Z405" s="107">
        <v>86141844</v>
      </c>
      <c r="AA405" s="107">
        <v>90447971</v>
      </c>
      <c r="AB405" s="107">
        <v>94344588</v>
      </c>
      <c r="AC405" s="107">
        <v>97987506</v>
      </c>
      <c r="AD405" s="107">
        <v>101430344</v>
      </c>
      <c r="AE405" s="107">
        <v>104670838</v>
      </c>
      <c r="AF405" s="107">
        <v>107814769</v>
      </c>
      <c r="AG405" s="107">
        <v>110956175</v>
      </c>
      <c r="AH405" s="107">
        <v>114088612</v>
      </c>
      <c r="AI405" s="107">
        <v>117161648</v>
      </c>
      <c r="AJ405" s="107">
        <v>120179974</v>
      </c>
      <c r="AK405" s="107">
        <v>123175960</v>
      </c>
      <c r="AL405" s="107">
        <v>126149014</v>
      </c>
      <c r="AM405" s="107">
        <v>129029342</v>
      </c>
      <c r="AN405" s="104">
        <v>131848272</v>
      </c>
    </row>
    <row r="406" spans="1:40" x14ac:dyDescent="0.25">
      <c r="A406" t="str">
        <f t="shared" si="6"/>
        <v>Domestic passengers_Hong Kong SAR</v>
      </c>
      <c r="B406" s="72" t="s">
        <v>56</v>
      </c>
      <c r="C406" s="108" t="s">
        <v>69</v>
      </c>
      <c r="D406" s="92" t="s">
        <v>74</v>
      </c>
      <c r="E406" s="75" t="s">
        <v>34</v>
      </c>
      <c r="F406" s="76" t="s">
        <v>20</v>
      </c>
      <c r="G406" s="76" t="s">
        <v>20</v>
      </c>
      <c r="H406" s="76" t="s">
        <v>20</v>
      </c>
      <c r="I406" s="76" t="s">
        <v>20</v>
      </c>
      <c r="J406" s="76" t="s">
        <v>20</v>
      </c>
      <c r="K406" s="76" t="s">
        <v>20</v>
      </c>
      <c r="L406" s="76" t="s">
        <v>20</v>
      </c>
      <c r="M406" s="76" t="s">
        <v>20</v>
      </c>
      <c r="N406" s="76" t="s">
        <v>20</v>
      </c>
      <c r="O406" s="76" t="s">
        <v>20</v>
      </c>
      <c r="P406" s="76" t="s">
        <v>20</v>
      </c>
      <c r="Q406" s="76" t="s">
        <v>34</v>
      </c>
      <c r="R406" s="83" t="s">
        <v>218</v>
      </c>
      <c r="S406" s="83" t="s">
        <v>218</v>
      </c>
      <c r="T406" s="83" t="s">
        <v>218</v>
      </c>
      <c r="U406" s="83" t="s">
        <v>218</v>
      </c>
      <c r="V406" s="83" t="s">
        <v>218</v>
      </c>
      <c r="W406" s="83" t="s">
        <v>218</v>
      </c>
      <c r="X406" s="83" t="s">
        <v>218</v>
      </c>
      <c r="Y406" s="83" t="s">
        <v>218</v>
      </c>
      <c r="Z406" s="83" t="s">
        <v>218</v>
      </c>
      <c r="AA406" s="83" t="s">
        <v>218</v>
      </c>
      <c r="AB406" s="83" t="s">
        <v>218</v>
      </c>
      <c r="AC406" s="83" t="s">
        <v>218</v>
      </c>
      <c r="AD406" s="83" t="s">
        <v>218</v>
      </c>
      <c r="AE406" s="83" t="s">
        <v>218</v>
      </c>
      <c r="AF406" s="83" t="s">
        <v>218</v>
      </c>
      <c r="AG406" s="83" t="s">
        <v>218</v>
      </c>
      <c r="AH406" s="83" t="s">
        <v>218</v>
      </c>
      <c r="AI406" s="83" t="s">
        <v>218</v>
      </c>
      <c r="AJ406" s="83" t="s">
        <v>218</v>
      </c>
      <c r="AK406" s="83" t="s">
        <v>218</v>
      </c>
      <c r="AL406" s="83" t="s">
        <v>218</v>
      </c>
      <c r="AM406" s="83" t="s">
        <v>218</v>
      </c>
      <c r="AN406" s="92" t="s">
        <v>218</v>
      </c>
    </row>
    <row r="407" spans="1:40" x14ac:dyDescent="0.25">
      <c r="A407" t="str">
        <f t="shared" si="6"/>
        <v>Total passengers_Honduras</v>
      </c>
      <c r="B407" s="102" t="s">
        <v>58</v>
      </c>
      <c r="C407" s="103" t="s">
        <v>141</v>
      </c>
      <c r="D407" s="104" t="s">
        <v>156</v>
      </c>
      <c r="E407" s="105" t="s">
        <v>20</v>
      </c>
      <c r="F407" s="106" t="s">
        <v>34</v>
      </c>
      <c r="G407" s="106" t="s">
        <v>20</v>
      </c>
      <c r="H407" s="106" t="s">
        <v>20</v>
      </c>
      <c r="I407" s="106" t="s">
        <v>20</v>
      </c>
      <c r="J407" s="106" t="s">
        <v>20</v>
      </c>
      <c r="K407" s="106" t="s">
        <v>20</v>
      </c>
      <c r="L407" s="106" t="s">
        <v>20</v>
      </c>
      <c r="M407" s="106" t="s">
        <v>20</v>
      </c>
      <c r="N407" s="106" t="s">
        <v>20</v>
      </c>
      <c r="O407" s="106" t="s">
        <v>20</v>
      </c>
      <c r="P407" s="106" t="s">
        <v>20</v>
      </c>
      <c r="Q407" s="106" t="s">
        <v>20</v>
      </c>
      <c r="R407" s="107">
        <v>2352418</v>
      </c>
      <c r="S407" s="107">
        <v>2438755</v>
      </c>
      <c r="T407" s="107">
        <v>682536</v>
      </c>
      <c r="U407" s="107">
        <v>1210847</v>
      </c>
      <c r="V407" s="107">
        <v>1818654</v>
      </c>
      <c r="W407" s="107">
        <v>2242766</v>
      </c>
      <c r="X407" s="107">
        <v>2558232</v>
      </c>
      <c r="Y407" s="107">
        <v>2812112</v>
      </c>
      <c r="Z407" s="107">
        <v>3034019</v>
      </c>
      <c r="AA407" s="107">
        <v>3238919</v>
      </c>
      <c r="AB407" s="107">
        <v>3436549</v>
      </c>
      <c r="AC407" s="107">
        <v>3633371</v>
      </c>
      <c r="AD407" s="107">
        <v>3833723</v>
      </c>
      <c r="AE407" s="107">
        <v>4045537</v>
      </c>
      <c r="AF407" s="107">
        <v>4266415</v>
      </c>
      <c r="AG407" s="107">
        <v>4498264</v>
      </c>
      <c r="AH407" s="107">
        <v>4742874</v>
      </c>
      <c r="AI407" s="107">
        <v>5001857</v>
      </c>
      <c r="AJ407" s="107">
        <v>5280069</v>
      </c>
      <c r="AK407" s="107">
        <v>5575481</v>
      </c>
      <c r="AL407" s="107">
        <v>5889702</v>
      </c>
      <c r="AM407" s="107">
        <v>6224315</v>
      </c>
      <c r="AN407" s="104">
        <v>6581084</v>
      </c>
    </row>
    <row r="408" spans="1:40" x14ac:dyDescent="0.25">
      <c r="A408" t="str">
        <f t="shared" si="6"/>
        <v>Total aircraft movements_Honduras</v>
      </c>
      <c r="B408" s="102" t="s">
        <v>35</v>
      </c>
      <c r="C408" s="103" t="s">
        <v>141</v>
      </c>
      <c r="D408" s="104" t="s">
        <v>156</v>
      </c>
      <c r="E408" s="105" t="s">
        <v>20</v>
      </c>
      <c r="F408" s="106" t="s">
        <v>34</v>
      </c>
      <c r="G408" s="106" t="s">
        <v>20</v>
      </c>
      <c r="H408" s="106" t="s">
        <v>20</v>
      </c>
      <c r="I408" s="106" t="s">
        <v>20</v>
      </c>
      <c r="J408" s="106" t="s">
        <v>20</v>
      </c>
      <c r="K408" s="106" t="s">
        <v>20</v>
      </c>
      <c r="L408" s="106" t="s">
        <v>20</v>
      </c>
      <c r="M408" s="106" t="s">
        <v>20</v>
      </c>
      <c r="N408" s="106" t="s">
        <v>20</v>
      </c>
      <c r="O408" s="106" t="s">
        <v>20</v>
      </c>
      <c r="P408" s="106" t="s">
        <v>20</v>
      </c>
      <c r="Q408" s="106" t="s">
        <v>20</v>
      </c>
      <c r="R408" s="107">
        <v>80874</v>
      </c>
      <c r="S408" s="107">
        <v>81312</v>
      </c>
      <c r="T408" s="107" t="s">
        <v>218</v>
      </c>
      <c r="U408" s="107" t="s">
        <v>218</v>
      </c>
      <c r="V408" s="107" t="s">
        <v>218</v>
      </c>
      <c r="W408" s="107" t="s">
        <v>218</v>
      </c>
      <c r="X408" s="107" t="s">
        <v>218</v>
      </c>
      <c r="Y408" s="107" t="s">
        <v>218</v>
      </c>
      <c r="Z408" s="107" t="s">
        <v>218</v>
      </c>
      <c r="AA408" s="107" t="s">
        <v>218</v>
      </c>
      <c r="AB408" s="107" t="s">
        <v>218</v>
      </c>
      <c r="AC408" s="107" t="s">
        <v>218</v>
      </c>
      <c r="AD408" s="107" t="s">
        <v>218</v>
      </c>
      <c r="AE408" s="107" t="s">
        <v>218</v>
      </c>
      <c r="AF408" s="107" t="s">
        <v>218</v>
      </c>
      <c r="AG408" s="107" t="s">
        <v>218</v>
      </c>
      <c r="AH408" s="107" t="s">
        <v>218</v>
      </c>
      <c r="AI408" s="107" t="s">
        <v>218</v>
      </c>
      <c r="AJ408" s="107" t="s">
        <v>218</v>
      </c>
      <c r="AK408" s="107" t="s">
        <v>218</v>
      </c>
      <c r="AL408" s="107" t="s">
        <v>218</v>
      </c>
      <c r="AM408" s="107" t="s">
        <v>218</v>
      </c>
      <c r="AN408" s="104" t="s">
        <v>218</v>
      </c>
    </row>
    <row r="409" spans="1:40" x14ac:dyDescent="0.25">
      <c r="A409" t="str">
        <f t="shared" si="6"/>
        <v>Total Cargo_Honduras</v>
      </c>
      <c r="B409" s="102" t="s">
        <v>207</v>
      </c>
      <c r="C409" s="108" t="s">
        <v>141</v>
      </c>
      <c r="D409" s="92" t="s">
        <v>156</v>
      </c>
      <c r="E409" s="75" t="s">
        <v>20</v>
      </c>
      <c r="F409" s="76" t="s">
        <v>34</v>
      </c>
      <c r="G409" s="76" t="s">
        <v>20</v>
      </c>
      <c r="H409" s="76" t="s">
        <v>20</v>
      </c>
      <c r="I409" s="76" t="s">
        <v>20</v>
      </c>
      <c r="J409" s="76" t="s">
        <v>20</v>
      </c>
      <c r="K409" s="76" t="s">
        <v>20</v>
      </c>
      <c r="L409" s="76" t="s">
        <v>20</v>
      </c>
      <c r="M409" s="76" t="s">
        <v>20</v>
      </c>
      <c r="N409" s="76" t="s">
        <v>20</v>
      </c>
      <c r="O409" s="76" t="s">
        <v>20</v>
      </c>
      <c r="P409" s="76" t="s">
        <v>20</v>
      </c>
      <c r="Q409" s="76" t="s">
        <v>20</v>
      </c>
      <c r="R409" s="83">
        <v>38173</v>
      </c>
      <c r="S409" s="83">
        <v>38600</v>
      </c>
      <c r="T409" s="83">
        <v>43427</v>
      </c>
      <c r="U409" s="83">
        <v>44623</v>
      </c>
      <c r="V409" s="83">
        <v>46624</v>
      </c>
      <c r="W409" s="83">
        <v>48918</v>
      </c>
      <c r="X409" s="83">
        <v>51213</v>
      </c>
      <c r="Y409" s="83">
        <v>53508</v>
      </c>
      <c r="Z409" s="83">
        <v>55803</v>
      </c>
      <c r="AA409" s="83">
        <v>58096</v>
      </c>
      <c r="AB409" s="83">
        <v>60391</v>
      </c>
      <c r="AC409" s="83">
        <v>62686</v>
      </c>
      <c r="AD409" s="83">
        <v>64980</v>
      </c>
      <c r="AE409" s="83">
        <v>67275</v>
      </c>
      <c r="AF409" s="83">
        <v>69569</v>
      </c>
      <c r="AG409" s="83">
        <v>71864</v>
      </c>
      <c r="AH409" s="83">
        <v>74158</v>
      </c>
      <c r="AI409" s="83">
        <v>76453</v>
      </c>
      <c r="AJ409" s="83">
        <v>78748</v>
      </c>
      <c r="AK409" s="83">
        <v>81043</v>
      </c>
      <c r="AL409" s="83">
        <v>83336</v>
      </c>
      <c r="AM409" s="83">
        <v>85631</v>
      </c>
      <c r="AN409" s="92">
        <v>87926</v>
      </c>
    </row>
    <row r="410" spans="1:40" x14ac:dyDescent="0.25">
      <c r="A410" t="str">
        <f t="shared" si="6"/>
        <v>International passengers_Honduras</v>
      </c>
      <c r="B410" s="72" t="s">
        <v>54</v>
      </c>
      <c r="C410" s="108" t="s">
        <v>141</v>
      </c>
      <c r="D410" s="92" t="s">
        <v>156</v>
      </c>
      <c r="E410" s="75" t="s">
        <v>20</v>
      </c>
      <c r="F410" s="76" t="s">
        <v>34</v>
      </c>
      <c r="G410" s="76" t="s">
        <v>20</v>
      </c>
      <c r="H410" s="76" t="s">
        <v>20</v>
      </c>
      <c r="I410" s="76" t="s">
        <v>20</v>
      </c>
      <c r="J410" s="76" t="s">
        <v>20</v>
      </c>
      <c r="K410" s="76" t="s">
        <v>20</v>
      </c>
      <c r="L410" s="76" t="s">
        <v>20</v>
      </c>
      <c r="M410" s="76" t="s">
        <v>20</v>
      </c>
      <c r="N410" s="76" t="s">
        <v>20</v>
      </c>
      <c r="O410" s="76" t="s">
        <v>20</v>
      </c>
      <c r="P410" s="76" t="s">
        <v>20</v>
      </c>
      <c r="Q410" s="76" t="s">
        <v>20</v>
      </c>
      <c r="R410" s="83">
        <v>1756990</v>
      </c>
      <c r="S410" s="83">
        <v>1824571</v>
      </c>
      <c r="T410" s="83">
        <v>506428</v>
      </c>
      <c r="U410" s="83">
        <v>895929</v>
      </c>
      <c r="V410" s="83">
        <v>1337840</v>
      </c>
      <c r="W410" s="83">
        <v>1658310</v>
      </c>
      <c r="X410" s="83">
        <v>1905073</v>
      </c>
      <c r="Y410" s="83">
        <v>2108669</v>
      </c>
      <c r="Z410" s="83">
        <v>2287582</v>
      </c>
      <c r="AA410" s="83">
        <v>2453261</v>
      </c>
      <c r="AB410" s="83">
        <v>2613021</v>
      </c>
      <c r="AC410" s="83">
        <v>2771721</v>
      </c>
      <c r="AD410" s="83">
        <v>2932751</v>
      </c>
      <c r="AE410" s="83">
        <v>3098610</v>
      </c>
      <c r="AF410" s="83">
        <v>3271265</v>
      </c>
      <c r="AG410" s="83">
        <v>3452361</v>
      </c>
      <c r="AH410" s="83">
        <v>3643365</v>
      </c>
      <c r="AI410" s="83">
        <v>3845650</v>
      </c>
      <c r="AJ410" s="83">
        <v>4060563</v>
      </c>
      <c r="AK410" s="83">
        <v>4289466</v>
      </c>
      <c r="AL410" s="83">
        <v>4533772</v>
      </c>
      <c r="AM410" s="83">
        <v>4794971</v>
      </c>
      <c r="AN410" s="92">
        <v>5074665</v>
      </c>
    </row>
    <row r="411" spans="1:40" x14ac:dyDescent="0.25">
      <c r="A411" t="str">
        <f t="shared" si="6"/>
        <v>Domestic passengers_Honduras</v>
      </c>
      <c r="B411" s="102" t="s">
        <v>56</v>
      </c>
      <c r="C411" s="103" t="s">
        <v>141</v>
      </c>
      <c r="D411" s="104" t="s">
        <v>156</v>
      </c>
      <c r="E411" s="105" t="s">
        <v>20</v>
      </c>
      <c r="F411" s="106" t="s">
        <v>34</v>
      </c>
      <c r="G411" s="106" t="s">
        <v>20</v>
      </c>
      <c r="H411" s="106" t="s">
        <v>20</v>
      </c>
      <c r="I411" s="106" t="s">
        <v>20</v>
      </c>
      <c r="J411" s="106" t="s">
        <v>20</v>
      </c>
      <c r="K411" s="106" t="s">
        <v>20</v>
      </c>
      <c r="L411" s="106" t="s">
        <v>20</v>
      </c>
      <c r="M411" s="106" t="s">
        <v>20</v>
      </c>
      <c r="N411" s="106" t="s">
        <v>20</v>
      </c>
      <c r="O411" s="106" t="s">
        <v>20</v>
      </c>
      <c r="P411" s="106" t="s">
        <v>20</v>
      </c>
      <c r="Q411" s="106" t="s">
        <v>20</v>
      </c>
      <c r="R411" s="107">
        <v>595428</v>
      </c>
      <c r="S411" s="107">
        <v>614184</v>
      </c>
      <c r="T411" s="107">
        <v>176108</v>
      </c>
      <c r="U411" s="107">
        <v>314918</v>
      </c>
      <c r="V411" s="107">
        <v>480814</v>
      </c>
      <c r="W411" s="107">
        <v>584456</v>
      </c>
      <c r="X411" s="107">
        <v>653159</v>
      </c>
      <c r="Y411" s="107">
        <v>703443</v>
      </c>
      <c r="Z411" s="107">
        <v>746437</v>
      </c>
      <c r="AA411" s="107">
        <v>785658</v>
      </c>
      <c r="AB411" s="107">
        <v>823528</v>
      </c>
      <c r="AC411" s="107">
        <v>861650</v>
      </c>
      <c r="AD411" s="107">
        <v>900972</v>
      </c>
      <c r="AE411" s="107">
        <v>946927</v>
      </c>
      <c r="AF411" s="107">
        <v>995150</v>
      </c>
      <c r="AG411" s="107">
        <v>1045903</v>
      </c>
      <c r="AH411" s="107">
        <v>1099509</v>
      </c>
      <c r="AI411" s="107">
        <v>1156207</v>
      </c>
      <c r="AJ411" s="107">
        <v>1219506</v>
      </c>
      <c r="AK411" s="107">
        <v>1286015</v>
      </c>
      <c r="AL411" s="107">
        <v>1355930</v>
      </c>
      <c r="AM411" s="107">
        <v>1429344</v>
      </c>
      <c r="AN411" s="104">
        <v>1506419</v>
      </c>
    </row>
    <row r="412" spans="1:40" x14ac:dyDescent="0.25">
      <c r="A412" t="str">
        <f t="shared" si="6"/>
        <v>Total passengers_Greece</v>
      </c>
      <c r="B412" s="102" t="s">
        <v>58</v>
      </c>
      <c r="C412" s="103" t="s">
        <v>96</v>
      </c>
      <c r="D412" s="104" t="s">
        <v>116</v>
      </c>
      <c r="E412" s="105" t="s">
        <v>34</v>
      </c>
      <c r="F412" s="106" t="s">
        <v>20</v>
      </c>
      <c r="G412" s="106" t="s">
        <v>20</v>
      </c>
      <c r="H412" s="106" t="s">
        <v>34</v>
      </c>
      <c r="I412" s="106" t="s">
        <v>34</v>
      </c>
      <c r="J412" s="106" t="s">
        <v>20</v>
      </c>
      <c r="K412" s="106" t="s">
        <v>20</v>
      </c>
      <c r="L412" s="106" t="s">
        <v>20</v>
      </c>
      <c r="M412" s="106" t="s">
        <v>20</v>
      </c>
      <c r="N412" s="106" t="s">
        <v>20</v>
      </c>
      <c r="O412" s="106" t="s">
        <v>20</v>
      </c>
      <c r="P412" s="106" t="s">
        <v>20</v>
      </c>
      <c r="Q412" s="106" t="s">
        <v>20</v>
      </c>
      <c r="R412" s="107">
        <v>63786986</v>
      </c>
      <c r="S412" s="107">
        <v>65469243</v>
      </c>
      <c r="T412" s="107">
        <v>20944576</v>
      </c>
      <c r="U412" s="107">
        <v>36946879</v>
      </c>
      <c r="V412" s="107">
        <v>49509778</v>
      </c>
      <c r="W412" s="107">
        <v>59561937</v>
      </c>
      <c r="X412" s="107">
        <v>67837652</v>
      </c>
      <c r="Y412" s="107">
        <v>74823818</v>
      </c>
      <c r="Z412" s="107">
        <v>80864385</v>
      </c>
      <c r="AA412" s="107">
        <v>86205284</v>
      </c>
      <c r="AB412" s="107">
        <v>91024410</v>
      </c>
      <c r="AC412" s="107">
        <v>95451767</v>
      </c>
      <c r="AD412" s="107">
        <v>99583245</v>
      </c>
      <c r="AE412" s="107">
        <v>103490105</v>
      </c>
      <c r="AF412" s="107">
        <v>107225659</v>
      </c>
      <c r="AG412" s="107">
        <v>110829988</v>
      </c>
      <c r="AH412" s="107">
        <v>114333363</v>
      </c>
      <c r="AI412" s="107">
        <v>117758717</v>
      </c>
      <c r="AJ412" s="107">
        <v>121123472</v>
      </c>
      <c r="AK412" s="107">
        <v>124440892</v>
      </c>
      <c r="AL412" s="107">
        <v>127721096</v>
      </c>
      <c r="AM412" s="107">
        <v>130971816</v>
      </c>
      <c r="AN412" s="104">
        <v>134198968</v>
      </c>
    </row>
    <row r="413" spans="1:40" x14ac:dyDescent="0.25">
      <c r="A413" t="str">
        <f t="shared" si="6"/>
        <v>Total aircraft movements_Greece</v>
      </c>
      <c r="B413" s="102" t="s">
        <v>35</v>
      </c>
      <c r="C413" s="103" t="s">
        <v>96</v>
      </c>
      <c r="D413" s="104" t="s">
        <v>116</v>
      </c>
      <c r="E413" s="105" t="s">
        <v>34</v>
      </c>
      <c r="F413" s="106" t="s">
        <v>20</v>
      </c>
      <c r="G413" s="106" t="s">
        <v>20</v>
      </c>
      <c r="H413" s="106" t="s">
        <v>34</v>
      </c>
      <c r="I413" s="106" t="s">
        <v>34</v>
      </c>
      <c r="J413" s="106" t="s">
        <v>20</v>
      </c>
      <c r="K413" s="106" t="s">
        <v>20</v>
      </c>
      <c r="L413" s="106" t="s">
        <v>20</v>
      </c>
      <c r="M413" s="106" t="s">
        <v>20</v>
      </c>
      <c r="N413" s="106" t="s">
        <v>20</v>
      </c>
      <c r="O413" s="106" t="s">
        <v>20</v>
      </c>
      <c r="P413" s="106" t="s">
        <v>20</v>
      </c>
      <c r="Q413" s="106" t="s">
        <v>20</v>
      </c>
      <c r="R413" s="107">
        <v>541924</v>
      </c>
      <c r="S413" s="107">
        <v>547869</v>
      </c>
      <c r="T413" s="107">
        <v>255538</v>
      </c>
      <c r="U413" s="107">
        <v>410334</v>
      </c>
      <c r="V413" s="107">
        <v>507593</v>
      </c>
      <c r="W413" s="107">
        <v>571088</v>
      </c>
      <c r="X413" s="107">
        <v>615945</v>
      </c>
      <c r="Y413" s="107">
        <v>650354</v>
      </c>
      <c r="Z413" s="107">
        <v>678748</v>
      </c>
      <c r="AA413" s="107">
        <v>703270</v>
      </c>
      <c r="AB413" s="107">
        <v>724941</v>
      </c>
      <c r="AC413" s="107">
        <v>744351</v>
      </c>
      <c r="AD413" s="107">
        <v>762130</v>
      </c>
      <c r="AE413" s="107">
        <v>778984</v>
      </c>
      <c r="AF413" s="107">
        <v>794979</v>
      </c>
      <c r="AG413" s="107">
        <v>809835</v>
      </c>
      <c r="AH413" s="107">
        <v>824187</v>
      </c>
      <c r="AI413" s="107">
        <v>839604</v>
      </c>
      <c r="AJ413" s="107">
        <v>856319</v>
      </c>
      <c r="AK413" s="107">
        <v>875497</v>
      </c>
      <c r="AL413" s="107">
        <v>896347</v>
      </c>
      <c r="AM413" s="107">
        <v>918425</v>
      </c>
      <c r="AN413" s="104">
        <v>939808</v>
      </c>
    </row>
    <row r="414" spans="1:40" x14ac:dyDescent="0.25">
      <c r="A414" t="str">
        <f t="shared" si="6"/>
        <v>Total Cargo_Greece</v>
      </c>
      <c r="B414" s="102" t="s">
        <v>207</v>
      </c>
      <c r="C414" s="108" t="s">
        <v>96</v>
      </c>
      <c r="D414" s="92" t="s">
        <v>116</v>
      </c>
      <c r="E414" s="75" t="s">
        <v>34</v>
      </c>
      <c r="F414" s="76" t="s">
        <v>20</v>
      </c>
      <c r="G414" s="76" t="s">
        <v>20</v>
      </c>
      <c r="H414" s="76" t="s">
        <v>34</v>
      </c>
      <c r="I414" s="76" t="s">
        <v>34</v>
      </c>
      <c r="J414" s="76" t="s">
        <v>20</v>
      </c>
      <c r="K414" s="76" t="s">
        <v>20</v>
      </c>
      <c r="L414" s="76" t="s">
        <v>20</v>
      </c>
      <c r="M414" s="76" t="s">
        <v>20</v>
      </c>
      <c r="N414" s="76" t="s">
        <v>20</v>
      </c>
      <c r="O414" s="76" t="s">
        <v>20</v>
      </c>
      <c r="P414" s="76" t="s">
        <v>20</v>
      </c>
      <c r="Q414" s="76" t="s">
        <v>20</v>
      </c>
      <c r="R414" s="83">
        <v>102344</v>
      </c>
      <c r="S414" s="83">
        <v>102982</v>
      </c>
      <c r="T414" s="83">
        <v>76987</v>
      </c>
      <c r="U414" s="83">
        <v>99266</v>
      </c>
      <c r="V414" s="83">
        <v>108409</v>
      </c>
      <c r="W414" s="83">
        <v>114833</v>
      </c>
      <c r="X414" s="83">
        <v>120570</v>
      </c>
      <c r="Y414" s="83">
        <v>125823</v>
      </c>
      <c r="Z414" s="83">
        <v>130766</v>
      </c>
      <c r="AA414" s="83">
        <v>135623</v>
      </c>
      <c r="AB414" s="83">
        <v>140222</v>
      </c>
      <c r="AC414" s="83">
        <v>144442</v>
      </c>
      <c r="AD414" s="83">
        <v>148289</v>
      </c>
      <c r="AE414" s="83">
        <v>151755</v>
      </c>
      <c r="AF414" s="83">
        <v>154855</v>
      </c>
      <c r="AG414" s="83">
        <v>157855</v>
      </c>
      <c r="AH414" s="83">
        <v>160786</v>
      </c>
      <c r="AI414" s="83">
        <v>163671</v>
      </c>
      <c r="AJ414" s="83">
        <v>166633</v>
      </c>
      <c r="AK414" s="83">
        <v>169633</v>
      </c>
      <c r="AL414" s="83">
        <v>172628</v>
      </c>
      <c r="AM414" s="83">
        <v>175729</v>
      </c>
      <c r="AN414" s="92">
        <v>178934</v>
      </c>
    </row>
    <row r="415" spans="1:40" x14ac:dyDescent="0.25">
      <c r="A415" t="str">
        <f t="shared" si="6"/>
        <v>International passengers_Greece</v>
      </c>
      <c r="B415" s="72" t="s">
        <v>54</v>
      </c>
      <c r="C415" s="108" t="s">
        <v>96</v>
      </c>
      <c r="D415" s="92" t="s">
        <v>116</v>
      </c>
      <c r="E415" s="75" t="s">
        <v>34</v>
      </c>
      <c r="F415" s="76" t="s">
        <v>20</v>
      </c>
      <c r="G415" s="76" t="s">
        <v>20</v>
      </c>
      <c r="H415" s="76" t="s">
        <v>34</v>
      </c>
      <c r="I415" s="76" t="s">
        <v>34</v>
      </c>
      <c r="J415" s="76" t="s">
        <v>20</v>
      </c>
      <c r="K415" s="76" t="s">
        <v>20</v>
      </c>
      <c r="L415" s="76" t="s">
        <v>20</v>
      </c>
      <c r="M415" s="76" t="s">
        <v>20</v>
      </c>
      <c r="N415" s="76" t="s">
        <v>20</v>
      </c>
      <c r="O415" s="76" t="s">
        <v>20</v>
      </c>
      <c r="P415" s="76" t="s">
        <v>20</v>
      </c>
      <c r="Q415" s="76" t="s">
        <v>20</v>
      </c>
      <c r="R415" s="83">
        <v>46495643</v>
      </c>
      <c r="S415" s="83">
        <v>48121922</v>
      </c>
      <c r="T415" s="83">
        <v>13459522</v>
      </c>
      <c r="U415" s="83">
        <v>24651663</v>
      </c>
      <c r="V415" s="83">
        <v>34041331</v>
      </c>
      <c r="W415" s="83">
        <v>41955063</v>
      </c>
      <c r="X415" s="83">
        <v>48724823</v>
      </c>
      <c r="Y415" s="83">
        <v>54596276</v>
      </c>
      <c r="Z415" s="83">
        <v>59765154</v>
      </c>
      <c r="AA415" s="83">
        <v>64386479</v>
      </c>
      <c r="AB415" s="83">
        <v>68582416</v>
      </c>
      <c r="AC415" s="83">
        <v>72448802</v>
      </c>
      <c r="AD415" s="83">
        <v>76060538</v>
      </c>
      <c r="AE415" s="83">
        <v>79475952</v>
      </c>
      <c r="AF415" s="83">
        <v>82740331</v>
      </c>
      <c r="AG415" s="83">
        <v>85888736</v>
      </c>
      <c r="AH415" s="83">
        <v>88948251</v>
      </c>
      <c r="AI415" s="83">
        <v>91939742</v>
      </c>
      <c r="AJ415" s="83">
        <v>94879255</v>
      </c>
      <c r="AK415" s="83">
        <v>97779106</v>
      </c>
      <c r="AL415" s="83">
        <v>100648734</v>
      </c>
      <c r="AM415" s="83">
        <v>103495359</v>
      </c>
      <c r="AN415" s="92">
        <v>106324493</v>
      </c>
    </row>
    <row r="416" spans="1:40" x14ac:dyDescent="0.25">
      <c r="A416" t="str">
        <f t="shared" si="6"/>
        <v>Domestic passengers_Greece</v>
      </c>
      <c r="B416" s="102" t="s">
        <v>56</v>
      </c>
      <c r="C416" s="103" t="s">
        <v>96</v>
      </c>
      <c r="D416" s="104" t="s">
        <v>116</v>
      </c>
      <c r="E416" s="105" t="s">
        <v>34</v>
      </c>
      <c r="F416" s="106" t="s">
        <v>20</v>
      </c>
      <c r="G416" s="106" t="s">
        <v>20</v>
      </c>
      <c r="H416" s="106" t="s">
        <v>34</v>
      </c>
      <c r="I416" s="106" t="s">
        <v>34</v>
      </c>
      <c r="J416" s="106" t="s">
        <v>20</v>
      </c>
      <c r="K416" s="106" t="s">
        <v>20</v>
      </c>
      <c r="L416" s="106" t="s">
        <v>20</v>
      </c>
      <c r="M416" s="106" t="s">
        <v>20</v>
      </c>
      <c r="N416" s="106" t="s">
        <v>20</v>
      </c>
      <c r="O416" s="106" t="s">
        <v>20</v>
      </c>
      <c r="P416" s="106" t="s">
        <v>20</v>
      </c>
      <c r="Q416" s="106" t="s">
        <v>20</v>
      </c>
      <c r="R416" s="107">
        <v>17212385</v>
      </c>
      <c r="S416" s="107">
        <v>17262334</v>
      </c>
      <c r="T416" s="107">
        <v>7444695</v>
      </c>
      <c r="U416" s="107">
        <v>12237082</v>
      </c>
      <c r="V416" s="107">
        <v>15392536</v>
      </c>
      <c r="W416" s="107">
        <v>17518207</v>
      </c>
      <c r="X416" s="107">
        <v>19015794</v>
      </c>
      <c r="Y416" s="107">
        <v>20124968</v>
      </c>
      <c r="Z416" s="107">
        <v>20992931</v>
      </c>
      <c r="AA416" s="107">
        <v>21709951</v>
      </c>
      <c r="AB416" s="107">
        <v>22331355</v>
      </c>
      <c r="AC416" s="107">
        <v>22891058</v>
      </c>
      <c r="AD416" s="107">
        <v>23409883</v>
      </c>
      <c r="AE416" s="107">
        <v>23900661</v>
      </c>
      <c r="AF416" s="107">
        <v>24371342</v>
      </c>
      <c r="AG416" s="107">
        <v>24826898</v>
      </c>
      <c r="AH416" s="107">
        <v>25270484</v>
      </c>
      <c r="AI416" s="107">
        <v>25704142</v>
      </c>
      <c r="AJ416" s="107">
        <v>26129229</v>
      </c>
      <c r="AK416" s="107">
        <v>26546680</v>
      </c>
      <c r="AL416" s="107">
        <v>26957168</v>
      </c>
      <c r="AM416" s="107">
        <v>27361195</v>
      </c>
      <c r="AN416" s="104">
        <v>27759162</v>
      </c>
    </row>
    <row r="417" spans="1:40" x14ac:dyDescent="0.25">
      <c r="A417" t="str">
        <f t="shared" si="6"/>
        <v>Total passengers_Ghana</v>
      </c>
      <c r="B417" s="102" t="s">
        <v>58</v>
      </c>
      <c r="C417" s="103" t="s">
        <v>32</v>
      </c>
      <c r="D417" s="104" t="s">
        <v>46</v>
      </c>
      <c r="E417" s="105" t="s">
        <v>20</v>
      </c>
      <c r="F417" s="106" t="s">
        <v>34</v>
      </c>
      <c r="G417" s="106" t="s">
        <v>20</v>
      </c>
      <c r="H417" s="106" t="s">
        <v>20</v>
      </c>
      <c r="I417" s="106" t="s">
        <v>20</v>
      </c>
      <c r="J417" s="106" t="s">
        <v>20</v>
      </c>
      <c r="K417" s="106" t="s">
        <v>20</v>
      </c>
      <c r="L417" s="106" t="s">
        <v>34</v>
      </c>
      <c r="M417" s="106" t="s">
        <v>20</v>
      </c>
      <c r="N417" s="106" t="s">
        <v>20</v>
      </c>
      <c r="O417" s="106" t="s">
        <v>20</v>
      </c>
      <c r="P417" s="106" t="s">
        <v>20</v>
      </c>
      <c r="Q417" s="106" t="s">
        <v>20</v>
      </c>
      <c r="R417" s="107">
        <v>2594776</v>
      </c>
      <c r="S417" s="107">
        <v>3018887</v>
      </c>
      <c r="T417" s="107">
        <v>970785</v>
      </c>
      <c r="U417" s="107">
        <v>1743659</v>
      </c>
      <c r="V417" s="107">
        <v>2378643</v>
      </c>
      <c r="W417" s="107">
        <v>2875664</v>
      </c>
      <c r="X417" s="107">
        <v>3287109</v>
      </c>
      <c r="Y417" s="107">
        <v>3641526</v>
      </c>
      <c r="Z417" s="107">
        <v>3957883</v>
      </c>
      <c r="AA417" s="107">
        <v>4248443</v>
      </c>
      <c r="AB417" s="107">
        <v>4521799</v>
      </c>
      <c r="AC417" s="107">
        <v>4784001</v>
      </c>
      <c r="AD417" s="107">
        <v>5039394</v>
      </c>
      <c r="AE417" s="107">
        <v>5291489</v>
      </c>
      <c r="AF417" s="107">
        <v>5542343</v>
      </c>
      <c r="AG417" s="107">
        <v>5793760</v>
      </c>
      <c r="AH417" s="107">
        <v>6047126</v>
      </c>
      <c r="AI417" s="107">
        <v>6303512</v>
      </c>
      <c r="AJ417" s="107">
        <v>6564018</v>
      </c>
      <c r="AK417" s="107">
        <v>6829072</v>
      </c>
      <c r="AL417" s="107">
        <v>7099216</v>
      </c>
      <c r="AM417" s="107">
        <v>7374901</v>
      </c>
      <c r="AN417" s="104">
        <v>7656490</v>
      </c>
    </row>
    <row r="418" spans="1:40" x14ac:dyDescent="0.25">
      <c r="A418" t="str">
        <f t="shared" si="6"/>
        <v>Total aircraft movements_Ghana</v>
      </c>
      <c r="B418" s="102" t="s">
        <v>35</v>
      </c>
      <c r="C418" s="103" t="s">
        <v>32</v>
      </c>
      <c r="D418" s="104" t="s">
        <v>46</v>
      </c>
      <c r="E418" s="105" t="s">
        <v>20</v>
      </c>
      <c r="F418" s="106" t="s">
        <v>34</v>
      </c>
      <c r="G418" s="106" t="s">
        <v>20</v>
      </c>
      <c r="H418" s="106" t="s">
        <v>20</v>
      </c>
      <c r="I418" s="106" t="s">
        <v>20</v>
      </c>
      <c r="J418" s="106" t="s">
        <v>20</v>
      </c>
      <c r="K418" s="106" t="s">
        <v>20</v>
      </c>
      <c r="L418" s="106" t="s">
        <v>34</v>
      </c>
      <c r="M418" s="106" t="s">
        <v>20</v>
      </c>
      <c r="N418" s="106" t="s">
        <v>20</v>
      </c>
      <c r="O418" s="106" t="s">
        <v>20</v>
      </c>
      <c r="P418" s="106" t="s">
        <v>20</v>
      </c>
      <c r="Q418" s="106" t="s">
        <v>20</v>
      </c>
      <c r="R418" s="107">
        <v>39155</v>
      </c>
      <c r="S418" s="107">
        <v>45595</v>
      </c>
      <c r="T418" s="107">
        <v>22838</v>
      </c>
      <c r="U418" s="107">
        <v>34106</v>
      </c>
      <c r="V418" s="107">
        <v>45398</v>
      </c>
      <c r="W418" s="107">
        <v>51520</v>
      </c>
      <c r="X418" s="107">
        <v>55337</v>
      </c>
      <c r="Y418" s="107">
        <v>58055</v>
      </c>
      <c r="Z418" s="107">
        <v>60253</v>
      </c>
      <c r="AA418" s="107">
        <v>62202</v>
      </c>
      <c r="AB418" s="107">
        <v>64034</v>
      </c>
      <c r="AC418" s="107">
        <v>65810</v>
      </c>
      <c r="AD418" s="107">
        <v>67560</v>
      </c>
      <c r="AE418" s="107">
        <v>69297</v>
      </c>
      <c r="AF418" s="107">
        <v>71029</v>
      </c>
      <c r="AG418" s="107">
        <v>72757</v>
      </c>
      <c r="AH418" s="107">
        <v>74485</v>
      </c>
      <c r="AI418" s="107">
        <v>76211</v>
      </c>
      <c r="AJ418" s="107">
        <v>77938</v>
      </c>
      <c r="AK418" s="107">
        <v>79664</v>
      </c>
      <c r="AL418" s="107">
        <v>81391</v>
      </c>
      <c r="AM418" s="107">
        <v>83116</v>
      </c>
      <c r="AN418" s="104">
        <v>84843</v>
      </c>
    </row>
    <row r="419" spans="1:40" x14ac:dyDescent="0.25">
      <c r="A419" t="str">
        <f t="shared" si="6"/>
        <v>Total Cargo_Ghana</v>
      </c>
      <c r="B419" s="102" t="s">
        <v>207</v>
      </c>
      <c r="C419" s="108" t="s">
        <v>32</v>
      </c>
      <c r="D419" s="92" t="s">
        <v>46</v>
      </c>
      <c r="E419" s="75" t="s">
        <v>20</v>
      </c>
      <c r="F419" s="76" t="s">
        <v>34</v>
      </c>
      <c r="G419" s="76" t="s">
        <v>20</v>
      </c>
      <c r="H419" s="76" t="s">
        <v>20</v>
      </c>
      <c r="I419" s="76" t="s">
        <v>20</v>
      </c>
      <c r="J419" s="76" t="s">
        <v>20</v>
      </c>
      <c r="K419" s="76" t="s">
        <v>20</v>
      </c>
      <c r="L419" s="76" t="s">
        <v>34</v>
      </c>
      <c r="M419" s="76" t="s">
        <v>20</v>
      </c>
      <c r="N419" s="76" t="s">
        <v>20</v>
      </c>
      <c r="O419" s="76" t="s">
        <v>20</v>
      </c>
      <c r="P419" s="76" t="s">
        <v>20</v>
      </c>
      <c r="Q419" s="76" t="s">
        <v>20</v>
      </c>
      <c r="R419" s="83">
        <v>52390</v>
      </c>
      <c r="S419" s="83">
        <v>49847</v>
      </c>
      <c r="T419" s="83">
        <v>44720</v>
      </c>
      <c r="U419" s="83">
        <v>50054</v>
      </c>
      <c r="V419" s="83">
        <v>51248</v>
      </c>
      <c r="W419" s="83">
        <v>52145</v>
      </c>
      <c r="X419" s="83">
        <v>53004</v>
      </c>
      <c r="Y419" s="83">
        <v>53878</v>
      </c>
      <c r="Z419" s="83">
        <v>54724</v>
      </c>
      <c r="AA419" s="83">
        <v>55679</v>
      </c>
      <c r="AB419" s="83">
        <v>56567</v>
      </c>
      <c r="AC419" s="83">
        <v>57373</v>
      </c>
      <c r="AD419" s="83">
        <v>58435</v>
      </c>
      <c r="AE419" s="83">
        <v>59077</v>
      </c>
      <c r="AF419" s="83">
        <v>60166</v>
      </c>
      <c r="AG419" s="83">
        <v>61708</v>
      </c>
      <c r="AH419" s="83">
        <v>62566</v>
      </c>
      <c r="AI419" s="83">
        <v>63885</v>
      </c>
      <c r="AJ419" s="83">
        <v>65136</v>
      </c>
      <c r="AK419" s="83">
        <v>66353</v>
      </c>
      <c r="AL419" s="83">
        <v>67889</v>
      </c>
      <c r="AM419" s="83">
        <v>69550</v>
      </c>
      <c r="AN419" s="92">
        <v>71095</v>
      </c>
    </row>
    <row r="420" spans="1:40" x14ac:dyDescent="0.25">
      <c r="A420" t="str">
        <f t="shared" si="6"/>
        <v>International passengers_Ghana</v>
      </c>
      <c r="B420" s="72" t="s">
        <v>54</v>
      </c>
      <c r="C420" s="108" t="s">
        <v>32</v>
      </c>
      <c r="D420" s="92" t="s">
        <v>46</v>
      </c>
      <c r="E420" s="75" t="s">
        <v>20</v>
      </c>
      <c r="F420" s="76" t="s">
        <v>34</v>
      </c>
      <c r="G420" s="76" t="s">
        <v>20</v>
      </c>
      <c r="H420" s="76" t="s">
        <v>20</v>
      </c>
      <c r="I420" s="76" t="s">
        <v>20</v>
      </c>
      <c r="J420" s="76" t="s">
        <v>20</v>
      </c>
      <c r="K420" s="76" t="s">
        <v>20</v>
      </c>
      <c r="L420" s="76" t="s">
        <v>34</v>
      </c>
      <c r="M420" s="76" t="s">
        <v>20</v>
      </c>
      <c r="N420" s="76" t="s">
        <v>20</v>
      </c>
      <c r="O420" s="76" t="s">
        <v>20</v>
      </c>
      <c r="P420" s="76" t="s">
        <v>20</v>
      </c>
      <c r="Q420" s="76" t="s">
        <v>20</v>
      </c>
      <c r="R420" s="83">
        <v>1975803</v>
      </c>
      <c r="S420" s="83">
        <v>2110416</v>
      </c>
      <c r="T420" s="83">
        <v>590711</v>
      </c>
      <c r="U420" s="83">
        <v>1085452</v>
      </c>
      <c r="V420" s="83">
        <v>1503993</v>
      </c>
      <c r="W420" s="83">
        <v>1862352</v>
      </c>
      <c r="X420" s="83">
        <v>2175976</v>
      </c>
      <c r="Y420" s="83">
        <v>2455895</v>
      </c>
      <c r="Z420" s="83">
        <v>2710772</v>
      </c>
      <c r="AA420" s="83">
        <v>2947407</v>
      </c>
      <c r="AB420" s="83">
        <v>3171136</v>
      </c>
      <c r="AC420" s="83">
        <v>3386149</v>
      </c>
      <c r="AD420" s="83">
        <v>3595737</v>
      </c>
      <c r="AE420" s="83">
        <v>3802487</v>
      </c>
      <c r="AF420" s="83">
        <v>4008439</v>
      </c>
      <c r="AG420" s="83">
        <v>4215203</v>
      </c>
      <c r="AH420" s="83">
        <v>4424056</v>
      </c>
      <c r="AI420" s="83">
        <v>4636011</v>
      </c>
      <c r="AJ420" s="83">
        <v>4851884</v>
      </c>
      <c r="AK420" s="83">
        <v>5072329</v>
      </c>
      <c r="AL420" s="83">
        <v>5297881</v>
      </c>
      <c r="AM420" s="83">
        <v>5528979</v>
      </c>
      <c r="AN420" s="92">
        <v>5765987</v>
      </c>
    </row>
    <row r="421" spans="1:40" x14ac:dyDescent="0.25">
      <c r="A421" t="str">
        <f t="shared" si="6"/>
        <v>Domestic passengers_Ghana</v>
      </c>
      <c r="B421" s="102" t="s">
        <v>56</v>
      </c>
      <c r="C421" s="103" t="s">
        <v>32</v>
      </c>
      <c r="D421" s="104" t="s">
        <v>46</v>
      </c>
      <c r="E421" s="105" t="s">
        <v>20</v>
      </c>
      <c r="F421" s="106" t="s">
        <v>34</v>
      </c>
      <c r="G421" s="106" t="s">
        <v>20</v>
      </c>
      <c r="H421" s="106" t="s">
        <v>20</v>
      </c>
      <c r="I421" s="106" t="s">
        <v>20</v>
      </c>
      <c r="J421" s="106" t="s">
        <v>20</v>
      </c>
      <c r="K421" s="106" t="s">
        <v>20</v>
      </c>
      <c r="L421" s="106" t="s">
        <v>34</v>
      </c>
      <c r="M421" s="106" t="s">
        <v>20</v>
      </c>
      <c r="N421" s="106" t="s">
        <v>20</v>
      </c>
      <c r="O421" s="106" t="s">
        <v>20</v>
      </c>
      <c r="P421" s="106" t="s">
        <v>20</v>
      </c>
      <c r="Q421" s="106" t="s">
        <v>20</v>
      </c>
      <c r="R421" s="107">
        <v>416522</v>
      </c>
      <c r="S421" s="107">
        <v>690314</v>
      </c>
      <c r="T421" s="107">
        <v>338076</v>
      </c>
      <c r="U421" s="107">
        <v>560054</v>
      </c>
      <c r="V421" s="107">
        <v>704929</v>
      </c>
      <c r="W421" s="107">
        <v>798664</v>
      </c>
      <c r="X421" s="107">
        <v>866646</v>
      </c>
      <c r="Y421" s="107">
        <v>919835</v>
      </c>
      <c r="Z421" s="107">
        <v>964542</v>
      </c>
      <c r="AA421" s="107">
        <v>1004395</v>
      </c>
      <c r="AB421" s="107">
        <v>1041472</v>
      </c>
      <c r="AC421" s="107">
        <v>1076965</v>
      </c>
      <c r="AD421" s="107">
        <v>1111555</v>
      </c>
      <c r="AE421" s="107">
        <v>1145630</v>
      </c>
      <c r="AF421" s="107">
        <v>1179414</v>
      </c>
      <c r="AG421" s="107">
        <v>1213031</v>
      </c>
      <c r="AH421" s="107">
        <v>1246554</v>
      </c>
      <c r="AI421" s="107">
        <v>1280023</v>
      </c>
      <c r="AJ421" s="107">
        <v>1313463</v>
      </c>
      <c r="AK421" s="107">
        <v>1346885</v>
      </c>
      <c r="AL421" s="107">
        <v>1380297</v>
      </c>
      <c r="AM421" s="107">
        <v>1413704</v>
      </c>
      <c r="AN421" s="104">
        <v>1447108</v>
      </c>
    </row>
    <row r="422" spans="1:40" x14ac:dyDescent="0.25">
      <c r="A422" t="str">
        <f t="shared" si="6"/>
        <v>Total passengers_Germany</v>
      </c>
      <c r="B422" s="102" t="s">
        <v>58</v>
      </c>
      <c r="C422" s="103" t="s">
        <v>96</v>
      </c>
      <c r="D422" s="104" t="s">
        <v>108</v>
      </c>
      <c r="E422" s="105" t="s">
        <v>34</v>
      </c>
      <c r="F422" s="106" t="s">
        <v>20</v>
      </c>
      <c r="G422" s="106" t="s">
        <v>34</v>
      </c>
      <c r="H422" s="106" t="s">
        <v>34</v>
      </c>
      <c r="I422" s="106" t="s">
        <v>34</v>
      </c>
      <c r="J422" s="106" t="s">
        <v>20</v>
      </c>
      <c r="K422" s="106" t="s">
        <v>20</v>
      </c>
      <c r="L422" s="106" t="s">
        <v>20</v>
      </c>
      <c r="M422" s="106" t="s">
        <v>20</v>
      </c>
      <c r="N422" s="106" t="s">
        <v>20</v>
      </c>
      <c r="O422" s="106" t="s">
        <v>20</v>
      </c>
      <c r="P422" s="106" t="s">
        <v>20</v>
      </c>
      <c r="Q422" s="106" t="s">
        <v>34</v>
      </c>
      <c r="R422" s="107">
        <v>246424320</v>
      </c>
      <c r="S422" s="107">
        <v>250289274</v>
      </c>
      <c r="T422" s="107">
        <v>66430102</v>
      </c>
      <c r="U422" s="107">
        <v>122880191</v>
      </c>
      <c r="V422" s="107">
        <v>187168868</v>
      </c>
      <c r="W422" s="107">
        <v>226842594</v>
      </c>
      <c r="X422" s="107">
        <v>252065013</v>
      </c>
      <c r="Y422" s="107">
        <v>268569241</v>
      </c>
      <c r="Z422" s="107">
        <v>280021303</v>
      </c>
      <c r="AA422" s="107">
        <v>288928340</v>
      </c>
      <c r="AB422" s="107">
        <v>295687081</v>
      </c>
      <c r="AC422" s="107">
        <v>300839611</v>
      </c>
      <c r="AD422" s="107">
        <v>304819692</v>
      </c>
      <c r="AE422" s="107">
        <v>308276139</v>
      </c>
      <c r="AF422" s="107">
        <v>311498957</v>
      </c>
      <c r="AG422" s="107">
        <v>314553624</v>
      </c>
      <c r="AH422" s="107">
        <v>317603754</v>
      </c>
      <c r="AI422" s="107">
        <v>320775710</v>
      </c>
      <c r="AJ422" s="107">
        <v>324207655</v>
      </c>
      <c r="AK422" s="107">
        <v>328129596</v>
      </c>
      <c r="AL422" s="107">
        <v>332449578</v>
      </c>
      <c r="AM422" s="107">
        <v>337345539</v>
      </c>
      <c r="AN422" s="104">
        <v>342908933</v>
      </c>
    </row>
    <row r="423" spans="1:40" x14ac:dyDescent="0.25">
      <c r="A423" t="str">
        <f t="shared" si="6"/>
        <v>Total aircraft movements_Germany</v>
      </c>
      <c r="B423" s="102" t="s">
        <v>35</v>
      </c>
      <c r="C423" s="103" t="s">
        <v>96</v>
      </c>
      <c r="D423" s="104" t="s">
        <v>108</v>
      </c>
      <c r="E423" s="105" t="s">
        <v>34</v>
      </c>
      <c r="F423" s="106" t="s">
        <v>20</v>
      </c>
      <c r="G423" s="106" t="s">
        <v>34</v>
      </c>
      <c r="H423" s="106" t="s">
        <v>34</v>
      </c>
      <c r="I423" s="106" t="s">
        <v>34</v>
      </c>
      <c r="J423" s="106" t="s">
        <v>20</v>
      </c>
      <c r="K423" s="106" t="s">
        <v>20</v>
      </c>
      <c r="L423" s="106" t="s">
        <v>20</v>
      </c>
      <c r="M423" s="106" t="s">
        <v>20</v>
      </c>
      <c r="N423" s="106" t="s">
        <v>20</v>
      </c>
      <c r="O423" s="106" t="s">
        <v>20</v>
      </c>
      <c r="P423" s="106" t="s">
        <v>20</v>
      </c>
      <c r="Q423" s="106" t="s">
        <v>34</v>
      </c>
      <c r="R423" s="107">
        <v>2458395</v>
      </c>
      <c r="S423" s="107">
        <v>2420777</v>
      </c>
      <c r="T423" s="107">
        <v>1132914</v>
      </c>
      <c r="U423" s="107">
        <v>1740859</v>
      </c>
      <c r="V423" s="107">
        <v>2075226</v>
      </c>
      <c r="W423" s="107">
        <v>2270224</v>
      </c>
      <c r="X423" s="107">
        <v>2384915</v>
      </c>
      <c r="Y423" s="107">
        <v>2456764</v>
      </c>
      <c r="Z423" s="107">
        <v>2505672</v>
      </c>
      <c r="AA423" s="107">
        <v>2541857</v>
      </c>
      <c r="AB423" s="107">
        <v>2569838</v>
      </c>
      <c r="AC423" s="107">
        <v>2592591</v>
      </c>
      <c r="AD423" s="107">
        <v>2611834</v>
      </c>
      <c r="AE423" s="107">
        <v>2629813</v>
      </c>
      <c r="AF423" s="107">
        <v>2647969</v>
      </c>
      <c r="AG423" s="107">
        <v>2666103</v>
      </c>
      <c r="AH423" s="107">
        <v>2684606</v>
      </c>
      <c r="AI423" s="107">
        <v>2703960</v>
      </c>
      <c r="AJ423" s="107">
        <v>2724874</v>
      </c>
      <c r="AK423" s="107">
        <v>2748478</v>
      </c>
      <c r="AL423" s="107">
        <v>2774428</v>
      </c>
      <c r="AM423" s="107">
        <v>2803711</v>
      </c>
      <c r="AN423" s="104">
        <v>2836999</v>
      </c>
    </row>
    <row r="424" spans="1:40" x14ac:dyDescent="0.25">
      <c r="A424" t="str">
        <f t="shared" si="6"/>
        <v>Total Cargo_Germany</v>
      </c>
      <c r="B424" s="102" t="s">
        <v>207</v>
      </c>
      <c r="C424" s="108" t="s">
        <v>96</v>
      </c>
      <c r="D424" s="92" t="s">
        <v>108</v>
      </c>
      <c r="E424" s="75" t="s">
        <v>34</v>
      </c>
      <c r="F424" s="76" t="s">
        <v>20</v>
      </c>
      <c r="G424" s="76" t="s">
        <v>34</v>
      </c>
      <c r="H424" s="76" t="s">
        <v>34</v>
      </c>
      <c r="I424" s="76" t="s">
        <v>34</v>
      </c>
      <c r="J424" s="76" t="s">
        <v>20</v>
      </c>
      <c r="K424" s="76" t="s">
        <v>20</v>
      </c>
      <c r="L424" s="76" t="s">
        <v>20</v>
      </c>
      <c r="M424" s="76" t="s">
        <v>20</v>
      </c>
      <c r="N424" s="76" t="s">
        <v>20</v>
      </c>
      <c r="O424" s="76" t="s">
        <v>20</v>
      </c>
      <c r="P424" s="76" t="s">
        <v>20</v>
      </c>
      <c r="Q424" s="76" t="s">
        <v>34</v>
      </c>
      <c r="R424" s="83">
        <v>4963842</v>
      </c>
      <c r="S424" s="83">
        <v>4803469</v>
      </c>
      <c r="T424" s="83">
        <v>4542631</v>
      </c>
      <c r="U424" s="83">
        <v>5002649</v>
      </c>
      <c r="V424" s="83">
        <v>5152462</v>
      </c>
      <c r="W424" s="83">
        <v>5289191</v>
      </c>
      <c r="X424" s="83">
        <v>5424110</v>
      </c>
      <c r="Y424" s="83">
        <v>5558891</v>
      </c>
      <c r="Z424" s="83">
        <v>5693661</v>
      </c>
      <c r="AA424" s="83">
        <v>5828430</v>
      </c>
      <c r="AB424" s="83">
        <v>5963199</v>
      </c>
      <c r="AC424" s="83">
        <v>6097969</v>
      </c>
      <c r="AD424" s="83">
        <v>6232739</v>
      </c>
      <c r="AE424" s="83">
        <v>6367508</v>
      </c>
      <c r="AF424" s="83">
        <v>6502277</v>
      </c>
      <c r="AG424" s="83">
        <v>6637046</v>
      </c>
      <c r="AH424" s="83">
        <v>6771816</v>
      </c>
      <c r="AI424" s="83">
        <v>6906585</v>
      </c>
      <c r="AJ424" s="83">
        <v>7041355</v>
      </c>
      <c r="AK424" s="83">
        <v>7176124</v>
      </c>
      <c r="AL424" s="83">
        <v>7310893</v>
      </c>
      <c r="AM424" s="83">
        <v>7445663</v>
      </c>
      <c r="AN424" s="92">
        <v>7580432</v>
      </c>
    </row>
    <row r="425" spans="1:40" x14ac:dyDescent="0.25">
      <c r="A425" t="str">
        <f t="shared" si="6"/>
        <v>International passengers_Germany</v>
      </c>
      <c r="B425" s="72" t="s">
        <v>54</v>
      </c>
      <c r="C425" s="108" t="s">
        <v>96</v>
      </c>
      <c r="D425" s="92" t="s">
        <v>108</v>
      </c>
      <c r="E425" s="75" t="s">
        <v>34</v>
      </c>
      <c r="F425" s="76" t="s">
        <v>20</v>
      </c>
      <c r="G425" s="76" t="s">
        <v>34</v>
      </c>
      <c r="H425" s="76" t="s">
        <v>34</v>
      </c>
      <c r="I425" s="76" t="s">
        <v>34</v>
      </c>
      <c r="J425" s="76" t="s">
        <v>20</v>
      </c>
      <c r="K425" s="76" t="s">
        <v>20</v>
      </c>
      <c r="L425" s="76" t="s">
        <v>20</v>
      </c>
      <c r="M425" s="76" t="s">
        <v>20</v>
      </c>
      <c r="N425" s="76" t="s">
        <v>20</v>
      </c>
      <c r="O425" s="76" t="s">
        <v>20</v>
      </c>
      <c r="P425" s="76" t="s">
        <v>20</v>
      </c>
      <c r="Q425" s="76" t="s">
        <v>34</v>
      </c>
      <c r="R425" s="83">
        <v>198545554</v>
      </c>
      <c r="S425" s="83">
        <v>203443017</v>
      </c>
      <c r="T425" s="83">
        <v>53803277</v>
      </c>
      <c r="U425" s="83">
        <v>98951739</v>
      </c>
      <c r="V425" s="83">
        <v>152220209</v>
      </c>
      <c r="W425" s="83">
        <v>185468777</v>
      </c>
      <c r="X425" s="83">
        <v>206891619</v>
      </c>
      <c r="Y425" s="83">
        <v>221577207</v>
      </c>
      <c r="Z425" s="83">
        <v>232223665</v>
      </c>
      <c r="AA425" s="83">
        <v>240333287</v>
      </c>
      <c r="AB425" s="83">
        <v>246583198</v>
      </c>
      <c r="AC425" s="83">
        <v>251403251</v>
      </c>
      <c r="AD425" s="83">
        <v>255159165</v>
      </c>
      <c r="AE425" s="83">
        <v>258440361</v>
      </c>
      <c r="AF425" s="83">
        <v>261509373</v>
      </c>
      <c r="AG425" s="83">
        <v>264422600</v>
      </c>
      <c r="AH425" s="83">
        <v>267331852</v>
      </c>
      <c r="AI425" s="83">
        <v>270355311</v>
      </c>
      <c r="AJ425" s="83">
        <v>273623052</v>
      </c>
      <c r="AK425" s="83">
        <v>277352156</v>
      </c>
      <c r="AL425" s="83">
        <v>281456197</v>
      </c>
      <c r="AM425" s="83">
        <v>286103354</v>
      </c>
      <c r="AN425" s="92">
        <v>291380253</v>
      </c>
    </row>
    <row r="426" spans="1:40" x14ac:dyDescent="0.25">
      <c r="A426" t="str">
        <f t="shared" si="6"/>
        <v>Domestic passengers_Germany</v>
      </c>
      <c r="B426" s="102" t="s">
        <v>56</v>
      </c>
      <c r="C426" s="103" t="s">
        <v>96</v>
      </c>
      <c r="D426" s="104" t="s">
        <v>108</v>
      </c>
      <c r="E426" s="105" t="s">
        <v>34</v>
      </c>
      <c r="F426" s="106" t="s">
        <v>20</v>
      </c>
      <c r="G426" s="106" t="s">
        <v>34</v>
      </c>
      <c r="H426" s="106" t="s">
        <v>34</v>
      </c>
      <c r="I426" s="106" t="s">
        <v>34</v>
      </c>
      <c r="J426" s="106" t="s">
        <v>20</v>
      </c>
      <c r="K426" s="106" t="s">
        <v>20</v>
      </c>
      <c r="L426" s="106" t="s">
        <v>20</v>
      </c>
      <c r="M426" s="106" t="s">
        <v>20</v>
      </c>
      <c r="N426" s="106" t="s">
        <v>20</v>
      </c>
      <c r="O426" s="106" t="s">
        <v>20</v>
      </c>
      <c r="P426" s="106" t="s">
        <v>20</v>
      </c>
      <c r="Q426" s="106" t="s">
        <v>34</v>
      </c>
      <c r="R426" s="107">
        <v>47207851</v>
      </c>
      <c r="S426" s="107">
        <v>46304682</v>
      </c>
      <c r="T426" s="107">
        <v>12414547</v>
      </c>
      <c r="U426" s="107">
        <v>23589790</v>
      </c>
      <c r="V426" s="107">
        <v>34548315</v>
      </c>
      <c r="W426" s="107">
        <v>40954345</v>
      </c>
      <c r="X426" s="107">
        <v>44753609</v>
      </c>
      <c r="Y426" s="107">
        <v>46581871</v>
      </c>
      <c r="Z426" s="107">
        <v>47402073</v>
      </c>
      <c r="AA426" s="107">
        <v>48216312</v>
      </c>
      <c r="AB426" s="107">
        <v>48742676</v>
      </c>
      <c r="AC426" s="107">
        <v>49092587</v>
      </c>
      <c r="AD426" s="107">
        <v>49333661</v>
      </c>
      <c r="AE426" s="107">
        <v>49525090</v>
      </c>
      <c r="AF426" s="107">
        <v>49694257</v>
      </c>
      <c r="AG426" s="107">
        <v>49850221</v>
      </c>
      <c r="AH426" s="107">
        <v>50004803</v>
      </c>
      <c r="AI426" s="107">
        <v>50166217</v>
      </c>
      <c r="AJ426" s="107">
        <v>50342591</v>
      </c>
      <c r="AK426" s="107">
        <v>50546894</v>
      </c>
      <c r="AL426" s="107">
        <v>50773644</v>
      </c>
      <c r="AM426" s="107">
        <v>51032639</v>
      </c>
      <c r="AN426" s="104">
        <v>51328750</v>
      </c>
    </row>
    <row r="427" spans="1:40" x14ac:dyDescent="0.25">
      <c r="A427" t="str">
        <f t="shared" si="6"/>
        <v>Total passengers_Georgia</v>
      </c>
      <c r="B427" s="72" t="s">
        <v>58</v>
      </c>
      <c r="C427" s="108" t="s">
        <v>96</v>
      </c>
      <c r="D427" s="92" t="s">
        <v>115</v>
      </c>
      <c r="E427" s="75" t="s">
        <v>20</v>
      </c>
      <c r="F427" s="76" t="s">
        <v>34</v>
      </c>
      <c r="G427" s="76" t="s">
        <v>20</v>
      </c>
      <c r="H427" s="76" t="s">
        <v>20</v>
      </c>
      <c r="I427" s="76" t="s">
        <v>20</v>
      </c>
      <c r="J427" s="76" t="s">
        <v>20</v>
      </c>
      <c r="K427" s="76" t="s">
        <v>20</v>
      </c>
      <c r="L427" s="76" t="s">
        <v>20</v>
      </c>
      <c r="M427" s="76" t="s">
        <v>20</v>
      </c>
      <c r="N427" s="76" t="s">
        <v>20</v>
      </c>
      <c r="O427" s="76" t="s">
        <v>20</v>
      </c>
      <c r="P427" s="76" t="s">
        <v>20</v>
      </c>
      <c r="Q427" s="76" t="s">
        <v>20</v>
      </c>
      <c r="R427" s="83">
        <v>5024744</v>
      </c>
      <c r="S427" s="83">
        <v>5190262</v>
      </c>
      <c r="T427" s="83">
        <v>826406</v>
      </c>
      <c r="U427" s="83">
        <v>2259908</v>
      </c>
      <c r="V427" s="83">
        <v>3587450</v>
      </c>
      <c r="W427" s="83">
        <v>4663458</v>
      </c>
      <c r="X427" s="83">
        <v>5457538</v>
      </c>
      <c r="Y427" s="83">
        <v>6079874</v>
      </c>
      <c r="Z427" s="83">
        <v>6603736</v>
      </c>
      <c r="AA427" s="83">
        <v>7066032</v>
      </c>
      <c r="AB427" s="83">
        <v>7490600</v>
      </c>
      <c r="AC427" s="83">
        <v>7891116</v>
      </c>
      <c r="AD427" s="83">
        <v>8275503</v>
      </c>
      <c r="AE427" s="83">
        <v>8650631</v>
      </c>
      <c r="AF427" s="83">
        <v>9017485</v>
      </c>
      <c r="AG427" s="83">
        <v>9378102</v>
      </c>
      <c r="AH427" s="83">
        <v>9733829</v>
      </c>
      <c r="AI427" s="83">
        <v>10085754</v>
      </c>
      <c r="AJ427" s="83">
        <v>10434823</v>
      </c>
      <c r="AK427" s="83">
        <v>10781527</v>
      </c>
      <c r="AL427" s="83">
        <v>11126476</v>
      </c>
      <c r="AM427" s="83">
        <v>11470141</v>
      </c>
      <c r="AN427" s="92">
        <v>11812950</v>
      </c>
    </row>
    <row r="428" spans="1:40" x14ac:dyDescent="0.25">
      <c r="A428" t="str">
        <f t="shared" si="6"/>
        <v>Total aircraft movements_Georgia</v>
      </c>
      <c r="B428" s="72" t="s">
        <v>35</v>
      </c>
      <c r="C428" s="108" t="s">
        <v>96</v>
      </c>
      <c r="D428" s="92" t="s">
        <v>115</v>
      </c>
      <c r="E428" s="75" t="s">
        <v>20</v>
      </c>
      <c r="F428" s="76" t="s">
        <v>34</v>
      </c>
      <c r="G428" s="76" t="s">
        <v>20</v>
      </c>
      <c r="H428" s="76" t="s">
        <v>20</v>
      </c>
      <c r="I428" s="76" t="s">
        <v>20</v>
      </c>
      <c r="J428" s="76" t="s">
        <v>20</v>
      </c>
      <c r="K428" s="76" t="s">
        <v>20</v>
      </c>
      <c r="L428" s="76" t="s">
        <v>20</v>
      </c>
      <c r="M428" s="76" t="s">
        <v>20</v>
      </c>
      <c r="N428" s="76" t="s">
        <v>20</v>
      </c>
      <c r="O428" s="76" t="s">
        <v>20</v>
      </c>
      <c r="P428" s="76" t="s">
        <v>20</v>
      </c>
      <c r="Q428" s="76" t="s">
        <v>20</v>
      </c>
      <c r="R428" s="83" t="s">
        <v>218</v>
      </c>
      <c r="S428" s="83" t="s">
        <v>218</v>
      </c>
      <c r="T428" s="83" t="s">
        <v>218</v>
      </c>
      <c r="U428" s="83" t="s">
        <v>218</v>
      </c>
      <c r="V428" s="83" t="s">
        <v>218</v>
      </c>
      <c r="W428" s="83" t="s">
        <v>218</v>
      </c>
      <c r="X428" s="83" t="s">
        <v>218</v>
      </c>
      <c r="Y428" s="83" t="s">
        <v>218</v>
      </c>
      <c r="Z428" s="83" t="s">
        <v>218</v>
      </c>
      <c r="AA428" s="83" t="s">
        <v>218</v>
      </c>
      <c r="AB428" s="83" t="s">
        <v>218</v>
      </c>
      <c r="AC428" s="83" t="s">
        <v>218</v>
      </c>
      <c r="AD428" s="83" t="s">
        <v>218</v>
      </c>
      <c r="AE428" s="83" t="s">
        <v>218</v>
      </c>
      <c r="AF428" s="83" t="s">
        <v>218</v>
      </c>
      <c r="AG428" s="83" t="s">
        <v>218</v>
      </c>
      <c r="AH428" s="83" t="s">
        <v>218</v>
      </c>
      <c r="AI428" s="83" t="s">
        <v>218</v>
      </c>
      <c r="AJ428" s="83" t="s">
        <v>218</v>
      </c>
      <c r="AK428" s="83" t="s">
        <v>218</v>
      </c>
      <c r="AL428" s="83" t="s">
        <v>218</v>
      </c>
      <c r="AM428" s="83" t="s">
        <v>218</v>
      </c>
      <c r="AN428" s="92" t="s">
        <v>218</v>
      </c>
    </row>
    <row r="429" spans="1:40" x14ac:dyDescent="0.25">
      <c r="A429" t="str">
        <f t="shared" si="6"/>
        <v>Total Cargo_Georgia</v>
      </c>
      <c r="B429" s="102" t="s">
        <v>207</v>
      </c>
      <c r="C429" s="103" t="s">
        <v>96</v>
      </c>
      <c r="D429" s="104" t="s">
        <v>115</v>
      </c>
      <c r="E429" s="105" t="s">
        <v>20</v>
      </c>
      <c r="F429" s="106" t="s">
        <v>34</v>
      </c>
      <c r="G429" s="106" t="s">
        <v>20</v>
      </c>
      <c r="H429" s="106" t="s">
        <v>20</v>
      </c>
      <c r="I429" s="106" t="s">
        <v>20</v>
      </c>
      <c r="J429" s="106" t="s">
        <v>20</v>
      </c>
      <c r="K429" s="106" t="s">
        <v>20</v>
      </c>
      <c r="L429" s="106" t="s">
        <v>20</v>
      </c>
      <c r="M429" s="106" t="s">
        <v>20</v>
      </c>
      <c r="N429" s="106" t="s">
        <v>20</v>
      </c>
      <c r="O429" s="106" t="s">
        <v>20</v>
      </c>
      <c r="P429" s="106" t="s">
        <v>20</v>
      </c>
      <c r="Q429" s="106" t="s">
        <v>20</v>
      </c>
      <c r="R429" s="107" t="s">
        <v>218</v>
      </c>
      <c r="S429" s="107" t="s">
        <v>218</v>
      </c>
      <c r="T429" s="107" t="s">
        <v>218</v>
      </c>
      <c r="U429" s="107" t="s">
        <v>218</v>
      </c>
      <c r="V429" s="107" t="s">
        <v>218</v>
      </c>
      <c r="W429" s="107" t="s">
        <v>218</v>
      </c>
      <c r="X429" s="107" t="s">
        <v>218</v>
      </c>
      <c r="Y429" s="107" t="s">
        <v>218</v>
      </c>
      <c r="Z429" s="107" t="s">
        <v>218</v>
      </c>
      <c r="AA429" s="107" t="s">
        <v>218</v>
      </c>
      <c r="AB429" s="107" t="s">
        <v>218</v>
      </c>
      <c r="AC429" s="107" t="s">
        <v>218</v>
      </c>
      <c r="AD429" s="107" t="s">
        <v>218</v>
      </c>
      <c r="AE429" s="107" t="s">
        <v>218</v>
      </c>
      <c r="AF429" s="107" t="s">
        <v>218</v>
      </c>
      <c r="AG429" s="107" t="s">
        <v>218</v>
      </c>
      <c r="AH429" s="107" t="s">
        <v>218</v>
      </c>
      <c r="AI429" s="107" t="s">
        <v>218</v>
      </c>
      <c r="AJ429" s="107" t="s">
        <v>218</v>
      </c>
      <c r="AK429" s="107" t="s">
        <v>218</v>
      </c>
      <c r="AL429" s="107" t="s">
        <v>218</v>
      </c>
      <c r="AM429" s="107" t="s">
        <v>218</v>
      </c>
      <c r="AN429" s="104" t="s">
        <v>218</v>
      </c>
    </row>
    <row r="430" spans="1:40" x14ac:dyDescent="0.25">
      <c r="A430" t="str">
        <f t="shared" si="6"/>
        <v>International passengers_Georgia</v>
      </c>
      <c r="B430" s="102" t="s">
        <v>54</v>
      </c>
      <c r="C430" s="103" t="s">
        <v>96</v>
      </c>
      <c r="D430" s="104" t="s">
        <v>115</v>
      </c>
      <c r="E430" s="105" t="s">
        <v>20</v>
      </c>
      <c r="F430" s="106" t="s">
        <v>34</v>
      </c>
      <c r="G430" s="106" t="s">
        <v>20</v>
      </c>
      <c r="H430" s="106" t="s">
        <v>20</v>
      </c>
      <c r="I430" s="106" t="s">
        <v>20</v>
      </c>
      <c r="J430" s="106" t="s">
        <v>20</v>
      </c>
      <c r="K430" s="106" t="s">
        <v>20</v>
      </c>
      <c r="L430" s="106" t="s">
        <v>20</v>
      </c>
      <c r="M430" s="106" t="s">
        <v>20</v>
      </c>
      <c r="N430" s="106" t="s">
        <v>20</v>
      </c>
      <c r="O430" s="106" t="s">
        <v>20</v>
      </c>
      <c r="P430" s="106" t="s">
        <v>20</v>
      </c>
      <c r="Q430" s="106" t="s">
        <v>20</v>
      </c>
      <c r="R430" s="107">
        <v>4990409</v>
      </c>
      <c r="S430" s="107">
        <v>5138174</v>
      </c>
      <c r="T430" s="107">
        <v>815834</v>
      </c>
      <c r="U430" s="107">
        <v>2237655</v>
      </c>
      <c r="V430" s="107">
        <v>3546970</v>
      </c>
      <c r="W430" s="107">
        <v>4611383</v>
      </c>
      <c r="X430" s="107">
        <v>5397655</v>
      </c>
      <c r="Y430" s="107">
        <v>6014336</v>
      </c>
      <c r="Z430" s="107">
        <v>6533765</v>
      </c>
      <c r="AA430" s="107">
        <v>6992320</v>
      </c>
      <c r="AB430" s="107">
        <v>7413538</v>
      </c>
      <c r="AC430" s="107">
        <v>7810925</v>
      </c>
      <c r="AD430" s="107">
        <v>8192307</v>
      </c>
      <c r="AE430" s="107">
        <v>8564500</v>
      </c>
      <c r="AF430" s="107">
        <v>8928458</v>
      </c>
      <c r="AG430" s="107">
        <v>9286199</v>
      </c>
      <c r="AH430" s="107">
        <v>9639065</v>
      </c>
      <c r="AI430" s="107">
        <v>9988135</v>
      </c>
      <c r="AJ430" s="107">
        <v>10334353</v>
      </c>
      <c r="AK430" s="107">
        <v>10678208</v>
      </c>
      <c r="AL430" s="107">
        <v>11020309</v>
      </c>
      <c r="AM430" s="107">
        <v>11361126</v>
      </c>
      <c r="AN430" s="104">
        <v>11701089</v>
      </c>
    </row>
    <row r="431" spans="1:40" x14ac:dyDescent="0.25">
      <c r="A431" t="str">
        <f t="shared" si="6"/>
        <v>Domestic passengers_Georgia</v>
      </c>
      <c r="B431" s="72" t="s">
        <v>56</v>
      </c>
      <c r="C431" s="108" t="s">
        <v>96</v>
      </c>
      <c r="D431" s="92" t="s">
        <v>115</v>
      </c>
      <c r="E431" s="75" t="s">
        <v>20</v>
      </c>
      <c r="F431" s="76" t="s">
        <v>34</v>
      </c>
      <c r="G431" s="76" t="s">
        <v>20</v>
      </c>
      <c r="H431" s="76" t="s">
        <v>20</v>
      </c>
      <c r="I431" s="76" t="s">
        <v>20</v>
      </c>
      <c r="J431" s="76" t="s">
        <v>20</v>
      </c>
      <c r="K431" s="76" t="s">
        <v>20</v>
      </c>
      <c r="L431" s="76" t="s">
        <v>20</v>
      </c>
      <c r="M431" s="76" t="s">
        <v>20</v>
      </c>
      <c r="N431" s="76" t="s">
        <v>20</v>
      </c>
      <c r="O431" s="76" t="s">
        <v>20</v>
      </c>
      <c r="P431" s="76" t="s">
        <v>20</v>
      </c>
      <c r="Q431" s="76" t="s">
        <v>20</v>
      </c>
      <c r="R431" s="83" t="s">
        <v>218</v>
      </c>
      <c r="S431" s="83" t="s">
        <v>218</v>
      </c>
      <c r="T431" s="83" t="s">
        <v>218</v>
      </c>
      <c r="U431" s="83" t="s">
        <v>218</v>
      </c>
      <c r="V431" s="83" t="s">
        <v>218</v>
      </c>
      <c r="W431" s="83" t="s">
        <v>218</v>
      </c>
      <c r="X431" s="83" t="s">
        <v>218</v>
      </c>
      <c r="Y431" s="83" t="s">
        <v>218</v>
      </c>
      <c r="Z431" s="83" t="s">
        <v>218</v>
      </c>
      <c r="AA431" s="83" t="s">
        <v>218</v>
      </c>
      <c r="AB431" s="83" t="s">
        <v>218</v>
      </c>
      <c r="AC431" s="83" t="s">
        <v>218</v>
      </c>
      <c r="AD431" s="83" t="s">
        <v>218</v>
      </c>
      <c r="AE431" s="83" t="s">
        <v>218</v>
      </c>
      <c r="AF431" s="83" t="s">
        <v>218</v>
      </c>
      <c r="AG431" s="83" t="s">
        <v>218</v>
      </c>
      <c r="AH431" s="83" t="s">
        <v>218</v>
      </c>
      <c r="AI431" s="83" t="s">
        <v>218</v>
      </c>
      <c r="AJ431" s="83" t="s">
        <v>218</v>
      </c>
      <c r="AK431" s="83" t="s">
        <v>218</v>
      </c>
      <c r="AL431" s="83" t="s">
        <v>218</v>
      </c>
      <c r="AM431" s="83" t="s">
        <v>218</v>
      </c>
      <c r="AN431" s="92" t="s">
        <v>218</v>
      </c>
    </row>
    <row r="432" spans="1:40" x14ac:dyDescent="0.25">
      <c r="A432" t="str">
        <f t="shared" si="6"/>
        <v>Total passengers_French Polynesia</v>
      </c>
      <c r="B432" s="102" t="s">
        <v>58</v>
      </c>
      <c r="C432" s="103" t="s">
        <v>69</v>
      </c>
      <c r="D432" s="104" t="s">
        <v>88</v>
      </c>
      <c r="E432" s="105" t="s">
        <v>20</v>
      </c>
      <c r="F432" s="106" t="s">
        <v>34</v>
      </c>
      <c r="G432" s="106" t="s">
        <v>20</v>
      </c>
      <c r="H432" s="106" t="s">
        <v>20</v>
      </c>
      <c r="I432" s="106" t="s">
        <v>20</v>
      </c>
      <c r="J432" s="106" t="s">
        <v>20</v>
      </c>
      <c r="K432" s="106" t="s">
        <v>20</v>
      </c>
      <c r="L432" s="106" t="s">
        <v>20</v>
      </c>
      <c r="M432" s="106" t="s">
        <v>20</v>
      </c>
      <c r="N432" s="106" t="s">
        <v>20</v>
      </c>
      <c r="O432" s="106" t="s">
        <v>20</v>
      </c>
      <c r="P432" s="106" t="s">
        <v>20</v>
      </c>
      <c r="Q432" s="106" t="s">
        <v>20</v>
      </c>
      <c r="R432" s="107">
        <v>2707397</v>
      </c>
      <c r="S432" s="107">
        <v>2848999</v>
      </c>
      <c r="T432" s="107">
        <v>1506169</v>
      </c>
      <c r="U432" s="107">
        <v>2505442</v>
      </c>
      <c r="V432" s="107">
        <v>3024082</v>
      </c>
      <c r="W432" s="107">
        <v>3307705</v>
      </c>
      <c r="X432" s="107">
        <v>3504004</v>
      </c>
      <c r="Y432" s="107">
        <v>3659432</v>
      </c>
      <c r="Z432" s="107">
        <v>3792471</v>
      </c>
      <c r="AA432" s="107">
        <v>3912288</v>
      </c>
      <c r="AB432" s="107">
        <v>4024694</v>
      </c>
      <c r="AC432" s="107">
        <v>4133606</v>
      </c>
      <c r="AD432" s="107">
        <v>4241515</v>
      </c>
      <c r="AE432" s="107">
        <v>4349917</v>
      </c>
      <c r="AF432" s="107">
        <v>4459712</v>
      </c>
      <c r="AG432" s="107">
        <v>4571440</v>
      </c>
      <c r="AH432" s="107">
        <v>4685459</v>
      </c>
      <c r="AI432" s="107">
        <v>4802020</v>
      </c>
      <c r="AJ432" s="107">
        <v>4921323</v>
      </c>
      <c r="AK432" s="107">
        <v>5043536</v>
      </c>
      <c r="AL432" s="107">
        <v>5168822</v>
      </c>
      <c r="AM432" s="107">
        <v>5297337</v>
      </c>
      <c r="AN432" s="104">
        <v>5429240</v>
      </c>
    </row>
    <row r="433" spans="1:40" x14ac:dyDescent="0.25">
      <c r="A433" t="str">
        <f t="shared" si="6"/>
        <v>Total aircraft movements_French Polynesia</v>
      </c>
      <c r="B433" s="102" t="s">
        <v>35</v>
      </c>
      <c r="C433" s="103" t="s">
        <v>69</v>
      </c>
      <c r="D433" s="104" t="s">
        <v>88</v>
      </c>
      <c r="E433" s="105" t="s">
        <v>20</v>
      </c>
      <c r="F433" s="106" t="s">
        <v>34</v>
      </c>
      <c r="G433" s="106" t="s">
        <v>20</v>
      </c>
      <c r="H433" s="106" t="s">
        <v>20</v>
      </c>
      <c r="I433" s="106" t="s">
        <v>20</v>
      </c>
      <c r="J433" s="106" t="s">
        <v>20</v>
      </c>
      <c r="K433" s="106" t="s">
        <v>20</v>
      </c>
      <c r="L433" s="106" t="s">
        <v>20</v>
      </c>
      <c r="M433" s="106" t="s">
        <v>20</v>
      </c>
      <c r="N433" s="106" t="s">
        <v>20</v>
      </c>
      <c r="O433" s="106" t="s">
        <v>20</v>
      </c>
      <c r="P433" s="106" t="s">
        <v>20</v>
      </c>
      <c r="Q433" s="106" t="s">
        <v>20</v>
      </c>
      <c r="R433" s="107">
        <v>77650</v>
      </c>
      <c r="S433" s="107">
        <v>82819</v>
      </c>
      <c r="T433" s="107" t="s">
        <v>218</v>
      </c>
      <c r="U433" s="107" t="s">
        <v>218</v>
      </c>
      <c r="V433" s="107" t="s">
        <v>218</v>
      </c>
      <c r="W433" s="107" t="s">
        <v>218</v>
      </c>
      <c r="X433" s="107" t="s">
        <v>218</v>
      </c>
      <c r="Y433" s="107" t="s">
        <v>218</v>
      </c>
      <c r="Z433" s="107" t="s">
        <v>218</v>
      </c>
      <c r="AA433" s="107" t="s">
        <v>218</v>
      </c>
      <c r="AB433" s="107" t="s">
        <v>218</v>
      </c>
      <c r="AC433" s="107" t="s">
        <v>218</v>
      </c>
      <c r="AD433" s="107" t="s">
        <v>218</v>
      </c>
      <c r="AE433" s="107" t="s">
        <v>218</v>
      </c>
      <c r="AF433" s="107" t="s">
        <v>218</v>
      </c>
      <c r="AG433" s="107" t="s">
        <v>218</v>
      </c>
      <c r="AH433" s="107" t="s">
        <v>218</v>
      </c>
      <c r="AI433" s="107" t="s">
        <v>218</v>
      </c>
      <c r="AJ433" s="107" t="s">
        <v>218</v>
      </c>
      <c r="AK433" s="107" t="s">
        <v>218</v>
      </c>
      <c r="AL433" s="107" t="s">
        <v>218</v>
      </c>
      <c r="AM433" s="107" t="s">
        <v>218</v>
      </c>
      <c r="AN433" s="104" t="s">
        <v>218</v>
      </c>
    </row>
    <row r="434" spans="1:40" x14ac:dyDescent="0.25">
      <c r="A434" t="str">
        <f t="shared" si="6"/>
        <v>Total Cargo_French Polynesia</v>
      </c>
      <c r="B434" s="102" t="s">
        <v>207</v>
      </c>
      <c r="C434" s="108" t="s">
        <v>69</v>
      </c>
      <c r="D434" s="92" t="s">
        <v>88</v>
      </c>
      <c r="E434" s="75" t="s">
        <v>20</v>
      </c>
      <c r="F434" s="76" t="s">
        <v>34</v>
      </c>
      <c r="G434" s="76" t="s">
        <v>20</v>
      </c>
      <c r="H434" s="76" t="s">
        <v>20</v>
      </c>
      <c r="I434" s="76" t="s">
        <v>20</v>
      </c>
      <c r="J434" s="76" t="s">
        <v>20</v>
      </c>
      <c r="K434" s="76" t="s">
        <v>20</v>
      </c>
      <c r="L434" s="76" t="s">
        <v>20</v>
      </c>
      <c r="M434" s="76" t="s">
        <v>20</v>
      </c>
      <c r="N434" s="76" t="s">
        <v>20</v>
      </c>
      <c r="O434" s="76" t="s">
        <v>20</v>
      </c>
      <c r="P434" s="76" t="s">
        <v>20</v>
      </c>
      <c r="Q434" s="76" t="s">
        <v>20</v>
      </c>
      <c r="R434" s="83">
        <v>13930</v>
      </c>
      <c r="S434" s="83">
        <v>13784</v>
      </c>
      <c r="T434" s="83" t="s">
        <v>218</v>
      </c>
      <c r="U434" s="83" t="s">
        <v>218</v>
      </c>
      <c r="V434" s="83" t="s">
        <v>218</v>
      </c>
      <c r="W434" s="83" t="s">
        <v>218</v>
      </c>
      <c r="X434" s="83" t="s">
        <v>218</v>
      </c>
      <c r="Y434" s="83" t="s">
        <v>218</v>
      </c>
      <c r="Z434" s="83" t="s">
        <v>218</v>
      </c>
      <c r="AA434" s="83" t="s">
        <v>218</v>
      </c>
      <c r="AB434" s="83" t="s">
        <v>218</v>
      </c>
      <c r="AC434" s="83" t="s">
        <v>218</v>
      </c>
      <c r="AD434" s="83" t="s">
        <v>218</v>
      </c>
      <c r="AE434" s="83" t="s">
        <v>218</v>
      </c>
      <c r="AF434" s="83" t="s">
        <v>218</v>
      </c>
      <c r="AG434" s="83" t="s">
        <v>218</v>
      </c>
      <c r="AH434" s="83" t="s">
        <v>218</v>
      </c>
      <c r="AI434" s="83" t="s">
        <v>218</v>
      </c>
      <c r="AJ434" s="83" t="s">
        <v>218</v>
      </c>
      <c r="AK434" s="83" t="s">
        <v>218</v>
      </c>
      <c r="AL434" s="83" t="s">
        <v>218</v>
      </c>
      <c r="AM434" s="83" t="s">
        <v>218</v>
      </c>
      <c r="AN434" s="92" t="s">
        <v>218</v>
      </c>
    </row>
    <row r="435" spans="1:40" x14ac:dyDescent="0.25">
      <c r="A435" t="str">
        <f t="shared" si="6"/>
        <v>International passengers_French Polynesia</v>
      </c>
      <c r="B435" s="72" t="s">
        <v>54</v>
      </c>
      <c r="C435" s="108" t="s">
        <v>69</v>
      </c>
      <c r="D435" s="92" t="s">
        <v>88</v>
      </c>
      <c r="E435" s="75" t="s">
        <v>20</v>
      </c>
      <c r="F435" s="76" t="s">
        <v>34</v>
      </c>
      <c r="G435" s="76" t="s">
        <v>20</v>
      </c>
      <c r="H435" s="76" t="s">
        <v>20</v>
      </c>
      <c r="I435" s="76" t="s">
        <v>20</v>
      </c>
      <c r="J435" s="76" t="s">
        <v>20</v>
      </c>
      <c r="K435" s="76" t="s">
        <v>20</v>
      </c>
      <c r="L435" s="76" t="s">
        <v>20</v>
      </c>
      <c r="M435" s="76" t="s">
        <v>20</v>
      </c>
      <c r="N435" s="76" t="s">
        <v>20</v>
      </c>
      <c r="O435" s="76" t="s">
        <v>20</v>
      </c>
      <c r="P435" s="76" t="s">
        <v>20</v>
      </c>
      <c r="Q435" s="76" t="s">
        <v>20</v>
      </c>
      <c r="R435" s="83">
        <v>669514</v>
      </c>
      <c r="S435" s="83">
        <v>715723</v>
      </c>
      <c r="T435" s="83">
        <v>425840</v>
      </c>
      <c r="U435" s="83">
        <v>631953</v>
      </c>
      <c r="V435" s="83">
        <v>742982</v>
      </c>
      <c r="W435" s="83">
        <v>814351</v>
      </c>
      <c r="X435" s="83">
        <v>868112</v>
      </c>
      <c r="Y435" s="83">
        <v>914997</v>
      </c>
      <c r="Z435" s="83">
        <v>959848</v>
      </c>
      <c r="AA435" s="83">
        <v>1004881</v>
      </c>
      <c r="AB435" s="83">
        <v>1051131</v>
      </c>
      <c r="AC435" s="83">
        <v>1099116</v>
      </c>
      <c r="AD435" s="83">
        <v>1149121</v>
      </c>
      <c r="AE435" s="83">
        <v>1201329</v>
      </c>
      <c r="AF435" s="83">
        <v>1255885</v>
      </c>
      <c r="AG435" s="83">
        <v>1312912</v>
      </c>
      <c r="AH435" s="83">
        <v>1372533</v>
      </c>
      <c r="AI435" s="83">
        <v>1434870</v>
      </c>
      <c r="AJ435" s="83">
        <v>1500049</v>
      </c>
      <c r="AK435" s="83">
        <v>1568200</v>
      </c>
      <c r="AL435" s="83">
        <v>1639462</v>
      </c>
      <c r="AM435" s="83">
        <v>1713975</v>
      </c>
      <c r="AN435" s="92">
        <v>1791891</v>
      </c>
    </row>
    <row r="436" spans="1:40" x14ac:dyDescent="0.25">
      <c r="A436" t="str">
        <f t="shared" si="6"/>
        <v>Domestic passengers_French Polynesia</v>
      </c>
      <c r="B436" s="102" t="s">
        <v>56</v>
      </c>
      <c r="C436" s="103" t="s">
        <v>69</v>
      </c>
      <c r="D436" s="104" t="s">
        <v>88</v>
      </c>
      <c r="E436" s="105" t="s">
        <v>20</v>
      </c>
      <c r="F436" s="106" t="s">
        <v>34</v>
      </c>
      <c r="G436" s="106" t="s">
        <v>20</v>
      </c>
      <c r="H436" s="106" t="s">
        <v>20</v>
      </c>
      <c r="I436" s="106" t="s">
        <v>20</v>
      </c>
      <c r="J436" s="106" t="s">
        <v>20</v>
      </c>
      <c r="K436" s="106" t="s">
        <v>20</v>
      </c>
      <c r="L436" s="106" t="s">
        <v>20</v>
      </c>
      <c r="M436" s="106" t="s">
        <v>20</v>
      </c>
      <c r="N436" s="106" t="s">
        <v>20</v>
      </c>
      <c r="O436" s="106" t="s">
        <v>20</v>
      </c>
      <c r="P436" s="106" t="s">
        <v>20</v>
      </c>
      <c r="Q436" s="106" t="s">
        <v>20</v>
      </c>
      <c r="R436" s="107">
        <v>1800737</v>
      </c>
      <c r="S436" s="107">
        <v>1893538</v>
      </c>
      <c r="T436" s="107">
        <v>915745</v>
      </c>
      <c r="U436" s="107">
        <v>1638331</v>
      </c>
      <c r="V436" s="107">
        <v>2025393</v>
      </c>
      <c r="W436" s="107">
        <v>2227252</v>
      </c>
      <c r="X436" s="107">
        <v>2361888</v>
      </c>
      <c r="Y436" s="107">
        <v>2463288</v>
      </c>
      <c r="Z436" s="107">
        <v>2544584</v>
      </c>
      <c r="AA436" s="107">
        <v>2612560</v>
      </c>
      <c r="AB436" s="107">
        <v>2671939</v>
      </c>
      <c r="AC436" s="107">
        <v>2726099</v>
      </c>
      <c r="AD436" s="107">
        <v>2777239</v>
      </c>
      <c r="AE436" s="107">
        <v>2826671</v>
      </c>
      <c r="AF436" s="107">
        <v>2875147</v>
      </c>
      <c r="AG436" s="107">
        <v>2923086</v>
      </c>
      <c r="AH436" s="107">
        <v>2970722</v>
      </c>
      <c r="AI436" s="107">
        <v>3018184</v>
      </c>
      <c r="AJ436" s="107">
        <v>3065545</v>
      </c>
      <c r="AK436" s="107">
        <v>3112845</v>
      </c>
      <c r="AL436" s="107">
        <v>3160107</v>
      </c>
      <c r="AM436" s="107">
        <v>3207347</v>
      </c>
      <c r="AN436" s="104">
        <v>3254572</v>
      </c>
    </row>
    <row r="437" spans="1:40" x14ac:dyDescent="0.25">
      <c r="A437" t="str">
        <f t="shared" si="6"/>
        <v>Total passengers_France</v>
      </c>
      <c r="B437" s="72" t="s">
        <v>58</v>
      </c>
      <c r="C437" s="108" t="s">
        <v>96</v>
      </c>
      <c r="D437" s="92" t="s">
        <v>113</v>
      </c>
      <c r="E437" s="75" t="s">
        <v>34</v>
      </c>
      <c r="F437" s="76" t="s">
        <v>20</v>
      </c>
      <c r="G437" s="76" t="s">
        <v>34</v>
      </c>
      <c r="H437" s="76" t="s">
        <v>34</v>
      </c>
      <c r="I437" s="76" t="s">
        <v>34</v>
      </c>
      <c r="J437" s="76" t="s">
        <v>20</v>
      </c>
      <c r="K437" s="76" t="s">
        <v>20</v>
      </c>
      <c r="L437" s="76" t="s">
        <v>20</v>
      </c>
      <c r="M437" s="76" t="s">
        <v>20</v>
      </c>
      <c r="N437" s="76" t="s">
        <v>20</v>
      </c>
      <c r="O437" s="76" t="s">
        <v>20</v>
      </c>
      <c r="P437" s="76" t="s">
        <v>20</v>
      </c>
      <c r="Q437" s="76" t="s">
        <v>34</v>
      </c>
      <c r="R437" s="83">
        <v>185399606</v>
      </c>
      <c r="S437" s="83">
        <v>192291229</v>
      </c>
      <c r="T437" s="83">
        <v>63754372</v>
      </c>
      <c r="U437" s="83">
        <v>109798505</v>
      </c>
      <c r="V437" s="83">
        <v>151148121</v>
      </c>
      <c r="W437" s="83">
        <v>177317850</v>
      </c>
      <c r="X437" s="83">
        <v>195241939</v>
      </c>
      <c r="Y437" s="83">
        <v>208409701</v>
      </c>
      <c r="Z437" s="83">
        <v>218734629</v>
      </c>
      <c r="AA437" s="83">
        <v>227305620</v>
      </c>
      <c r="AB437" s="83">
        <v>234762736</v>
      </c>
      <c r="AC437" s="83">
        <v>241494271</v>
      </c>
      <c r="AD437" s="83">
        <v>247742963</v>
      </c>
      <c r="AE437" s="83">
        <v>253667395</v>
      </c>
      <c r="AF437" s="83">
        <v>259368288</v>
      </c>
      <c r="AG437" s="83">
        <v>264919324</v>
      </c>
      <c r="AH437" s="83">
        <v>270377705</v>
      </c>
      <c r="AI437" s="83">
        <v>275772770</v>
      </c>
      <c r="AJ437" s="83">
        <v>281125430</v>
      </c>
      <c r="AK437" s="83">
        <v>286452495</v>
      </c>
      <c r="AL437" s="83">
        <v>291765278</v>
      </c>
      <c r="AM437" s="83">
        <v>297072251</v>
      </c>
      <c r="AN437" s="92">
        <v>302382691</v>
      </c>
    </row>
    <row r="438" spans="1:40" x14ac:dyDescent="0.25">
      <c r="A438" t="str">
        <f t="shared" si="6"/>
        <v>Total aircraft movements_France</v>
      </c>
      <c r="B438" s="72" t="s">
        <v>35</v>
      </c>
      <c r="C438" s="108" t="s">
        <v>96</v>
      </c>
      <c r="D438" s="92" t="s">
        <v>113</v>
      </c>
      <c r="E438" s="75" t="s">
        <v>34</v>
      </c>
      <c r="F438" s="76" t="s">
        <v>20</v>
      </c>
      <c r="G438" s="76" t="s">
        <v>34</v>
      </c>
      <c r="H438" s="76" t="s">
        <v>34</v>
      </c>
      <c r="I438" s="76" t="s">
        <v>34</v>
      </c>
      <c r="J438" s="76" t="s">
        <v>20</v>
      </c>
      <c r="K438" s="76" t="s">
        <v>20</v>
      </c>
      <c r="L438" s="76" t="s">
        <v>20</v>
      </c>
      <c r="M438" s="76" t="s">
        <v>20</v>
      </c>
      <c r="N438" s="76" t="s">
        <v>20</v>
      </c>
      <c r="O438" s="76" t="s">
        <v>20</v>
      </c>
      <c r="P438" s="76" t="s">
        <v>20</v>
      </c>
      <c r="Q438" s="76" t="s">
        <v>34</v>
      </c>
      <c r="R438" s="83">
        <v>4170784</v>
      </c>
      <c r="S438" s="83">
        <v>4172529</v>
      </c>
      <c r="T438" s="83">
        <v>2140956</v>
      </c>
      <c r="U438" s="83">
        <v>3221510</v>
      </c>
      <c r="V438" s="83">
        <v>3866119</v>
      </c>
      <c r="W438" s="83">
        <v>4197671</v>
      </c>
      <c r="X438" s="83">
        <v>4388601</v>
      </c>
      <c r="Y438" s="83">
        <v>4516098</v>
      </c>
      <c r="Z438" s="83">
        <v>4615685</v>
      </c>
      <c r="AA438" s="83">
        <v>4703594</v>
      </c>
      <c r="AB438" s="83">
        <v>4787891</v>
      </c>
      <c r="AC438" s="83">
        <v>4871784</v>
      </c>
      <c r="AD438" s="83">
        <v>4954984</v>
      </c>
      <c r="AE438" s="83">
        <v>5036900</v>
      </c>
      <c r="AF438" s="83">
        <v>5118412</v>
      </c>
      <c r="AG438" s="83">
        <v>5199062</v>
      </c>
      <c r="AH438" s="83">
        <v>5277003</v>
      </c>
      <c r="AI438" s="83">
        <v>5352362</v>
      </c>
      <c r="AJ438" s="83">
        <v>5425426</v>
      </c>
      <c r="AK438" s="83">
        <v>5495642</v>
      </c>
      <c r="AL438" s="83">
        <v>5562128</v>
      </c>
      <c r="AM438" s="83">
        <v>5624191</v>
      </c>
      <c r="AN438" s="92">
        <v>5681676</v>
      </c>
    </row>
    <row r="439" spans="1:40" x14ac:dyDescent="0.25">
      <c r="A439" t="str">
        <f t="shared" si="6"/>
        <v>Total Cargo_France</v>
      </c>
      <c r="B439" s="102" t="s">
        <v>207</v>
      </c>
      <c r="C439" s="103" t="s">
        <v>96</v>
      </c>
      <c r="D439" s="104" t="s">
        <v>113</v>
      </c>
      <c r="E439" s="105" t="s">
        <v>34</v>
      </c>
      <c r="F439" s="106" t="s">
        <v>20</v>
      </c>
      <c r="G439" s="106" t="s">
        <v>34</v>
      </c>
      <c r="H439" s="106" t="s">
        <v>34</v>
      </c>
      <c r="I439" s="106" t="s">
        <v>34</v>
      </c>
      <c r="J439" s="106" t="s">
        <v>20</v>
      </c>
      <c r="K439" s="106" t="s">
        <v>20</v>
      </c>
      <c r="L439" s="106" t="s">
        <v>20</v>
      </c>
      <c r="M439" s="106" t="s">
        <v>20</v>
      </c>
      <c r="N439" s="106" t="s">
        <v>20</v>
      </c>
      <c r="O439" s="106" t="s">
        <v>20</v>
      </c>
      <c r="P439" s="106" t="s">
        <v>20</v>
      </c>
      <c r="Q439" s="106" t="s">
        <v>34</v>
      </c>
      <c r="R439" s="107">
        <v>2539610</v>
      </c>
      <c r="S439" s="107">
        <v>2480277</v>
      </c>
      <c r="T439" s="107">
        <v>1899470</v>
      </c>
      <c r="U439" s="107">
        <v>2415913</v>
      </c>
      <c r="V439" s="107">
        <v>2617701</v>
      </c>
      <c r="W439" s="107">
        <v>2726909</v>
      </c>
      <c r="X439" s="107">
        <v>2802131</v>
      </c>
      <c r="Y439" s="107">
        <v>2862016</v>
      </c>
      <c r="Z439" s="107">
        <v>2913090</v>
      </c>
      <c r="AA439" s="107">
        <v>2958437</v>
      </c>
      <c r="AB439" s="107">
        <v>2999470</v>
      </c>
      <c r="AC439" s="107">
        <v>3036892</v>
      </c>
      <c r="AD439" s="107">
        <v>3071097</v>
      </c>
      <c r="AE439" s="107">
        <v>3103355</v>
      </c>
      <c r="AF439" s="107">
        <v>3132694</v>
      </c>
      <c r="AG439" s="107">
        <v>3160912</v>
      </c>
      <c r="AH439" s="107">
        <v>3192163</v>
      </c>
      <c r="AI439" s="107">
        <v>3224564</v>
      </c>
      <c r="AJ439" s="107">
        <v>3256750</v>
      </c>
      <c r="AK439" s="107">
        <v>3288540</v>
      </c>
      <c r="AL439" s="107">
        <v>3319414</v>
      </c>
      <c r="AM439" s="107">
        <v>3349087</v>
      </c>
      <c r="AN439" s="104">
        <v>3378764</v>
      </c>
    </row>
    <row r="440" spans="1:40" x14ac:dyDescent="0.25">
      <c r="A440" t="str">
        <f t="shared" si="6"/>
        <v>International passengers_France</v>
      </c>
      <c r="B440" s="102" t="s">
        <v>54</v>
      </c>
      <c r="C440" s="103" t="s">
        <v>96</v>
      </c>
      <c r="D440" s="104" t="s">
        <v>113</v>
      </c>
      <c r="E440" s="105" t="s">
        <v>34</v>
      </c>
      <c r="F440" s="106" t="s">
        <v>20</v>
      </c>
      <c r="G440" s="106" t="s">
        <v>34</v>
      </c>
      <c r="H440" s="106" t="s">
        <v>34</v>
      </c>
      <c r="I440" s="106" t="s">
        <v>34</v>
      </c>
      <c r="J440" s="106" t="s">
        <v>20</v>
      </c>
      <c r="K440" s="106" t="s">
        <v>20</v>
      </c>
      <c r="L440" s="106" t="s">
        <v>20</v>
      </c>
      <c r="M440" s="106" t="s">
        <v>20</v>
      </c>
      <c r="N440" s="106" t="s">
        <v>20</v>
      </c>
      <c r="O440" s="106" t="s">
        <v>20</v>
      </c>
      <c r="P440" s="106" t="s">
        <v>20</v>
      </c>
      <c r="Q440" s="106" t="s">
        <v>34</v>
      </c>
      <c r="R440" s="107">
        <v>133886714</v>
      </c>
      <c r="S440" s="107">
        <v>139889754</v>
      </c>
      <c r="T440" s="107">
        <v>39390407</v>
      </c>
      <c r="U440" s="107">
        <v>71236611</v>
      </c>
      <c r="V440" s="107">
        <v>104114925</v>
      </c>
      <c r="W440" s="107">
        <v>126426491</v>
      </c>
      <c r="X440" s="107">
        <v>142478214</v>
      </c>
      <c r="Y440" s="107">
        <v>154682151</v>
      </c>
      <c r="Z440" s="107">
        <v>164475158</v>
      </c>
      <c r="AA440" s="107">
        <v>172727149</v>
      </c>
      <c r="AB440" s="107">
        <v>179974776</v>
      </c>
      <c r="AC440" s="107">
        <v>186556062</v>
      </c>
      <c r="AD440" s="107">
        <v>192688674</v>
      </c>
      <c r="AE440" s="107">
        <v>198515933</v>
      </c>
      <c r="AF440" s="107">
        <v>204134259</v>
      </c>
      <c r="AG440" s="107">
        <v>209609806</v>
      </c>
      <c r="AH440" s="107">
        <v>214988751</v>
      </c>
      <c r="AI440" s="107">
        <v>220303795</v>
      </c>
      <c r="AJ440" s="107">
        <v>225578370</v>
      </c>
      <c r="AK440" s="107">
        <v>230829408</v>
      </c>
      <c r="AL440" s="107">
        <v>236069225</v>
      </c>
      <c r="AM440" s="107">
        <v>241306817</v>
      </c>
      <c r="AN440" s="104">
        <v>246548764</v>
      </c>
    </row>
    <row r="441" spans="1:40" x14ac:dyDescent="0.25">
      <c r="A441" t="str">
        <f t="shared" si="6"/>
        <v>Domestic passengers_France</v>
      </c>
      <c r="B441" s="72" t="s">
        <v>56</v>
      </c>
      <c r="C441" s="108" t="s">
        <v>96</v>
      </c>
      <c r="D441" s="92" t="s">
        <v>113</v>
      </c>
      <c r="E441" s="75" t="s">
        <v>34</v>
      </c>
      <c r="F441" s="76" t="s">
        <v>20</v>
      </c>
      <c r="G441" s="76" t="s">
        <v>34</v>
      </c>
      <c r="H441" s="76" t="s">
        <v>34</v>
      </c>
      <c r="I441" s="76" t="s">
        <v>34</v>
      </c>
      <c r="J441" s="76" t="s">
        <v>20</v>
      </c>
      <c r="K441" s="76" t="s">
        <v>20</v>
      </c>
      <c r="L441" s="76" t="s">
        <v>20</v>
      </c>
      <c r="M441" s="76" t="s">
        <v>20</v>
      </c>
      <c r="N441" s="76" t="s">
        <v>20</v>
      </c>
      <c r="O441" s="76" t="s">
        <v>20</v>
      </c>
      <c r="P441" s="76" t="s">
        <v>20</v>
      </c>
      <c r="Q441" s="76" t="s">
        <v>34</v>
      </c>
      <c r="R441" s="83">
        <v>51029880</v>
      </c>
      <c r="S441" s="83">
        <v>52054833</v>
      </c>
      <c r="T441" s="83">
        <v>24278173</v>
      </c>
      <c r="U441" s="83">
        <v>38362416</v>
      </c>
      <c r="V441" s="83">
        <v>46784939</v>
      </c>
      <c r="W441" s="83">
        <v>50624900</v>
      </c>
      <c r="X441" s="83">
        <v>52491322</v>
      </c>
      <c r="Y441" s="83">
        <v>53455469</v>
      </c>
      <c r="Z441" s="83">
        <v>53991027</v>
      </c>
      <c r="AA441" s="83">
        <v>54315518</v>
      </c>
      <c r="AB441" s="83">
        <v>54531508</v>
      </c>
      <c r="AC441" s="83">
        <v>54688740</v>
      </c>
      <c r="AD441" s="83">
        <v>54811927</v>
      </c>
      <c r="AE441" s="83">
        <v>54916346</v>
      </c>
      <c r="AF441" s="83">
        <v>55005873</v>
      </c>
      <c r="AG441" s="83">
        <v>55088344</v>
      </c>
      <c r="AH441" s="83">
        <v>55175710</v>
      </c>
      <c r="AI441" s="83">
        <v>55264084</v>
      </c>
      <c r="AJ441" s="83">
        <v>55350565</v>
      </c>
      <c r="AK441" s="83">
        <v>55434947</v>
      </c>
      <c r="AL441" s="83">
        <v>55516065</v>
      </c>
      <c r="AM441" s="83">
        <v>55593303</v>
      </c>
      <c r="AN441" s="92">
        <v>55669645</v>
      </c>
    </row>
    <row r="442" spans="1:40" x14ac:dyDescent="0.25">
      <c r="A442" t="str">
        <f t="shared" si="6"/>
        <v>Total passengers_Finland</v>
      </c>
      <c r="B442" s="102" t="s">
        <v>58</v>
      </c>
      <c r="C442" s="103" t="s">
        <v>96</v>
      </c>
      <c r="D442" s="104" t="s">
        <v>112</v>
      </c>
      <c r="E442" s="105" t="s">
        <v>34</v>
      </c>
      <c r="F442" s="106" t="s">
        <v>20</v>
      </c>
      <c r="G442" s="106" t="s">
        <v>20</v>
      </c>
      <c r="H442" s="106" t="s">
        <v>34</v>
      </c>
      <c r="I442" s="106" t="s">
        <v>34</v>
      </c>
      <c r="J442" s="106" t="s">
        <v>20</v>
      </c>
      <c r="K442" s="106" t="s">
        <v>20</v>
      </c>
      <c r="L442" s="106" t="s">
        <v>20</v>
      </c>
      <c r="M442" s="106" t="s">
        <v>20</v>
      </c>
      <c r="N442" s="106" t="s">
        <v>20</v>
      </c>
      <c r="O442" s="106" t="s">
        <v>20</v>
      </c>
      <c r="P442" s="106" t="s">
        <v>20</v>
      </c>
      <c r="Q442" s="106" t="s">
        <v>20</v>
      </c>
      <c r="R442" s="107">
        <v>24980476</v>
      </c>
      <c r="S442" s="107">
        <v>26018765</v>
      </c>
      <c r="T442" s="107">
        <v>6586389</v>
      </c>
      <c r="U442" s="107">
        <v>13248864</v>
      </c>
      <c r="V442" s="107">
        <v>19271027</v>
      </c>
      <c r="W442" s="107">
        <v>24030796</v>
      </c>
      <c r="X442" s="107">
        <v>27168529</v>
      </c>
      <c r="Y442" s="107">
        <v>29379785</v>
      </c>
      <c r="Z442" s="107">
        <v>31056066</v>
      </c>
      <c r="AA442" s="107">
        <v>32418816</v>
      </c>
      <c r="AB442" s="107">
        <v>33594214</v>
      </c>
      <c r="AC442" s="107">
        <v>34654918</v>
      </c>
      <c r="AD442" s="107">
        <v>35643381</v>
      </c>
      <c r="AE442" s="107">
        <v>36584906</v>
      </c>
      <c r="AF442" s="107">
        <v>37494956</v>
      </c>
      <c r="AG442" s="107">
        <v>38383271</v>
      </c>
      <c r="AH442" s="107">
        <v>39256205</v>
      </c>
      <c r="AI442" s="107">
        <v>40118057</v>
      </c>
      <c r="AJ442" s="107">
        <v>40971843</v>
      </c>
      <c r="AK442" s="107">
        <v>41819753</v>
      </c>
      <c r="AL442" s="107">
        <v>42663416</v>
      </c>
      <c r="AM442" s="107">
        <v>43504082</v>
      </c>
      <c r="AN442" s="104">
        <v>44342717</v>
      </c>
    </row>
    <row r="443" spans="1:40" x14ac:dyDescent="0.25">
      <c r="A443" t="str">
        <f t="shared" si="6"/>
        <v>Total aircraft movements_Finland</v>
      </c>
      <c r="B443" s="102" t="s">
        <v>35</v>
      </c>
      <c r="C443" s="103" t="s">
        <v>96</v>
      </c>
      <c r="D443" s="104" t="s">
        <v>112</v>
      </c>
      <c r="E443" s="105" t="s">
        <v>34</v>
      </c>
      <c r="F443" s="106" t="s">
        <v>20</v>
      </c>
      <c r="G443" s="106" t="s">
        <v>20</v>
      </c>
      <c r="H443" s="106" t="s">
        <v>34</v>
      </c>
      <c r="I443" s="106" t="s">
        <v>34</v>
      </c>
      <c r="J443" s="106" t="s">
        <v>20</v>
      </c>
      <c r="K443" s="106" t="s">
        <v>20</v>
      </c>
      <c r="L443" s="106" t="s">
        <v>20</v>
      </c>
      <c r="M443" s="106" t="s">
        <v>20</v>
      </c>
      <c r="N443" s="106" t="s">
        <v>20</v>
      </c>
      <c r="O443" s="106" t="s">
        <v>20</v>
      </c>
      <c r="P443" s="106" t="s">
        <v>20</v>
      </c>
      <c r="Q443" s="106" t="s">
        <v>20</v>
      </c>
      <c r="R443" s="107" t="s">
        <v>218</v>
      </c>
      <c r="S443" s="107" t="s">
        <v>218</v>
      </c>
      <c r="T443" s="107" t="s">
        <v>218</v>
      </c>
      <c r="U443" s="107" t="s">
        <v>218</v>
      </c>
      <c r="V443" s="107" t="s">
        <v>218</v>
      </c>
      <c r="W443" s="107" t="s">
        <v>218</v>
      </c>
      <c r="X443" s="107" t="s">
        <v>218</v>
      </c>
      <c r="Y443" s="107" t="s">
        <v>218</v>
      </c>
      <c r="Z443" s="107" t="s">
        <v>218</v>
      </c>
      <c r="AA443" s="107" t="s">
        <v>218</v>
      </c>
      <c r="AB443" s="107" t="s">
        <v>218</v>
      </c>
      <c r="AC443" s="107" t="s">
        <v>218</v>
      </c>
      <c r="AD443" s="107" t="s">
        <v>218</v>
      </c>
      <c r="AE443" s="107" t="s">
        <v>218</v>
      </c>
      <c r="AF443" s="107" t="s">
        <v>218</v>
      </c>
      <c r="AG443" s="107" t="s">
        <v>218</v>
      </c>
      <c r="AH443" s="107" t="s">
        <v>218</v>
      </c>
      <c r="AI443" s="107" t="s">
        <v>218</v>
      </c>
      <c r="AJ443" s="107" t="s">
        <v>218</v>
      </c>
      <c r="AK443" s="107" t="s">
        <v>218</v>
      </c>
      <c r="AL443" s="107" t="s">
        <v>218</v>
      </c>
      <c r="AM443" s="107" t="s">
        <v>218</v>
      </c>
      <c r="AN443" s="104" t="s">
        <v>218</v>
      </c>
    </row>
    <row r="444" spans="1:40" x14ac:dyDescent="0.25">
      <c r="A444" t="str">
        <f t="shared" si="6"/>
        <v>Total Cargo_Finland</v>
      </c>
      <c r="B444" s="102" t="s">
        <v>207</v>
      </c>
      <c r="C444" s="108" t="s">
        <v>96</v>
      </c>
      <c r="D444" s="92" t="s">
        <v>112</v>
      </c>
      <c r="E444" s="75" t="s">
        <v>34</v>
      </c>
      <c r="F444" s="76" t="s">
        <v>20</v>
      </c>
      <c r="G444" s="76" t="s">
        <v>20</v>
      </c>
      <c r="H444" s="76" t="s">
        <v>34</v>
      </c>
      <c r="I444" s="76" t="s">
        <v>34</v>
      </c>
      <c r="J444" s="76" t="s">
        <v>20</v>
      </c>
      <c r="K444" s="76" t="s">
        <v>20</v>
      </c>
      <c r="L444" s="76" t="s">
        <v>20</v>
      </c>
      <c r="M444" s="76" t="s">
        <v>20</v>
      </c>
      <c r="N444" s="76" t="s">
        <v>20</v>
      </c>
      <c r="O444" s="76" t="s">
        <v>20</v>
      </c>
      <c r="P444" s="76" t="s">
        <v>20</v>
      </c>
      <c r="Q444" s="76" t="s">
        <v>20</v>
      </c>
      <c r="R444" s="83">
        <v>207362</v>
      </c>
      <c r="S444" s="83">
        <v>234461</v>
      </c>
      <c r="T444" s="83">
        <v>135074</v>
      </c>
      <c r="U444" s="83">
        <v>199147</v>
      </c>
      <c r="V444" s="83">
        <v>230667</v>
      </c>
      <c r="W444" s="83">
        <v>246839</v>
      </c>
      <c r="X444" s="83">
        <v>256452</v>
      </c>
      <c r="Y444" s="83">
        <v>263126</v>
      </c>
      <c r="Z444" s="83">
        <v>268484</v>
      </c>
      <c r="AA444" s="83">
        <v>273255</v>
      </c>
      <c r="AB444" s="83">
        <v>277761</v>
      </c>
      <c r="AC444" s="83">
        <v>282149</v>
      </c>
      <c r="AD444" s="83">
        <v>286485</v>
      </c>
      <c r="AE444" s="83">
        <v>290798</v>
      </c>
      <c r="AF444" s="83">
        <v>295099</v>
      </c>
      <c r="AG444" s="83">
        <v>299396</v>
      </c>
      <c r="AH444" s="83">
        <v>303691</v>
      </c>
      <c r="AI444" s="83">
        <v>307984</v>
      </c>
      <c r="AJ444" s="83">
        <v>312278</v>
      </c>
      <c r="AK444" s="83">
        <v>316572</v>
      </c>
      <c r="AL444" s="83">
        <v>320864</v>
      </c>
      <c r="AM444" s="83">
        <v>325158</v>
      </c>
      <c r="AN444" s="92">
        <v>329451</v>
      </c>
    </row>
    <row r="445" spans="1:40" x14ac:dyDescent="0.25">
      <c r="A445" t="str">
        <f t="shared" si="6"/>
        <v>International passengers_Finland</v>
      </c>
      <c r="B445" s="72" t="s">
        <v>54</v>
      </c>
      <c r="C445" s="108" t="s">
        <v>96</v>
      </c>
      <c r="D445" s="92" t="s">
        <v>112</v>
      </c>
      <c r="E445" s="75" t="s">
        <v>34</v>
      </c>
      <c r="F445" s="76" t="s">
        <v>20</v>
      </c>
      <c r="G445" s="76" t="s">
        <v>20</v>
      </c>
      <c r="H445" s="76" t="s">
        <v>34</v>
      </c>
      <c r="I445" s="76" t="s">
        <v>34</v>
      </c>
      <c r="J445" s="76" t="s">
        <v>20</v>
      </c>
      <c r="K445" s="76" t="s">
        <v>20</v>
      </c>
      <c r="L445" s="76" t="s">
        <v>20</v>
      </c>
      <c r="M445" s="76" t="s">
        <v>20</v>
      </c>
      <c r="N445" s="76" t="s">
        <v>20</v>
      </c>
      <c r="O445" s="76" t="s">
        <v>20</v>
      </c>
      <c r="P445" s="76" t="s">
        <v>20</v>
      </c>
      <c r="Q445" s="76" t="s">
        <v>20</v>
      </c>
      <c r="R445" s="83">
        <v>19050860</v>
      </c>
      <c r="S445" s="83">
        <v>20140296</v>
      </c>
      <c r="T445" s="83">
        <v>4507223</v>
      </c>
      <c r="U445" s="83">
        <v>9889713</v>
      </c>
      <c r="V445" s="83">
        <v>14674410</v>
      </c>
      <c r="W445" s="83">
        <v>18470401</v>
      </c>
      <c r="X445" s="83">
        <v>21025952</v>
      </c>
      <c r="Y445" s="83">
        <v>22864163</v>
      </c>
      <c r="Z445" s="83">
        <v>24281693</v>
      </c>
      <c r="AA445" s="83">
        <v>25447831</v>
      </c>
      <c r="AB445" s="83">
        <v>26460073</v>
      </c>
      <c r="AC445" s="83">
        <v>27375300</v>
      </c>
      <c r="AD445" s="83">
        <v>28227288</v>
      </c>
      <c r="AE445" s="83">
        <v>29036562</v>
      </c>
      <c r="AF445" s="83">
        <v>29815952</v>
      </c>
      <c r="AG445" s="83">
        <v>30573746</v>
      </c>
      <c r="AH445" s="83">
        <v>31315493</v>
      </c>
      <c r="AI445" s="83">
        <v>32045042</v>
      </c>
      <c r="AJ445" s="83">
        <v>32765157</v>
      </c>
      <c r="AK445" s="83">
        <v>33477882</v>
      </c>
      <c r="AL445" s="83">
        <v>34184760</v>
      </c>
      <c r="AM445" s="83">
        <v>34886985</v>
      </c>
      <c r="AN445" s="92">
        <v>35585489</v>
      </c>
    </row>
    <row r="446" spans="1:40" x14ac:dyDescent="0.25">
      <c r="A446" t="str">
        <f t="shared" si="6"/>
        <v>Domestic passengers_Finland</v>
      </c>
      <c r="B446" s="102" t="s">
        <v>56</v>
      </c>
      <c r="C446" s="103" t="s">
        <v>96</v>
      </c>
      <c r="D446" s="104" t="s">
        <v>112</v>
      </c>
      <c r="E446" s="105" t="s">
        <v>34</v>
      </c>
      <c r="F446" s="106" t="s">
        <v>20</v>
      </c>
      <c r="G446" s="106" t="s">
        <v>20</v>
      </c>
      <c r="H446" s="106" t="s">
        <v>34</v>
      </c>
      <c r="I446" s="106" t="s">
        <v>34</v>
      </c>
      <c r="J446" s="106" t="s">
        <v>20</v>
      </c>
      <c r="K446" s="106" t="s">
        <v>20</v>
      </c>
      <c r="L446" s="106" t="s">
        <v>20</v>
      </c>
      <c r="M446" s="106" t="s">
        <v>20</v>
      </c>
      <c r="N446" s="106" t="s">
        <v>20</v>
      </c>
      <c r="O446" s="106" t="s">
        <v>20</v>
      </c>
      <c r="P446" s="106" t="s">
        <v>20</v>
      </c>
      <c r="Q446" s="106" t="s">
        <v>20</v>
      </c>
      <c r="R446" s="107">
        <v>5929616</v>
      </c>
      <c r="S446" s="107">
        <v>5878469</v>
      </c>
      <c r="T446" s="107">
        <v>2079166</v>
      </c>
      <c r="U446" s="107">
        <v>3359151</v>
      </c>
      <c r="V446" s="107">
        <v>4596617</v>
      </c>
      <c r="W446" s="107">
        <v>5560395</v>
      </c>
      <c r="X446" s="107">
        <v>6142577</v>
      </c>
      <c r="Y446" s="107">
        <v>6515622</v>
      </c>
      <c r="Z446" s="107">
        <v>6774373</v>
      </c>
      <c r="AA446" s="107">
        <v>6970985</v>
      </c>
      <c r="AB446" s="107">
        <v>7134141</v>
      </c>
      <c r="AC446" s="107">
        <v>7279618</v>
      </c>
      <c r="AD446" s="107">
        <v>7416093</v>
      </c>
      <c r="AE446" s="107">
        <v>7548344</v>
      </c>
      <c r="AF446" s="107">
        <v>7679004</v>
      </c>
      <c r="AG446" s="107">
        <v>7809525</v>
      </c>
      <c r="AH446" s="107">
        <v>7940712</v>
      </c>
      <c r="AI446" s="107">
        <v>8073015</v>
      </c>
      <c r="AJ446" s="107">
        <v>8206686</v>
      </c>
      <c r="AK446" s="107">
        <v>8341871</v>
      </c>
      <c r="AL446" s="107">
        <v>8478656</v>
      </c>
      <c r="AM446" s="107">
        <v>8617097</v>
      </c>
      <c r="AN446" s="104">
        <v>8757228</v>
      </c>
    </row>
    <row r="447" spans="1:40" x14ac:dyDescent="0.25">
      <c r="A447" t="str">
        <f t="shared" si="6"/>
        <v>Total passengers_Fiji</v>
      </c>
      <c r="B447" s="72" t="s">
        <v>58</v>
      </c>
      <c r="C447" s="108" t="s">
        <v>69</v>
      </c>
      <c r="D447" s="92" t="s">
        <v>73</v>
      </c>
      <c r="E447" s="75" t="s">
        <v>20</v>
      </c>
      <c r="F447" s="76" t="s">
        <v>34</v>
      </c>
      <c r="G447" s="76" t="s">
        <v>20</v>
      </c>
      <c r="H447" s="76" t="s">
        <v>20</v>
      </c>
      <c r="I447" s="76" t="s">
        <v>20</v>
      </c>
      <c r="J447" s="76" t="s">
        <v>34</v>
      </c>
      <c r="K447" s="76" t="s">
        <v>20</v>
      </c>
      <c r="L447" s="76" t="s">
        <v>20</v>
      </c>
      <c r="M447" s="76" t="s">
        <v>20</v>
      </c>
      <c r="N447" s="76" t="s">
        <v>20</v>
      </c>
      <c r="O447" s="76" t="s">
        <v>20</v>
      </c>
      <c r="P447" s="76" t="s">
        <v>20</v>
      </c>
      <c r="Q447" s="76" t="s">
        <v>20</v>
      </c>
      <c r="R447" s="83">
        <v>2781381</v>
      </c>
      <c r="S447" s="83">
        <v>2821314</v>
      </c>
      <c r="T447" s="83">
        <v>833469</v>
      </c>
      <c r="U447" s="83">
        <v>1461600</v>
      </c>
      <c r="V447" s="83">
        <v>2296207</v>
      </c>
      <c r="W447" s="83">
        <v>2861034</v>
      </c>
      <c r="X447" s="83">
        <v>3256440</v>
      </c>
      <c r="Y447" s="83">
        <v>3561445</v>
      </c>
      <c r="Z447" s="83">
        <v>3807486</v>
      </c>
      <c r="AA447" s="83">
        <v>4017526</v>
      </c>
      <c r="AB447" s="83">
        <v>4215422</v>
      </c>
      <c r="AC447" s="83">
        <v>4410153</v>
      </c>
      <c r="AD447" s="83">
        <v>4608494</v>
      </c>
      <c r="AE447" s="83">
        <v>4798329</v>
      </c>
      <c r="AF447" s="83">
        <v>4993039</v>
      </c>
      <c r="AG447" s="83">
        <v>5195466</v>
      </c>
      <c r="AH447" s="83">
        <v>5405180</v>
      </c>
      <c r="AI447" s="83">
        <v>5624201</v>
      </c>
      <c r="AJ447" s="83">
        <v>5831793</v>
      </c>
      <c r="AK447" s="83">
        <v>6048936</v>
      </c>
      <c r="AL447" s="83">
        <v>6275785</v>
      </c>
      <c r="AM447" s="83">
        <v>6512402</v>
      </c>
      <c r="AN447" s="92">
        <v>6760022</v>
      </c>
    </row>
    <row r="448" spans="1:40" x14ac:dyDescent="0.25">
      <c r="A448" t="str">
        <f t="shared" si="6"/>
        <v>Total aircraft movements_Fiji</v>
      </c>
      <c r="B448" s="72" t="s">
        <v>35</v>
      </c>
      <c r="C448" s="108" t="s">
        <v>69</v>
      </c>
      <c r="D448" s="92" t="s">
        <v>73</v>
      </c>
      <c r="E448" s="75" t="s">
        <v>20</v>
      </c>
      <c r="F448" s="76" t="s">
        <v>34</v>
      </c>
      <c r="G448" s="76" t="s">
        <v>20</v>
      </c>
      <c r="H448" s="76" t="s">
        <v>20</v>
      </c>
      <c r="I448" s="76" t="s">
        <v>20</v>
      </c>
      <c r="J448" s="76" t="s">
        <v>34</v>
      </c>
      <c r="K448" s="76" t="s">
        <v>20</v>
      </c>
      <c r="L448" s="76" t="s">
        <v>20</v>
      </c>
      <c r="M448" s="76" t="s">
        <v>20</v>
      </c>
      <c r="N448" s="76" t="s">
        <v>20</v>
      </c>
      <c r="O448" s="76" t="s">
        <v>20</v>
      </c>
      <c r="P448" s="76" t="s">
        <v>20</v>
      </c>
      <c r="Q448" s="76" t="s">
        <v>20</v>
      </c>
      <c r="R448" s="83">
        <v>115328</v>
      </c>
      <c r="S448" s="83">
        <v>125084</v>
      </c>
      <c r="T448" s="83">
        <v>69397</v>
      </c>
      <c r="U448" s="83">
        <v>104912</v>
      </c>
      <c r="V448" s="83">
        <v>123152</v>
      </c>
      <c r="W448" s="83">
        <v>134027</v>
      </c>
      <c r="X448" s="83">
        <v>141110</v>
      </c>
      <c r="Y448" s="83">
        <v>146371</v>
      </c>
      <c r="Z448" s="83">
        <v>150758</v>
      </c>
      <c r="AA448" s="83">
        <v>154727</v>
      </c>
      <c r="AB448" s="83">
        <v>158494</v>
      </c>
      <c r="AC448" s="83">
        <v>162165</v>
      </c>
      <c r="AD448" s="83">
        <v>165790</v>
      </c>
      <c r="AE448" s="83">
        <v>169394</v>
      </c>
      <c r="AF448" s="83">
        <v>172986</v>
      </c>
      <c r="AG448" s="83">
        <v>176573</v>
      </c>
      <c r="AH448" s="83">
        <v>180159</v>
      </c>
      <c r="AI448" s="83">
        <v>183743</v>
      </c>
      <c r="AJ448" s="83">
        <v>187325</v>
      </c>
      <c r="AK448" s="83">
        <v>190909</v>
      </c>
      <c r="AL448" s="83">
        <v>194492</v>
      </c>
      <c r="AM448" s="83">
        <v>198074</v>
      </c>
      <c r="AN448" s="92">
        <v>201657</v>
      </c>
    </row>
    <row r="449" spans="1:40" x14ac:dyDescent="0.25">
      <c r="A449" t="str">
        <f t="shared" si="6"/>
        <v>Total Cargo_Fiji</v>
      </c>
      <c r="B449" s="102" t="s">
        <v>207</v>
      </c>
      <c r="C449" s="103" t="s">
        <v>69</v>
      </c>
      <c r="D449" s="104" t="s">
        <v>73</v>
      </c>
      <c r="E449" s="105" t="s">
        <v>20</v>
      </c>
      <c r="F449" s="106" t="s">
        <v>34</v>
      </c>
      <c r="G449" s="106" t="s">
        <v>20</v>
      </c>
      <c r="H449" s="106" t="s">
        <v>20</v>
      </c>
      <c r="I449" s="106" t="s">
        <v>20</v>
      </c>
      <c r="J449" s="106" t="s">
        <v>34</v>
      </c>
      <c r="K449" s="106" t="s">
        <v>20</v>
      </c>
      <c r="L449" s="106" t="s">
        <v>20</v>
      </c>
      <c r="M449" s="106" t="s">
        <v>20</v>
      </c>
      <c r="N449" s="106" t="s">
        <v>20</v>
      </c>
      <c r="O449" s="106" t="s">
        <v>20</v>
      </c>
      <c r="P449" s="106" t="s">
        <v>20</v>
      </c>
      <c r="Q449" s="106" t="s">
        <v>20</v>
      </c>
      <c r="R449" s="107" t="s">
        <v>218</v>
      </c>
      <c r="S449" s="107" t="s">
        <v>218</v>
      </c>
      <c r="T449" s="107" t="s">
        <v>218</v>
      </c>
      <c r="U449" s="107" t="s">
        <v>218</v>
      </c>
      <c r="V449" s="107" t="s">
        <v>218</v>
      </c>
      <c r="W449" s="107" t="s">
        <v>218</v>
      </c>
      <c r="X449" s="107" t="s">
        <v>218</v>
      </c>
      <c r="Y449" s="107" t="s">
        <v>218</v>
      </c>
      <c r="Z449" s="107" t="s">
        <v>218</v>
      </c>
      <c r="AA449" s="107" t="s">
        <v>218</v>
      </c>
      <c r="AB449" s="107" t="s">
        <v>218</v>
      </c>
      <c r="AC449" s="107" t="s">
        <v>218</v>
      </c>
      <c r="AD449" s="107" t="s">
        <v>218</v>
      </c>
      <c r="AE449" s="107" t="s">
        <v>218</v>
      </c>
      <c r="AF449" s="107" t="s">
        <v>218</v>
      </c>
      <c r="AG449" s="107" t="s">
        <v>218</v>
      </c>
      <c r="AH449" s="107" t="s">
        <v>218</v>
      </c>
      <c r="AI449" s="107" t="s">
        <v>218</v>
      </c>
      <c r="AJ449" s="107" t="s">
        <v>218</v>
      </c>
      <c r="AK449" s="107" t="s">
        <v>218</v>
      </c>
      <c r="AL449" s="107" t="s">
        <v>218</v>
      </c>
      <c r="AM449" s="107" t="s">
        <v>218</v>
      </c>
      <c r="AN449" s="104" t="s">
        <v>218</v>
      </c>
    </row>
    <row r="450" spans="1:40" x14ac:dyDescent="0.25">
      <c r="A450" t="str">
        <f t="shared" ref="A450:A513" si="7">B450&amp;"_"&amp;D450</f>
        <v>International passengers_Fiji</v>
      </c>
      <c r="B450" s="102" t="s">
        <v>54</v>
      </c>
      <c r="C450" s="103" t="s">
        <v>69</v>
      </c>
      <c r="D450" s="104" t="s">
        <v>73</v>
      </c>
      <c r="E450" s="105" t="s">
        <v>20</v>
      </c>
      <c r="F450" s="106" t="s">
        <v>34</v>
      </c>
      <c r="G450" s="106" t="s">
        <v>20</v>
      </c>
      <c r="H450" s="106" t="s">
        <v>20</v>
      </c>
      <c r="I450" s="106" t="s">
        <v>20</v>
      </c>
      <c r="J450" s="106" t="s">
        <v>34</v>
      </c>
      <c r="K450" s="106" t="s">
        <v>20</v>
      </c>
      <c r="L450" s="106" t="s">
        <v>20</v>
      </c>
      <c r="M450" s="106" t="s">
        <v>20</v>
      </c>
      <c r="N450" s="106" t="s">
        <v>20</v>
      </c>
      <c r="O450" s="106" t="s">
        <v>20</v>
      </c>
      <c r="P450" s="106" t="s">
        <v>20</v>
      </c>
      <c r="Q450" s="106" t="s">
        <v>20</v>
      </c>
      <c r="R450" s="107">
        <v>2024716</v>
      </c>
      <c r="S450" s="107">
        <v>1987744</v>
      </c>
      <c r="T450" s="107">
        <v>429681</v>
      </c>
      <c r="U450" s="107">
        <v>816554</v>
      </c>
      <c r="V450" s="107">
        <v>1469222</v>
      </c>
      <c r="W450" s="107">
        <v>1925509</v>
      </c>
      <c r="X450" s="107">
        <v>2249130</v>
      </c>
      <c r="Y450" s="107">
        <v>2501261</v>
      </c>
      <c r="Z450" s="107">
        <v>2711598</v>
      </c>
      <c r="AA450" s="107">
        <v>2891346</v>
      </c>
      <c r="AB450" s="107">
        <v>3062678</v>
      </c>
      <c r="AC450" s="107">
        <v>3232315</v>
      </c>
      <c r="AD450" s="107">
        <v>3405827</v>
      </c>
      <c r="AE450" s="107">
        <v>3576840</v>
      </c>
      <c r="AF450" s="107">
        <v>3752624</v>
      </c>
      <c r="AG450" s="107">
        <v>3935793</v>
      </c>
      <c r="AH450" s="107">
        <v>4127243</v>
      </c>
      <c r="AI450" s="107">
        <v>4327614</v>
      </c>
      <c r="AJ450" s="107">
        <v>4523474</v>
      </c>
      <c r="AK450" s="107">
        <v>4728198</v>
      </c>
      <c r="AL450" s="107">
        <v>4942387</v>
      </c>
      <c r="AM450" s="107">
        <v>5166443</v>
      </c>
      <c r="AN450" s="104">
        <v>5400781</v>
      </c>
    </row>
    <row r="451" spans="1:40" x14ac:dyDescent="0.25">
      <c r="A451" t="str">
        <f t="shared" si="7"/>
        <v>Domestic passengers_Fiji</v>
      </c>
      <c r="B451" s="72" t="s">
        <v>56</v>
      </c>
      <c r="C451" s="108" t="s">
        <v>69</v>
      </c>
      <c r="D451" s="92" t="s">
        <v>73</v>
      </c>
      <c r="E451" s="75" t="s">
        <v>20</v>
      </c>
      <c r="F451" s="76" t="s">
        <v>34</v>
      </c>
      <c r="G451" s="76" t="s">
        <v>20</v>
      </c>
      <c r="H451" s="76" t="s">
        <v>20</v>
      </c>
      <c r="I451" s="76" t="s">
        <v>20</v>
      </c>
      <c r="J451" s="76" t="s">
        <v>34</v>
      </c>
      <c r="K451" s="76" t="s">
        <v>20</v>
      </c>
      <c r="L451" s="76" t="s">
        <v>20</v>
      </c>
      <c r="M451" s="76" t="s">
        <v>20</v>
      </c>
      <c r="N451" s="76" t="s">
        <v>20</v>
      </c>
      <c r="O451" s="76" t="s">
        <v>20</v>
      </c>
      <c r="P451" s="76" t="s">
        <v>20</v>
      </c>
      <c r="Q451" s="76" t="s">
        <v>20</v>
      </c>
      <c r="R451" s="83">
        <v>609995</v>
      </c>
      <c r="S451" s="83">
        <v>647847</v>
      </c>
      <c r="T451" s="83">
        <v>351024</v>
      </c>
      <c r="U451" s="83">
        <v>560072</v>
      </c>
      <c r="V451" s="83">
        <v>683528</v>
      </c>
      <c r="W451" s="83">
        <v>758400</v>
      </c>
      <c r="X451" s="83">
        <v>810707</v>
      </c>
      <c r="Y451" s="83">
        <v>851329</v>
      </c>
      <c r="Z451" s="83">
        <v>879696</v>
      </c>
      <c r="AA451" s="83">
        <v>904895</v>
      </c>
      <c r="AB451" s="83">
        <v>928471</v>
      </c>
      <c r="AC451" s="83">
        <v>951219</v>
      </c>
      <c r="AD451" s="83">
        <v>973542</v>
      </c>
      <c r="AE451" s="83">
        <v>990179</v>
      </c>
      <c r="AF451" s="83">
        <v>1006705</v>
      </c>
      <c r="AG451" s="83">
        <v>1023174</v>
      </c>
      <c r="AH451" s="83">
        <v>1039614</v>
      </c>
      <c r="AI451" s="83">
        <v>1056040</v>
      </c>
      <c r="AJ451" s="83">
        <v>1066690</v>
      </c>
      <c r="AK451" s="83">
        <v>1077337</v>
      </c>
      <c r="AL451" s="83">
        <v>1087987</v>
      </c>
      <c r="AM451" s="83">
        <v>1098631</v>
      </c>
      <c r="AN451" s="92">
        <v>1109273</v>
      </c>
    </row>
    <row r="452" spans="1:40" x14ac:dyDescent="0.25">
      <c r="A452" t="str">
        <f t="shared" si="7"/>
        <v>Total passengers_European union + UK</v>
      </c>
      <c r="B452" s="102" t="s">
        <v>58</v>
      </c>
      <c r="C452" s="103" t="s">
        <v>20</v>
      </c>
      <c r="D452" s="104" t="s">
        <v>227</v>
      </c>
      <c r="E452" s="105" t="s">
        <v>20</v>
      </c>
      <c r="F452" s="106" t="s">
        <v>20</v>
      </c>
      <c r="G452" s="106" t="s">
        <v>20</v>
      </c>
      <c r="H452" s="106" t="s">
        <v>20</v>
      </c>
      <c r="I452" s="106" t="s">
        <v>20</v>
      </c>
      <c r="J452" s="106" t="s">
        <v>20</v>
      </c>
      <c r="K452" s="106" t="s">
        <v>20</v>
      </c>
      <c r="L452" s="106" t="s">
        <v>20</v>
      </c>
      <c r="M452" s="106" t="s">
        <v>20</v>
      </c>
      <c r="N452" s="106" t="s">
        <v>20</v>
      </c>
      <c r="O452" s="106" t="s">
        <v>20</v>
      </c>
      <c r="P452" s="106" t="s">
        <v>20</v>
      </c>
      <c r="Q452" s="106" t="s">
        <v>20</v>
      </c>
      <c r="R452" s="107">
        <v>1750232014</v>
      </c>
      <c r="S452" s="107">
        <v>1806373226</v>
      </c>
      <c r="T452" s="107">
        <v>507746800</v>
      </c>
      <c r="U452" s="107">
        <v>944839248</v>
      </c>
      <c r="V452" s="107">
        <v>1375107319</v>
      </c>
      <c r="W452" s="107">
        <v>1666471529</v>
      </c>
      <c r="X452" s="107">
        <v>1867828866</v>
      </c>
      <c r="Y452" s="107">
        <v>2014771718</v>
      </c>
      <c r="Z452" s="107">
        <v>2130902497</v>
      </c>
      <c r="AA452" s="107">
        <v>2227742656</v>
      </c>
      <c r="AB452" s="107">
        <v>2312239770</v>
      </c>
      <c r="AC452" s="107">
        <v>2388641457</v>
      </c>
      <c r="AD452" s="107">
        <v>2459397439</v>
      </c>
      <c r="AE452" s="107">
        <v>2526021191</v>
      </c>
      <c r="AF452" s="107">
        <v>2589544772</v>
      </c>
      <c r="AG452" s="107">
        <v>2651727999</v>
      </c>
      <c r="AH452" s="107">
        <v>2713205341</v>
      </c>
      <c r="AI452" s="107">
        <v>2773784572</v>
      </c>
      <c r="AJ452" s="107">
        <v>2833881774</v>
      </c>
      <c r="AK452" s="107">
        <v>2893667196</v>
      </c>
      <c r="AL452" s="107">
        <v>2953607673</v>
      </c>
      <c r="AM452" s="107">
        <v>3014176623</v>
      </c>
      <c r="AN452" s="104">
        <v>3075296128</v>
      </c>
    </row>
    <row r="453" spans="1:40" x14ac:dyDescent="0.25">
      <c r="A453" t="str">
        <f t="shared" si="7"/>
        <v>Total aircraft movements_European union + UK</v>
      </c>
      <c r="B453" s="102" t="s">
        <v>35</v>
      </c>
      <c r="C453" s="103" t="s">
        <v>20</v>
      </c>
      <c r="D453" s="104" t="s">
        <v>227</v>
      </c>
      <c r="E453" s="105" t="s">
        <v>20</v>
      </c>
      <c r="F453" s="106" t="s">
        <v>20</v>
      </c>
      <c r="G453" s="106" t="s">
        <v>20</v>
      </c>
      <c r="H453" s="106" t="s">
        <v>20</v>
      </c>
      <c r="I453" s="106" t="s">
        <v>20</v>
      </c>
      <c r="J453" s="106" t="s">
        <v>20</v>
      </c>
      <c r="K453" s="106" t="s">
        <v>20</v>
      </c>
      <c r="L453" s="106" t="s">
        <v>20</v>
      </c>
      <c r="M453" s="106" t="s">
        <v>20</v>
      </c>
      <c r="N453" s="106" t="s">
        <v>20</v>
      </c>
      <c r="O453" s="106" t="s">
        <v>20</v>
      </c>
      <c r="P453" s="106" t="s">
        <v>20</v>
      </c>
      <c r="Q453" s="106" t="s">
        <v>20</v>
      </c>
      <c r="R453" s="107">
        <v>19438484</v>
      </c>
      <c r="S453" s="107">
        <v>19563171</v>
      </c>
      <c r="T453" s="107">
        <v>9539882</v>
      </c>
      <c r="U453" s="107">
        <v>14640583</v>
      </c>
      <c r="V453" s="107">
        <v>17778306</v>
      </c>
      <c r="W453" s="107">
        <v>19533659</v>
      </c>
      <c r="X453" s="107">
        <v>20599229</v>
      </c>
      <c r="Y453" s="107">
        <v>21314112</v>
      </c>
      <c r="Z453" s="107">
        <v>21846188</v>
      </c>
      <c r="AA453" s="107">
        <v>22284177</v>
      </c>
      <c r="AB453" s="107">
        <v>22674919</v>
      </c>
      <c r="AC453" s="107">
        <v>23042219</v>
      </c>
      <c r="AD453" s="107">
        <v>23394024</v>
      </c>
      <c r="AE453" s="107">
        <v>23735116</v>
      </c>
      <c r="AF453" s="107">
        <v>24059755</v>
      </c>
      <c r="AG453" s="107">
        <v>24384191</v>
      </c>
      <c r="AH453" s="107">
        <v>24709658</v>
      </c>
      <c r="AI453" s="107">
        <v>25032558</v>
      </c>
      <c r="AJ453" s="107">
        <v>25352582</v>
      </c>
      <c r="AK453" s="107">
        <v>25669734</v>
      </c>
      <c r="AL453" s="107">
        <v>25988899</v>
      </c>
      <c r="AM453" s="107">
        <v>26312288</v>
      </c>
      <c r="AN453" s="104">
        <v>26637351</v>
      </c>
    </row>
    <row r="454" spans="1:40" x14ac:dyDescent="0.25">
      <c r="A454" t="str">
        <f t="shared" si="7"/>
        <v>Total Cargo_European union + UK</v>
      </c>
      <c r="B454" s="102" t="s">
        <v>207</v>
      </c>
      <c r="C454" s="108" t="s">
        <v>20</v>
      </c>
      <c r="D454" s="92" t="s">
        <v>227</v>
      </c>
      <c r="E454" s="75" t="s">
        <v>20</v>
      </c>
      <c r="F454" s="76" t="s">
        <v>20</v>
      </c>
      <c r="G454" s="76" t="s">
        <v>20</v>
      </c>
      <c r="H454" s="76" t="s">
        <v>20</v>
      </c>
      <c r="I454" s="76" t="s">
        <v>20</v>
      </c>
      <c r="J454" s="76" t="s">
        <v>20</v>
      </c>
      <c r="K454" s="76" t="s">
        <v>20</v>
      </c>
      <c r="L454" s="76" t="s">
        <v>20</v>
      </c>
      <c r="M454" s="76" t="s">
        <v>20</v>
      </c>
      <c r="N454" s="76" t="s">
        <v>20</v>
      </c>
      <c r="O454" s="76" t="s">
        <v>20</v>
      </c>
      <c r="P454" s="76" t="s">
        <v>20</v>
      </c>
      <c r="Q454" s="76" t="s">
        <v>20</v>
      </c>
      <c r="R454" s="83">
        <v>18673138</v>
      </c>
      <c r="S454" s="83">
        <v>18149571</v>
      </c>
      <c r="T454" s="83">
        <v>15915173</v>
      </c>
      <c r="U454" s="83">
        <v>18495683</v>
      </c>
      <c r="V454" s="83">
        <v>19539382</v>
      </c>
      <c r="W454" s="83">
        <v>20229526</v>
      </c>
      <c r="X454" s="83">
        <v>20779961</v>
      </c>
      <c r="Y454" s="83">
        <v>21263580</v>
      </c>
      <c r="Z454" s="83">
        <v>21712890</v>
      </c>
      <c r="AA454" s="83">
        <v>22144920</v>
      </c>
      <c r="AB454" s="83">
        <v>22564632</v>
      </c>
      <c r="AC454" s="83">
        <v>22979938</v>
      </c>
      <c r="AD454" s="83">
        <v>23389749</v>
      </c>
      <c r="AE454" s="83">
        <v>23794358</v>
      </c>
      <c r="AF454" s="83">
        <v>24189667</v>
      </c>
      <c r="AG454" s="83">
        <v>24581926</v>
      </c>
      <c r="AH454" s="83">
        <v>24981584</v>
      </c>
      <c r="AI454" s="83">
        <v>25381794</v>
      </c>
      <c r="AJ454" s="83">
        <v>25783225</v>
      </c>
      <c r="AK454" s="83">
        <v>26182660</v>
      </c>
      <c r="AL454" s="83">
        <v>26583331</v>
      </c>
      <c r="AM454" s="83">
        <v>26990852</v>
      </c>
      <c r="AN454" s="92">
        <v>27407459</v>
      </c>
    </row>
    <row r="455" spans="1:40" x14ac:dyDescent="0.25">
      <c r="A455" t="str">
        <f t="shared" si="7"/>
        <v>International passengers_European union + UK</v>
      </c>
      <c r="B455" s="72" t="s">
        <v>54</v>
      </c>
      <c r="C455" s="108" t="s">
        <v>20</v>
      </c>
      <c r="D455" s="92" t="s">
        <v>227</v>
      </c>
      <c r="E455" s="75" t="s">
        <v>20</v>
      </c>
      <c r="F455" s="76" t="s">
        <v>20</v>
      </c>
      <c r="G455" s="76" t="s">
        <v>20</v>
      </c>
      <c r="H455" s="76" t="s">
        <v>20</v>
      </c>
      <c r="I455" s="76" t="s">
        <v>20</v>
      </c>
      <c r="J455" s="76" t="s">
        <v>20</v>
      </c>
      <c r="K455" s="76" t="s">
        <v>20</v>
      </c>
      <c r="L455" s="76" t="s">
        <v>20</v>
      </c>
      <c r="M455" s="76" t="s">
        <v>20</v>
      </c>
      <c r="N455" s="76" t="s">
        <v>20</v>
      </c>
      <c r="O455" s="76" t="s">
        <v>20</v>
      </c>
      <c r="P455" s="76" t="s">
        <v>20</v>
      </c>
      <c r="Q455" s="76" t="s">
        <v>20</v>
      </c>
      <c r="R455" s="83">
        <v>1391345386</v>
      </c>
      <c r="S455" s="83">
        <v>1444993722</v>
      </c>
      <c r="T455" s="83">
        <v>370662516</v>
      </c>
      <c r="U455" s="83">
        <v>709464194</v>
      </c>
      <c r="V455" s="83">
        <v>1063562239</v>
      </c>
      <c r="W455" s="83">
        <v>1311985771</v>
      </c>
      <c r="X455" s="83">
        <v>1488054176</v>
      </c>
      <c r="Y455" s="83">
        <v>1620320680</v>
      </c>
      <c r="Z455" s="83">
        <v>1725541050</v>
      </c>
      <c r="AA455" s="83">
        <v>1813551219</v>
      </c>
      <c r="AB455" s="83">
        <v>1890745877</v>
      </c>
      <c r="AC455" s="83">
        <v>1960595500</v>
      </c>
      <c r="AD455" s="83">
        <v>2025309205</v>
      </c>
      <c r="AE455" s="83">
        <v>2086304006</v>
      </c>
      <c r="AF455" s="83">
        <v>2145050805</v>
      </c>
      <c r="AG455" s="83">
        <v>2202376137</v>
      </c>
      <c r="AH455" s="83">
        <v>2258784525</v>
      </c>
      <c r="AI455" s="83">
        <v>2314412509</v>
      </c>
      <c r="AJ455" s="83">
        <v>2369680736</v>
      </c>
      <c r="AK455" s="83">
        <v>2424931560</v>
      </c>
      <c r="AL455" s="83">
        <v>2480349446</v>
      </c>
      <c r="AM455" s="83">
        <v>2536279023</v>
      </c>
      <c r="AN455" s="92">
        <v>2592591013</v>
      </c>
    </row>
    <row r="456" spans="1:40" x14ac:dyDescent="0.25">
      <c r="A456" t="str">
        <f t="shared" si="7"/>
        <v>Domestic passengers_European union + UK</v>
      </c>
      <c r="B456" s="102" t="s">
        <v>56</v>
      </c>
      <c r="C456" s="103" t="s">
        <v>20</v>
      </c>
      <c r="D456" s="104" t="s">
        <v>227</v>
      </c>
      <c r="E456" s="105" t="s">
        <v>20</v>
      </c>
      <c r="F456" s="106" t="s">
        <v>20</v>
      </c>
      <c r="G456" s="106" t="s">
        <v>20</v>
      </c>
      <c r="H456" s="106" t="s">
        <v>20</v>
      </c>
      <c r="I456" s="106" t="s">
        <v>20</v>
      </c>
      <c r="J456" s="106" t="s">
        <v>20</v>
      </c>
      <c r="K456" s="106" t="s">
        <v>20</v>
      </c>
      <c r="L456" s="106" t="s">
        <v>20</v>
      </c>
      <c r="M456" s="106" t="s">
        <v>20</v>
      </c>
      <c r="N456" s="106" t="s">
        <v>20</v>
      </c>
      <c r="O456" s="106" t="s">
        <v>20</v>
      </c>
      <c r="P456" s="106" t="s">
        <v>20</v>
      </c>
      <c r="Q456" s="106" t="s">
        <v>20</v>
      </c>
      <c r="R456" s="107">
        <v>351757163</v>
      </c>
      <c r="S456" s="107">
        <v>354435455</v>
      </c>
      <c r="T456" s="107">
        <v>134861560</v>
      </c>
      <c r="U456" s="107">
        <v>231647517</v>
      </c>
      <c r="V456" s="107">
        <v>306661648</v>
      </c>
      <c r="W456" s="107">
        <v>348926511</v>
      </c>
      <c r="X456" s="107">
        <v>373854325</v>
      </c>
      <c r="Y456" s="107">
        <v>388352449</v>
      </c>
      <c r="Z456" s="107">
        <v>399181396</v>
      </c>
      <c r="AA456" s="107">
        <v>407986832</v>
      </c>
      <c r="AB456" s="107">
        <v>415283701</v>
      </c>
      <c r="AC456" s="107">
        <v>421838519</v>
      </c>
      <c r="AD456" s="107">
        <v>427890932</v>
      </c>
      <c r="AE456" s="107">
        <v>433530093</v>
      </c>
      <c r="AF456" s="107">
        <v>438315497</v>
      </c>
      <c r="AG456" s="107">
        <v>443183521</v>
      </c>
      <c r="AH456" s="107">
        <v>448263882</v>
      </c>
      <c r="AI456" s="107">
        <v>453227081</v>
      </c>
      <c r="AJ456" s="107">
        <v>458068117</v>
      </c>
      <c r="AK456" s="107">
        <v>462615611</v>
      </c>
      <c r="AL456" s="107">
        <v>467152204</v>
      </c>
      <c r="AM456" s="107">
        <v>471805356</v>
      </c>
      <c r="AN456" s="104">
        <v>476626567</v>
      </c>
    </row>
    <row r="457" spans="1:40" x14ac:dyDescent="0.25">
      <c r="A457" t="str">
        <f t="shared" si="7"/>
        <v>Total passengers_Europe</v>
      </c>
      <c r="B457" s="102" t="s">
        <v>58</v>
      </c>
      <c r="C457" s="103" t="s">
        <v>20</v>
      </c>
      <c r="D457" s="104" t="s">
        <v>28</v>
      </c>
      <c r="E457" s="105" t="s">
        <v>20</v>
      </c>
      <c r="F457" s="106" t="s">
        <v>20</v>
      </c>
      <c r="G457" s="106" t="s">
        <v>20</v>
      </c>
      <c r="H457" s="106" t="s">
        <v>20</v>
      </c>
      <c r="I457" s="106" t="s">
        <v>20</v>
      </c>
      <c r="J457" s="106" t="s">
        <v>20</v>
      </c>
      <c r="K457" s="106" t="s">
        <v>20</v>
      </c>
      <c r="L457" s="106" t="s">
        <v>20</v>
      </c>
      <c r="M457" s="106" t="s">
        <v>20</v>
      </c>
      <c r="N457" s="106" t="s">
        <v>20</v>
      </c>
      <c r="O457" s="106" t="s">
        <v>20</v>
      </c>
      <c r="P457" s="106" t="s">
        <v>20</v>
      </c>
      <c r="Q457" s="106" t="s">
        <v>20</v>
      </c>
      <c r="R457" s="107">
        <v>2352887529</v>
      </c>
      <c r="S457" s="107">
        <v>2427337012</v>
      </c>
      <c r="T457" s="107">
        <v>782825853</v>
      </c>
      <c r="U457" s="107">
        <v>1382423612</v>
      </c>
      <c r="V457" s="107">
        <v>1931758051</v>
      </c>
      <c r="W457" s="107">
        <v>2311044251</v>
      </c>
      <c r="X457" s="107">
        <v>2580677393</v>
      </c>
      <c r="Y457" s="107">
        <v>2784083636</v>
      </c>
      <c r="Z457" s="107">
        <v>2949037798</v>
      </c>
      <c r="AA457" s="107">
        <v>3089727893</v>
      </c>
      <c r="AB457" s="107">
        <v>3214869781</v>
      </c>
      <c r="AC457" s="107">
        <v>3329714312</v>
      </c>
      <c r="AD457" s="107">
        <v>3437317968</v>
      </c>
      <c r="AE457" s="107">
        <v>3539874021</v>
      </c>
      <c r="AF457" s="107">
        <v>3638839496</v>
      </c>
      <c r="AG457" s="107">
        <v>3736295962</v>
      </c>
      <c r="AH457" s="107">
        <v>3832925225</v>
      </c>
      <c r="AI457" s="107">
        <v>3928719556</v>
      </c>
      <c r="AJ457" s="107">
        <v>4024094255</v>
      </c>
      <c r="AK457" s="107">
        <v>4119386256</v>
      </c>
      <c r="AL457" s="107">
        <v>4215023842</v>
      </c>
      <c r="AM457" s="107">
        <v>4311652820</v>
      </c>
      <c r="AN457" s="104">
        <v>4409033928</v>
      </c>
    </row>
    <row r="458" spans="1:40" x14ac:dyDescent="0.25">
      <c r="A458" t="str">
        <f t="shared" si="7"/>
        <v>Total aircraft movements_Europe</v>
      </c>
      <c r="B458" s="102" t="s">
        <v>35</v>
      </c>
      <c r="C458" s="103" t="s">
        <v>20</v>
      </c>
      <c r="D458" s="104" t="s">
        <v>28</v>
      </c>
      <c r="E458" s="105" t="s">
        <v>20</v>
      </c>
      <c r="F458" s="106" t="s">
        <v>20</v>
      </c>
      <c r="G458" s="106" t="s">
        <v>20</v>
      </c>
      <c r="H458" s="106" t="s">
        <v>20</v>
      </c>
      <c r="I458" s="106" t="s">
        <v>20</v>
      </c>
      <c r="J458" s="106" t="s">
        <v>20</v>
      </c>
      <c r="K458" s="106" t="s">
        <v>20</v>
      </c>
      <c r="L458" s="106" t="s">
        <v>20</v>
      </c>
      <c r="M458" s="106" t="s">
        <v>20</v>
      </c>
      <c r="N458" s="106" t="s">
        <v>20</v>
      </c>
      <c r="O458" s="106" t="s">
        <v>20</v>
      </c>
      <c r="P458" s="106" t="s">
        <v>20</v>
      </c>
      <c r="Q458" s="106" t="s">
        <v>20</v>
      </c>
      <c r="R458" s="107">
        <v>25541473</v>
      </c>
      <c r="S458" s="107">
        <v>25817439</v>
      </c>
      <c r="T458" s="107">
        <v>13147088</v>
      </c>
      <c r="U458" s="107">
        <v>19822078</v>
      </c>
      <c r="V458" s="107">
        <v>23878250</v>
      </c>
      <c r="W458" s="107">
        <v>26170563</v>
      </c>
      <c r="X458" s="107">
        <v>27599862</v>
      </c>
      <c r="Y458" s="107">
        <v>28597144</v>
      </c>
      <c r="Z458" s="107">
        <v>29370379</v>
      </c>
      <c r="AA458" s="107">
        <v>30028017</v>
      </c>
      <c r="AB458" s="107">
        <v>30628155</v>
      </c>
      <c r="AC458" s="107">
        <v>31197445</v>
      </c>
      <c r="AD458" s="107">
        <v>31747212</v>
      </c>
      <c r="AE458" s="107">
        <v>32282911</v>
      </c>
      <c r="AF458" s="107">
        <v>32802548</v>
      </c>
      <c r="AG458" s="107">
        <v>33322173</v>
      </c>
      <c r="AH458" s="107">
        <v>33843549</v>
      </c>
      <c r="AI458" s="107">
        <v>34363408</v>
      </c>
      <c r="AJ458" s="107">
        <v>34880699</v>
      </c>
      <c r="AK458" s="107">
        <v>35396406</v>
      </c>
      <c r="AL458" s="107">
        <v>35915580</v>
      </c>
      <c r="AM458" s="107">
        <v>36440330</v>
      </c>
      <c r="AN458" s="104">
        <v>36968221</v>
      </c>
    </row>
    <row r="459" spans="1:40" x14ac:dyDescent="0.25">
      <c r="A459" t="str">
        <f t="shared" si="7"/>
        <v>Total Cargo_Europe</v>
      </c>
      <c r="B459" s="102" t="s">
        <v>207</v>
      </c>
      <c r="C459" s="108" t="s">
        <v>20</v>
      </c>
      <c r="D459" s="92" t="s">
        <v>28</v>
      </c>
      <c r="E459" s="75" t="s">
        <v>20</v>
      </c>
      <c r="F459" s="76" t="s">
        <v>20</v>
      </c>
      <c r="G459" s="76" t="s">
        <v>20</v>
      </c>
      <c r="H459" s="76" t="s">
        <v>20</v>
      </c>
      <c r="I459" s="76" t="s">
        <v>20</v>
      </c>
      <c r="J459" s="76" t="s">
        <v>20</v>
      </c>
      <c r="K459" s="76" t="s">
        <v>20</v>
      </c>
      <c r="L459" s="76" t="s">
        <v>20</v>
      </c>
      <c r="M459" s="76" t="s">
        <v>20</v>
      </c>
      <c r="N459" s="76" t="s">
        <v>20</v>
      </c>
      <c r="O459" s="76" t="s">
        <v>20</v>
      </c>
      <c r="P459" s="76" t="s">
        <v>20</v>
      </c>
      <c r="Q459" s="76" t="s">
        <v>20</v>
      </c>
      <c r="R459" s="83">
        <v>21952033</v>
      </c>
      <c r="S459" s="83">
        <v>21541442</v>
      </c>
      <c r="T459" s="83">
        <v>18851805</v>
      </c>
      <c r="U459" s="83">
        <v>22009412</v>
      </c>
      <c r="V459" s="83">
        <v>23376871</v>
      </c>
      <c r="W459" s="83">
        <v>24276188</v>
      </c>
      <c r="X459" s="83">
        <v>25007482</v>
      </c>
      <c r="Y459" s="83">
        <v>25654652</v>
      </c>
      <c r="Z459" s="83">
        <v>26260872</v>
      </c>
      <c r="AA459" s="83">
        <v>26845838</v>
      </c>
      <c r="AB459" s="83">
        <v>27416306</v>
      </c>
      <c r="AC459" s="83">
        <v>27980573</v>
      </c>
      <c r="AD459" s="83">
        <v>28538590</v>
      </c>
      <c r="AE459" s="83">
        <v>29091852</v>
      </c>
      <c r="AF459" s="83">
        <v>29638345</v>
      </c>
      <c r="AG459" s="83">
        <v>30183204</v>
      </c>
      <c r="AH459" s="83">
        <v>30736944</v>
      </c>
      <c r="AI459" s="83">
        <v>31292189</v>
      </c>
      <c r="AJ459" s="83">
        <v>31849105</v>
      </c>
      <c r="AK459" s="83">
        <v>32405298</v>
      </c>
      <c r="AL459" s="83">
        <v>32964096</v>
      </c>
      <c r="AM459" s="83">
        <v>33531049</v>
      </c>
      <c r="AN459" s="92">
        <v>34108444</v>
      </c>
    </row>
    <row r="460" spans="1:40" x14ac:dyDescent="0.25">
      <c r="A460" t="str">
        <f t="shared" si="7"/>
        <v>International passengers_Europe</v>
      </c>
      <c r="B460" s="72" t="s">
        <v>54</v>
      </c>
      <c r="C460" s="108" t="s">
        <v>20</v>
      </c>
      <c r="D460" s="92" t="s">
        <v>28</v>
      </c>
      <c r="E460" s="75" t="s">
        <v>20</v>
      </c>
      <c r="F460" s="76" t="s">
        <v>20</v>
      </c>
      <c r="G460" s="76" t="s">
        <v>20</v>
      </c>
      <c r="H460" s="76" t="s">
        <v>20</v>
      </c>
      <c r="I460" s="76" t="s">
        <v>20</v>
      </c>
      <c r="J460" s="76" t="s">
        <v>20</v>
      </c>
      <c r="K460" s="76" t="s">
        <v>20</v>
      </c>
      <c r="L460" s="76" t="s">
        <v>20</v>
      </c>
      <c r="M460" s="76" t="s">
        <v>20</v>
      </c>
      <c r="N460" s="76" t="s">
        <v>20</v>
      </c>
      <c r="O460" s="76" t="s">
        <v>20</v>
      </c>
      <c r="P460" s="76" t="s">
        <v>20</v>
      </c>
      <c r="Q460" s="76" t="s">
        <v>20</v>
      </c>
      <c r="R460" s="83">
        <v>1706758652</v>
      </c>
      <c r="S460" s="83">
        <v>1783047172</v>
      </c>
      <c r="T460" s="83">
        <v>464469634</v>
      </c>
      <c r="U460" s="83">
        <v>887838444</v>
      </c>
      <c r="V460" s="83">
        <v>1318624447</v>
      </c>
      <c r="W460" s="83">
        <v>1626943681</v>
      </c>
      <c r="X460" s="83">
        <v>1849912757</v>
      </c>
      <c r="Y460" s="83">
        <v>2020962495</v>
      </c>
      <c r="Z460" s="83">
        <v>2159569757</v>
      </c>
      <c r="AA460" s="83">
        <v>2277397324</v>
      </c>
      <c r="AB460" s="83">
        <v>2381879286</v>
      </c>
      <c r="AC460" s="83">
        <v>2477409681</v>
      </c>
      <c r="AD460" s="83">
        <v>2566546689</v>
      </c>
      <c r="AE460" s="83">
        <v>2651222488</v>
      </c>
      <c r="AF460" s="83">
        <v>2733044452</v>
      </c>
      <c r="AG460" s="83">
        <v>2813186523</v>
      </c>
      <c r="AH460" s="83">
        <v>2892180641</v>
      </c>
      <c r="AI460" s="83">
        <v>2970336449</v>
      </c>
      <c r="AJ460" s="83">
        <v>3048065437</v>
      </c>
      <c r="AK460" s="83">
        <v>3125872405</v>
      </c>
      <c r="AL460" s="83">
        <v>3203898211</v>
      </c>
      <c r="AM460" s="83">
        <v>3282655616</v>
      </c>
      <c r="AN460" s="92">
        <v>3361852256</v>
      </c>
    </row>
    <row r="461" spans="1:40" x14ac:dyDescent="0.25">
      <c r="A461" t="str">
        <f t="shared" si="7"/>
        <v>Domestic passengers_Europe</v>
      </c>
      <c r="B461" s="102" t="s">
        <v>56</v>
      </c>
      <c r="C461" s="103" t="s">
        <v>20</v>
      </c>
      <c r="D461" s="104" t="s">
        <v>28</v>
      </c>
      <c r="E461" s="105" t="s">
        <v>20</v>
      </c>
      <c r="F461" s="106" t="s">
        <v>20</v>
      </c>
      <c r="G461" s="106" t="s">
        <v>20</v>
      </c>
      <c r="H461" s="106" t="s">
        <v>20</v>
      </c>
      <c r="I461" s="106" t="s">
        <v>20</v>
      </c>
      <c r="J461" s="106" t="s">
        <v>20</v>
      </c>
      <c r="K461" s="106" t="s">
        <v>20</v>
      </c>
      <c r="L461" s="106" t="s">
        <v>20</v>
      </c>
      <c r="M461" s="106" t="s">
        <v>20</v>
      </c>
      <c r="N461" s="106" t="s">
        <v>20</v>
      </c>
      <c r="O461" s="106" t="s">
        <v>20</v>
      </c>
      <c r="P461" s="106" t="s">
        <v>20</v>
      </c>
      <c r="Q461" s="106" t="s">
        <v>20</v>
      </c>
      <c r="R461" s="107">
        <v>627652797</v>
      </c>
      <c r="S461" s="107">
        <v>627209331</v>
      </c>
      <c r="T461" s="107">
        <v>310653435</v>
      </c>
      <c r="U461" s="107">
        <v>482440675</v>
      </c>
      <c r="V461" s="107">
        <v>598014455</v>
      </c>
      <c r="W461" s="107">
        <v>667040684</v>
      </c>
      <c r="X461" s="107">
        <v>712389560</v>
      </c>
      <c r="Y461" s="107">
        <v>743790298</v>
      </c>
      <c r="Z461" s="107">
        <v>769368674</v>
      </c>
      <c r="AA461" s="107">
        <v>791570529</v>
      </c>
      <c r="AB461" s="107">
        <v>811617978</v>
      </c>
      <c r="AC461" s="107">
        <v>830343224</v>
      </c>
      <c r="AD461" s="107">
        <v>848236927</v>
      </c>
      <c r="AE461" s="107">
        <v>865543180</v>
      </c>
      <c r="AF461" s="107">
        <v>882113908</v>
      </c>
      <c r="AG461" s="107">
        <v>898859024</v>
      </c>
      <c r="AH461" s="107">
        <v>915926615</v>
      </c>
      <c r="AI461" s="107">
        <v>932997819</v>
      </c>
      <c r="AJ461" s="107">
        <v>950074956</v>
      </c>
      <c r="AK461" s="107">
        <v>966992052</v>
      </c>
      <c r="AL461" s="107">
        <v>984036556</v>
      </c>
      <c r="AM461" s="107">
        <v>1001340156</v>
      </c>
      <c r="AN461" s="104">
        <v>1018955991</v>
      </c>
    </row>
    <row r="462" spans="1:40" x14ac:dyDescent="0.25">
      <c r="A462" t="str">
        <f t="shared" si="7"/>
        <v>Total passengers_Euro area</v>
      </c>
      <c r="B462" s="72" t="s">
        <v>58</v>
      </c>
      <c r="C462" s="108" t="s">
        <v>20</v>
      </c>
      <c r="D462" s="92" t="s">
        <v>7</v>
      </c>
      <c r="E462" s="75" t="s">
        <v>20</v>
      </c>
      <c r="F462" s="76" t="s">
        <v>20</v>
      </c>
      <c r="G462" s="76" t="s">
        <v>20</v>
      </c>
      <c r="H462" s="76" t="s">
        <v>20</v>
      </c>
      <c r="I462" s="76" t="s">
        <v>20</v>
      </c>
      <c r="J462" s="76" t="s">
        <v>20</v>
      </c>
      <c r="K462" s="76" t="s">
        <v>20</v>
      </c>
      <c r="L462" s="76" t="s">
        <v>20</v>
      </c>
      <c r="M462" s="76" t="s">
        <v>20</v>
      </c>
      <c r="N462" s="76" t="s">
        <v>20</v>
      </c>
      <c r="O462" s="76" t="s">
        <v>20</v>
      </c>
      <c r="P462" s="76" t="s">
        <v>20</v>
      </c>
      <c r="Q462" s="76" t="s">
        <v>20</v>
      </c>
      <c r="R462" s="83">
        <v>1246553423</v>
      </c>
      <c r="S462" s="83">
        <v>1293736837</v>
      </c>
      <c r="T462" s="83">
        <v>372741009</v>
      </c>
      <c r="U462" s="83">
        <v>683069422</v>
      </c>
      <c r="V462" s="83">
        <v>993618405</v>
      </c>
      <c r="W462" s="83">
        <v>1196833664</v>
      </c>
      <c r="X462" s="83">
        <v>1337453274</v>
      </c>
      <c r="Y462" s="83">
        <v>1441131246</v>
      </c>
      <c r="Z462" s="83">
        <v>1522594044</v>
      </c>
      <c r="AA462" s="83">
        <v>1591006474</v>
      </c>
      <c r="AB462" s="83">
        <v>1650475129</v>
      </c>
      <c r="AC462" s="83">
        <v>1704006015</v>
      </c>
      <c r="AD462" s="83">
        <v>1753445193</v>
      </c>
      <c r="AE462" s="83">
        <v>1800188079</v>
      </c>
      <c r="AF462" s="83">
        <v>1844588650</v>
      </c>
      <c r="AG462" s="83">
        <v>1888024407</v>
      </c>
      <c r="AH462" s="83">
        <v>1930994119</v>
      </c>
      <c r="AI462" s="83">
        <v>1973463094</v>
      </c>
      <c r="AJ462" s="83">
        <v>2015682984</v>
      </c>
      <c r="AK462" s="83">
        <v>2057779291</v>
      </c>
      <c r="AL462" s="83">
        <v>2099990562</v>
      </c>
      <c r="AM462" s="83">
        <v>2142672170</v>
      </c>
      <c r="AN462" s="92">
        <v>2186043432</v>
      </c>
    </row>
    <row r="463" spans="1:40" x14ac:dyDescent="0.25">
      <c r="A463" t="str">
        <f t="shared" si="7"/>
        <v>Total aircraft movements_Euro area</v>
      </c>
      <c r="B463" s="72" t="s">
        <v>35</v>
      </c>
      <c r="C463" s="108" t="s">
        <v>20</v>
      </c>
      <c r="D463" s="92" t="s">
        <v>7</v>
      </c>
      <c r="E463" s="75" t="s">
        <v>20</v>
      </c>
      <c r="F463" s="76" t="s">
        <v>20</v>
      </c>
      <c r="G463" s="76" t="s">
        <v>20</v>
      </c>
      <c r="H463" s="76" t="s">
        <v>20</v>
      </c>
      <c r="I463" s="76" t="s">
        <v>20</v>
      </c>
      <c r="J463" s="76" t="s">
        <v>20</v>
      </c>
      <c r="K463" s="76" t="s">
        <v>20</v>
      </c>
      <c r="L463" s="76" t="s">
        <v>20</v>
      </c>
      <c r="M463" s="76" t="s">
        <v>20</v>
      </c>
      <c r="N463" s="76" t="s">
        <v>20</v>
      </c>
      <c r="O463" s="76" t="s">
        <v>20</v>
      </c>
      <c r="P463" s="76" t="s">
        <v>20</v>
      </c>
      <c r="Q463" s="76" t="s">
        <v>20</v>
      </c>
      <c r="R463" s="83">
        <v>13799323</v>
      </c>
      <c r="S463" s="83">
        <v>13948996</v>
      </c>
      <c r="T463" s="83">
        <v>6841149</v>
      </c>
      <c r="U463" s="83">
        <v>10499326</v>
      </c>
      <c r="V463" s="83">
        <v>12714878</v>
      </c>
      <c r="W463" s="83">
        <v>13930088</v>
      </c>
      <c r="X463" s="83">
        <v>14658241</v>
      </c>
      <c r="Y463" s="83">
        <v>15142716</v>
      </c>
      <c r="Z463" s="83">
        <v>15503572</v>
      </c>
      <c r="AA463" s="83">
        <v>15803735</v>
      </c>
      <c r="AB463" s="83">
        <v>16072425</v>
      </c>
      <c r="AC463" s="83">
        <v>16326163</v>
      </c>
      <c r="AD463" s="83">
        <v>16569645</v>
      </c>
      <c r="AE463" s="83">
        <v>16807038</v>
      </c>
      <c r="AF463" s="83">
        <v>17029619</v>
      </c>
      <c r="AG463" s="83">
        <v>17252507</v>
      </c>
      <c r="AH463" s="83">
        <v>17477012</v>
      </c>
      <c r="AI463" s="83">
        <v>17699979</v>
      </c>
      <c r="AJ463" s="83">
        <v>17921272</v>
      </c>
      <c r="AK463" s="83">
        <v>18140302</v>
      </c>
      <c r="AL463" s="83">
        <v>18360491</v>
      </c>
      <c r="AM463" s="83">
        <v>18583145</v>
      </c>
      <c r="AN463" s="92">
        <v>18807001</v>
      </c>
    </row>
    <row r="464" spans="1:40" x14ac:dyDescent="0.25">
      <c r="A464" t="str">
        <f t="shared" si="7"/>
        <v>Total Cargo_Euro area</v>
      </c>
      <c r="B464" s="102" t="s">
        <v>207</v>
      </c>
      <c r="C464" s="103" t="s">
        <v>20</v>
      </c>
      <c r="D464" s="104" t="s">
        <v>7</v>
      </c>
      <c r="E464" s="105" t="s">
        <v>20</v>
      </c>
      <c r="F464" s="106" t="s">
        <v>20</v>
      </c>
      <c r="G464" s="106" t="s">
        <v>20</v>
      </c>
      <c r="H464" s="106" t="s">
        <v>20</v>
      </c>
      <c r="I464" s="106" t="s">
        <v>20</v>
      </c>
      <c r="J464" s="106" t="s">
        <v>20</v>
      </c>
      <c r="K464" s="106" t="s">
        <v>20</v>
      </c>
      <c r="L464" s="106" t="s">
        <v>20</v>
      </c>
      <c r="M464" s="106" t="s">
        <v>20</v>
      </c>
      <c r="N464" s="106" t="s">
        <v>20</v>
      </c>
      <c r="O464" s="106" t="s">
        <v>20</v>
      </c>
      <c r="P464" s="106" t="s">
        <v>20</v>
      </c>
      <c r="Q464" s="106" t="s">
        <v>20</v>
      </c>
      <c r="R464" s="107">
        <v>14814228</v>
      </c>
      <c r="S464" s="107">
        <v>14428333</v>
      </c>
      <c r="T464" s="107">
        <v>12845473</v>
      </c>
      <c r="U464" s="107">
        <v>14930511</v>
      </c>
      <c r="V464" s="107">
        <v>15758176</v>
      </c>
      <c r="W464" s="107">
        <v>16317432</v>
      </c>
      <c r="X464" s="107">
        <v>16771973</v>
      </c>
      <c r="Y464" s="107">
        <v>17172944</v>
      </c>
      <c r="Z464" s="107">
        <v>17547725</v>
      </c>
      <c r="AA464" s="107">
        <v>17908062</v>
      </c>
      <c r="AB464" s="107">
        <v>18258942</v>
      </c>
      <c r="AC464" s="107">
        <v>18605415</v>
      </c>
      <c r="AD464" s="107">
        <v>18946757</v>
      </c>
      <c r="AE464" s="107">
        <v>19284218</v>
      </c>
      <c r="AF464" s="107">
        <v>19611223</v>
      </c>
      <c r="AG464" s="107">
        <v>19936846</v>
      </c>
      <c r="AH464" s="107">
        <v>20267726</v>
      </c>
      <c r="AI464" s="107">
        <v>20600924</v>
      </c>
      <c r="AJ464" s="107">
        <v>20934344</v>
      </c>
      <c r="AK464" s="107">
        <v>21266187</v>
      </c>
      <c r="AL464" s="107">
        <v>21600703</v>
      </c>
      <c r="AM464" s="107">
        <v>21940676</v>
      </c>
      <c r="AN464" s="104">
        <v>22290843</v>
      </c>
    </row>
    <row r="465" spans="1:40" x14ac:dyDescent="0.25">
      <c r="A465" t="str">
        <f t="shared" si="7"/>
        <v>International passengers_Euro area</v>
      </c>
      <c r="B465" s="102" t="s">
        <v>54</v>
      </c>
      <c r="C465" s="103" t="s">
        <v>20</v>
      </c>
      <c r="D465" s="104" t="s">
        <v>7</v>
      </c>
      <c r="E465" s="105" t="s">
        <v>20</v>
      </c>
      <c r="F465" s="106" t="s">
        <v>20</v>
      </c>
      <c r="G465" s="106" t="s">
        <v>20</v>
      </c>
      <c r="H465" s="106" t="s">
        <v>20</v>
      </c>
      <c r="I465" s="106" t="s">
        <v>20</v>
      </c>
      <c r="J465" s="106" t="s">
        <v>20</v>
      </c>
      <c r="K465" s="106" t="s">
        <v>20</v>
      </c>
      <c r="L465" s="106" t="s">
        <v>20</v>
      </c>
      <c r="M465" s="106" t="s">
        <v>20</v>
      </c>
      <c r="N465" s="106" t="s">
        <v>20</v>
      </c>
      <c r="O465" s="106" t="s">
        <v>20</v>
      </c>
      <c r="P465" s="106" t="s">
        <v>20</v>
      </c>
      <c r="Q465" s="106" t="s">
        <v>20</v>
      </c>
      <c r="R465" s="107">
        <v>962992777</v>
      </c>
      <c r="S465" s="107">
        <v>1004399617</v>
      </c>
      <c r="T465" s="107">
        <v>257810673</v>
      </c>
      <c r="U465" s="107">
        <v>487154651</v>
      </c>
      <c r="V465" s="107">
        <v>739366579</v>
      </c>
      <c r="W465" s="107">
        <v>911607942</v>
      </c>
      <c r="X465" s="107">
        <v>1033881530</v>
      </c>
      <c r="Y465" s="107">
        <v>1126200530</v>
      </c>
      <c r="Z465" s="107">
        <v>1200096519</v>
      </c>
      <c r="AA465" s="107">
        <v>1262296850</v>
      </c>
      <c r="AB465" s="107">
        <v>1316687421</v>
      </c>
      <c r="AC465" s="107">
        <v>1365668655</v>
      </c>
      <c r="AD465" s="107">
        <v>1410931544</v>
      </c>
      <c r="AE465" s="107">
        <v>1453829802</v>
      </c>
      <c r="AF465" s="107">
        <v>1495198048</v>
      </c>
      <c r="AG465" s="107">
        <v>1535484577</v>
      </c>
      <c r="AH465" s="107">
        <v>1575083214</v>
      </c>
      <c r="AI465" s="107">
        <v>1614285360</v>
      </c>
      <c r="AJ465" s="107">
        <v>1653346972</v>
      </c>
      <c r="AK465" s="107">
        <v>1692571109</v>
      </c>
      <c r="AL465" s="107">
        <v>1731926579</v>
      </c>
      <c r="AM465" s="107">
        <v>1771646782</v>
      </c>
      <c r="AN465" s="104">
        <v>1811888218</v>
      </c>
    </row>
    <row r="466" spans="1:40" x14ac:dyDescent="0.25">
      <c r="A466" t="str">
        <f t="shared" si="7"/>
        <v>Domestic passengers_Euro area</v>
      </c>
      <c r="B466" s="72" t="s">
        <v>56</v>
      </c>
      <c r="C466" s="108" t="s">
        <v>20</v>
      </c>
      <c r="D466" s="92" t="s">
        <v>7</v>
      </c>
      <c r="E466" s="75" t="s">
        <v>20</v>
      </c>
      <c r="F466" s="76" t="s">
        <v>20</v>
      </c>
      <c r="G466" s="76" t="s">
        <v>20</v>
      </c>
      <c r="H466" s="76" t="s">
        <v>20</v>
      </c>
      <c r="I466" s="76" t="s">
        <v>20</v>
      </c>
      <c r="J466" s="76" t="s">
        <v>20</v>
      </c>
      <c r="K466" s="76" t="s">
        <v>20</v>
      </c>
      <c r="L466" s="76" t="s">
        <v>20</v>
      </c>
      <c r="M466" s="76" t="s">
        <v>20</v>
      </c>
      <c r="N466" s="76" t="s">
        <v>20</v>
      </c>
      <c r="O466" s="76" t="s">
        <v>20</v>
      </c>
      <c r="P466" s="76" t="s">
        <v>20</v>
      </c>
      <c r="Q466" s="76" t="s">
        <v>20</v>
      </c>
      <c r="R466" s="83">
        <v>277438302</v>
      </c>
      <c r="S466" s="83">
        <v>283330488</v>
      </c>
      <c r="T466" s="83">
        <v>113107001</v>
      </c>
      <c r="U466" s="83">
        <v>192790065</v>
      </c>
      <c r="V466" s="83">
        <v>250142847</v>
      </c>
      <c r="W466" s="83">
        <v>280522325</v>
      </c>
      <c r="X466" s="83">
        <v>298548614</v>
      </c>
      <c r="Y466" s="83">
        <v>309749822</v>
      </c>
      <c r="Z466" s="83">
        <v>317245333</v>
      </c>
      <c r="AA466" s="83">
        <v>323438111</v>
      </c>
      <c r="AB466" s="83">
        <v>328512771</v>
      </c>
      <c r="AC466" s="83">
        <v>333066015</v>
      </c>
      <c r="AD466" s="83">
        <v>337253108</v>
      </c>
      <c r="AE466" s="83">
        <v>341109588</v>
      </c>
      <c r="AF466" s="83">
        <v>344153373</v>
      </c>
      <c r="AG466" s="83">
        <v>347315888</v>
      </c>
      <c r="AH466" s="83">
        <v>350702347</v>
      </c>
      <c r="AI466" s="83">
        <v>353986289</v>
      </c>
      <c r="AJ466" s="83">
        <v>357162806</v>
      </c>
      <c r="AK466" s="83">
        <v>360054648</v>
      </c>
      <c r="AL466" s="83">
        <v>362931053</v>
      </c>
      <c r="AM466" s="83">
        <v>365912637</v>
      </c>
      <c r="AN466" s="92">
        <v>369062754</v>
      </c>
    </row>
    <row r="467" spans="1:40" x14ac:dyDescent="0.25">
      <c r="A467" t="str">
        <f t="shared" si="7"/>
        <v>Total passengers_Ethiopia</v>
      </c>
      <c r="B467" s="72" t="s">
        <v>58</v>
      </c>
      <c r="C467" s="108" t="s">
        <v>32</v>
      </c>
      <c r="D467" s="92" t="s">
        <v>45</v>
      </c>
      <c r="E467" s="75" t="s">
        <v>20</v>
      </c>
      <c r="F467" s="76" t="s">
        <v>34</v>
      </c>
      <c r="G467" s="76" t="s">
        <v>20</v>
      </c>
      <c r="H467" s="76" t="s">
        <v>20</v>
      </c>
      <c r="I467" s="76" t="s">
        <v>20</v>
      </c>
      <c r="J467" s="76" t="s">
        <v>20</v>
      </c>
      <c r="K467" s="76" t="s">
        <v>20</v>
      </c>
      <c r="L467" s="76" t="s">
        <v>34</v>
      </c>
      <c r="M467" s="76" t="s">
        <v>20</v>
      </c>
      <c r="N467" s="76" t="s">
        <v>20</v>
      </c>
      <c r="O467" s="76" t="s">
        <v>20</v>
      </c>
      <c r="P467" s="76" t="s">
        <v>20</v>
      </c>
      <c r="Q467" s="76" t="s">
        <v>20</v>
      </c>
      <c r="R467" s="83">
        <v>12380764</v>
      </c>
      <c r="S467" s="83">
        <v>11985986</v>
      </c>
      <c r="T467" s="83">
        <v>4294817</v>
      </c>
      <c r="U467" s="83">
        <v>7561936</v>
      </c>
      <c r="V467" s="83">
        <v>10155125</v>
      </c>
      <c r="W467" s="83">
        <v>12330765</v>
      </c>
      <c r="X467" s="83">
        <v>14169582</v>
      </c>
      <c r="Y467" s="83">
        <v>15765714</v>
      </c>
      <c r="Z467" s="83">
        <v>17187829</v>
      </c>
      <c r="AA467" s="83">
        <v>18483425</v>
      </c>
      <c r="AB467" s="83">
        <v>19687715</v>
      </c>
      <c r="AC467" s="83">
        <v>20826062</v>
      </c>
      <c r="AD467" s="83">
        <v>21916836</v>
      </c>
      <c r="AE467" s="83">
        <v>22972597</v>
      </c>
      <c r="AF467" s="83">
        <v>24003681</v>
      </c>
      <c r="AG467" s="83">
        <v>25017074</v>
      </c>
      <c r="AH467" s="83">
        <v>26017692</v>
      </c>
      <c r="AI467" s="83">
        <v>27009183</v>
      </c>
      <c r="AJ467" s="83">
        <v>27991465</v>
      </c>
      <c r="AK467" s="83">
        <v>28969033</v>
      </c>
      <c r="AL467" s="83">
        <v>29943313</v>
      </c>
      <c r="AM467" s="83">
        <v>30915215</v>
      </c>
      <c r="AN467" s="92">
        <v>31885382</v>
      </c>
    </row>
    <row r="468" spans="1:40" x14ac:dyDescent="0.25">
      <c r="A468" t="str">
        <f t="shared" si="7"/>
        <v>Total aircraft movements_Ethiopia</v>
      </c>
      <c r="B468" s="72" t="s">
        <v>35</v>
      </c>
      <c r="C468" s="108" t="s">
        <v>32</v>
      </c>
      <c r="D468" s="92" t="s">
        <v>45</v>
      </c>
      <c r="E468" s="75" t="s">
        <v>20</v>
      </c>
      <c r="F468" s="76" t="s">
        <v>34</v>
      </c>
      <c r="G468" s="76" t="s">
        <v>20</v>
      </c>
      <c r="H468" s="76" t="s">
        <v>20</v>
      </c>
      <c r="I468" s="76" t="s">
        <v>20</v>
      </c>
      <c r="J468" s="76" t="s">
        <v>20</v>
      </c>
      <c r="K468" s="76" t="s">
        <v>20</v>
      </c>
      <c r="L468" s="76" t="s">
        <v>34</v>
      </c>
      <c r="M468" s="76" t="s">
        <v>20</v>
      </c>
      <c r="N468" s="76" t="s">
        <v>20</v>
      </c>
      <c r="O468" s="76" t="s">
        <v>20</v>
      </c>
      <c r="P468" s="76" t="s">
        <v>20</v>
      </c>
      <c r="Q468" s="76" t="s">
        <v>20</v>
      </c>
      <c r="R468" s="83">
        <v>151849</v>
      </c>
      <c r="S468" s="83">
        <v>123989</v>
      </c>
      <c r="T468" s="83">
        <v>55327</v>
      </c>
      <c r="U468" s="83">
        <v>89704</v>
      </c>
      <c r="V468" s="83">
        <v>112049</v>
      </c>
      <c r="W468" s="83">
        <v>127564</v>
      </c>
      <c r="X468" s="83">
        <v>138835</v>
      </c>
      <c r="Y468" s="83">
        <v>147587</v>
      </c>
      <c r="Z468" s="83">
        <v>154845</v>
      </c>
      <c r="AA468" s="83">
        <v>161220</v>
      </c>
      <c r="AB468" s="83">
        <v>167074</v>
      </c>
      <c r="AC468" s="83">
        <v>172618</v>
      </c>
      <c r="AD468" s="83">
        <v>177982</v>
      </c>
      <c r="AE468" s="83">
        <v>183239</v>
      </c>
      <c r="AF468" s="83">
        <v>188433</v>
      </c>
      <c r="AG468" s="83">
        <v>193590</v>
      </c>
      <c r="AH468" s="83">
        <v>198726</v>
      </c>
      <c r="AI468" s="83">
        <v>203848</v>
      </c>
      <c r="AJ468" s="83">
        <v>208963</v>
      </c>
      <c r="AK468" s="83">
        <v>214074</v>
      </c>
      <c r="AL468" s="83">
        <v>219182</v>
      </c>
      <c r="AM468" s="83">
        <v>224289</v>
      </c>
      <c r="AN468" s="92">
        <v>229395</v>
      </c>
    </row>
    <row r="469" spans="1:40" x14ac:dyDescent="0.25">
      <c r="A469" t="str">
        <f t="shared" si="7"/>
        <v>Total Cargo_Ethiopia</v>
      </c>
      <c r="B469" s="102" t="s">
        <v>207</v>
      </c>
      <c r="C469" s="103" t="s">
        <v>32</v>
      </c>
      <c r="D469" s="104" t="s">
        <v>45</v>
      </c>
      <c r="E469" s="105" t="s">
        <v>20</v>
      </c>
      <c r="F469" s="106" t="s">
        <v>34</v>
      </c>
      <c r="G469" s="106" t="s">
        <v>20</v>
      </c>
      <c r="H469" s="106" t="s">
        <v>20</v>
      </c>
      <c r="I469" s="106" t="s">
        <v>20</v>
      </c>
      <c r="J469" s="106" t="s">
        <v>20</v>
      </c>
      <c r="K469" s="106" t="s">
        <v>20</v>
      </c>
      <c r="L469" s="106" t="s">
        <v>34</v>
      </c>
      <c r="M469" s="106" t="s">
        <v>20</v>
      </c>
      <c r="N469" s="106" t="s">
        <v>20</v>
      </c>
      <c r="O469" s="106" t="s">
        <v>20</v>
      </c>
      <c r="P469" s="106" t="s">
        <v>20</v>
      </c>
      <c r="Q469" s="106" t="s">
        <v>20</v>
      </c>
      <c r="R469" s="107">
        <v>260797</v>
      </c>
      <c r="S469" s="107">
        <v>274716</v>
      </c>
      <c r="T469" s="107">
        <v>230426</v>
      </c>
      <c r="U469" s="107">
        <v>290908</v>
      </c>
      <c r="V469" s="107">
        <v>317129</v>
      </c>
      <c r="W469" s="107">
        <v>338179</v>
      </c>
      <c r="X469" s="107">
        <v>357607</v>
      </c>
      <c r="Y469" s="107">
        <v>376688</v>
      </c>
      <c r="Z469" s="107">
        <v>395696</v>
      </c>
      <c r="AA469" s="107">
        <v>414689</v>
      </c>
      <c r="AB469" s="107">
        <v>433678</v>
      </c>
      <c r="AC469" s="107">
        <v>452665</v>
      </c>
      <c r="AD469" s="107">
        <v>471653</v>
      </c>
      <c r="AE469" s="107">
        <v>490641</v>
      </c>
      <c r="AF469" s="107">
        <v>509628</v>
      </c>
      <c r="AG469" s="107">
        <v>528616</v>
      </c>
      <c r="AH469" s="107">
        <v>547604</v>
      </c>
      <c r="AI469" s="107">
        <v>566592</v>
      </c>
      <c r="AJ469" s="107">
        <v>585579</v>
      </c>
      <c r="AK469" s="107">
        <v>604567</v>
      </c>
      <c r="AL469" s="107">
        <v>623555</v>
      </c>
      <c r="AM469" s="107">
        <v>642543</v>
      </c>
      <c r="AN469" s="104">
        <v>661531</v>
      </c>
    </row>
    <row r="470" spans="1:40" x14ac:dyDescent="0.25">
      <c r="A470" t="str">
        <f t="shared" si="7"/>
        <v>International passengers_Ethiopia</v>
      </c>
      <c r="B470" s="102" t="s">
        <v>54</v>
      </c>
      <c r="C470" s="103" t="s">
        <v>32</v>
      </c>
      <c r="D470" s="104" t="s">
        <v>45</v>
      </c>
      <c r="E470" s="105" t="s">
        <v>20</v>
      </c>
      <c r="F470" s="106" t="s">
        <v>34</v>
      </c>
      <c r="G470" s="106" t="s">
        <v>20</v>
      </c>
      <c r="H470" s="106" t="s">
        <v>20</v>
      </c>
      <c r="I470" s="106" t="s">
        <v>20</v>
      </c>
      <c r="J470" s="106" t="s">
        <v>20</v>
      </c>
      <c r="K470" s="106" t="s">
        <v>20</v>
      </c>
      <c r="L470" s="106" t="s">
        <v>34</v>
      </c>
      <c r="M470" s="106" t="s">
        <v>20</v>
      </c>
      <c r="N470" s="106" t="s">
        <v>20</v>
      </c>
      <c r="O470" s="106" t="s">
        <v>20</v>
      </c>
      <c r="P470" s="106" t="s">
        <v>20</v>
      </c>
      <c r="Q470" s="106" t="s">
        <v>20</v>
      </c>
      <c r="R470" s="107">
        <v>9553343</v>
      </c>
      <c r="S470" s="107">
        <v>10140399</v>
      </c>
      <c r="T470" s="107">
        <v>3409720</v>
      </c>
      <c r="U470" s="107">
        <v>6122188</v>
      </c>
      <c r="V470" s="107">
        <v>8347027</v>
      </c>
      <c r="W470" s="107">
        <v>10258982</v>
      </c>
      <c r="X470" s="107">
        <v>11897065</v>
      </c>
      <c r="Y470" s="107">
        <v>13328787</v>
      </c>
      <c r="Z470" s="107">
        <v>14606279</v>
      </c>
      <c r="AA470" s="107">
        <v>15769298</v>
      </c>
      <c r="AB470" s="107">
        <v>16847845</v>
      </c>
      <c r="AC470" s="107">
        <v>17864377</v>
      </c>
      <c r="AD470" s="107">
        <v>18835576</v>
      </c>
      <c r="AE470" s="107">
        <v>19773770</v>
      </c>
      <c r="AF470" s="107">
        <v>20688012</v>
      </c>
      <c r="AG470" s="107">
        <v>21584930</v>
      </c>
      <c r="AH470" s="107">
        <v>22469348</v>
      </c>
      <c r="AI470" s="107">
        <v>23344770</v>
      </c>
      <c r="AJ470" s="107">
        <v>24213735</v>
      </c>
      <c r="AK470" s="107">
        <v>25078072</v>
      </c>
      <c r="AL470" s="107">
        <v>25939100</v>
      </c>
      <c r="AM470" s="107">
        <v>26797764</v>
      </c>
      <c r="AN470" s="104">
        <v>27654744</v>
      </c>
    </row>
    <row r="471" spans="1:40" x14ac:dyDescent="0.25">
      <c r="A471" t="str">
        <f t="shared" si="7"/>
        <v>Domestic passengers_Ethiopia</v>
      </c>
      <c r="B471" s="72" t="s">
        <v>56</v>
      </c>
      <c r="C471" s="108" t="s">
        <v>32</v>
      </c>
      <c r="D471" s="92" t="s">
        <v>45</v>
      </c>
      <c r="E471" s="75" t="s">
        <v>20</v>
      </c>
      <c r="F471" s="76" t="s">
        <v>34</v>
      </c>
      <c r="G471" s="76" t="s">
        <v>20</v>
      </c>
      <c r="H471" s="76" t="s">
        <v>20</v>
      </c>
      <c r="I471" s="76" t="s">
        <v>20</v>
      </c>
      <c r="J471" s="76" t="s">
        <v>20</v>
      </c>
      <c r="K471" s="76" t="s">
        <v>20</v>
      </c>
      <c r="L471" s="76" t="s">
        <v>34</v>
      </c>
      <c r="M471" s="76" t="s">
        <v>20</v>
      </c>
      <c r="N471" s="76" t="s">
        <v>20</v>
      </c>
      <c r="O471" s="76" t="s">
        <v>20</v>
      </c>
      <c r="P471" s="76" t="s">
        <v>20</v>
      </c>
      <c r="Q471" s="76" t="s">
        <v>20</v>
      </c>
      <c r="R471" s="83">
        <v>2827421</v>
      </c>
      <c r="S471" s="83">
        <v>1845587</v>
      </c>
      <c r="T471" s="83">
        <v>885097</v>
      </c>
      <c r="U471" s="83">
        <v>1439748</v>
      </c>
      <c r="V471" s="83">
        <v>1808098</v>
      </c>
      <c r="W471" s="83">
        <v>2071783</v>
      </c>
      <c r="X471" s="83">
        <v>2272517</v>
      </c>
      <c r="Y471" s="83">
        <v>2436927</v>
      </c>
      <c r="Z471" s="83">
        <v>2581550</v>
      </c>
      <c r="AA471" s="83">
        <v>2714127</v>
      </c>
      <c r="AB471" s="83">
        <v>2839870</v>
      </c>
      <c r="AC471" s="83">
        <v>2961685</v>
      </c>
      <c r="AD471" s="83">
        <v>3081260</v>
      </c>
      <c r="AE471" s="83">
        <v>3198827</v>
      </c>
      <c r="AF471" s="83">
        <v>3315669</v>
      </c>
      <c r="AG471" s="83">
        <v>3432144</v>
      </c>
      <c r="AH471" s="83">
        <v>3548344</v>
      </c>
      <c r="AI471" s="83">
        <v>3664413</v>
      </c>
      <c r="AJ471" s="83">
        <v>3777730</v>
      </c>
      <c r="AK471" s="83">
        <v>3890961</v>
      </c>
      <c r="AL471" s="83">
        <v>4004213</v>
      </c>
      <c r="AM471" s="83">
        <v>4117451</v>
      </c>
      <c r="AN471" s="92">
        <v>4230638</v>
      </c>
    </row>
    <row r="472" spans="1:40" x14ac:dyDescent="0.25">
      <c r="A472" t="str">
        <f t="shared" si="7"/>
        <v>Total passengers_Estonia</v>
      </c>
      <c r="B472" s="102" t="s">
        <v>58</v>
      </c>
      <c r="C472" s="103" t="s">
        <v>96</v>
      </c>
      <c r="D472" s="104" t="s">
        <v>110</v>
      </c>
      <c r="E472" s="105" t="s">
        <v>34</v>
      </c>
      <c r="F472" s="106" t="s">
        <v>20</v>
      </c>
      <c r="G472" s="106" t="s">
        <v>20</v>
      </c>
      <c r="H472" s="106" t="s">
        <v>34</v>
      </c>
      <c r="I472" s="106" t="s">
        <v>34</v>
      </c>
      <c r="J472" s="106" t="s">
        <v>20</v>
      </c>
      <c r="K472" s="106" t="s">
        <v>20</v>
      </c>
      <c r="L472" s="106" t="s">
        <v>20</v>
      </c>
      <c r="M472" s="106" t="s">
        <v>20</v>
      </c>
      <c r="N472" s="106" t="s">
        <v>20</v>
      </c>
      <c r="O472" s="106" t="s">
        <v>20</v>
      </c>
      <c r="P472" s="106" t="s">
        <v>20</v>
      </c>
      <c r="Q472" s="106" t="s">
        <v>20</v>
      </c>
      <c r="R472" s="107">
        <v>2996621</v>
      </c>
      <c r="S472" s="107">
        <v>3259491</v>
      </c>
      <c r="T472" s="107">
        <v>853379</v>
      </c>
      <c r="U472" s="107">
        <v>1644657</v>
      </c>
      <c r="V472" s="107">
        <v>2446619</v>
      </c>
      <c r="W472" s="107">
        <v>3060142</v>
      </c>
      <c r="X472" s="107">
        <v>3527941</v>
      </c>
      <c r="Y472" s="107">
        <v>3902519</v>
      </c>
      <c r="Z472" s="107">
        <v>4217644</v>
      </c>
      <c r="AA472" s="107">
        <v>4494000</v>
      </c>
      <c r="AB472" s="107">
        <v>4741464</v>
      </c>
      <c r="AC472" s="107">
        <v>4974781</v>
      </c>
      <c r="AD472" s="107">
        <v>5200048</v>
      </c>
      <c r="AE472" s="107">
        <v>5427609</v>
      </c>
      <c r="AF472" s="107">
        <v>5650062</v>
      </c>
      <c r="AG472" s="107">
        <v>5863499</v>
      </c>
      <c r="AH472" s="107">
        <v>6068176</v>
      </c>
      <c r="AI472" s="107">
        <v>6267496</v>
      </c>
      <c r="AJ472" s="107">
        <v>6462592</v>
      </c>
      <c r="AK472" s="107">
        <v>6657649</v>
      </c>
      <c r="AL472" s="107">
        <v>6855140</v>
      </c>
      <c r="AM472" s="107">
        <v>7050474</v>
      </c>
      <c r="AN472" s="104">
        <v>7243965</v>
      </c>
    </row>
    <row r="473" spans="1:40" x14ac:dyDescent="0.25">
      <c r="A473" t="str">
        <f t="shared" si="7"/>
        <v>Total aircraft movements_Estonia</v>
      </c>
      <c r="B473" s="102" t="s">
        <v>35</v>
      </c>
      <c r="C473" s="103" t="s">
        <v>96</v>
      </c>
      <c r="D473" s="104" t="s">
        <v>110</v>
      </c>
      <c r="E473" s="105" t="s">
        <v>34</v>
      </c>
      <c r="F473" s="106" t="s">
        <v>20</v>
      </c>
      <c r="G473" s="106" t="s">
        <v>20</v>
      </c>
      <c r="H473" s="106" t="s">
        <v>34</v>
      </c>
      <c r="I473" s="106" t="s">
        <v>34</v>
      </c>
      <c r="J473" s="106" t="s">
        <v>20</v>
      </c>
      <c r="K473" s="106" t="s">
        <v>20</v>
      </c>
      <c r="L473" s="106" t="s">
        <v>20</v>
      </c>
      <c r="M473" s="106" t="s">
        <v>20</v>
      </c>
      <c r="N473" s="106" t="s">
        <v>20</v>
      </c>
      <c r="O473" s="106" t="s">
        <v>20</v>
      </c>
      <c r="P473" s="106" t="s">
        <v>20</v>
      </c>
      <c r="Q473" s="106" t="s">
        <v>20</v>
      </c>
      <c r="R473" s="107">
        <v>48568</v>
      </c>
      <c r="S473" s="107">
        <v>47867</v>
      </c>
      <c r="T473" s="107">
        <v>23183</v>
      </c>
      <c r="U473" s="107">
        <v>33592</v>
      </c>
      <c r="V473" s="107">
        <v>41621</v>
      </c>
      <c r="W473" s="107">
        <v>46905</v>
      </c>
      <c r="X473" s="107">
        <v>50672</v>
      </c>
      <c r="Y473" s="107">
        <v>53545</v>
      </c>
      <c r="Z473" s="107">
        <v>55922</v>
      </c>
      <c r="AA473" s="107">
        <v>58024</v>
      </c>
      <c r="AB473" s="107">
        <v>59946</v>
      </c>
      <c r="AC473" s="107">
        <v>61830</v>
      </c>
      <c r="AD473" s="107">
        <v>63721</v>
      </c>
      <c r="AE473" s="107">
        <v>65715</v>
      </c>
      <c r="AF473" s="107">
        <v>67723</v>
      </c>
      <c r="AG473" s="107">
        <v>69694</v>
      </c>
      <c r="AH473" s="107">
        <v>71624</v>
      </c>
      <c r="AI473" s="107">
        <v>73539</v>
      </c>
      <c r="AJ473" s="107">
        <v>75443</v>
      </c>
      <c r="AK473" s="107">
        <v>77375</v>
      </c>
      <c r="AL473" s="107">
        <v>79356</v>
      </c>
      <c r="AM473" s="107">
        <v>81334</v>
      </c>
      <c r="AN473" s="104">
        <v>83309</v>
      </c>
    </row>
    <row r="474" spans="1:40" x14ac:dyDescent="0.25">
      <c r="A474" t="str">
        <f t="shared" si="7"/>
        <v>Total Cargo_Estonia</v>
      </c>
      <c r="B474" s="102" t="s">
        <v>207</v>
      </c>
      <c r="C474" s="108" t="s">
        <v>96</v>
      </c>
      <c r="D474" s="92" t="s">
        <v>110</v>
      </c>
      <c r="E474" s="75" t="s">
        <v>34</v>
      </c>
      <c r="F474" s="76" t="s">
        <v>20</v>
      </c>
      <c r="G474" s="76" t="s">
        <v>20</v>
      </c>
      <c r="H474" s="76" t="s">
        <v>34</v>
      </c>
      <c r="I474" s="76" t="s">
        <v>34</v>
      </c>
      <c r="J474" s="76" t="s">
        <v>20</v>
      </c>
      <c r="K474" s="76" t="s">
        <v>20</v>
      </c>
      <c r="L474" s="76" t="s">
        <v>20</v>
      </c>
      <c r="M474" s="76" t="s">
        <v>20</v>
      </c>
      <c r="N474" s="76" t="s">
        <v>20</v>
      </c>
      <c r="O474" s="76" t="s">
        <v>20</v>
      </c>
      <c r="P474" s="76" t="s">
        <v>20</v>
      </c>
      <c r="Q474" s="76" t="s">
        <v>20</v>
      </c>
      <c r="R474" s="83" t="s">
        <v>218</v>
      </c>
      <c r="S474" s="83" t="s">
        <v>218</v>
      </c>
      <c r="T474" s="83" t="s">
        <v>218</v>
      </c>
      <c r="U474" s="83" t="s">
        <v>218</v>
      </c>
      <c r="V474" s="83" t="s">
        <v>218</v>
      </c>
      <c r="W474" s="83" t="s">
        <v>218</v>
      </c>
      <c r="X474" s="83" t="s">
        <v>218</v>
      </c>
      <c r="Y474" s="83" t="s">
        <v>218</v>
      </c>
      <c r="Z474" s="83" t="s">
        <v>218</v>
      </c>
      <c r="AA474" s="83" t="s">
        <v>218</v>
      </c>
      <c r="AB474" s="83" t="s">
        <v>218</v>
      </c>
      <c r="AC474" s="83" t="s">
        <v>218</v>
      </c>
      <c r="AD474" s="83" t="s">
        <v>218</v>
      </c>
      <c r="AE474" s="83" t="s">
        <v>218</v>
      </c>
      <c r="AF474" s="83" t="s">
        <v>218</v>
      </c>
      <c r="AG474" s="83" t="s">
        <v>218</v>
      </c>
      <c r="AH474" s="83" t="s">
        <v>218</v>
      </c>
      <c r="AI474" s="83" t="s">
        <v>218</v>
      </c>
      <c r="AJ474" s="83" t="s">
        <v>218</v>
      </c>
      <c r="AK474" s="83" t="s">
        <v>218</v>
      </c>
      <c r="AL474" s="83" t="s">
        <v>218</v>
      </c>
      <c r="AM474" s="83" t="s">
        <v>218</v>
      </c>
      <c r="AN474" s="92" t="s">
        <v>218</v>
      </c>
    </row>
    <row r="475" spans="1:40" x14ac:dyDescent="0.25">
      <c r="A475" t="str">
        <f t="shared" si="7"/>
        <v>International passengers_Estonia</v>
      </c>
      <c r="B475" s="72" t="s">
        <v>54</v>
      </c>
      <c r="C475" s="108" t="s">
        <v>96</v>
      </c>
      <c r="D475" s="92" t="s">
        <v>110</v>
      </c>
      <c r="E475" s="75" t="s">
        <v>34</v>
      </c>
      <c r="F475" s="76" t="s">
        <v>20</v>
      </c>
      <c r="G475" s="76" t="s">
        <v>20</v>
      </c>
      <c r="H475" s="76" t="s">
        <v>34</v>
      </c>
      <c r="I475" s="76" t="s">
        <v>34</v>
      </c>
      <c r="J475" s="76" t="s">
        <v>20</v>
      </c>
      <c r="K475" s="76" t="s">
        <v>20</v>
      </c>
      <c r="L475" s="76" t="s">
        <v>20</v>
      </c>
      <c r="M475" s="76" t="s">
        <v>20</v>
      </c>
      <c r="N475" s="76" t="s">
        <v>20</v>
      </c>
      <c r="O475" s="76" t="s">
        <v>20</v>
      </c>
      <c r="P475" s="76" t="s">
        <v>20</v>
      </c>
      <c r="Q475" s="76" t="s">
        <v>20</v>
      </c>
      <c r="R475" s="83">
        <v>2968685</v>
      </c>
      <c r="S475" s="83">
        <v>3228267</v>
      </c>
      <c r="T475" s="83">
        <v>831940</v>
      </c>
      <c r="U475" s="83">
        <v>1616418</v>
      </c>
      <c r="V475" s="83">
        <v>2415990</v>
      </c>
      <c r="W475" s="83">
        <v>3028275</v>
      </c>
      <c r="X475" s="83">
        <v>3495186</v>
      </c>
      <c r="Y475" s="83">
        <v>3868895</v>
      </c>
      <c r="Z475" s="83">
        <v>4183142</v>
      </c>
      <c r="AA475" s="83">
        <v>4458535</v>
      </c>
      <c r="AB475" s="83">
        <v>4704945</v>
      </c>
      <c r="AC475" s="83">
        <v>4937136</v>
      </c>
      <c r="AD475" s="83">
        <v>5161171</v>
      </c>
      <c r="AE475" s="83">
        <v>5387481</v>
      </c>
      <c r="AF475" s="83">
        <v>5608660</v>
      </c>
      <c r="AG475" s="83">
        <v>5820866</v>
      </c>
      <c r="AH475" s="83">
        <v>6024359</v>
      </c>
      <c r="AI475" s="83">
        <v>6222544</v>
      </c>
      <c r="AJ475" s="83">
        <v>6416520</v>
      </c>
      <c r="AK475" s="83">
        <v>6610441</v>
      </c>
      <c r="AL475" s="83">
        <v>6806770</v>
      </c>
      <c r="AM475" s="83">
        <v>7000926</v>
      </c>
      <c r="AN475" s="92">
        <v>7193213</v>
      </c>
    </row>
    <row r="476" spans="1:40" x14ac:dyDescent="0.25">
      <c r="A476" t="str">
        <f t="shared" si="7"/>
        <v>Domestic passengers_Estonia</v>
      </c>
      <c r="B476" s="102" t="s">
        <v>56</v>
      </c>
      <c r="C476" s="103" t="s">
        <v>96</v>
      </c>
      <c r="D476" s="104" t="s">
        <v>110</v>
      </c>
      <c r="E476" s="105" t="s">
        <v>34</v>
      </c>
      <c r="F476" s="106" t="s">
        <v>20</v>
      </c>
      <c r="G476" s="106" t="s">
        <v>20</v>
      </c>
      <c r="H476" s="106" t="s">
        <v>34</v>
      </c>
      <c r="I476" s="106" t="s">
        <v>34</v>
      </c>
      <c r="J476" s="106" t="s">
        <v>20</v>
      </c>
      <c r="K476" s="106" t="s">
        <v>20</v>
      </c>
      <c r="L476" s="106" t="s">
        <v>20</v>
      </c>
      <c r="M476" s="106" t="s">
        <v>20</v>
      </c>
      <c r="N476" s="106" t="s">
        <v>20</v>
      </c>
      <c r="O476" s="106" t="s">
        <v>20</v>
      </c>
      <c r="P476" s="106" t="s">
        <v>20</v>
      </c>
      <c r="Q476" s="106" t="s">
        <v>20</v>
      </c>
      <c r="R476" s="107" t="s">
        <v>218</v>
      </c>
      <c r="S476" s="107" t="s">
        <v>218</v>
      </c>
      <c r="T476" s="107" t="s">
        <v>218</v>
      </c>
      <c r="U476" s="107" t="s">
        <v>218</v>
      </c>
      <c r="V476" s="107" t="s">
        <v>218</v>
      </c>
      <c r="W476" s="107" t="s">
        <v>218</v>
      </c>
      <c r="X476" s="107" t="s">
        <v>218</v>
      </c>
      <c r="Y476" s="107" t="s">
        <v>218</v>
      </c>
      <c r="Z476" s="107" t="s">
        <v>218</v>
      </c>
      <c r="AA476" s="107" t="s">
        <v>218</v>
      </c>
      <c r="AB476" s="107" t="s">
        <v>218</v>
      </c>
      <c r="AC476" s="107" t="s">
        <v>218</v>
      </c>
      <c r="AD476" s="107" t="s">
        <v>218</v>
      </c>
      <c r="AE476" s="107" t="s">
        <v>218</v>
      </c>
      <c r="AF476" s="107" t="s">
        <v>218</v>
      </c>
      <c r="AG476" s="107" t="s">
        <v>218</v>
      </c>
      <c r="AH476" s="107" t="s">
        <v>218</v>
      </c>
      <c r="AI476" s="107" t="s">
        <v>218</v>
      </c>
      <c r="AJ476" s="107" t="s">
        <v>218</v>
      </c>
      <c r="AK476" s="107" t="s">
        <v>218</v>
      </c>
      <c r="AL476" s="107" t="s">
        <v>218</v>
      </c>
      <c r="AM476" s="107" t="s">
        <v>218</v>
      </c>
      <c r="AN476" s="104" t="s">
        <v>218</v>
      </c>
    </row>
    <row r="477" spans="1:40" x14ac:dyDescent="0.25">
      <c r="A477" t="str">
        <f t="shared" si="7"/>
        <v>Total passengers_Emerging aviation markets</v>
      </c>
      <c r="B477" s="72" t="s">
        <v>58</v>
      </c>
      <c r="C477" s="108" t="s">
        <v>20</v>
      </c>
      <c r="D477" s="92" t="s">
        <v>17</v>
      </c>
      <c r="E477" s="75" t="s">
        <v>20</v>
      </c>
      <c r="F477" s="76" t="s">
        <v>20</v>
      </c>
      <c r="G477" s="76" t="s">
        <v>20</v>
      </c>
      <c r="H477" s="76" t="s">
        <v>20</v>
      </c>
      <c r="I477" s="76" t="s">
        <v>20</v>
      </c>
      <c r="J477" s="76" t="s">
        <v>20</v>
      </c>
      <c r="K477" s="76" t="s">
        <v>20</v>
      </c>
      <c r="L477" s="76" t="s">
        <v>20</v>
      </c>
      <c r="M477" s="76" t="s">
        <v>20</v>
      </c>
      <c r="N477" s="76" t="s">
        <v>20</v>
      </c>
      <c r="O477" s="76" t="s">
        <v>20</v>
      </c>
      <c r="P477" s="76" t="s">
        <v>20</v>
      </c>
      <c r="Q477" s="76" t="s">
        <v>20</v>
      </c>
      <c r="R477" s="83">
        <v>3576418462</v>
      </c>
      <c r="S477" s="83">
        <v>3706570988</v>
      </c>
      <c r="T477" s="83">
        <v>1637001305</v>
      </c>
      <c r="U477" s="83">
        <v>2727956973</v>
      </c>
      <c r="V477" s="83">
        <v>3433939330</v>
      </c>
      <c r="W477" s="83">
        <v>4004825608</v>
      </c>
      <c r="X477" s="83">
        <v>4483345425</v>
      </c>
      <c r="Y477" s="83">
        <v>4903742749</v>
      </c>
      <c r="Z477" s="83">
        <v>5281645421</v>
      </c>
      <c r="AA477" s="83">
        <v>5640060496</v>
      </c>
      <c r="AB477" s="83">
        <v>5987964789</v>
      </c>
      <c r="AC477" s="83">
        <v>6330408911</v>
      </c>
      <c r="AD477" s="83">
        <v>6679970129</v>
      </c>
      <c r="AE477" s="83">
        <v>7020048722</v>
      </c>
      <c r="AF477" s="83">
        <v>7362361642</v>
      </c>
      <c r="AG477" s="83">
        <v>7708330627</v>
      </c>
      <c r="AH477" s="83">
        <v>8058161549</v>
      </c>
      <c r="AI477" s="83">
        <v>8422069213</v>
      </c>
      <c r="AJ477" s="83">
        <v>8780731687</v>
      </c>
      <c r="AK477" s="83">
        <v>9144818228</v>
      </c>
      <c r="AL477" s="83">
        <v>9515723417</v>
      </c>
      <c r="AM477" s="83">
        <v>9894304449</v>
      </c>
      <c r="AN477" s="92">
        <v>10280584007</v>
      </c>
    </row>
    <row r="478" spans="1:40" x14ac:dyDescent="0.25">
      <c r="A478" t="str">
        <f t="shared" si="7"/>
        <v>Total aircraft movements_Emerging aviation markets</v>
      </c>
      <c r="B478" s="72" t="s">
        <v>35</v>
      </c>
      <c r="C478" s="108" t="s">
        <v>20</v>
      </c>
      <c r="D478" s="92" t="s">
        <v>17</v>
      </c>
      <c r="E478" s="75" t="s">
        <v>20</v>
      </c>
      <c r="F478" s="76" t="s">
        <v>20</v>
      </c>
      <c r="G478" s="76" t="s">
        <v>20</v>
      </c>
      <c r="H478" s="76" t="s">
        <v>20</v>
      </c>
      <c r="I478" s="76" t="s">
        <v>20</v>
      </c>
      <c r="J478" s="76" t="s">
        <v>20</v>
      </c>
      <c r="K478" s="76" t="s">
        <v>20</v>
      </c>
      <c r="L478" s="76" t="s">
        <v>20</v>
      </c>
      <c r="M478" s="76" t="s">
        <v>20</v>
      </c>
      <c r="N478" s="76" t="s">
        <v>20</v>
      </c>
      <c r="O478" s="76" t="s">
        <v>20</v>
      </c>
      <c r="P478" s="76" t="s">
        <v>20</v>
      </c>
      <c r="Q478" s="76" t="s">
        <v>20</v>
      </c>
      <c r="R478" s="83">
        <v>31967763</v>
      </c>
      <c r="S478" s="83">
        <v>32579091</v>
      </c>
      <c r="T478" s="83">
        <v>18370118</v>
      </c>
      <c r="U478" s="83">
        <v>26835599</v>
      </c>
      <c r="V478" s="83">
        <v>32271371</v>
      </c>
      <c r="W478" s="83">
        <v>35890596</v>
      </c>
      <c r="X478" s="83">
        <v>38549935</v>
      </c>
      <c r="Y478" s="83">
        <v>40764423</v>
      </c>
      <c r="Z478" s="83">
        <v>42746362</v>
      </c>
      <c r="AA478" s="83">
        <v>44609514</v>
      </c>
      <c r="AB478" s="83">
        <v>46409078</v>
      </c>
      <c r="AC478" s="83">
        <v>48168141</v>
      </c>
      <c r="AD478" s="83">
        <v>49901113</v>
      </c>
      <c r="AE478" s="83">
        <v>51609966</v>
      </c>
      <c r="AF478" s="83">
        <v>53307134</v>
      </c>
      <c r="AG478" s="83">
        <v>54994551</v>
      </c>
      <c r="AH478" s="83">
        <v>56667590</v>
      </c>
      <c r="AI478" s="83">
        <v>58323437</v>
      </c>
      <c r="AJ478" s="83">
        <v>59951127</v>
      </c>
      <c r="AK478" s="83">
        <v>61561127</v>
      </c>
      <c r="AL478" s="83">
        <v>63157151</v>
      </c>
      <c r="AM478" s="83">
        <v>64741386</v>
      </c>
      <c r="AN478" s="92">
        <v>66313087</v>
      </c>
    </row>
    <row r="479" spans="1:40" x14ac:dyDescent="0.25">
      <c r="A479" t="str">
        <f t="shared" si="7"/>
        <v>Total Cargo_Emerging aviation markets</v>
      </c>
      <c r="B479" s="102" t="s">
        <v>207</v>
      </c>
      <c r="C479" s="103" t="s">
        <v>20</v>
      </c>
      <c r="D479" s="104" t="s">
        <v>17</v>
      </c>
      <c r="E479" s="105" t="s">
        <v>20</v>
      </c>
      <c r="F479" s="106" t="s">
        <v>20</v>
      </c>
      <c r="G479" s="106" t="s">
        <v>20</v>
      </c>
      <c r="H479" s="106" t="s">
        <v>20</v>
      </c>
      <c r="I479" s="106" t="s">
        <v>20</v>
      </c>
      <c r="J479" s="106" t="s">
        <v>20</v>
      </c>
      <c r="K479" s="106" t="s">
        <v>20</v>
      </c>
      <c r="L479" s="106" t="s">
        <v>20</v>
      </c>
      <c r="M479" s="106" t="s">
        <v>20</v>
      </c>
      <c r="N479" s="106" t="s">
        <v>20</v>
      </c>
      <c r="O479" s="106" t="s">
        <v>20</v>
      </c>
      <c r="P479" s="106" t="s">
        <v>20</v>
      </c>
      <c r="Q479" s="106" t="s">
        <v>20</v>
      </c>
      <c r="R479" s="107">
        <v>42000670</v>
      </c>
      <c r="S479" s="107">
        <v>41447915</v>
      </c>
      <c r="T479" s="107">
        <v>33156082</v>
      </c>
      <c r="U479" s="107">
        <v>41520464</v>
      </c>
      <c r="V479" s="107">
        <v>45066863</v>
      </c>
      <c r="W479" s="107">
        <v>47775210</v>
      </c>
      <c r="X479" s="107">
        <v>50142226</v>
      </c>
      <c r="Y479" s="107">
        <v>52399543</v>
      </c>
      <c r="Z479" s="107">
        <v>54633880</v>
      </c>
      <c r="AA479" s="107">
        <v>56858657</v>
      </c>
      <c r="AB479" s="107">
        <v>59093646</v>
      </c>
      <c r="AC479" s="107">
        <v>61330316</v>
      </c>
      <c r="AD479" s="107">
        <v>63653314</v>
      </c>
      <c r="AE479" s="107">
        <v>65917748</v>
      </c>
      <c r="AF479" s="107">
        <v>68203987</v>
      </c>
      <c r="AG479" s="107">
        <v>70483545</v>
      </c>
      <c r="AH479" s="107">
        <v>72780430</v>
      </c>
      <c r="AI479" s="107">
        <v>75143927</v>
      </c>
      <c r="AJ479" s="107">
        <v>77465289</v>
      </c>
      <c r="AK479" s="107">
        <v>79794255</v>
      </c>
      <c r="AL479" s="107">
        <v>82120859</v>
      </c>
      <c r="AM479" s="107">
        <v>84475553</v>
      </c>
      <c r="AN479" s="104">
        <v>86847338</v>
      </c>
    </row>
    <row r="480" spans="1:40" x14ac:dyDescent="0.25">
      <c r="A480" t="str">
        <f t="shared" si="7"/>
        <v>International passengers_Emerging aviation markets</v>
      </c>
      <c r="B480" s="102" t="s">
        <v>54</v>
      </c>
      <c r="C480" s="103" t="s">
        <v>20</v>
      </c>
      <c r="D480" s="104" t="s">
        <v>17</v>
      </c>
      <c r="E480" s="105" t="s">
        <v>20</v>
      </c>
      <c r="F480" s="106" t="s">
        <v>20</v>
      </c>
      <c r="G480" s="106" t="s">
        <v>20</v>
      </c>
      <c r="H480" s="106" t="s">
        <v>20</v>
      </c>
      <c r="I480" s="106" t="s">
        <v>20</v>
      </c>
      <c r="J480" s="106" t="s">
        <v>20</v>
      </c>
      <c r="K480" s="106" t="s">
        <v>20</v>
      </c>
      <c r="L480" s="106" t="s">
        <v>20</v>
      </c>
      <c r="M480" s="106" t="s">
        <v>20</v>
      </c>
      <c r="N480" s="106" t="s">
        <v>20</v>
      </c>
      <c r="O480" s="106" t="s">
        <v>20</v>
      </c>
      <c r="P480" s="106" t="s">
        <v>20</v>
      </c>
      <c r="Q480" s="106" t="s">
        <v>20</v>
      </c>
      <c r="R480" s="107">
        <v>1005792372</v>
      </c>
      <c r="S480" s="107">
        <v>1061585433</v>
      </c>
      <c r="T480" s="107">
        <v>266063983</v>
      </c>
      <c r="U480" s="107">
        <v>520129833</v>
      </c>
      <c r="V480" s="107">
        <v>790203284</v>
      </c>
      <c r="W480" s="107">
        <v>1001454692</v>
      </c>
      <c r="X480" s="107">
        <v>1175300196</v>
      </c>
      <c r="Y480" s="107">
        <v>1326470543</v>
      </c>
      <c r="Z480" s="107">
        <v>1464239383</v>
      </c>
      <c r="AA480" s="107">
        <v>1594514469</v>
      </c>
      <c r="AB480" s="107">
        <v>1721130283</v>
      </c>
      <c r="AC480" s="107">
        <v>1846675853</v>
      </c>
      <c r="AD480" s="107">
        <v>1972545405</v>
      </c>
      <c r="AE480" s="107">
        <v>2099995024</v>
      </c>
      <c r="AF480" s="107">
        <v>2230023991</v>
      </c>
      <c r="AG480" s="107">
        <v>2363582031</v>
      </c>
      <c r="AH480" s="107">
        <v>2501017774</v>
      </c>
      <c r="AI480" s="107">
        <v>2642865041</v>
      </c>
      <c r="AJ480" s="107">
        <v>2789621100</v>
      </c>
      <c r="AK480" s="107">
        <v>2942061895</v>
      </c>
      <c r="AL480" s="107">
        <v>3100830543</v>
      </c>
      <c r="AM480" s="107">
        <v>3266690413</v>
      </c>
      <c r="AN480" s="104">
        <v>3439772048</v>
      </c>
    </row>
    <row r="481" spans="1:40" x14ac:dyDescent="0.25">
      <c r="A481" t="str">
        <f t="shared" si="7"/>
        <v>Domestic passengers_Emerging aviation markets</v>
      </c>
      <c r="B481" s="72" t="s">
        <v>56</v>
      </c>
      <c r="C481" s="108" t="s">
        <v>20</v>
      </c>
      <c r="D481" s="92" t="s">
        <v>17</v>
      </c>
      <c r="E481" s="75" t="s">
        <v>20</v>
      </c>
      <c r="F481" s="76" t="s">
        <v>20</v>
      </c>
      <c r="G481" s="76" t="s">
        <v>20</v>
      </c>
      <c r="H481" s="76" t="s">
        <v>20</v>
      </c>
      <c r="I481" s="76" t="s">
        <v>20</v>
      </c>
      <c r="J481" s="76" t="s">
        <v>20</v>
      </c>
      <c r="K481" s="76" t="s">
        <v>20</v>
      </c>
      <c r="L481" s="76" t="s">
        <v>20</v>
      </c>
      <c r="M481" s="76" t="s">
        <v>20</v>
      </c>
      <c r="N481" s="76" t="s">
        <v>20</v>
      </c>
      <c r="O481" s="76" t="s">
        <v>20</v>
      </c>
      <c r="P481" s="76" t="s">
        <v>20</v>
      </c>
      <c r="Q481" s="76" t="s">
        <v>20</v>
      </c>
      <c r="R481" s="83">
        <v>2534793222</v>
      </c>
      <c r="S481" s="83">
        <v>2616149728</v>
      </c>
      <c r="T481" s="83">
        <v>1359088656</v>
      </c>
      <c r="U481" s="83">
        <v>2188386941</v>
      </c>
      <c r="V481" s="83">
        <v>2618016833</v>
      </c>
      <c r="W481" s="83">
        <v>2973348520</v>
      </c>
      <c r="X481" s="83">
        <v>3274953988</v>
      </c>
      <c r="Y481" s="83">
        <v>3541819821</v>
      </c>
      <c r="Z481" s="83">
        <v>3779950169</v>
      </c>
      <c r="AA481" s="83">
        <v>4006307927</v>
      </c>
      <c r="AB481" s="83">
        <v>4225931533</v>
      </c>
      <c r="AC481" s="83">
        <v>4441227251</v>
      </c>
      <c r="AD481" s="83">
        <v>4663273152</v>
      </c>
      <c r="AE481" s="83">
        <v>4874309988</v>
      </c>
      <c r="AF481" s="83">
        <v>5085002324</v>
      </c>
      <c r="AG481" s="83">
        <v>5295813264</v>
      </c>
      <c r="AH481" s="83">
        <v>5506597459</v>
      </c>
      <c r="AI481" s="83">
        <v>5726958815</v>
      </c>
      <c r="AJ481" s="83">
        <v>5937196971</v>
      </c>
      <c r="AK481" s="83">
        <v>6147171951</v>
      </c>
      <c r="AL481" s="83">
        <v>6357624361</v>
      </c>
      <c r="AM481" s="83">
        <v>6568647933</v>
      </c>
      <c r="AN481" s="92">
        <v>6780134252</v>
      </c>
    </row>
    <row r="482" spans="1:40" x14ac:dyDescent="0.25">
      <c r="A482" t="str">
        <f t="shared" si="7"/>
        <v>Total passengers_Emerging and developing economies</v>
      </c>
      <c r="B482" s="72" t="s">
        <v>58</v>
      </c>
      <c r="C482" s="108" t="s">
        <v>20</v>
      </c>
      <c r="D482" s="92" t="s">
        <v>10</v>
      </c>
      <c r="E482" s="75" t="s">
        <v>20</v>
      </c>
      <c r="F482" s="76" t="s">
        <v>20</v>
      </c>
      <c r="G482" s="76" t="s">
        <v>20</v>
      </c>
      <c r="H482" s="76" t="s">
        <v>20</v>
      </c>
      <c r="I482" s="76" t="s">
        <v>20</v>
      </c>
      <c r="J482" s="76" t="s">
        <v>20</v>
      </c>
      <c r="K482" s="76" t="s">
        <v>20</v>
      </c>
      <c r="L482" s="76" t="s">
        <v>20</v>
      </c>
      <c r="M482" s="76" t="s">
        <v>20</v>
      </c>
      <c r="N482" s="76" t="s">
        <v>20</v>
      </c>
      <c r="O482" s="76" t="s">
        <v>20</v>
      </c>
      <c r="P482" s="76" t="s">
        <v>20</v>
      </c>
      <c r="Q482" s="76" t="s">
        <v>20</v>
      </c>
      <c r="R482" s="83">
        <v>4183288523</v>
      </c>
      <c r="S482" s="83">
        <v>4342093546</v>
      </c>
      <c r="T482" s="83">
        <v>1834706601</v>
      </c>
      <c r="U482" s="83">
        <v>3080171559</v>
      </c>
      <c r="V482" s="83">
        <v>3940088697</v>
      </c>
      <c r="W482" s="83">
        <v>4620369193</v>
      </c>
      <c r="X482" s="83">
        <v>5181028331</v>
      </c>
      <c r="Y482" s="83">
        <v>5666285282</v>
      </c>
      <c r="Z482" s="83">
        <v>6098474558</v>
      </c>
      <c r="AA482" s="83">
        <v>6504449817</v>
      </c>
      <c r="AB482" s="83">
        <v>6895821961</v>
      </c>
      <c r="AC482" s="83">
        <v>7279029027</v>
      </c>
      <c r="AD482" s="83">
        <v>7667753506</v>
      </c>
      <c r="AE482" s="83">
        <v>8045599124</v>
      </c>
      <c r="AF482" s="83">
        <v>8425211225</v>
      </c>
      <c r="AG482" s="83">
        <v>8808142985</v>
      </c>
      <c r="AH482" s="83">
        <v>9195045089</v>
      </c>
      <c r="AI482" s="83">
        <v>9596091983</v>
      </c>
      <c r="AJ482" s="83">
        <v>9991914883</v>
      </c>
      <c r="AK482" s="83">
        <v>10393623661</v>
      </c>
      <c r="AL482" s="83">
        <v>10802479260</v>
      </c>
      <c r="AM482" s="83">
        <v>11219586765</v>
      </c>
      <c r="AN482" s="92">
        <v>11644894827</v>
      </c>
    </row>
    <row r="483" spans="1:40" x14ac:dyDescent="0.25">
      <c r="A483" t="str">
        <f t="shared" si="7"/>
        <v>Total aircraft movements_Emerging and developing economies</v>
      </c>
      <c r="B483" s="72" t="s">
        <v>35</v>
      </c>
      <c r="C483" s="108" t="s">
        <v>20</v>
      </c>
      <c r="D483" s="92" t="s">
        <v>10</v>
      </c>
      <c r="E483" s="75" t="s">
        <v>20</v>
      </c>
      <c r="F483" s="76" t="s">
        <v>20</v>
      </c>
      <c r="G483" s="76" t="s">
        <v>20</v>
      </c>
      <c r="H483" s="76" t="s">
        <v>20</v>
      </c>
      <c r="I483" s="76" t="s">
        <v>20</v>
      </c>
      <c r="J483" s="76" t="s">
        <v>20</v>
      </c>
      <c r="K483" s="76" t="s">
        <v>20</v>
      </c>
      <c r="L483" s="76" t="s">
        <v>20</v>
      </c>
      <c r="M483" s="76" t="s">
        <v>20</v>
      </c>
      <c r="N483" s="76" t="s">
        <v>20</v>
      </c>
      <c r="O483" s="76" t="s">
        <v>20</v>
      </c>
      <c r="P483" s="76" t="s">
        <v>20</v>
      </c>
      <c r="Q483" s="76" t="s">
        <v>20</v>
      </c>
      <c r="R483" s="83">
        <v>40526554</v>
      </c>
      <c r="S483" s="83">
        <v>41224430</v>
      </c>
      <c r="T483" s="83">
        <v>22069801</v>
      </c>
      <c r="U483" s="83">
        <v>32600096</v>
      </c>
      <c r="V483" s="83">
        <v>39614206</v>
      </c>
      <c r="W483" s="83">
        <v>44223190</v>
      </c>
      <c r="X483" s="83">
        <v>47521534</v>
      </c>
      <c r="Y483" s="83">
        <v>50192211</v>
      </c>
      <c r="Z483" s="83">
        <v>52525563</v>
      </c>
      <c r="AA483" s="83">
        <v>54682135</v>
      </c>
      <c r="AB483" s="83">
        <v>56742910</v>
      </c>
      <c r="AC483" s="83">
        <v>58745654</v>
      </c>
      <c r="AD483" s="83">
        <v>60713356</v>
      </c>
      <c r="AE483" s="83">
        <v>62645307</v>
      </c>
      <c r="AF483" s="83">
        <v>64565510</v>
      </c>
      <c r="AG483" s="83">
        <v>66475237</v>
      </c>
      <c r="AH483" s="83">
        <v>68371780</v>
      </c>
      <c r="AI483" s="83">
        <v>70253134</v>
      </c>
      <c r="AJ483" s="83">
        <v>72104985</v>
      </c>
      <c r="AK483" s="83">
        <v>73941642</v>
      </c>
      <c r="AL483" s="83">
        <v>75767276</v>
      </c>
      <c r="AM483" s="83">
        <v>77584362</v>
      </c>
      <c r="AN483" s="92">
        <v>79392270</v>
      </c>
    </row>
    <row r="484" spans="1:40" x14ac:dyDescent="0.25">
      <c r="A484" t="str">
        <f t="shared" si="7"/>
        <v>Total Cargo_Emerging and developing economies</v>
      </c>
      <c r="B484" s="102" t="s">
        <v>207</v>
      </c>
      <c r="C484" s="103" t="s">
        <v>20</v>
      </c>
      <c r="D484" s="104" t="s">
        <v>10</v>
      </c>
      <c r="E484" s="105" t="s">
        <v>20</v>
      </c>
      <c r="F484" s="106" t="s">
        <v>20</v>
      </c>
      <c r="G484" s="106" t="s">
        <v>20</v>
      </c>
      <c r="H484" s="106" t="s">
        <v>20</v>
      </c>
      <c r="I484" s="106" t="s">
        <v>20</v>
      </c>
      <c r="J484" s="106" t="s">
        <v>20</v>
      </c>
      <c r="K484" s="106" t="s">
        <v>20</v>
      </c>
      <c r="L484" s="106" t="s">
        <v>20</v>
      </c>
      <c r="M484" s="106" t="s">
        <v>20</v>
      </c>
      <c r="N484" s="106" t="s">
        <v>20</v>
      </c>
      <c r="O484" s="106" t="s">
        <v>20</v>
      </c>
      <c r="P484" s="106" t="s">
        <v>20</v>
      </c>
      <c r="Q484" s="106" t="s">
        <v>20</v>
      </c>
      <c r="R484" s="107">
        <v>47773613</v>
      </c>
      <c r="S484" s="107">
        <v>47172399</v>
      </c>
      <c r="T484" s="107">
        <v>37545247</v>
      </c>
      <c r="U484" s="107">
        <v>47083566</v>
      </c>
      <c r="V484" s="107">
        <v>51171430</v>
      </c>
      <c r="W484" s="107">
        <v>54212070</v>
      </c>
      <c r="X484" s="107">
        <v>56837499</v>
      </c>
      <c r="Y484" s="107">
        <v>59321250</v>
      </c>
      <c r="Z484" s="107">
        <v>61770798</v>
      </c>
      <c r="AA484" s="107">
        <v>64204798</v>
      </c>
      <c r="AB484" s="107">
        <v>66644917</v>
      </c>
      <c r="AC484" s="107">
        <v>69084946</v>
      </c>
      <c r="AD484" s="107">
        <v>71612329</v>
      </c>
      <c r="AE484" s="107">
        <v>74077295</v>
      </c>
      <c r="AF484" s="107">
        <v>76566596</v>
      </c>
      <c r="AG484" s="107">
        <v>79049175</v>
      </c>
      <c r="AH484" s="107">
        <v>81551444</v>
      </c>
      <c r="AI484" s="107">
        <v>84122839</v>
      </c>
      <c r="AJ484" s="107">
        <v>86651404</v>
      </c>
      <c r="AK484" s="107">
        <v>89189980</v>
      </c>
      <c r="AL484" s="107">
        <v>91727513</v>
      </c>
      <c r="AM484" s="107">
        <v>94297647</v>
      </c>
      <c r="AN484" s="104">
        <v>96888184</v>
      </c>
    </row>
    <row r="485" spans="1:40" x14ac:dyDescent="0.25">
      <c r="A485" t="str">
        <f t="shared" si="7"/>
        <v>International passengers_Emerging and developing economies</v>
      </c>
      <c r="B485" s="102" t="s">
        <v>54</v>
      </c>
      <c r="C485" s="103" t="s">
        <v>20</v>
      </c>
      <c r="D485" s="104" t="s">
        <v>10</v>
      </c>
      <c r="E485" s="105" t="s">
        <v>20</v>
      </c>
      <c r="F485" s="106" t="s">
        <v>20</v>
      </c>
      <c r="G485" s="106" t="s">
        <v>20</v>
      </c>
      <c r="H485" s="106" t="s">
        <v>20</v>
      </c>
      <c r="I485" s="106" t="s">
        <v>20</v>
      </c>
      <c r="J485" s="106" t="s">
        <v>20</v>
      </c>
      <c r="K485" s="106" t="s">
        <v>20</v>
      </c>
      <c r="L485" s="106" t="s">
        <v>20</v>
      </c>
      <c r="M485" s="106" t="s">
        <v>20</v>
      </c>
      <c r="N485" s="106" t="s">
        <v>20</v>
      </c>
      <c r="O485" s="106" t="s">
        <v>20</v>
      </c>
      <c r="P485" s="106" t="s">
        <v>20</v>
      </c>
      <c r="Q485" s="106" t="s">
        <v>20</v>
      </c>
      <c r="R485" s="107">
        <v>1470253462</v>
      </c>
      <c r="S485" s="107">
        <v>1550406626</v>
      </c>
      <c r="T485" s="107">
        <v>407223077</v>
      </c>
      <c r="U485" s="107">
        <v>775513312</v>
      </c>
      <c r="V485" s="107">
        <v>1164674565</v>
      </c>
      <c r="W485" s="107">
        <v>1462687355</v>
      </c>
      <c r="X485" s="107">
        <v>1702338235</v>
      </c>
      <c r="Y485" s="107">
        <v>1906256255</v>
      </c>
      <c r="Z485" s="107">
        <v>2088478912</v>
      </c>
      <c r="AA485" s="107">
        <v>2257849578</v>
      </c>
      <c r="AB485" s="107">
        <v>2420247527</v>
      </c>
      <c r="AC485" s="107">
        <v>2579335778</v>
      </c>
      <c r="AD485" s="107">
        <v>2737415667</v>
      </c>
      <c r="AE485" s="107">
        <v>2895995169</v>
      </c>
      <c r="AF485" s="107">
        <v>3056768971</v>
      </c>
      <c r="AG485" s="107">
        <v>3220758897</v>
      </c>
      <c r="AH485" s="107">
        <v>3388711082</v>
      </c>
      <c r="AI485" s="107">
        <v>3561083530</v>
      </c>
      <c r="AJ485" s="107">
        <v>3738477173</v>
      </c>
      <c r="AK485" s="107">
        <v>3921950240</v>
      </c>
      <c r="AL485" s="107">
        <v>4111995038</v>
      </c>
      <c r="AM485" s="107">
        <v>4309617558</v>
      </c>
      <c r="AN485" s="104">
        <v>4514878668</v>
      </c>
    </row>
    <row r="486" spans="1:40" x14ac:dyDescent="0.25">
      <c r="A486" t="str">
        <f t="shared" si="7"/>
        <v>Domestic passengers_Emerging and developing economies</v>
      </c>
      <c r="B486" s="72" t="s">
        <v>56</v>
      </c>
      <c r="C486" s="108" t="s">
        <v>20</v>
      </c>
      <c r="D486" s="92" t="s">
        <v>10</v>
      </c>
      <c r="E486" s="75" t="s">
        <v>20</v>
      </c>
      <c r="F486" s="76" t="s">
        <v>20</v>
      </c>
      <c r="G486" s="76" t="s">
        <v>20</v>
      </c>
      <c r="H486" s="76" t="s">
        <v>20</v>
      </c>
      <c r="I486" s="76" t="s">
        <v>20</v>
      </c>
      <c r="J486" s="76" t="s">
        <v>20</v>
      </c>
      <c r="K486" s="76" t="s">
        <v>20</v>
      </c>
      <c r="L486" s="76" t="s">
        <v>20</v>
      </c>
      <c r="M486" s="76" t="s">
        <v>20</v>
      </c>
      <c r="N486" s="76" t="s">
        <v>20</v>
      </c>
      <c r="O486" s="76" t="s">
        <v>20</v>
      </c>
      <c r="P486" s="76" t="s">
        <v>20</v>
      </c>
      <c r="Q486" s="76" t="s">
        <v>20</v>
      </c>
      <c r="R486" s="83">
        <v>2665073818</v>
      </c>
      <c r="S486" s="83">
        <v>2751479843</v>
      </c>
      <c r="T486" s="83">
        <v>1411846965</v>
      </c>
      <c r="U486" s="83">
        <v>2278989203</v>
      </c>
      <c r="V486" s="83">
        <v>2740503268</v>
      </c>
      <c r="W486" s="83">
        <v>3116660224</v>
      </c>
      <c r="X486" s="83">
        <v>3433419943</v>
      </c>
      <c r="Y486" s="83">
        <v>3711572645</v>
      </c>
      <c r="Z486" s="83">
        <v>3958906471</v>
      </c>
      <c r="AA486" s="83">
        <v>4193215503</v>
      </c>
      <c r="AB486" s="83">
        <v>4420080684</v>
      </c>
      <c r="AC486" s="83">
        <v>4642194489</v>
      </c>
      <c r="AD486" s="83">
        <v>4870817882</v>
      </c>
      <c r="AE486" s="83">
        <v>5088125534</v>
      </c>
      <c r="AF486" s="83">
        <v>5305016706</v>
      </c>
      <c r="AG486" s="83">
        <v>5522009231</v>
      </c>
      <c r="AH486" s="83">
        <v>5739003310</v>
      </c>
      <c r="AI486" s="83">
        <v>5965635207</v>
      </c>
      <c r="AJ486" s="83">
        <v>6182046591</v>
      </c>
      <c r="AK486" s="83">
        <v>6398262956</v>
      </c>
      <c r="AL486" s="83">
        <v>6615043157</v>
      </c>
      <c r="AM486" s="83">
        <v>6832486468</v>
      </c>
      <c r="AN486" s="92">
        <v>7050478945</v>
      </c>
    </row>
    <row r="487" spans="1:40" x14ac:dyDescent="0.25">
      <c r="A487" t="str">
        <f t="shared" si="7"/>
        <v>Total passengers_Emerging and developing Asia</v>
      </c>
      <c r="B487" s="72" t="s">
        <v>58</v>
      </c>
      <c r="C487" s="108" t="s">
        <v>20</v>
      </c>
      <c r="D487" s="92" t="s">
        <v>11</v>
      </c>
      <c r="E487" s="75" t="s">
        <v>20</v>
      </c>
      <c r="F487" s="76" t="s">
        <v>20</v>
      </c>
      <c r="G487" s="76" t="s">
        <v>20</v>
      </c>
      <c r="H487" s="76" t="s">
        <v>20</v>
      </c>
      <c r="I487" s="76" t="s">
        <v>20</v>
      </c>
      <c r="J487" s="76" t="s">
        <v>20</v>
      </c>
      <c r="K487" s="76" t="s">
        <v>20</v>
      </c>
      <c r="L487" s="76" t="s">
        <v>20</v>
      </c>
      <c r="M487" s="76" t="s">
        <v>20</v>
      </c>
      <c r="N487" s="76" t="s">
        <v>20</v>
      </c>
      <c r="O487" s="76" t="s">
        <v>20</v>
      </c>
      <c r="P487" s="76" t="s">
        <v>20</v>
      </c>
      <c r="Q487" s="76" t="s">
        <v>20</v>
      </c>
      <c r="R487" s="83">
        <v>2302334592</v>
      </c>
      <c r="S487" s="83">
        <v>2388303141</v>
      </c>
      <c r="T487" s="83">
        <v>1104326192</v>
      </c>
      <c r="U487" s="83">
        <v>1877412128</v>
      </c>
      <c r="V487" s="83">
        <v>2291800386</v>
      </c>
      <c r="W487" s="83">
        <v>2646454140</v>
      </c>
      <c r="X487" s="83">
        <v>2952560547</v>
      </c>
      <c r="Y487" s="83">
        <v>3229174832</v>
      </c>
      <c r="Z487" s="83">
        <v>3481889845</v>
      </c>
      <c r="AA487" s="83">
        <v>3726090278</v>
      </c>
      <c r="AB487" s="83">
        <v>3965852232</v>
      </c>
      <c r="AC487" s="83">
        <v>4203846613</v>
      </c>
      <c r="AD487" s="83">
        <v>4450920496</v>
      </c>
      <c r="AE487" s="83">
        <v>4689112250</v>
      </c>
      <c r="AF487" s="83">
        <v>4929035027</v>
      </c>
      <c r="AG487" s="83">
        <v>5171358593</v>
      </c>
      <c r="AH487" s="83">
        <v>5416613653</v>
      </c>
      <c r="AI487" s="83">
        <v>5674564995</v>
      </c>
      <c r="AJ487" s="83">
        <v>5926862308</v>
      </c>
      <c r="AK487" s="83">
        <v>6183822085</v>
      </c>
      <c r="AL487" s="83">
        <v>6445811420</v>
      </c>
      <c r="AM487" s="83">
        <v>6713338159</v>
      </c>
      <c r="AN487" s="92">
        <v>6986896953</v>
      </c>
    </row>
    <row r="488" spans="1:40" x14ac:dyDescent="0.25">
      <c r="A488" t="str">
        <f t="shared" si="7"/>
        <v>Total aircraft movements_Emerging and developing Asia</v>
      </c>
      <c r="B488" s="72" t="s">
        <v>35</v>
      </c>
      <c r="C488" s="108" t="s">
        <v>20</v>
      </c>
      <c r="D488" s="92" t="s">
        <v>11</v>
      </c>
      <c r="E488" s="75" t="s">
        <v>20</v>
      </c>
      <c r="F488" s="76" t="s">
        <v>20</v>
      </c>
      <c r="G488" s="76" t="s">
        <v>20</v>
      </c>
      <c r="H488" s="76" t="s">
        <v>20</v>
      </c>
      <c r="I488" s="76" t="s">
        <v>20</v>
      </c>
      <c r="J488" s="76" t="s">
        <v>20</v>
      </c>
      <c r="K488" s="76" t="s">
        <v>20</v>
      </c>
      <c r="L488" s="76" t="s">
        <v>20</v>
      </c>
      <c r="M488" s="76" t="s">
        <v>20</v>
      </c>
      <c r="N488" s="76" t="s">
        <v>20</v>
      </c>
      <c r="O488" s="76" t="s">
        <v>20</v>
      </c>
      <c r="P488" s="76" t="s">
        <v>20</v>
      </c>
      <c r="Q488" s="76" t="s">
        <v>20</v>
      </c>
      <c r="R488" s="83">
        <v>19502889</v>
      </c>
      <c r="S488" s="83">
        <v>20073906</v>
      </c>
      <c r="T488" s="83">
        <v>11967910</v>
      </c>
      <c r="U488" s="83">
        <v>17381458</v>
      </c>
      <c r="V488" s="83">
        <v>20674171</v>
      </c>
      <c r="W488" s="83">
        <v>22942873</v>
      </c>
      <c r="X488" s="83">
        <v>24682770</v>
      </c>
      <c r="Y488" s="83">
        <v>26175759</v>
      </c>
      <c r="Z488" s="83">
        <v>27549340</v>
      </c>
      <c r="AA488" s="83">
        <v>28864086</v>
      </c>
      <c r="AB488" s="83">
        <v>30147258</v>
      </c>
      <c r="AC488" s="83">
        <v>31411620</v>
      </c>
      <c r="AD488" s="83">
        <v>32662340</v>
      </c>
      <c r="AE488" s="83">
        <v>33902052</v>
      </c>
      <c r="AF488" s="83">
        <v>35130345</v>
      </c>
      <c r="AG488" s="83">
        <v>36347235</v>
      </c>
      <c r="AH488" s="83">
        <v>37550197</v>
      </c>
      <c r="AI488" s="83">
        <v>38735850</v>
      </c>
      <c r="AJ488" s="83">
        <v>39905125</v>
      </c>
      <c r="AK488" s="83">
        <v>41059790</v>
      </c>
      <c r="AL488" s="83">
        <v>42199649</v>
      </c>
      <c r="AM488" s="83">
        <v>43326480</v>
      </c>
      <c r="AN488" s="92">
        <v>44441176</v>
      </c>
    </row>
    <row r="489" spans="1:40" x14ac:dyDescent="0.25">
      <c r="A489" t="str">
        <f t="shared" si="7"/>
        <v>Total Cargo_Emerging and developing Asia</v>
      </c>
      <c r="B489" s="102" t="s">
        <v>207</v>
      </c>
      <c r="C489" s="103" t="s">
        <v>20</v>
      </c>
      <c r="D489" s="104" t="s">
        <v>11</v>
      </c>
      <c r="E489" s="105" t="s">
        <v>20</v>
      </c>
      <c r="F489" s="106" t="s">
        <v>20</v>
      </c>
      <c r="G489" s="106" t="s">
        <v>20</v>
      </c>
      <c r="H489" s="106" t="s">
        <v>20</v>
      </c>
      <c r="I489" s="106" t="s">
        <v>20</v>
      </c>
      <c r="J489" s="106" t="s">
        <v>20</v>
      </c>
      <c r="K489" s="106" t="s">
        <v>20</v>
      </c>
      <c r="L489" s="106" t="s">
        <v>20</v>
      </c>
      <c r="M489" s="106" t="s">
        <v>20</v>
      </c>
      <c r="N489" s="106" t="s">
        <v>20</v>
      </c>
      <c r="O489" s="106" t="s">
        <v>20</v>
      </c>
      <c r="P489" s="106" t="s">
        <v>20</v>
      </c>
      <c r="Q489" s="106" t="s">
        <v>20</v>
      </c>
      <c r="R489" s="107">
        <v>27422487</v>
      </c>
      <c r="S489" s="107">
        <v>27168054</v>
      </c>
      <c r="T489" s="107">
        <v>21901969</v>
      </c>
      <c r="U489" s="107">
        <v>27553638</v>
      </c>
      <c r="V489" s="107">
        <v>29755182</v>
      </c>
      <c r="W489" s="107">
        <v>31487039</v>
      </c>
      <c r="X489" s="107">
        <v>33036900</v>
      </c>
      <c r="Y489" s="107">
        <v>34536342</v>
      </c>
      <c r="Z489" s="107">
        <v>36023081</v>
      </c>
      <c r="AA489" s="107">
        <v>37510655</v>
      </c>
      <c r="AB489" s="107">
        <v>39002138</v>
      </c>
      <c r="AC489" s="107">
        <v>40498127</v>
      </c>
      <c r="AD489" s="107">
        <v>42058052</v>
      </c>
      <c r="AE489" s="107">
        <v>43558772</v>
      </c>
      <c r="AF489" s="107">
        <v>45060639</v>
      </c>
      <c r="AG489" s="107">
        <v>46562863</v>
      </c>
      <c r="AH489" s="107">
        <v>48064021</v>
      </c>
      <c r="AI489" s="107">
        <v>49622940</v>
      </c>
      <c r="AJ489" s="107">
        <v>51119625</v>
      </c>
      <c r="AK489" s="107">
        <v>52617391</v>
      </c>
      <c r="AL489" s="107">
        <v>54116421</v>
      </c>
      <c r="AM489" s="107">
        <v>55618777</v>
      </c>
      <c r="AN489" s="104">
        <v>57126216</v>
      </c>
    </row>
    <row r="490" spans="1:40" x14ac:dyDescent="0.25">
      <c r="A490" t="str">
        <f t="shared" si="7"/>
        <v>International passengers_Emerging and developing Asia</v>
      </c>
      <c r="B490" s="102" t="s">
        <v>54</v>
      </c>
      <c r="C490" s="103" t="s">
        <v>20</v>
      </c>
      <c r="D490" s="104" t="s">
        <v>11</v>
      </c>
      <c r="E490" s="105" t="s">
        <v>20</v>
      </c>
      <c r="F490" s="106" t="s">
        <v>20</v>
      </c>
      <c r="G490" s="106" t="s">
        <v>20</v>
      </c>
      <c r="H490" s="106" t="s">
        <v>20</v>
      </c>
      <c r="I490" s="106" t="s">
        <v>20</v>
      </c>
      <c r="J490" s="106" t="s">
        <v>20</v>
      </c>
      <c r="K490" s="106" t="s">
        <v>20</v>
      </c>
      <c r="L490" s="106" t="s">
        <v>20</v>
      </c>
      <c r="M490" s="106" t="s">
        <v>20</v>
      </c>
      <c r="N490" s="106" t="s">
        <v>20</v>
      </c>
      <c r="O490" s="106" t="s">
        <v>20</v>
      </c>
      <c r="P490" s="106" t="s">
        <v>20</v>
      </c>
      <c r="Q490" s="106" t="s">
        <v>20</v>
      </c>
      <c r="R490" s="107">
        <v>486304967</v>
      </c>
      <c r="S490" s="107">
        <v>516338279</v>
      </c>
      <c r="T490" s="107">
        <v>104147556</v>
      </c>
      <c r="U490" s="107">
        <v>227851980</v>
      </c>
      <c r="V490" s="107">
        <v>377293071</v>
      </c>
      <c r="W490" s="107">
        <v>490301461</v>
      </c>
      <c r="X490" s="107">
        <v>581708789</v>
      </c>
      <c r="Y490" s="107">
        <v>660800546</v>
      </c>
      <c r="Z490" s="107">
        <v>733118539</v>
      </c>
      <c r="AA490" s="107">
        <v>802207258</v>
      </c>
      <c r="AB490" s="107">
        <v>870210577</v>
      </c>
      <c r="AC490" s="107">
        <v>938507501</v>
      </c>
      <c r="AD490" s="107">
        <v>1007843864</v>
      </c>
      <c r="AE490" s="107">
        <v>1078536838</v>
      </c>
      <c r="AF490" s="107">
        <v>1151138960</v>
      </c>
      <c r="AG490" s="107">
        <v>1226009067</v>
      </c>
      <c r="AH490" s="107">
        <v>1303456178</v>
      </c>
      <c r="AI490" s="107">
        <v>1383699120</v>
      </c>
      <c r="AJ490" s="107">
        <v>1467259160</v>
      </c>
      <c r="AK490" s="107">
        <v>1554756654</v>
      </c>
      <c r="AL490" s="107">
        <v>1646455280</v>
      </c>
      <c r="AM490" s="107">
        <v>1742765022</v>
      </c>
      <c r="AN490" s="104">
        <v>1844117758</v>
      </c>
    </row>
    <row r="491" spans="1:40" x14ac:dyDescent="0.25">
      <c r="A491" t="str">
        <f t="shared" si="7"/>
        <v>Domestic passengers_Emerging and developing Asia</v>
      </c>
      <c r="B491" s="72" t="s">
        <v>56</v>
      </c>
      <c r="C491" s="108" t="s">
        <v>20</v>
      </c>
      <c r="D491" s="92" t="s">
        <v>11</v>
      </c>
      <c r="E491" s="75" t="s">
        <v>20</v>
      </c>
      <c r="F491" s="76" t="s">
        <v>20</v>
      </c>
      <c r="G491" s="76" t="s">
        <v>20</v>
      </c>
      <c r="H491" s="76" t="s">
        <v>20</v>
      </c>
      <c r="I491" s="76" t="s">
        <v>20</v>
      </c>
      <c r="J491" s="76" t="s">
        <v>20</v>
      </c>
      <c r="K491" s="76" t="s">
        <v>20</v>
      </c>
      <c r="L491" s="76" t="s">
        <v>20</v>
      </c>
      <c r="M491" s="76" t="s">
        <v>20</v>
      </c>
      <c r="N491" s="76" t="s">
        <v>20</v>
      </c>
      <c r="O491" s="76" t="s">
        <v>20</v>
      </c>
      <c r="P491" s="76" t="s">
        <v>20</v>
      </c>
      <c r="Q491" s="76" t="s">
        <v>20</v>
      </c>
      <c r="R491" s="83">
        <v>1793571011</v>
      </c>
      <c r="S491" s="83">
        <v>1854427229</v>
      </c>
      <c r="T491" s="83">
        <v>993623274</v>
      </c>
      <c r="U491" s="83">
        <v>1638689078</v>
      </c>
      <c r="V491" s="83">
        <v>1899803200</v>
      </c>
      <c r="W491" s="83">
        <v>2138698963</v>
      </c>
      <c r="X491" s="83">
        <v>2351389215</v>
      </c>
      <c r="Y491" s="83">
        <v>2547333041</v>
      </c>
      <c r="Z491" s="83">
        <v>2726400533</v>
      </c>
      <c r="AA491" s="83">
        <v>2900324465</v>
      </c>
      <c r="AB491" s="83">
        <v>3070975597</v>
      </c>
      <c r="AC491" s="83">
        <v>3239608208</v>
      </c>
      <c r="AD491" s="83">
        <v>3416226470</v>
      </c>
      <c r="AE491" s="83">
        <v>3582687903</v>
      </c>
      <c r="AF491" s="83">
        <v>3748971197</v>
      </c>
      <c r="AG491" s="83">
        <v>3915382946</v>
      </c>
      <c r="AH491" s="83">
        <v>4082144019</v>
      </c>
      <c r="AI491" s="83">
        <v>4258723061</v>
      </c>
      <c r="AJ491" s="83">
        <v>4426399324</v>
      </c>
      <c r="AK491" s="83">
        <v>4594791979</v>
      </c>
      <c r="AL491" s="83">
        <v>4764004517</v>
      </c>
      <c r="AM491" s="83">
        <v>4934135022</v>
      </c>
      <c r="AN491" s="92">
        <v>5105245427</v>
      </c>
    </row>
    <row r="492" spans="1:40" x14ac:dyDescent="0.25">
      <c r="A492" t="str">
        <f t="shared" si="7"/>
        <v>Total passengers_Egypt</v>
      </c>
      <c r="B492" s="72" t="s">
        <v>58</v>
      </c>
      <c r="C492" s="108" t="s">
        <v>32</v>
      </c>
      <c r="D492" s="92" t="s">
        <v>44</v>
      </c>
      <c r="E492" s="75" t="s">
        <v>20</v>
      </c>
      <c r="F492" s="76" t="s">
        <v>34</v>
      </c>
      <c r="G492" s="76" t="s">
        <v>20</v>
      </c>
      <c r="H492" s="76" t="s">
        <v>20</v>
      </c>
      <c r="I492" s="76" t="s">
        <v>20</v>
      </c>
      <c r="J492" s="76" t="s">
        <v>20</v>
      </c>
      <c r="K492" s="76" t="s">
        <v>20</v>
      </c>
      <c r="L492" s="76" t="s">
        <v>20</v>
      </c>
      <c r="M492" s="76" t="s">
        <v>20</v>
      </c>
      <c r="N492" s="76" t="s">
        <v>34</v>
      </c>
      <c r="O492" s="76" t="s">
        <v>20</v>
      </c>
      <c r="P492" s="76" t="s">
        <v>20</v>
      </c>
      <c r="Q492" s="76" t="s">
        <v>20</v>
      </c>
      <c r="R492" s="83">
        <v>35083979</v>
      </c>
      <c r="S492" s="83">
        <v>40076794</v>
      </c>
      <c r="T492" s="83">
        <v>13625465</v>
      </c>
      <c r="U492" s="83">
        <v>23838398</v>
      </c>
      <c r="V492" s="83">
        <v>32325553</v>
      </c>
      <c r="W492" s="83">
        <v>38584823</v>
      </c>
      <c r="X492" s="83">
        <v>43475110</v>
      </c>
      <c r="Y492" s="83">
        <v>47438395</v>
      </c>
      <c r="Z492" s="83">
        <v>50733687</v>
      </c>
      <c r="AA492" s="83">
        <v>53598046</v>
      </c>
      <c r="AB492" s="83">
        <v>56177622</v>
      </c>
      <c r="AC492" s="83">
        <v>58576374</v>
      </c>
      <c r="AD492" s="83">
        <v>60862941</v>
      </c>
      <c r="AE492" s="83">
        <v>63112702</v>
      </c>
      <c r="AF492" s="83">
        <v>65327337</v>
      </c>
      <c r="AG492" s="83">
        <v>67533038</v>
      </c>
      <c r="AH492" s="83">
        <v>69746855</v>
      </c>
      <c r="AI492" s="83">
        <v>71976093</v>
      </c>
      <c r="AJ492" s="83">
        <v>74266483</v>
      </c>
      <c r="AK492" s="83">
        <v>76577651</v>
      </c>
      <c r="AL492" s="83">
        <v>78919623</v>
      </c>
      <c r="AM492" s="83">
        <v>81294106</v>
      </c>
      <c r="AN492" s="92">
        <v>83695048</v>
      </c>
    </row>
    <row r="493" spans="1:40" x14ac:dyDescent="0.25">
      <c r="A493" t="str">
        <f t="shared" si="7"/>
        <v>Total aircraft movements_Egypt</v>
      </c>
      <c r="B493" s="72" t="s">
        <v>35</v>
      </c>
      <c r="C493" s="108" t="s">
        <v>32</v>
      </c>
      <c r="D493" s="92" t="s">
        <v>44</v>
      </c>
      <c r="E493" s="75" t="s">
        <v>20</v>
      </c>
      <c r="F493" s="76" t="s">
        <v>34</v>
      </c>
      <c r="G493" s="76" t="s">
        <v>20</v>
      </c>
      <c r="H493" s="76" t="s">
        <v>20</v>
      </c>
      <c r="I493" s="76" t="s">
        <v>20</v>
      </c>
      <c r="J493" s="76" t="s">
        <v>20</v>
      </c>
      <c r="K493" s="76" t="s">
        <v>20</v>
      </c>
      <c r="L493" s="76" t="s">
        <v>20</v>
      </c>
      <c r="M493" s="76" t="s">
        <v>20</v>
      </c>
      <c r="N493" s="76" t="s">
        <v>34</v>
      </c>
      <c r="O493" s="76" t="s">
        <v>20</v>
      </c>
      <c r="P493" s="76" t="s">
        <v>20</v>
      </c>
      <c r="Q493" s="76" t="s">
        <v>20</v>
      </c>
      <c r="R493" s="83">
        <v>314500</v>
      </c>
      <c r="S493" s="83">
        <v>341599</v>
      </c>
      <c r="T493" s="83">
        <v>165288</v>
      </c>
      <c r="U493" s="83">
        <v>269563</v>
      </c>
      <c r="V493" s="83">
        <v>327241</v>
      </c>
      <c r="W493" s="83">
        <v>357968</v>
      </c>
      <c r="X493" s="83">
        <v>377392</v>
      </c>
      <c r="Y493" s="83">
        <v>391917</v>
      </c>
      <c r="Z493" s="83">
        <v>403929</v>
      </c>
      <c r="AA493" s="83">
        <v>414913</v>
      </c>
      <c r="AB493" s="83">
        <v>425428</v>
      </c>
      <c r="AC493" s="83">
        <v>435745</v>
      </c>
      <c r="AD493" s="83">
        <v>446003</v>
      </c>
      <c r="AE493" s="83">
        <v>456565</v>
      </c>
      <c r="AF493" s="83">
        <v>467188</v>
      </c>
      <c r="AG493" s="83">
        <v>477881</v>
      </c>
      <c r="AH493" s="83">
        <v>488656</v>
      </c>
      <c r="AI493" s="83">
        <v>499512</v>
      </c>
      <c r="AJ493" s="83">
        <v>510825</v>
      </c>
      <c r="AK493" s="83">
        <v>522241</v>
      </c>
      <c r="AL493" s="83">
        <v>533747</v>
      </c>
      <c r="AM493" s="83">
        <v>545352</v>
      </c>
      <c r="AN493" s="92">
        <v>557060</v>
      </c>
    </row>
    <row r="494" spans="1:40" x14ac:dyDescent="0.25">
      <c r="A494" t="str">
        <f t="shared" si="7"/>
        <v>Total Cargo_Egypt</v>
      </c>
      <c r="B494" s="102" t="s">
        <v>207</v>
      </c>
      <c r="C494" s="103" t="s">
        <v>32</v>
      </c>
      <c r="D494" s="104" t="s">
        <v>44</v>
      </c>
      <c r="E494" s="105" t="s">
        <v>20</v>
      </c>
      <c r="F494" s="106" t="s">
        <v>34</v>
      </c>
      <c r="G494" s="106" t="s">
        <v>20</v>
      </c>
      <c r="H494" s="106" t="s">
        <v>20</v>
      </c>
      <c r="I494" s="106" t="s">
        <v>20</v>
      </c>
      <c r="J494" s="106" t="s">
        <v>20</v>
      </c>
      <c r="K494" s="106" t="s">
        <v>20</v>
      </c>
      <c r="L494" s="106" t="s">
        <v>20</v>
      </c>
      <c r="M494" s="106" t="s">
        <v>20</v>
      </c>
      <c r="N494" s="106" t="s">
        <v>34</v>
      </c>
      <c r="O494" s="106" t="s">
        <v>20</v>
      </c>
      <c r="P494" s="106" t="s">
        <v>20</v>
      </c>
      <c r="Q494" s="106" t="s">
        <v>20</v>
      </c>
      <c r="R494" s="107">
        <v>326696</v>
      </c>
      <c r="S494" s="107">
        <v>364316</v>
      </c>
      <c r="T494" s="107">
        <v>354448</v>
      </c>
      <c r="U494" s="107">
        <v>372260</v>
      </c>
      <c r="V494" s="107">
        <v>388446</v>
      </c>
      <c r="W494" s="107">
        <v>404644</v>
      </c>
      <c r="X494" s="107">
        <v>419587</v>
      </c>
      <c r="Y494" s="107">
        <v>433654</v>
      </c>
      <c r="Z494" s="107">
        <v>447017</v>
      </c>
      <c r="AA494" s="107">
        <v>459943</v>
      </c>
      <c r="AB494" s="107">
        <v>472720</v>
      </c>
      <c r="AC494" s="107">
        <v>485603</v>
      </c>
      <c r="AD494" s="107">
        <v>498674</v>
      </c>
      <c r="AE494" s="107">
        <v>511762</v>
      </c>
      <c r="AF494" s="107">
        <v>524992</v>
      </c>
      <c r="AG494" s="107">
        <v>538463</v>
      </c>
      <c r="AH494" s="107">
        <v>552194</v>
      </c>
      <c r="AI494" s="107">
        <v>566115</v>
      </c>
      <c r="AJ494" s="107">
        <v>580000</v>
      </c>
      <c r="AK494" s="107">
        <v>593861</v>
      </c>
      <c r="AL494" s="107">
        <v>607849</v>
      </c>
      <c r="AM494" s="107">
        <v>621923</v>
      </c>
      <c r="AN494" s="104">
        <v>635920</v>
      </c>
    </row>
    <row r="495" spans="1:40" x14ac:dyDescent="0.25">
      <c r="A495" t="str">
        <f t="shared" si="7"/>
        <v>International passengers_Egypt</v>
      </c>
      <c r="B495" s="102" t="s">
        <v>54</v>
      </c>
      <c r="C495" s="103" t="s">
        <v>32</v>
      </c>
      <c r="D495" s="104" t="s">
        <v>44</v>
      </c>
      <c r="E495" s="105" t="s">
        <v>20</v>
      </c>
      <c r="F495" s="106" t="s">
        <v>34</v>
      </c>
      <c r="G495" s="106" t="s">
        <v>20</v>
      </c>
      <c r="H495" s="106" t="s">
        <v>20</v>
      </c>
      <c r="I495" s="106" t="s">
        <v>20</v>
      </c>
      <c r="J495" s="106" t="s">
        <v>20</v>
      </c>
      <c r="K495" s="106" t="s">
        <v>20</v>
      </c>
      <c r="L495" s="106" t="s">
        <v>20</v>
      </c>
      <c r="M495" s="106" t="s">
        <v>20</v>
      </c>
      <c r="N495" s="106" t="s">
        <v>34</v>
      </c>
      <c r="O495" s="106" t="s">
        <v>20</v>
      </c>
      <c r="P495" s="106" t="s">
        <v>20</v>
      </c>
      <c r="Q495" s="106" t="s">
        <v>20</v>
      </c>
      <c r="R495" s="107">
        <v>29641229</v>
      </c>
      <c r="S495" s="107">
        <v>34175358</v>
      </c>
      <c r="T495" s="107">
        <v>11395356</v>
      </c>
      <c r="U495" s="107">
        <v>20244626</v>
      </c>
      <c r="V495" s="107">
        <v>27040805</v>
      </c>
      <c r="W495" s="107">
        <v>32230078</v>
      </c>
      <c r="X495" s="107">
        <v>36377612</v>
      </c>
      <c r="Y495" s="107">
        <v>39790856</v>
      </c>
      <c r="Z495" s="107">
        <v>42645832</v>
      </c>
      <c r="AA495" s="107">
        <v>45139213</v>
      </c>
      <c r="AB495" s="107">
        <v>47383805</v>
      </c>
      <c r="AC495" s="107">
        <v>49459953</v>
      </c>
      <c r="AD495" s="107">
        <v>51424851</v>
      </c>
      <c r="AE495" s="107">
        <v>53367045</v>
      </c>
      <c r="AF495" s="107">
        <v>55270679</v>
      </c>
      <c r="AG495" s="107">
        <v>57155240</v>
      </c>
      <c r="AH495" s="107">
        <v>59035300</v>
      </c>
      <c r="AI495" s="107">
        <v>60920164</v>
      </c>
      <c r="AJ495" s="107">
        <v>62880803</v>
      </c>
      <c r="AK495" s="107">
        <v>64863273</v>
      </c>
      <c r="AL495" s="107">
        <v>66869123</v>
      </c>
      <c r="AM495" s="107">
        <v>68902153</v>
      </c>
      <c r="AN495" s="104">
        <v>70965489</v>
      </c>
    </row>
    <row r="496" spans="1:40" x14ac:dyDescent="0.25">
      <c r="A496" t="str">
        <f t="shared" si="7"/>
        <v>Domestic passengers_Egypt</v>
      </c>
      <c r="B496" s="72" t="s">
        <v>56</v>
      </c>
      <c r="C496" s="108" t="s">
        <v>32</v>
      </c>
      <c r="D496" s="92" t="s">
        <v>44</v>
      </c>
      <c r="E496" s="75" t="s">
        <v>20</v>
      </c>
      <c r="F496" s="76" t="s">
        <v>34</v>
      </c>
      <c r="G496" s="76" t="s">
        <v>20</v>
      </c>
      <c r="H496" s="76" t="s">
        <v>20</v>
      </c>
      <c r="I496" s="76" t="s">
        <v>20</v>
      </c>
      <c r="J496" s="76" t="s">
        <v>20</v>
      </c>
      <c r="K496" s="76" t="s">
        <v>20</v>
      </c>
      <c r="L496" s="76" t="s">
        <v>20</v>
      </c>
      <c r="M496" s="76" t="s">
        <v>20</v>
      </c>
      <c r="N496" s="76" t="s">
        <v>34</v>
      </c>
      <c r="O496" s="76" t="s">
        <v>20</v>
      </c>
      <c r="P496" s="76" t="s">
        <v>20</v>
      </c>
      <c r="Q496" s="76" t="s">
        <v>20</v>
      </c>
      <c r="R496" s="83">
        <v>4557320</v>
      </c>
      <c r="S496" s="83">
        <v>4910678</v>
      </c>
      <c r="T496" s="83">
        <v>1937760</v>
      </c>
      <c r="U496" s="83">
        <v>3023613</v>
      </c>
      <c r="V496" s="83">
        <v>4455044</v>
      </c>
      <c r="W496" s="83">
        <v>5338323</v>
      </c>
      <c r="X496" s="83">
        <v>5937335</v>
      </c>
      <c r="Y496" s="83">
        <v>6370834</v>
      </c>
      <c r="Z496" s="83">
        <v>6713846</v>
      </c>
      <c r="AA496" s="83">
        <v>6999152</v>
      </c>
      <c r="AB496" s="83">
        <v>7256284</v>
      </c>
      <c r="AC496" s="83">
        <v>7506398</v>
      </c>
      <c r="AD496" s="83">
        <v>7759326</v>
      </c>
      <c r="AE496" s="83">
        <v>7999135</v>
      </c>
      <c r="AF496" s="83">
        <v>8244252</v>
      </c>
      <c r="AG496" s="83">
        <v>8500901</v>
      </c>
      <c r="AH496" s="83">
        <v>8771192</v>
      </c>
      <c r="AI496" s="83">
        <v>9052897</v>
      </c>
      <c r="AJ496" s="83">
        <v>9318529</v>
      </c>
      <c r="AK496" s="83">
        <v>9583493</v>
      </c>
      <c r="AL496" s="83">
        <v>9856232</v>
      </c>
      <c r="AM496" s="83">
        <v>10134540</v>
      </c>
      <c r="AN496" s="92">
        <v>10409144</v>
      </c>
    </row>
    <row r="497" spans="1:40" x14ac:dyDescent="0.25">
      <c r="A497" t="str">
        <f t="shared" si="7"/>
        <v>Total passengers_Ecuador</v>
      </c>
      <c r="B497" s="102" t="s">
        <v>58</v>
      </c>
      <c r="C497" s="103" t="s">
        <v>141</v>
      </c>
      <c r="D497" s="104" t="s">
        <v>153</v>
      </c>
      <c r="E497" s="105" t="s">
        <v>20</v>
      </c>
      <c r="F497" s="106" t="s">
        <v>34</v>
      </c>
      <c r="G497" s="106" t="s">
        <v>20</v>
      </c>
      <c r="H497" s="106" t="s">
        <v>20</v>
      </c>
      <c r="I497" s="106" t="s">
        <v>20</v>
      </c>
      <c r="J497" s="106" t="s">
        <v>20</v>
      </c>
      <c r="K497" s="106" t="s">
        <v>20</v>
      </c>
      <c r="L497" s="106" t="s">
        <v>20</v>
      </c>
      <c r="M497" s="106" t="s">
        <v>20</v>
      </c>
      <c r="N497" s="106" t="s">
        <v>20</v>
      </c>
      <c r="O497" s="106" t="s">
        <v>20</v>
      </c>
      <c r="P497" s="106" t="s">
        <v>20</v>
      </c>
      <c r="Q497" s="106" t="s">
        <v>20</v>
      </c>
      <c r="R497" s="107">
        <v>10247795</v>
      </c>
      <c r="S497" s="107">
        <v>10084031</v>
      </c>
      <c r="T497" s="107">
        <v>3087029</v>
      </c>
      <c r="U497" s="107">
        <v>5364233</v>
      </c>
      <c r="V497" s="107">
        <v>7920845</v>
      </c>
      <c r="W497" s="107">
        <v>9583904</v>
      </c>
      <c r="X497" s="107">
        <v>10775441</v>
      </c>
      <c r="Y497" s="107">
        <v>11604788</v>
      </c>
      <c r="Z497" s="107">
        <v>12374745</v>
      </c>
      <c r="AA497" s="107">
        <v>13058496</v>
      </c>
      <c r="AB497" s="107">
        <v>13735613</v>
      </c>
      <c r="AC497" s="107">
        <v>14402426</v>
      </c>
      <c r="AD497" s="107">
        <v>15068408</v>
      </c>
      <c r="AE497" s="107">
        <v>15720919</v>
      </c>
      <c r="AF497" s="107">
        <v>16382775</v>
      </c>
      <c r="AG497" s="107">
        <v>17066319</v>
      </c>
      <c r="AH497" s="107">
        <v>17773125</v>
      </c>
      <c r="AI497" s="107">
        <v>18504988</v>
      </c>
      <c r="AJ497" s="107">
        <v>19235166</v>
      </c>
      <c r="AK497" s="107">
        <v>19992590</v>
      </c>
      <c r="AL497" s="107">
        <v>20778561</v>
      </c>
      <c r="AM497" s="107">
        <v>21593848</v>
      </c>
      <c r="AN497" s="104">
        <v>22439727</v>
      </c>
    </row>
    <row r="498" spans="1:40" x14ac:dyDescent="0.25">
      <c r="A498" t="str">
        <f t="shared" si="7"/>
        <v>Total aircraft movements_Ecuador</v>
      </c>
      <c r="B498" s="102" t="s">
        <v>35</v>
      </c>
      <c r="C498" s="103" t="s">
        <v>141</v>
      </c>
      <c r="D498" s="104" t="s">
        <v>153</v>
      </c>
      <c r="E498" s="105" t="s">
        <v>20</v>
      </c>
      <c r="F498" s="106" t="s">
        <v>34</v>
      </c>
      <c r="G498" s="106" t="s">
        <v>20</v>
      </c>
      <c r="H498" s="106" t="s">
        <v>20</v>
      </c>
      <c r="I498" s="106" t="s">
        <v>20</v>
      </c>
      <c r="J498" s="106" t="s">
        <v>20</v>
      </c>
      <c r="K498" s="106" t="s">
        <v>20</v>
      </c>
      <c r="L498" s="106" t="s">
        <v>20</v>
      </c>
      <c r="M498" s="106" t="s">
        <v>20</v>
      </c>
      <c r="N498" s="106" t="s">
        <v>20</v>
      </c>
      <c r="O498" s="106" t="s">
        <v>20</v>
      </c>
      <c r="P498" s="106" t="s">
        <v>20</v>
      </c>
      <c r="Q498" s="106" t="s">
        <v>20</v>
      </c>
      <c r="R498" s="107">
        <v>146470</v>
      </c>
      <c r="S498" s="107">
        <v>154124</v>
      </c>
      <c r="T498" s="107">
        <v>72464</v>
      </c>
      <c r="U498" s="107">
        <v>111535</v>
      </c>
      <c r="V498" s="107">
        <v>133138</v>
      </c>
      <c r="W498" s="107">
        <v>146956</v>
      </c>
      <c r="X498" s="107">
        <v>156322</v>
      </c>
      <c r="Y498" s="107">
        <v>163071</v>
      </c>
      <c r="Z498" s="107">
        <v>168279</v>
      </c>
      <c r="AA498" s="107">
        <v>172600</v>
      </c>
      <c r="AB498" s="107">
        <v>176715</v>
      </c>
      <c r="AC498" s="107">
        <v>180824</v>
      </c>
      <c r="AD498" s="107">
        <v>184920</v>
      </c>
      <c r="AE498" s="107">
        <v>188842</v>
      </c>
      <c r="AF498" s="107">
        <v>192769</v>
      </c>
      <c r="AG498" s="107">
        <v>196878</v>
      </c>
      <c r="AH498" s="107">
        <v>201159</v>
      </c>
      <c r="AI498" s="107">
        <v>205609</v>
      </c>
      <c r="AJ498" s="107">
        <v>209992</v>
      </c>
      <c r="AK498" s="107">
        <v>214555</v>
      </c>
      <c r="AL498" s="107">
        <v>219305</v>
      </c>
      <c r="AM498" s="107">
        <v>224236</v>
      </c>
      <c r="AN498" s="104">
        <v>229354</v>
      </c>
    </row>
    <row r="499" spans="1:40" x14ac:dyDescent="0.25">
      <c r="A499" t="str">
        <f t="shared" si="7"/>
        <v>Total Cargo_Ecuador</v>
      </c>
      <c r="B499" s="102" t="s">
        <v>207</v>
      </c>
      <c r="C499" s="108" t="s">
        <v>141</v>
      </c>
      <c r="D499" s="92" t="s">
        <v>153</v>
      </c>
      <c r="E499" s="75" t="s">
        <v>20</v>
      </c>
      <c r="F499" s="76" t="s">
        <v>34</v>
      </c>
      <c r="G499" s="76" t="s">
        <v>20</v>
      </c>
      <c r="H499" s="76" t="s">
        <v>20</v>
      </c>
      <c r="I499" s="76" t="s">
        <v>20</v>
      </c>
      <c r="J499" s="76" t="s">
        <v>20</v>
      </c>
      <c r="K499" s="76" t="s">
        <v>20</v>
      </c>
      <c r="L499" s="76" t="s">
        <v>20</v>
      </c>
      <c r="M499" s="76" t="s">
        <v>20</v>
      </c>
      <c r="N499" s="76" t="s">
        <v>20</v>
      </c>
      <c r="O499" s="76" t="s">
        <v>20</v>
      </c>
      <c r="P499" s="76" t="s">
        <v>20</v>
      </c>
      <c r="Q499" s="76" t="s">
        <v>20</v>
      </c>
      <c r="R499" s="83">
        <v>275797</v>
      </c>
      <c r="S499" s="83">
        <v>281840</v>
      </c>
      <c r="T499" s="83">
        <v>257337</v>
      </c>
      <c r="U499" s="83">
        <v>292073</v>
      </c>
      <c r="V499" s="83">
        <v>306522</v>
      </c>
      <c r="W499" s="83">
        <v>314427</v>
      </c>
      <c r="X499" s="83">
        <v>320771</v>
      </c>
      <c r="Y499" s="83">
        <v>326606</v>
      </c>
      <c r="Z499" s="83">
        <v>332168</v>
      </c>
      <c r="AA499" s="83">
        <v>337673</v>
      </c>
      <c r="AB499" s="83">
        <v>343124</v>
      </c>
      <c r="AC499" s="83">
        <v>348531</v>
      </c>
      <c r="AD499" s="83">
        <v>353922</v>
      </c>
      <c r="AE499" s="83">
        <v>358964</v>
      </c>
      <c r="AF499" s="83">
        <v>364000</v>
      </c>
      <c r="AG499" s="83">
        <v>369012</v>
      </c>
      <c r="AH499" s="83">
        <v>373995</v>
      </c>
      <c r="AI499" s="83">
        <v>378954</v>
      </c>
      <c r="AJ499" s="83">
        <v>383469</v>
      </c>
      <c r="AK499" s="83">
        <v>387959</v>
      </c>
      <c r="AL499" s="83">
        <v>392424</v>
      </c>
      <c r="AM499" s="83">
        <v>396864</v>
      </c>
      <c r="AN499" s="92">
        <v>401278</v>
      </c>
    </row>
    <row r="500" spans="1:40" x14ac:dyDescent="0.25">
      <c r="A500" t="str">
        <f t="shared" si="7"/>
        <v>International passengers_Ecuador</v>
      </c>
      <c r="B500" s="72" t="s">
        <v>54</v>
      </c>
      <c r="C500" s="108" t="s">
        <v>141</v>
      </c>
      <c r="D500" s="92" t="s">
        <v>153</v>
      </c>
      <c r="E500" s="75" t="s">
        <v>20</v>
      </c>
      <c r="F500" s="76" t="s">
        <v>34</v>
      </c>
      <c r="G500" s="76" t="s">
        <v>20</v>
      </c>
      <c r="H500" s="76" t="s">
        <v>20</v>
      </c>
      <c r="I500" s="76" t="s">
        <v>20</v>
      </c>
      <c r="J500" s="76" t="s">
        <v>20</v>
      </c>
      <c r="K500" s="76" t="s">
        <v>20</v>
      </c>
      <c r="L500" s="76" t="s">
        <v>20</v>
      </c>
      <c r="M500" s="76" t="s">
        <v>20</v>
      </c>
      <c r="N500" s="76" t="s">
        <v>20</v>
      </c>
      <c r="O500" s="76" t="s">
        <v>20</v>
      </c>
      <c r="P500" s="76" t="s">
        <v>20</v>
      </c>
      <c r="Q500" s="76" t="s">
        <v>20</v>
      </c>
      <c r="R500" s="83">
        <v>4281899</v>
      </c>
      <c r="S500" s="83">
        <v>4459494</v>
      </c>
      <c r="T500" s="83">
        <v>1447446</v>
      </c>
      <c r="U500" s="83">
        <v>2432870</v>
      </c>
      <c r="V500" s="83">
        <v>3496538</v>
      </c>
      <c r="W500" s="83">
        <v>4244188</v>
      </c>
      <c r="X500" s="83">
        <v>4799774</v>
      </c>
      <c r="Y500" s="83">
        <v>5240274</v>
      </c>
      <c r="Z500" s="83">
        <v>5612017</v>
      </c>
      <c r="AA500" s="83">
        <v>5943242</v>
      </c>
      <c r="AB500" s="83">
        <v>6251415</v>
      </c>
      <c r="AC500" s="83">
        <v>6547510</v>
      </c>
      <c r="AD500" s="83">
        <v>6838555</v>
      </c>
      <c r="AE500" s="83">
        <v>7129134</v>
      </c>
      <c r="AF500" s="83">
        <v>7422308</v>
      </c>
      <c r="AG500" s="83">
        <v>7720167</v>
      </c>
      <c r="AH500" s="83">
        <v>8024177</v>
      </c>
      <c r="AI500" s="83">
        <v>8335403</v>
      </c>
      <c r="AJ500" s="83">
        <v>8654639</v>
      </c>
      <c r="AK500" s="83">
        <v>8982499</v>
      </c>
      <c r="AL500" s="83">
        <v>9319481</v>
      </c>
      <c r="AM500" s="83">
        <v>9666000</v>
      </c>
      <c r="AN500" s="92">
        <v>10022416</v>
      </c>
    </row>
    <row r="501" spans="1:40" x14ac:dyDescent="0.25">
      <c r="A501" t="str">
        <f t="shared" si="7"/>
        <v>Domestic passengers_Ecuador</v>
      </c>
      <c r="B501" s="102" t="s">
        <v>56</v>
      </c>
      <c r="C501" s="103" t="s">
        <v>141</v>
      </c>
      <c r="D501" s="104" t="s">
        <v>153</v>
      </c>
      <c r="E501" s="105" t="s">
        <v>20</v>
      </c>
      <c r="F501" s="106" t="s">
        <v>34</v>
      </c>
      <c r="G501" s="106" t="s">
        <v>20</v>
      </c>
      <c r="H501" s="106" t="s">
        <v>20</v>
      </c>
      <c r="I501" s="106" t="s">
        <v>20</v>
      </c>
      <c r="J501" s="106" t="s">
        <v>20</v>
      </c>
      <c r="K501" s="106" t="s">
        <v>20</v>
      </c>
      <c r="L501" s="106" t="s">
        <v>20</v>
      </c>
      <c r="M501" s="106" t="s">
        <v>20</v>
      </c>
      <c r="N501" s="106" t="s">
        <v>20</v>
      </c>
      <c r="O501" s="106" t="s">
        <v>20</v>
      </c>
      <c r="P501" s="106" t="s">
        <v>20</v>
      </c>
      <c r="Q501" s="106" t="s">
        <v>20</v>
      </c>
      <c r="R501" s="107">
        <v>5807334</v>
      </c>
      <c r="S501" s="107">
        <v>5468697</v>
      </c>
      <c r="T501" s="107">
        <v>1581589</v>
      </c>
      <c r="U501" s="107">
        <v>2841071</v>
      </c>
      <c r="V501" s="107">
        <v>4312614</v>
      </c>
      <c r="W501" s="107">
        <v>5221062</v>
      </c>
      <c r="X501" s="107">
        <v>5855806</v>
      </c>
      <c r="Y501" s="107">
        <v>6246898</v>
      </c>
      <c r="Z501" s="107">
        <v>6649138</v>
      </c>
      <c r="AA501" s="107">
        <v>7006739</v>
      </c>
      <c r="AB501" s="107">
        <v>7380769</v>
      </c>
      <c r="AC501" s="107">
        <v>7756360</v>
      </c>
      <c r="AD501" s="107">
        <v>8136035</v>
      </c>
      <c r="AE501" s="107">
        <v>8502189</v>
      </c>
      <c r="AF501" s="107">
        <v>8874968</v>
      </c>
      <c r="AG501" s="107">
        <v>9264435</v>
      </c>
      <c r="AH501" s="107">
        <v>9670732</v>
      </c>
      <c r="AI501" s="107">
        <v>10094621</v>
      </c>
      <c r="AJ501" s="107">
        <v>10508219</v>
      </c>
      <c r="AK501" s="107">
        <v>10940248</v>
      </c>
      <c r="AL501" s="107">
        <v>11391523</v>
      </c>
      <c r="AM501" s="107">
        <v>11862418</v>
      </c>
      <c r="AN501" s="104">
        <v>12353862</v>
      </c>
    </row>
    <row r="502" spans="1:40" x14ac:dyDescent="0.25">
      <c r="A502" t="str">
        <f t="shared" si="7"/>
        <v>Total passengers_Dominican Republic</v>
      </c>
      <c r="B502" s="102" t="s">
        <v>58</v>
      </c>
      <c r="C502" s="103" t="s">
        <v>141</v>
      </c>
      <c r="D502" s="104" t="s">
        <v>152</v>
      </c>
      <c r="E502" s="105" t="s">
        <v>20</v>
      </c>
      <c r="F502" s="106" t="s">
        <v>34</v>
      </c>
      <c r="G502" s="106" t="s">
        <v>20</v>
      </c>
      <c r="H502" s="106" t="s">
        <v>20</v>
      </c>
      <c r="I502" s="106" t="s">
        <v>20</v>
      </c>
      <c r="J502" s="106" t="s">
        <v>20</v>
      </c>
      <c r="K502" s="106" t="s">
        <v>20</v>
      </c>
      <c r="L502" s="106" t="s">
        <v>20</v>
      </c>
      <c r="M502" s="106" t="s">
        <v>20</v>
      </c>
      <c r="N502" s="106" t="s">
        <v>20</v>
      </c>
      <c r="O502" s="106" t="s">
        <v>20</v>
      </c>
      <c r="P502" s="106" t="s">
        <v>20</v>
      </c>
      <c r="Q502" s="106" t="s">
        <v>20</v>
      </c>
      <c r="R502" s="107">
        <v>14762984</v>
      </c>
      <c r="S502" s="107">
        <v>14771500</v>
      </c>
      <c r="T502" s="107">
        <v>6194124</v>
      </c>
      <c r="U502" s="107">
        <v>8730921</v>
      </c>
      <c r="V502" s="107">
        <v>12093412</v>
      </c>
      <c r="W502" s="107">
        <v>14413798</v>
      </c>
      <c r="X502" s="107">
        <v>16102623</v>
      </c>
      <c r="Y502" s="107">
        <v>17406620</v>
      </c>
      <c r="Z502" s="107">
        <v>18454325</v>
      </c>
      <c r="AA502" s="107">
        <v>19362683</v>
      </c>
      <c r="AB502" s="107">
        <v>20191121</v>
      </c>
      <c r="AC502" s="107">
        <v>20980104</v>
      </c>
      <c r="AD502" s="107">
        <v>21753993</v>
      </c>
      <c r="AE502" s="107">
        <v>22468840</v>
      </c>
      <c r="AF502" s="107">
        <v>23185306</v>
      </c>
      <c r="AG502" s="107">
        <v>23912514</v>
      </c>
      <c r="AH502" s="107">
        <v>24651904</v>
      </c>
      <c r="AI502" s="107">
        <v>25405430</v>
      </c>
      <c r="AJ502" s="107">
        <v>26117967</v>
      </c>
      <c r="AK502" s="107">
        <v>26845596</v>
      </c>
      <c r="AL502" s="107">
        <v>27588981</v>
      </c>
      <c r="AM502" s="107">
        <v>28347991</v>
      </c>
      <c r="AN502" s="104">
        <v>29122807</v>
      </c>
    </row>
    <row r="503" spans="1:40" x14ac:dyDescent="0.25">
      <c r="A503" t="str">
        <f t="shared" si="7"/>
        <v>Total aircraft movements_Dominican Republic</v>
      </c>
      <c r="B503" s="102" t="s">
        <v>35</v>
      </c>
      <c r="C503" s="103" t="s">
        <v>141</v>
      </c>
      <c r="D503" s="104" t="s">
        <v>152</v>
      </c>
      <c r="E503" s="105" t="s">
        <v>20</v>
      </c>
      <c r="F503" s="106" t="s">
        <v>34</v>
      </c>
      <c r="G503" s="106" t="s">
        <v>20</v>
      </c>
      <c r="H503" s="106" t="s">
        <v>20</v>
      </c>
      <c r="I503" s="106" t="s">
        <v>20</v>
      </c>
      <c r="J503" s="106" t="s">
        <v>20</v>
      </c>
      <c r="K503" s="106" t="s">
        <v>20</v>
      </c>
      <c r="L503" s="106" t="s">
        <v>20</v>
      </c>
      <c r="M503" s="106" t="s">
        <v>20</v>
      </c>
      <c r="N503" s="106" t="s">
        <v>20</v>
      </c>
      <c r="O503" s="106" t="s">
        <v>20</v>
      </c>
      <c r="P503" s="106" t="s">
        <v>20</v>
      </c>
      <c r="Q503" s="106" t="s">
        <v>20</v>
      </c>
      <c r="R503" s="107">
        <v>151375</v>
      </c>
      <c r="S503" s="107">
        <v>154723</v>
      </c>
      <c r="T503" s="107">
        <v>94130</v>
      </c>
      <c r="U503" s="107">
        <v>132525</v>
      </c>
      <c r="V503" s="107">
        <v>149309</v>
      </c>
      <c r="W503" s="107">
        <v>157883</v>
      </c>
      <c r="X503" s="107">
        <v>162967</v>
      </c>
      <c r="Y503" s="107">
        <v>166670</v>
      </c>
      <c r="Z503" s="107">
        <v>169838</v>
      </c>
      <c r="AA503" s="107">
        <v>172794</v>
      </c>
      <c r="AB503" s="107">
        <v>175663</v>
      </c>
      <c r="AC503" s="107">
        <v>178525</v>
      </c>
      <c r="AD503" s="107">
        <v>181403</v>
      </c>
      <c r="AE503" s="107">
        <v>184297</v>
      </c>
      <c r="AF503" s="107">
        <v>187193</v>
      </c>
      <c r="AG503" s="107">
        <v>190119</v>
      </c>
      <c r="AH503" s="107">
        <v>193076</v>
      </c>
      <c r="AI503" s="107">
        <v>196062</v>
      </c>
      <c r="AJ503" s="107">
        <v>199079</v>
      </c>
      <c r="AK503" s="107">
        <v>202091</v>
      </c>
      <c r="AL503" s="107">
        <v>205135</v>
      </c>
      <c r="AM503" s="107">
        <v>208208</v>
      </c>
      <c r="AN503" s="104">
        <v>211315</v>
      </c>
    </row>
    <row r="504" spans="1:40" x14ac:dyDescent="0.25">
      <c r="A504" t="str">
        <f t="shared" si="7"/>
        <v>Total Cargo_Dominican Republic</v>
      </c>
      <c r="B504" s="102" t="s">
        <v>207</v>
      </c>
      <c r="C504" s="108" t="s">
        <v>141</v>
      </c>
      <c r="D504" s="92" t="s">
        <v>152</v>
      </c>
      <c r="E504" s="75" t="s">
        <v>20</v>
      </c>
      <c r="F504" s="76" t="s">
        <v>34</v>
      </c>
      <c r="G504" s="76" t="s">
        <v>20</v>
      </c>
      <c r="H504" s="76" t="s">
        <v>20</v>
      </c>
      <c r="I504" s="76" t="s">
        <v>20</v>
      </c>
      <c r="J504" s="76" t="s">
        <v>20</v>
      </c>
      <c r="K504" s="76" t="s">
        <v>20</v>
      </c>
      <c r="L504" s="76" t="s">
        <v>20</v>
      </c>
      <c r="M504" s="76" t="s">
        <v>20</v>
      </c>
      <c r="N504" s="76" t="s">
        <v>20</v>
      </c>
      <c r="O504" s="76" t="s">
        <v>20</v>
      </c>
      <c r="P504" s="76" t="s">
        <v>20</v>
      </c>
      <c r="Q504" s="76" t="s">
        <v>20</v>
      </c>
      <c r="R504" s="83">
        <v>102887</v>
      </c>
      <c r="S504" s="83">
        <v>108061</v>
      </c>
      <c r="T504" s="83">
        <v>108290</v>
      </c>
      <c r="U504" s="83">
        <v>118644</v>
      </c>
      <c r="V504" s="83">
        <v>123502</v>
      </c>
      <c r="W504" s="83">
        <v>127437</v>
      </c>
      <c r="X504" s="83">
        <v>131376</v>
      </c>
      <c r="Y504" s="83">
        <v>135328</v>
      </c>
      <c r="Z504" s="83">
        <v>139985</v>
      </c>
      <c r="AA504" s="83">
        <v>144684</v>
      </c>
      <c r="AB504" s="83">
        <v>149411</v>
      </c>
      <c r="AC504" s="83">
        <v>154285</v>
      </c>
      <c r="AD504" s="83">
        <v>159322</v>
      </c>
      <c r="AE504" s="83">
        <v>164942</v>
      </c>
      <c r="AF504" s="83">
        <v>170677</v>
      </c>
      <c r="AG504" s="83">
        <v>176640</v>
      </c>
      <c r="AH504" s="83">
        <v>182775</v>
      </c>
      <c r="AI504" s="83">
        <v>189075</v>
      </c>
      <c r="AJ504" s="83">
        <v>196116</v>
      </c>
      <c r="AK504" s="83">
        <v>203404</v>
      </c>
      <c r="AL504" s="83">
        <v>210912</v>
      </c>
      <c r="AM504" s="83">
        <v>218648</v>
      </c>
      <c r="AN504" s="92">
        <v>226626</v>
      </c>
    </row>
    <row r="505" spans="1:40" x14ac:dyDescent="0.25">
      <c r="A505" t="str">
        <f t="shared" si="7"/>
        <v>International passengers_Dominican Republic</v>
      </c>
      <c r="B505" s="72" t="s">
        <v>54</v>
      </c>
      <c r="C505" s="108" t="s">
        <v>141</v>
      </c>
      <c r="D505" s="92" t="s">
        <v>152</v>
      </c>
      <c r="E505" s="75" t="s">
        <v>20</v>
      </c>
      <c r="F505" s="76" t="s">
        <v>34</v>
      </c>
      <c r="G505" s="76" t="s">
        <v>20</v>
      </c>
      <c r="H505" s="76" t="s">
        <v>20</v>
      </c>
      <c r="I505" s="76" t="s">
        <v>20</v>
      </c>
      <c r="J505" s="76" t="s">
        <v>20</v>
      </c>
      <c r="K505" s="76" t="s">
        <v>20</v>
      </c>
      <c r="L505" s="76" t="s">
        <v>20</v>
      </c>
      <c r="M505" s="76" t="s">
        <v>20</v>
      </c>
      <c r="N505" s="76" t="s">
        <v>20</v>
      </c>
      <c r="O505" s="76" t="s">
        <v>20</v>
      </c>
      <c r="P505" s="76" t="s">
        <v>20</v>
      </c>
      <c r="Q505" s="76" t="s">
        <v>20</v>
      </c>
      <c r="R505" s="83">
        <v>14576019</v>
      </c>
      <c r="S505" s="83">
        <v>14643142</v>
      </c>
      <c r="T505" s="83">
        <v>6194124</v>
      </c>
      <c r="U505" s="83">
        <v>8730921</v>
      </c>
      <c r="V505" s="83">
        <v>12093412</v>
      </c>
      <c r="W505" s="83">
        <v>14413798</v>
      </c>
      <c r="X505" s="83">
        <v>16102623</v>
      </c>
      <c r="Y505" s="83">
        <v>17406620</v>
      </c>
      <c r="Z505" s="83">
        <v>18454325</v>
      </c>
      <c r="AA505" s="83">
        <v>19362683</v>
      </c>
      <c r="AB505" s="83">
        <v>20191121</v>
      </c>
      <c r="AC505" s="83">
        <v>20980104</v>
      </c>
      <c r="AD505" s="83">
        <v>21753993</v>
      </c>
      <c r="AE505" s="83">
        <v>22468840</v>
      </c>
      <c r="AF505" s="83">
        <v>23185306</v>
      </c>
      <c r="AG505" s="83">
        <v>23912514</v>
      </c>
      <c r="AH505" s="83">
        <v>24651904</v>
      </c>
      <c r="AI505" s="83">
        <v>25405430</v>
      </c>
      <c r="AJ505" s="83">
        <v>26117967</v>
      </c>
      <c r="AK505" s="83">
        <v>26845596</v>
      </c>
      <c r="AL505" s="83">
        <v>27588981</v>
      </c>
      <c r="AM505" s="83">
        <v>28347991</v>
      </c>
      <c r="AN505" s="92">
        <v>29122807</v>
      </c>
    </row>
    <row r="506" spans="1:40" x14ac:dyDescent="0.25">
      <c r="A506" t="str">
        <f t="shared" si="7"/>
        <v>Domestic passengers_Dominican Republic</v>
      </c>
      <c r="B506" s="102" t="s">
        <v>56</v>
      </c>
      <c r="C506" s="103" t="s">
        <v>141</v>
      </c>
      <c r="D506" s="104" t="s">
        <v>152</v>
      </c>
      <c r="E506" s="105" t="s">
        <v>20</v>
      </c>
      <c r="F506" s="106" t="s">
        <v>34</v>
      </c>
      <c r="G506" s="106" t="s">
        <v>20</v>
      </c>
      <c r="H506" s="106" t="s">
        <v>20</v>
      </c>
      <c r="I506" s="106" t="s">
        <v>20</v>
      </c>
      <c r="J506" s="106" t="s">
        <v>20</v>
      </c>
      <c r="K506" s="106" t="s">
        <v>20</v>
      </c>
      <c r="L506" s="106" t="s">
        <v>20</v>
      </c>
      <c r="M506" s="106" t="s">
        <v>20</v>
      </c>
      <c r="N506" s="106" t="s">
        <v>20</v>
      </c>
      <c r="O506" s="106" t="s">
        <v>20</v>
      </c>
      <c r="P506" s="106" t="s">
        <v>20</v>
      </c>
      <c r="Q506" s="106" t="s">
        <v>20</v>
      </c>
      <c r="R506" s="107" t="s">
        <v>218</v>
      </c>
      <c r="S506" s="107" t="s">
        <v>218</v>
      </c>
      <c r="T506" s="107" t="s">
        <v>218</v>
      </c>
      <c r="U506" s="107" t="s">
        <v>218</v>
      </c>
      <c r="V506" s="107" t="s">
        <v>218</v>
      </c>
      <c r="W506" s="107" t="s">
        <v>218</v>
      </c>
      <c r="X506" s="107" t="s">
        <v>218</v>
      </c>
      <c r="Y506" s="107" t="s">
        <v>218</v>
      </c>
      <c r="Z506" s="107" t="s">
        <v>218</v>
      </c>
      <c r="AA506" s="107" t="s">
        <v>218</v>
      </c>
      <c r="AB506" s="107" t="s">
        <v>218</v>
      </c>
      <c r="AC506" s="107" t="s">
        <v>218</v>
      </c>
      <c r="AD506" s="107" t="s">
        <v>218</v>
      </c>
      <c r="AE506" s="107" t="s">
        <v>218</v>
      </c>
      <c r="AF506" s="107" t="s">
        <v>218</v>
      </c>
      <c r="AG506" s="107" t="s">
        <v>218</v>
      </c>
      <c r="AH506" s="107" t="s">
        <v>218</v>
      </c>
      <c r="AI506" s="107" t="s">
        <v>218</v>
      </c>
      <c r="AJ506" s="107" t="s">
        <v>218</v>
      </c>
      <c r="AK506" s="107" t="s">
        <v>218</v>
      </c>
      <c r="AL506" s="107" t="s">
        <v>218</v>
      </c>
      <c r="AM506" s="107" t="s">
        <v>218</v>
      </c>
      <c r="AN506" s="104" t="s">
        <v>218</v>
      </c>
    </row>
    <row r="507" spans="1:40" x14ac:dyDescent="0.25">
      <c r="A507" t="str">
        <f t="shared" si="7"/>
        <v>Total passengers_Denmark</v>
      </c>
      <c r="B507" s="102" t="s">
        <v>58</v>
      </c>
      <c r="C507" s="103" t="s">
        <v>96</v>
      </c>
      <c r="D507" s="104" t="s">
        <v>109</v>
      </c>
      <c r="E507" s="105" t="s">
        <v>34</v>
      </c>
      <c r="F507" s="106" t="s">
        <v>20</v>
      </c>
      <c r="G507" s="106" t="s">
        <v>20</v>
      </c>
      <c r="H507" s="106" t="s">
        <v>20</v>
      </c>
      <c r="I507" s="106" t="s">
        <v>34</v>
      </c>
      <c r="J507" s="106" t="s">
        <v>20</v>
      </c>
      <c r="K507" s="106" t="s">
        <v>20</v>
      </c>
      <c r="L507" s="106" t="s">
        <v>20</v>
      </c>
      <c r="M507" s="106" t="s">
        <v>20</v>
      </c>
      <c r="N507" s="106" t="s">
        <v>20</v>
      </c>
      <c r="O507" s="106" t="s">
        <v>20</v>
      </c>
      <c r="P507" s="106" t="s">
        <v>20</v>
      </c>
      <c r="Q507" s="106" t="s">
        <v>20</v>
      </c>
      <c r="R507" s="107">
        <v>36388414</v>
      </c>
      <c r="S507" s="107">
        <v>36373312</v>
      </c>
      <c r="T507" s="107">
        <v>9705225</v>
      </c>
      <c r="U507" s="107">
        <v>17483015</v>
      </c>
      <c r="V507" s="107">
        <v>26054158</v>
      </c>
      <c r="W507" s="107">
        <v>32423456</v>
      </c>
      <c r="X507" s="107">
        <v>37460527</v>
      </c>
      <c r="Y507" s="107">
        <v>41662590</v>
      </c>
      <c r="Z507" s="107">
        <v>45018855</v>
      </c>
      <c r="AA507" s="107">
        <v>47620837</v>
      </c>
      <c r="AB507" s="107">
        <v>49989093</v>
      </c>
      <c r="AC507" s="107">
        <v>52197704</v>
      </c>
      <c r="AD507" s="107">
        <v>54214471</v>
      </c>
      <c r="AE507" s="107">
        <v>55938020</v>
      </c>
      <c r="AF507" s="107">
        <v>57601025</v>
      </c>
      <c r="AG507" s="107">
        <v>59249976</v>
      </c>
      <c r="AH507" s="107">
        <v>60856301</v>
      </c>
      <c r="AI507" s="107">
        <v>62347109</v>
      </c>
      <c r="AJ507" s="107">
        <v>63690977</v>
      </c>
      <c r="AK507" s="107">
        <v>64962040</v>
      </c>
      <c r="AL507" s="107">
        <v>66370046</v>
      </c>
      <c r="AM507" s="107">
        <v>68025672</v>
      </c>
      <c r="AN507" s="104">
        <v>69725910</v>
      </c>
    </row>
    <row r="508" spans="1:40" x14ac:dyDescent="0.25">
      <c r="A508" t="str">
        <f t="shared" si="7"/>
        <v>Total aircraft movements_Denmark</v>
      </c>
      <c r="B508" s="102" t="s">
        <v>35</v>
      </c>
      <c r="C508" s="103" t="s">
        <v>96</v>
      </c>
      <c r="D508" s="104" t="s">
        <v>109</v>
      </c>
      <c r="E508" s="105" t="s">
        <v>34</v>
      </c>
      <c r="F508" s="106" t="s">
        <v>20</v>
      </c>
      <c r="G508" s="106" t="s">
        <v>20</v>
      </c>
      <c r="H508" s="106" t="s">
        <v>20</v>
      </c>
      <c r="I508" s="106" t="s">
        <v>34</v>
      </c>
      <c r="J508" s="106" t="s">
        <v>20</v>
      </c>
      <c r="K508" s="106" t="s">
        <v>20</v>
      </c>
      <c r="L508" s="106" t="s">
        <v>20</v>
      </c>
      <c r="M508" s="106" t="s">
        <v>20</v>
      </c>
      <c r="N508" s="106" t="s">
        <v>20</v>
      </c>
      <c r="O508" s="106" t="s">
        <v>20</v>
      </c>
      <c r="P508" s="106" t="s">
        <v>20</v>
      </c>
      <c r="Q508" s="106" t="s">
        <v>20</v>
      </c>
      <c r="R508" s="107">
        <v>445009</v>
      </c>
      <c r="S508" s="107">
        <v>437331</v>
      </c>
      <c r="T508" s="107">
        <v>184467</v>
      </c>
      <c r="U508" s="107">
        <v>294296</v>
      </c>
      <c r="V508" s="107">
        <v>364116</v>
      </c>
      <c r="W508" s="107">
        <v>414433</v>
      </c>
      <c r="X508" s="107">
        <v>451917</v>
      </c>
      <c r="Y508" s="107">
        <v>481625</v>
      </c>
      <c r="Z508" s="107">
        <v>504122</v>
      </c>
      <c r="AA508" s="107">
        <v>520666</v>
      </c>
      <c r="AB508" s="107">
        <v>535707</v>
      </c>
      <c r="AC508" s="107">
        <v>549893</v>
      </c>
      <c r="AD508" s="107">
        <v>562979</v>
      </c>
      <c r="AE508" s="107">
        <v>574162</v>
      </c>
      <c r="AF508" s="107">
        <v>585226</v>
      </c>
      <c r="AG508" s="107">
        <v>596481</v>
      </c>
      <c r="AH508" s="107">
        <v>607655</v>
      </c>
      <c r="AI508" s="107">
        <v>618147</v>
      </c>
      <c r="AJ508" s="107">
        <v>627681</v>
      </c>
      <c r="AK508" s="107">
        <v>636796</v>
      </c>
      <c r="AL508" s="107">
        <v>647078</v>
      </c>
      <c r="AM508" s="107">
        <v>659352</v>
      </c>
      <c r="AN508" s="104">
        <v>672040</v>
      </c>
    </row>
    <row r="509" spans="1:40" x14ac:dyDescent="0.25">
      <c r="A509" t="str">
        <f t="shared" si="7"/>
        <v>Total Cargo_Denmark</v>
      </c>
      <c r="B509" s="102" t="s">
        <v>207</v>
      </c>
      <c r="C509" s="108" t="s">
        <v>96</v>
      </c>
      <c r="D509" s="92" t="s">
        <v>109</v>
      </c>
      <c r="E509" s="75" t="s">
        <v>34</v>
      </c>
      <c r="F509" s="76" t="s">
        <v>20</v>
      </c>
      <c r="G509" s="76" t="s">
        <v>20</v>
      </c>
      <c r="H509" s="76" t="s">
        <v>20</v>
      </c>
      <c r="I509" s="76" t="s">
        <v>34</v>
      </c>
      <c r="J509" s="76" t="s">
        <v>20</v>
      </c>
      <c r="K509" s="76" t="s">
        <v>20</v>
      </c>
      <c r="L509" s="76" t="s">
        <v>20</v>
      </c>
      <c r="M509" s="76" t="s">
        <v>20</v>
      </c>
      <c r="N509" s="76" t="s">
        <v>20</v>
      </c>
      <c r="O509" s="76" t="s">
        <v>20</v>
      </c>
      <c r="P509" s="76" t="s">
        <v>20</v>
      </c>
      <c r="Q509" s="76" t="s">
        <v>20</v>
      </c>
      <c r="R509" s="83">
        <v>429564</v>
      </c>
      <c r="S509" s="83">
        <v>419360</v>
      </c>
      <c r="T509" s="83">
        <v>395191</v>
      </c>
      <c r="U509" s="83">
        <v>416091</v>
      </c>
      <c r="V509" s="83">
        <v>444702</v>
      </c>
      <c r="W509" s="83">
        <v>466540</v>
      </c>
      <c r="X509" s="83">
        <v>484609</v>
      </c>
      <c r="Y509" s="83">
        <v>500576</v>
      </c>
      <c r="Z509" s="83">
        <v>515376</v>
      </c>
      <c r="AA509" s="83">
        <v>529524</v>
      </c>
      <c r="AB509" s="83">
        <v>543312</v>
      </c>
      <c r="AC509" s="83">
        <v>556899</v>
      </c>
      <c r="AD509" s="83">
        <v>570376</v>
      </c>
      <c r="AE509" s="83">
        <v>583790</v>
      </c>
      <c r="AF509" s="83">
        <v>597171</v>
      </c>
      <c r="AG509" s="83">
        <v>610533</v>
      </c>
      <c r="AH509" s="83">
        <v>623884</v>
      </c>
      <c r="AI509" s="83">
        <v>637228</v>
      </c>
      <c r="AJ509" s="83">
        <v>650570</v>
      </c>
      <c r="AK509" s="83">
        <v>663911</v>
      </c>
      <c r="AL509" s="83">
        <v>677250</v>
      </c>
      <c r="AM509" s="83">
        <v>690589</v>
      </c>
      <c r="AN509" s="92">
        <v>703927</v>
      </c>
    </row>
    <row r="510" spans="1:40" x14ac:dyDescent="0.25">
      <c r="A510" t="str">
        <f t="shared" si="7"/>
        <v>International passengers_Denmark</v>
      </c>
      <c r="B510" s="72" t="s">
        <v>54</v>
      </c>
      <c r="C510" s="108" t="s">
        <v>96</v>
      </c>
      <c r="D510" s="92" t="s">
        <v>109</v>
      </c>
      <c r="E510" s="75" t="s">
        <v>34</v>
      </c>
      <c r="F510" s="76" t="s">
        <v>20</v>
      </c>
      <c r="G510" s="76" t="s">
        <v>20</v>
      </c>
      <c r="H510" s="76" t="s">
        <v>20</v>
      </c>
      <c r="I510" s="76" t="s">
        <v>34</v>
      </c>
      <c r="J510" s="76" t="s">
        <v>20</v>
      </c>
      <c r="K510" s="76" t="s">
        <v>20</v>
      </c>
      <c r="L510" s="76" t="s">
        <v>20</v>
      </c>
      <c r="M510" s="76" t="s">
        <v>20</v>
      </c>
      <c r="N510" s="76" t="s">
        <v>20</v>
      </c>
      <c r="O510" s="76" t="s">
        <v>20</v>
      </c>
      <c r="P510" s="76" t="s">
        <v>20</v>
      </c>
      <c r="Q510" s="76" t="s">
        <v>20</v>
      </c>
      <c r="R510" s="83">
        <v>32640960</v>
      </c>
      <c r="S510" s="83">
        <v>32778480</v>
      </c>
      <c r="T510" s="83">
        <v>8170798</v>
      </c>
      <c r="U510" s="83">
        <v>14998424</v>
      </c>
      <c r="V510" s="83">
        <v>22945480</v>
      </c>
      <c r="W510" s="83">
        <v>28856131</v>
      </c>
      <c r="X510" s="83">
        <v>33543358</v>
      </c>
      <c r="Y510" s="83">
        <v>37462790</v>
      </c>
      <c r="Z510" s="83">
        <v>40596143</v>
      </c>
      <c r="AA510" s="83">
        <v>43024007</v>
      </c>
      <c r="AB510" s="83">
        <v>45234013</v>
      </c>
      <c r="AC510" s="83">
        <v>47294803</v>
      </c>
      <c r="AD510" s="83">
        <v>49175456</v>
      </c>
      <c r="AE510" s="83">
        <v>50780044</v>
      </c>
      <c r="AF510" s="83">
        <v>52328203</v>
      </c>
      <c r="AG510" s="83">
        <v>53863974</v>
      </c>
      <c r="AH510" s="83">
        <v>55360517</v>
      </c>
      <c r="AI510" s="83">
        <v>56749119</v>
      </c>
      <c r="AJ510" s="83">
        <v>58000179</v>
      </c>
      <c r="AK510" s="83">
        <v>59183742</v>
      </c>
      <c r="AL510" s="83">
        <v>60497914</v>
      </c>
      <c r="AM510" s="83">
        <v>62047195</v>
      </c>
      <c r="AN510" s="92">
        <v>63639842</v>
      </c>
    </row>
    <row r="511" spans="1:40" x14ac:dyDescent="0.25">
      <c r="A511" t="str">
        <f t="shared" si="7"/>
        <v>Domestic passengers_Denmark</v>
      </c>
      <c r="B511" s="102" t="s">
        <v>56</v>
      </c>
      <c r="C511" s="103" t="s">
        <v>96</v>
      </c>
      <c r="D511" s="104" t="s">
        <v>109</v>
      </c>
      <c r="E511" s="105" t="s">
        <v>34</v>
      </c>
      <c r="F511" s="106" t="s">
        <v>20</v>
      </c>
      <c r="G511" s="106" t="s">
        <v>20</v>
      </c>
      <c r="H511" s="106" t="s">
        <v>20</v>
      </c>
      <c r="I511" s="106" t="s">
        <v>34</v>
      </c>
      <c r="J511" s="106" t="s">
        <v>20</v>
      </c>
      <c r="K511" s="106" t="s">
        <v>20</v>
      </c>
      <c r="L511" s="106" t="s">
        <v>20</v>
      </c>
      <c r="M511" s="106" t="s">
        <v>20</v>
      </c>
      <c r="N511" s="106" t="s">
        <v>20</v>
      </c>
      <c r="O511" s="106" t="s">
        <v>20</v>
      </c>
      <c r="P511" s="106" t="s">
        <v>20</v>
      </c>
      <c r="Q511" s="106" t="s">
        <v>20</v>
      </c>
      <c r="R511" s="107">
        <v>3683435</v>
      </c>
      <c r="S511" s="107">
        <v>3499034</v>
      </c>
      <c r="T511" s="107">
        <v>1494555</v>
      </c>
      <c r="U511" s="107">
        <v>2423169</v>
      </c>
      <c r="V511" s="107">
        <v>3040058</v>
      </c>
      <c r="W511" s="107">
        <v>3498327</v>
      </c>
      <c r="X511" s="107">
        <v>3850676</v>
      </c>
      <c r="Y511" s="107">
        <v>4136937</v>
      </c>
      <c r="Z511" s="107">
        <v>4363156</v>
      </c>
      <c r="AA511" s="107">
        <v>4539908</v>
      </c>
      <c r="AB511" s="107">
        <v>4700841</v>
      </c>
      <c r="AC511" s="107">
        <v>4851293</v>
      </c>
      <c r="AD511" s="107">
        <v>4989814</v>
      </c>
      <c r="AE511" s="107">
        <v>5110774</v>
      </c>
      <c r="AF511" s="107">
        <v>5227542</v>
      </c>
      <c r="AG511" s="107">
        <v>5342600</v>
      </c>
      <c r="AH511" s="107">
        <v>5454162</v>
      </c>
      <c r="AI511" s="107">
        <v>5557961</v>
      </c>
      <c r="AJ511" s="107">
        <v>5652152</v>
      </c>
      <c r="AK511" s="107">
        <v>5740919</v>
      </c>
      <c r="AL511" s="107">
        <v>5836120</v>
      </c>
      <c r="AM511" s="107">
        <v>5944013</v>
      </c>
      <c r="AN511" s="104">
        <v>6053116</v>
      </c>
    </row>
    <row r="512" spans="1:40" x14ac:dyDescent="0.25">
      <c r="A512" t="str">
        <f t="shared" si="7"/>
        <v>Total passengers_Czech Republic</v>
      </c>
      <c r="B512" s="72" t="s">
        <v>58</v>
      </c>
      <c r="C512" s="108" t="s">
        <v>96</v>
      </c>
      <c r="D512" s="92" t="s">
        <v>107</v>
      </c>
      <c r="E512" s="75" t="s">
        <v>34</v>
      </c>
      <c r="F512" s="76" t="s">
        <v>20</v>
      </c>
      <c r="G512" s="76" t="s">
        <v>20</v>
      </c>
      <c r="H512" s="76" t="s">
        <v>20</v>
      </c>
      <c r="I512" s="76" t="s">
        <v>34</v>
      </c>
      <c r="J512" s="76" t="s">
        <v>20</v>
      </c>
      <c r="K512" s="76" t="s">
        <v>20</v>
      </c>
      <c r="L512" s="76" t="s">
        <v>20</v>
      </c>
      <c r="M512" s="76" t="s">
        <v>20</v>
      </c>
      <c r="N512" s="76" t="s">
        <v>20</v>
      </c>
      <c r="O512" s="76" t="s">
        <v>20</v>
      </c>
      <c r="P512" s="76" t="s">
        <v>20</v>
      </c>
      <c r="Q512" s="76" t="s">
        <v>20</v>
      </c>
      <c r="R512" s="83">
        <v>17863098</v>
      </c>
      <c r="S512" s="83">
        <v>18832467</v>
      </c>
      <c r="T512" s="83">
        <v>3901335</v>
      </c>
      <c r="U512" s="83">
        <v>9343325</v>
      </c>
      <c r="V512" s="83">
        <v>14167010</v>
      </c>
      <c r="W512" s="83">
        <v>17754440</v>
      </c>
      <c r="X512" s="83">
        <v>19992810</v>
      </c>
      <c r="Y512" s="83">
        <v>21478504</v>
      </c>
      <c r="Z512" s="83">
        <v>22543853</v>
      </c>
      <c r="AA512" s="83">
        <v>23373844</v>
      </c>
      <c r="AB512" s="83">
        <v>24071360</v>
      </c>
      <c r="AC512" s="83">
        <v>24693592</v>
      </c>
      <c r="AD512" s="83">
        <v>25272321</v>
      </c>
      <c r="AE512" s="83">
        <v>25825222</v>
      </c>
      <c r="AF512" s="83">
        <v>26362142</v>
      </c>
      <c r="AG512" s="83">
        <v>26888581</v>
      </c>
      <c r="AH512" s="83">
        <v>27407634</v>
      </c>
      <c r="AI512" s="83">
        <v>27921061</v>
      </c>
      <c r="AJ512" s="83">
        <v>28429881</v>
      </c>
      <c r="AK512" s="83">
        <v>28934701</v>
      </c>
      <c r="AL512" s="83">
        <v>29435901</v>
      </c>
      <c r="AM512" s="83">
        <v>29933728</v>
      </c>
      <c r="AN512" s="92">
        <v>30428356</v>
      </c>
    </row>
    <row r="513" spans="1:40" x14ac:dyDescent="0.25">
      <c r="A513" t="str">
        <f t="shared" si="7"/>
        <v>Total aircraft movements_Czech Republic</v>
      </c>
      <c r="B513" s="72" t="s">
        <v>35</v>
      </c>
      <c r="C513" s="108" t="s">
        <v>96</v>
      </c>
      <c r="D513" s="92" t="s">
        <v>107</v>
      </c>
      <c r="E513" s="75" t="s">
        <v>34</v>
      </c>
      <c r="F513" s="76" t="s">
        <v>20</v>
      </c>
      <c r="G513" s="76" t="s">
        <v>20</v>
      </c>
      <c r="H513" s="76" t="s">
        <v>20</v>
      </c>
      <c r="I513" s="76" t="s">
        <v>34</v>
      </c>
      <c r="J513" s="76" t="s">
        <v>20</v>
      </c>
      <c r="K513" s="76" t="s">
        <v>20</v>
      </c>
      <c r="L513" s="76" t="s">
        <v>20</v>
      </c>
      <c r="M513" s="76" t="s">
        <v>20</v>
      </c>
      <c r="N513" s="76" t="s">
        <v>20</v>
      </c>
      <c r="O513" s="76" t="s">
        <v>20</v>
      </c>
      <c r="P513" s="76" t="s">
        <v>20</v>
      </c>
      <c r="Q513" s="76" t="s">
        <v>20</v>
      </c>
      <c r="R513" s="83">
        <v>227990</v>
      </c>
      <c r="S513" s="83">
        <v>223113</v>
      </c>
      <c r="T513" s="83">
        <v>119020</v>
      </c>
      <c r="U513" s="83">
        <v>161837</v>
      </c>
      <c r="V513" s="83">
        <v>199619</v>
      </c>
      <c r="W513" s="83">
        <v>221430</v>
      </c>
      <c r="X513" s="83">
        <v>234891</v>
      </c>
      <c r="Y513" s="83">
        <v>244026</v>
      </c>
      <c r="Z513" s="83">
        <v>250897</v>
      </c>
      <c r="AA513" s="83">
        <v>256537</v>
      </c>
      <c r="AB513" s="83">
        <v>261584</v>
      </c>
      <c r="AC513" s="83">
        <v>266281</v>
      </c>
      <c r="AD513" s="83">
        <v>270793</v>
      </c>
      <c r="AE513" s="83">
        <v>275357</v>
      </c>
      <c r="AF513" s="83">
        <v>279895</v>
      </c>
      <c r="AG513" s="83">
        <v>284358</v>
      </c>
      <c r="AH513" s="83">
        <v>288694</v>
      </c>
      <c r="AI513" s="83">
        <v>292860</v>
      </c>
      <c r="AJ513" s="83">
        <v>296886</v>
      </c>
      <c r="AK513" s="83">
        <v>300702</v>
      </c>
      <c r="AL513" s="83">
        <v>304136</v>
      </c>
      <c r="AM513" s="83">
        <v>307146</v>
      </c>
      <c r="AN513" s="92">
        <v>309990</v>
      </c>
    </row>
    <row r="514" spans="1:40" x14ac:dyDescent="0.25">
      <c r="A514" t="str">
        <f t="shared" ref="A514:A577" si="8">B514&amp;"_"&amp;D514</f>
        <v>Total Cargo_Czech Republic</v>
      </c>
      <c r="B514" s="102" t="s">
        <v>207</v>
      </c>
      <c r="C514" s="103" t="s">
        <v>96</v>
      </c>
      <c r="D514" s="104" t="s">
        <v>107</v>
      </c>
      <c r="E514" s="105" t="s">
        <v>34</v>
      </c>
      <c r="F514" s="106" t="s">
        <v>20</v>
      </c>
      <c r="G514" s="106" t="s">
        <v>20</v>
      </c>
      <c r="H514" s="106" t="s">
        <v>20</v>
      </c>
      <c r="I514" s="106" t="s">
        <v>34</v>
      </c>
      <c r="J514" s="106" t="s">
        <v>20</v>
      </c>
      <c r="K514" s="106" t="s">
        <v>20</v>
      </c>
      <c r="L514" s="106" t="s">
        <v>20</v>
      </c>
      <c r="M514" s="106" t="s">
        <v>20</v>
      </c>
      <c r="N514" s="106" t="s">
        <v>20</v>
      </c>
      <c r="O514" s="106" t="s">
        <v>20</v>
      </c>
      <c r="P514" s="106" t="s">
        <v>20</v>
      </c>
      <c r="Q514" s="106" t="s">
        <v>20</v>
      </c>
      <c r="R514" s="107">
        <v>89021</v>
      </c>
      <c r="S514" s="107">
        <v>93707</v>
      </c>
      <c r="T514" s="107">
        <v>71327</v>
      </c>
      <c r="U514" s="107">
        <v>91828</v>
      </c>
      <c r="V514" s="107">
        <v>99162</v>
      </c>
      <c r="W514" s="107">
        <v>103392</v>
      </c>
      <c r="X514" s="107">
        <v>106649</v>
      </c>
      <c r="Y514" s="107">
        <v>109645</v>
      </c>
      <c r="Z514" s="107">
        <v>112569</v>
      </c>
      <c r="AA514" s="107">
        <v>115475</v>
      </c>
      <c r="AB514" s="107">
        <v>118375</v>
      </c>
      <c r="AC514" s="107">
        <v>121274</v>
      </c>
      <c r="AD514" s="107">
        <v>124173</v>
      </c>
      <c r="AE514" s="107">
        <v>127071</v>
      </c>
      <c r="AF514" s="107">
        <v>129969</v>
      </c>
      <c r="AG514" s="107">
        <v>132868</v>
      </c>
      <c r="AH514" s="107">
        <v>135766</v>
      </c>
      <c r="AI514" s="107">
        <v>138665</v>
      </c>
      <c r="AJ514" s="107">
        <v>141563</v>
      </c>
      <c r="AK514" s="107">
        <v>144462</v>
      </c>
      <c r="AL514" s="107">
        <v>147360</v>
      </c>
      <c r="AM514" s="107">
        <v>150259</v>
      </c>
      <c r="AN514" s="104">
        <v>153157</v>
      </c>
    </row>
    <row r="515" spans="1:40" x14ac:dyDescent="0.25">
      <c r="A515" t="str">
        <f t="shared" si="8"/>
        <v>International passengers_Czech Republic</v>
      </c>
      <c r="B515" s="102" t="s">
        <v>54</v>
      </c>
      <c r="C515" s="103" t="s">
        <v>96</v>
      </c>
      <c r="D515" s="104" t="s">
        <v>107</v>
      </c>
      <c r="E515" s="105" t="s">
        <v>34</v>
      </c>
      <c r="F515" s="106" t="s">
        <v>20</v>
      </c>
      <c r="G515" s="106" t="s">
        <v>20</v>
      </c>
      <c r="H515" s="106" t="s">
        <v>20</v>
      </c>
      <c r="I515" s="106" t="s">
        <v>34</v>
      </c>
      <c r="J515" s="106" t="s">
        <v>20</v>
      </c>
      <c r="K515" s="106" t="s">
        <v>20</v>
      </c>
      <c r="L515" s="106" t="s">
        <v>20</v>
      </c>
      <c r="M515" s="106" t="s">
        <v>20</v>
      </c>
      <c r="N515" s="106" t="s">
        <v>20</v>
      </c>
      <c r="O515" s="106" t="s">
        <v>20</v>
      </c>
      <c r="P515" s="106" t="s">
        <v>20</v>
      </c>
      <c r="Q515" s="106" t="s">
        <v>20</v>
      </c>
      <c r="R515" s="107">
        <v>17747624</v>
      </c>
      <c r="S515" s="107">
        <v>18771586</v>
      </c>
      <c r="T515" s="107">
        <v>3886491</v>
      </c>
      <c r="U515" s="107">
        <v>9319389</v>
      </c>
      <c r="V515" s="107">
        <v>14126715</v>
      </c>
      <c r="W515" s="107">
        <v>17706580</v>
      </c>
      <c r="X515" s="107">
        <v>19941885</v>
      </c>
      <c r="Y515" s="107">
        <v>21426879</v>
      </c>
      <c r="Z515" s="107">
        <v>22492769</v>
      </c>
      <c r="AA515" s="107">
        <v>23323953</v>
      </c>
      <c r="AB515" s="107">
        <v>24023003</v>
      </c>
      <c r="AC515" s="107">
        <v>24646946</v>
      </c>
      <c r="AD515" s="107">
        <v>25227480</v>
      </c>
      <c r="AE515" s="107">
        <v>25782235</v>
      </c>
      <c r="AF515" s="107">
        <v>26321033</v>
      </c>
      <c r="AG515" s="107">
        <v>26849364</v>
      </c>
      <c r="AH515" s="107">
        <v>27370316</v>
      </c>
      <c r="AI515" s="107">
        <v>27885645</v>
      </c>
      <c r="AJ515" s="107">
        <v>28396369</v>
      </c>
      <c r="AK515" s="107">
        <v>28903094</v>
      </c>
      <c r="AL515" s="107">
        <v>29406199</v>
      </c>
      <c r="AM515" s="107">
        <v>29905931</v>
      </c>
      <c r="AN515" s="104">
        <v>30402465</v>
      </c>
    </row>
    <row r="516" spans="1:40" x14ac:dyDescent="0.25">
      <c r="A516" t="str">
        <f t="shared" si="8"/>
        <v>Domestic passengers_Czech Republic</v>
      </c>
      <c r="B516" s="72" t="s">
        <v>56</v>
      </c>
      <c r="C516" s="108" t="s">
        <v>96</v>
      </c>
      <c r="D516" s="92" t="s">
        <v>107</v>
      </c>
      <c r="E516" s="75" t="s">
        <v>34</v>
      </c>
      <c r="F516" s="76" t="s">
        <v>20</v>
      </c>
      <c r="G516" s="76" t="s">
        <v>20</v>
      </c>
      <c r="H516" s="76" t="s">
        <v>20</v>
      </c>
      <c r="I516" s="76" t="s">
        <v>34</v>
      </c>
      <c r="J516" s="76" t="s">
        <v>20</v>
      </c>
      <c r="K516" s="76" t="s">
        <v>20</v>
      </c>
      <c r="L516" s="76" t="s">
        <v>20</v>
      </c>
      <c r="M516" s="76" t="s">
        <v>20</v>
      </c>
      <c r="N516" s="76" t="s">
        <v>20</v>
      </c>
      <c r="O516" s="76" t="s">
        <v>20</v>
      </c>
      <c r="P516" s="76" t="s">
        <v>20</v>
      </c>
      <c r="Q516" s="76" t="s">
        <v>20</v>
      </c>
      <c r="R516" s="83" t="s">
        <v>218</v>
      </c>
      <c r="S516" s="83" t="s">
        <v>218</v>
      </c>
      <c r="T516" s="83" t="s">
        <v>218</v>
      </c>
      <c r="U516" s="83" t="s">
        <v>218</v>
      </c>
      <c r="V516" s="83" t="s">
        <v>218</v>
      </c>
      <c r="W516" s="83" t="s">
        <v>218</v>
      </c>
      <c r="X516" s="83" t="s">
        <v>218</v>
      </c>
      <c r="Y516" s="83" t="s">
        <v>218</v>
      </c>
      <c r="Z516" s="83" t="s">
        <v>218</v>
      </c>
      <c r="AA516" s="83" t="s">
        <v>218</v>
      </c>
      <c r="AB516" s="83" t="s">
        <v>218</v>
      </c>
      <c r="AC516" s="83" t="s">
        <v>218</v>
      </c>
      <c r="AD516" s="83" t="s">
        <v>218</v>
      </c>
      <c r="AE516" s="83" t="s">
        <v>218</v>
      </c>
      <c r="AF516" s="83" t="s">
        <v>218</v>
      </c>
      <c r="AG516" s="83" t="s">
        <v>218</v>
      </c>
      <c r="AH516" s="83" t="s">
        <v>218</v>
      </c>
      <c r="AI516" s="83" t="s">
        <v>218</v>
      </c>
      <c r="AJ516" s="83" t="s">
        <v>218</v>
      </c>
      <c r="AK516" s="83" t="s">
        <v>218</v>
      </c>
      <c r="AL516" s="83" t="s">
        <v>218</v>
      </c>
      <c r="AM516" s="83" t="s">
        <v>218</v>
      </c>
      <c r="AN516" s="92" t="s">
        <v>218</v>
      </c>
    </row>
    <row r="517" spans="1:40" x14ac:dyDescent="0.25">
      <c r="A517" t="str">
        <f t="shared" si="8"/>
        <v>Total passengers_Cyprus</v>
      </c>
      <c r="B517" s="102" t="s">
        <v>58</v>
      </c>
      <c r="C517" s="103" t="s">
        <v>96</v>
      </c>
      <c r="D517" s="104" t="s">
        <v>106</v>
      </c>
      <c r="E517" s="105" t="s">
        <v>34</v>
      </c>
      <c r="F517" s="106" t="s">
        <v>20</v>
      </c>
      <c r="G517" s="106" t="s">
        <v>20</v>
      </c>
      <c r="H517" s="106" t="s">
        <v>34</v>
      </c>
      <c r="I517" s="106" t="s">
        <v>34</v>
      </c>
      <c r="J517" s="106" t="s">
        <v>20</v>
      </c>
      <c r="K517" s="106" t="s">
        <v>20</v>
      </c>
      <c r="L517" s="106" t="s">
        <v>20</v>
      </c>
      <c r="M517" s="106" t="s">
        <v>20</v>
      </c>
      <c r="N517" s="106" t="s">
        <v>20</v>
      </c>
      <c r="O517" s="106" t="s">
        <v>20</v>
      </c>
      <c r="P517" s="106" t="s">
        <v>20</v>
      </c>
      <c r="Q517" s="106" t="s">
        <v>20</v>
      </c>
      <c r="R517" s="107">
        <v>11031102</v>
      </c>
      <c r="S517" s="107">
        <v>11361530</v>
      </c>
      <c r="T517" s="107">
        <v>2492815</v>
      </c>
      <c r="U517" s="107">
        <v>5997193</v>
      </c>
      <c r="V517" s="107">
        <v>9134826</v>
      </c>
      <c r="W517" s="107">
        <v>10980170</v>
      </c>
      <c r="X517" s="107">
        <v>12121253</v>
      </c>
      <c r="Y517" s="107">
        <v>12850902</v>
      </c>
      <c r="Z517" s="107">
        <v>13367280</v>
      </c>
      <c r="AA517" s="107">
        <v>13766221</v>
      </c>
      <c r="AB517" s="107">
        <v>14104642</v>
      </c>
      <c r="AC517" s="107">
        <v>14401250</v>
      </c>
      <c r="AD517" s="107">
        <v>14688886</v>
      </c>
      <c r="AE517" s="107">
        <v>14965259</v>
      </c>
      <c r="AF517" s="107">
        <v>15238337</v>
      </c>
      <c r="AG517" s="107">
        <v>15512501</v>
      </c>
      <c r="AH517" s="107">
        <v>15785374</v>
      </c>
      <c r="AI517" s="107">
        <v>16060511</v>
      </c>
      <c r="AJ517" s="107">
        <v>16334882</v>
      </c>
      <c r="AK517" s="107">
        <v>16608810</v>
      </c>
      <c r="AL517" s="107">
        <v>16876667</v>
      </c>
      <c r="AM517" s="107">
        <v>17146234</v>
      </c>
      <c r="AN517" s="104">
        <v>17422156</v>
      </c>
    </row>
    <row r="518" spans="1:40" x14ac:dyDescent="0.25">
      <c r="A518" t="str">
        <f t="shared" si="8"/>
        <v>Total aircraft movements_Cyprus</v>
      </c>
      <c r="B518" s="102" t="s">
        <v>35</v>
      </c>
      <c r="C518" s="103" t="s">
        <v>96</v>
      </c>
      <c r="D518" s="104" t="s">
        <v>106</v>
      </c>
      <c r="E518" s="105" t="s">
        <v>34</v>
      </c>
      <c r="F518" s="106" t="s">
        <v>20</v>
      </c>
      <c r="G518" s="106" t="s">
        <v>20</v>
      </c>
      <c r="H518" s="106" t="s">
        <v>34</v>
      </c>
      <c r="I518" s="106" t="s">
        <v>34</v>
      </c>
      <c r="J518" s="106" t="s">
        <v>20</v>
      </c>
      <c r="K518" s="106" t="s">
        <v>20</v>
      </c>
      <c r="L518" s="106" t="s">
        <v>20</v>
      </c>
      <c r="M518" s="106" t="s">
        <v>20</v>
      </c>
      <c r="N518" s="106" t="s">
        <v>20</v>
      </c>
      <c r="O518" s="106" t="s">
        <v>20</v>
      </c>
      <c r="P518" s="106" t="s">
        <v>20</v>
      </c>
      <c r="Q518" s="106" t="s">
        <v>20</v>
      </c>
      <c r="R518" s="107">
        <v>95059</v>
      </c>
      <c r="S518" s="107">
        <v>93397</v>
      </c>
      <c r="T518" s="107">
        <v>43811</v>
      </c>
      <c r="U518" s="107">
        <v>66468</v>
      </c>
      <c r="V518" s="107">
        <v>83246</v>
      </c>
      <c r="W518" s="107">
        <v>92650</v>
      </c>
      <c r="X518" s="107">
        <v>98069</v>
      </c>
      <c r="Y518" s="107">
        <v>100916</v>
      </c>
      <c r="Z518" s="107">
        <v>102658</v>
      </c>
      <c r="AA518" s="107">
        <v>103905</v>
      </c>
      <c r="AB518" s="107">
        <v>105028</v>
      </c>
      <c r="AC518" s="107">
        <v>105944</v>
      </c>
      <c r="AD518" s="107">
        <v>107019</v>
      </c>
      <c r="AE518" s="107">
        <v>107998</v>
      </c>
      <c r="AF518" s="107">
        <v>109174</v>
      </c>
      <c r="AG518" s="107">
        <v>110561</v>
      </c>
      <c r="AH518" s="107">
        <v>112159</v>
      </c>
      <c r="AI518" s="107">
        <v>113770</v>
      </c>
      <c r="AJ518" s="107">
        <v>115462</v>
      </c>
      <c r="AK518" s="107">
        <v>117141</v>
      </c>
      <c r="AL518" s="107">
        <v>118953</v>
      </c>
      <c r="AM518" s="107">
        <v>120970</v>
      </c>
      <c r="AN518" s="104">
        <v>123066</v>
      </c>
    </row>
    <row r="519" spans="1:40" x14ac:dyDescent="0.25">
      <c r="A519" t="str">
        <f t="shared" si="8"/>
        <v>Total Cargo_Cyprus</v>
      </c>
      <c r="B519" s="102" t="s">
        <v>207</v>
      </c>
      <c r="C519" s="108" t="s">
        <v>96</v>
      </c>
      <c r="D519" s="92" t="s">
        <v>106</v>
      </c>
      <c r="E519" s="75" t="s">
        <v>34</v>
      </c>
      <c r="F519" s="76" t="s">
        <v>20</v>
      </c>
      <c r="G519" s="76" t="s">
        <v>20</v>
      </c>
      <c r="H519" s="76" t="s">
        <v>34</v>
      </c>
      <c r="I519" s="76" t="s">
        <v>34</v>
      </c>
      <c r="J519" s="76" t="s">
        <v>20</v>
      </c>
      <c r="K519" s="76" t="s">
        <v>20</v>
      </c>
      <c r="L519" s="76" t="s">
        <v>20</v>
      </c>
      <c r="M519" s="76" t="s">
        <v>20</v>
      </c>
      <c r="N519" s="76" t="s">
        <v>20</v>
      </c>
      <c r="O519" s="76" t="s">
        <v>20</v>
      </c>
      <c r="P519" s="76" t="s">
        <v>20</v>
      </c>
      <c r="Q519" s="76" t="s">
        <v>20</v>
      </c>
      <c r="R519" s="83">
        <v>32526</v>
      </c>
      <c r="S519" s="83">
        <v>32378</v>
      </c>
      <c r="T519" s="83">
        <v>24617</v>
      </c>
      <c r="U519" s="83">
        <v>31293</v>
      </c>
      <c r="V519" s="83">
        <v>33795</v>
      </c>
      <c r="W519" s="83">
        <v>35401</v>
      </c>
      <c r="X519" s="83">
        <v>36607</v>
      </c>
      <c r="Y519" s="83">
        <v>37490</v>
      </c>
      <c r="Z519" s="83">
        <v>38378</v>
      </c>
      <c r="AA519" s="83">
        <v>39288</v>
      </c>
      <c r="AB519" s="83">
        <v>40255</v>
      </c>
      <c r="AC519" s="83">
        <v>41164</v>
      </c>
      <c r="AD519" s="83">
        <v>42178</v>
      </c>
      <c r="AE519" s="83">
        <v>43187</v>
      </c>
      <c r="AF519" s="83">
        <v>44222</v>
      </c>
      <c r="AG519" s="83">
        <v>45296</v>
      </c>
      <c r="AH519" s="83">
        <v>46373</v>
      </c>
      <c r="AI519" s="83">
        <v>47473</v>
      </c>
      <c r="AJ519" s="83">
        <v>48565</v>
      </c>
      <c r="AK519" s="83">
        <v>49648</v>
      </c>
      <c r="AL519" s="83">
        <v>50665</v>
      </c>
      <c r="AM519" s="83">
        <v>51692</v>
      </c>
      <c r="AN519" s="92">
        <v>52771</v>
      </c>
    </row>
    <row r="520" spans="1:40" x14ac:dyDescent="0.25">
      <c r="A520" t="str">
        <f t="shared" si="8"/>
        <v>International passengers_Cyprus</v>
      </c>
      <c r="B520" s="72" t="s">
        <v>54</v>
      </c>
      <c r="C520" s="108" t="s">
        <v>96</v>
      </c>
      <c r="D520" s="92" t="s">
        <v>106</v>
      </c>
      <c r="E520" s="75" t="s">
        <v>34</v>
      </c>
      <c r="F520" s="76" t="s">
        <v>20</v>
      </c>
      <c r="G520" s="76" t="s">
        <v>20</v>
      </c>
      <c r="H520" s="76" t="s">
        <v>34</v>
      </c>
      <c r="I520" s="76" t="s">
        <v>34</v>
      </c>
      <c r="J520" s="76" t="s">
        <v>20</v>
      </c>
      <c r="K520" s="76" t="s">
        <v>20</v>
      </c>
      <c r="L520" s="76" t="s">
        <v>20</v>
      </c>
      <c r="M520" s="76" t="s">
        <v>20</v>
      </c>
      <c r="N520" s="76" t="s">
        <v>20</v>
      </c>
      <c r="O520" s="76" t="s">
        <v>20</v>
      </c>
      <c r="P520" s="76" t="s">
        <v>20</v>
      </c>
      <c r="Q520" s="76" t="s">
        <v>20</v>
      </c>
      <c r="R520" s="83">
        <v>10934116</v>
      </c>
      <c r="S520" s="83">
        <v>11267122</v>
      </c>
      <c r="T520" s="83">
        <v>2430644</v>
      </c>
      <c r="U520" s="83">
        <v>5916393</v>
      </c>
      <c r="V520" s="83">
        <v>9049520</v>
      </c>
      <c r="W520" s="83">
        <v>10895556</v>
      </c>
      <c r="X520" s="83">
        <v>12038288</v>
      </c>
      <c r="Y520" s="83">
        <v>12769151</v>
      </c>
      <c r="Z520" s="83">
        <v>13286751</v>
      </c>
      <c r="AA520" s="83">
        <v>13686963</v>
      </c>
      <c r="AB520" s="83">
        <v>14026794</v>
      </c>
      <c r="AC520" s="83">
        <v>14324675</v>
      </c>
      <c r="AD520" s="83">
        <v>14613789</v>
      </c>
      <c r="AE520" s="83">
        <v>14891506</v>
      </c>
      <c r="AF520" s="83">
        <v>15166098</v>
      </c>
      <c r="AG520" s="83">
        <v>15441937</v>
      </c>
      <c r="AH520" s="83">
        <v>15716623</v>
      </c>
      <c r="AI520" s="83">
        <v>15993501</v>
      </c>
      <c r="AJ520" s="83">
        <v>16269613</v>
      </c>
      <c r="AK520" s="83">
        <v>16545193</v>
      </c>
      <c r="AL520" s="83">
        <v>16814747</v>
      </c>
      <c r="AM520" s="83">
        <v>17086105</v>
      </c>
      <c r="AN520" s="92">
        <v>17363800</v>
      </c>
    </row>
    <row r="521" spans="1:40" x14ac:dyDescent="0.25">
      <c r="A521" t="str">
        <f t="shared" si="8"/>
        <v>Domestic passengers_Cyprus</v>
      </c>
      <c r="B521" s="102" t="s">
        <v>56</v>
      </c>
      <c r="C521" s="103" t="s">
        <v>96</v>
      </c>
      <c r="D521" s="104" t="s">
        <v>106</v>
      </c>
      <c r="E521" s="105" t="s">
        <v>34</v>
      </c>
      <c r="F521" s="106" t="s">
        <v>20</v>
      </c>
      <c r="G521" s="106" t="s">
        <v>20</v>
      </c>
      <c r="H521" s="106" t="s">
        <v>34</v>
      </c>
      <c r="I521" s="106" t="s">
        <v>34</v>
      </c>
      <c r="J521" s="106" t="s">
        <v>20</v>
      </c>
      <c r="K521" s="106" t="s">
        <v>20</v>
      </c>
      <c r="L521" s="106" t="s">
        <v>20</v>
      </c>
      <c r="M521" s="106" t="s">
        <v>20</v>
      </c>
      <c r="N521" s="106" t="s">
        <v>20</v>
      </c>
      <c r="O521" s="106" t="s">
        <v>20</v>
      </c>
      <c r="P521" s="106" t="s">
        <v>20</v>
      </c>
      <c r="Q521" s="106" t="s">
        <v>20</v>
      </c>
      <c r="R521" s="107" t="s">
        <v>218</v>
      </c>
      <c r="S521" s="107" t="s">
        <v>218</v>
      </c>
      <c r="T521" s="107" t="s">
        <v>218</v>
      </c>
      <c r="U521" s="107" t="s">
        <v>218</v>
      </c>
      <c r="V521" s="107" t="s">
        <v>218</v>
      </c>
      <c r="W521" s="107" t="s">
        <v>218</v>
      </c>
      <c r="X521" s="107" t="s">
        <v>218</v>
      </c>
      <c r="Y521" s="107" t="s">
        <v>218</v>
      </c>
      <c r="Z521" s="107" t="s">
        <v>218</v>
      </c>
      <c r="AA521" s="107" t="s">
        <v>218</v>
      </c>
      <c r="AB521" s="107" t="s">
        <v>218</v>
      </c>
      <c r="AC521" s="107" t="s">
        <v>218</v>
      </c>
      <c r="AD521" s="107" t="s">
        <v>218</v>
      </c>
      <c r="AE521" s="107" t="s">
        <v>218</v>
      </c>
      <c r="AF521" s="107" t="s">
        <v>218</v>
      </c>
      <c r="AG521" s="107" t="s">
        <v>218</v>
      </c>
      <c r="AH521" s="107" t="s">
        <v>218</v>
      </c>
      <c r="AI521" s="107" t="s">
        <v>218</v>
      </c>
      <c r="AJ521" s="107" t="s">
        <v>218</v>
      </c>
      <c r="AK521" s="107" t="s">
        <v>218</v>
      </c>
      <c r="AL521" s="107" t="s">
        <v>218</v>
      </c>
      <c r="AM521" s="107" t="s">
        <v>218</v>
      </c>
      <c r="AN521" s="104" t="s">
        <v>218</v>
      </c>
    </row>
    <row r="522" spans="1:40" x14ac:dyDescent="0.25">
      <c r="A522" t="str">
        <f t="shared" si="8"/>
        <v>Total passengers_Croatia</v>
      </c>
      <c r="B522" s="102" t="s">
        <v>58</v>
      </c>
      <c r="C522" s="103" t="s">
        <v>96</v>
      </c>
      <c r="D522" s="104" t="s">
        <v>117</v>
      </c>
      <c r="E522" s="105" t="s">
        <v>20</v>
      </c>
      <c r="F522" s="106" t="s">
        <v>34</v>
      </c>
      <c r="G522" s="106" t="s">
        <v>20</v>
      </c>
      <c r="H522" s="106" t="s">
        <v>20</v>
      </c>
      <c r="I522" s="106" t="s">
        <v>34</v>
      </c>
      <c r="J522" s="106" t="s">
        <v>20</v>
      </c>
      <c r="K522" s="106" t="s">
        <v>20</v>
      </c>
      <c r="L522" s="106" t="s">
        <v>20</v>
      </c>
      <c r="M522" s="106" t="s">
        <v>20</v>
      </c>
      <c r="N522" s="106" t="s">
        <v>20</v>
      </c>
      <c r="O522" s="106" t="s">
        <v>20</v>
      </c>
      <c r="P522" s="106" t="s">
        <v>20</v>
      </c>
      <c r="Q522" s="106" t="s">
        <v>20</v>
      </c>
      <c r="R522" s="107">
        <v>10554290</v>
      </c>
      <c r="S522" s="107">
        <v>11438445</v>
      </c>
      <c r="T522" s="107">
        <v>2167120</v>
      </c>
      <c r="U522" s="107">
        <v>5350596</v>
      </c>
      <c r="V522" s="107">
        <v>8135602</v>
      </c>
      <c r="W522" s="107">
        <v>10168386</v>
      </c>
      <c r="X522" s="107">
        <v>11564681</v>
      </c>
      <c r="Y522" s="107">
        <v>12587341</v>
      </c>
      <c r="Z522" s="107">
        <v>13386961</v>
      </c>
      <c r="AA522" s="107">
        <v>14049140</v>
      </c>
      <c r="AB522" s="107">
        <v>14625523</v>
      </c>
      <c r="AC522" s="107">
        <v>15147068</v>
      </c>
      <c r="AD522" s="107">
        <v>15628852</v>
      </c>
      <c r="AE522" s="107">
        <v>16094586</v>
      </c>
      <c r="AF522" s="107">
        <v>16580312</v>
      </c>
      <c r="AG522" s="107">
        <v>17060056</v>
      </c>
      <c r="AH522" s="107">
        <v>17565674</v>
      </c>
      <c r="AI522" s="107">
        <v>17951396</v>
      </c>
      <c r="AJ522" s="107">
        <v>18386736</v>
      </c>
      <c r="AK522" s="107">
        <v>18817237</v>
      </c>
      <c r="AL522" s="107">
        <v>19243366</v>
      </c>
      <c r="AM522" s="107">
        <v>19665888</v>
      </c>
      <c r="AN522" s="104">
        <v>20085528</v>
      </c>
    </row>
    <row r="523" spans="1:40" x14ac:dyDescent="0.25">
      <c r="A523" t="str">
        <f t="shared" si="8"/>
        <v>Total aircraft movements_Croatia</v>
      </c>
      <c r="B523" s="102" t="s">
        <v>35</v>
      </c>
      <c r="C523" s="103" t="s">
        <v>96</v>
      </c>
      <c r="D523" s="104" t="s">
        <v>117</v>
      </c>
      <c r="E523" s="105" t="s">
        <v>20</v>
      </c>
      <c r="F523" s="106" t="s">
        <v>34</v>
      </c>
      <c r="G523" s="106" t="s">
        <v>20</v>
      </c>
      <c r="H523" s="106" t="s">
        <v>20</v>
      </c>
      <c r="I523" s="106" t="s">
        <v>34</v>
      </c>
      <c r="J523" s="106" t="s">
        <v>20</v>
      </c>
      <c r="K523" s="106" t="s">
        <v>20</v>
      </c>
      <c r="L523" s="106" t="s">
        <v>20</v>
      </c>
      <c r="M523" s="106" t="s">
        <v>20</v>
      </c>
      <c r="N523" s="106" t="s">
        <v>20</v>
      </c>
      <c r="O523" s="106" t="s">
        <v>20</v>
      </c>
      <c r="P523" s="106" t="s">
        <v>20</v>
      </c>
      <c r="Q523" s="106" t="s">
        <v>20</v>
      </c>
      <c r="R523" s="107">
        <v>123831</v>
      </c>
      <c r="S523" s="107">
        <v>129486</v>
      </c>
      <c r="T523" s="107">
        <v>53583</v>
      </c>
      <c r="U523" s="107">
        <v>89156</v>
      </c>
      <c r="V523" s="107">
        <v>112531</v>
      </c>
      <c r="W523" s="107">
        <v>127806</v>
      </c>
      <c r="X523" s="107">
        <v>138171</v>
      </c>
      <c r="Y523" s="107">
        <v>145404</v>
      </c>
      <c r="Z523" s="107">
        <v>150619</v>
      </c>
      <c r="AA523" s="107">
        <v>154577</v>
      </c>
      <c r="AB523" s="107">
        <v>157743</v>
      </c>
      <c r="AC523" s="107">
        <v>160414</v>
      </c>
      <c r="AD523" s="107">
        <v>162737</v>
      </c>
      <c r="AE523" s="107">
        <v>164890</v>
      </c>
      <c r="AF523" s="107">
        <v>167071</v>
      </c>
      <c r="AG523" s="107">
        <v>169362</v>
      </c>
      <c r="AH523" s="107">
        <v>171798</v>
      </c>
      <c r="AI523" s="107">
        <v>174430</v>
      </c>
      <c r="AJ523" s="107">
        <v>177207</v>
      </c>
      <c r="AK523" s="107">
        <v>180138</v>
      </c>
      <c r="AL523" s="107">
        <v>183232</v>
      </c>
      <c r="AM523" s="107">
        <v>186475</v>
      </c>
      <c r="AN523" s="104">
        <v>189840</v>
      </c>
    </row>
    <row r="524" spans="1:40" x14ac:dyDescent="0.25">
      <c r="A524" t="str">
        <f t="shared" si="8"/>
        <v>Total Cargo_Croatia</v>
      </c>
      <c r="B524" s="102" t="s">
        <v>207</v>
      </c>
      <c r="C524" s="108" t="s">
        <v>96</v>
      </c>
      <c r="D524" s="92" t="s">
        <v>117</v>
      </c>
      <c r="E524" s="75" t="s">
        <v>20</v>
      </c>
      <c r="F524" s="76" t="s">
        <v>34</v>
      </c>
      <c r="G524" s="76" t="s">
        <v>20</v>
      </c>
      <c r="H524" s="76" t="s">
        <v>20</v>
      </c>
      <c r="I524" s="76" t="s">
        <v>34</v>
      </c>
      <c r="J524" s="76" t="s">
        <v>20</v>
      </c>
      <c r="K524" s="76" t="s">
        <v>20</v>
      </c>
      <c r="L524" s="76" t="s">
        <v>20</v>
      </c>
      <c r="M524" s="76" t="s">
        <v>20</v>
      </c>
      <c r="N524" s="76" t="s">
        <v>20</v>
      </c>
      <c r="O524" s="76" t="s">
        <v>20</v>
      </c>
      <c r="P524" s="76" t="s">
        <v>20</v>
      </c>
      <c r="Q524" s="76" t="s">
        <v>20</v>
      </c>
      <c r="R524" s="83">
        <v>17075</v>
      </c>
      <c r="S524" s="83">
        <v>12370</v>
      </c>
      <c r="T524" s="83">
        <v>8215</v>
      </c>
      <c r="U524" s="83">
        <v>11271</v>
      </c>
      <c r="V524" s="83">
        <v>12625</v>
      </c>
      <c r="W524" s="83">
        <v>13482</v>
      </c>
      <c r="X524" s="83">
        <v>14098</v>
      </c>
      <c r="Y524" s="83">
        <v>14716</v>
      </c>
      <c r="Z524" s="83">
        <v>15302</v>
      </c>
      <c r="AA524" s="83">
        <v>15955</v>
      </c>
      <c r="AB524" s="83">
        <v>16577</v>
      </c>
      <c r="AC524" s="83">
        <v>17315</v>
      </c>
      <c r="AD524" s="83">
        <v>18070</v>
      </c>
      <c r="AE524" s="83">
        <v>18704</v>
      </c>
      <c r="AF524" s="83">
        <v>19450</v>
      </c>
      <c r="AG524" s="83">
        <v>20112</v>
      </c>
      <c r="AH524" s="83">
        <v>20980</v>
      </c>
      <c r="AI524" s="83">
        <v>21765</v>
      </c>
      <c r="AJ524" s="83">
        <v>22651</v>
      </c>
      <c r="AK524" s="83">
        <v>23464</v>
      </c>
      <c r="AL524" s="83">
        <v>24125</v>
      </c>
      <c r="AM524" s="83">
        <v>24893</v>
      </c>
      <c r="AN524" s="92">
        <v>25566</v>
      </c>
    </row>
    <row r="525" spans="1:40" x14ac:dyDescent="0.25">
      <c r="A525" t="str">
        <f t="shared" si="8"/>
        <v>International passengers_Croatia</v>
      </c>
      <c r="B525" s="72" t="s">
        <v>54</v>
      </c>
      <c r="C525" s="108" t="s">
        <v>96</v>
      </c>
      <c r="D525" s="92" t="s">
        <v>117</v>
      </c>
      <c r="E525" s="75" t="s">
        <v>20</v>
      </c>
      <c r="F525" s="76" t="s">
        <v>34</v>
      </c>
      <c r="G525" s="76" t="s">
        <v>20</v>
      </c>
      <c r="H525" s="76" t="s">
        <v>20</v>
      </c>
      <c r="I525" s="76" t="s">
        <v>34</v>
      </c>
      <c r="J525" s="76" t="s">
        <v>20</v>
      </c>
      <c r="K525" s="76" t="s">
        <v>20</v>
      </c>
      <c r="L525" s="76" t="s">
        <v>20</v>
      </c>
      <c r="M525" s="76" t="s">
        <v>20</v>
      </c>
      <c r="N525" s="76" t="s">
        <v>20</v>
      </c>
      <c r="O525" s="76" t="s">
        <v>20</v>
      </c>
      <c r="P525" s="76" t="s">
        <v>20</v>
      </c>
      <c r="Q525" s="76" t="s">
        <v>20</v>
      </c>
      <c r="R525" s="83">
        <v>9322470</v>
      </c>
      <c r="S525" s="83">
        <v>10198109</v>
      </c>
      <c r="T525" s="83">
        <v>1774905</v>
      </c>
      <c r="U525" s="83">
        <v>4624362</v>
      </c>
      <c r="V525" s="83">
        <v>7113383</v>
      </c>
      <c r="W525" s="83">
        <v>8944572</v>
      </c>
      <c r="X525" s="83">
        <v>10214736</v>
      </c>
      <c r="Y525" s="83">
        <v>11152485</v>
      </c>
      <c r="Z525" s="83">
        <v>11889433</v>
      </c>
      <c r="AA525" s="83">
        <v>12501660</v>
      </c>
      <c r="AB525" s="83">
        <v>13035100</v>
      </c>
      <c r="AC525" s="83">
        <v>13517522</v>
      </c>
      <c r="AD525" s="83">
        <v>13962293</v>
      </c>
      <c r="AE525" s="83">
        <v>14390936</v>
      </c>
      <c r="AF525" s="83">
        <v>14835903</v>
      </c>
      <c r="AG525" s="83">
        <v>15284692</v>
      </c>
      <c r="AH525" s="83">
        <v>15754430</v>
      </c>
      <c r="AI525" s="83">
        <v>16103748</v>
      </c>
      <c r="AJ525" s="83">
        <v>16502358</v>
      </c>
      <c r="AK525" s="83">
        <v>16895978</v>
      </c>
      <c r="AL525" s="83">
        <v>17285401</v>
      </c>
      <c r="AM525" s="83">
        <v>17671275</v>
      </c>
      <c r="AN525" s="92">
        <v>18054139</v>
      </c>
    </row>
    <row r="526" spans="1:40" x14ac:dyDescent="0.25">
      <c r="A526" t="str">
        <f t="shared" si="8"/>
        <v>Domestic passengers_Croatia</v>
      </c>
      <c r="B526" s="102" t="s">
        <v>56</v>
      </c>
      <c r="C526" s="103" t="s">
        <v>96</v>
      </c>
      <c r="D526" s="104" t="s">
        <v>117</v>
      </c>
      <c r="E526" s="105" t="s">
        <v>20</v>
      </c>
      <c r="F526" s="106" t="s">
        <v>34</v>
      </c>
      <c r="G526" s="106" t="s">
        <v>20</v>
      </c>
      <c r="H526" s="106" t="s">
        <v>20</v>
      </c>
      <c r="I526" s="106" t="s">
        <v>34</v>
      </c>
      <c r="J526" s="106" t="s">
        <v>20</v>
      </c>
      <c r="K526" s="106" t="s">
        <v>20</v>
      </c>
      <c r="L526" s="106" t="s">
        <v>20</v>
      </c>
      <c r="M526" s="106" t="s">
        <v>20</v>
      </c>
      <c r="N526" s="106" t="s">
        <v>20</v>
      </c>
      <c r="O526" s="106" t="s">
        <v>20</v>
      </c>
      <c r="P526" s="106" t="s">
        <v>20</v>
      </c>
      <c r="Q526" s="106" t="s">
        <v>20</v>
      </c>
      <c r="R526" s="107">
        <v>986178</v>
      </c>
      <c r="S526" s="107">
        <v>977052</v>
      </c>
      <c r="T526" s="107">
        <v>331494</v>
      </c>
      <c r="U526" s="107">
        <v>585485</v>
      </c>
      <c r="V526" s="107">
        <v>803427</v>
      </c>
      <c r="W526" s="107">
        <v>959685</v>
      </c>
      <c r="X526" s="107">
        <v>1058438</v>
      </c>
      <c r="Y526" s="107">
        <v>1125742</v>
      </c>
      <c r="Z526" s="107">
        <v>1176066</v>
      </c>
      <c r="AA526" s="107">
        <v>1216646</v>
      </c>
      <c r="AB526" s="107">
        <v>1251857</v>
      </c>
      <c r="AC526" s="107">
        <v>1284151</v>
      </c>
      <c r="AD526" s="107">
        <v>1314832</v>
      </c>
      <c r="AE526" s="107">
        <v>1345662</v>
      </c>
      <c r="AF526" s="107">
        <v>1379597</v>
      </c>
      <c r="AG526" s="107">
        <v>1403805</v>
      </c>
      <c r="AH526" s="107">
        <v>1432520</v>
      </c>
      <c r="AI526" s="107">
        <v>1461150</v>
      </c>
      <c r="AJ526" s="107">
        <v>1489733</v>
      </c>
      <c r="AK526" s="107">
        <v>1518289</v>
      </c>
      <c r="AL526" s="107">
        <v>1546831</v>
      </c>
      <c r="AM526" s="107">
        <v>1575364</v>
      </c>
      <c r="AN526" s="104">
        <v>1603895</v>
      </c>
    </row>
    <row r="527" spans="1:40" x14ac:dyDescent="0.25">
      <c r="A527" t="str">
        <f t="shared" si="8"/>
        <v>Total passengers_Côte d'Ivoire</v>
      </c>
      <c r="B527" s="72" t="s">
        <v>58</v>
      </c>
      <c r="C527" s="108" t="s">
        <v>32</v>
      </c>
      <c r="D527" s="92" t="s">
        <v>41</v>
      </c>
      <c r="E527" s="75" t="s">
        <v>20</v>
      </c>
      <c r="F527" s="76" t="s">
        <v>34</v>
      </c>
      <c r="G527" s="76" t="s">
        <v>20</v>
      </c>
      <c r="H527" s="76" t="s">
        <v>20</v>
      </c>
      <c r="I527" s="76" t="s">
        <v>20</v>
      </c>
      <c r="J527" s="76" t="s">
        <v>20</v>
      </c>
      <c r="K527" s="76" t="s">
        <v>20</v>
      </c>
      <c r="L527" s="76" t="s">
        <v>34</v>
      </c>
      <c r="M527" s="76" t="s">
        <v>20</v>
      </c>
      <c r="N527" s="76" t="s">
        <v>20</v>
      </c>
      <c r="O527" s="76" t="s">
        <v>20</v>
      </c>
      <c r="P527" s="76" t="s">
        <v>20</v>
      </c>
      <c r="Q527" s="76" t="s">
        <v>20</v>
      </c>
      <c r="R527" s="83">
        <v>2187868</v>
      </c>
      <c r="S527" s="83">
        <v>2271700</v>
      </c>
      <c r="T527" s="83">
        <v>877579</v>
      </c>
      <c r="U527" s="83">
        <v>1473669</v>
      </c>
      <c r="V527" s="83">
        <v>1899360</v>
      </c>
      <c r="W527" s="83">
        <v>2225013</v>
      </c>
      <c r="X527" s="83">
        <v>2483017</v>
      </c>
      <c r="Y527" s="83">
        <v>2698696</v>
      </c>
      <c r="Z527" s="83">
        <v>2901192</v>
      </c>
      <c r="AA527" s="83">
        <v>3089244</v>
      </c>
      <c r="AB527" s="83">
        <v>3269486</v>
      </c>
      <c r="AC527" s="83">
        <v>3446230</v>
      </c>
      <c r="AD527" s="83">
        <v>3622225</v>
      </c>
      <c r="AE527" s="83">
        <v>3814423</v>
      </c>
      <c r="AF527" s="83">
        <v>4009733</v>
      </c>
      <c r="AG527" s="83">
        <v>4208914</v>
      </c>
      <c r="AH527" s="83">
        <v>4412466</v>
      </c>
      <c r="AI527" s="83">
        <v>4620696</v>
      </c>
      <c r="AJ527" s="83">
        <v>4850314</v>
      </c>
      <c r="AK527" s="83">
        <v>5085860</v>
      </c>
      <c r="AL527" s="83">
        <v>5327412</v>
      </c>
      <c r="AM527" s="83">
        <v>5575106</v>
      </c>
      <c r="AN527" s="92">
        <v>5828941</v>
      </c>
    </row>
    <row r="528" spans="1:40" x14ac:dyDescent="0.25">
      <c r="A528" t="str">
        <f t="shared" si="8"/>
        <v>Total aircraft movements_Côte d'Ivoire</v>
      </c>
      <c r="B528" s="72" t="s">
        <v>35</v>
      </c>
      <c r="C528" s="108" t="s">
        <v>32</v>
      </c>
      <c r="D528" s="92" t="s">
        <v>41</v>
      </c>
      <c r="E528" s="75" t="s">
        <v>20</v>
      </c>
      <c r="F528" s="76" t="s">
        <v>34</v>
      </c>
      <c r="G528" s="76" t="s">
        <v>20</v>
      </c>
      <c r="H528" s="76" t="s">
        <v>20</v>
      </c>
      <c r="I528" s="76" t="s">
        <v>20</v>
      </c>
      <c r="J528" s="76" t="s">
        <v>20</v>
      </c>
      <c r="K528" s="76" t="s">
        <v>20</v>
      </c>
      <c r="L528" s="76" t="s">
        <v>34</v>
      </c>
      <c r="M528" s="76" t="s">
        <v>20</v>
      </c>
      <c r="N528" s="76" t="s">
        <v>20</v>
      </c>
      <c r="O528" s="76" t="s">
        <v>20</v>
      </c>
      <c r="P528" s="76" t="s">
        <v>20</v>
      </c>
      <c r="Q528" s="76" t="s">
        <v>20</v>
      </c>
      <c r="R528" s="83">
        <v>34388</v>
      </c>
      <c r="S528" s="83">
        <v>33375</v>
      </c>
      <c r="T528" s="83">
        <v>20682</v>
      </c>
      <c r="U528" s="83">
        <v>29973</v>
      </c>
      <c r="V528" s="83">
        <v>34639</v>
      </c>
      <c r="W528" s="83">
        <v>37446</v>
      </c>
      <c r="X528" s="83">
        <v>39323</v>
      </c>
      <c r="Y528" s="83">
        <v>40819</v>
      </c>
      <c r="Z528" s="83">
        <v>42180</v>
      </c>
      <c r="AA528" s="83">
        <v>43511</v>
      </c>
      <c r="AB528" s="83">
        <v>44849</v>
      </c>
      <c r="AC528" s="83">
        <v>46235</v>
      </c>
      <c r="AD528" s="83">
        <v>47672</v>
      </c>
      <c r="AE528" s="83">
        <v>49155</v>
      </c>
      <c r="AF528" s="83">
        <v>50688</v>
      </c>
      <c r="AG528" s="83">
        <v>52274</v>
      </c>
      <c r="AH528" s="83">
        <v>53917</v>
      </c>
      <c r="AI528" s="83">
        <v>55615</v>
      </c>
      <c r="AJ528" s="83">
        <v>57345</v>
      </c>
      <c r="AK528" s="83">
        <v>59121</v>
      </c>
      <c r="AL528" s="83">
        <v>60936</v>
      </c>
      <c r="AM528" s="83">
        <v>62808</v>
      </c>
      <c r="AN528" s="92">
        <v>64742</v>
      </c>
    </row>
    <row r="529" spans="1:40" x14ac:dyDescent="0.25">
      <c r="A529" t="str">
        <f t="shared" si="8"/>
        <v>Total Cargo_Côte d'Ivoire</v>
      </c>
      <c r="B529" s="102" t="s">
        <v>207</v>
      </c>
      <c r="C529" s="103" t="s">
        <v>32</v>
      </c>
      <c r="D529" s="104" t="s">
        <v>41</v>
      </c>
      <c r="E529" s="105" t="s">
        <v>20</v>
      </c>
      <c r="F529" s="106" t="s">
        <v>34</v>
      </c>
      <c r="G529" s="106" t="s">
        <v>20</v>
      </c>
      <c r="H529" s="106" t="s">
        <v>20</v>
      </c>
      <c r="I529" s="106" t="s">
        <v>20</v>
      </c>
      <c r="J529" s="106" t="s">
        <v>20</v>
      </c>
      <c r="K529" s="106" t="s">
        <v>20</v>
      </c>
      <c r="L529" s="106" t="s">
        <v>34</v>
      </c>
      <c r="M529" s="106" t="s">
        <v>20</v>
      </c>
      <c r="N529" s="106" t="s">
        <v>20</v>
      </c>
      <c r="O529" s="106" t="s">
        <v>20</v>
      </c>
      <c r="P529" s="106" t="s">
        <v>20</v>
      </c>
      <c r="Q529" s="106" t="s">
        <v>20</v>
      </c>
      <c r="R529" s="107">
        <v>24802</v>
      </c>
      <c r="S529" s="107">
        <v>28153</v>
      </c>
      <c r="T529" s="107">
        <v>28327</v>
      </c>
      <c r="U529" s="107">
        <v>34103</v>
      </c>
      <c r="V529" s="107">
        <v>36847</v>
      </c>
      <c r="W529" s="107">
        <v>37820</v>
      </c>
      <c r="X529" s="107">
        <v>38756</v>
      </c>
      <c r="Y529" s="107">
        <v>39686</v>
      </c>
      <c r="Z529" s="107">
        <v>40706</v>
      </c>
      <c r="AA529" s="107">
        <v>41726</v>
      </c>
      <c r="AB529" s="107">
        <v>42745</v>
      </c>
      <c r="AC529" s="107">
        <v>43764</v>
      </c>
      <c r="AD529" s="107">
        <v>44784</v>
      </c>
      <c r="AE529" s="107">
        <v>45892</v>
      </c>
      <c r="AF529" s="107">
        <v>47001</v>
      </c>
      <c r="AG529" s="107">
        <v>48110</v>
      </c>
      <c r="AH529" s="107">
        <v>49218</v>
      </c>
      <c r="AI529" s="107">
        <v>50327</v>
      </c>
      <c r="AJ529" s="107">
        <v>51520</v>
      </c>
      <c r="AK529" s="107">
        <v>52713</v>
      </c>
      <c r="AL529" s="107">
        <v>53906</v>
      </c>
      <c r="AM529" s="107">
        <v>55099</v>
      </c>
      <c r="AN529" s="104">
        <v>56292</v>
      </c>
    </row>
    <row r="530" spans="1:40" x14ac:dyDescent="0.25">
      <c r="A530" t="str">
        <f t="shared" si="8"/>
        <v>International passengers_Côte d'Ivoire</v>
      </c>
      <c r="B530" s="102" t="s">
        <v>54</v>
      </c>
      <c r="C530" s="103" t="s">
        <v>32</v>
      </c>
      <c r="D530" s="104" t="s">
        <v>41</v>
      </c>
      <c r="E530" s="105" t="s">
        <v>20</v>
      </c>
      <c r="F530" s="106" t="s">
        <v>34</v>
      </c>
      <c r="G530" s="106" t="s">
        <v>20</v>
      </c>
      <c r="H530" s="106" t="s">
        <v>20</v>
      </c>
      <c r="I530" s="106" t="s">
        <v>20</v>
      </c>
      <c r="J530" s="106" t="s">
        <v>20</v>
      </c>
      <c r="K530" s="106" t="s">
        <v>20</v>
      </c>
      <c r="L530" s="106" t="s">
        <v>34</v>
      </c>
      <c r="M530" s="106" t="s">
        <v>20</v>
      </c>
      <c r="N530" s="106" t="s">
        <v>20</v>
      </c>
      <c r="O530" s="106" t="s">
        <v>20</v>
      </c>
      <c r="P530" s="106" t="s">
        <v>20</v>
      </c>
      <c r="Q530" s="106" t="s">
        <v>20</v>
      </c>
      <c r="R530" s="107">
        <v>1909421</v>
      </c>
      <c r="S530" s="107">
        <v>1980038</v>
      </c>
      <c r="T530" s="107">
        <v>792671</v>
      </c>
      <c r="U530" s="107">
        <v>1335746</v>
      </c>
      <c r="V530" s="107">
        <v>1730093</v>
      </c>
      <c r="W530" s="107">
        <v>2038971</v>
      </c>
      <c r="X530" s="107">
        <v>2286915</v>
      </c>
      <c r="Y530" s="107">
        <v>2496262</v>
      </c>
      <c r="Z530" s="107">
        <v>2694339</v>
      </c>
      <c r="AA530" s="107">
        <v>2879121</v>
      </c>
      <c r="AB530" s="107">
        <v>3056730</v>
      </c>
      <c r="AC530" s="107">
        <v>3231196</v>
      </c>
      <c r="AD530" s="107">
        <v>3405110</v>
      </c>
      <c r="AE530" s="107">
        <v>3595176</v>
      </c>
      <c r="AF530" s="107">
        <v>3788415</v>
      </c>
      <c r="AG530" s="107">
        <v>3985558</v>
      </c>
      <c r="AH530" s="107">
        <v>4187091</v>
      </c>
      <c r="AI530" s="107">
        <v>4393313</v>
      </c>
      <c r="AJ530" s="107">
        <v>4620777</v>
      </c>
      <c r="AK530" s="107">
        <v>4854171</v>
      </c>
      <c r="AL530" s="107">
        <v>5093574</v>
      </c>
      <c r="AM530" s="107">
        <v>5339119</v>
      </c>
      <c r="AN530" s="104">
        <v>5590806</v>
      </c>
    </row>
    <row r="531" spans="1:40" x14ac:dyDescent="0.25">
      <c r="A531" t="str">
        <f t="shared" si="8"/>
        <v>Domestic passengers_Côte d'Ivoire</v>
      </c>
      <c r="B531" s="72" t="s">
        <v>56</v>
      </c>
      <c r="C531" s="108" t="s">
        <v>32</v>
      </c>
      <c r="D531" s="92" t="s">
        <v>41</v>
      </c>
      <c r="E531" s="75" t="s">
        <v>20</v>
      </c>
      <c r="F531" s="76" t="s">
        <v>34</v>
      </c>
      <c r="G531" s="76" t="s">
        <v>20</v>
      </c>
      <c r="H531" s="76" t="s">
        <v>20</v>
      </c>
      <c r="I531" s="76" t="s">
        <v>20</v>
      </c>
      <c r="J531" s="76" t="s">
        <v>20</v>
      </c>
      <c r="K531" s="76" t="s">
        <v>20</v>
      </c>
      <c r="L531" s="76" t="s">
        <v>34</v>
      </c>
      <c r="M531" s="76" t="s">
        <v>20</v>
      </c>
      <c r="N531" s="76" t="s">
        <v>20</v>
      </c>
      <c r="O531" s="76" t="s">
        <v>20</v>
      </c>
      <c r="P531" s="76" t="s">
        <v>20</v>
      </c>
      <c r="Q531" s="76" t="s">
        <v>20</v>
      </c>
      <c r="R531" s="83">
        <v>92907</v>
      </c>
      <c r="S531" s="83">
        <v>115566</v>
      </c>
      <c r="T531" s="83" t="s">
        <v>218</v>
      </c>
      <c r="U531" s="83" t="s">
        <v>218</v>
      </c>
      <c r="V531" s="83" t="s">
        <v>218</v>
      </c>
      <c r="W531" s="83" t="s">
        <v>218</v>
      </c>
      <c r="X531" s="83" t="s">
        <v>218</v>
      </c>
      <c r="Y531" s="83" t="s">
        <v>218</v>
      </c>
      <c r="Z531" s="83" t="s">
        <v>218</v>
      </c>
      <c r="AA531" s="83" t="s">
        <v>218</v>
      </c>
      <c r="AB531" s="83" t="s">
        <v>218</v>
      </c>
      <c r="AC531" s="83" t="s">
        <v>218</v>
      </c>
      <c r="AD531" s="83" t="s">
        <v>218</v>
      </c>
      <c r="AE531" s="83" t="s">
        <v>218</v>
      </c>
      <c r="AF531" s="83" t="s">
        <v>218</v>
      </c>
      <c r="AG531" s="83" t="s">
        <v>218</v>
      </c>
      <c r="AH531" s="83" t="s">
        <v>218</v>
      </c>
      <c r="AI531" s="83" t="s">
        <v>218</v>
      </c>
      <c r="AJ531" s="83" t="s">
        <v>218</v>
      </c>
      <c r="AK531" s="83" t="s">
        <v>218</v>
      </c>
      <c r="AL531" s="83" t="s">
        <v>218</v>
      </c>
      <c r="AM531" s="83" t="s">
        <v>218</v>
      </c>
      <c r="AN531" s="92" t="s">
        <v>218</v>
      </c>
    </row>
    <row r="532" spans="1:40" x14ac:dyDescent="0.25">
      <c r="A532" t="str">
        <f t="shared" si="8"/>
        <v>Total passengers_Costa Rica</v>
      </c>
      <c r="B532" s="72" t="s">
        <v>58</v>
      </c>
      <c r="C532" s="108" t="s">
        <v>141</v>
      </c>
      <c r="D532" s="92" t="s">
        <v>150</v>
      </c>
      <c r="E532" s="75" t="s">
        <v>20</v>
      </c>
      <c r="F532" s="76" t="s">
        <v>34</v>
      </c>
      <c r="G532" s="76" t="s">
        <v>20</v>
      </c>
      <c r="H532" s="76" t="s">
        <v>20</v>
      </c>
      <c r="I532" s="76" t="s">
        <v>20</v>
      </c>
      <c r="J532" s="76" t="s">
        <v>20</v>
      </c>
      <c r="K532" s="76" t="s">
        <v>20</v>
      </c>
      <c r="L532" s="76" t="s">
        <v>20</v>
      </c>
      <c r="M532" s="76" t="s">
        <v>20</v>
      </c>
      <c r="N532" s="76" t="s">
        <v>20</v>
      </c>
      <c r="O532" s="76" t="s">
        <v>20</v>
      </c>
      <c r="P532" s="76" t="s">
        <v>20</v>
      </c>
      <c r="Q532" s="76" t="s">
        <v>20</v>
      </c>
      <c r="R532" s="83">
        <v>6402001</v>
      </c>
      <c r="S532" s="83">
        <v>6785482</v>
      </c>
      <c r="T532" s="83">
        <v>2130134</v>
      </c>
      <c r="U532" s="83">
        <v>3347224</v>
      </c>
      <c r="V532" s="83">
        <v>4979642</v>
      </c>
      <c r="W532" s="83">
        <v>6093472</v>
      </c>
      <c r="X532" s="83">
        <v>6913316</v>
      </c>
      <c r="Y532" s="83">
        <v>7564774</v>
      </c>
      <c r="Z532" s="83">
        <v>8124884</v>
      </c>
      <c r="AA532" s="83">
        <v>8628205</v>
      </c>
      <c r="AB532" s="83">
        <v>9100002</v>
      </c>
      <c r="AC532" s="83">
        <v>9555563</v>
      </c>
      <c r="AD532" s="83">
        <v>10000834</v>
      </c>
      <c r="AE532" s="83">
        <v>10428419</v>
      </c>
      <c r="AF532" s="83">
        <v>10856970</v>
      </c>
      <c r="AG532" s="83">
        <v>11292497</v>
      </c>
      <c r="AH532" s="83">
        <v>11737520</v>
      </c>
      <c r="AI532" s="83">
        <v>12194444</v>
      </c>
      <c r="AJ532" s="83">
        <v>12664434</v>
      </c>
      <c r="AK532" s="83">
        <v>13147798</v>
      </c>
      <c r="AL532" s="83">
        <v>13644838</v>
      </c>
      <c r="AM532" s="83">
        <v>14156417</v>
      </c>
      <c r="AN532" s="92">
        <v>14682993</v>
      </c>
    </row>
    <row r="533" spans="1:40" x14ac:dyDescent="0.25">
      <c r="A533" t="str">
        <f t="shared" si="8"/>
        <v>Total aircraft movements_Costa Rica</v>
      </c>
      <c r="B533" s="72" t="s">
        <v>35</v>
      </c>
      <c r="C533" s="108" t="s">
        <v>141</v>
      </c>
      <c r="D533" s="92" t="s">
        <v>150</v>
      </c>
      <c r="E533" s="75" t="s">
        <v>20</v>
      </c>
      <c r="F533" s="76" t="s">
        <v>34</v>
      </c>
      <c r="G533" s="76" t="s">
        <v>20</v>
      </c>
      <c r="H533" s="76" t="s">
        <v>20</v>
      </c>
      <c r="I533" s="76" t="s">
        <v>20</v>
      </c>
      <c r="J533" s="76" t="s">
        <v>20</v>
      </c>
      <c r="K533" s="76" t="s">
        <v>20</v>
      </c>
      <c r="L533" s="76" t="s">
        <v>20</v>
      </c>
      <c r="M533" s="76" t="s">
        <v>20</v>
      </c>
      <c r="N533" s="76" t="s">
        <v>20</v>
      </c>
      <c r="O533" s="76" t="s">
        <v>20</v>
      </c>
      <c r="P533" s="76" t="s">
        <v>20</v>
      </c>
      <c r="Q533" s="76" t="s">
        <v>20</v>
      </c>
      <c r="R533" s="83">
        <v>97123</v>
      </c>
      <c r="S533" s="83">
        <v>99964</v>
      </c>
      <c r="T533" s="83">
        <v>38762</v>
      </c>
      <c r="U533" s="83">
        <v>56469</v>
      </c>
      <c r="V533" s="83">
        <v>77931</v>
      </c>
      <c r="W533" s="83">
        <v>91416</v>
      </c>
      <c r="X533" s="83">
        <v>100372</v>
      </c>
      <c r="Y533" s="83">
        <v>106748</v>
      </c>
      <c r="Z533" s="83">
        <v>111656</v>
      </c>
      <c r="AA533" s="83">
        <v>115722</v>
      </c>
      <c r="AB533" s="83">
        <v>119321</v>
      </c>
      <c r="AC533" s="83">
        <v>122671</v>
      </c>
      <c r="AD533" s="83">
        <v>125875</v>
      </c>
      <c r="AE533" s="83">
        <v>128884</v>
      </c>
      <c r="AF533" s="83">
        <v>131878</v>
      </c>
      <c r="AG533" s="83">
        <v>134907</v>
      </c>
      <c r="AH533" s="83">
        <v>137993</v>
      </c>
      <c r="AI533" s="83">
        <v>141154</v>
      </c>
      <c r="AJ533" s="83">
        <v>144366</v>
      </c>
      <c r="AK533" s="83">
        <v>147663</v>
      </c>
      <c r="AL533" s="83">
        <v>151049</v>
      </c>
      <c r="AM533" s="83">
        <v>154530</v>
      </c>
      <c r="AN533" s="92">
        <v>158109</v>
      </c>
    </row>
    <row r="534" spans="1:40" x14ac:dyDescent="0.25">
      <c r="A534" t="str">
        <f t="shared" si="8"/>
        <v>Total Cargo_Costa Rica</v>
      </c>
      <c r="B534" s="102" t="s">
        <v>207</v>
      </c>
      <c r="C534" s="103" t="s">
        <v>141</v>
      </c>
      <c r="D534" s="104" t="s">
        <v>150</v>
      </c>
      <c r="E534" s="105" t="s">
        <v>20</v>
      </c>
      <c r="F534" s="106" t="s">
        <v>34</v>
      </c>
      <c r="G534" s="106" t="s">
        <v>20</v>
      </c>
      <c r="H534" s="106" t="s">
        <v>20</v>
      </c>
      <c r="I534" s="106" t="s">
        <v>20</v>
      </c>
      <c r="J534" s="106" t="s">
        <v>20</v>
      </c>
      <c r="K534" s="106" t="s">
        <v>20</v>
      </c>
      <c r="L534" s="106" t="s">
        <v>20</v>
      </c>
      <c r="M534" s="106" t="s">
        <v>20</v>
      </c>
      <c r="N534" s="106" t="s">
        <v>20</v>
      </c>
      <c r="O534" s="106" t="s">
        <v>20</v>
      </c>
      <c r="P534" s="106" t="s">
        <v>20</v>
      </c>
      <c r="Q534" s="106" t="s">
        <v>20</v>
      </c>
      <c r="R534" s="107">
        <v>89049</v>
      </c>
      <c r="S534" s="107">
        <v>88439</v>
      </c>
      <c r="T534" s="107">
        <v>77977</v>
      </c>
      <c r="U534" s="107">
        <v>89554</v>
      </c>
      <c r="V534" s="107">
        <v>91644</v>
      </c>
      <c r="W534" s="107">
        <v>92421</v>
      </c>
      <c r="X534" s="107">
        <v>93154</v>
      </c>
      <c r="Y534" s="107">
        <v>93980</v>
      </c>
      <c r="Z534" s="107">
        <v>95134</v>
      </c>
      <c r="AA534" s="107">
        <v>96361</v>
      </c>
      <c r="AB534" s="107">
        <v>97654</v>
      </c>
      <c r="AC534" s="107">
        <v>99012</v>
      </c>
      <c r="AD534" s="107">
        <v>100410</v>
      </c>
      <c r="AE534" s="107">
        <v>101971</v>
      </c>
      <c r="AF534" s="107">
        <v>103581</v>
      </c>
      <c r="AG534" s="107">
        <v>105257</v>
      </c>
      <c r="AH534" s="107">
        <v>107007</v>
      </c>
      <c r="AI534" s="107">
        <v>108837</v>
      </c>
      <c r="AJ534" s="107">
        <v>110942</v>
      </c>
      <c r="AK534" s="107">
        <v>113129</v>
      </c>
      <c r="AL534" s="107">
        <v>115398</v>
      </c>
      <c r="AM534" s="107">
        <v>117753</v>
      </c>
      <c r="AN534" s="104">
        <v>120196</v>
      </c>
    </row>
    <row r="535" spans="1:40" x14ac:dyDescent="0.25">
      <c r="A535" t="str">
        <f t="shared" si="8"/>
        <v>International passengers_Costa Rica</v>
      </c>
      <c r="B535" s="102" t="s">
        <v>54</v>
      </c>
      <c r="C535" s="103" t="s">
        <v>141</v>
      </c>
      <c r="D535" s="104" t="s">
        <v>150</v>
      </c>
      <c r="E535" s="105" t="s">
        <v>20</v>
      </c>
      <c r="F535" s="106" t="s">
        <v>34</v>
      </c>
      <c r="G535" s="106" t="s">
        <v>20</v>
      </c>
      <c r="H535" s="106" t="s">
        <v>20</v>
      </c>
      <c r="I535" s="106" t="s">
        <v>20</v>
      </c>
      <c r="J535" s="106" t="s">
        <v>20</v>
      </c>
      <c r="K535" s="106" t="s">
        <v>20</v>
      </c>
      <c r="L535" s="106" t="s">
        <v>20</v>
      </c>
      <c r="M535" s="106" t="s">
        <v>20</v>
      </c>
      <c r="N535" s="106" t="s">
        <v>20</v>
      </c>
      <c r="O535" s="106" t="s">
        <v>20</v>
      </c>
      <c r="P535" s="106" t="s">
        <v>20</v>
      </c>
      <c r="Q535" s="106" t="s">
        <v>20</v>
      </c>
      <c r="R535" s="107">
        <v>6246473</v>
      </c>
      <c r="S535" s="107">
        <v>6571206</v>
      </c>
      <c r="T535" s="107">
        <v>2062867</v>
      </c>
      <c r="U535" s="107">
        <v>3241523</v>
      </c>
      <c r="V535" s="107">
        <v>4822392</v>
      </c>
      <c r="W535" s="107">
        <v>5901049</v>
      </c>
      <c r="X535" s="107">
        <v>6695004</v>
      </c>
      <c r="Y535" s="107">
        <v>7325890</v>
      </c>
      <c r="Z535" s="107">
        <v>7868312</v>
      </c>
      <c r="AA535" s="107">
        <v>8355739</v>
      </c>
      <c r="AB535" s="107">
        <v>8812637</v>
      </c>
      <c r="AC535" s="107">
        <v>9253812</v>
      </c>
      <c r="AD535" s="107">
        <v>9685022</v>
      </c>
      <c r="AE535" s="107">
        <v>10099105</v>
      </c>
      <c r="AF535" s="107">
        <v>10514123</v>
      </c>
      <c r="AG535" s="107">
        <v>10935897</v>
      </c>
      <c r="AH535" s="107">
        <v>11366867</v>
      </c>
      <c r="AI535" s="107">
        <v>11809362</v>
      </c>
      <c r="AJ535" s="107">
        <v>12264511</v>
      </c>
      <c r="AK535" s="107">
        <v>12732610</v>
      </c>
      <c r="AL535" s="107">
        <v>13213954</v>
      </c>
      <c r="AM535" s="107">
        <v>13709378</v>
      </c>
      <c r="AN535" s="104">
        <v>14219326</v>
      </c>
    </row>
    <row r="536" spans="1:40" x14ac:dyDescent="0.25">
      <c r="A536" t="str">
        <f t="shared" si="8"/>
        <v>Domestic passengers_Costa Rica</v>
      </c>
      <c r="B536" s="72" t="s">
        <v>56</v>
      </c>
      <c r="C536" s="108" t="s">
        <v>141</v>
      </c>
      <c r="D536" s="92" t="s">
        <v>150</v>
      </c>
      <c r="E536" s="75" t="s">
        <v>20</v>
      </c>
      <c r="F536" s="76" t="s">
        <v>34</v>
      </c>
      <c r="G536" s="76" t="s">
        <v>20</v>
      </c>
      <c r="H536" s="76" t="s">
        <v>20</v>
      </c>
      <c r="I536" s="76" t="s">
        <v>20</v>
      </c>
      <c r="J536" s="76" t="s">
        <v>20</v>
      </c>
      <c r="K536" s="76" t="s">
        <v>20</v>
      </c>
      <c r="L536" s="76" t="s">
        <v>20</v>
      </c>
      <c r="M536" s="76" t="s">
        <v>20</v>
      </c>
      <c r="N536" s="76" t="s">
        <v>20</v>
      </c>
      <c r="O536" s="76" t="s">
        <v>20</v>
      </c>
      <c r="P536" s="76" t="s">
        <v>20</v>
      </c>
      <c r="Q536" s="76" t="s">
        <v>20</v>
      </c>
      <c r="R536" s="83" t="s">
        <v>218</v>
      </c>
      <c r="S536" s="83" t="s">
        <v>218</v>
      </c>
      <c r="T536" s="83" t="s">
        <v>218</v>
      </c>
      <c r="U536" s="83" t="s">
        <v>218</v>
      </c>
      <c r="V536" s="83" t="s">
        <v>218</v>
      </c>
      <c r="W536" s="83" t="s">
        <v>218</v>
      </c>
      <c r="X536" s="83" t="s">
        <v>218</v>
      </c>
      <c r="Y536" s="83" t="s">
        <v>218</v>
      </c>
      <c r="Z536" s="83" t="s">
        <v>218</v>
      </c>
      <c r="AA536" s="83" t="s">
        <v>218</v>
      </c>
      <c r="AB536" s="83" t="s">
        <v>218</v>
      </c>
      <c r="AC536" s="83" t="s">
        <v>218</v>
      </c>
      <c r="AD536" s="83" t="s">
        <v>218</v>
      </c>
      <c r="AE536" s="83" t="s">
        <v>218</v>
      </c>
      <c r="AF536" s="83" t="s">
        <v>218</v>
      </c>
      <c r="AG536" s="83" t="s">
        <v>218</v>
      </c>
      <c r="AH536" s="83" t="s">
        <v>218</v>
      </c>
      <c r="AI536" s="83" t="s">
        <v>218</v>
      </c>
      <c r="AJ536" s="83" t="s">
        <v>218</v>
      </c>
      <c r="AK536" s="83" t="s">
        <v>218</v>
      </c>
      <c r="AL536" s="83" t="s">
        <v>218</v>
      </c>
      <c r="AM536" s="83" t="s">
        <v>218</v>
      </c>
      <c r="AN536" s="92" t="s">
        <v>218</v>
      </c>
    </row>
    <row r="537" spans="1:40" x14ac:dyDescent="0.25">
      <c r="A537" t="str">
        <f t="shared" si="8"/>
        <v>Total passengers_Congo</v>
      </c>
      <c r="B537" s="72" t="s">
        <v>58</v>
      </c>
      <c r="C537" s="108" t="s">
        <v>32</v>
      </c>
      <c r="D537" s="92" t="s">
        <v>40</v>
      </c>
      <c r="E537" s="75" t="s">
        <v>20</v>
      </c>
      <c r="F537" s="76" t="s">
        <v>34</v>
      </c>
      <c r="G537" s="76" t="s">
        <v>20</v>
      </c>
      <c r="H537" s="76" t="s">
        <v>20</v>
      </c>
      <c r="I537" s="76" t="s">
        <v>20</v>
      </c>
      <c r="J537" s="76" t="s">
        <v>20</v>
      </c>
      <c r="K537" s="76" t="s">
        <v>20</v>
      </c>
      <c r="L537" s="76" t="s">
        <v>34</v>
      </c>
      <c r="M537" s="76" t="s">
        <v>20</v>
      </c>
      <c r="N537" s="76" t="s">
        <v>20</v>
      </c>
      <c r="O537" s="76" t="s">
        <v>20</v>
      </c>
      <c r="P537" s="76" t="s">
        <v>20</v>
      </c>
      <c r="Q537" s="76" t="s">
        <v>20</v>
      </c>
      <c r="R537" s="83">
        <v>1160106</v>
      </c>
      <c r="S537" s="83">
        <v>1109427</v>
      </c>
      <c r="T537" s="83">
        <v>478306</v>
      </c>
      <c r="U537" s="83">
        <v>759032</v>
      </c>
      <c r="V537" s="83">
        <v>965616</v>
      </c>
      <c r="W537" s="83">
        <v>1100492</v>
      </c>
      <c r="X537" s="83">
        <v>1213482</v>
      </c>
      <c r="Y537" s="83">
        <v>1315534</v>
      </c>
      <c r="Z537" s="83">
        <v>1412126</v>
      </c>
      <c r="AA537" s="83">
        <v>1502863</v>
      </c>
      <c r="AB537" s="83">
        <v>1590631</v>
      </c>
      <c r="AC537" s="83">
        <v>1677139</v>
      </c>
      <c r="AD537" s="83">
        <v>1764724</v>
      </c>
      <c r="AE537" s="83">
        <v>1861543</v>
      </c>
      <c r="AF537" s="83">
        <v>1959037</v>
      </c>
      <c r="AG537" s="83">
        <v>2057785</v>
      </c>
      <c r="AH537" s="83">
        <v>2158622</v>
      </c>
      <c r="AI537" s="83">
        <v>2262443</v>
      </c>
      <c r="AJ537" s="83">
        <v>2374080</v>
      </c>
      <c r="AK537" s="83">
        <v>2488553</v>
      </c>
      <c r="AL537" s="83">
        <v>2606235</v>
      </c>
      <c r="AM537" s="83">
        <v>2727468</v>
      </c>
      <c r="AN537" s="92">
        <v>2852465</v>
      </c>
    </row>
    <row r="538" spans="1:40" x14ac:dyDescent="0.25">
      <c r="A538" t="str">
        <f t="shared" si="8"/>
        <v>Total aircraft movements_Congo</v>
      </c>
      <c r="B538" s="72" t="s">
        <v>35</v>
      </c>
      <c r="C538" s="108" t="s">
        <v>32</v>
      </c>
      <c r="D538" s="92" t="s">
        <v>40</v>
      </c>
      <c r="E538" s="75" t="s">
        <v>20</v>
      </c>
      <c r="F538" s="76" t="s">
        <v>34</v>
      </c>
      <c r="G538" s="76" t="s">
        <v>20</v>
      </c>
      <c r="H538" s="76" t="s">
        <v>20</v>
      </c>
      <c r="I538" s="76" t="s">
        <v>20</v>
      </c>
      <c r="J538" s="76" t="s">
        <v>20</v>
      </c>
      <c r="K538" s="76" t="s">
        <v>20</v>
      </c>
      <c r="L538" s="76" t="s">
        <v>34</v>
      </c>
      <c r="M538" s="76" t="s">
        <v>20</v>
      </c>
      <c r="N538" s="76" t="s">
        <v>20</v>
      </c>
      <c r="O538" s="76" t="s">
        <v>20</v>
      </c>
      <c r="P538" s="76" t="s">
        <v>20</v>
      </c>
      <c r="Q538" s="76" t="s">
        <v>20</v>
      </c>
      <c r="R538" s="83" t="s">
        <v>218</v>
      </c>
      <c r="S538" s="83" t="s">
        <v>218</v>
      </c>
      <c r="T538" s="83" t="s">
        <v>218</v>
      </c>
      <c r="U538" s="83" t="s">
        <v>218</v>
      </c>
      <c r="V538" s="83" t="s">
        <v>218</v>
      </c>
      <c r="W538" s="83" t="s">
        <v>218</v>
      </c>
      <c r="X538" s="83" t="s">
        <v>218</v>
      </c>
      <c r="Y538" s="83" t="s">
        <v>218</v>
      </c>
      <c r="Z538" s="83" t="s">
        <v>218</v>
      </c>
      <c r="AA538" s="83" t="s">
        <v>218</v>
      </c>
      <c r="AB538" s="83" t="s">
        <v>218</v>
      </c>
      <c r="AC538" s="83" t="s">
        <v>218</v>
      </c>
      <c r="AD538" s="83" t="s">
        <v>218</v>
      </c>
      <c r="AE538" s="83" t="s">
        <v>218</v>
      </c>
      <c r="AF538" s="83" t="s">
        <v>218</v>
      </c>
      <c r="AG538" s="83" t="s">
        <v>218</v>
      </c>
      <c r="AH538" s="83" t="s">
        <v>218</v>
      </c>
      <c r="AI538" s="83" t="s">
        <v>218</v>
      </c>
      <c r="AJ538" s="83" t="s">
        <v>218</v>
      </c>
      <c r="AK538" s="83" t="s">
        <v>218</v>
      </c>
      <c r="AL538" s="83" t="s">
        <v>218</v>
      </c>
      <c r="AM538" s="83" t="s">
        <v>218</v>
      </c>
      <c r="AN538" s="92" t="s">
        <v>218</v>
      </c>
    </row>
    <row r="539" spans="1:40" x14ac:dyDescent="0.25">
      <c r="A539" t="str">
        <f t="shared" si="8"/>
        <v>Total Cargo_Congo</v>
      </c>
      <c r="B539" s="102" t="s">
        <v>207</v>
      </c>
      <c r="C539" s="103" t="s">
        <v>32</v>
      </c>
      <c r="D539" s="104" t="s">
        <v>40</v>
      </c>
      <c r="E539" s="105" t="s">
        <v>20</v>
      </c>
      <c r="F539" s="106" t="s">
        <v>34</v>
      </c>
      <c r="G539" s="106" t="s">
        <v>20</v>
      </c>
      <c r="H539" s="106" t="s">
        <v>20</v>
      </c>
      <c r="I539" s="106" t="s">
        <v>20</v>
      </c>
      <c r="J539" s="106" t="s">
        <v>20</v>
      </c>
      <c r="K539" s="106" t="s">
        <v>20</v>
      </c>
      <c r="L539" s="106" t="s">
        <v>34</v>
      </c>
      <c r="M539" s="106" t="s">
        <v>20</v>
      </c>
      <c r="N539" s="106" t="s">
        <v>20</v>
      </c>
      <c r="O539" s="106" t="s">
        <v>20</v>
      </c>
      <c r="P539" s="106" t="s">
        <v>20</v>
      </c>
      <c r="Q539" s="106" t="s">
        <v>20</v>
      </c>
      <c r="R539" s="107" t="s">
        <v>218</v>
      </c>
      <c r="S539" s="107" t="s">
        <v>218</v>
      </c>
      <c r="T539" s="107" t="s">
        <v>218</v>
      </c>
      <c r="U539" s="107" t="s">
        <v>218</v>
      </c>
      <c r="V539" s="107" t="s">
        <v>218</v>
      </c>
      <c r="W539" s="107" t="s">
        <v>218</v>
      </c>
      <c r="X539" s="107" t="s">
        <v>218</v>
      </c>
      <c r="Y539" s="107" t="s">
        <v>218</v>
      </c>
      <c r="Z539" s="107" t="s">
        <v>218</v>
      </c>
      <c r="AA539" s="107" t="s">
        <v>218</v>
      </c>
      <c r="AB539" s="107" t="s">
        <v>218</v>
      </c>
      <c r="AC539" s="107" t="s">
        <v>218</v>
      </c>
      <c r="AD539" s="107" t="s">
        <v>218</v>
      </c>
      <c r="AE539" s="107" t="s">
        <v>218</v>
      </c>
      <c r="AF539" s="107" t="s">
        <v>218</v>
      </c>
      <c r="AG539" s="107" t="s">
        <v>218</v>
      </c>
      <c r="AH539" s="107" t="s">
        <v>218</v>
      </c>
      <c r="AI539" s="107" t="s">
        <v>218</v>
      </c>
      <c r="AJ539" s="107" t="s">
        <v>218</v>
      </c>
      <c r="AK539" s="107" t="s">
        <v>218</v>
      </c>
      <c r="AL539" s="107" t="s">
        <v>218</v>
      </c>
      <c r="AM539" s="107" t="s">
        <v>218</v>
      </c>
      <c r="AN539" s="104" t="s">
        <v>218</v>
      </c>
    </row>
    <row r="540" spans="1:40" x14ac:dyDescent="0.25">
      <c r="A540" t="str">
        <f t="shared" si="8"/>
        <v>International passengers_Congo</v>
      </c>
      <c r="B540" s="102" t="s">
        <v>54</v>
      </c>
      <c r="C540" s="103" t="s">
        <v>32</v>
      </c>
      <c r="D540" s="104" t="s">
        <v>40</v>
      </c>
      <c r="E540" s="105" t="s">
        <v>20</v>
      </c>
      <c r="F540" s="106" t="s">
        <v>34</v>
      </c>
      <c r="G540" s="106" t="s">
        <v>20</v>
      </c>
      <c r="H540" s="106" t="s">
        <v>20</v>
      </c>
      <c r="I540" s="106" t="s">
        <v>20</v>
      </c>
      <c r="J540" s="106" t="s">
        <v>20</v>
      </c>
      <c r="K540" s="106" t="s">
        <v>20</v>
      </c>
      <c r="L540" s="106" t="s">
        <v>34</v>
      </c>
      <c r="M540" s="106" t="s">
        <v>20</v>
      </c>
      <c r="N540" s="106" t="s">
        <v>20</v>
      </c>
      <c r="O540" s="106" t="s">
        <v>20</v>
      </c>
      <c r="P540" s="106" t="s">
        <v>20</v>
      </c>
      <c r="Q540" s="106" t="s">
        <v>20</v>
      </c>
      <c r="R540" s="107">
        <v>412623</v>
      </c>
      <c r="S540" s="107">
        <v>384375</v>
      </c>
      <c r="T540" s="107">
        <v>120259</v>
      </c>
      <c r="U540" s="107">
        <v>204625</v>
      </c>
      <c r="V540" s="107">
        <v>294787</v>
      </c>
      <c r="W540" s="107">
        <v>359531</v>
      </c>
      <c r="X540" s="107">
        <v>411085</v>
      </c>
      <c r="Y540" s="107">
        <v>454685</v>
      </c>
      <c r="Z540" s="107">
        <v>494554</v>
      </c>
      <c r="AA540" s="107">
        <v>530677</v>
      </c>
      <c r="AB540" s="107">
        <v>564451</v>
      </c>
      <c r="AC540" s="107">
        <v>596772</v>
      </c>
      <c r="AD540" s="107">
        <v>628515</v>
      </c>
      <c r="AE540" s="107">
        <v>662945</v>
      </c>
      <c r="AF540" s="107">
        <v>697132</v>
      </c>
      <c r="AG540" s="107">
        <v>731320</v>
      </c>
      <c r="AH540" s="107">
        <v>765771</v>
      </c>
      <c r="AI540" s="107">
        <v>800743</v>
      </c>
      <c r="AJ540" s="107">
        <v>838304</v>
      </c>
      <c r="AK540" s="107">
        <v>876423</v>
      </c>
      <c r="AL540" s="107">
        <v>915203</v>
      </c>
      <c r="AM540" s="107">
        <v>954735</v>
      </c>
      <c r="AN540" s="104">
        <v>995076</v>
      </c>
    </row>
    <row r="541" spans="1:40" x14ac:dyDescent="0.25">
      <c r="A541" t="str">
        <f t="shared" si="8"/>
        <v>Domestic passengers_Congo</v>
      </c>
      <c r="B541" s="72" t="s">
        <v>56</v>
      </c>
      <c r="C541" s="108" t="s">
        <v>32</v>
      </c>
      <c r="D541" s="92" t="s">
        <v>40</v>
      </c>
      <c r="E541" s="75" t="s">
        <v>20</v>
      </c>
      <c r="F541" s="76" t="s">
        <v>34</v>
      </c>
      <c r="G541" s="76" t="s">
        <v>20</v>
      </c>
      <c r="H541" s="76" t="s">
        <v>20</v>
      </c>
      <c r="I541" s="76" t="s">
        <v>20</v>
      </c>
      <c r="J541" s="76" t="s">
        <v>20</v>
      </c>
      <c r="K541" s="76" t="s">
        <v>20</v>
      </c>
      <c r="L541" s="76" t="s">
        <v>34</v>
      </c>
      <c r="M541" s="76" t="s">
        <v>20</v>
      </c>
      <c r="N541" s="76" t="s">
        <v>20</v>
      </c>
      <c r="O541" s="76" t="s">
        <v>20</v>
      </c>
      <c r="P541" s="76" t="s">
        <v>20</v>
      </c>
      <c r="Q541" s="76" t="s">
        <v>20</v>
      </c>
      <c r="R541" s="83">
        <v>657553</v>
      </c>
      <c r="S541" s="83">
        <v>633127</v>
      </c>
      <c r="T541" s="83">
        <v>317666</v>
      </c>
      <c r="U541" s="83">
        <v>488073</v>
      </c>
      <c r="V541" s="83">
        <v>584434</v>
      </c>
      <c r="W541" s="83">
        <v>642412</v>
      </c>
      <c r="X541" s="83">
        <v>695616</v>
      </c>
      <c r="Y541" s="83">
        <v>747825</v>
      </c>
      <c r="Z541" s="83">
        <v>799337</v>
      </c>
      <c r="AA541" s="83">
        <v>849287</v>
      </c>
      <c r="AB541" s="83">
        <v>898915</v>
      </c>
      <c r="AC541" s="83">
        <v>948900</v>
      </c>
      <c r="AD541" s="83">
        <v>1000632</v>
      </c>
      <c r="AE541" s="83">
        <v>1058964</v>
      </c>
      <c r="AF541" s="83">
        <v>1118244</v>
      </c>
      <c r="AG541" s="83">
        <v>1178794</v>
      </c>
      <c r="AH541" s="83">
        <v>1241181</v>
      </c>
      <c r="AI541" s="83">
        <v>1306037</v>
      </c>
      <c r="AJ541" s="83">
        <v>1376124</v>
      </c>
      <c r="AK541" s="83">
        <v>1448490</v>
      </c>
      <c r="AL541" s="83">
        <v>1523406</v>
      </c>
      <c r="AM541" s="83">
        <v>1601121</v>
      </c>
      <c r="AN541" s="92">
        <v>1681792</v>
      </c>
    </row>
    <row r="542" spans="1:40" x14ac:dyDescent="0.25">
      <c r="A542" t="str">
        <f t="shared" si="8"/>
        <v>Total passengers_Colombia</v>
      </c>
      <c r="B542" s="72" t="s">
        <v>58</v>
      </c>
      <c r="C542" s="108" t="s">
        <v>141</v>
      </c>
      <c r="D542" s="92" t="s">
        <v>149</v>
      </c>
      <c r="E542" s="75" t="s">
        <v>20</v>
      </c>
      <c r="F542" s="76" t="s">
        <v>34</v>
      </c>
      <c r="G542" s="76" t="s">
        <v>20</v>
      </c>
      <c r="H542" s="76" t="s">
        <v>20</v>
      </c>
      <c r="I542" s="76" t="s">
        <v>20</v>
      </c>
      <c r="J542" s="76" t="s">
        <v>20</v>
      </c>
      <c r="K542" s="76" t="s">
        <v>20</v>
      </c>
      <c r="L542" s="76" t="s">
        <v>20</v>
      </c>
      <c r="M542" s="76" t="s">
        <v>20</v>
      </c>
      <c r="N542" s="76" t="s">
        <v>20</v>
      </c>
      <c r="O542" s="76" t="s">
        <v>20</v>
      </c>
      <c r="P542" s="76" t="s">
        <v>34</v>
      </c>
      <c r="Q542" s="76" t="s">
        <v>20</v>
      </c>
      <c r="R542" s="83">
        <v>69077755</v>
      </c>
      <c r="S542" s="83">
        <v>75292017</v>
      </c>
      <c r="T542" s="83">
        <v>18480684</v>
      </c>
      <c r="U542" s="83">
        <v>34946207</v>
      </c>
      <c r="V542" s="83">
        <v>60429807</v>
      </c>
      <c r="W542" s="83">
        <v>77850580</v>
      </c>
      <c r="X542" s="83">
        <v>90563353</v>
      </c>
      <c r="Y542" s="83">
        <v>100497514</v>
      </c>
      <c r="Z542" s="83">
        <v>108821592</v>
      </c>
      <c r="AA542" s="83">
        <v>116240483</v>
      </c>
      <c r="AB542" s="83">
        <v>123169321</v>
      </c>
      <c r="AC542" s="83">
        <v>129853627</v>
      </c>
      <c r="AD542" s="83">
        <v>136443425</v>
      </c>
      <c r="AE542" s="83">
        <v>142991182</v>
      </c>
      <c r="AF542" s="83">
        <v>149570763</v>
      </c>
      <c r="AG542" s="83">
        <v>156208614</v>
      </c>
      <c r="AH542" s="83">
        <v>162920004</v>
      </c>
      <c r="AI542" s="83">
        <v>169714591</v>
      </c>
      <c r="AJ542" s="83">
        <v>176597140</v>
      </c>
      <c r="AK542" s="83">
        <v>183571219</v>
      </c>
      <c r="AL542" s="83">
        <v>190637484</v>
      </c>
      <c r="AM542" s="83">
        <v>197797143</v>
      </c>
      <c r="AN542" s="92">
        <v>205049676</v>
      </c>
    </row>
    <row r="543" spans="1:40" x14ac:dyDescent="0.25">
      <c r="A543" t="str">
        <f t="shared" si="8"/>
        <v>Total aircraft movements_Colombia</v>
      </c>
      <c r="B543" s="72" t="s">
        <v>35</v>
      </c>
      <c r="C543" s="108" t="s">
        <v>141</v>
      </c>
      <c r="D543" s="92" t="s">
        <v>149</v>
      </c>
      <c r="E543" s="75" t="s">
        <v>20</v>
      </c>
      <c r="F543" s="76" t="s">
        <v>34</v>
      </c>
      <c r="G543" s="76" t="s">
        <v>20</v>
      </c>
      <c r="H543" s="76" t="s">
        <v>20</v>
      </c>
      <c r="I543" s="76" t="s">
        <v>20</v>
      </c>
      <c r="J543" s="76" t="s">
        <v>20</v>
      </c>
      <c r="K543" s="76" t="s">
        <v>20</v>
      </c>
      <c r="L543" s="76" t="s">
        <v>20</v>
      </c>
      <c r="M543" s="76" t="s">
        <v>20</v>
      </c>
      <c r="N543" s="76" t="s">
        <v>20</v>
      </c>
      <c r="O543" s="76" t="s">
        <v>20</v>
      </c>
      <c r="P543" s="76" t="s">
        <v>34</v>
      </c>
      <c r="Q543" s="76" t="s">
        <v>20</v>
      </c>
      <c r="R543" s="83">
        <v>1197674</v>
      </c>
      <c r="S543" s="83">
        <v>1201336</v>
      </c>
      <c r="T543" s="83">
        <v>427283</v>
      </c>
      <c r="U543" s="83">
        <v>752287</v>
      </c>
      <c r="V543" s="83">
        <v>1033471</v>
      </c>
      <c r="W543" s="83">
        <v>1204506</v>
      </c>
      <c r="X543" s="83">
        <v>1293984</v>
      </c>
      <c r="Y543" s="83">
        <v>1368573</v>
      </c>
      <c r="Z543" s="83">
        <v>1432881</v>
      </c>
      <c r="AA543" s="83">
        <v>1490060</v>
      </c>
      <c r="AB543" s="83">
        <v>1542257</v>
      </c>
      <c r="AC543" s="83">
        <v>1590936</v>
      </c>
      <c r="AD543" s="83">
        <v>1637095</v>
      </c>
      <c r="AE543" s="83">
        <v>1681415</v>
      </c>
      <c r="AF543" s="83">
        <v>1724360</v>
      </c>
      <c r="AG543" s="83">
        <v>1766247</v>
      </c>
      <c r="AH543" s="83">
        <v>1807295</v>
      </c>
      <c r="AI543" s="83">
        <v>1847658</v>
      </c>
      <c r="AJ543" s="83">
        <v>1887441</v>
      </c>
      <c r="AK543" s="83">
        <v>1926722</v>
      </c>
      <c r="AL543" s="83">
        <v>1965554</v>
      </c>
      <c r="AM543" s="83">
        <v>2003979</v>
      </c>
      <c r="AN543" s="92">
        <v>2042025</v>
      </c>
    </row>
    <row r="544" spans="1:40" x14ac:dyDescent="0.25">
      <c r="A544" t="str">
        <f t="shared" si="8"/>
        <v>Total Cargo_Colombia</v>
      </c>
      <c r="B544" s="102" t="s">
        <v>207</v>
      </c>
      <c r="C544" s="103" t="s">
        <v>141</v>
      </c>
      <c r="D544" s="104" t="s">
        <v>149</v>
      </c>
      <c r="E544" s="105" t="s">
        <v>20</v>
      </c>
      <c r="F544" s="106" t="s">
        <v>34</v>
      </c>
      <c r="G544" s="106" t="s">
        <v>20</v>
      </c>
      <c r="H544" s="106" t="s">
        <v>20</v>
      </c>
      <c r="I544" s="106" t="s">
        <v>20</v>
      </c>
      <c r="J544" s="106" t="s">
        <v>20</v>
      </c>
      <c r="K544" s="106" t="s">
        <v>20</v>
      </c>
      <c r="L544" s="106" t="s">
        <v>20</v>
      </c>
      <c r="M544" s="106" t="s">
        <v>20</v>
      </c>
      <c r="N544" s="106" t="s">
        <v>20</v>
      </c>
      <c r="O544" s="106" t="s">
        <v>20</v>
      </c>
      <c r="P544" s="106" t="s">
        <v>34</v>
      </c>
      <c r="Q544" s="106" t="s">
        <v>20</v>
      </c>
      <c r="R544" s="107">
        <v>1048877</v>
      </c>
      <c r="S544" s="107">
        <v>1001523</v>
      </c>
      <c r="T544" s="107">
        <v>779045</v>
      </c>
      <c r="U544" s="107">
        <v>969668</v>
      </c>
      <c r="V544" s="107">
        <v>1032367</v>
      </c>
      <c r="W544" s="107">
        <v>1071374</v>
      </c>
      <c r="X544" s="107">
        <v>1102481</v>
      </c>
      <c r="Y544" s="107">
        <v>1130879</v>
      </c>
      <c r="Z544" s="107">
        <v>1157586</v>
      </c>
      <c r="AA544" s="107">
        <v>1183635</v>
      </c>
      <c r="AB544" s="107">
        <v>1209271</v>
      </c>
      <c r="AC544" s="107">
        <v>1234636</v>
      </c>
      <c r="AD544" s="107">
        <v>1259848</v>
      </c>
      <c r="AE544" s="107">
        <v>1285156</v>
      </c>
      <c r="AF544" s="107">
        <v>1310324</v>
      </c>
      <c r="AG544" s="107">
        <v>1335350</v>
      </c>
      <c r="AH544" s="107">
        <v>1360228</v>
      </c>
      <c r="AI544" s="107">
        <v>1384960</v>
      </c>
      <c r="AJ544" s="107">
        <v>1409988</v>
      </c>
      <c r="AK544" s="107">
        <v>1434847</v>
      </c>
      <c r="AL544" s="107">
        <v>1459528</v>
      </c>
      <c r="AM544" s="107">
        <v>1484036</v>
      </c>
      <c r="AN544" s="104">
        <v>1508361</v>
      </c>
    </row>
    <row r="545" spans="1:40" x14ac:dyDescent="0.25">
      <c r="A545" t="str">
        <f t="shared" si="8"/>
        <v>International passengers_Colombia</v>
      </c>
      <c r="B545" s="102" t="s">
        <v>54</v>
      </c>
      <c r="C545" s="103" t="s">
        <v>141</v>
      </c>
      <c r="D545" s="104" t="s">
        <v>149</v>
      </c>
      <c r="E545" s="105" t="s">
        <v>20</v>
      </c>
      <c r="F545" s="106" t="s">
        <v>34</v>
      </c>
      <c r="G545" s="106" t="s">
        <v>20</v>
      </c>
      <c r="H545" s="106" t="s">
        <v>20</v>
      </c>
      <c r="I545" s="106" t="s">
        <v>20</v>
      </c>
      <c r="J545" s="106" t="s">
        <v>20</v>
      </c>
      <c r="K545" s="106" t="s">
        <v>20</v>
      </c>
      <c r="L545" s="106" t="s">
        <v>20</v>
      </c>
      <c r="M545" s="106" t="s">
        <v>20</v>
      </c>
      <c r="N545" s="106" t="s">
        <v>20</v>
      </c>
      <c r="O545" s="106" t="s">
        <v>20</v>
      </c>
      <c r="P545" s="106" t="s">
        <v>34</v>
      </c>
      <c r="Q545" s="106" t="s">
        <v>20</v>
      </c>
      <c r="R545" s="107">
        <v>14996270</v>
      </c>
      <c r="S545" s="107">
        <v>15546323</v>
      </c>
      <c r="T545" s="107">
        <v>3612566</v>
      </c>
      <c r="U545" s="107">
        <v>7015770</v>
      </c>
      <c r="V545" s="107">
        <v>11241155</v>
      </c>
      <c r="W545" s="107">
        <v>14578022</v>
      </c>
      <c r="X545" s="107">
        <v>17344402</v>
      </c>
      <c r="Y545" s="107">
        <v>19769731</v>
      </c>
      <c r="Z545" s="107">
        <v>21993291</v>
      </c>
      <c r="AA545" s="107">
        <v>24100606</v>
      </c>
      <c r="AB545" s="107">
        <v>26145081</v>
      </c>
      <c r="AC545" s="107">
        <v>28160833</v>
      </c>
      <c r="AD545" s="107">
        <v>30170288</v>
      </c>
      <c r="AE545" s="107">
        <v>32188694</v>
      </c>
      <c r="AF545" s="107">
        <v>34226796</v>
      </c>
      <c r="AG545" s="107">
        <v>36292451</v>
      </c>
      <c r="AH545" s="107">
        <v>38391600</v>
      </c>
      <c r="AI545" s="107">
        <v>40528862</v>
      </c>
      <c r="AJ545" s="107">
        <v>42707920</v>
      </c>
      <c r="AK545" s="107">
        <v>44931760</v>
      </c>
      <c r="AL545" s="107">
        <v>47202840</v>
      </c>
      <c r="AM545" s="107">
        <v>49523201</v>
      </c>
      <c r="AN545" s="104">
        <v>51894556</v>
      </c>
    </row>
    <row r="546" spans="1:40" x14ac:dyDescent="0.25">
      <c r="A546" t="str">
        <f t="shared" si="8"/>
        <v>Domestic passengers_Colombia</v>
      </c>
      <c r="B546" s="72" t="s">
        <v>56</v>
      </c>
      <c r="C546" s="108" t="s">
        <v>141</v>
      </c>
      <c r="D546" s="92" t="s">
        <v>149</v>
      </c>
      <c r="E546" s="75" t="s">
        <v>20</v>
      </c>
      <c r="F546" s="76" t="s">
        <v>34</v>
      </c>
      <c r="G546" s="76" t="s">
        <v>20</v>
      </c>
      <c r="H546" s="76" t="s">
        <v>20</v>
      </c>
      <c r="I546" s="76" t="s">
        <v>20</v>
      </c>
      <c r="J546" s="76" t="s">
        <v>20</v>
      </c>
      <c r="K546" s="76" t="s">
        <v>20</v>
      </c>
      <c r="L546" s="76" t="s">
        <v>20</v>
      </c>
      <c r="M546" s="76" t="s">
        <v>20</v>
      </c>
      <c r="N546" s="76" t="s">
        <v>20</v>
      </c>
      <c r="O546" s="76" t="s">
        <v>20</v>
      </c>
      <c r="P546" s="76" t="s">
        <v>34</v>
      </c>
      <c r="Q546" s="76" t="s">
        <v>20</v>
      </c>
      <c r="R546" s="83">
        <v>54000297</v>
      </c>
      <c r="S546" s="83">
        <v>59745694</v>
      </c>
      <c r="T546" s="83">
        <v>14868118</v>
      </c>
      <c r="U546" s="83">
        <v>27930437</v>
      </c>
      <c r="V546" s="83">
        <v>49188652</v>
      </c>
      <c r="W546" s="83">
        <v>63272558</v>
      </c>
      <c r="X546" s="83">
        <v>73218951</v>
      </c>
      <c r="Y546" s="83">
        <v>80727783</v>
      </c>
      <c r="Z546" s="83">
        <v>86828301</v>
      </c>
      <c r="AA546" s="83">
        <v>92139877</v>
      </c>
      <c r="AB546" s="83">
        <v>97024240</v>
      </c>
      <c r="AC546" s="83">
        <v>101692794</v>
      </c>
      <c r="AD546" s="83">
        <v>106273137</v>
      </c>
      <c r="AE546" s="83">
        <v>110802488</v>
      </c>
      <c r="AF546" s="83">
        <v>115343967</v>
      </c>
      <c r="AG546" s="83">
        <v>119916163</v>
      </c>
      <c r="AH546" s="83">
        <v>124528404</v>
      </c>
      <c r="AI546" s="83">
        <v>129185729</v>
      </c>
      <c r="AJ546" s="83">
        <v>133889220</v>
      </c>
      <c r="AK546" s="83">
        <v>138639459</v>
      </c>
      <c r="AL546" s="83">
        <v>143434644</v>
      </c>
      <c r="AM546" s="83">
        <v>148273942</v>
      </c>
      <c r="AN546" s="92">
        <v>153155120</v>
      </c>
    </row>
    <row r="547" spans="1:40" x14ac:dyDescent="0.25">
      <c r="A547" t="str">
        <f t="shared" si="8"/>
        <v>Total passengers_Chinese Taipei</v>
      </c>
      <c r="B547" s="102" t="s">
        <v>58</v>
      </c>
      <c r="C547" s="103" t="s">
        <v>69</v>
      </c>
      <c r="D547" s="104" t="s">
        <v>92</v>
      </c>
      <c r="E547" s="105" t="s">
        <v>34</v>
      </c>
      <c r="F547" s="106" t="s">
        <v>20</v>
      </c>
      <c r="G547" s="106" t="s">
        <v>20</v>
      </c>
      <c r="H547" s="106" t="s">
        <v>20</v>
      </c>
      <c r="I547" s="106" t="s">
        <v>20</v>
      </c>
      <c r="J547" s="106" t="s">
        <v>20</v>
      </c>
      <c r="K547" s="106" t="s">
        <v>20</v>
      </c>
      <c r="L547" s="106" t="s">
        <v>20</v>
      </c>
      <c r="M547" s="106" t="s">
        <v>20</v>
      </c>
      <c r="N547" s="106" t="s">
        <v>20</v>
      </c>
      <c r="O547" s="106" t="s">
        <v>20</v>
      </c>
      <c r="P547" s="106" t="s">
        <v>20</v>
      </c>
      <c r="Q547" s="106" t="s">
        <v>34</v>
      </c>
      <c r="R547" s="107">
        <v>68328230</v>
      </c>
      <c r="S547" s="107">
        <v>71575524</v>
      </c>
      <c r="T547" s="107">
        <v>18543636</v>
      </c>
      <c r="U547" s="107">
        <v>34153380</v>
      </c>
      <c r="V547" s="107">
        <v>52609197</v>
      </c>
      <c r="W547" s="107">
        <v>64724564</v>
      </c>
      <c r="X547" s="107">
        <v>73235346</v>
      </c>
      <c r="Y547" s="107">
        <v>79676319</v>
      </c>
      <c r="Z547" s="107">
        <v>84905902</v>
      </c>
      <c r="AA547" s="107">
        <v>89414325</v>
      </c>
      <c r="AB547" s="107">
        <v>93481883</v>
      </c>
      <c r="AC547" s="107">
        <v>97270640</v>
      </c>
      <c r="AD547" s="107">
        <v>100861109</v>
      </c>
      <c r="AE547" s="107">
        <v>104307808</v>
      </c>
      <c r="AF547" s="107">
        <v>107644447</v>
      </c>
      <c r="AG547" s="107">
        <v>110902253</v>
      </c>
      <c r="AH547" s="107">
        <v>114101645</v>
      </c>
      <c r="AI547" s="107">
        <v>117254969</v>
      </c>
      <c r="AJ547" s="107">
        <v>120363006</v>
      </c>
      <c r="AK547" s="107">
        <v>123436363</v>
      </c>
      <c r="AL547" s="107">
        <v>126484459</v>
      </c>
      <c r="AM547" s="107">
        <v>129500017</v>
      </c>
      <c r="AN547" s="104">
        <v>132491910</v>
      </c>
    </row>
    <row r="548" spans="1:40" x14ac:dyDescent="0.25">
      <c r="A548" t="str">
        <f t="shared" si="8"/>
        <v>Total aircraft movements_Chinese Taipei</v>
      </c>
      <c r="B548" s="102" t="s">
        <v>35</v>
      </c>
      <c r="C548" s="103" t="s">
        <v>69</v>
      </c>
      <c r="D548" s="104" t="s">
        <v>92</v>
      </c>
      <c r="E548" s="105" t="s">
        <v>34</v>
      </c>
      <c r="F548" s="106" t="s">
        <v>20</v>
      </c>
      <c r="G548" s="106" t="s">
        <v>20</v>
      </c>
      <c r="H548" s="106" t="s">
        <v>20</v>
      </c>
      <c r="I548" s="106" t="s">
        <v>20</v>
      </c>
      <c r="J548" s="106" t="s">
        <v>20</v>
      </c>
      <c r="K548" s="106" t="s">
        <v>20</v>
      </c>
      <c r="L548" s="106" t="s">
        <v>20</v>
      </c>
      <c r="M548" s="106" t="s">
        <v>20</v>
      </c>
      <c r="N548" s="106" t="s">
        <v>20</v>
      </c>
      <c r="O548" s="106" t="s">
        <v>20</v>
      </c>
      <c r="P548" s="106" t="s">
        <v>20</v>
      </c>
      <c r="Q548" s="106" t="s">
        <v>34</v>
      </c>
      <c r="R548" s="107">
        <v>530367</v>
      </c>
      <c r="S548" s="107">
        <v>565202</v>
      </c>
      <c r="T548" s="107">
        <v>261565</v>
      </c>
      <c r="U548" s="107">
        <v>392160</v>
      </c>
      <c r="V548" s="107">
        <v>499328</v>
      </c>
      <c r="W548" s="107">
        <v>566575</v>
      </c>
      <c r="X548" s="107">
        <v>611402</v>
      </c>
      <c r="Y548" s="107">
        <v>643405</v>
      </c>
      <c r="Z548" s="107">
        <v>667939</v>
      </c>
      <c r="AA548" s="107">
        <v>688253</v>
      </c>
      <c r="AB548" s="107">
        <v>706164</v>
      </c>
      <c r="AC548" s="107">
        <v>722705</v>
      </c>
      <c r="AD548" s="107">
        <v>737616</v>
      </c>
      <c r="AE548" s="107">
        <v>751006</v>
      </c>
      <c r="AF548" s="107">
        <v>762920</v>
      </c>
      <c r="AG548" s="107">
        <v>774027</v>
      </c>
      <c r="AH548" s="107">
        <v>784934</v>
      </c>
      <c r="AI548" s="107">
        <v>795706</v>
      </c>
      <c r="AJ548" s="107">
        <v>805817</v>
      </c>
      <c r="AK548" s="107">
        <v>815569</v>
      </c>
      <c r="AL548" s="107">
        <v>825442</v>
      </c>
      <c r="AM548" s="107">
        <v>834696</v>
      </c>
      <c r="AN548" s="104">
        <v>843573</v>
      </c>
    </row>
    <row r="549" spans="1:40" x14ac:dyDescent="0.25">
      <c r="A549" t="str">
        <f t="shared" si="8"/>
        <v>Total Cargo_Chinese Taipei</v>
      </c>
      <c r="B549" s="102" t="s">
        <v>207</v>
      </c>
      <c r="C549" s="108" t="s">
        <v>69</v>
      </c>
      <c r="D549" s="92" t="s">
        <v>92</v>
      </c>
      <c r="E549" s="75" t="s">
        <v>34</v>
      </c>
      <c r="F549" s="76" t="s">
        <v>20</v>
      </c>
      <c r="G549" s="76" t="s">
        <v>20</v>
      </c>
      <c r="H549" s="76" t="s">
        <v>20</v>
      </c>
      <c r="I549" s="76" t="s">
        <v>20</v>
      </c>
      <c r="J549" s="76" t="s">
        <v>20</v>
      </c>
      <c r="K549" s="76" t="s">
        <v>20</v>
      </c>
      <c r="L549" s="76" t="s">
        <v>20</v>
      </c>
      <c r="M549" s="76" t="s">
        <v>20</v>
      </c>
      <c r="N549" s="76" t="s">
        <v>20</v>
      </c>
      <c r="O549" s="76" t="s">
        <v>20</v>
      </c>
      <c r="P549" s="76" t="s">
        <v>20</v>
      </c>
      <c r="Q549" s="76" t="s">
        <v>34</v>
      </c>
      <c r="R549" s="83">
        <v>2461375</v>
      </c>
      <c r="S549" s="83">
        <v>2312885</v>
      </c>
      <c r="T549" s="83">
        <v>2485066</v>
      </c>
      <c r="U549" s="83">
        <v>2501520</v>
      </c>
      <c r="V549" s="83">
        <v>2507218</v>
      </c>
      <c r="W549" s="83">
        <v>2547343</v>
      </c>
      <c r="X549" s="83">
        <v>2601257</v>
      </c>
      <c r="Y549" s="83">
        <v>2662837</v>
      </c>
      <c r="Z549" s="83">
        <v>2728361</v>
      </c>
      <c r="AA549" s="83">
        <v>2797228</v>
      </c>
      <c r="AB549" s="83">
        <v>2868948</v>
      </c>
      <c r="AC549" s="83">
        <v>2943711</v>
      </c>
      <c r="AD549" s="83">
        <v>3020371</v>
      </c>
      <c r="AE549" s="83">
        <v>3095095</v>
      </c>
      <c r="AF549" s="83">
        <v>3164625</v>
      </c>
      <c r="AG549" s="83">
        <v>3231436</v>
      </c>
      <c r="AH549" s="83">
        <v>3305036</v>
      </c>
      <c r="AI549" s="83">
        <v>3382738</v>
      </c>
      <c r="AJ549" s="83">
        <v>3457773</v>
      </c>
      <c r="AK549" s="83">
        <v>3531425</v>
      </c>
      <c r="AL549" s="83">
        <v>3612332</v>
      </c>
      <c r="AM549" s="83">
        <v>3694442</v>
      </c>
      <c r="AN549" s="92">
        <v>3774987</v>
      </c>
    </row>
    <row r="550" spans="1:40" x14ac:dyDescent="0.25">
      <c r="A550" t="str">
        <f t="shared" si="8"/>
        <v>International passengers_Chinese Taipei</v>
      </c>
      <c r="B550" s="72" t="s">
        <v>54</v>
      </c>
      <c r="C550" s="108" t="s">
        <v>69</v>
      </c>
      <c r="D550" s="92" t="s">
        <v>92</v>
      </c>
      <c r="E550" s="75" t="s">
        <v>34</v>
      </c>
      <c r="F550" s="76" t="s">
        <v>20</v>
      </c>
      <c r="G550" s="76" t="s">
        <v>20</v>
      </c>
      <c r="H550" s="76" t="s">
        <v>20</v>
      </c>
      <c r="I550" s="76" t="s">
        <v>20</v>
      </c>
      <c r="J550" s="76" t="s">
        <v>20</v>
      </c>
      <c r="K550" s="76" t="s">
        <v>20</v>
      </c>
      <c r="L550" s="76" t="s">
        <v>20</v>
      </c>
      <c r="M550" s="76" t="s">
        <v>20</v>
      </c>
      <c r="N550" s="76" t="s">
        <v>20</v>
      </c>
      <c r="O550" s="76" t="s">
        <v>20</v>
      </c>
      <c r="P550" s="76" t="s">
        <v>20</v>
      </c>
      <c r="Q550" s="76" t="s">
        <v>34</v>
      </c>
      <c r="R550" s="83">
        <v>56652605</v>
      </c>
      <c r="S550" s="83">
        <v>59388035</v>
      </c>
      <c r="T550" s="83">
        <v>10537815</v>
      </c>
      <c r="U550" s="83">
        <v>24013176</v>
      </c>
      <c r="V550" s="83">
        <v>41174991</v>
      </c>
      <c r="W550" s="83">
        <v>52540261</v>
      </c>
      <c r="X550" s="83">
        <v>60554483</v>
      </c>
      <c r="Y550" s="83">
        <v>66622253</v>
      </c>
      <c r="Z550" s="83">
        <v>71545405</v>
      </c>
      <c r="AA550" s="83">
        <v>75782893</v>
      </c>
      <c r="AB550" s="83">
        <v>79598813</v>
      </c>
      <c r="AC550" s="83">
        <v>83146536</v>
      </c>
      <c r="AD550" s="83">
        <v>86516416</v>
      </c>
      <c r="AE550" s="83">
        <v>89762828</v>
      </c>
      <c r="AF550" s="83">
        <v>92919462</v>
      </c>
      <c r="AG550" s="83">
        <v>96008000</v>
      </c>
      <c r="AH550" s="83">
        <v>99043029</v>
      </c>
      <c r="AI550" s="83">
        <v>102034843</v>
      </c>
      <c r="AJ550" s="83">
        <v>104991054</v>
      </c>
      <c r="AK550" s="83">
        <v>107917531</v>
      </c>
      <c r="AL550" s="83">
        <v>110818944</v>
      </c>
      <c r="AM550" s="83">
        <v>113699110</v>
      </c>
      <c r="AN550" s="92">
        <v>116561199</v>
      </c>
    </row>
    <row r="551" spans="1:40" x14ac:dyDescent="0.25">
      <c r="A551" t="str">
        <f t="shared" si="8"/>
        <v>Domestic passengers_Chinese Taipei</v>
      </c>
      <c r="B551" s="102" t="s">
        <v>56</v>
      </c>
      <c r="C551" s="103" t="s">
        <v>69</v>
      </c>
      <c r="D551" s="104" t="s">
        <v>92</v>
      </c>
      <c r="E551" s="105" t="s">
        <v>34</v>
      </c>
      <c r="F551" s="106" t="s">
        <v>20</v>
      </c>
      <c r="G551" s="106" t="s">
        <v>20</v>
      </c>
      <c r="H551" s="106" t="s">
        <v>20</v>
      </c>
      <c r="I551" s="106" t="s">
        <v>20</v>
      </c>
      <c r="J551" s="106" t="s">
        <v>20</v>
      </c>
      <c r="K551" s="106" t="s">
        <v>20</v>
      </c>
      <c r="L551" s="106" t="s">
        <v>20</v>
      </c>
      <c r="M551" s="106" t="s">
        <v>20</v>
      </c>
      <c r="N551" s="106" t="s">
        <v>20</v>
      </c>
      <c r="O551" s="106" t="s">
        <v>20</v>
      </c>
      <c r="P551" s="106" t="s">
        <v>20</v>
      </c>
      <c r="Q551" s="106" t="s">
        <v>34</v>
      </c>
      <c r="R551" s="107">
        <v>8855572</v>
      </c>
      <c r="S551" s="107">
        <v>9305350</v>
      </c>
      <c r="T551" s="107">
        <v>7441585</v>
      </c>
      <c r="U551" s="107">
        <v>9030189</v>
      </c>
      <c r="V551" s="107">
        <v>9494270</v>
      </c>
      <c r="W551" s="107">
        <v>9796564</v>
      </c>
      <c r="X551" s="107">
        <v>10051150</v>
      </c>
      <c r="Y551" s="107">
        <v>10293599</v>
      </c>
      <c r="Z551" s="107">
        <v>10529376</v>
      </c>
      <c r="AA551" s="107">
        <v>10762132</v>
      </c>
      <c r="AB551" s="107">
        <v>10993140</v>
      </c>
      <c r="AC551" s="107">
        <v>11223026</v>
      </c>
      <c r="AD551" s="107">
        <v>11437591</v>
      </c>
      <c r="AE551" s="107">
        <v>11634623</v>
      </c>
      <c r="AF551" s="107">
        <v>11812869</v>
      </c>
      <c r="AG551" s="107">
        <v>11981187</v>
      </c>
      <c r="AH551" s="107">
        <v>12145036</v>
      </c>
      <c r="AI551" s="107">
        <v>12306269</v>
      </c>
      <c r="AJ551" s="107">
        <v>12457945</v>
      </c>
      <c r="AK551" s="107">
        <v>12604744</v>
      </c>
      <c r="AL551" s="107">
        <v>12751383</v>
      </c>
      <c r="AM551" s="107">
        <v>12886751</v>
      </c>
      <c r="AN551" s="104">
        <v>13016542</v>
      </c>
    </row>
    <row r="552" spans="1:40" x14ac:dyDescent="0.25">
      <c r="A552" t="str">
        <f t="shared" si="8"/>
        <v>Total passengers_China</v>
      </c>
      <c r="B552" s="72" t="s">
        <v>58</v>
      </c>
      <c r="C552" s="108" t="s">
        <v>69</v>
      </c>
      <c r="D552" s="92" t="s">
        <v>212</v>
      </c>
      <c r="E552" s="75" t="s">
        <v>20</v>
      </c>
      <c r="F552" s="76" t="s">
        <v>34</v>
      </c>
      <c r="G552" s="76" t="s">
        <v>20</v>
      </c>
      <c r="H552" s="76" t="s">
        <v>20</v>
      </c>
      <c r="I552" s="76" t="s">
        <v>20</v>
      </c>
      <c r="J552" s="76" t="s">
        <v>34</v>
      </c>
      <c r="K552" s="76" t="s">
        <v>20</v>
      </c>
      <c r="L552" s="76" t="s">
        <v>20</v>
      </c>
      <c r="M552" s="76" t="s">
        <v>34</v>
      </c>
      <c r="N552" s="76" t="s">
        <v>20</v>
      </c>
      <c r="O552" s="76" t="s">
        <v>20</v>
      </c>
      <c r="P552" s="76" t="s">
        <v>34</v>
      </c>
      <c r="Q552" s="76" t="s">
        <v>34</v>
      </c>
      <c r="R552" s="83">
        <v>1266880888</v>
      </c>
      <c r="S552" s="83">
        <v>1352218589</v>
      </c>
      <c r="T552" s="83">
        <v>728171506</v>
      </c>
      <c r="U552" s="83">
        <v>1257500793</v>
      </c>
      <c r="V552" s="83">
        <v>1401789381</v>
      </c>
      <c r="W552" s="83">
        <v>1542447365</v>
      </c>
      <c r="X552" s="83">
        <v>1669541223</v>
      </c>
      <c r="Y552" s="83">
        <v>1788485130</v>
      </c>
      <c r="Z552" s="83">
        <v>1902750355</v>
      </c>
      <c r="AA552" s="83">
        <v>2014578067</v>
      </c>
      <c r="AB552" s="83">
        <v>2125435221</v>
      </c>
      <c r="AC552" s="83">
        <v>2236305216</v>
      </c>
      <c r="AD552" s="83">
        <v>2357223120</v>
      </c>
      <c r="AE552" s="83">
        <v>2469989923</v>
      </c>
      <c r="AF552" s="83">
        <v>2584333266</v>
      </c>
      <c r="AG552" s="83">
        <v>2700558555</v>
      </c>
      <c r="AH552" s="83">
        <v>2818926395</v>
      </c>
      <c r="AI552" s="83">
        <v>2949044360</v>
      </c>
      <c r="AJ552" s="83">
        <v>3072417188</v>
      </c>
      <c r="AK552" s="83">
        <v>3198646651</v>
      </c>
      <c r="AL552" s="83">
        <v>3327967764</v>
      </c>
      <c r="AM552" s="83">
        <v>3460624439</v>
      </c>
      <c r="AN552" s="92">
        <v>3596872643</v>
      </c>
    </row>
    <row r="553" spans="1:40" x14ac:dyDescent="0.25">
      <c r="A553" t="str">
        <f t="shared" si="8"/>
        <v>Total aircraft movements_China</v>
      </c>
      <c r="B553" s="72" t="s">
        <v>35</v>
      </c>
      <c r="C553" s="108" t="s">
        <v>69</v>
      </c>
      <c r="D553" s="92" t="s">
        <v>212</v>
      </c>
      <c r="E553" s="75" t="s">
        <v>20</v>
      </c>
      <c r="F553" s="76" t="s">
        <v>34</v>
      </c>
      <c r="G553" s="76" t="s">
        <v>20</v>
      </c>
      <c r="H553" s="76" t="s">
        <v>20</v>
      </c>
      <c r="I553" s="76" t="s">
        <v>20</v>
      </c>
      <c r="J553" s="76" t="s">
        <v>34</v>
      </c>
      <c r="K553" s="76" t="s">
        <v>20</v>
      </c>
      <c r="L553" s="76" t="s">
        <v>20</v>
      </c>
      <c r="M553" s="76" t="s">
        <v>34</v>
      </c>
      <c r="N553" s="76" t="s">
        <v>20</v>
      </c>
      <c r="O553" s="76" t="s">
        <v>20</v>
      </c>
      <c r="P553" s="76" t="s">
        <v>34</v>
      </c>
      <c r="Q553" s="76" t="s">
        <v>34</v>
      </c>
      <c r="R553" s="83">
        <v>11085088</v>
      </c>
      <c r="S553" s="83">
        <v>11657213</v>
      </c>
      <c r="T553" s="83">
        <v>7967160</v>
      </c>
      <c r="U553" s="83">
        <v>10951230</v>
      </c>
      <c r="V553" s="83">
        <v>12364859</v>
      </c>
      <c r="W553" s="83">
        <v>13354551</v>
      </c>
      <c r="X553" s="83">
        <v>14147014</v>
      </c>
      <c r="Y553" s="83">
        <v>14870504</v>
      </c>
      <c r="Z553" s="83">
        <v>15569940</v>
      </c>
      <c r="AA553" s="83">
        <v>16261010</v>
      </c>
      <c r="AB553" s="83">
        <v>16949178</v>
      </c>
      <c r="AC553" s="83">
        <v>17636340</v>
      </c>
      <c r="AD553" s="83">
        <v>18323155</v>
      </c>
      <c r="AE553" s="83">
        <v>19009850</v>
      </c>
      <c r="AF553" s="83">
        <v>19696503</v>
      </c>
      <c r="AG553" s="83">
        <v>20383142</v>
      </c>
      <c r="AH553" s="83">
        <v>21069778</v>
      </c>
      <c r="AI553" s="83">
        <v>21756410</v>
      </c>
      <c r="AJ553" s="83">
        <v>22443042</v>
      </c>
      <c r="AK553" s="83">
        <v>23129675</v>
      </c>
      <c r="AL553" s="83">
        <v>23816306</v>
      </c>
      <c r="AM553" s="83">
        <v>24502938</v>
      </c>
      <c r="AN553" s="92">
        <v>25189571</v>
      </c>
    </row>
    <row r="554" spans="1:40" x14ac:dyDescent="0.25">
      <c r="A554" t="str">
        <f t="shared" si="8"/>
        <v>Total Cargo_China</v>
      </c>
      <c r="B554" s="102" t="s">
        <v>207</v>
      </c>
      <c r="C554" s="103" t="s">
        <v>69</v>
      </c>
      <c r="D554" s="92" t="s">
        <v>212</v>
      </c>
      <c r="E554" s="105" t="s">
        <v>20</v>
      </c>
      <c r="F554" s="106" t="s">
        <v>34</v>
      </c>
      <c r="G554" s="106" t="s">
        <v>20</v>
      </c>
      <c r="H554" s="106" t="s">
        <v>20</v>
      </c>
      <c r="I554" s="106" t="s">
        <v>20</v>
      </c>
      <c r="J554" s="106" t="s">
        <v>34</v>
      </c>
      <c r="K554" s="106" t="s">
        <v>20</v>
      </c>
      <c r="L554" s="106" t="s">
        <v>20</v>
      </c>
      <c r="M554" s="106" t="s">
        <v>34</v>
      </c>
      <c r="N554" s="106" t="s">
        <v>20</v>
      </c>
      <c r="O554" s="106" t="s">
        <v>20</v>
      </c>
      <c r="P554" s="106" t="s">
        <v>34</v>
      </c>
      <c r="Q554" s="106" t="s">
        <v>34</v>
      </c>
      <c r="R554" s="107">
        <v>16752751</v>
      </c>
      <c r="S554" s="107">
        <v>17102817</v>
      </c>
      <c r="T554" s="107">
        <v>14504307</v>
      </c>
      <c r="U554" s="107">
        <v>17547197</v>
      </c>
      <c r="V554" s="107">
        <v>18704198</v>
      </c>
      <c r="W554" s="107">
        <v>19723069</v>
      </c>
      <c r="X554" s="107">
        <v>20679003</v>
      </c>
      <c r="Y554" s="107">
        <v>21623730</v>
      </c>
      <c r="Z554" s="107">
        <v>22566555</v>
      </c>
      <c r="AA554" s="107">
        <v>23509142</v>
      </c>
      <c r="AB554" s="107">
        <v>24451781</v>
      </c>
      <c r="AC554" s="107">
        <v>25394511</v>
      </c>
      <c r="AD554" s="107">
        <v>26398351</v>
      </c>
      <c r="AE554" s="107">
        <v>27341273</v>
      </c>
      <c r="AF554" s="107">
        <v>28284301</v>
      </c>
      <c r="AG554" s="107">
        <v>29227425</v>
      </c>
      <c r="AH554" s="107">
        <v>30170635</v>
      </c>
      <c r="AI554" s="107">
        <v>31174943</v>
      </c>
      <c r="AJ554" s="107">
        <v>32118314</v>
      </c>
      <c r="AK554" s="107">
        <v>33061775</v>
      </c>
      <c r="AL554" s="107">
        <v>34005314</v>
      </c>
      <c r="AM554" s="107">
        <v>34948928</v>
      </c>
      <c r="AN554" s="104">
        <v>35892608</v>
      </c>
    </row>
    <row r="555" spans="1:40" x14ac:dyDescent="0.25">
      <c r="A555" t="str">
        <f t="shared" si="8"/>
        <v>International passengers_China</v>
      </c>
      <c r="B555" s="102" t="s">
        <v>54</v>
      </c>
      <c r="C555" s="103" t="s">
        <v>69</v>
      </c>
      <c r="D555" s="92" t="s">
        <v>212</v>
      </c>
      <c r="E555" s="105" t="s">
        <v>20</v>
      </c>
      <c r="F555" s="106" t="s">
        <v>34</v>
      </c>
      <c r="G555" s="106" t="s">
        <v>20</v>
      </c>
      <c r="H555" s="106" t="s">
        <v>20</v>
      </c>
      <c r="I555" s="106" t="s">
        <v>20</v>
      </c>
      <c r="J555" s="106" t="s">
        <v>34</v>
      </c>
      <c r="K555" s="106" t="s">
        <v>20</v>
      </c>
      <c r="L555" s="106" t="s">
        <v>20</v>
      </c>
      <c r="M555" s="106" t="s">
        <v>34</v>
      </c>
      <c r="N555" s="106" t="s">
        <v>20</v>
      </c>
      <c r="O555" s="106" t="s">
        <v>20</v>
      </c>
      <c r="P555" s="106" t="s">
        <v>34</v>
      </c>
      <c r="Q555" s="106" t="s">
        <v>34</v>
      </c>
      <c r="R555" s="107">
        <v>153921753</v>
      </c>
      <c r="S555" s="107">
        <v>166037363</v>
      </c>
      <c r="T555" s="107">
        <v>20835726</v>
      </c>
      <c r="U555" s="107">
        <v>63382732</v>
      </c>
      <c r="V555" s="107">
        <v>112107648</v>
      </c>
      <c r="W555" s="107">
        <v>147912619</v>
      </c>
      <c r="X555" s="107">
        <v>176394838</v>
      </c>
      <c r="Y555" s="107">
        <v>201107627</v>
      </c>
      <c r="Z555" s="107">
        <v>224187672</v>
      </c>
      <c r="AA555" s="107">
        <v>246935513</v>
      </c>
      <c r="AB555" s="107">
        <v>270161744</v>
      </c>
      <c r="AC555" s="107">
        <v>294392597</v>
      </c>
      <c r="AD555" s="107">
        <v>319991565</v>
      </c>
      <c r="AE555" s="107">
        <v>347231264</v>
      </c>
      <c r="AF555" s="107">
        <v>376335855</v>
      </c>
      <c r="AG555" s="107">
        <v>407506173</v>
      </c>
      <c r="AH555" s="107">
        <v>440934710</v>
      </c>
      <c r="AI555" s="107">
        <v>476814691</v>
      </c>
      <c r="AJ555" s="107">
        <v>515345709</v>
      </c>
      <c r="AK555" s="107">
        <v>556737372</v>
      </c>
      <c r="AL555" s="107">
        <v>601211824</v>
      </c>
      <c r="AM555" s="107">
        <v>649005652</v>
      </c>
      <c r="AN555" s="104">
        <v>700371375</v>
      </c>
    </row>
    <row r="556" spans="1:40" x14ac:dyDescent="0.25">
      <c r="A556" t="str">
        <f t="shared" si="8"/>
        <v>Domestic passengers_China</v>
      </c>
      <c r="B556" s="72" t="s">
        <v>56</v>
      </c>
      <c r="C556" s="108" t="s">
        <v>69</v>
      </c>
      <c r="D556" s="92" t="s">
        <v>212</v>
      </c>
      <c r="E556" s="75" t="s">
        <v>20</v>
      </c>
      <c r="F556" s="76" t="s">
        <v>34</v>
      </c>
      <c r="G556" s="76" t="s">
        <v>20</v>
      </c>
      <c r="H556" s="76" t="s">
        <v>20</v>
      </c>
      <c r="I556" s="76" t="s">
        <v>20</v>
      </c>
      <c r="J556" s="76" t="s">
        <v>34</v>
      </c>
      <c r="K556" s="76" t="s">
        <v>20</v>
      </c>
      <c r="L556" s="76" t="s">
        <v>20</v>
      </c>
      <c r="M556" s="76" t="s">
        <v>34</v>
      </c>
      <c r="N556" s="76" t="s">
        <v>20</v>
      </c>
      <c r="O556" s="76" t="s">
        <v>20</v>
      </c>
      <c r="P556" s="76" t="s">
        <v>34</v>
      </c>
      <c r="Q556" s="76" t="s">
        <v>34</v>
      </c>
      <c r="R556" s="83">
        <v>1102065766</v>
      </c>
      <c r="S556" s="83">
        <v>1176167913</v>
      </c>
      <c r="T556" s="83">
        <v>703136755</v>
      </c>
      <c r="U556" s="83">
        <v>1187348170</v>
      </c>
      <c r="V556" s="83">
        <v>1281164205</v>
      </c>
      <c r="W556" s="83">
        <v>1384566052</v>
      </c>
      <c r="X556" s="83">
        <v>1482025554</v>
      </c>
      <c r="Y556" s="83">
        <v>1575290050</v>
      </c>
      <c r="Z556" s="83">
        <v>1665622967</v>
      </c>
      <c r="AA556" s="83">
        <v>1753920684</v>
      </c>
      <c r="AB556" s="83">
        <v>1840812225</v>
      </c>
      <c r="AC556" s="83">
        <v>1926737943</v>
      </c>
      <c r="AD556" s="83">
        <v>2021284556</v>
      </c>
      <c r="AE556" s="83">
        <v>2106123081</v>
      </c>
      <c r="AF556" s="83">
        <v>2190678680</v>
      </c>
      <c r="AG556" s="83">
        <v>2275053599</v>
      </c>
      <c r="AH556" s="83">
        <v>2359314582</v>
      </c>
      <c r="AI556" s="83">
        <v>2452800442</v>
      </c>
      <c r="AJ556" s="83">
        <v>2536965185</v>
      </c>
      <c r="AK556" s="83">
        <v>2621125939</v>
      </c>
      <c r="AL556" s="83">
        <v>2705295420</v>
      </c>
      <c r="AM556" s="83">
        <v>2789480878</v>
      </c>
      <c r="AN556" s="92">
        <v>2873685732</v>
      </c>
    </row>
    <row r="557" spans="1:40" x14ac:dyDescent="0.25">
      <c r="A557" t="str">
        <f t="shared" si="8"/>
        <v>Total passengers_Chile</v>
      </c>
      <c r="B557" s="102" t="s">
        <v>58</v>
      </c>
      <c r="C557" s="103" t="s">
        <v>141</v>
      </c>
      <c r="D557" s="104" t="s">
        <v>148</v>
      </c>
      <c r="E557" s="105" t="s">
        <v>20</v>
      </c>
      <c r="F557" s="106" t="s">
        <v>34</v>
      </c>
      <c r="G557" s="106" t="s">
        <v>20</v>
      </c>
      <c r="H557" s="106" t="s">
        <v>20</v>
      </c>
      <c r="I557" s="106" t="s">
        <v>20</v>
      </c>
      <c r="J557" s="106" t="s">
        <v>20</v>
      </c>
      <c r="K557" s="106" t="s">
        <v>20</v>
      </c>
      <c r="L557" s="106" t="s">
        <v>20</v>
      </c>
      <c r="M557" s="106" t="s">
        <v>20</v>
      </c>
      <c r="N557" s="106" t="s">
        <v>20</v>
      </c>
      <c r="O557" s="106" t="s">
        <v>20</v>
      </c>
      <c r="P557" s="106" t="s">
        <v>34</v>
      </c>
      <c r="Q557" s="106" t="s">
        <v>20</v>
      </c>
      <c r="R557" s="107">
        <v>30882135</v>
      </c>
      <c r="S557" s="107">
        <v>32796591</v>
      </c>
      <c r="T557" s="107">
        <v>14000931</v>
      </c>
      <c r="U557" s="107">
        <v>21478160</v>
      </c>
      <c r="V557" s="107">
        <v>28680601</v>
      </c>
      <c r="W557" s="107">
        <v>34721088</v>
      </c>
      <c r="X557" s="107">
        <v>39249914</v>
      </c>
      <c r="Y557" s="107">
        <v>42903074</v>
      </c>
      <c r="Z557" s="107">
        <v>46044693</v>
      </c>
      <c r="AA557" s="107">
        <v>48900332</v>
      </c>
      <c r="AB557" s="107">
        <v>51613569</v>
      </c>
      <c r="AC557" s="107">
        <v>54274675</v>
      </c>
      <c r="AD557" s="107">
        <v>56936582</v>
      </c>
      <c r="AE557" s="107">
        <v>59627371</v>
      </c>
      <c r="AF557" s="107">
        <v>62347530</v>
      </c>
      <c r="AG557" s="107">
        <v>65106693</v>
      </c>
      <c r="AH557" s="107">
        <v>67916555</v>
      </c>
      <c r="AI557" s="107">
        <v>70773973</v>
      </c>
      <c r="AJ557" s="107">
        <v>73679402</v>
      </c>
      <c r="AK557" s="107">
        <v>76636471</v>
      </c>
      <c r="AL557" s="107">
        <v>79641495</v>
      </c>
      <c r="AM557" s="107">
        <v>82699149</v>
      </c>
      <c r="AN557" s="104">
        <v>85804044</v>
      </c>
    </row>
    <row r="558" spans="1:40" x14ac:dyDescent="0.25">
      <c r="A558" t="str">
        <f t="shared" si="8"/>
        <v>Total aircraft movements_Chile</v>
      </c>
      <c r="B558" s="102" t="s">
        <v>35</v>
      </c>
      <c r="C558" s="103" t="s">
        <v>141</v>
      </c>
      <c r="D558" s="104" t="s">
        <v>148</v>
      </c>
      <c r="E558" s="105" t="s">
        <v>20</v>
      </c>
      <c r="F558" s="106" t="s">
        <v>34</v>
      </c>
      <c r="G558" s="106" t="s">
        <v>20</v>
      </c>
      <c r="H558" s="106" t="s">
        <v>20</v>
      </c>
      <c r="I558" s="106" t="s">
        <v>20</v>
      </c>
      <c r="J558" s="106" t="s">
        <v>20</v>
      </c>
      <c r="K558" s="106" t="s">
        <v>20</v>
      </c>
      <c r="L558" s="106" t="s">
        <v>20</v>
      </c>
      <c r="M558" s="106" t="s">
        <v>20</v>
      </c>
      <c r="N558" s="106" t="s">
        <v>20</v>
      </c>
      <c r="O558" s="106" t="s">
        <v>20</v>
      </c>
      <c r="P558" s="106" t="s">
        <v>34</v>
      </c>
      <c r="Q558" s="106" t="s">
        <v>20</v>
      </c>
      <c r="R558" s="107">
        <v>239217</v>
      </c>
      <c r="S558" s="107">
        <v>246408</v>
      </c>
      <c r="T558" s="107">
        <v>131349</v>
      </c>
      <c r="U558" s="107">
        <v>184252</v>
      </c>
      <c r="V558" s="107">
        <v>233472</v>
      </c>
      <c r="W558" s="107">
        <v>265246</v>
      </c>
      <c r="X558" s="107">
        <v>287584</v>
      </c>
      <c r="Y558" s="107">
        <v>304693</v>
      </c>
      <c r="Z558" s="107">
        <v>318854</v>
      </c>
      <c r="AA558" s="107">
        <v>331407</v>
      </c>
      <c r="AB558" s="107">
        <v>343162</v>
      </c>
      <c r="AC558" s="107">
        <v>354602</v>
      </c>
      <c r="AD558" s="107">
        <v>365988</v>
      </c>
      <c r="AE558" s="107">
        <v>377434</v>
      </c>
      <c r="AF558" s="107">
        <v>388884</v>
      </c>
      <c r="AG558" s="107">
        <v>400368</v>
      </c>
      <c r="AH558" s="107">
        <v>411946</v>
      </c>
      <c r="AI558" s="107">
        <v>423575</v>
      </c>
      <c r="AJ558" s="107">
        <v>435245</v>
      </c>
      <c r="AK558" s="107">
        <v>446975</v>
      </c>
      <c r="AL558" s="107">
        <v>458728</v>
      </c>
      <c r="AM558" s="107">
        <v>470537</v>
      </c>
      <c r="AN558" s="104">
        <v>482358</v>
      </c>
    </row>
    <row r="559" spans="1:40" x14ac:dyDescent="0.25">
      <c r="A559" t="str">
        <f t="shared" si="8"/>
        <v>Total Cargo_Chile</v>
      </c>
      <c r="B559" s="102" t="s">
        <v>207</v>
      </c>
      <c r="C559" s="108" t="s">
        <v>141</v>
      </c>
      <c r="D559" s="92" t="s">
        <v>148</v>
      </c>
      <c r="E559" s="75" t="s">
        <v>20</v>
      </c>
      <c r="F559" s="76" t="s">
        <v>34</v>
      </c>
      <c r="G559" s="76" t="s">
        <v>20</v>
      </c>
      <c r="H559" s="76" t="s">
        <v>20</v>
      </c>
      <c r="I559" s="76" t="s">
        <v>20</v>
      </c>
      <c r="J559" s="76" t="s">
        <v>20</v>
      </c>
      <c r="K559" s="76" t="s">
        <v>20</v>
      </c>
      <c r="L559" s="76" t="s">
        <v>20</v>
      </c>
      <c r="M559" s="76" t="s">
        <v>20</v>
      </c>
      <c r="N559" s="76" t="s">
        <v>20</v>
      </c>
      <c r="O559" s="76" t="s">
        <v>20</v>
      </c>
      <c r="P559" s="76" t="s">
        <v>34</v>
      </c>
      <c r="Q559" s="76" t="s">
        <v>20</v>
      </c>
      <c r="R559" s="83">
        <v>449597</v>
      </c>
      <c r="S559" s="83">
        <v>441500</v>
      </c>
      <c r="T559" s="83">
        <v>432291</v>
      </c>
      <c r="U559" s="83">
        <v>460930</v>
      </c>
      <c r="V559" s="83">
        <v>468424</v>
      </c>
      <c r="W559" s="83">
        <v>476517</v>
      </c>
      <c r="X559" s="83">
        <v>484666</v>
      </c>
      <c r="Y559" s="83">
        <v>492797</v>
      </c>
      <c r="Z559" s="83">
        <v>500849</v>
      </c>
      <c r="AA559" s="83">
        <v>508828</v>
      </c>
      <c r="AB559" s="83">
        <v>516742</v>
      </c>
      <c r="AC559" s="83">
        <v>524598</v>
      </c>
      <c r="AD559" s="83">
        <v>532387</v>
      </c>
      <c r="AE559" s="83">
        <v>540095</v>
      </c>
      <c r="AF559" s="83">
        <v>547673</v>
      </c>
      <c r="AG559" s="83">
        <v>555122</v>
      </c>
      <c r="AH559" s="83">
        <v>562468</v>
      </c>
      <c r="AI559" s="83">
        <v>569694</v>
      </c>
      <c r="AJ559" s="83">
        <v>576783</v>
      </c>
      <c r="AK559" s="83">
        <v>583738</v>
      </c>
      <c r="AL559" s="83">
        <v>590537</v>
      </c>
      <c r="AM559" s="83">
        <v>597194</v>
      </c>
      <c r="AN559" s="92">
        <v>603692</v>
      </c>
    </row>
    <row r="560" spans="1:40" x14ac:dyDescent="0.25">
      <c r="A560" t="str">
        <f t="shared" si="8"/>
        <v>International passengers_Chile</v>
      </c>
      <c r="B560" s="72" t="s">
        <v>54</v>
      </c>
      <c r="C560" s="108" t="s">
        <v>141</v>
      </c>
      <c r="D560" s="92" t="s">
        <v>148</v>
      </c>
      <c r="E560" s="75" t="s">
        <v>20</v>
      </c>
      <c r="F560" s="76" t="s">
        <v>34</v>
      </c>
      <c r="G560" s="76" t="s">
        <v>20</v>
      </c>
      <c r="H560" s="76" t="s">
        <v>20</v>
      </c>
      <c r="I560" s="76" t="s">
        <v>20</v>
      </c>
      <c r="J560" s="76" t="s">
        <v>20</v>
      </c>
      <c r="K560" s="76" t="s">
        <v>20</v>
      </c>
      <c r="L560" s="76" t="s">
        <v>20</v>
      </c>
      <c r="M560" s="76" t="s">
        <v>20</v>
      </c>
      <c r="N560" s="76" t="s">
        <v>20</v>
      </c>
      <c r="O560" s="76" t="s">
        <v>20</v>
      </c>
      <c r="P560" s="76" t="s">
        <v>34</v>
      </c>
      <c r="Q560" s="76" t="s">
        <v>20</v>
      </c>
      <c r="R560" s="83">
        <v>11067242</v>
      </c>
      <c r="S560" s="83">
        <v>11078446</v>
      </c>
      <c r="T560" s="83">
        <v>3784363</v>
      </c>
      <c r="U560" s="83">
        <v>6587241</v>
      </c>
      <c r="V560" s="83">
        <v>8823848</v>
      </c>
      <c r="W560" s="83">
        <v>10805947</v>
      </c>
      <c r="X560" s="83">
        <v>12527634</v>
      </c>
      <c r="Y560" s="83">
        <v>14070314</v>
      </c>
      <c r="Z560" s="83">
        <v>15493692</v>
      </c>
      <c r="AA560" s="83">
        <v>16841436</v>
      </c>
      <c r="AB560" s="83">
        <v>18145411</v>
      </c>
      <c r="AC560" s="83">
        <v>19428831</v>
      </c>
      <c r="AD560" s="83">
        <v>20708578</v>
      </c>
      <c r="AE560" s="83">
        <v>21996927</v>
      </c>
      <c r="AF560" s="83">
        <v>23302804</v>
      </c>
      <c r="AG560" s="83">
        <v>24632706</v>
      </c>
      <c r="AH560" s="83">
        <v>25991379</v>
      </c>
      <c r="AI560" s="83">
        <v>27382299</v>
      </c>
      <c r="AJ560" s="83">
        <v>28808033</v>
      </c>
      <c r="AK560" s="83">
        <v>30270494</v>
      </c>
      <c r="AL560" s="83">
        <v>31771121</v>
      </c>
      <c r="AM560" s="83">
        <v>33311021</v>
      </c>
      <c r="AN560" s="92">
        <v>34891053</v>
      </c>
    </row>
    <row r="561" spans="1:40" x14ac:dyDescent="0.25">
      <c r="A561" t="str">
        <f t="shared" si="8"/>
        <v>Domestic passengers_Chile</v>
      </c>
      <c r="B561" s="102" t="s">
        <v>56</v>
      </c>
      <c r="C561" s="103" t="s">
        <v>141</v>
      </c>
      <c r="D561" s="104" t="s">
        <v>148</v>
      </c>
      <c r="E561" s="105" t="s">
        <v>20</v>
      </c>
      <c r="F561" s="106" t="s">
        <v>34</v>
      </c>
      <c r="G561" s="106" t="s">
        <v>20</v>
      </c>
      <c r="H561" s="106" t="s">
        <v>20</v>
      </c>
      <c r="I561" s="106" t="s">
        <v>20</v>
      </c>
      <c r="J561" s="106" t="s">
        <v>20</v>
      </c>
      <c r="K561" s="106" t="s">
        <v>20</v>
      </c>
      <c r="L561" s="106" t="s">
        <v>20</v>
      </c>
      <c r="M561" s="106" t="s">
        <v>20</v>
      </c>
      <c r="N561" s="106" t="s">
        <v>20</v>
      </c>
      <c r="O561" s="106" t="s">
        <v>20</v>
      </c>
      <c r="P561" s="106" t="s">
        <v>34</v>
      </c>
      <c r="Q561" s="106" t="s">
        <v>20</v>
      </c>
      <c r="R561" s="107">
        <v>19814893</v>
      </c>
      <c r="S561" s="107">
        <v>21718145</v>
      </c>
      <c r="T561" s="107">
        <v>10216568</v>
      </c>
      <c r="U561" s="107">
        <v>14890919</v>
      </c>
      <c r="V561" s="107">
        <v>19856753</v>
      </c>
      <c r="W561" s="107">
        <v>23915141</v>
      </c>
      <c r="X561" s="107">
        <v>26722280</v>
      </c>
      <c r="Y561" s="107">
        <v>28832760</v>
      </c>
      <c r="Z561" s="107">
        <v>30551001</v>
      </c>
      <c r="AA561" s="107">
        <v>32058896</v>
      </c>
      <c r="AB561" s="107">
        <v>33468158</v>
      </c>
      <c r="AC561" s="107">
        <v>34845844</v>
      </c>
      <c r="AD561" s="107">
        <v>36228004</v>
      </c>
      <c r="AE561" s="107">
        <v>37630444</v>
      </c>
      <c r="AF561" s="107">
        <v>39044726</v>
      </c>
      <c r="AG561" s="107">
        <v>40473987</v>
      </c>
      <c r="AH561" s="107">
        <v>41925176</v>
      </c>
      <c r="AI561" s="107">
        <v>43391674</v>
      </c>
      <c r="AJ561" s="107">
        <v>44871369</v>
      </c>
      <c r="AK561" s="107">
        <v>46365977</v>
      </c>
      <c r="AL561" s="107">
        <v>47870374</v>
      </c>
      <c r="AM561" s="107">
        <v>49388128</v>
      </c>
      <c r="AN561" s="104">
        <v>50912991</v>
      </c>
    </row>
    <row r="562" spans="1:40" x14ac:dyDescent="0.25">
      <c r="A562" t="str">
        <f t="shared" si="8"/>
        <v>Total passengers_Canada</v>
      </c>
      <c r="B562" s="72" t="s">
        <v>58</v>
      </c>
      <c r="C562" s="108" t="s">
        <v>181</v>
      </c>
      <c r="D562" s="92" t="s">
        <v>182</v>
      </c>
      <c r="E562" s="75" t="s">
        <v>34</v>
      </c>
      <c r="F562" s="76" t="s">
        <v>20</v>
      </c>
      <c r="G562" s="76" t="s">
        <v>34</v>
      </c>
      <c r="H562" s="76" t="s">
        <v>20</v>
      </c>
      <c r="I562" s="76" t="s">
        <v>20</v>
      </c>
      <c r="J562" s="76" t="s">
        <v>20</v>
      </c>
      <c r="K562" s="76" t="s">
        <v>20</v>
      </c>
      <c r="L562" s="76" t="s">
        <v>20</v>
      </c>
      <c r="M562" s="76" t="s">
        <v>20</v>
      </c>
      <c r="N562" s="76" t="s">
        <v>20</v>
      </c>
      <c r="O562" s="76" t="s">
        <v>20</v>
      </c>
      <c r="P562" s="76" t="s">
        <v>20</v>
      </c>
      <c r="Q562" s="76" t="s">
        <v>34</v>
      </c>
      <c r="R562" s="83">
        <v>155983924</v>
      </c>
      <c r="S562" s="83">
        <v>157672320</v>
      </c>
      <c r="T562" s="83">
        <v>45673405</v>
      </c>
      <c r="U562" s="83">
        <v>79569345</v>
      </c>
      <c r="V562" s="83">
        <v>120448882</v>
      </c>
      <c r="W562" s="83">
        <v>146675969</v>
      </c>
      <c r="X562" s="83">
        <v>164609984</v>
      </c>
      <c r="Y562" s="83">
        <v>177782122</v>
      </c>
      <c r="Z562" s="83">
        <v>188179014</v>
      </c>
      <c r="AA562" s="83">
        <v>196966741</v>
      </c>
      <c r="AB562" s="83">
        <v>204802901</v>
      </c>
      <c r="AC562" s="83">
        <v>212086527</v>
      </c>
      <c r="AD562" s="83">
        <v>219039860</v>
      </c>
      <c r="AE562" s="83">
        <v>225817698</v>
      </c>
      <c r="AF562" s="83">
        <v>232508338</v>
      </c>
      <c r="AG562" s="83">
        <v>239177675</v>
      </c>
      <c r="AH562" s="83">
        <v>245861737</v>
      </c>
      <c r="AI562" s="83">
        <v>252589877</v>
      </c>
      <c r="AJ562" s="83">
        <v>259383326</v>
      </c>
      <c r="AK562" s="83">
        <v>266262369</v>
      </c>
      <c r="AL562" s="83">
        <v>273254637</v>
      </c>
      <c r="AM562" s="83">
        <v>280356208</v>
      </c>
      <c r="AN562" s="92">
        <v>287597653</v>
      </c>
    </row>
    <row r="563" spans="1:40" x14ac:dyDescent="0.25">
      <c r="A563" t="str">
        <f t="shared" si="8"/>
        <v>Total aircraft movements_Canada</v>
      </c>
      <c r="B563" s="72" t="s">
        <v>35</v>
      </c>
      <c r="C563" s="108" t="s">
        <v>181</v>
      </c>
      <c r="D563" s="92" t="s">
        <v>182</v>
      </c>
      <c r="E563" s="75" t="s">
        <v>34</v>
      </c>
      <c r="F563" s="76" t="s">
        <v>20</v>
      </c>
      <c r="G563" s="76" t="s">
        <v>34</v>
      </c>
      <c r="H563" s="76" t="s">
        <v>20</v>
      </c>
      <c r="I563" s="76" t="s">
        <v>20</v>
      </c>
      <c r="J563" s="76" t="s">
        <v>20</v>
      </c>
      <c r="K563" s="76" t="s">
        <v>20</v>
      </c>
      <c r="L563" s="76" t="s">
        <v>20</v>
      </c>
      <c r="M563" s="76" t="s">
        <v>20</v>
      </c>
      <c r="N563" s="76" t="s">
        <v>20</v>
      </c>
      <c r="O563" s="76" t="s">
        <v>20</v>
      </c>
      <c r="P563" s="76" t="s">
        <v>20</v>
      </c>
      <c r="Q563" s="76" t="s">
        <v>34</v>
      </c>
      <c r="R563" s="83">
        <v>3167157</v>
      </c>
      <c r="S563" s="83">
        <v>3017761</v>
      </c>
      <c r="T563" s="83">
        <v>1353724</v>
      </c>
      <c r="U563" s="83">
        <v>2123057</v>
      </c>
      <c r="V563" s="83">
        <v>2565088</v>
      </c>
      <c r="W563" s="83">
        <v>2829777</v>
      </c>
      <c r="X563" s="83">
        <v>2992759</v>
      </c>
      <c r="Y563" s="83">
        <v>3097094</v>
      </c>
      <c r="Z563" s="83">
        <v>3169967</v>
      </c>
      <c r="AA563" s="83">
        <v>3223792</v>
      </c>
      <c r="AB563" s="83">
        <v>3266148</v>
      </c>
      <c r="AC563" s="83">
        <v>3302319</v>
      </c>
      <c r="AD563" s="83">
        <v>3336645</v>
      </c>
      <c r="AE563" s="83">
        <v>3367868</v>
      </c>
      <c r="AF563" s="83">
        <v>3395205</v>
      </c>
      <c r="AG563" s="83">
        <v>3420000</v>
      </c>
      <c r="AH563" s="83">
        <v>3442464</v>
      </c>
      <c r="AI563" s="83">
        <v>3463620</v>
      </c>
      <c r="AJ563" s="83">
        <v>3485163</v>
      </c>
      <c r="AK563" s="83">
        <v>3505727</v>
      </c>
      <c r="AL563" s="83">
        <v>3525436</v>
      </c>
      <c r="AM563" s="83">
        <v>3543909</v>
      </c>
      <c r="AN563" s="92">
        <v>3561223</v>
      </c>
    </row>
    <row r="564" spans="1:40" x14ac:dyDescent="0.25">
      <c r="A564" t="str">
        <f t="shared" si="8"/>
        <v>Total Cargo_Canada</v>
      </c>
      <c r="B564" s="102" t="s">
        <v>207</v>
      </c>
      <c r="C564" s="103" t="s">
        <v>181</v>
      </c>
      <c r="D564" s="104" t="s">
        <v>182</v>
      </c>
      <c r="E564" s="105" t="s">
        <v>34</v>
      </c>
      <c r="F564" s="106" t="s">
        <v>20</v>
      </c>
      <c r="G564" s="106" t="s">
        <v>34</v>
      </c>
      <c r="H564" s="106" t="s">
        <v>20</v>
      </c>
      <c r="I564" s="106" t="s">
        <v>20</v>
      </c>
      <c r="J564" s="106" t="s">
        <v>20</v>
      </c>
      <c r="K564" s="106" t="s">
        <v>20</v>
      </c>
      <c r="L564" s="106" t="s">
        <v>20</v>
      </c>
      <c r="M564" s="106" t="s">
        <v>20</v>
      </c>
      <c r="N564" s="106" t="s">
        <v>20</v>
      </c>
      <c r="O564" s="106" t="s">
        <v>20</v>
      </c>
      <c r="P564" s="106" t="s">
        <v>20</v>
      </c>
      <c r="Q564" s="106" t="s">
        <v>34</v>
      </c>
      <c r="R564" s="107">
        <v>1401249</v>
      </c>
      <c r="S564" s="107">
        <v>1333738</v>
      </c>
      <c r="T564" s="107">
        <v>801668</v>
      </c>
      <c r="U564" s="107">
        <v>1129533</v>
      </c>
      <c r="V564" s="107">
        <v>1272042</v>
      </c>
      <c r="W564" s="107">
        <v>1335433</v>
      </c>
      <c r="X564" s="107">
        <v>1368987</v>
      </c>
      <c r="Y564" s="107">
        <v>1393040</v>
      </c>
      <c r="Z564" s="107">
        <v>1411346</v>
      </c>
      <c r="AA564" s="107">
        <v>1429099</v>
      </c>
      <c r="AB564" s="107">
        <v>1447660</v>
      </c>
      <c r="AC564" s="107">
        <v>1466077</v>
      </c>
      <c r="AD564" s="107">
        <v>1481668</v>
      </c>
      <c r="AE564" s="107">
        <v>1498349</v>
      </c>
      <c r="AF564" s="107">
        <v>1518419</v>
      </c>
      <c r="AG564" s="107">
        <v>1540547</v>
      </c>
      <c r="AH564" s="107">
        <v>1564814</v>
      </c>
      <c r="AI564" s="107">
        <v>1589968</v>
      </c>
      <c r="AJ564" s="107">
        <v>1613694</v>
      </c>
      <c r="AK564" s="107">
        <v>1638131</v>
      </c>
      <c r="AL564" s="107">
        <v>1663220</v>
      </c>
      <c r="AM564" s="107">
        <v>1689618</v>
      </c>
      <c r="AN564" s="104">
        <v>1717285</v>
      </c>
    </row>
    <row r="565" spans="1:40" x14ac:dyDescent="0.25">
      <c r="A565" t="str">
        <f t="shared" si="8"/>
        <v>International passengers_Canada</v>
      </c>
      <c r="B565" s="102" t="s">
        <v>54</v>
      </c>
      <c r="C565" s="103" t="s">
        <v>181</v>
      </c>
      <c r="D565" s="104" t="s">
        <v>182</v>
      </c>
      <c r="E565" s="105" t="s">
        <v>34</v>
      </c>
      <c r="F565" s="106" t="s">
        <v>20</v>
      </c>
      <c r="G565" s="106" t="s">
        <v>34</v>
      </c>
      <c r="H565" s="106" t="s">
        <v>20</v>
      </c>
      <c r="I565" s="106" t="s">
        <v>20</v>
      </c>
      <c r="J565" s="106" t="s">
        <v>20</v>
      </c>
      <c r="K565" s="106" t="s">
        <v>20</v>
      </c>
      <c r="L565" s="106" t="s">
        <v>20</v>
      </c>
      <c r="M565" s="106" t="s">
        <v>20</v>
      </c>
      <c r="N565" s="106" t="s">
        <v>20</v>
      </c>
      <c r="O565" s="106" t="s">
        <v>20</v>
      </c>
      <c r="P565" s="106" t="s">
        <v>20</v>
      </c>
      <c r="Q565" s="106" t="s">
        <v>34</v>
      </c>
      <c r="R565" s="107">
        <v>68623695</v>
      </c>
      <c r="S565" s="107">
        <v>70805436</v>
      </c>
      <c r="T565" s="107">
        <v>18804374</v>
      </c>
      <c r="U565" s="107">
        <v>33518951</v>
      </c>
      <c r="V565" s="107">
        <v>51284962</v>
      </c>
      <c r="W565" s="107">
        <v>63570465</v>
      </c>
      <c r="X565" s="107">
        <v>72642223</v>
      </c>
      <c r="Y565" s="107">
        <v>79770006</v>
      </c>
      <c r="Z565" s="107">
        <v>85708670</v>
      </c>
      <c r="AA565" s="107">
        <v>90915138</v>
      </c>
      <c r="AB565" s="107">
        <v>95672202</v>
      </c>
      <c r="AC565" s="107">
        <v>100159569</v>
      </c>
      <c r="AD565" s="107">
        <v>104494948</v>
      </c>
      <c r="AE565" s="107">
        <v>108758064</v>
      </c>
      <c r="AF565" s="107">
        <v>113004875</v>
      </c>
      <c r="AG565" s="107">
        <v>117276131</v>
      </c>
      <c r="AH565" s="107">
        <v>121602636</v>
      </c>
      <c r="AI565" s="107">
        <v>126008551</v>
      </c>
      <c r="AJ565" s="107">
        <v>130513533</v>
      </c>
      <c r="AK565" s="107">
        <v>135134145</v>
      </c>
      <c r="AL565" s="107">
        <v>139884826</v>
      </c>
      <c r="AM565" s="107">
        <v>144778572</v>
      </c>
      <c r="AN565" s="104">
        <v>149827417</v>
      </c>
    </row>
    <row r="566" spans="1:40" x14ac:dyDescent="0.25">
      <c r="A566" t="str">
        <f t="shared" si="8"/>
        <v>Domestic passengers_Canada</v>
      </c>
      <c r="B566" s="72" t="s">
        <v>56</v>
      </c>
      <c r="C566" s="108" t="s">
        <v>181</v>
      </c>
      <c r="D566" s="92" t="s">
        <v>182</v>
      </c>
      <c r="E566" s="75" t="s">
        <v>34</v>
      </c>
      <c r="F566" s="76" t="s">
        <v>20</v>
      </c>
      <c r="G566" s="76" t="s">
        <v>34</v>
      </c>
      <c r="H566" s="76" t="s">
        <v>20</v>
      </c>
      <c r="I566" s="76" t="s">
        <v>20</v>
      </c>
      <c r="J566" s="76" t="s">
        <v>20</v>
      </c>
      <c r="K566" s="76" t="s">
        <v>20</v>
      </c>
      <c r="L566" s="76" t="s">
        <v>20</v>
      </c>
      <c r="M566" s="76" t="s">
        <v>20</v>
      </c>
      <c r="N566" s="76" t="s">
        <v>20</v>
      </c>
      <c r="O566" s="76" t="s">
        <v>20</v>
      </c>
      <c r="P566" s="76" t="s">
        <v>20</v>
      </c>
      <c r="Q566" s="76" t="s">
        <v>34</v>
      </c>
      <c r="R566" s="83">
        <v>84715060</v>
      </c>
      <c r="S566" s="83">
        <v>83990155</v>
      </c>
      <c r="T566" s="83">
        <v>26309191</v>
      </c>
      <c r="U566" s="83">
        <v>44592863</v>
      </c>
      <c r="V566" s="83">
        <v>66697531</v>
      </c>
      <c r="W566" s="83">
        <v>80054821</v>
      </c>
      <c r="X566" s="83">
        <v>88557803</v>
      </c>
      <c r="Y566" s="83">
        <v>94363559</v>
      </c>
      <c r="Z566" s="83">
        <v>98650328</v>
      </c>
      <c r="AA566" s="83">
        <v>102094650</v>
      </c>
      <c r="AB566" s="83">
        <v>105054297</v>
      </c>
      <c r="AC566" s="83">
        <v>107740492</v>
      </c>
      <c r="AD566" s="83">
        <v>110255086</v>
      </c>
      <c r="AE566" s="83">
        <v>112667233</v>
      </c>
      <c r="AF566" s="83">
        <v>115005877</v>
      </c>
      <c r="AG566" s="83">
        <v>117296420</v>
      </c>
      <c r="AH566" s="83">
        <v>119543528</v>
      </c>
      <c r="AI566" s="83">
        <v>121753121</v>
      </c>
      <c r="AJ566" s="83">
        <v>123928466</v>
      </c>
      <c r="AK566" s="83">
        <v>126071367</v>
      </c>
      <c r="AL566" s="83">
        <v>128194912</v>
      </c>
      <c r="AM566" s="83">
        <v>130281511</v>
      </c>
      <c r="AN566" s="92">
        <v>132349603</v>
      </c>
    </row>
    <row r="567" spans="1:40" x14ac:dyDescent="0.25">
      <c r="A567" t="str">
        <f t="shared" si="8"/>
        <v>Total passengers_Cambodia</v>
      </c>
      <c r="B567" s="102" t="s">
        <v>58</v>
      </c>
      <c r="C567" s="103" t="s">
        <v>69</v>
      </c>
      <c r="D567" s="104" t="s">
        <v>214</v>
      </c>
      <c r="E567" s="105" t="s">
        <v>20</v>
      </c>
      <c r="F567" s="106" t="s">
        <v>34</v>
      </c>
      <c r="G567" s="106" t="s">
        <v>20</v>
      </c>
      <c r="H567" s="106" t="s">
        <v>20</v>
      </c>
      <c r="I567" s="106" t="s">
        <v>20</v>
      </c>
      <c r="J567" s="106" t="s">
        <v>34</v>
      </c>
      <c r="K567" s="106" t="s">
        <v>20</v>
      </c>
      <c r="L567" s="106" t="s">
        <v>20</v>
      </c>
      <c r="M567" s="106" t="s">
        <v>20</v>
      </c>
      <c r="N567" s="106" t="s">
        <v>20</v>
      </c>
      <c r="O567" s="106" t="s">
        <v>20</v>
      </c>
      <c r="P567" s="106" t="s">
        <v>20</v>
      </c>
      <c r="Q567" s="106" t="s">
        <v>20</v>
      </c>
      <c r="R567" s="107">
        <v>10556547</v>
      </c>
      <c r="S567" s="107">
        <v>11634953</v>
      </c>
      <c r="T567" s="107">
        <v>3087288</v>
      </c>
      <c r="U567" s="107">
        <v>6164404</v>
      </c>
      <c r="V567" s="107">
        <v>9919496</v>
      </c>
      <c r="W567" s="107">
        <v>12733100</v>
      </c>
      <c r="X567" s="107">
        <v>14986133</v>
      </c>
      <c r="Y567" s="107">
        <v>16893676</v>
      </c>
      <c r="Z567" s="107">
        <v>18567091</v>
      </c>
      <c r="AA567" s="107">
        <v>20089956</v>
      </c>
      <c r="AB567" s="107">
        <v>21504927</v>
      </c>
      <c r="AC567" s="107">
        <v>22846194</v>
      </c>
      <c r="AD567" s="107">
        <v>24131828</v>
      </c>
      <c r="AE567" s="107">
        <v>25377167</v>
      </c>
      <c r="AF567" s="107">
        <v>26590972</v>
      </c>
      <c r="AG567" s="107">
        <v>27780923</v>
      </c>
      <c r="AH567" s="107">
        <v>28951857</v>
      </c>
      <c r="AI567" s="107">
        <v>30108018</v>
      </c>
      <c r="AJ567" s="107">
        <v>31252317</v>
      </c>
      <c r="AK567" s="107">
        <v>32387277</v>
      </c>
      <c r="AL567" s="107">
        <v>33514726</v>
      </c>
      <c r="AM567" s="107">
        <v>34636226</v>
      </c>
      <c r="AN567" s="104">
        <v>35752956</v>
      </c>
    </row>
    <row r="568" spans="1:40" x14ac:dyDescent="0.25">
      <c r="A568" t="str">
        <f t="shared" si="8"/>
        <v>Total aircraft movements_Cambodia</v>
      </c>
      <c r="B568" s="102" t="s">
        <v>35</v>
      </c>
      <c r="C568" s="103" t="s">
        <v>69</v>
      </c>
      <c r="D568" s="104" t="s">
        <v>214</v>
      </c>
      <c r="E568" s="105" t="s">
        <v>20</v>
      </c>
      <c r="F568" s="106" t="s">
        <v>34</v>
      </c>
      <c r="G568" s="106" t="s">
        <v>20</v>
      </c>
      <c r="H568" s="106" t="s">
        <v>20</v>
      </c>
      <c r="I568" s="106" t="s">
        <v>20</v>
      </c>
      <c r="J568" s="106" t="s">
        <v>34</v>
      </c>
      <c r="K568" s="106" t="s">
        <v>20</v>
      </c>
      <c r="L568" s="106" t="s">
        <v>20</v>
      </c>
      <c r="M568" s="106" t="s">
        <v>20</v>
      </c>
      <c r="N568" s="106" t="s">
        <v>20</v>
      </c>
      <c r="O568" s="106" t="s">
        <v>20</v>
      </c>
      <c r="P568" s="106" t="s">
        <v>20</v>
      </c>
      <c r="Q568" s="106" t="s">
        <v>20</v>
      </c>
      <c r="R568" s="107">
        <v>104803</v>
      </c>
      <c r="S568" s="107">
        <v>113682</v>
      </c>
      <c r="T568" s="107">
        <v>38025</v>
      </c>
      <c r="U568" s="107">
        <v>67477</v>
      </c>
      <c r="V568" s="107">
        <v>99894</v>
      </c>
      <c r="W568" s="107">
        <v>124997</v>
      </c>
      <c r="X568" s="107">
        <v>142446</v>
      </c>
      <c r="Y568" s="107">
        <v>155527</v>
      </c>
      <c r="Z568" s="107">
        <v>166149</v>
      </c>
      <c r="AA568" s="107">
        <v>175411</v>
      </c>
      <c r="AB568" s="107">
        <v>183953</v>
      </c>
      <c r="AC568" s="107">
        <v>192138</v>
      </c>
      <c r="AD568" s="107">
        <v>200180</v>
      </c>
      <c r="AE568" s="107">
        <v>208203</v>
      </c>
      <c r="AF568" s="107">
        <v>216280</v>
      </c>
      <c r="AG568" s="107">
        <v>224454</v>
      </c>
      <c r="AH568" s="107">
        <v>232751</v>
      </c>
      <c r="AI568" s="107">
        <v>241189</v>
      </c>
      <c r="AJ568" s="107">
        <v>249775</v>
      </c>
      <c r="AK568" s="107">
        <v>258519</v>
      </c>
      <c r="AL568" s="107">
        <v>267425</v>
      </c>
      <c r="AM568" s="107">
        <v>276497</v>
      </c>
      <c r="AN568" s="104">
        <v>285736</v>
      </c>
    </row>
    <row r="569" spans="1:40" x14ac:dyDescent="0.25">
      <c r="A569" t="str">
        <f t="shared" si="8"/>
        <v>Total Cargo_Cambodia</v>
      </c>
      <c r="B569" s="102" t="s">
        <v>207</v>
      </c>
      <c r="C569" s="108" t="s">
        <v>69</v>
      </c>
      <c r="D569" s="104" t="s">
        <v>214</v>
      </c>
      <c r="E569" s="75" t="s">
        <v>20</v>
      </c>
      <c r="F569" s="76" t="s">
        <v>34</v>
      </c>
      <c r="G569" s="76" t="s">
        <v>20</v>
      </c>
      <c r="H569" s="76" t="s">
        <v>20</v>
      </c>
      <c r="I569" s="76" t="s">
        <v>20</v>
      </c>
      <c r="J569" s="76" t="s">
        <v>34</v>
      </c>
      <c r="K569" s="76" t="s">
        <v>20</v>
      </c>
      <c r="L569" s="76" t="s">
        <v>20</v>
      </c>
      <c r="M569" s="76" t="s">
        <v>20</v>
      </c>
      <c r="N569" s="76" t="s">
        <v>20</v>
      </c>
      <c r="O569" s="76" t="s">
        <v>20</v>
      </c>
      <c r="P569" s="76" t="s">
        <v>20</v>
      </c>
      <c r="Q569" s="76" t="s">
        <v>20</v>
      </c>
      <c r="R569" s="83">
        <v>75987</v>
      </c>
      <c r="S569" s="83">
        <v>80206</v>
      </c>
      <c r="T569" s="83">
        <v>55211</v>
      </c>
      <c r="U569" s="83">
        <v>78569</v>
      </c>
      <c r="V569" s="83">
        <v>90547</v>
      </c>
      <c r="W569" s="83">
        <v>98394</v>
      </c>
      <c r="X569" s="83">
        <v>104616</v>
      </c>
      <c r="Y569" s="83">
        <v>110274</v>
      </c>
      <c r="Z569" s="83">
        <v>115773</v>
      </c>
      <c r="AA569" s="83">
        <v>121267</v>
      </c>
      <c r="AB569" s="83">
        <v>126813</v>
      </c>
      <c r="AC569" s="83">
        <v>132432</v>
      </c>
      <c r="AD569" s="83">
        <v>138133</v>
      </c>
      <c r="AE569" s="83">
        <v>143916</v>
      </c>
      <c r="AF569" s="83">
        <v>149782</v>
      </c>
      <c r="AG569" s="83">
        <v>155732</v>
      </c>
      <c r="AH569" s="83">
        <v>161764</v>
      </c>
      <c r="AI569" s="83">
        <v>167876</v>
      </c>
      <c r="AJ569" s="83">
        <v>174069</v>
      </c>
      <c r="AK569" s="83">
        <v>180341</v>
      </c>
      <c r="AL569" s="83">
        <v>186692</v>
      </c>
      <c r="AM569" s="83">
        <v>193121</v>
      </c>
      <c r="AN569" s="92">
        <v>199627</v>
      </c>
    </row>
    <row r="570" spans="1:40" x14ac:dyDescent="0.25">
      <c r="A570" t="str">
        <f t="shared" si="8"/>
        <v>International passengers_Cambodia</v>
      </c>
      <c r="B570" s="72" t="s">
        <v>54</v>
      </c>
      <c r="C570" s="108" t="s">
        <v>69</v>
      </c>
      <c r="D570" s="104" t="s">
        <v>214</v>
      </c>
      <c r="E570" s="75" t="s">
        <v>20</v>
      </c>
      <c r="F570" s="76" t="s">
        <v>34</v>
      </c>
      <c r="G570" s="76" t="s">
        <v>20</v>
      </c>
      <c r="H570" s="76" t="s">
        <v>20</v>
      </c>
      <c r="I570" s="76" t="s">
        <v>20</v>
      </c>
      <c r="J570" s="76" t="s">
        <v>34</v>
      </c>
      <c r="K570" s="76" t="s">
        <v>20</v>
      </c>
      <c r="L570" s="76" t="s">
        <v>20</v>
      </c>
      <c r="M570" s="76" t="s">
        <v>20</v>
      </c>
      <c r="N570" s="76" t="s">
        <v>20</v>
      </c>
      <c r="O570" s="76" t="s">
        <v>20</v>
      </c>
      <c r="P570" s="76" t="s">
        <v>20</v>
      </c>
      <c r="Q570" s="76" t="s">
        <v>20</v>
      </c>
      <c r="R570" s="83">
        <v>9288779</v>
      </c>
      <c r="S570" s="83">
        <v>10260582</v>
      </c>
      <c r="T570" s="83">
        <v>2733382</v>
      </c>
      <c r="U570" s="83">
        <v>5486367</v>
      </c>
      <c r="V570" s="83">
        <v>8818669</v>
      </c>
      <c r="W570" s="83">
        <v>11289908</v>
      </c>
      <c r="X570" s="83">
        <v>13269016</v>
      </c>
      <c r="Y570" s="83">
        <v>14934373</v>
      </c>
      <c r="Z570" s="83">
        <v>16395257</v>
      </c>
      <c r="AA570" s="83">
        <v>17719318</v>
      </c>
      <c r="AB570" s="83">
        <v>18949132</v>
      </c>
      <c r="AC570" s="83">
        <v>20112090</v>
      </c>
      <c r="AD570" s="83">
        <v>21226298</v>
      </c>
      <c r="AE570" s="83">
        <v>22304095</v>
      </c>
      <c r="AF570" s="83">
        <v>23354153</v>
      </c>
      <c r="AG570" s="83">
        <v>24382754</v>
      </c>
      <c r="AH570" s="83">
        <v>25394573</v>
      </c>
      <c r="AI570" s="83">
        <v>26393156</v>
      </c>
      <c r="AJ570" s="83">
        <v>27381250</v>
      </c>
      <c r="AK570" s="83">
        <v>28361002</v>
      </c>
      <c r="AL570" s="83">
        <v>29334104</v>
      </c>
      <c r="AM570" s="83">
        <v>30301905</v>
      </c>
      <c r="AN570" s="92">
        <v>31265477</v>
      </c>
    </row>
    <row r="571" spans="1:40" x14ac:dyDescent="0.25">
      <c r="A571" t="str">
        <f t="shared" si="8"/>
        <v>Domestic passengers_Cambodia</v>
      </c>
      <c r="B571" s="102" t="s">
        <v>56</v>
      </c>
      <c r="C571" s="103" t="s">
        <v>69</v>
      </c>
      <c r="D571" s="104" t="s">
        <v>214</v>
      </c>
      <c r="E571" s="105" t="s">
        <v>20</v>
      </c>
      <c r="F571" s="106" t="s">
        <v>34</v>
      </c>
      <c r="G571" s="106" t="s">
        <v>20</v>
      </c>
      <c r="H571" s="106" t="s">
        <v>20</v>
      </c>
      <c r="I571" s="106" t="s">
        <v>20</v>
      </c>
      <c r="J571" s="106" t="s">
        <v>34</v>
      </c>
      <c r="K571" s="106" t="s">
        <v>20</v>
      </c>
      <c r="L571" s="106" t="s">
        <v>20</v>
      </c>
      <c r="M571" s="106" t="s">
        <v>20</v>
      </c>
      <c r="N571" s="106" t="s">
        <v>20</v>
      </c>
      <c r="O571" s="106" t="s">
        <v>20</v>
      </c>
      <c r="P571" s="106" t="s">
        <v>20</v>
      </c>
      <c r="Q571" s="106" t="s">
        <v>20</v>
      </c>
      <c r="R571" s="107">
        <v>1215174</v>
      </c>
      <c r="S571" s="107">
        <v>1293982</v>
      </c>
      <c r="T571" s="107">
        <v>328117</v>
      </c>
      <c r="U571" s="107">
        <v>629964</v>
      </c>
      <c r="V571" s="107">
        <v>1023827</v>
      </c>
      <c r="W571" s="107">
        <v>1349403</v>
      </c>
      <c r="X571" s="107">
        <v>1612681</v>
      </c>
      <c r="Y571" s="107">
        <v>1847636</v>
      </c>
      <c r="Z571" s="107">
        <v>2054837</v>
      </c>
      <c r="AA571" s="107">
        <v>2249367</v>
      </c>
      <c r="AB571" s="107">
        <v>2430835</v>
      </c>
      <c r="AC571" s="107">
        <v>2605779</v>
      </c>
      <c r="AD571" s="107">
        <v>2774022</v>
      </c>
      <c r="AE571" s="107">
        <v>2938479</v>
      </c>
      <c r="AF571" s="107">
        <v>3099196</v>
      </c>
      <c r="AG571" s="107">
        <v>3257548</v>
      </c>
      <c r="AH571" s="107">
        <v>3413681</v>
      </c>
      <c r="AI571" s="107">
        <v>3568287</v>
      </c>
      <c r="AJ571" s="107">
        <v>3721525</v>
      </c>
      <c r="AK571" s="107">
        <v>3873769</v>
      </c>
      <c r="AL571" s="107">
        <v>4025153</v>
      </c>
      <c r="AM571" s="107">
        <v>4175891</v>
      </c>
      <c r="AN571" s="104">
        <v>4326087</v>
      </c>
    </row>
    <row r="572" spans="1:40" x14ac:dyDescent="0.25">
      <c r="A572" t="str">
        <f t="shared" si="8"/>
        <v>Total passengers_Cabo Verde</v>
      </c>
      <c r="B572" s="72" t="s">
        <v>58</v>
      </c>
      <c r="C572" s="108" t="s">
        <v>32</v>
      </c>
      <c r="D572" s="92" t="s">
        <v>42</v>
      </c>
      <c r="E572" s="75" t="s">
        <v>20</v>
      </c>
      <c r="F572" s="76" t="s">
        <v>34</v>
      </c>
      <c r="G572" s="76" t="s">
        <v>20</v>
      </c>
      <c r="H572" s="76" t="s">
        <v>20</v>
      </c>
      <c r="I572" s="76" t="s">
        <v>20</v>
      </c>
      <c r="J572" s="76" t="s">
        <v>20</v>
      </c>
      <c r="K572" s="76" t="s">
        <v>20</v>
      </c>
      <c r="L572" s="76" t="s">
        <v>34</v>
      </c>
      <c r="M572" s="76" t="s">
        <v>20</v>
      </c>
      <c r="N572" s="76" t="s">
        <v>20</v>
      </c>
      <c r="O572" s="76" t="s">
        <v>20</v>
      </c>
      <c r="P572" s="76" t="s">
        <v>20</v>
      </c>
      <c r="Q572" s="76" t="s">
        <v>20</v>
      </c>
      <c r="R572" s="83">
        <v>2702232</v>
      </c>
      <c r="S572" s="83">
        <v>2771931</v>
      </c>
      <c r="T572" s="83">
        <v>778673</v>
      </c>
      <c r="U572" s="83">
        <v>1405312</v>
      </c>
      <c r="V572" s="83">
        <v>2072446</v>
      </c>
      <c r="W572" s="83">
        <v>2564334</v>
      </c>
      <c r="X572" s="83">
        <v>2947566</v>
      </c>
      <c r="Y572" s="83">
        <v>3261353</v>
      </c>
      <c r="Z572" s="83">
        <v>3530366</v>
      </c>
      <c r="AA572" s="83">
        <v>3769526</v>
      </c>
      <c r="AB572" s="83">
        <v>3988858</v>
      </c>
      <c r="AC572" s="83">
        <v>4194781</v>
      </c>
      <c r="AD572" s="83">
        <v>4391594</v>
      </c>
      <c r="AE572" s="83">
        <v>4584267</v>
      </c>
      <c r="AF572" s="83">
        <v>4773686</v>
      </c>
      <c r="AG572" s="83">
        <v>4961458</v>
      </c>
      <c r="AH572" s="83">
        <v>5148771</v>
      </c>
      <c r="AI572" s="83">
        <v>5336551</v>
      </c>
      <c r="AJ572" s="83">
        <v>5526002</v>
      </c>
      <c r="AK572" s="83">
        <v>5717279</v>
      </c>
      <c r="AL572" s="83">
        <v>5910837</v>
      </c>
      <c r="AM572" s="83">
        <v>6107065</v>
      </c>
      <c r="AN572" s="92">
        <v>6306279</v>
      </c>
    </row>
    <row r="573" spans="1:40" x14ac:dyDescent="0.25">
      <c r="A573" t="str">
        <f t="shared" si="8"/>
        <v>Total aircraft movements_Cabo Verde</v>
      </c>
      <c r="B573" s="72" t="s">
        <v>35</v>
      </c>
      <c r="C573" s="108" t="s">
        <v>32</v>
      </c>
      <c r="D573" s="92" t="s">
        <v>42</v>
      </c>
      <c r="E573" s="75" t="s">
        <v>20</v>
      </c>
      <c r="F573" s="76" t="s">
        <v>34</v>
      </c>
      <c r="G573" s="76" t="s">
        <v>20</v>
      </c>
      <c r="H573" s="76" t="s">
        <v>20</v>
      </c>
      <c r="I573" s="76" t="s">
        <v>20</v>
      </c>
      <c r="J573" s="76" t="s">
        <v>20</v>
      </c>
      <c r="K573" s="76" t="s">
        <v>20</v>
      </c>
      <c r="L573" s="76" t="s">
        <v>34</v>
      </c>
      <c r="M573" s="76" t="s">
        <v>20</v>
      </c>
      <c r="N573" s="76" t="s">
        <v>20</v>
      </c>
      <c r="O573" s="76" t="s">
        <v>20</v>
      </c>
      <c r="P573" s="76" t="s">
        <v>20</v>
      </c>
      <c r="Q573" s="76" t="s">
        <v>20</v>
      </c>
      <c r="R573" s="83">
        <v>34077</v>
      </c>
      <c r="S573" s="83">
        <v>35202</v>
      </c>
      <c r="T573" s="83">
        <v>14310</v>
      </c>
      <c r="U573" s="83">
        <v>23610</v>
      </c>
      <c r="V573" s="83">
        <v>29913</v>
      </c>
      <c r="W573" s="83">
        <v>34376</v>
      </c>
      <c r="X573" s="83">
        <v>37673</v>
      </c>
      <c r="Y573" s="83">
        <v>40250</v>
      </c>
      <c r="Z573" s="83">
        <v>42338</v>
      </c>
      <c r="AA573" s="83">
        <v>44158</v>
      </c>
      <c r="AB573" s="83">
        <v>45821</v>
      </c>
      <c r="AC573" s="83">
        <v>47393</v>
      </c>
      <c r="AD573" s="83">
        <v>48920</v>
      </c>
      <c r="AE573" s="83">
        <v>50305</v>
      </c>
      <c r="AF573" s="83">
        <v>51684</v>
      </c>
      <c r="AG573" s="83">
        <v>53066</v>
      </c>
      <c r="AH573" s="83">
        <v>54458</v>
      </c>
      <c r="AI573" s="83">
        <v>55867</v>
      </c>
      <c r="AJ573" s="83">
        <v>57121</v>
      </c>
      <c r="AK573" s="83">
        <v>58390</v>
      </c>
      <c r="AL573" s="83">
        <v>59674</v>
      </c>
      <c r="AM573" s="83">
        <v>60975</v>
      </c>
      <c r="AN573" s="92">
        <v>62293</v>
      </c>
    </row>
    <row r="574" spans="1:40" x14ac:dyDescent="0.25">
      <c r="A574" t="str">
        <f t="shared" si="8"/>
        <v>Total Cargo_Cabo Verde</v>
      </c>
      <c r="B574" s="102" t="s">
        <v>207</v>
      </c>
      <c r="C574" s="103" t="s">
        <v>32</v>
      </c>
      <c r="D574" s="104" t="s">
        <v>42</v>
      </c>
      <c r="E574" s="105" t="s">
        <v>20</v>
      </c>
      <c r="F574" s="106" t="s">
        <v>34</v>
      </c>
      <c r="G574" s="106" t="s">
        <v>20</v>
      </c>
      <c r="H574" s="106" t="s">
        <v>20</v>
      </c>
      <c r="I574" s="106" t="s">
        <v>20</v>
      </c>
      <c r="J574" s="106" t="s">
        <v>20</v>
      </c>
      <c r="K574" s="106" t="s">
        <v>20</v>
      </c>
      <c r="L574" s="106" t="s">
        <v>34</v>
      </c>
      <c r="M574" s="106" t="s">
        <v>20</v>
      </c>
      <c r="N574" s="106" t="s">
        <v>20</v>
      </c>
      <c r="O574" s="106" t="s">
        <v>20</v>
      </c>
      <c r="P574" s="106" t="s">
        <v>20</v>
      </c>
      <c r="Q574" s="106" t="s">
        <v>20</v>
      </c>
      <c r="R574" s="107" t="s">
        <v>218</v>
      </c>
      <c r="S574" s="107" t="s">
        <v>218</v>
      </c>
      <c r="T574" s="107" t="s">
        <v>218</v>
      </c>
      <c r="U574" s="107" t="s">
        <v>218</v>
      </c>
      <c r="V574" s="107" t="s">
        <v>218</v>
      </c>
      <c r="W574" s="107" t="s">
        <v>218</v>
      </c>
      <c r="X574" s="107" t="s">
        <v>218</v>
      </c>
      <c r="Y574" s="107" t="s">
        <v>218</v>
      </c>
      <c r="Z574" s="107" t="s">
        <v>218</v>
      </c>
      <c r="AA574" s="107" t="s">
        <v>218</v>
      </c>
      <c r="AB574" s="107" t="s">
        <v>218</v>
      </c>
      <c r="AC574" s="107" t="s">
        <v>218</v>
      </c>
      <c r="AD574" s="107" t="s">
        <v>218</v>
      </c>
      <c r="AE574" s="107" t="s">
        <v>218</v>
      </c>
      <c r="AF574" s="107" t="s">
        <v>218</v>
      </c>
      <c r="AG574" s="107" t="s">
        <v>218</v>
      </c>
      <c r="AH574" s="107" t="s">
        <v>218</v>
      </c>
      <c r="AI574" s="107" t="s">
        <v>218</v>
      </c>
      <c r="AJ574" s="107" t="s">
        <v>218</v>
      </c>
      <c r="AK574" s="107" t="s">
        <v>218</v>
      </c>
      <c r="AL574" s="107" t="s">
        <v>218</v>
      </c>
      <c r="AM574" s="107" t="s">
        <v>218</v>
      </c>
      <c r="AN574" s="104" t="s">
        <v>218</v>
      </c>
    </row>
    <row r="575" spans="1:40" x14ac:dyDescent="0.25">
      <c r="A575" t="str">
        <f t="shared" si="8"/>
        <v>International passengers_Cabo Verde</v>
      </c>
      <c r="B575" s="102" t="s">
        <v>54</v>
      </c>
      <c r="C575" s="103" t="s">
        <v>32</v>
      </c>
      <c r="D575" s="104" t="s">
        <v>42</v>
      </c>
      <c r="E575" s="105" t="s">
        <v>20</v>
      </c>
      <c r="F575" s="106" t="s">
        <v>34</v>
      </c>
      <c r="G575" s="106" t="s">
        <v>20</v>
      </c>
      <c r="H575" s="106" t="s">
        <v>20</v>
      </c>
      <c r="I575" s="106" t="s">
        <v>20</v>
      </c>
      <c r="J575" s="106" t="s">
        <v>20</v>
      </c>
      <c r="K575" s="106" t="s">
        <v>20</v>
      </c>
      <c r="L575" s="106" t="s">
        <v>34</v>
      </c>
      <c r="M575" s="106" t="s">
        <v>20</v>
      </c>
      <c r="N575" s="106" t="s">
        <v>20</v>
      </c>
      <c r="O575" s="106" t="s">
        <v>20</v>
      </c>
      <c r="P575" s="106" t="s">
        <v>20</v>
      </c>
      <c r="Q575" s="106" t="s">
        <v>20</v>
      </c>
      <c r="R575" s="107">
        <v>1632851</v>
      </c>
      <c r="S575" s="107">
        <v>1732890</v>
      </c>
      <c r="T575" s="107">
        <v>510909</v>
      </c>
      <c r="U575" s="107">
        <v>934804</v>
      </c>
      <c r="V575" s="107">
        <v>1289166</v>
      </c>
      <c r="W575" s="107">
        <v>1588770</v>
      </c>
      <c r="X575" s="107">
        <v>1845456</v>
      </c>
      <c r="Y575" s="107">
        <v>2068730</v>
      </c>
      <c r="Z575" s="107">
        <v>2266109</v>
      </c>
      <c r="AA575" s="107">
        <v>2443511</v>
      </c>
      <c r="AB575" s="107">
        <v>2605561</v>
      </c>
      <c r="AC575" s="107">
        <v>2755853</v>
      </c>
      <c r="AD575" s="107">
        <v>2897167</v>
      </c>
      <c r="AE575" s="107">
        <v>3031645</v>
      </c>
      <c r="AF575" s="107">
        <v>3160932</v>
      </c>
      <c r="AG575" s="107">
        <v>3286283</v>
      </c>
      <c r="AH575" s="107">
        <v>3408658</v>
      </c>
      <c r="AI575" s="107">
        <v>3528787</v>
      </c>
      <c r="AJ575" s="107">
        <v>3647225</v>
      </c>
      <c r="AK575" s="107">
        <v>3764388</v>
      </c>
      <c r="AL575" s="107">
        <v>3880594</v>
      </c>
      <c r="AM575" s="107">
        <v>3996082</v>
      </c>
      <c r="AN575" s="104">
        <v>4111033</v>
      </c>
    </row>
    <row r="576" spans="1:40" x14ac:dyDescent="0.25">
      <c r="A576" t="str">
        <f t="shared" si="8"/>
        <v>Domestic passengers_Cabo Verde</v>
      </c>
      <c r="B576" s="72" t="s">
        <v>56</v>
      </c>
      <c r="C576" s="108" t="s">
        <v>32</v>
      </c>
      <c r="D576" s="92" t="s">
        <v>42</v>
      </c>
      <c r="E576" s="75" t="s">
        <v>20</v>
      </c>
      <c r="F576" s="76" t="s">
        <v>34</v>
      </c>
      <c r="G576" s="76" t="s">
        <v>20</v>
      </c>
      <c r="H576" s="76" t="s">
        <v>20</v>
      </c>
      <c r="I576" s="76" t="s">
        <v>20</v>
      </c>
      <c r="J576" s="76" t="s">
        <v>20</v>
      </c>
      <c r="K576" s="76" t="s">
        <v>20</v>
      </c>
      <c r="L576" s="76" t="s">
        <v>34</v>
      </c>
      <c r="M576" s="76" t="s">
        <v>20</v>
      </c>
      <c r="N576" s="76" t="s">
        <v>20</v>
      </c>
      <c r="O576" s="76" t="s">
        <v>20</v>
      </c>
      <c r="P576" s="76" t="s">
        <v>20</v>
      </c>
      <c r="Q576" s="76" t="s">
        <v>20</v>
      </c>
      <c r="R576" s="83">
        <v>882508</v>
      </c>
      <c r="S576" s="83">
        <v>820509</v>
      </c>
      <c r="T576" s="83">
        <v>197685</v>
      </c>
      <c r="U576" s="83">
        <v>355504</v>
      </c>
      <c r="V576" s="83">
        <v>606875</v>
      </c>
      <c r="W576" s="83">
        <v>758552</v>
      </c>
      <c r="X576" s="83">
        <v>856102</v>
      </c>
      <c r="Y576" s="83">
        <v>924713</v>
      </c>
      <c r="Z576" s="83">
        <v>978843</v>
      </c>
      <c r="AA576" s="83">
        <v>1025866</v>
      </c>
      <c r="AB576" s="83">
        <v>1070183</v>
      </c>
      <c r="AC576" s="83">
        <v>1114002</v>
      </c>
      <c r="AD576" s="83">
        <v>1158448</v>
      </c>
      <c r="AE576" s="83">
        <v>1206100</v>
      </c>
      <c r="AF576" s="83">
        <v>1256035</v>
      </c>
      <c r="AG576" s="83">
        <v>1308494</v>
      </c>
      <c r="AH576" s="83">
        <v>1363635</v>
      </c>
      <c r="AI576" s="83">
        <v>1421604</v>
      </c>
      <c r="AJ576" s="83">
        <v>1483014</v>
      </c>
      <c r="AK576" s="83">
        <v>1547583</v>
      </c>
      <c r="AL576" s="83">
        <v>1615430</v>
      </c>
      <c r="AM576" s="83">
        <v>1686693</v>
      </c>
      <c r="AN576" s="92">
        <v>1761500</v>
      </c>
    </row>
    <row r="577" spans="1:40" x14ac:dyDescent="0.25">
      <c r="A577" t="str">
        <f t="shared" si="8"/>
        <v>Total passengers_Bulgaria</v>
      </c>
      <c r="B577" s="72" t="s">
        <v>58</v>
      </c>
      <c r="C577" s="108" t="s">
        <v>96</v>
      </c>
      <c r="D577" s="92" t="s">
        <v>103</v>
      </c>
      <c r="E577" s="75" t="s">
        <v>20</v>
      </c>
      <c r="F577" s="76" t="s">
        <v>34</v>
      </c>
      <c r="G577" s="76" t="s">
        <v>20</v>
      </c>
      <c r="H577" s="76" t="s">
        <v>20</v>
      </c>
      <c r="I577" s="76" t="s">
        <v>34</v>
      </c>
      <c r="J577" s="76" t="s">
        <v>20</v>
      </c>
      <c r="K577" s="76" t="s">
        <v>20</v>
      </c>
      <c r="L577" s="76" t="s">
        <v>20</v>
      </c>
      <c r="M577" s="76" t="s">
        <v>20</v>
      </c>
      <c r="N577" s="76" t="s">
        <v>20</v>
      </c>
      <c r="O577" s="76" t="s">
        <v>20</v>
      </c>
      <c r="P577" s="76" t="s">
        <v>20</v>
      </c>
      <c r="Q577" s="76" t="s">
        <v>20</v>
      </c>
      <c r="R577" s="83">
        <v>12659482</v>
      </c>
      <c r="S577" s="83">
        <v>12154683</v>
      </c>
      <c r="T577" s="83">
        <v>4279071</v>
      </c>
      <c r="U577" s="83">
        <v>7438126</v>
      </c>
      <c r="V577" s="83">
        <v>9876294</v>
      </c>
      <c r="W577" s="83">
        <v>11737148</v>
      </c>
      <c r="X577" s="83">
        <v>13205101</v>
      </c>
      <c r="Y577" s="83">
        <v>14340397</v>
      </c>
      <c r="Z577" s="83">
        <v>15251128</v>
      </c>
      <c r="AA577" s="83">
        <v>16027665</v>
      </c>
      <c r="AB577" s="83">
        <v>16697604</v>
      </c>
      <c r="AC577" s="83">
        <v>17299423</v>
      </c>
      <c r="AD577" s="83">
        <v>17873975</v>
      </c>
      <c r="AE577" s="83">
        <v>18440019</v>
      </c>
      <c r="AF577" s="83">
        <v>18992077</v>
      </c>
      <c r="AG577" s="83">
        <v>19518950</v>
      </c>
      <c r="AH577" s="83">
        <v>20013736</v>
      </c>
      <c r="AI577" s="83">
        <v>20498571</v>
      </c>
      <c r="AJ577" s="83">
        <v>20989048</v>
      </c>
      <c r="AK577" s="83">
        <v>21471104</v>
      </c>
      <c r="AL577" s="83">
        <v>21912924</v>
      </c>
      <c r="AM577" s="83">
        <v>22310788</v>
      </c>
      <c r="AN577" s="92">
        <v>22678948</v>
      </c>
    </row>
    <row r="578" spans="1:40" x14ac:dyDescent="0.25">
      <c r="A578" t="str">
        <f t="shared" ref="A578:A641" si="9">B578&amp;"_"&amp;D578</f>
        <v>Total aircraft movements_Bulgaria</v>
      </c>
      <c r="B578" s="72" t="s">
        <v>35</v>
      </c>
      <c r="C578" s="108" t="s">
        <v>96</v>
      </c>
      <c r="D578" s="92" t="s">
        <v>103</v>
      </c>
      <c r="E578" s="75" t="s">
        <v>20</v>
      </c>
      <c r="F578" s="76" t="s">
        <v>34</v>
      </c>
      <c r="G578" s="76" t="s">
        <v>20</v>
      </c>
      <c r="H578" s="76" t="s">
        <v>20</v>
      </c>
      <c r="I578" s="76" t="s">
        <v>34</v>
      </c>
      <c r="J578" s="76" t="s">
        <v>20</v>
      </c>
      <c r="K578" s="76" t="s">
        <v>20</v>
      </c>
      <c r="L578" s="76" t="s">
        <v>20</v>
      </c>
      <c r="M578" s="76" t="s">
        <v>20</v>
      </c>
      <c r="N578" s="76" t="s">
        <v>20</v>
      </c>
      <c r="O578" s="76" t="s">
        <v>20</v>
      </c>
      <c r="P578" s="76" t="s">
        <v>20</v>
      </c>
      <c r="Q578" s="76" t="s">
        <v>20</v>
      </c>
      <c r="R578" s="83">
        <v>105781</v>
      </c>
      <c r="S578" s="83">
        <v>100579</v>
      </c>
      <c r="T578" s="83">
        <v>49864</v>
      </c>
      <c r="U578" s="83">
        <v>80579</v>
      </c>
      <c r="V578" s="83">
        <v>97553</v>
      </c>
      <c r="W578" s="83">
        <v>108901</v>
      </c>
      <c r="X578" s="83">
        <v>116724</v>
      </c>
      <c r="Y578" s="83">
        <v>122578</v>
      </c>
      <c r="Z578" s="83">
        <v>127326</v>
      </c>
      <c r="AA578" s="83">
        <v>131464</v>
      </c>
      <c r="AB578" s="83">
        <v>135242</v>
      </c>
      <c r="AC578" s="83">
        <v>138813</v>
      </c>
      <c r="AD578" s="83">
        <v>142251</v>
      </c>
      <c r="AE578" s="83">
        <v>145584</v>
      </c>
      <c r="AF578" s="83">
        <v>148826</v>
      </c>
      <c r="AG578" s="83">
        <v>151937</v>
      </c>
      <c r="AH578" s="83">
        <v>154920</v>
      </c>
      <c r="AI578" s="83">
        <v>157807</v>
      </c>
      <c r="AJ578" s="83">
        <v>160632</v>
      </c>
      <c r="AK578" s="83">
        <v>163408</v>
      </c>
      <c r="AL578" s="83">
        <v>166100</v>
      </c>
      <c r="AM578" s="83">
        <v>168689</v>
      </c>
      <c r="AN578" s="92">
        <v>171206</v>
      </c>
    </row>
    <row r="579" spans="1:40" x14ac:dyDescent="0.25">
      <c r="A579" t="str">
        <f t="shared" si="9"/>
        <v>Total Cargo_Bulgaria</v>
      </c>
      <c r="B579" s="102" t="s">
        <v>207</v>
      </c>
      <c r="C579" s="103" t="s">
        <v>96</v>
      </c>
      <c r="D579" s="104" t="s">
        <v>103</v>
      </c>
      <c r="E579" s="105" t="s">
        <v>20</v>
      </c>
      <c r="F579" s="106" t="s">
        <v>34</v>
      </c>
      <c r="G579" s="106" t="s">
        <v>20</v>
      </c>
      <c r="H579" s="106" t="s">
        <v>20</v>
      </c>
      <c r="I579" s="106" t="s">
        <v>34</v>
      </c>
      <c r="J579" s="106" t="s">
        <v>20</v>
      </c>
      <c r="K579" s="106" t="s">
        <v>20</v>
      </c>
      <c r="L579" s="106" t="s">
        <v>20</v>
      </c>
      <c r="M579" s="106" t="s">
        <v>20</v>
      </c>
      <c r="N579" s="106" t="s">
        <v>20</v>
      </c>
      <c r="O579" s="106" t="s">
        <v>20</v>
      </c>
      <c r="P579" s="106" t="s">
        <v>20</v>
      </c>
      <c r="Q579" s="106" t="s">
        <v>20</v>
      </c>
      <c r="R579" s="107">
        <v>31323</v>
      </c>
      <c r="S579" s="107">
        <v>29424</v>
      </c>
      <c r="T579" s="107">
        <v>25195</v>
      </c>
      <c r="U579" s="107">
        <v>31757</v>
      </c>
      <c r="V579" s="107">
        <v>33784</v>
      </c>
      <c r="W579" s="107">
        <v>34993</v>
      </c>
      <c r="X579" s="107">
        <v>36027</v>
      </c>
      <c r="Y579" s="107">
        <v>36865</v>
      </c>
      <c r="Z579" s="107">
        <v>37613</v>
      </c>
      <c r="AA579" s="107">
        <v>38383</v>
      </c>
      <c r="AB579" s="107">
        <v>39137</v>
      </c>
      <c r="AC579" s="107">
        <v>39895</v>
      </c>
      <c r="AD579" s="107">
        <v>40716</v>
      </c>
      <c r="AE579" s="107">
        <v>41611</v>
      </c>
      <c r="AF579" s="107">
        <v>42537</v>
      </c>
      <c r="AG579" s="107">
        <v>43452</v>
      </c>
      <c r="AH579" s="107">
        <v>44325</v>
      </c>
      <c r="AI579" s="107">
        <v>45203</v>
      </c>
      <c r="AJ579" s="107">
        <v>46117</v>
      </c>
      <c r="AK579" s="107">
        <v>47024</v>
      </c>
      <c r="AL579" s="107">
        <v>47840</v>
      </c>
      <c r="AM579" s="107">
        <v>48555</v>
      </c>
      <c r="AN579" s="104">
        <v>49203</v>
      </c>
    </row>
    <row r="580" spans="1:40" x14ac:dyDescent="0.25">
      <c r="A580" t="str">
        <f t="shared" si="9"/>
        <v>International passengers_Bulgaria</v>
      </c>
      <c r="B580" s="102" t="s">
        <v>54</v>
      </c>
      <c r="C580" s="103" t="s">
        <v>96</v>
      </c>
      <c r="D580" s="104" t="s">
        <v>103</v>
      </c>
      <c r="E580" s="105" t="s">
        <v>20</v>
      </c>
      <c r="F580" s="106" t="s">
        <v>34</v>
      </c>
      <c r="G580" s="106" t="s">
        <v>20</v>
      </c>
      <c r="H580" s="106" t="s">
        <v>20</v>
      </c>
      <c r="I580" s="106" t="s">
        <v>34</v>
      </c>
      <c r="J580" s="106" t="s">
        <v>20</v>
      </c>
      <c r="K580" s="106" t="s">
        <v>20</v>
      </c>
      <c r="L580" s="106" t="s">
        <v>20</v>
      </c>
      <c r="M580" s="106" t="s">
        <v>20</v>
      </c>
      <c r="N580" s="106" t="s">
        <v>20</v>
      </c>
      <c r="O580" s="106" t="s">
        <v>20</v>
      </c>
      <c r="P580" s="106" t="s">
        <v>20</v>
      </c>
      <c r="Q580" s="106" t="s">
        <v>20</v>
      </c>
      <c r="R580" s="107">
        <v>11987112</v>
      </c>
      <c r="S580" s="107">
        <v>11525336</v>
      </c>
      <c r="T580" s="107">
        <v>3884163</v>
      </c>
      <c r="U580" s="107">
        <v>6913467</v>
      </c>
      <c r="V580" s="107">
        <v>9242355</v>
      </c>
      <c r="W580" s="107">
        <v>11020245</v>
      </c>
      <c r="X580" s="107">
        <v>12428127</v>
      </c>
      <c r="Y580" s="107">
        <v>13518668</v>
      </c>
      <c r="Z580" s="107">
        <v>14387811</v>
      </c>
      <c r="AA580" s="107">
        <v>15127126</v>
      </c>
      <c r="AB580" s="107">
        <v>15762830</v>
      </c>
      <c r="AC580" s="107">
        <v>16330711</v>
      </c>
      <c r="AD580" s="107">
        <v>16872019</v>
      </c>
      <c r="AE580" s="107">
        <v>17405236</v>
      </c>
      <c r="AF580" s="107">
        <v>17924400</v>
      </c>
      <c r="AG580" s="107">
        <v>18418561</v>
      </c>
      <c r="AH580" s="107">
        <v>18880850</v>
      </c>
      <c r="AI580" s="107">
        <v>19333165</v>
      </c>
      <c r="AJ580" s="107">
        <v>19791071</v>
      </c>
      <c r="AK580" s="107">
        <v>20240597</v>
      </c>
      <c r="AL580" s="107">
        <v>20650086</v>
      </c>
      <c r="AM580" s="107">
        <v>21015851</v>
      </c>
      <c r="AN580" s="104">
        <v>21352072</v>
      </c>
    </row>
    <row r="581" spans="1:40" x14ac:dyDescent="0.25">
      <c r="A581" t="str">
        <f t="shared" si="9"/>
        <v>Domestic passengers_Bulgaria</v>
      </c>
      <c r="B581" s="72" t="s">
        <v>56</v>
      </c>
      <c r="C581" s="108" t="s">
        <v>96</v>
      </c>
      <c r="D581" s="92" t="s">
        <v>103</v>
      </c>
      <c r="E581" s="75" t="s">
        <v>20</v>
      </c>
      <c r="F581" s="76" t="s">
        <v>34</v>
      </c>
      <c r="G581" s="76" t="s">
        <v>20</v>
      </c>
      <c r="H581" s="76" t="s">
        <v>20</v>
      </c>
      <c r="I581" s="76" t="s">
        <v>34</v>
      </c>
      <c r="J581" s="76" t="s">
        <v>20</v>
      </c>
      <c r="K581" s="76" t="s">
        <v>20</v>
      </c>
      <c r="L581" s="76" t="s">
        <v>20</v>
      </c>
      <c r="M581" s="76" t="s">
        <v>20</v>
      </c>
      <c r="N581" s="76" t="s">
        <v>20</v>
      </c>
      <c r="O581" s="76" t="s">
        <v>20</v>
      </c>
      <c r="P581" s="76" t="s">
        <v>20</v>
      </c>
      <c r="Q581" s="76" t="s">
        <v>20</v>
      </c>
      <c r="R581" s="83">
        <v>614014</v>
      </c>
      <c r="S581" s="83">
        <v>570201</v>
      </c>
      <c r="T581" s="83">
        <v>278728</v>
      </c>
      <c r="U581" s="83">
        <v>455832</v>
      </c>
      <c r="V581" s="83">
        <v>563548</v>
      </c>
      <c r="W581" s="83">
        <v>644191</v>
      </c>
      <c r="X581" s="83">
        <v>701986</v>
      </c>
      <c r="Y581" s="83">
        <v>744830</v>
      </c>
      <c r="Z581" s="83">
        <v>784697</v>
      </c>
      <c r="AA581" s="83">
        <v>820147</v>
      </c>
      <c r="AB581" s="83">
        <v>852646</v>
      </c>
      <c r="AC581" s="83">
        <v>884838</v>
      </c>
      <c r="AD581" s="83">
        <v>916197</v>
      </c>
      <c r="AE581" s="83">
        <v>946973</v>
      </c>
      <c r="AF581" s="83">
        <v>977746</v>
      </c>
      <c r="AG581" s="83">
        <v>1008363</v>
      </c>
      <c r="AH581" s="83">
        <v>1038862</v>
      </c>
      <c r="AI581" s="83">
        <v>1069375</v>
      </c>
      <c r="AJ581" s="83">
        <v>1099858</v>
      </c>
      <c r="AK581" s="83">
        <v>1130317</v>
      </c>
      <c r="AL581" s="83">
        <v>1160781</v>
      </c>
      <c r="AM581" s="83">
        <v>1191240</v>
      </c>
      <c r="AN581" s="92">
        <v>1221694</v>
      </c>
    </row>
    <row r="582" spans="1:40" x14ac:dyDescent="0.25">
      <c r="A582" t="str">
        <f t="shared" si="9"/>
        <v>Total passengers_BRICS</v>
      </c>
      <c r="B582" s="102" t="s">
        <v>58</v>
      </c>
      <c r="C582" s="103" t="s">
        <v>20</v>
      </c>
      <c r="D582" s="104" t="s">
        <v>14</v>
      </c>
      <c r="E582" s="105" t="s">
        <v>20</v>
      </c>
      <c r="F582" s="106" t="s">
        <v>20</v>
      </c>
      <c r="G582" s="106" t="s">
        <v>20</v>
      </c>
      <c r="H582" s="106" t="s">
        <v>20</v>
      </c>
      <c r="I582" s="106" t="s">
        <v>20</v>
      </c>
      <c r="J582" s="106" t="s">
        <v>20</v>
      </c>
      <c r="K582" s="106" t="s">
        <v>20</v>
      </c>
      <c r="L582" s="106" t="s">
        <v>20</v>
      </c>
      <c r="M582" s="106" t="s">
        <v>20</v>
      </c>
      <c r="N582" s="106" t="s">
        <v>20</v>
      </c>
      <c r="O582" s="106" t="s">
        <v>20</v>
      </c>
      <c r="P582" s="106" t="s">
        <v>20</v>
      </c>
      <c r="Q582" s="106" t="s">
        <v>20</v>
      </c>
      <c r="R582" s="107">
        <v>2063852673</v>
      </c>
      <c r="S582" s="107">
        <v>2174186954</v>
      </c>
      <c r="T582" s="107">
        <v>1104130536</v>
      </c>
      <c r="U582" s="107">
        <v>1815680845</v>
      </c>
      <c r="V582" s="107">
        <v>2144527877</v>
      </c>
      <c r="W582" s="107">
        <v>2429666792</v>
      </c>
      <c r="X582" s="107">
        <v>2677546242</v>
      </c>
      <c r="Y582" s="107">
        <v>2902649244</v>
      </c>
      <c r="Z582" s="107">
        <v>3107758652</v>
      </c>
      <c r="AA582" s="107">
        <v>3306021306</v>
      </c>
      <c r="AB582" s="107">
        <v>3500335954</v>
      </c>
      <c r="AC582" s="107">
        <v>3692558805</v>
      </c>
      <c r="AD582" s="107">
        <v>3893270831</v>
      </c>
      <c r="AE582" s="107">
        <v>4084644565</v>
      </c>
      <c r="AF582" s="107">
        <v>4276729892</v>
      </c>
      <c r="AG582" s="107">
        <v>4469989231</v>
      </c>
      <c r="AH582" s="107">
        <v>4664868440</v>
      </c>
      <c r="AI582" s="107">
        <v>4871079469</v>
      </c>
      <c r="AJ582" s="107">
        <v>5070202705</v>
      </c>
      <c r="AK582" s="107">
        <v>5271934136</v>
      </c>
      <c r="AL582" s="107">
        <v>5476594966</v>
      </c>
      <c r="AM582" s="107">
        <v>5684524107</v>
      </c>
      <c r="AN582" s="104">
        <v>5896039246</v>
      </c>
    </row>
    <row r="583" spans="1:40" x14ac:dyDescent="0.25">
      <c r="A583" t="str">
        <f t="shared" si="9"/>
        <v>Total aircraft movements_BRICS</v>
      </c>
      <c r="B583" s="102" t="s">
        <v>35</v>
      </c>
      <c r="C583" s="103" t="s">
        <v>20</v>
      </c>
      <c r="D583" s="104" t="s">
        <v>14</v>
      </c>
      <c r="E583" s="105" t="s">
        <v>20</v>
      </c>
      <c r="F583" s="106" t="s">
        <v>20</v>
      </c>
      <c r="G583" s="106" t="s">
        <v>20</v>
      </c>
      <c r="H583" s="106" t="s">
        <v>20</v>
      </c>
      <c r="I583" s="106" t="s">
        <v>20</v>
      </c>
      <c r="J583" s="106" t="s">
        <v>20</v>
      </c>
      <c r="K583" s="106" t="s">
        <v>20</v>
      </c>
      <c r="L583" s="106" t="s">
        <v>20</v>
      </c>
      <c r="M583" s="106" t="s">
        <v>20</v>
      </c>
      <c r="N583" s="106" t="s">
        <v>20</v>
      </c>
      <c r="O583" s="106" t="s">
        <v>20</v>
      </c>
      <c r="P583" s="106" t="s">
        <v>20</v>
      </c>
      <c r="Q583" s="106" t="s">
        <v>20</v>
      </c>
      <c r="R583" s="107">
        <v>18581398</v>
      </c>
      <c r="S583" s="107">
        <v>19221824</v>
      </c>
      <c r="T583" s="107">
        <v>12059604</v>
      </c>
      <c r="U583" s="107">
        <v>17101141</v>
      </c>
      <c r="V583" s="107">
        <v>19839702</v>
      </c>
      <c r="W583" s="107">
        <v>21727543</v>
      </c>
      <c r="X583" s="107">
        <v>23184288</v>
      </c>
      <c r="Y583" s="107">
        <v>24446913</v>
      </c>
      <c r="Z583" s="107">
        <v>25617233</v>
      </c>
      <c r="AA583" s="107">
        <v>26743407</v>
      </c>
      <c r="AB583" s="107">
        <v>27844013</v>
      </c>
      <c r="AC583" s="107">
        <v>28926790</v>
      </c>
      <c r="AD583" s="107">
        <v>29995303</v>
      </c>
      <c r="AE583" s="107">
        <v>31053479</v>
      </c>
      <c r="AF583" s="107">
        <v>32100914</v>
      </c>
      <c r="AG583" s="107">
        <v>33137338</v>
      </c>
      <c r="AH583" s="107">
        <v>34160674</v>
      </c>
      <c r="AI583" s="107">
        <v>35167883</v>
      </c>
      <c r="AJ583" s="107">
        <v>36157046</v>
      </c>
      <c r="AK583" s="107">
        <v>37128240</v>
      </c>
      <c r="AL583" s="107">
        <v>38081574</v>
      </c>
      <c r="AM583" s="107">
        <v>39018183</v>
      </c>
      <c r="AN583" s="104">
        <v>39938556</v>
      </c>
    </row>
    <row r="584" spans="1:40" x14ac:dyDescent="0.25">
      <c r="A584" t="str">
        <f t="shared" si="9"/>
        <v>Total Cargo_BRICS</v>
      </c>
      <c r="B584" s="102" t="s">
        <v>207</v>
      </c>
      <c r="C584" s="108" t="s">
        <v>20</v>
      </c>
      <c r="D584" s="92" t="s">
        <v>14</v>
      </c>
      <c r="E584" s="75" t="s">
        <v>20</v>
      </c>
      <c r="F584" s="76" t="s">
        <v>20</v>
      </c>
      <c r="G584" s="76" t="s">
        <v>20</v>
      </c>
      <c r="H584" s="76" t="s">
        <v>20</v>
      </c>
      <c r="I584" s="76" t="s">
        <v>20</v>
      </c>
      <c r="J584" s="76" t="s">
        <v>20</v>
      </c>
      <c r="K584" s="76" t="s">
        <v>20</v>
      </c>
      <c r="L584" s="76" t="s">
        <v>20</v>
      </c>
      <c r="M584" s="76" t="s">
        <v>20</v>
      </c>
      <c r="N584" s="76" t="s">
        <v>20</v>
      </c>
      <c r="O584" s="76" t="s">
        <v>20</v>
      </c>
      <c r="P584" s="76" t="s">
        <v>20</v>
      </c>
      <c r="Q584" s="76" t="s">
        <v>20</v>
      </c>
      <c r="R584" s="83">
        <v>23191825</v>
      </c>
      <c r="S584" s="83">
        <v>23305093</v>
      </c>
      <c r="T584" s="83">
        <v>19044226</v>
      </c>
      <c r="U584" s="83">
        <v>23692119</v>
      </c>
      <c r="V584" s="83">
        <v>25410396</v>
      </c>
      <c r="W584" s="83">
        <v>26806987</v>
      </c>
      <c r="X584" s="83">
        <v>28086376</v>
      </c>
      <c r="Y584" s="83">
        <v>29340600</v>
      </c>
      <c r="Z584" s="83">
        <v>30590604</v>
      </c>
      <c r="AA584" s="83">
        <v>31842499</v>
      </c>
      <c r="AB584" s="83">
        <v>33095951</v>
      </c>
      <c r="AC584" s="83">
        <v>34349650</v>
      </c>
      <c r="AD584" s="83">
        <v>35663033</v>
      </c>
      <c r="AE584" s="83">
        <v>36914357</v>
      </c>
      <c r="AF584" s="83">
        <v>38164372</v>
      </c>
      <c r="AG584" s="83">
        <v>39411930</v>
      </c>
      <c r="AH584" s="83">
        <v>40655604</v>
      </c>
      <c r="AI584" s="83">
        <v>41954333</v>
      </c>
      <c r="AJ584" s="83">
        <v>43184817</v>
      </c>
      <c r="AK584" s="83">
        <v>44408076</v>
      </c>
      <c r="AL584" s="83">
        <v>45623800</v>
      </c>
      <c r="AM584" s="83">
        <v>46832401</v>
      </c>
      <c r="AN584" s="92">
        <v>48033889</v>
      </c>
    </row>
    <row r="585" spans="1:40" x14ac:dyDescent="0.25">
      <c r="A585" t="str">
        <f t="shared" si="9"/>
        <v>International passengers_BRICS</v>
      </c>
      <c r="B585" s="72" t="s">
        <v>54</v>
      </c>
      <c r="C585" s="108" t="s">
        <v>20</v>
      </c>
      <c r="D585" s="92" t="s">
        <v>14</v>
      </c>
      <c r="E585" s="75" t="s">
        <v>20</v>
      </c>
      <c r="F585" s="76" t="s">
        <v>20</v>
      </c>
      <c r="G585" s="76" t="s">
        <v>20</v>
      </c>
      <c r="H585" s="76" t="s">
        <v>20</v>
      </c>
      <c r="I585" s="76" t="s">
        <v>20</v>
      </c>
      <c r="J585" s="76" t="s">
        <v>20</v>
      </c>
      <c r="K585" s="76" t="s">
        <v>20</v>
      </c>
      <c r="L585" s="76" t="s">
        <v>20</v>
      </c>
      <c r="M585" s="76" t="s">
        <v>20</v>
      </c>
      <c r="N585" s="76" t="s">
        <v>20</v>
      </c>
      <c r="O585" s="76" t="s">
        <v>20</v>
      </c>
      <c r="P585" s="76" t="s">
        <v>20</v>
      </c>
      <c r="Q585" s="76" t="s">
        <v>20</v>
      </c>
      <c r="R585" s="83">
        <v>326699988</v>
      </c>
      <c r="S585" s="83">
        <v>345750601</v>
      </c>
      <c r="T585" s="83">
        <v>69914464</v>
      </c>
      <c r="U585" s="83">
        <v>157073259</v>
      </c>
      <c r="V585" s="83">
        <v>250373057</v>
      </c>
      <c r="W585" s="83">
        <v>321833640</v>
      </c>
      <c r="X585" s="83">
        <v>380148971</v>
      </c>
      <c r="Y585" s="83">
        <v>431013277</v>
      </c>
      <c r="Z585" s="83">
        <v>477912667</v>
      </c>
      <c r="AA585" s="83">
        <v>523061595</v>
      </c>
      <c r="AB585" s="83">
        <v>567870455</v>
      </c>
      <c r="AC585" s="83">
        <v>613266039</v>
      </c>
      <c r="AD585" s="83">
        <v>659865577</v>
      </c>
      <c r="AE585" s="83">
        <v>708164903</v>
      </c>
      <c r="AF585" s="83">
        <v>758612996</v>
      </c>
      <c r="AG585" s="83">
        <v>811490165</v>
      </c>
      <c r="AH585" s="83">
        <v>867122270</v>
      </c>
      <c r="AI585" s="83">
        <v>925777617</v>
      </c>
      <c r="AJ585" s="83">
        <v>987733643</v>
      </c>
      <c r="AK585" s="83">
        <v>1053290333</v>
      </c>
      <c r="AL585" s="83">
        <v>1122743134</v>
      </c>
      <c r="AM585" s="83">
        <v>1196397802</v>
      </c>
      <c r="AN585" s="92">
        <v>1274569567</v>
      </c>
    </row>
    <row r="586" spans="1:40" x14ac:dyDescent="0.25">
      <c r="A586" t="str">
        <f t="shared" si="9"/>
        <v>Domestic passengers_BRICS</v>
      </c>
      <c r="B586" s="102" t="s">
        <v>56</v>
      </c>
      <c r="C586" s="103" t="s">
        <v>20</v>
      </c>
      <c r="D586" s="104" t="s">
        <v>14</v>
      </c>
      <c r="E586" s="105" t="s">
        <v>20</v>
      </c>
      <c r="F586" s="106" t="s">
        <v>20</v>
      </c>
      <c r="G586" s="106" t="s">
        <v>20</v>
      </c>
      <c r="H586" s="106" t="s">
        <v>20</v>
      </c>
      <c r="I586" s="106" t="s">
        <v>20</v>
      </c>
      <c r="J586" s="106" t="s">
        <v>20</v>
      </c>
      <c r="K586" s="106" t="s">
        <v>20</v>
      </c>
      <c r="L586" s="106" t="s">
        <v>20</v>
      </c>
      <c r="M586" s="106" t="s">
        <v>20</v>
      </c>
      <c r="N586" s="106" t="s">
        <v>20</v>
      </c>
      <c r="O586" s="106" t="s">
        <v>20</v>
      </c>
      <c r="P586" s="106" t="s">
        <v>20</v>
      </c>
      <c r="Q586" s="106" t="s">
        <v>20</v>
      </c>
      <c r="R586" s="107">
        <v>1714481576</v>
      </c>
      <c r="S586" s="107">
        <v>1808387744</v>
      </c>
      <c r="T586" s="107">
        <v>1025234878</v>
      </c>
      <c r="U586" s="107">
        <v>1644161307</v>
      </c>
      <c r="V586" s="107">
        <v>1875935845</v>
      </c>
      <c r="W586" s="107">
        <v>2086791072</v>
      </c>
      <c r="X586" s="107">
        <v>2274203212</v>
      </c>
      <c r="Y586" s="107">
        <v>2446685667</v>
      </c>
      <c r="Z586" s="107">
        <v>2603372209</v>
      </c>
      <c r="AA586" s="107">
        <v>2755093418</v>
      </c>
      <c r="AB586" s="107">
        <v>2903281128</v>
      </c>
      <c r="AC586" s="107">
        <v>3048832738</v>
      </c>
      <c r="AD586" s="107">
        <v>3201618958</v>
      </c>
      <c r="AE586" s="107">
        <v>3343453241</v>
      </c>
      <c r="AF586" s="107">
        <v>3483853069</v>
      </c>
      <c r="AG586" s="107">
        <v>3622996240</v>
      </c>
      <c r="AH586" s="107">
        <v>3761001107</v>
      </c>
      <c r="AI586" s="107">
        <v>3907235643</v>
      </c>
      <c r="AJ586" s="107">
        <v>4043151536</v>
      </c>
      <c r="AK586" s="107">
        <v>4178069842</v>
      </c>
      <c r="AL586" s="107">
        <v>4312016458</v>
      </c>
      <c r="AM586" s="107">
        <v>4445024845</v>
      </c>
      <c r="AN586" s="104">
        <v>4577097565</v>
      </c>
    </row>
    <row r="587" spans="1:40" x14ac:dyDescent="0.25">
      <c r="A587" t="str">
        <f t="shared" si="9"/>
        <v>Total passengers_Brazil</v>
      </c>
      <c r="B587" s="72" t="s">
        <v>58</v>
      </c>
      <c r="C587" s="108" t="s">
        <v>141</v>
      </c>
      <c r="D587" s="92" t="s">
        <v>146</v>
      </c>
      <c r="E587" s="75" t="s">
        <v>20</v>
      </c>
      <c r="F587" s="76" t="s">
        <v>34</v>
      </c>
      <c r="G587" s="76" t="s">
        <v>20</v>
      </c>
      <c r="H587" s="76" t="s">
        <v>20</v>
      </c>
      <c r="I587" s="76" t="s">
        <v>20</v>
      </c>
      <c r="J587" s="76" t="s">
        <v>20</v>
      </c>
      <c r="K587" s="76" t="s">
        <v>20</v>
      </c>
      <c r="L587" s="76" t="s">
        <v>20</v>
      </c>
      <c r="M587" s="76" t="s">
        <v>34</v>
      </c>
      <c r="N587" s="76" t="s">
        <v>20</v>
      </c>
      <c r="O587" s="76" t="s">
        <v>20</v>
      </c>
      <c r="P587" s="76" t="s">
        <v>34</v>
      </c>
      <c r="Q587" s="76" t="s">
        <v>20</v>
      </c>
      <c r="R587" s="83">
        <v>211033412</v>
      </c>
      <c r="S587" s="83">
        <v>212974173</v>
      </c>
      <c r="T587" s="83">
        <v>91416349</v>
      </c>
      <c r="U587" s="83">
        <v>138844608</v>
      </c>
      <c r="V587" s="83">
        <v>186703174</v>
      </c>
      <c r="W587" s="83">
        <v>221698431</v>
      </c>
      <c r="X587" s="83">
        <v>248171984</v>
      </c>
      <c r="Y587" s="83">
        <v>269700437</v>
      </c>
      <c r="Z587" s="83">
        <v>288327357</v>
      </c>
      <c r="AA587" s="83">
        <v>305229522</v>
      </c>
      <c r="AB587" s="83">
        <v>321082215</v>
      </c>
      <c r="AC587" s="83">
        <v>336243871</v>
      </c>
      <c r="AD587" s="83">
        <v>350912639</v>
      </c>
      <c r="AE587" s="83">
        <v>365159671</v>
      </c>
      <c r="AF587" s="83">
        <v>379014153</v>
      </c>
      <c r="AG587" s="83">
        <v>392486456</v>
      </c>
      <c r="AH587" s="83">
        <v>405567113</v>
      </c>
      <c r="AI587" s="83">
        <v>418231227</v>
      </c>
      <c r="AJ587" s="83">
        <v>430430060</v>
      </c>
      <c r="AK587" s="83">
        <v>442128791</v>
      </c>
      <c r="AL587" s="83">
        <v>453307053</v>
      </c>
      <c r="AM587" s="83">
        <v>463963089</v>
      </c>
      <c r="AN587" s="92">
        <v>474073703</v>
      </c>
    </row>
    <row r="588" spans="1:40" x14ac:dyDescent="0.25">
      <c r="A588" t="str">
        <f t="shared" si="9"/>
        <v>Total aircraft movements_Brazil</v>
      </c>
      <c r="B588" s="72" t="s">
        <v>35</v>
      </c>
      <c r="C588" s="108" t="s">
        <v>141</v>
      </c>
      <c r="D588" s="92" t="s">
        <v>146</v>
      </c>
      <c r="E588" s="75" t="s">
        <v>20</v>
      </c>
      <c r="F588" s="76" t="s">
        <v>34</v>
      </c>
      <c r="G588" s="76" t="s">
        <v>20</v>
      </c>
      <c r="H588" s="76" t="s">
        <v>20</v>
      </c>
      <c r="I588" s="76" t="s">
        <v>20</v>
      </c>
      <c r="J588" s="76" t="s">
        <v>20</v>
      </c>
      <c r="K588" s="76" t="s">
        <v>20</v>
      </c>
      <c r="L588" s="76" t="s">
        <v>20</v>
      </c>
      <c r="M588" s="76" t="s">
        <v>34</v>
      </c>
      <c r="N588" s="76" t="s">
        <v>20</v>
      </c>
      <c r="O588" s="76" t="s">
        <v>20</v>
      </c>
      <c r="P588" s="76" t="s">
        <v>34</v>
      </c>
      <c r="Q588" s="76" t="s">
        <v>20</v>
      </c>
      <c r="R588" s="83">
        <v>2549568</v>
      </c>
      <c r="S588" s="83">
        <v>2459205</v>
      </c>
      <c r="T588" s="83">
        <v>1197194</v>
      </c>
      <c r="U588" s="83">
        <v>1817327</v>
      </c>
      <c r="V588" s="83">
        <v>2185485</v>
      </c>
      <c r="W588" s="83">
        <v>2455484</v>
      </c>
      <c r="X588" s="83">
        <v>2647728</v>
      </c>
      <c r="Y588" s="83">
        <v>2794176</v>
      </c>
      <c r="Z588" s="83">
        <v>2912831</v>
      </c>
      <c r="AA588" s="83">
        <v>3016222</v>
      </c>
      <c r="AB588" s="83">
        <v>3110372</v>
      </c>
      <c r="AC588" s="83">
        <v>3198116</v>
      </c>
      <c r="AD588" s="83">
        <v>3280891</v>
      </c>
      <c r="AE588" s="83">
        <v>3359876</v>
      </c>
      <c r="AF588" s="83">
        <v>3436654</v>
      </c>
      <c r="AG588" s="83">
        <v>3511691</v>
      </c>
      <c r="AH588" s="83">
        <v>3585026</v>
      </c>
      <c r="AI588" s="83">
        <v>3656652</v>
      </c>
      <c r="AJ588" s="83">
        <v>3726501</v>
      </c>
      <c r="AK588" s="83">
        <v>3794490</v>
      </c>
      <c r="AL588" s="83">
        <v>3860529</v>
      </c>
      <c r="AM588" s="83">
        <v>3924552</v>
      </c>
      <c r="AN588" s="92">
        <v>3986513</v>
      </c>
    </row>
    <row r="589" spans="1:40" x14ac:dyDescent="0.25">
      <c r="A589" t="str">
        <f t="shared" si="9"/>
        <v>Total Cargo_Brazil</v>
      </c>
      <c r="B589" s="102" t="s">
        <v>207</v>
      </c>
      <c r="C589" s="103" t="s">
        <v>141</v>
      </c>
      <c r="D589" s="104" t="s">
        <v>146</v>
      </c>
      <c r="E589" s="105" t="s">
        <v>20</v>
      </c>
      <c r="F589" s="106" t="s">
        <v>34</v>
      </c>
      <c r="G589" s="106" t="s">
        <v>20</v>
      </c>
      <c r="H589" s="106" t="s">
        <v>20</v>
      </c>
      <c r="I589" s="106" t="s">
        <v>20</v>
      </c>
      <c r="J589" s="106" t="s">
        <v>20</v>
      </c>
      <c r="K589" s="106" t="s">
        <v>20</v>
      </c>
      <c r="L589" s="106" t="s">
        <v>20</v>
      </c>
      <c r="M589" s="106" t="s">
        <v>34</v>
      </c>
      <c r="N589" s="106" t="s">
        <v>20</v>
      </c>
      <c r="O589" s="106" t="s">
        <v>20</v>
      </c>
      <c r="P589" s="106" t="s">
        <v>34</v>
      </c>
      <c r="Q589" s="106" t="s">
        <v>20</v>
      </c>
      <c r="R589" s="107">
        <v>1566287</v>
      </c>
      <c r="S589" s="107">
        <v>1502199</v>
      </c>
      <c r="T589" s="107">
        <v>1000167</v>
      </c>
      <c r="U589" s="107">
        <v>1364316</v>
      </c>
      <c r="V589" s="107">
        <v>1511456</v>
      </c>
      <c r="W589" s="107">
        <v>1579366</v>
      </c>
      <c r="X589" s="107">
        <v>1620614</v>
      </c>
      <c r="Y589" s="107">
        <v>1651995</v>
      </c>
      <c r="Z589" s="107">
        <v>1679340</v>
      </c>
      <c r="AA589" s="107">
        <v>1705600</v>
      </c>
      <c r="AB589" s="107">
        <v>1731659</v>
      </c>
      <c r="AC589" s="107">
        <v>1757673</v>
      </c>
      <c r="AD589" s="107">
        <v>1783611</v>
      </c>
      <c r="AE589" s="107">
        <v>1809605</v>
      </c>
      <c r="AF589" s="107">
        <v>1836142</v>
      </c>
      <c r="AG589" s="107">
        <v>1863325</v>
      </c>
      <c r="AH589" s="107">
        <v>1891123</v>
      </c>
      <c r="AI589" s="107">
        <v>1919511</v>
      </c>
      <c r="AJ589" s="107">
        <v>1948459</v>
      </c>
      <c r="AK589" s="107">
        <v>1977926</v>
      </c>
      <c r="AL589" s="107">
        <v>2007850</v>
      </c>
      <c r="AM589" s="107">
        <v>2038173</v>
      </c>
      <c r="AN589" s="104">
        <v>2068857</v>
      </c>
    </row>
    <row r="590" spans="1:40" x14ac:dyDescent="0.25">
      <c r="A590" t="str">
        <f t="shared" si="9"/>
        <v>International passengers_Brazil</v>
      </c>
      <c r="B590" s="102" t="s">
        <v>54</v>
      </c>
      <c r="C590" s="103" t="s">
        <v>141</v>
      </c>
      <c r="D590" s="104" t="s">
        <v>146</v>
      </c>
      <c r="E590" s="105" t="s">
        <v>20</v>
      </c>
      <c r="F590" s="106" t="s">
        <v>34</v>
      </c>
      <c r="G590" s="106" t="s">
        <v>20</v>
      </c>
      <c r="H590" s="106" t="s">
        <v>20</v>
      </c>
      <c r="I590" s="106" t="s">
        <v>20</v>
      </c>
      <c r="J590" s="106" t="s">
        <v>20</v>
      </c>
      <c r="K590" s="106" t="s">
        <v>20</v>
      </c>
      <c r="L590" s="106" t="s">
        <v>20</v>
      </c>
      <c r="M590" s="106" t="s">
        <v>34</v>
      </c>
      <c r="N590" s="106" t="s">
        <v>20</v>
      </c>
      <c r="O590" s="106" t="s">
        <v>20</v>
      </c>
      <c r="P590" s="106" t="s">
        <v>34</v>
      </c>
      <c r="Q590" s="106" t="s">
        <v>20</v>
      </c>
      <c r="R590" s="107">
        <v>23941024</v>
      </c>
      <c r="S590" s="107">
        <v>23844780</v>
      </c>
      <c r="T590" s="107">
        <v>7216627</v>
      </c>
      <c r="U590" s="107">
        <v>11860343</v>
      </c>
      <c r="V590" s="107">
        <v>17982608</v>
      </c>
      <c r="W590" s="107">
        <v>22498146</v>
      </c>
      <c r="X590" s="107">
        <v>26017595</v>
      </c>
      <c r="Y590" s="107">
        <v>28955825</v>
      </c>
      <c r="Z590" s="107">
        <v>31565436</v>
      </c>
      <c r="AA590" s="107">
        <v>34003138</v>
      </c>
      <c r="AB590" s="107">
        <v>36368498</v>
      </c>
      <c r="AC590" s="107">
        <v>38726695</v>
      </c>
      <c r="AD590" s="107">
        <v>41122003</v>
      </c>
      <c r="AE590" s="107">
        <v>43585855</v>
      </c>
      <c r="AF590" s="107">
        <v>46141725</v>
      </c>
      <c r="AG590" s="107">
        <v>48808124</v>
      </c>
      <c r="AH590" s="107">
        <v>51600475</v>
      </c>
      <c r="AI590" s="107">
        <v>54532300</v>
      </c>
      <c r="AJ590" s="107">
        <v>57616003</v>
      </c>
      <c r="AK590" s="107">
        <v>60863381</v>
      </c>
      <c r="AL590" s="107">
        <v>64285978</v>
      </c>
      <c r="AM590" s="107">
        <v>67895346</v>
      </c>
      <c r="AN590" s="104">
        <v>71703215</v>
      </c>
    </row>
    <row r="591" spans="1:40" x14ac:dyDescent="0.25">
      <c r="A591" t="str">
        <f t="shared" si="9"/>
        <v>Domestic passengers_Brazil</v>
      </c>
      <c r="B591" s="72" t="s">
        <v>56</v>
      </c>
      <c r="C591" s="108" t="s">
        <v>141</v>
      </c>
      <c r="D591" s="92" t="s">
        <v>146</v>
      </c>
      <c r="E591" s="75" t="s">
        <v>20</v>
      </c>
      <c r="F591" s="76" t="s">
        <v>34</v>
      </c>
      <c r="G591" s="76" t="s">
        <v>20</v>
      </c>
      <c r="H591" s="76" t="s">
        <v>20</v>
      </c>
      <c r="I591" s="76" t="s">
        <v>20</v>
      </c>
      <c r="J591" s="76" t="s">
        <v>20</v>
      </c>
      <c r="K591" s="76" t="s">
        <v>20</v>
      </c>
      <c r="L591" s="76" t="s">
        <v>20</v>
      </c>
      <c r="M591" s="76" t="s">
        <v>34</v>
      </c>
      <c r="N591" s="76" t="s">
        <v>20</v>
      </c>
      <c r="O591" s="76" t="s">
        <v>20</v>
      </c>
      <c r="P591" s="76" t="s">
        <v>34</v>
      </c>
      <c r="Q591" s="76" t="s">
        <v>20</v>
      </c>
      <c r="R591" s="83">
        <v>185823977</v>
      </c>
      <c r="S591" s="83">
        <v>188197360</v>
      </c>
      <c r="T591" s="83">
        <v>83892624</v>
      </c>
      <c r="U591" s="83">
        <v>126504650</v>
      </c>
      <c r="V591" s="83">
        <v>167970604</v>
      </c>
      <c r="W591" s="83">
        <v>198271922</v>
      </c>
      <c r="X591" s="83">
        <v>221107833</v>
      </c>
      <c r="Y591" s="83">
        <v>239616454</v>
      </c>
      <c r="Z591" s="83">
        <v>255574326</v>
      </c>
      <c r="AA591" s="83">
        <v>269986993</v>
      </c>
      <c r="AB591" s="83">
        <v>283424692</v>
      </c>
      <c r="AC591" s="83">
        <v>296178783</v>
      </c>
      <c r="AD591" s="83">
        <v>308402593</v>
      </c>
      <c r="AE591" s="83">
        <v>320134237</v>
      </c>
      <c r="AF591" s="83">
        <v>331376254</v>
      </c>
      <c r="AG591" s="83">
        <v>342119971</v>
      </c>
      <c r="AH591" s="83">
        <v>352340820</v>
      </c>
      <c r="AI591" s="83">
        <v>362000608</v>
      </c>
      <c r="AJ591" s="83">
        <v>371038282</v>
      </c>
      <c r="AK591" s="83">
        <v>379407492</v>
      </c>
      <c r="AL591" s="83">
        <v>387076742</v>
      </c>
      <c r="AM591" s="83">
        <v>394033209</v>
      </c>
      <c r="AN591" s="92">
        <v>400242136</v>
      </c>
    </row>
    <row r="592" spans="1:40" x14ac:dyDescent="0.25">
      <c r="A592" t="str">
        <f t="shared" si="9"/>
        <v>Total passengers_Botswana</v>
      </c>
      <c r="B592" s="72" t="s">
        <v>58</v>
      </c>
      <c r="C592" s="108" t="s">
        <v>32</v>
      </c>
      <c r="D592" s="92" t="s">
        <v>38</v>
      </c>
      <c r="E592" s="75" t="s">
        <v>20</v>
      </c>
      <c r="F592" s="76" t="s">
        <v>34</v>
      </c>
      <c r="G592" s="76" t="s">
        <v>20</v>
      </c>
      <c r="H592" s="76" t="s">
        <v>20</v>
      </c>
      <c r="I592" s="76" t="s">
        <v>20</v>
      </c>
      <c r="J592" s="76" t="s">
        <v>20</v>
      </c>
      <c r="K592" s="76" t="s">
        <v>20</v>
      </c>
      <c r="L592" s="76" t="s">
        <v>34</v>
      </c>
      <c r="M592" s="76" t="s">
        <v>20</v>
      </c>
      <c r="N592" s="76" t="s">
        <v>20</v>
      </c>
      <c r="O592" s="76" t="s">
        <v>20</v>
      </c>
      <c r="P592" s="76" t="s">
        <v>20</v>
      </c>
      <c r="Q592" s="76" t="s">
        <v>20</v>
      </c>
      <c r="R592" s="83">
        <v>852730</v>
      </c>
      <c r="S592" s="83">
        <v>903229</v>
      </c>
      <c r="T592" s="83">
        <v>203843</v>
      </c>
      <c r="U592" s="83">
        <v>426336</v>
      </c>
      <c r="V592" s="83">
        <v>727791</v>
      </c>
      <c r="W592" s="83">
        <v>906274</v>
      </c>
      <c r="X592" s="83">
        <v>1018543</v>
      </c>
      <c r="Y592" s="83">
        <v>1094110</v>
      </c>
      <c r="Z592" s="83">
        <v>1148144</v>
      </c>
      <c r="AA592" s="83">
        <v>1191059</v>
      </c>
      <c r="AB592" s="83">
        <v>1227955</v>
      </c>
      <c r="AC592" s="83">
        <v>1261648</v>
      </c>
      <c r="AD592" s="83">
        <v>1293714</v>
      </c>
      <c r="AE592" s="83">
        <v>1323730</v>
      </c>
      <c r="AF592" s="83">
        <v>1353175</v>
      </c>
      <c r="AG592" s="83">
        <v>1382601</v>
      </c>
      <c r="AH592" s="83">
        <v>1412196</v>
      </c>
      <c r="AI592" s="83">
        <v>1442046</v>
      </c>
      <c r="AJ592" s="83">
        <v>1470155</v>
      </c>
      <c r="AK592" s="83">
        <v>1498552</v>
      </c>
      <c r="AL592" s="83">
        <v>1527272</v>
      </c>
      <c r="AM592" s="83">
        <v>1556342</v>
      </c>
      <c r="AN592" s="92">
        <v>1585755</v>
      </c>
    </row>
    <row r="593" spans="1:40" x14ac:dyDescent="0.25">
      <c r="A593" t="str">
        <f t="shared" si="9"/>
        <v>Total aircraft movements_Botswana</v>
      </c>
      <c r="B593" s="72" t="s">
        <v>35</v>
      </c>
      <c r="C593" s="108" t="s">
        <v>32</v>
      </c>
      <c r="D593" s="92" t="s">
        <v>38</v>
      </c>
      <c r="E593" s="75" t="s">
        <v>20</v>
      </c>
      <c r="F593" s="76" t="s">
        <v>34</v>
      </c>
      <c r="G593" s="76" t="s">
        <v>20</v>
      </c>
      <c r="H593" s="76" t="s">
        <v>20</v>
      </c>
      <c r="I593" s="76" t="s">
        <v>20</v>
      </c>
      <c r="J593" s="76" t="s">
        <v>20</v>
      </c>
      <c r="K593" s="76" t="s">
        <v>20</v>
      </c>
      <c r="L593" s="76" t="s">
        <v>34</v>
      </c>
      <c r="M593" s="76" t="s">
        <v>20</v>
      </c>
      <c r="N593" s="76" t="s">
        <v>20</v>
      </c>
      <c r="O593" s="76" t="s">
        <v>20</v>
      </c>
      <c r="P593" s="76" t="s">
        <v>20</v>
      </c>
      <c r="Q593" s="76" t="s">
        <v>20</v>
      </c>
      <c r="R593" s="83">
        <v>85994</v>
      </c>
      <c r="S593" s="83">
        <v>92085</v>
      </c>
      <c r="T593" s="83">
        <v>19380</v>
      </c>
      <c r="U593" s="83">
        <v>39240</v>
      </c>
      <c r="V593" s="83">
        <v>64984</v>
      </c>
      <c r="W593" s="83">
        <v>79518</v>
      </c>
      <c r="X593" s="83">
        <v>87901</v>
      </c>
      <c r="Y593" s="83">
        <v>92922</v>
      </c>
      <c r="Z593" s="83">
        <v>96045</v>
      </c>
      <c r="AA593" s="83">
        <v>98161</v>
      </c>
      <c r="AB593" s="83">
        <v>99725</v>
      </c>
      <c r="AC593" s="83">
        <v>100987</v>
      </c>
      <c r="AD593" s="83">
        <v>102083</v>
      </c>
      <c r="AE593" s="83">
        <v>103028</v>
      </c>
      <c r="AF593" s="83">
        <v>103921</v>
      </c>
      <c r="AG593" s="83">
        <v>104784</v>
      </c>
      <c r="AH593" s="83">
        <v>105630</v>
      </c>
      <c r="AI593" s="83">
        <v>106464</v>
      </c>
      <c r="AJ593" s="83">
        <v>107238</v>
      </c>
      <c r="AK593" s="83">
        <v>108007</v>
      </c>
      <c r="AL593" s="83">
        <v>108771</v>
      </c>
      <c r="AM593" s="83">
        <v>109532</v>
      </c>
      <c r="AN593" s="92">
        <v>110290</v>
      </c>
    </row>
    <row r="594" spans="1:40" x14ac:dyDescent="0.25">
      <c r="A594" t="str">
        <f t="shared" si="9"/>
        <v>Total Cargo_Botswana</v>
      </c>
      <c r="B594" s="102" t="s">
        <v>207</v>
      </c>
      <c r="C594" s="103" t="s">
        <v>32</v>
      </c>
      <c r="D594" s="104" t="s">
        <v>38</v>
      </c>
      <c r="E594" s="105" t="s">
        <v>20</v>
      </c>
      <c r="F594" s="106" t="s">
        <v>34</v>
      </c>
      <c r="G594" s="106" t="s">
        <v>20</v>
      </c>
      <c r="H594" s="106" t="s">
        <v>20</v>
      </c>
      <c r="I594" s="106" t="s">
        <v>20</v>
      </c>
      <c r="J594" s="106" t="s">
        <v>20</v>
      </c>
      <c r="K594" s="106" t="s">
        <v>20</v>
      </c>
      <c r="L594" s="106" t="s">
        <v>34</v>
      </c>
      <c r="M594" s="106" t="s">
        <v>20</v>
      </c>
      <c r="N594" s="106" t="s">
        <v>20</v>
      </c>
      <c r="O594" s="106" t="s">
        <v>20</v>
      </c>
      <c r="P594" s="106" t="s">
        <v>20</v>
      </c>
      <c r="Q594" s="106" t="s">
        <v>20</v>
      </c>
      <c r="R594" s="107" t="s">
        <v>218</v>
      </c>
      <c r="S594" s="107" t="s">
        <v>218</v>
      </c>
      <c r="T594" s="107" t="s">
        <v>218</v>
      </c>
      <c r="U594" s="107" t="s">
        <v>218</v>
      </c>
      <c r="V594" s="107" t="s">
        <v>218</v>
      </c>
      <c r="W594" s="107" t="s">
        <v>218</v>
      </c>
      <c r="X594" s="107" t="s">
        <v>218</v>
      </c>
      <c r="Y594" s="107" t="s">
        <v>218</v>
      </c>
      <c r="Z594" s="107" t="s">
        <v>218</v>
      </c>
      <c r="AA594" s="107" t="s">
        <v>218</v>
      </c>
      <c r="AB594" s="107" t="s">
        <v>218</v>
      </c>
      <c r="AC594" s="107" t="s">
        <v>218</v>
      </c>
      <c r="AD594" s="107" t="s">
        <v>218</v>
      </c>
      <c r="AE594" s="107" t="s">
        <v>218</v>
      </c>
      <c r="AF594" s="107" t="s">
        <v>218</v>
      </c>
      <c r="AG594" s="107" t="s">
        <v>218</v>
      </c>
      <c r="AH594" s="107" t="s">
        <v>218</v>
      </c>
      <c r="AI594" s="107" t="s">
        <v>218</v>
      </c>
      <c r="AJ594" s="107" t="s">
        <v>218</v>
      </c>
      <c r="AK594" s="107" t="s">
        <v>218</v>
      </c>
      <c r="AL594" s="107" t="s">
        <v>218</v>
      </c>
      <c r="AM594" s="107" t="s">
        <v>218</v>
      </c>
      <c r="AN594" s="104" t="s">
        <v>218</v>
      </c>
    </row>
    <row r="595" spans="1:40" x14ac:dyDescent="0.25">
      <c r="A595" t="str">
        <f t="shared" si="9"/>
        <v>International passengers_Botswana</v>
      </c>
      <c r="B595" s="102" t="s">
        <v>54</v>
      </c>
      <c r="C595" s="103" t="s">
        <v>32</v>
      </c>
      <c r="D595" s="104" t="s">
        <v>38</v>
      </c>
      <c r="E595" s="105" t="s">
        <v>20</v>
      </c>
      <c r="F595" s="106" t="s">
        <v>34</v>
      </c>
      <c r="G595" s="106" t="s">
        <v>20</v>
      </c>
      <c r="H595" s="106" t="s">
        <v>20</v>
      </c>
      <c r="I595" s="106" t="s">
        <v>20</v>
      </c>
      <c r="J595" s="106" t="s">
        <v>20</v>
      </c>
      <c r="K595" s="106" t="s">
        <v>20</v>
      </c>
      <c r="L595" s="106" t="s">
        <v>34</v>
      </c>
      <c r="M595" s="106" t="s">
        <v>20</v>
      </c>
      <c r="N595" s="106" t="s">
        <v>20</v>
      </c>
      <c r="O595" s="106" t="s">
        <v>20</v>
      </c>
      <c r="P595" s="106" t="s">
        <v>20</v>
      </c>
      <c r="Q595" s="106" t="s">
        <v>20</v>
      </c>
      <c r="R595" s="107">
        <v>500421</v>
      </c>
      <c r="S595" s="107">
        <v>524423</v>
      </c>
      <c r="T595" s="107">
        <v>116786</v>
      </c>
      <c r="U595" s="107">
        <v>244734</v>
      </c>
      <c r="V595" s="107">
        <v>417623</v>
      </c>
      <c r="W595" s="107">
        <v>518324</v>
      </c>
      <c r="X595" s="107">
        <v>580579</v>
      </c>
      <c r="Y595" s="107">
        <v>621669</v>
      </c>
      <c r="Z595" s="107">
        <v>650818</v>
      </c>
      <c r="AA595" s="107">
        <v>673719</v>
      </c>
      <c r="AB595" s="107">
        <v>693308</v>
      </c>
      <c r="AC595" s="107">
        <v>711205</v>
      </c>
      <c r="AD595" s="107">
        <v>728313</v>
      </c>
      <c r="AE595" s="107">
        <v>744726</v>
      </c>
      <c r="AF595" s="107">
        <v>760825</v>
      </c>
      <c r="AG595" s="107">
        <v>777049</v>
      </c>
      <c r="AH595" s="107">
        <v>793522</v>
      </c>
      <c r="AI595" s="107">
        <v>810294</v>
      </c>
      <c r="AJ595" s="107">
        <v>826186</v>
      </c>
      <c r="AK595" s="107">
        <v>842383</v>
      </c>
      <c r="AL595" s="107">
        <v>858911</v>
      </c>
      <c r="AM595" s="107">
        <v>875789</v>
      </c>
      <c r="AN595" s="104">
        <v>893016</v>
      </c>
    </row>
    <row r="596" spans="1:40" x14ac:dyDescent="0.25">
      <c r="A596" t="str">
        <f t="shared" si="9"/>
        <v>Domestic passengers_Botswana</v>
      </c>
      <c r="B596" s="72" t="s">
        <v>56</v>
      </c>
      <c r="C596" s="108" t="s">
        <v>32</v>
      </c>
      <c r="D596" s="92" t="s">
        <v>38</v>
      </c>
      <c r="E596" s="75" t="s">
        <v>20</v>
      </c>
      <c r="F596" s="76" t="s">
        <v>34</v>
      </c>
      <c r="G596" s="76" t="s">
        <v>20</v>
      </c>
      <c r="H596" s="76" t="s">
        <v>20</v>
      </c>
      <c r="I596" s="76" t="s">
        <v>20</v>
      </c>
      <c r="J596" s="76" t="s">
        <v>20</v>
      </c>
      <c r="K596" s="76" t="s">
        <v>20</v>
      </c>
      <c r="L596" s="76" t="s">
        <v>34</v>
      </c>
      <c r="M596" s="76" t="s">
        <v>20</v>
      </c>
      <c r="N596" s="76" t="s">
        <v>20</v>
      </c>
      <c r="O596" s="76" t="s">
        <v>20</v>
      </c>
      <c r="P596" s="76" t="s">
        <v>20</v>
      </c>
      <c r="Q596" s="76" t="s">
        <v>20</v>
      </c>
      <c r="R596" s="83">
        <v>352309</v>
      </c>
      <c r="S596" s="83">
        <v>378806</v>
      </c>
      <c r="T596" s="83">
        <v>87057</v>
      </c>
      <c r="U596" s="83">
        <v>181602</v>
      </c>
      <c r="V596" s="83">
        <v>310168</v>
      </c>
      <c r="W596" s="83">
        <v>387950</v>
      </c>
      <c r="X596" s="83">
        <v>437964</v>
      </c>
      <c r="Y596" s="83">
        <v>472441</v>
      </c>
      <c r="Z596" s="83">
        <v>497326</v>
      </c>
      <c r="AA596" s="83">
        <v>517340</v>
      </c>
      <c r="AB596" s="83">
        <v>534647</v>
      </c>
      <c r="AC596" s="83">
        <v>550443</v>
      </c>
      <c r="AD596" s="83">
        <v>565401</v>
      </c>
      <c r="AE596" s="83">
        <v>579004</v>
      </c>
      <c r="AF596" s="83">
        <v>592350</v>
      </c>
      <c r="AG596" s="83">
        <v>605552</v>
      </c>
      <c r="AH596" s="83">
        <v>618674</v>
      </c>
      <c r="AI596" s="83">
        <v>631752</v>
      </c>
      <c r="AJ596" s="83">
        <v>643969</v>
      </c>
      <c r="AK596" s="83">
        <v>656169</v>
      </c>
      <c r="AL596" s="83">
        <v>668361</v>
      </c>
      <c r="AM596" s="83">
        <v>680553</v>
      </c>
      <c r="AN596" s="92">
        <v>692739</v>
      </c>
    </row>
    <row r="597" spans="1:40" x14ac:dyDescent="0.25">
      <c r="A597" t="str">
        <f t="shared" si="9"/>
        <v>Total passengers_Bosnia and Herzegovina</v>
      </c>
      <c r="B597" s="72" t="s">
        <v>58</v>
      </c>
      <c r="C597" s="108" t="s">
        <v>96</v>
      </c>
      <c r="D597" s="92" t="s">
        <v>101</v>
      </c>
      <c r="E597" s="75" t="s">
        <v>20</v>
      </c>
      <c r="F597" s="76" t="s">
        <v>34</v>
      </c>
      <c r="G597" s="76" t="s">
        <v>20</v>
      </c>
      <c r="H597" s="76" t="s">
        <v>20</v>
      </c>
      <c r="I597" s="76" t="s">
        <v>20</v>
      </c>
      <c r="J597" s="76" t="s">
        <v>20</v>
      </c>
      <c r="K597" s="76" t="s">
        <v>20</v>
      </c>
      <c r="L597" s="76" t="s">
        <v>20</v>
      </c>
      <c r="M597" s="76" t="s">
        <v>20</v>
      </c>
      <c r="N597" s="76" t="s">
        <v>20</v>
      </c>
      <c r="O597" s="76" t="s">
        <v>20</v>
      </c>
      <c r="P597" s="76" t="s">
        <v>20</v>
      </c>
      <c r="Q597" s="76" t="s">
        <v>20</v>
      </c>
      <c r="R597" s="83">
        <v>1695095</v>
      </c>
      <c r="S597" s="83">
        <v>1908676</v>
      </c>
      <c r="T597" s="83">
        <v>532282</v>
      </c>
      <c r="U597" s="83">
        <v>987651</v>
      </c>
      <c r="V597" s="83">
        <v>1363768</v>
      </c>
      <c r="W597" s="83">
        <v>1669233</v>
      </c>
      <c r="X597" s="83">
        <v>1929771</v>
      </c>
      <c r="Y597" s="83">
        <v>2159314</v>
      </c>
      <c r="Z597" s="83">
        <v>2351155</v>
      </c>
      <c r="AA597" s="83">
        <v>2521088</v>
      </c>
      <c r="AB597" s="83">
        <v>2680928</v>
      </c>
      <c r="AC597" s="83">
        <v>2815632</v>
      </c>
      <c r="AD597" s="83">
        <v>2935429</v>
      </c>
      <c r="AE597" s="83">
        <v>3040202</v>
      </c>
      <c r="AF597" s="83">
        <v>3134452</v>
      </c>
      <c r="AG597" s="83">
        <v>3226912</v>
      </c>
      <c r="AH597" s="83">
        <v>3315592</v>
      </c>
      <c r="AI597" s="83">
        <v>3400033</v>
      </c>
      <c r="AJ597" s="83">
        <v>3481396</v>
      </c>
      <c r="AK597" s="83">
        <v>3559816</v>
      </c>
      <c r="AL597" s="83">
        <v>3635275</v>
      </c>
      <c r="AM597" s="83">
        <v>3708013</v>
      </c>
      <c r="AN597" s="92">
        <v>3778501</v>
      </c>
    </row>
    <row r="598" spans="1:40" x14ac:dyDescent="0.25">
      <c r="A598" t="str">
        <f t="shared" si="9"/>
        <v>Total aircraft movements_Bosnia and Herzegovina</v>
      </c>
      <c r="B598" s="72" t="s">
        <v>35</v>
      </c>
      <c r="C598" s="108" t="s">
        <v>96</v>
      </c>
      <c r="D598" s="92" t="s">
        <v>101</v>
      </c>
      <c r="E598" s="75" t="s">
        <v>20</v>
      </c>
      <c r="F598" s="76" t="s">
        <v>34</v>
      </c>
      <c r="G598" s="76" t="s">
        <v>20</v>
      </c>
      <c r="H598" s="76" t="s">
        <v>20</v>
      </c>
      <c r="I598" s="76" t="s">
        <v>20</v>
      </c>
      <c r="J598" s="76" t="s">
        <v>20</v>
      </c>
      <c r="K598" s="76" t="s">
        <v>20</v>
      </c>
      <c r="L598" s="76" t="s">
        <v>20</v>
      </c>
      <c r="M598" s="76" t="s">
        <v>20</v>
      </c>
      <c r="N598" s="76" t="s">
        <v>20</v>
      </c>
      <c r="O598" s="76" t="s">
        <v>20</v>
      </c>
      <c r="P598" s="76" t="s">
        <v>20</v>
      </c>
      <c r="Q598" s="76" t="s">
        <v>20</v>
      </c>
      <c r="R598" s="83">
        <v>19914</v>
      </c>
      <c r="S598" s="83">
        <v>20901</v>
      </c>
      <c r="T598" s="83">
        <v>9688</v>
      </c>
      <c r="U598" s="83">
        <v>15970</v>
      </c>
      <c r="V598" s="83">
        <v>19860</v>
      </c>
      <c r="W598" s="83">
        <v>22029</v>
      </c>
      <c r="X598" s="83">
        <v>23380</v>
      </c>
      <c r="Y598" s="83">
        <v>24257</v>
      </c>
      <c r="Z598" s="83">
        <v>24911</v>
      </c>
      <c r="AA598" s="83">
        <v>25408</v>
      </c>
      <c r="AB598" s="83">
        <v>25815</v>
      </c>
      <c r="AC598" s="83">
        <v>26168</v>
      </c>
      <c r="AD598" s="83">
        <v>26490</v>
      </c>
      <c r="AE598" s="83">
        <v>26886</v>
      </c>
      <c r="AF598" s="83">
        <v>27271</v>
      </c>
      <c r="AG598" s="83">
        <v>27652</v>
      </c>
      <c r="AH598" s="83">
        <v>28027</v>
      </c>
      <c r="AI598" s="83">
        <v>28402</v>
      </c>
      <c r="AJ598" s="83">
        <v>28867</v>
      </c>
      <c r="AK598" s="83">
        <v>29331</v>
      </c>
      <c r="AL598" s="83">
        <v>29794</v>
      </c>
      <c r="AM598" s="83">
        <v>30257</v>
      </c>
      <c r="AN598" s="92">
        <v>30721</v>
      </c>
    </row>
    <row r="599" spans="1:40" x14ac:dyDescent="0.25">
      <c r="A599" t="str">
        <f t="shared" si="9"/>
        <v>Total Cargo_Bosnia and Herzegovina</v>
      </c>
      <c r="B599" s="102" t="s">
        <v>207</v>
      </c>
      <c r="C599" s="103" t="s">
        <v>96</v>
      </c>
      <c r="D599" s="104" t="s">
        <v>101</v>
      </c>
      <c r="E599" s="105" t="s">
        <v>20</v>
      </c>
      <c r="F599" s="106" t="s">
        <v>34</v>
      </c>
      <c r="G599" s="106" t="s">
        <v>20</v>
      </c>
      <c r="H599" s="106" t="s">
        <v>20</v>
      </c>
      <c r="I599" s="106" t="s">
        <v>20</v>
      </c>
      <c r="J599" s="106" t="s">
        <v>20</v>
      </c>
      <c r="K599" s="106" t="s">
        <v>20</v>
      </c>
      <c r="L599" s="106" t="s">
        <v>20</v>
      </c>
      <c r="M599" s="106" t="s">
        <v>20</v>
      </c>
      <c r="N599" s="106" t="s">
        <v>20</v>
      </c>
      <c r="O599" s="106" t="s">
        <v>20</v>
      </c>
      <c r="P599" s="106" t="s">
        <v>20</v>
      </c>
      <c r="Q599" s="106" t="s">
        <v>20</v>
      </c>
      <c r="R599" s="107">
        <v>2560</v>
      </c>
      <c r="S599" s="107">
        <v>2402</v>
      </c>
      <c r="T599" s="107">
        <v>1825</v>
      </c>
      <c r="U599" s="107">
        <v>2805</v>
      </c>
      <c r="V599" s="107">
        <v>3326</v>
      </c>
      <c r="W599" s="107">
        <v>3591</v>
      </c>
      <c r="X599" s="107">
        <v>3796</v>
      </c>
      <c r="Y599" s="107">
        <v>3958</v>
      </c>
      <c r="Z599" s="107">
        <v>4123</v>
      </c>
      <c r="AA599" s="107">
        <v>4287</v>
      </c>
      <c r="AB599" s="107">
        <v>4451</v>
      </c>
      <c r="AC599" s="107">
        <v>4613</v>
      </c>
      <c r="AD599" s="107">
        <v>4773</v>
      </c>
      <c r="AE599" s="107">
        <v>4961</v>
      </c>
      <c r="AF599" s="107">
        <v>5158</v>
      </c>
      <c r="AG599" s="107">
        <v>5359</v>
      </c>
      <c r="AH599" s="107">
        <v>5559</v>
      </c>
      <c r="AI599" s="107">
        <v>5762</v>
      </c>
      <c r="AJ599" s="107">
        <v>5967</v>
      </c>
      <c r="AK599" s="107">
        <v>6175</v>
      </c>
      <c r="AL599" s="107">
        <v>6382</v>
      </c>
      <c r="AM599" s="107">
        <v>6591</v>
      </c>
      <c r="AN599" s="104">
        <v>6802</v>
      </c>
    </row>
    <row r="600" spans="1:40" x14ac:dyDescent="0.25">
      <c r="A600" t="str">
        <f t="shared" si="9"/>
        <v>International passengers_Bosnia and Herzegovina</v>
      </c>
      <c r="B600" s="102" t="s">
        <v>54</v>
      </c>
      <c r="C600" s="103" t="s">
        <v>96</v>
      </c>
      <c r="D600" s="104" t="s">
        <v>101</v>
      </c>
      <c r="E600" s="105" t="s">
        <v>20</v>
      </c>
      <c r="F600" s="106" t="s">
        <v>34</v>
      </c>
      <c r="G600" s="106" t="s">
        <v>20</v>
      </c>
      <c r="H600" s="106" t="s">
        <v>20</v>
      </c>
      <c r="I600" s="106" t="s">
        <v>20</v>
      </c>
      <c r="J600" s="106" t="s">
        <v>20</v>
      </c>
      <c r="K600" s="106" t="s">
        <v>20</v>
      </c>
      <c r="L600" s="106" t="s">
        <v>20</v>
      </c>
      <c r="M600" s="106" t="s">
        <v>20</v>
      </c>
      <c r="N600" s="106" t="s">
        <v>20</v>
      </c>
      <c r="O600" s="106" t="s">
        <v>20</v>
      </c>
      <c r="P600" s="106" t="s">
        <v>20</v>
      </c>
      <c r="Q600" s="106" t="s">
        <v>20</v>
      </c>
      <c r="R600" s="107">
        <v>1694287</v>
      </c>
      <c r="S600" s="107">
        <v>1908384</v>
      </c>
      <c r="T600" s="107">
        <v>532282</v>
      </c>
      <c r="U600" s="107">
        <v>987651</v>
      </c>
      <c r="V600" s="107">
        <v>1363768</v>
      </c>
      <c r="W600" s="107">
        <v>1669233</v>
      </c>
      <c r="X600" s="107">
        <v>1929771</v>
      </c>
      <c r="Y600" s="107">
        <v>2159314</v>
      </c>
      <c r="Z600" s="107">
        <v>2351155</v>
      </c>
      <c r="AA600" s="107">
        <v>2521088</v>
      </c>
      <c r="AB600" s="107">
        <v>2680928</v>
      </c>
      <c r="AC600" s="107">
        <v>2815632</v>
      </c>
      <c r="AD600" s="107">
        <v>2935429</v>
      </c>
      <c r="AE600" s="107">
        <v>3040202</v>
      </c>
      <c r="AF600" s="107">
        <v>3134452</v>
      </c>
      <c r="AG600" s="107">
        <v>3226912</v>
      </c>
      <c r="AH600" s="107">
        <v>3315592</v>
      </c>
      <c r="AI600" s="107">
        <v>3400033</v>
      </c>
      <c r="AJ600" s="107">
        <v>3481396</v>
      </c>
      <c r="AK600" s="107">
        <v>3559816</v>
      </c>
      <c r="AL600" s="107">
        <v>3635275</v>
      </c>
      <c r="AM600" s="107">
        <v>3708013</v>
      </c>
      <c r="AN600" s="104">
        <v>3778501</v>
      </c>
    </row>
    <row r="601" spans="1:40" x14ac:dyDescent="0.25">
      <c r="A601" t="str">
        <f t="shared" si="9"/>
        <v>Domestic passengers_Bosnia and Herzegovina</v>
      </c>
      <c r="B601" s="72" t="s">
        <v>56</v>
      </c>
      <c r="C601" s="108" t="s">
        <v>96</v>
      </c>
      <c r="D601" s="92" t="s">
        <v>101</v>
      </c>
      <c r="E601" s="75" t="s">
        <v>20</v>
      </c>
      <c r="F601" s="76" t="s">
        <v>34</v>
      </c>
      <c r="G601" s="76" t="s">
        <v>20</v>
      </c>
      <c r="H601" s="76" t="s">
        <v>20</v>
      </c>
      <c r="I601" s="76" t="s">
        <v>20</v>
      </c>
      <c r="J601" s="76" t="s">
        <v>20</v>
      </c>
      <c r="K601" s="76" t="s">
        <v>20</v>
      </c>
      <c r="L601" s="76" t="s">
        <v>20</v>
      </c>
      <c r="M601" s="76" t="s">
        <v>20</v>
      </c>
      <c r="N601" s="76" t="s">
        <v>20</v>
      </c>
      <c r="O601" s="76" t="s">
        <v>20</v>
      </c>
      <c r="P601" s="76" t="s">
        <v>20</v>
      </c>
      <c r="Q601" s="76" t="s">
        <v>20</v>
      </c>
      <c r="R601" s="83" t="s">
        <v>218</v>
      </c>
      <c r="S601" s="83" t="s">
        <v>218</v>
      </c>
      <c r="T601" s="83" t="s">
        <v>218</v>
      </c>
      <c r="U601" s="83" t="s">
        <v>218</v>
      </c>
      <c r="V601" s="83" t="s">
        <v>218</v>
      </c>
      <c r="W601" s="83" t="s">
        <v>218</v>
      </c>
      <c r="X601" s="83" t="s">
        <v>218</v>
      </c>
      <c r="Y601" s="83" t="s">
        <v>218</v>
      </c>
      <c r="Z601" s="83" t="s">
        <v>218</v>
      </c>
      <c r="AA601" s="83" t="s">
        <v>218</v>
      </c>
      <c r="AB601" s="83" t="s">
        <v>218</v>
      </c>
      <c r="AC601" s="83" t="s">
        <v>218</v>
      </c>
      <c r="AD601" s="83" t="s">
        <v>218</v>
      </c>
      <c r="AE601" s="83" t="s">
        <v>218</v>
      </c>
      <c r="AF601" s="83" t="s">
        <v>218</v>
      </c>
      <c r="AG601" s="83" t="s">
        <v>218</v>
      </c>
      <c r="AH601" s="83" t="s">
        <v>218</v>
      </c>
      <c r="AI601" s="83" t="s">
        <v>218</v>
      </c>
      <c r="AJ601" s="83" t="s">
        <v>218</v>
      </c>
      <c r="AK601" s="83" t="s">
        <v>218</v>
      </c>
      <c r="AL601" s="83" t="s">
        <v>218</v>
      </c>
      <c r="AM601" s="83" t="s">
        <v>218</v>
      </c>
      <c r="AN601" s="92" t="s">
        <v>218</v>
      </c>
    </row>
    <row r="602" spans="1:40" x14ac:dyDescent="0.25">
      <c r="A602" t="str">
        <f t="shared" si="9"/>
        <v>Total passengers_Belgium</v>
      </c>
      <c r="B602" s="102" t="s">
        <v>58</v>
      </c>
      <c r="C602" s="103" t="s">
        <v>96</v>
      </c>
      <c r="D602" s="104" t="s">
        <v>102</v>
      </c>
      <c r="E602" s="105" t="s">
        <v>34</v>
      </c>
      <c r="F602" s="106" t="s">
        <v>20</v>
      </c>
      <c r="G602" s="106" t="s">
        <v>20</v>
      </c>
      <c r="H602" s="106" t="s">
        <v>34</v>
      </c>
      <c r="I602" s="106" t="s">
        <v>34</v>
      </c>
      <c r="J602" s="106" t="s">
        <v>20</v>
      </c>
      <c r="K602" s="106" t="s">
        <v>20</v>
      </c>
      <c r="L602" s="106" t="s">
        <v>20</v>
      </c>
      <c r="M602" s="106" t="s">
        <v>20</v>
      </c>
      <c r="N602" s="106" t="s">
        <v>20</v>
      </c>
      <c r="O602" s="106" t="s">
        <v>20</v>
      </c>
      <c r="P602" s="106" t="s">
        <v>20</v>
      </c>
      <c r="Q602" s="106" t="s">
        <v>34</v>
      </c>
      <c r="R602" s="107">
        <v>34528991</v>
      </c>
      <c r="S602" s="107">
        <v>35455989</v>
      </c>
      <c r="T602" s="107">
        <v>9639530</v>
      </c>
      <c r="U602" s="107">
        <v>16624100</v>
      </c>
      <c r="V602" s="107">
        <v>24688956</v>
      </c>
      <c r="W602" s="107">
        <v>30654098</v>
      </c>
      <c r="X602" s="107">
        <v>35162789</v>
      </c>
      <c r="Y602" s="107">
        <v>38759417</v>
      </c>
      <c r="Z602" s="107">
        <v>41774260</v>
      </c>
      <c r="AA602" s="107">
        <v>44410400</v>
      </c>
      <c r="AB602" s="107">
        <v>46794710</v>
      </c>
      <c r="AC602" s="107">
        <v>49007999</v>
      </c>
      <c r="AD602" s="107">
        <v>51102814</v>
      </c>
      <c r="AE602" s="107">
        <v>53114088</v>
      </c>
      <c r="AF602" s="107">
        <v>55065554</v>
      </c>
      <c r="AG602" s="107">
        <v>56973661</v>
      </c>
      <c r="AH602" s="107">
        <v>58850013</v>
      </c>
      <c r="AI602" s="107">
        <v>60702935</v>
      </c>
      <c r="AJ602" s="107">
        <v>62538465</v>
      </c>
      <c r="AK602" s="107">
        <v>64361032</v>
      </c>
      <c r="AL602" s="107">
        <v>66173907</v>
      </c>
      <c r="AM602" s="107">
        <v>67979523</v>
      </c>
      <c r="AN602" s="104">
        <v>69779692</v>
      </c>
    </row>
    <row r="603" spans="1:40" x14ac:dyDescent="0.25">
      <c r="A603" t="str">
        <f t="shared" si="9"/>
        <v>Total aircraft movements_Belgium</v>
      </c>
      <c r="B603" s="102" t="s">
        <v>35</v>
      </c>
      <c r="C603" s="103" t="s">
        <v>96</v>
      </c>
      <c r="D603" s="104" t="s">
        <v>102</v>
      </c>
      <c r="E603" s="105" t="s">
        <v>34</v>
      </c>
      <c r="F603" s="106" t="s">
        <v>20</v>
      </c>
      <c r="G603" s="106" t="s">
        <v>20</v>
      </c>
      <c r="H603" s="106" t="s">
        <v>34</v>
      </c>
      <c r="I603" s="106" t="s">
        <v>34</v>
      </c>
      <c r="J603" s="106" t="s">
        <v>20</v>
      </c>
      <c r="K603" s="106" t="s">
        <v>20</v>
      </c>
      <c r="L603" s="106" t="s">
        <v>20</v>
      </c>
      <c r="M603" s="106" t="s">
        <v>20</v>
      </c>
      <c r="N603" s="106" t="s">
        <v>20</v>
      </c>
      <c r="O603" s="106" t="s">
        <v>20</v>
      </c>
      <c r="P603" s="106" t="s">
        <v>20</v>
      </c>
      <c r="Q603" s="106" t="s">
        <v>34</v>
      </c>
      <c r="R603" s="107">
        <v>418555</v>
      </c>
      <c r="S603" s="107">
        <v>418215</v>
      </c>
      <c r="T603" s="107">
        <v>235160</v>
      </c>
      <c r="U603" s="107">
        <v>341551</v>
      </c>
      <c r="V603" s="107">
        <v>393367</v>
      </c>
      <c r="W603" s="107">
        <v>422827</v>
      </c>
      <c r="X603" s="107">
        <v>441091</v>
      </c>
      <c r="Y603" s="107">
        <v>454567</v>
      </c>
      <c r="Z603" s="107">
        <v>466638</v>
      </c>
      <c r="AA603" s="107">
        <v>476760</v>
      </c>
      <c r="AB603" s="107">
        <v>487327</v>
      </c>
      <c r="AC603" s="107">
        <v>497308</v>
      </c>
      <c r="AD603" s="107">
        <v>506782</v>
      </c>
      <c r="AE603" s="107">
        <v>517414</v>
      </c>
      <c r="AF603" s="107">
        <v>527489</v>
      </c>
      <c r="AG603" s="107">
        <v>537035</v>
      </c>
      <c r="AH603" s="107">
        <v>546745</v>
      </c>
      <c r="AI603" s="107">
        <v>556750</v>
      </c>
      <c r="AJ603" s="107">
        <v>566239</v>
      </c>
      <c r="AK603" s="107">
        <v>575822</v>
      </c>
      <c r="AL603" s="107">
        <v>585686</v>
      </c>
      <c r="AM603" s="107">
        <v>595876</v>
      </c>
      <c r="AN603" s="104">
        <v>606003</v>
      </c>
    </row>
    <row r="604" spans="1:40" x14ac:dyDescent="0.25">
      <c r="A604" t="str">
        <f t="shared" si="9"/>
        <v>Total Cargo_Belgium</v>
      </c>
      <c r="B604" s="102" t="s">
        <v>207</v>
      </c>
      <c r="C604" s="108" t="s">
        <v>96</v>
      </c>
      <c r="D604" s="92" t="s">
        <v>102</v>
      </c>
      <c r="E604" s="75" t="s">
        <v>34</v>
      </c>
      <c r="F604" s="76" t="s">
        <v>20</v>
      </c>
      <c r="G604" s="76" t="s">
        <v>20</v>
      </c>
      <c r="H604" s="76" t="s">
        <v>34</v>
      </c>
      <c r="I604" s="76" t="s">
        <v>34</v>
      </c>
      <c r="J604" s="76" t="s">
        <v>20</v>
      </c>
      <c r="K604" s="76" t="s">
        <v>20</v>
      </c>
      <c r="L604" s="76" t="s">
        <v>20</v>
      </c>
      <c r="M604" s="76" t="s">
        <v>20</v>
      </c>
      <c r="N604" s="76" t="s">
        <v>20</v>
      </c>
      <c r="O604" s="76" t="s">
        <v>20</v>
      </c>
      <c r="P604" s="76" t="s">
        <v>20</v>
      </c>
      <c r="Q604" s="76" t="s">
        <v>34</v>
      </c>
      <c r="R604" s="83">
        <v>1445703</v>
      </c>
      <c r="S604" s="83">
        <v>1430490</v>
      </c>
      <c r="T604" s="83">
        <v>1628785</v>
      </c>
      <c r="U604" s="83">
        <v>1717909</v>
      </c>
      <c r="V604" s="83">
        <v>1747167</v>
      </c>
      <c r="W604" s="83">
        <v>1788551</v>
      </c>
      <c r="X604" s="83">
        <v>1827457</v>
      </c>
      <c r="Y604" s="83">
        <v>1866165</v>
      </c>
      <c r="Z604" s="83">
        <v>1905860</v>
      </c>
      <c r="AA604" s="83">
        <v>1945812</v>
      </c>
      <c r="AB604" s="83">
        <v>1985915</v>
      </c>
      <c r="AC604" s="83">
        <v>2026139</v>
      </c>
      <c r="AD604" s="83">
        <v>2066706</v>
      </c>
      <c r="AE604" s="83">
        <v>2106572</v>
      </c>
      <c r="AF604" s="83">
        <v>2141650</v>
      </c>
      <c r="AG604" s="83">
        <v>2171619</v>
      </c>
      <c r="AH604" s="83">
        <v>2197979</v>
      </c>
      <c r="AI604" s="83">
        <v>2223178</v>
      </c>
      <c r="AJ604" s="83">
        <v>2248129</v>
      </c>
      <c r="AK604" s="83">
        <v>2271903</v>
      </c>
      <c r="AL604" s="83">
        <v>2295639</v>
      </c>
      <c r="AM604" s="83">
        <v>2321134</v>
      </c>
      <c r="AN604" s="92">
        <v>2349708</v>
      </c>
    </row>
    <row r="605" spans="1:40" x14ac:dyDescent="0.25">
      <c r="A605" t="str">
        <f t="shared" si="9"/>
        <v>International passengers_Belgium</v>
      </c>
      <c r="B605" s="72" t="s">
        <v>54</v>
      </c>
      <c r="C605" s="108" t="s">
        <v>96</v>
      </c>
      <c r="D605" s="92" t="s">
        <v>102</v>
      </c>
      <c r="E605" s="75" t="s">
        <v>34</v>
      </c>
      <c r="F605" s="76" t="s">
        <v>20</v>
      </c>
      <c r="G605" s="76" t="s">
        <v>20</v>
      </c>
      <c r="H605" s="76" t="s">
        <v>34</v>
      </c>
      <c r="I605" s="76" t="s">
        <v>34</v>
      </c>
      <c r="J605" s="76" t="s">
        <v>20</v>
      </c>
      <c r="K605" s="76" t="s">
        <v>20</v>
      </c>
      <c r="L605" s="76" t="s">
        <v>20</v>
      </c>
      <c r="M605" s="76" t="s">
        <v>20</v>
      </c>
      <c r="N605" s="76" t="s">
        <v>20</v>
      </c>
      <c r="O605" s="76" t="s">
        <v>20</v>
      </c>
      <c r="P605" s="76" t="s">
        <v>20</v>
      </c>
      <c r="Q605" s="76" t="s">
        <v>34</v>
      </c>
      <c r="R605" s="83">
        <v>34466081</v>
      </c>
      <c r="S605" s="83">
        <v>35355804</v>
      </c>
      <c r="T605" s="83">
        <v>9594829</v>
      </c>
      <c r="U605" s="83">
        <v>16541280</v>
      </c>
      <c r="V605" s="83">
        <v>24577964</v>
      </c>
      <c r="W605" s="83">
        <v>30524036</v>
      </c>
      <c r="X605" s="83">
        <v>35020601</v>
      </c>
      <c r="Y605" s="83">
        <v>38609681</v>
      </c>
      <c r="Z605" s="83">
        <v>41619915</v>
      </c>
      <c r="AA605" s="83">
        <v>44253256</v>
      </c>
      <c r="AB605" s="83">
        <v>46635877</v>
      </c>
      <c r="AC605" s="83">
        <v>48848148</v>
      </c>
      <c r="AD605" s="83">
        <v>50942351</v>
      </c>
      <c r="AE605" s="83">
        <v>52953258</v>
      </c>
      <c r="AF605" s="83">
        <v>54904503</v>
      </c>
      <c r="AG605" s="83">
        <v>56812476</v>
      </c>
      <c r="AH605" s="83">
        <v>58688749</v>
      </c>
      <c r="AI605" s="83">
        <v>60541623</v>
      </c>
      <c r="AJ605" s="83">
        <v>62377124</v>
      </c>
      <c r="AK605" s="83">
        <v>64199674</v>
      </c>
      <c r="AL605" s="83">
        <v>66012539</v>
      </c>
      <c r="AM605" s="83">
        <v>67818148</v>
      </c>
      <c r="AN605" s="92">
        <v>69618313</v>
      </c>
    </row>
    <row r="606" spans="1:40" x14ac:dyDescent="0.25">
      <c r="A606" t="str">
        <f t="shared" si="9"/>
        <v>Domestic passengers_Belgium</v>
      </c>
      <c r="B606" s="102" t="s">
        <v>56</v>
      </c>
      <c r="C606" s="103" t="s">
        <v>96</v>
      </c>
      <c r="D606" s="104" t="s">
        <v>102</v>
      </c>
      <c r="E606" s="105" t="s">
        <v>34</v>
      </c>
      <c r="F606" s="106" t="s">
        <v>20</v>
      </c>
      <c r="G606" s="106" t="s">
        <v>20</v>
      </c>
      <c r="H606" s="106" t="s">
        <v>34</v>
      </c>
      <c r="I606" s="106" t="s">
        <v>34</v>
      </c>
      <c r="J606" s="106" t="s">
        <v>20</v>
      </c>
      <c r="K606" s="106" t="s">
        <v>20</v>
      </c>
      <c r="L606" s="106" t="s">
        <v>20</v>
      </c>
      <c r="M606" s="106" t="s">
        <v>20</v>
      </c>
      <c r="N606" s="106" t="s">
        <v>20</v>
      </c>
      <c r="O606" s="106" t="s">
        <v>20</v>
      </c>
      <c r="P606" s="106" t="s">
        <v>20</v>
      </c>
      <c r="Q606" s="106" t="s">
        <v>34</v>
      </c>
      <c r="R606" s="107" t="s">
        <v>218</v>
      </c>
      <c r="S606" s="107" t="s">
        <v>218</v>
      </c>
      <c r="T606" s="107" t="s">
        <v>218</v>
      </c>
      <c r="U606" s="107" t="s">
        <v>218</v>
      </c>
      <c r="V606" s="107" t="s">
        <v>218</v>
      </c>
      <c r="W606" s="107" t="s">
        <v>218</v>
      </c>
      <c r="X606" s="107" t="s">
        <v>218</v>
      </c>
      <c r="Y606" s="107" t="s">
        <v>218</v>
      </c>
      <c r="Z606" s="107" t="s">
        <v>218</v>
      </c>
      <c r="AA606" s="107" t="s">
        <v>218</v>
      </c>
      <c r="AB606" s="107" t="s">
        <v>218</v>
      </c>
      <c r="AC606" s="107" t="s">
        <v>218</v>
      </c>
      <c r="AD606" s="107" t="s">
        <v>218</v>
      </c>
      <c r="AE606" s="107" t="s">
        <v>218</v>
      </c>
      <c r="AF606" s="107" t="s">
        <v>218</v>
      </c>
      <c r="AG606" s="107" t="s">
        <v>218</v>
      </c>
      <c r="AH606" s="107" t="s">
        <v>218</v>
      </c>
      <c r="AI606" s="107" t="s">
        <v>218</v>
      </c>
      <c r="AJ606" s="107" t="s">
        <v>218</v>
      </c>
      <c r="AK606" s="107" t="s">
        <v>218</v>
      </c>
      <c r="AL606" s="107" t="s">
        <v>218</v>
      </c>
      <c r="AM606" s="107" t="s">
        <v>218</v>
      </c>
      <c r="AN606" s="104" t="s">
        <v>218</v>
      </c>
    </row>
    <row r="607" spans="1:40" x14ac:dyDescent="0.25">
      <c r="A607" t="str">
        <f t="shared" si="9"/>
        <v>Total passengers_Barbados</v>
      </c>
      <c r="B607" s="72" t="s">
        <v>58</v>
      </c>
      <c r="C607" s="108" t="s">
        <v>141</v>
      </c>
      <c r="D607" s="92" t="s">
        <v>144</v>
      </c>
      <c r="E607" s="75" t="s">
        <v>20</v>
      </c>
      <c r="F607" s="76" t="s">
        <v>34</v>
      </c>
      <c r="G607" s="76" t="s">
        <v>20</v>
      </c>
      <c r="H607" s="76" t="s">
        <v>20</v>
      </c>
      <c r="I607" s="76" t="s">
        <v>20</v>
      </c>
      <c r="J607" s="76" t="s">
        <v>20</v>
      </c>
      <c r="K607" s="76" t="s">
        <v>20</v>
      </c>
      <c r="L607" s="76" t="s">
        <v>20</v>
      </c>
      <c r="M607" s="76" t="s">
        <v>20</v>
      </c>
      <c r="N607" s="76" t="s">
        <v>20</v>
      </c>
      <c r="O607" s="76" t="s">
        <v>20</v>
      </c>
      <c r="P607" s="76" t="s">
        <v>20</v>
      </c>
      <c r="Q607" s="76" t="s">
        <v>20</v>
      </c>
      <c r="R607" s="83">
        <v>2112275</v>
      </c>
      <c r="S607" s="83">
        <v>2298491</v>
      </c>
      <c r="T607" s="83">
        <v>822624</v>
      </c>
      <c r="U607" s="83">
        <v>1264258</v>
      </c>
      <c r="V607" s="83">
        <v>1826626</v>
      </c>
      <c r="W607" s="83">
        <v>2184946</v>
      </c>
      <c r="X607" s="83">
        <v>2427052</v>
      </c>
      <c r="Y607" s="83">
        <v>2599665</v>
      </c>
      <c r="Z607" s="83">
        <v>2732320</v>
      </c>
      <c r="AA607" s="83">
        <v>2839285</v>
      </c>
      <c r="AB607" s="83">
        <v>2932096</v>
      </c>
      <c r="AC607" s="83">
        <v>3014617</v>
      </c>
      <c r="AD607" s="83">
        <v>3092188</v>
      </c>
      <c r="AE607" s="83">
        <v>3165235</v>
      </c>
      <c r="AF607" s="83">
        <v>3235148</v>
      </c>
      <c r="AG607" s="83">
        <v>3304140</v>
      </c>
      <c r="AH607" s="83">
        <v>3370133</v>
      </c>
      <c r="AI607" s="83">
        <v>3437112</v>
      </c>
      <c r="AJ607" s="83">
        <v>3503470</v>
      </c>
      <c r="AK607" s="83">
        <v>3570572</v>
      </c>
      <c r="AL607" s="83">
        <v>3636332</v>
      </c>
      <c r="AM607" s="83">
        <v>3702307</v>
      </c>
      <c r="AN607" s="92">
        <v>3769749</v>
      </c>
    </row>
    <row r="608" spans="1:40" x14ac:dyDescent="0.25">
      <c r="A608" t="str">
        <f t="shared" si="9"/>
        <v>Total aircraft movements_Barbados</v>
      </c>
      <c r="B608" s="72" t="s">
        <v>35</v>
      </c>
      <c r="C608" s="108" t="s">
        <v>141</v>
      </c>
      <c r="D608" s="92" t="s">
        <v>144</v>
      </c>
      <c r="E608" s="75" t="s">
        <v>20</v>
      </c>
      <c r="F608" s="76" t="s">
        <v>34</v>
      </c>
      <c r="G608" s="76" t="s">
        <v>20</v>
      </c>
      <c r="H608" s="76" t="s">
        <v>20</v>
      </c>
      <c r="I608" s="76" t="s">
        <v>20</v>
      </c>
      <c r="J608" s="76" t="s">
        <v>20</v>
      </c>
      <c r="K608" s="76" t="s">
        <v>20</v>
      </c>
      <c r="L608" s="76" t="s">
        <v>20</v>
      </c>
      <c r="M608" s="76" t="s">
        <v>20</v>
      </c>
      <c r="N608" s="76" t="s">
        <v>20</v>
      </c>
      <c r="O608" s="76" t="s">
        <v>20</v>
      </c>
      <c r="P608" s="76" t="s">
        <v>20</v>
      </c>
      <c r="Q608" s="76" t="s">
        <v>20</v>
      </c>
      <c r="R608" s="83">
        <v>33296</v>
      </c>
      <c r="S608" s="83">
        <v>32854</v>
      </c>
      <c r="T608" s="83">
        <v>14045</v>
      </c>
      <c r="U608" s="83">
        <v>22468</v>
      </c>
      <c r="V608" s="83">
        <v>27602</v>
      </c>
      <c r="W608" s="83">
        <v>30814</v>
      </c>
      <c r="X608" s="83">
        <v>32899</v>
      </c>
      <c r="Y608" s="83">
        <v>34324</v>
      </c>
      <c r="Z608" s="83">
        <v>35365</v>
      </c>
      <c r="AA608" s="83">
        <v>36181</v>
      </c>
      <c r="AB608" s="83">
        <v>36866</v>
      </c>
      <c r="AC608" s="83">
        <v>37476</v>
      </c>
      <c r="AD608" s="83">
        <v>38043</v>
      </c>
      <c r="AE608" s="83">
        <v>38584</v>
      </c>
      <c r="AF608" s="83">
        <v>39113</v>
      </c>
      <c r="AG608" s="83">
        <v>39634</v>
      </c>
      <c r="AH608" s="83">
        <v>40152</v>
      </c>
      <c r="AI608" s="83">
        <v>40669</v>
      </c>
      <c r="AJ608" s="83">
        <v>41187</v>
      </c>
      <c r="AK608" s="83">
        <v>41705</v>
      </c>
      <c r="AL608" s="83">
        <v>42224</v>
      </c>
      <c r="AM608" s="83">
        <v>42746</v>
      </c>
      <c r="AN608" s="92">
        <v>43268</v>
      </c>
    </row>
    <row r="609" spans="1:40" x14ac:dyDescent="0.25">
      <c r="A609" t="str">
        <f t="shared" si="9"/>
        <v>Total Cargo_Barbados</v>
      </c>
      <c r="B609" s="102" t="s">
        <v>207</v>
      </c>
      <c r="C609" s="103" t="s">
        <v>141</v>
      </c>
      <c r="D609" s="104" t="s">
        <v>144</v>
      </c>
      <c r="E609" s="105" t="s">
        <v>20</v>
      </c>
      <c r="F609" s="106" t="s">
        <v>34</v>
      </c>
      <c r="G609" s="106" t="s">
        <v>20</v>
      </c>
      <c r="H609" s="106" t="s">
        <v>20</v>
      </c>
      <c r="I609" s="106" t="s">
        <v>20</v>
      </c>
      <c r="J609" s="106" t="s">
        <v>20</v>
      </c>
      <c r="K609" s="106" t="s">
        <v>20</v>
      </c>
      <c r="L609" s="106" t="s">
        <v>20</v>
      </c>
      <c r="M609" s="106" t="s">
        <v>20</v>
      </c>
      <c r="N609" s="106" t="s">
        <v>20</v>
      </c>
      <c r="O609" s="106" t="s">
        <v>20</v>
      </c>
      <c r="P609" s="106" t="s">
        <v>20</v>
      </c>
      <c r="Q609" s="106" t="s">
        <v>20</v>
      </c>
      <c r="R609" s="107" t="s">
        <v>218</v>
      </c>
      <c r="S609" s="107" t="s">
        <v>218</v>
      </c>
      <c r="T609" s="107" t="s">
        <v>218</v>
      </c>
      <c r="U609" s="107" t="s">
        <v>218</v>
      </c>
      <c r="V609" s="107" t="s">
        <v>218</v>
      </c>
      <c r="W609" s="107" t="s">
        <v>218</v>
      </c>
      <c r="X609" s="107" t="s">
        <v>218</v>
      </c>
      <c r="Y609" s="107" t="s">
        <v>218</v>
      </c>
      <c r="Z609" s="107" t="s">
        <v>218</v>
      </c>
      <c r="AA609" s="107" t="s">
        <v>218</v>
      </c>
      <c r="AB609" s="107" t="s">
        <v>218</v>
      </c>
      <c r="AC609" s="107" t="s">
        <v>218</v>
      </c>
      <c r="AD609" s="107" t="s">
        <v>218</v>
      </c>
      <c r="AE609" s="107" t="s">
        <v>218</v>
      </c>
      <c r="AF609" s="107" t="s">
        <v>218</v>
      </c>
      <c r="AG609" s="107" t="s">
        <v>218</v>
      </c>
      <c r="AH609" s="107" t="s">
        <v>218</v>
      </c>
      <c r="AI609" s="107" t="s">
        <v>218</v>
      </c>
      <c r="AJ609" s="107" t="s">
        <v>218</v>
      </c>
      <c r="AK609" s="107" t="s">
        <v>218</v>
      </c>
      <c r="AL609" s="107" t="s">
        <v>218</v>
      </c>
      <c r="AM609" s="107" t="s">
        <v>218</v>
      </c>
      <c r="AN609" s="104" t="s">
        <v>218</v>
      </c>
    </row>
    <row r="610" spans="1:40" x14ac:dyDescent="0.25">
      <c r="A610" t="str">
        <f t="shared" si="9"/>
        <v>International passengers_Barbados</v>
      </c>
      <c r="B610" s="102" t="s">
        <v>54</v>
      </c>
      <c r="C610" s="103" t="s">
        <v>141</v>
      </c>
      <c r="D610" s="104" t="s">
        <v>144</v>
      </c>
      <c r="E610" s="105" t="s">
        <v>20</v>
      </c>
      <c r="F610" s="106" t="s">
        <v>34</v>
      </c>
      <c r="G610" s="106" t="s">
        <v>20</v>
      </c>
      <c r="H610" s="106" t="s">
        <v>20</v>
      </c>
      <c r="I610" s="106" t="s">
        <v>20</v>
      </c>
      <c r="J610" s="106" t="s">
        <v>20</v>
      </c>
      <c r="K610" s="106" t="s">
        <v>20</v>
      </c>
      <c r="L610" s="106" t="s">
        <v>20</v>
      </c>
      <c r="M610" s="106" t="s">
        <v>20</v>
      </c>
      <c r="N610" s="106" t="s">
        <v>20</v>
      </c>
      <c r="O610" s="106" t="s">
        <v>20</v>
      </c>
      <c r="P610" s="106" t="s">
        <v>20</v>
      </c>
      <c r="Q610" s="106" t="s">
        <v>20</v>
      </c>
      <c r="R610" s="107">
        <v>2083465</v>
      </c>
      <c r="S610" s="107">
        <v>2271718</v>
      </c>
      <c r="T610" s="107">
        <v>814752</v>
      </c>
      <c r="U610" s="107">
        <v>1252765</v>
      </c>
      <c r="V610" s="107">
        <v>1811188</v>
      </c>
      <c r="W610" s="107">
        <v>2168181</v>
      </c>
      <c r="X610" s="107">
        <v>2410288</v>
      </c>
      <c r="Y610" s="107">
        <v>2583534</v>
      </c>
      <c r="Z610" s="107">
        <v>2717133</v>
      </c>
      <c r="AA610" s="107">
        <v>2825178</v>
      </c>
      <c r="AB610" s="107">
        <v>2919109</v>
      </c>
      <c r="AC610" s="107">
        <v>3002740</v>
      </c>
      <c r="AD610" s="107">
        <v>3081379</v>
      </c>
      <c r="AE610" s="107">
        <v>3155504</v>
      </c>
      <c r="AF610" s="107">
        <v>3226464</v>
      </c>
      <c r="AG610" s="107">
        <v>3296407</v>
      </c>
      <c r="AH610" s="107">
        <v>3363262</v>
      </c>
      <c r="AI610" s="107">
        <v>3431015</v>
      </c>
      <c r="AJ610" s="107">
        <v>3498058</v>
      </c>
      <c r="AK610" s="107">
        <v>3565775</v>
      </c>
      <c r="AL610" s="107">
        <v>3632087</v>
      </c>
      <c r="AM610" s="107">
        <v>3698555</v>
      </c>
      <c r="AN610" s="104">
        <v>3766436</v>
      </c>
    </row>
    <row r="611" spans="1:40" x14ac:dyDescent="0.25">
      <c r="A611" t="str">
        <f t="shared" si="9"/>
        <v>Domestic passengers_Barbados</v>
      </c>
      <c r="B611" s="72" t="s">
        <v>56</v>
      </c>
      <c r="C611" s="108" t="s">
        <v>141</v>
      </c>
      <c r="D611" s="92" t="s">
        <v>144</v>
      </c>
      <c r="E611" s="75" t="s">
        <v>20</v>
      </c>
      <c r="F611" s="76" t="s">
        <v>34</v>
      </c>
      <c r="G611" s="76" t="s">
        <v>20</v>
      </c>
      <c r="H611" s="76" t="s">
        <v>20</v>
      </c>
      <c r="I611" s="76" t="s">
        <v>20</v>
      </c>
      <c r="J611" s="76" t="s">
        <v>20</v>
      </c>
      <c r="K611" s="76" t="s">
        <v>20</v>
      </c>
      <c r="L611" s="76" t="s">
        <v>20</v>
      </c>
      <c r="M611" s="76" t="s">
        <v>20</v>
      </c>
      <c r="N611" s="76" t="s">
        <v>20</v>
      </c>
      <c r="O611" s="76" t="s">
        <v>20</v>
      </c>
      <c r="P611" s="76" t="s">
        <v>20</v>
      </c>
      <c r="Q611" s="76" t="s">
        <v>20</v>
      </c>
      <c r="R611" s="83" t="s">
        <v>218</v>
      </c>
      <c r="S611" s="83" t="s">
        <v>218</v>
      </c>
      <c r="T611" s="83" t="s">
        <v>218</v>
      </c>
      <c r="U611" s="83" t="s">
        <v>218</v>
      </c>
      <c r="V611" s="83" t="s">
        <v>218</v>
      </c>
      <c r="W611" s="83" t="s">
        <v>218</v>
      </c>
      <c r="X611" s="83" t="s">
        <v>218</v>
      </c>
      <c r="Y611" s="83" t="s">
        <v>218</v>
      </c>
      <c r="Z611" s="83" t="s">
        <v>218</v>
      </c>
      <c r="AA611" s="83" t="s">
        <v>218</v>
      </c>
      <c r="AB611" s="83" t="s">
        <v>218</v>
      </c>
      <c r="AC611" s="83" t="s">
        <v>218</v>
      </c>
      <c r="AD611" s="83" t="s">
        <v>218</v>
      </c>
      <c r="AE611" s="83" t="s">
        <v>218</v>
      </c>
      <c r="AF611" s="83" t="s">
        <v>218</v>
      </c>
      <c r="AG611" s="83" t="s">
        <v>218</v>
      </c>
      <c r="AH611" s="83" t="s">
        <v>218</v>
      </c>
      <c r="AI611" s="83" t="s">
        <v>218</v>
      </c>
      <c r="AJ611" s="83" t="s">
        <v>218</v>
      </c>
      <c r="AK611" s="83" t="s">
        <v>218</v>
      </c>
      <c r="AL611" s="83" t="s">
        <v>218</v>
      </c>
      <c r="AM611" s="83" t="s">
        <v>218</v>
      </c>
      <c r="AN611" s="92" t="s">
        <v>218</v>
      </c>
    </row>
    <row r="612" spans="1:40" x14ac:dyDescent="0.25">
      <c r="A612" t="str">
        <f t="shared" si="9"/>
        <v>Total passengers_Bahrain</v>
      </c>
      <c r="B612" s="72" t="s">
        <v>58</v>
      </c>
      <c r="C612" s="108" t="s">
        <v>170</v>
      </c>
      <c r="D612" s="92" t="s">
        <v>225</v>
      </c>
      <c r="E612" s="75" t="s">
        <v>20</v>
      </c>
      <c r="F612" s="76" t="s">
        <v>34</v>
      </c>
      <c r="G612" s="76" t="s">
        <v>20</v>
      </c>
      <c r="H612" s="76" t="s">
        <v>20</v>
      </c>
      <c r="I612" s="76" t="s">
        <v>20</v>
      </c>
      <c r="J612" s="76" t="s">
        <v>20</v>
      </c>
      <c r="K612" s="76" t="s">
        <v>20</v>
      </c>
      <c r="L612" s="76" t="s">
        <v>20</v>
      </c>
      <c r="M612" s="76" t="s">
        <v>20</v>
      </c>
      <c r="N612" s="76" t="s">
        <v>20</v>
      </c>
      <c r="O612" s="76" t="s">
        <v>20</v>
      </c>
      <c r="P612" s="76" t="s">
        <v>20</v>
      </c>
      <c r="Q612" s="76" t="s">
        <v>20</v>
      </c>
      <c r="R612" s="83">
        <v>9082707</v>
      </c>
      <c r="S612" s="83">
        <v>9578797</v>
      </c>
      <c r="T612" s="83">
        <v>2565500</v>
      </c>
      <c r="U612" s="83">
        <v>4672358</v>
      </c>
      <c r="V612" s="83">
        <v>7077357</v>
      </c>
      <c r="W612" s="83">
        <v>8889046</v>
      </c>
      <c r="X612" s="83">
        <v>10283099</v>
      </c>
      <c r="Y612" s="83">
        <v>11451897</v>
      </c>
      <c r="Z612" s="83">
        <v>12479905</v>
      </c>
      <c r="AA612" s="83">
        <v>13367153</v>
      </c>
      <c r="AB612" s="83">
        <v>14290887</v>
      </c>
      <c r="AC612" s="83">
        <v>15113083</v>
      </c>
      <c r="AD612" s="83">
        <v>16009364</v>
      </c>
      <c r="AE612" s="83">
        <v>16770623</v>
      </c>
      <c r="AF612" s="83">
        <v>17646200</v>
      </c>
      <c r="AG612" s="83">
        <v>18395039</v>
      </c>
      <c r="AH612" s="83">
        <v>19223330</v>
      </c>
      <c r="AI612" s="83">
        <v>20051445</v>
      </c>
      <c r="AJ612" s="83">
        <v>20862974</v>
      </c>
      <c r="AK612" s="83">
        <v>21754691</v>
      </c>
      <c r="AL612" s="83">
        <v>22549094</v>
      </c>
      <c r="AM612" s="83">
        <v>23420043</v>
      </c>
      <c r="AN612" s="92">
        <v>24237572</v>
      </c>
    </row>
    <row r="613" spans="1:40" x14ac:dyDescent="0.25">
      <c r="A613" t="str">
        <f t="shared" si="9"/>
        <v>Total aircraft movements_Bahrain</v>
      </c>
      <c r="B613" s="72" t="s">
        <v>35</v>
      </c>
      <c r="C613" s="108" t="s">
        <v>170</v>
      </c>
      <c r="D613" s="92" t="s">
        <v>225</v>
      </c>
      <c r="E613" s="75" t="s">
        <v>20</v>
      </c>
      <c r="F613" s="76" t="s">
        <v>34</v>
      </c>
      <c r="G613" s="76" t="s">
        <v>20</v>
      </c>
      <c r="H613" s="76" t="s">
        <v>20</v>
      </c>
      <c r="I613" s="76" t="s">
        <v>20</v>
      </c>
      <c r="J613" s="76" t="s">
        <v>20</v>
      </c>
      <c r="K613" s="76" t="s">
        <v>20</v>
      </c>
      <c r="L613" s="76" t="s">
        <v>20</v>
      </c>
      <c r="M613" s="76" t="s">
        <v>20</v>
      </c>
      <c r="N613" s="76" t="s">
        <v>20</v>
      </c>
      <c r="O613" s="76" t="s">
        <v>20</v>
      </c>
      <c r="P613" s="76" t="s">
        <v>20</v>
      </c>
      <c r="Q613" s="76" t="s">
        <v>20</v>
      </c>
      <c r="R613" s="83">
        <v>96030</v>
      </c>
      <c r="S613" s="83">
        <v>95486</v>
      </c>
      <c r="T613" s="83">
        <v>40061</v>
      </c>
      <c r="U613" s="83">
        <v>63939</v>
      </c>
      <c r="V613" s="83">
        <v>79213</v>
      </c>
      <c r="W613" s="83">
        <v>89910</v>
      </c>
      <c r="X613" s="83">
        <v>97595</v>
      </c>
      <c r="Y613" s="83">
        <v>103330</v>
      </c>
      <c r="Z613" s="83">
        <v>107785</v>
      </c>
      <c r="AA613" s="83">
        <v>111597</v>
      </c>
      <c r="AB613" s="83">
        <v>115059</v>
      </c>
      <c r="AC613" s="83">
        <v>118339</v>
      </c>
      <c r="AD613" s="83">
        <v>121569</v>
      </c>
      <c r="AE613" s="83">
        <v>124174</v>
      </c>
      <c r="AF613" s="83">
        <v>126773</v>
      </c>
      <c r="AG613" s="83">
        <v>129388</v>
      </c>
      <c r="AH613" s="83">
        <v>132034</v>
      </c>
      <c r="AI613" s="83">
        <v>134724</v>
      </c>
      <c r="AJ613" s="83">
        <v>137140</v>
      </c>
      <c r="AK613" s="83">
        <v>139596</v>
      </c>
      <c r="AL613" s="83">
        <v>142093</v>
      </c>
      <c r="AM613" s="83">
        <v>144633</v>
      </c>
      <c r="AN613" s="92">
        <v>147219</v>
      </c>
    </row>
    <row r="614" spans="1:40" x14ac:dyDescent="0.25">
      <c r="A614" t="str">
        <f t="shared" si="9"/>
        <v>Total Cargo_Bahrain</v>
      </c>
      <c r="B614" s="102" t="s">
        <v>207</v>
      </c>
      <c r="C614" s="103" t="s">
        <v>170</v>
      </c>
      <c r="D614" s="92" t="s">
        <v>225</v>
      </c>
      <c r="E614" s="105" t="s">
        <v>20</v>
      </c>
      <c r="F614" s="106" t="s">
        <v>34</v>
      </c>
      <c r="G614" s="106" t="s">
        <v>20</v>
      </c>
      <c r="H614" s="106" t="s">
        <v>20</v>
      </c>
      <c r="I614" s="106" t="s">
        <v>20</v>
      </c>
      <c r="J614" s="106" t="s">
        <v>20</v>
      </c>
      <c r="K614" s="106" t="s">
        <v>20</v>
      </c>
      <c r="L614" s="106" t="s">
        <v>20</v>
      </c>
      <c r="M614" s="106" t="s">
        <v>20</v>
      </c>
      <c r="N614" s="106" t="s">
        <v>20</v>
      </c>
      <c r="O614" s="106" t="s">
        <v>20</v>
      </c>
      <c r="P614" s="106" t="s">
        <v>20</v>
      </c>
      <c r="Q614" s="106" t="s">
        <v>20</v>
      </c>
      <c r="R614" s="107">
        <v>223830</v>
      </c>
      <c r="S614" s="107">
        <v>211953</v>
      </c>
      <c r="T614" s="107">
        <v>217631</v>
      </c>
      <c r="U614" s="107">
        <v>218033</v>
      </c>
      <c r="V614" s="107">
        <v>222354</v>
      </c>
      <c r="W614" s="107">
        <v>235034</v>
      </c>
      <c r="X614" s="107">
        <v>249211</v>
      </c>
      <c r="Y614" s="107">
        <v>263806</v>
      </c>
      <c r="Z614" s="107">
        <v>278042</v>
      </c>
      <c r="AA614" s="107">
        <v>291441</v>
      </c>
      <c r="AB614" s="107">
        <v>303702</v>
      </c>
      <c r="AC614" s="107">
        <v>314681</v>
      </c>
      <c r="AD614" s="107">
        <v>324370</v>
      </c>
      <c r="AE614" s="107">
        <v>331660</v>
      </c>
      <c r="AF614" s="107">
        <v>337823</v>
      </c>
      <c r="AG614" s="107">
        <v>343149</v>
      </c>
      <c r="AH614" s="107">
        <v>347894</v>
      </c>
      <c r="AI614" s="107">
        <v>352268</v>
      </c>
      <c r="AJ614" s="107">
        <v>355762</v>
      </c>
      <c r="AK614" s="107">
        <v>359229</v>
      </c>
      <c r="AL614" s="107">
        <v>362819</v>
      </c>
      <c r="AM614" s="107">
        <v>366621</v>
      </c>
      <c r="AN614" s="104">
        <v>370714</v>
      </c>
    </row>
    <row r="615" spans="1:40" x14ac:dyDescent="0.25">
      <c r="A615" t="str">
        <f t="shared" si="9"/>
        <v>International passengers_Bahrain</v>
      </c>
      <c r="B615" s="102" t="s">
        <v>54</v>
      </c>
      <c r="C615" s="103" t="s">
        <v>170</v>
      </c>
      <c r="D615" s="92" t="s">
        <v>225</v>
      </c>
      <c r="E615" s="105" t="s">
        <v>20</v>
      </c>
      <c r="F615" s="106" t="s">
        <v>34</v>
      </c>
      <c r="G615" s="106" t="s">
        <v>20</v>
      </c>
      <c r="H615" s="106" t="s">
        <v>20</v>
      </c>
      <c r="I615" s="106" t="s">
        <v>20</v>
      </c>
      <c r="J615" s="106" t="s">
        <v>20</v>
      </c>
      <c r="K615" s="106" t="s">
        <v>20</v>
      </c>
      <c r="L615" s="106" t="s">
        <v>20</v>
      </c>
      <c r="M615" s="106" t="s">
        <v>20</v>
      </c>
      <c r="N615" s="106" t="s">
        <v>20</v>
      </c>
      <c r="O615" s="106" t="s">
        <v>20</v>
      </c>
      <c r="P615" s="106" t="s">
        <v>20</v>
      </c>
      <c r="Q615" s="106" t="s">
        <v>20</v>
      </c>
      <c r="R615" s="107">
        <v>9063131</v>
      </c>
      <c r="S615" s="107">
        <v>9555749</v>
      </c>
      <c r="T615" s="107">
        <v>2554106</v>
      </c>
      <c r="U615" s="107">
        <v>4659560</v>
      </c>
      <c r="V615" s="107">
        <v>7060753</v>
      </c>
      <c r="W615" s="107">
        <v>8869735</v>
      </c>
      <c r="X615" s="107">
        <v>10262307</v>
      </c>
      <c r="Y615" s="107">
        <v>11430283</v>
      </c>
      <c r="Z615" s="107">
        <v>12457842</v>
      </c>
      <c r="AA615" s="107">
        <v>13344842</v>
      </c>
      <c r="AB615" s="107">
        <v>14268441</v>
      </c>
      <c r="AC615" s="107">
        <v>15090562</v>
      </c>
      <c r="AD615" s="107">
        <v>15986803</v>
      </c>
      <c r="AE615" s="107">
        <v>16748039</v>
      </c>
      <c r="AF615" s="107">
        <v>17623604</v>
      </c>
      <c r="AG615" s="107">
        <v>18372437</v>
      </c>
      <c r="AH615" s="107">
        <v>19200723</v>
      </c>
      <c r="AI615" s="107">
        <v>20028836</v>
      </c>
      <c r="AJ615" s="107">
        <v>20840364</v>
      </c>
      <c r="AK615" s="107">
        <v>21732080</v>
      </c>
      <c r="AL615" s="107">
        <v>22526483</v>
      </c>
      <c r="AM615" s="107">
        <v>23397432</v>
      </c>
      <c r="AN615" s="104">
        <v>24214961</v>
      </c>
    </row>
    <row r="616" spans="1:40" x14ac:dyDescent="0.25">
      <c r="A616" t="str">
        <f t="shared" si="9"/>
        <v>Domestic passengers_Bahrain</v>
      </c>
      <c r="B616" s="72" t="s">
        <v>56</v>
      </c>
      <c r="C616" s="108" t="s">
        <v>170</v>
      </c>
      <c r="D616" s="92" t="s">
        <v>225</v>
      </c>
      <c r="E616" s="75" t="s">
        <v>20</v>
      </c>
      <c r="F616" s="76" t="s">
        <v>34</v>
      </c>
      <c r="G616" s="76" t="s">
        <v>20</v>
      </c>
      <c r="H616" s="76" t="s">
        <v>20</v>
      </c>
      <c r="I616" s="76" t="s">
        <v>20</v>
      </c>
      <c r="J616" s="76" t="s">
        <v>20</v>
      </c>
      <c r="K616" s="76" t="s">
        <v>20</v>
      </c>
      <c r="L616" s="76" t="s">
        <v>20</v>
      </c>
      <c r="M616" s="76" t="s">
        <v>20</v>
      </c>
      <c r="N616" s="76" t="s">
        <v>20</v>
      </c>
      <c r="O616" s="76" t="s">
        <v>20</v>
      </c>
      <c r="P616" s="76" t="s">
        <v>20</v>
      </c>
      <c r="Q616" s="76" t="s">
        <v>20</v>
      </c>
      <c r="R616" s="83" t="s">
        <v>218</v>
      </c>
      <c r="S616" s="83" t="s">
        <v>218</v>
      </c>
      <c r="T616" s="83" t="s">
        <v>218</v>
      </c>
      <c r="U616" s="83" t="s">
        <v>218</v>
      </c>
      <c r="V616" s="83" t="s">
        <v>218</v>
      </c>
      <c r="W616" s="83" t="s">
        <v>218</v>
      </c>
      <c r="X616" s="83" t="s">
        <v>218</v>
      </c>
      <c r="Y616" s="83" t="s">
        <v>218</v>
      </c>
      <c r="Z616" s="83" t="s">
        <v>218</v>
      </c>
      <c r="AA616" s="83" t="s">
        <v>218</v>
      </c>
      <c r="AB616" s="83" t="s">
        <v>218</v>
      </c>
      <c r="AC616" s="83" t="s">
        <v>218</v>
      </c>
      <c r="AD616" s="83" t="s">
        <v>218</v>
      </c>
      <c r="AE616" s="83" t="s">
        <v>218</v>
      </c>
      <c r="AF616" s="83" t="s">
        <v>218</v>
      </c>
      <c r="AG616" s="83" t="s">
        <v>218</v>
      </c>
      <c r="AH616" s="83" t="s">
        <v>218</v>
      </c>
      <c r="AI616" s="83" t="s">
        <v>218</v>
      </c>
      <c r="AJ616" s="83" t="s">
        <v>218</v>
      </c>
      <c r="AK616" s="83" t="s">
        <v>218</v>
      </c>
      <c r="AL616" s="83" t="s">
        <v>218</v>
      </c>
      <c r="AM616" s="83" t="s">
        <v>218</v>
      </c>
      <c r="AN616" s="92" t="s">
        <v>218</v>
      </c>
    </row>
    <row r="617" spans="1:40" x14ac:dyDescent="0.25">
      <c r="A617" t="str">
        <f t="shared" si="9"/>
        <v>Total passengers_Austria</v>
      </c>
      <c r="B617" s="72" t="s">
        <v>58</v>
      </c>
      <c r="C617" s="108" t="s">
        <v>96</v>
      </c>
      <c r="D617" s="92" t="s">
        <v>99</v>
      </c>
      <c r="E617" s="75" t="s">
        <v>34</v>
      </c>
      <c r="F617" s="76" t="s">
        <v>20</v>
      </c>
      <c r="G617" s="76" t="s">
        <v>20</v>
      </c>
      <c r="H617" s="76" t="s">
        <v>34</v>
      </c>
      <c r="I617" s="76" t="s">
        <v>34</v>
      </c>
      <c r="J617" s="76" t="s">
        <v>20</v>
      </c>
      <c r="K617" s="76" t="s">
        <v>20</v>
      </c>
      <c r="L617" s="76" t="s">
        <v>20</v>
      </c>
      <c r="M617" s="76" t="s">
        <v>20</v>
      </c>
      <c r="N617" s="76" t="s">
        <v>20</v>
      </c>
      <c r="O617" s="76" t="s">
        <v>20</v>
      </c>
      <c r="P617" s="76" t="s">
        <v>20</v>
      </c>
      <c r="Q617" s="76" t="s">
        <v>34</v>
      </c>
      <c r="R617" s="83">
        <v>31726100</v>
      </c>
      <c r="S617" s="83">
        <v>36214891</v>
      </c>
      <c r="T617" s="83">
        <v>9689998</v>
      </c>
      <c r="U617" s="83">
        <v>17677019</v>
      </c>
      <c r="V617" s="83">
        <v>26922080</v>
      </c>
      <c r="W617" s="83">
        <v>33022917</v>
      </c>
      <c r="X617" s="83">
        <v>37330764</v>
      </c>
      <c r="Y617" s="83">
        <v>40543831</v>
      </c>
      <c r="Z617" s="83">
        <v>43072927</v>
      </c>
      <c r="AA617" s="83">
        <v>45163738</v>
      </c>
      <c r="AB617" s="83">
        <v>46966160</v>
      </c>
      <c r="AC617" s="83">
        <v>48573678</v>
      </c>
      <c r="AD617" s="83">
        <v>50046133</v>
      </c>
      <c r="AE617" s="83">
        <v>51422866</v>
      </c>
      <c r="AF617" s="83">
        <v>52730477</v>
      </c>
      <c r="AG617" s="83">
        <v>53987479</v>
      </c>
      <c r="AH617" s="83">
        <v>55206707</v>
      </c>
      <c r="AI617" s="83">
        <v>56397593</v>
      </c>
      <c r="AJ617" s="83">
        <v>57567512</v>
      </c>
      <c r="AK617" s="83">
        <v>58721790</v>
      </c>
      <c r="AL617" s="83">
        <v>59864249</v>
      </c>
      <c r="AM617" s="83">
        <v>60997777</v>
      </c>
      <c r="AN617" s="92">
        <v>62124543</v>
      </c>
    </row>
    <row r="618" spans="1:40" x14ac:dyDescent="0.25">
      <c r="A618" t="str">
        <f t="shared" si="9"/>
        <v>Total aircraft movements_Austria</v>
      </c>
      <c r="B618" s="72" t="s">
        <v>35</v>
      </c>
      <c r="C618" s="108" t="s">
        <v>96</v>
      </c>
      <c r="D618" s="92" t="s">
        <v>99</v>
      </c>
      <c r="E618" s="75" t="s">
        <v>34</v>
      </c>
      <c r="F618" s="76" t="s">
        <v>20</v>
      </c>
      <c r="G618" s="76" t="s">
        <v>20</v>
      </c>
      <c r="H618" s="76" t="s">
        <v>34</v>
      </c>
      <c r="I618" s="76" t="s">
        <v>34</v>
      </c>
      <c r="J618" s="76" t="s">
        <v>20</v>
      </c>
      <c r="K618" s="76" t="s">
        <v>20</v>
      </c>
      <c r="L618" s="76" t="s">
        <v>20</v>
      </c>
      <c r="M618" s="76" t="s">
        <v>20</v>
      </c>
      <c r="N618" s="76" t="s">
        <v>20</v>
      </c>
      <c r="O618" s="76" t="s">
        <v>20</v>
      </c>
      <c r="P618" s="76" t="s">
        <v>20</v>
      </c>
      <c r="Q618" s="76" t="s">
        <v>34</v>
      </c>
      <c r="R618" s="83">
        <v>465283</v>
      </c>
      <c r="S618" s="83">
        <v>490214</v>
      </c>
      <c r="T618" s="83">
        <v>265634</v>
      </c>
      <c r="U618" s="83">
        <v>405225</v>
      </c>
      <c r="V618" s="83">
        <v>477758</v>
      </c>
      <c r="W618" s="83">
        <v>513286</v>
      </c>
      <c r="X618" s="83">
        <v>532499</v>
      </c>
      <c r="Y618" s="83">
        <v>544024</v>
      </c>
      <c r="Z618" s="83">
        <v>552194</v>
      </c>
      <c r="AA618" s="83">
        <v>559158</v>
      </c>
      <c r="AB618" s="83">
        <v>565957</v>
      </c>
      <c r="AC618" s="83">
        <v>572955</v>
      </c>
      <c r="AD618" s="83">
        <v>580231</v>
      </c>
      <c r="AE618" s="83">
        <v>587746</v>
      </c>
      <c r="AF618" s="83">
        <v>595453</v>
      </c>
      <c r="AG618" s="83">
        <v>603407</v>
      </c>
      <c r="AH618" s="83">
        <v>611293</v>
      </c>
      <c r="AI618" s="83">
        <v>619078</v>
      </c>
      <c r="AJ618" s="83">
        <v>627303</v>
      </c>
      <c r="AK618" s="83">
        <v>636198</v>
      </c>
      <c r="AL618" s="83">
        <v>645747</v>
      </c>
      <c r="AM618" s="83">
        <v>655958</v>
      </c>
      <c r="AN618" s="92">
        <v>666780</v>
      </c>
    </row>
    <row r="619" spans="1:40" x14ac:dyDescent="0.25">
      <c r="A619" t="str">
        <f t="shared" si="9"/>
        <v>Total Cargo_Austria</v>
      </c>
      <c r="B619" s="102" t="s">
        <v>207</v>
      </c>
      <c r="C619" s="103" t="s">
        <v>96</v>
      </c>
      <c r="D619" s="104" t="s">
        <v>99</v>
      </c>
      <c r="E619" s="105" t="s">
        <v>34</v>
      </c>
      <c r="F619" s="106" t="s">
        <v>20</v>
      </c>
      <c r="G619" s="106" t="s">
        <v>20</v>
      </c>
      <c r="H619" s="106" t="s">
        <v>34</v>
      </c>
      <c r="I619" s="106" t="s">
        <v>34</v>
      </c>
      <c r="J619" s="106" t="s">
        <v>20</v>
      </c>
      <c r="K619" s="106" t="s">
        <v>20</v>
      </c>
      <c r="L619" s="106" t="s">
        <v>20</v>
      </c>
      <c r="M619" s="106" t="s">
        <v>20</v>
      </c>
      <c r="N619" s="106" t="s">
        <v>20</v>
      </c>
      <c r="O619" s="106" t="s">
        <v>20</v>
      </c>
      <c r="P619" s="106" t="s">
        <v>20</v>
      </c>
      <c r="Q619" s="106" t="s">
        <v>34</v>
      </c>
      <c r="R619" s="107">
        <v>237803</v>
      </c>
      <c r="S619" s="107">
        <v>228302</v>
      </c>
      <c r="T619" s="107">
        <v>158573</v>
      </c>
      <c r="U619" s="107">
        <v>217624</v>
      </c>
      <c r="V619" s="107">
        <v>242763</v>
      </c>
      <c r="W619" s="107">
        <v>257123</v>
      </c>
      <c r="X619" s="107">
        <v>266763</v>
      </c>
      <c r="Y619" s="107">
        <v>274564</v>
      </c>
      <c r="Z619" s="107">
        <v>281552</v>
      </c>
      <c r="AA619" s="107">
        <v>288072</v>
      </c>
      <c r="AB619" s="107">
        <v>294230</v>
      </c>
      <c r="AC619" s="107">
        <v>300045</v>
      </c>
      <c r="AD619" s="107">
        <v>305516</v>
      </c>
      <c r="AE619" s="107">
        <v>310636</v>
      </c>
      <c r="AF619" s="107">
        <v>315410</v>
      </c>
      <c r="AG619" s="107">
        <v>319847</v>
      </c>
      <c r="AH619" s="107">
        <v>323964</v>
      </c>
      <c r="AI619" s="107">
        <v>327786</v>
      </c>
      <c r="AJ619" s="107">
        <v>331328</v>
      </c>
      <c r="AK619" s="107">
        <v>334611</v>
      </c>
      <c r="AL619" s="107">
        <v>337644</v>
      </c>
      <c r="AM619" s="107">
        <v>340430</v>
      </c>
      <c r="AN619" s="104">
        <v>343005</v>
      </c>
    </row>
    <row r="620" spans="1:40" x14ac:dyDescent="0.25">
      <c r="A620" t="str">
        <f t="shared" si="9"/>
        <v>International passengers_Austria</v>
      </c>
      <c r="B620" s="102" t="s">
        <v>54</v>
      </c>
      <c r="C620" s="103" t="s">
        <v>96</v>
      </c>
      <c r="D620" s="104" t="s">
        <v>99</v>
      </c>
      <c r="E620" s="105" t="s">
        <v>34</v>
      </c>
      <c r="F620" s="106" t="s">
        <v>20</v>
      </c>
      <c r="G620" s="106" t="s">
        <v>20</v>
      </c>
      <c r="H620" s="106" t="s">
        <v>34</v>
      </c>
      <c r="I620" s="106" t="s">
        <v>34</v>
      </c>
      <c r="J620" s="106" t="s">
        <v>20</v>
      </c>
      <c r="K620" s="106" t="s">
        <v>20</v>
      </c>
      <c r="L620" s="106" t="s">
        <v>20</v>
      </c>
      <c r="M620" s="106" t="s">
        <v>20</v>
      </c>
      <c r="N620" s="106" t="s">
        <v>20</v>
      </c>
      <c r="O620" s="106" t="s">
        <v>20</v>
      </c>
      <c r="P620" s="106" t="s">
        <v>20</v>
      </c>
      <c r="Q620" s="106" t="s">
        <v>34</v>
      </c>
      <c r="R620" s="107">
        <v>30448195</v>
      </c>
      <c r="S620" s="107">
        <v>34949103</v>
      </c>
      <c r="T620" s="107">
        <v>9399879</v>
      </c>
      <c r="U620" s="107">
        <v>17064419</v>
      </c>
      <c r="V620" s="107">
        <v>25976197</v>
      </c>
      <c r="W620" s="107">
        <v>31891866</v>
      </c>
      <c r="X620" s="107">
        <v>36094319</v>
      </c>
      <c r="Y620" s="107">
        <v>39245303</v>
      </c>
      <c r="Z620" s="107">
        <v>41735670</v>
      </c>
      <c r="AA620" s="107">
        <v>43800234</v>
      </c>
      <c r="AB620" s="107">
        <v>45582997</v>
      </c>
      <c r="AC620" s="107">
        <v>47174376</v>
      </c>
      <c r="AD620" s="107">
        <v>48632629</v>
      </c>
      <c r="AE620" s="107">
        <v>49996305</v>
      </c>
      <c r="AF620" s="107">
        <v>51291582</v>
      </c>
      <c r="AG620" s="107">
        <v>52536677</v>
      </c>
      <c r="AH620" s="107">
        <v>53744537</v>
      </c>
      <c r="AI620" s="107">
        <v>54924529</v>
      </c>
      <c r="AJ620" s="107">
        <v>56083529</v>
      </c>
      <c r="AK620" s="107">
        <v>57226643</v>
      </c>
      <c r="AL620" s="107">
        <v>58357694</v>
      </c>
      <c r="AM620" s="107">
        <v>59479564</v>
      </c>
      <c r="AN620" s="104">
        <v>60594435</v>
      </c>
    </row>
    <row r="621" spans="1:40" x14ac:dyDescent="0.25">
      <c r="A621" t="str">
        <f t="shared" si="9"/>
        <v>Domestic passengers_Austria</v>
      </c>
      <c r="B621" s="72" t="s">
        <v>56</v>
      </c>
      <c r="C621" s="108" t="s">
        <v>96</v>
      </c>
      <c r="D621" s="92" t="s">
        <v>99</v>
      </c>
      <c r="E621" s="75" t="s">
        <v>34</v>
      </c>
      <c r="F621" s="76" t="s">
        <v>20</v>
      </c>
      <c r="G621" s="76" t="s">
        <v>20</v>
      </c>
      <c r="H621" s="76" t="s">
        <v>34</v>
      </c>
      <c r="I621" s="76" t="s">
        <v>34</v>
      </c>
      <c r="J621" s="76" t="s">
        <v>20</v>
      </c>
      <c r="K621" s="76" t="s">
        <v>20</v>
      </c>
      <c r="L621" s="76" t="s">
        <v>20</v>
      </c>
      <c r="M621" s="76" t="s">
        <v>20</v>
      </c>
      <c r="N621" s="76" t="s">
        <v>20</v>
      </c>
      <c r="O621" s="76" t="s">
        <v>20</v>
      </c>
      <c r="P621" s="76" t="s">
        <v>20</v>
      </c>
      <c r="Q621" s="76" t="s">
        <v>34</v>
      </c>
      <c r="R621" s="83">
        <v>1162157</v>
      </c>
      <c r="S621" s="83">
        <v>1095406</v>
      </c>
      <c r="T621" s="83">
        <v>272261</v>
      </c>
      <c r="U621" s="83">
        <v>540257</v>
      </c>
      <c r="V621" s="83">
        <v>842703</v>
      </c>
      <c r="W621" s="83">
        <v>1014359</v>
      </c>
      <c r="X621" s="83">
        <v>1114662</v>
      </c>
      <c r="Y621" s="83">
        <v>1175883</v>
      </c>
      <c r="Z621" s="83">
        <v>1215796</v>
      </c>
      <c r="AA621" s="83">
        <v>1244147</v>
      </c>
      <c r="AB621" s="83">
        <v>1266248</v>
      </c>
      <c r="AC621" s="83">
        <v>1284872</v>
      </c>
      <c r="AD621" s="83">
        <v>1301460</v>
      </c>
      <c r="AE621" s="83">
        <v>1316740</v>
      </c>
      <c r="AF621" s="83">
        <v>1331113</v>
      </c>
      <c r="AG621" s="83">
        <v>1344873</v>
      </c>
      <c r="AH621" s="83">
        <v>1357921</v>
      </c>
      <c r="AI621" s="83">
        <v>1370337</v>
      </c>
      <c r="AJ621" s="83">
        <v>1382634</v>
      </c>
      <c r="AK621" s="83">
        <v>1395048</v>
      </c>
      <c r="AL621" s="83">
        <v>1407587</v>
      </c>
      <c r="AM621" s="83">
        <v>1420265</v>
      </c>
      <c r="AN621" s="92">
        <v>1433085</v>
      </c>
    </row>
    <row r="622" spans="1:40" x14ac:dyDescent="0.25">
      <c r="A622" t="str">
        <f t="shared" si="9"/>
        <v>Total passengers_Australia</v>
      </c>
      <c r="B622" s="72" t="s">
        <v>58</v>
      </c>
      <c r="C622" s="108" t="s">
        <v>69</v>
      </c>
      <c r="D622" s="92" t="s">
        <v>70</v>
      </c>
      <c r="E622" s="75" t="s">
        <v>34</v>
      </c>
      <c r="F622" s="76" t="s">
        <v>20</v>
      </c>
      <c r="G622" s="76" t="s">
        <v>20</v>
      </c>
      <c r="H622" s="76" t="s">
        <v>20</v>
      </c>
      <c r="I622" s="76" t="s">
        <v>20</v>
      </c>
      <c r="J622" s="76" t="s">
        <v>20</v>
      </c>
      <c r="K622" s="76" t="s">
        <v>20</v>
      </c>
      <c r="L622" s="76" t="s">
        <v>20</v>
      </c>
      <c r="M622" s="76" t="s">
        <v>20</v>
      </c>
      <c r="N622" s="76" t="s">
        <v>20</v>
      </c>
      <c r="O622" s="76" t="s">
        <v>20</v>
      </c>
      <c r="P622" s="76" t="s">
        <v>20</v>
      </c>
      <c r="Q622" s="76" t="s">
        <v>20</v>
      </c>
      <c r="R622" s="83">
        <v>165078012</v>
      </c>
      <c r="S622" s="83">
        <v>166210260</v>
      </c>
      <c r="T622" s="83">
        <v>45187789</v>
      </c>
      <c r="U622" s="83">
        <v>90018006</v>
      </c>
      <c r="V622" s="83">
        <v>129306863</v>
      </c>
      <c r="W622" s="83">
        <v>157487804</v>
      </c>
      <c r="X622" s="83">
        <v>176917560</v>
      </c>
      <c r="Y622" s="83">
        <v>191466920</v>
      </c>
      <c r="Z622" s="83">
        <v>203216703</v>
      </c>
      <c r="AA622" s="83">
        <v>213385986</v>
      </c>
      <c r="AB622" s="83">
        <v>222654962</v>
      </c>
      <c r="AC622" s="83">
        <v>231413245</v>
      </c>
      <c r="AD622" s="83">
        <v>239890731</v>
      </c>
      <c r="AE622" s="83">
        <v>248223926</v>
      </c>
      <c r="AF622" s="83">
        <v>256514859</v>
      </c>
      <c r="AG622" s="83">
        <v>264775433</v>
      </c>
      <c r="AH622" s="83">
        <v>273035982</v>
      </c>
      <c r="AI622" s="83">
        <v>281323557</v>
      </c>
      <c r="AJ622" s="83">
        <v>289656696</v>
      </c>
      <c r="AK622" s="83">
        <v>298051335</v>
      </c>
      <c r="AL622" s="83">
        <v>306518852</v>
      </c>
      <c r="AM622" s="83">
        <v>315069437</v>
      </c>
      <c r="AN622" s="92">
        <v>323710709</v>
      </c>
    </row>
    <row r="623" spans="1:40" x14ac:dyDescent="0.25">
      <c r="A623" t="str">
        <f t="shared" si="9"/>
        <v>Total aircraft movements_Australia</v>
      </c>
      <c r="B623" s="72" t="s">
        <v>35</v>
      </c>
      <c r="C623" s="108" t="s">
        <v>69</v>
      </c>
      <c r="D623" s="92" t="s">
        <v>70</v>
      </c>
      <c r="E623" s="75" t="s">
        <v>34</v>
      </c>
      <c r="F623" s="76" t="s">
        <v>20</v>
      </c>
      <c r="G623" s="76" t="s">
        <v>20</v>
      </c>
      <c r="H623" s="76" t="s">
        <v>20</v>
      </c>
      <c r="I623" s="76" t="s">
        <v>20</v>
      </c>
      <c r="J623" s="76" t="s">
        <v>20</v>
      </c>
      <c r="K623" s="76" t="s">
        <v>20</v>
      </c>
      <c r="L623" s="76" t="s">
        <v>20</v>
      </c>
      <c r="M623" s="76" t="s">
        <v>20</v>
      </c>
      <c r="N623" s="76" t="s">
        <v>20</v>
      </c>
      <c r="O623" s="76" t="s">
        <v>20</v>
      </c>
      <c r="P623" s="76" t="s">
        <v>20</v>
      </c>
      <c r="Q623" s="76" t="s">
        <v>20</v>
      </c>
      <c r="R623" s="83">
        <v>1837417</v>
      </c>
      <c r="S623" s="83">
        <v>1849879</v>
      </c>
      <c r="T623" s="83">
        <v>703653</v>
      </c>
      <c r="U623" s="83">
        <v>1259465</v>
      </c>
      <c r="V623" s="83">
        <v>1574158</v>
      </c>
      <c r="W623" s="83">
        <v>1780948</v>
      </c>
      <c r="X623" s="83">
        <v>1927122</v>
      </c>
      <c r="Y623" s="83">
        <v>2042324</v>
      </c>
      <c r="Z623" s="83">
        <v>2136278</v>
      </c>
      <c r="AA623" s="83">
        <v>2216501</v>
      </c>
      <c r="AB623" s="83">
        <v>2287650</v>
      </c>
      <c r="AC623" s="83">
        <v>2352719</v>
      </c>
      <c r="AD623" s="83">
        <v>2413640</v>
      </c>
      <c r="AE623" s="83">
        <v>2471637</v>
      </c>
      <c r="AF623" s="83">
        <v>2527452</v>
      </c>
      <c r="AG623" s="83">
        <v>2581647</v>
      </c>
      <c r="AH623" s="83">
        <v>2634612</v>
      </c>
      <c r="AI623" s="83">
        <v>2686629</v>
      </c>
      <c r="AJ623" s="83">
        <v>2737881</v>
      </c>
      <c r="AK623" s="83">
        <v>2788520</v>
      </c>
      <c r="AL623" s="83">
        <v>2838643</v>
      </c>
      <c r="AM623" s="83">
        <v>2888343</v>
      </c>
      <c r="AN623" s="92">
        <v>2937679</v>
      </c>
    </row>
    <row r="624" spans="1:40" x14ac:dyDescent="0.25">
      <c r="A624" t="str">
        <f t="shared" si="9"/>
        <v>Total Cargo_Australia</v>
      </c>
      <c r="B624" s="102" t="s">
        <v>207</v>
      </c>
      <c r="C624" s="103" t="s">
        <v>69</v>
      </c>
      <c r="D624" s="104" t="s">
        <v>70</v>
      </c>
      <c r="E624" s="105" t="s">
        <v>34</v>
      </c>
      <c r="F624" s="106" t="s">
        <v>20</v>
      </c>
      <c r="G624" s="106" t="s">
        <v>20</v>
      </c>
      <c r="H624" s="106" t="s">
        <v>20</v>
      </c>
      <c r="I624" s="106" t="s">
        <v>20</v>
      </c>
      <c r="J624" s="106" t="s">
        <v>20</v>
      </c>
      <c r="K624" s="106" t="s">
        <v>20</v>
      </c>
      <c r="L624" s="106" t="s">
        <v>20</v>
      </c>
      <c r="M624" s="106" t="s">
        <v>20</v>
      </c>
      <c r="N624" s="106" t="s">
        <v>20</v>
      </c>
      <c r="O624" s="106" t="s">
        <v>20</v>
      </c>
      <c r="P624" s="106" t="s">
        <v>20</v>
      </c>
      <c r="Q624" s="106" t="s">
        <v>20</v>
      </c>
      <c r="R624" s="107">
        <v>1255001</v>
      </c>
      <c r="S624" s="107">
        <v>1182602</v>
      </c>
      <c r="T624" s="107">
        <v>727789</v>
      </c>
      <c r="U624" s="107">
        <v>1060819</v>
      </c>
      <c r="V624" s="107">
        <v>1222422</v>
      </c>
      <c r="W624" s="107">
        <v>1310178</v>
      </c>
      <c r="X624" s="107">
        <v>1367514</v>
      </c>
      <c r="Y624" s="107">
        <v>1411512</v>
      </c>
      <c r="Z624" s="107">
        <v>1449848</v>
      </c>
      <c r="AA624" s="107">
        <v>1485609</v>
      </c>
      <c r="AB624" s="107">
        <v>1520108</v>
      </c>
      <c r="AC624" s="107">
        <v>1553870</v>
      </c>
      <c r="AD624" s="107">
        <v>1587118</v>
      </c>
      <c r="AE624" s="107">
        <v>1619936</v>
      </c>
      <c r="AF624" s="107">
        <v>1652340</v>
      </c>
      <c r="AG624" s="107">
        <v>1684353</v>
      </c>
      <c r="AH624" s="107">
        <v>1716013</v>
      </c>
      <c r="AI624" s="107">
        <v>1747365</v>
      </c>
      <c r="AJ624" s="107">
        <v>1778435</v>
      </c>
      <c r="AK624" s="107">
        <v>1809264</v>
      </c>
      <c r="AL624" s="107">
        <v>1839871</v>
      </c>
      <c r="AM624" s="107">
        <v>1870294</v>
      </c>
      <c r="AN624" s="104">
        <v>1900550</v>
      </c>
    </row>
    <row r="625" spans="1:40" x14ac:dyDescent="0.25">
      <c r="A625" t="str">
        <f t="shared" si="9"/>
        <v>International passengers_Australia</v>
      </c>
      <c r="B625" s="102" t="s">
        <v>54</v>
      </c>
      <c r="C625" s="103" t="s">
        <v>69</v>
      </c>
      <c r="D625" s="104" t="s">
        <v>70</v>
      </c>
      <c r="E625" s="105" t="s">
        <v>34</v>
      </c>
      <c r="F625" s="106" t="s">
        <v>20</v>
      </c>
      <c r="G625" s="106" t="s">
        <v>20</v>
      </c>
      <c r="H625" s="106" t="s">
        <v>20</v>
      </c>
      <c r="I625" s="106" t="s">
        <v>20</v>
      </c>
      <c r="J625" s="106" t="s">
        <v>20</v>
      </c>
      <c r="K625" s="106" t="s">
        <v>20</v>
      </c>
      <c r="L625" s="106" t="s">
        <v>20</v>
      </c>
      <c r="M625" s="106" t="s">
        <v>20</v>
      </c>
      <c r="N625" s="106" t="s">
        <v>20</v>
      </c>
      <c r="O625" s="106" t="s">
        <v>20</v>
      </c>
      <c r="P625" s="106" t="s">
        <v>20</v>
      </c>
      <c r="Q625" s="106" t="s">
        <v>20</v>
      </c>
      <c r="R625" s="107">
        <v>41613783</v>
      </c>
      <c r="S625" s="107">
        <v>42065752</v>
      </c>
      <c r="T625" s="107">
        <v>9636158</v>
      </c>
      <c r="U625" s="107">
        <v>18023034</v>
      </c>
      <c r="V625" s="107">
        <v>29071139</v>
      </c>
      <c r="W625" s="107">
        <v>37166109</v>
      </c>
      <c r="X625" s="107">
        <v>43459562</v>
      </c>
      <c r="Y625" s="107">
        <v>48632978</v>
      </c>
      <c r="Z625" s="107">
        <v>53135405</v>
      </c>
      <c r="AA625" s="107">
        <v>57266853</v>
      </c>
      <c r="AB625" s="107">
        <v>61192523</v>
      </c>
      <c r="AC625" s="107">
        <v>65016771</v>
      </c>
      <c r="AD625" s="107">
        <v>68809187</v>
      </c>
      <c r="AE625" s="107">
        <v>72618320</v>
      </c>
      <c r="AF625" s="107">
        <v>76499148</v>
      </c>
      <c r="AG625" s="107">
        <v>80434876</v>
      </c>
      <c r="AH625" s="107">
        <v>84436233</v>
      </c>
      <c r="AI625" s="107">
        <v>88516037</v>
      </c>
      <c r="AJ625" s="107">
        <v>92684661</v>
      </c>
      <c r="AK625" s="107">
        <v>96950129</v>
      </c>
      <c r="AL625" s="107">
        <v>101319434</v>
      </c>
      <c r="AM625" s="107">
        <v>105797516</v>
      </c>
      <c r="AN625" s="104">
        <v>110388749</v>
      </c>
    </row>
    <row r="626" spans="1:40" x14ac:dyDescent="0.25">
      <c r="A626" t="str">
        <f t="shared" si="9"/>
        <v>Domestic passengers_Australia</v>
      </c>
      <c r="B626" s="72" t="s">
        <v>56</v>
      </c>
      <c r="C626" s="108" t="s">
        <v>69</v>
      </c>
      <c r="D626" s="92" t="s">
        <v>70</v>
      </c>
      <c r="E626" s="75" t="s">
        <v>34</v>
      </c>
      <c r="F626" s="76" t="s">
        <v>20</v>
      </c>
      <c r="G626" s="76" t="s">
        <v>20</v>
      </c>
      <c r="H626" s="76" t="s">
        <v>20</v>
      </c>
      <c r="I626" s="76" t="s">
        <v>20</v>
      </c>
      <c r="J626" s="76" t="s">
        <v>20</v>
      </c>
      <c r="K626" s="76" t="s">
        <v>20</v>
      </c>
      <c r="L626" s="76" t="s">
        <v>20</v>
      </c>
      <c r="M626" s="76" t="s">
        <v>20</v>
      </c>
      <c r="N626" s="76" t="s">
        <v>20</v>
      </c>
      <c r="O626" s="76" t="s">
        <v>20</v>
      </c>
      <c r="P626" s="76" t="s">
        <v>20</v>
      </c>
      <c r="Q626" s="76" t="s">
        <v>20</v>
      </c>
      <c r="R626" s="83">
        <v>122690345</v>
      </c>
      <c r="S626" s="83">
        <v>123417869</v>
      </c>
      <c r="T626" s="83">
        <v>35264470</v>
      </c>
      <c r="U626" s="83">
        <v>71546761</v>
      </c>
      <c r="V626" s="83">
        <v>99664684</v>
      </c>
      <c r="W626" s="83">
        <v>119691422</v>
      </c>
      <c r="X626" s="83">
        <v>132800892</v>
      </c>
      <c r="Y626" s="83">
        <v>142167725</v>
      </c>
      <c r="Z626" s="83">
        <v>149415763</v>
      </c>
      <c r="AA626" s="83">
        <v>155459575</v>
      </c>
      <c r="AB626" s="83">
        <v>160811644</v>
      </c>
      <c r="AC626" s="83">
        <v>165755811</v>
      </c>
      <c r="AD626" s="83">
        <v>170451589</v>
      </c>
      <c r="AE626" s="83">
        <v>174986494</v>
      </c>
      <c r="AF626" s="83">
        <v>179407324</v>
      </c>
      <c r="AG626" s="83">
        <v>183742653</v>
      </c>
      <c r="AH626" s="83">
        <v>188012029</v>
      </c>
      <c r="AI626" s="83">
        <v>192229667</v>
      </c>
      <c r="AJ626" s="83">
        <v>196403729</v>
      </c>
      <c r="AK626" s="83">
        <v>200542140</v>
      </c>
      <c r="AL626" s="83">
        <v>204649294</v>
      </c>
      <c r="AM626" s="83">
        <v>208730458</v>
      </c>
      <c r="AN626" s="92">
        <v>212788895</v>
      </c>
    </row>
    <row r="627" spans="1:40" x14ac:dyDescent="0.25">
      <c r="A627" t="str">
        <f t="shared" si="9"/>
        <v>Total passengers_Asia-Pacific</v>
      </c>
      <c r="B627" s="72" t="s">
        <v>58</v>
      </c>
      <c r="C627" s="108" t="s">
        <v>20</v>
      </c>
      <c r="D627" s="92" t="s">
        <v>27</v>
      </c>
      <c r="E627" s="75" t="s">
        <v>20</v>
      </c>
      <c r="F627" s="76" t="s">
        <v>20</v>
      </c>
      <c r="G627" s="76" t="s">
        <v>20</v>
      </c>
      <c r="H627" s="76" t="s">
        <v>20</v>
      </c>
      <c r="I627" s="76" t="s">
        <v>20</v>
      </c>
      <c r="J627" s="76" t="s">
        <v>20</v>
      </c>
      <c r="K627" s="76" t="s">
        <v>20</v>
      </c>
      <c r="L627" s="76" t="s">
        <v>20</v>
      </c>
      <c r="M627" s="76" t="s">
        <v>20</v>
      </c>
      <c r="N627" s="76" t="s">
        <v>20</v>
      </c>
      <c r="O627" s="76" t="s">
        <v>20</v>
      </c>
      <c r="P627" s="76" t="s">
        <v>20</v>
      </c>
      <c r="Q627" s="76" t="s">
        <v>20</v>
      </c>
      <c r="R627" s="83">
        <v>3260771755</v>
      </c>
      <c r="S627" s="83">
        <v>3369989298</v>
      </c>
      <c r="T627" s="83">
        <v>1413701722</v>
      </c>
      <c r="U627" s="83">
        <v>2429411054</v>
      </c>
      <c r="V627" s="83">
        <v>3081371318</v>
      </c>
      <c r="W627" s="83">
        <v>3593005530</v>
      </c>
      <c r="X627" s="83">
        <v>4010576513</v>
      </c>
      <c r="Y627" s="83">
        <v>4370789154</v>
      </c>
      <c r="Z627" s="83">
        <v>4691202619</v>
      </c>
      <c r="AA627" s="83">
        <v>4994087066</v>
      </c>
      <c r="AB627" s="83">
        <v>5287309411</v>
      </c>
      <c r="AC627" s="83">
        <v>5575493955</v>
      </c>
      <c r="AD627" s="83">
        <v>5870649078</v>
      </c>
      <c r="AE627" s="83">
        <v>6155355115</v>
      </c>
      <c r="AF627" s="83">
        <v>6441003272</v>
      </c>
      <c r="AG627" s="83">
        <v>6728623187</v>
      </c>
      <c r="AH627" s="83">
        <v>7018867354</v>
      </c>
      <c r="AI627" s="83">
        <v>7321504181</v>
      </c>
      <c r="AJ627" s="83">
        <v>7617949265</v>
      </c>
      <c r="AK627" s="83">
        <v>7918589725</v>
      </c>
      <c r="AL627" s="83">
        <v>8223950638</v>
      </c>
      <c r="AM627" s="83">
        <v>8534717400</v>
      </c>
      <c r="AN627" s="92">
        <v>8851549597</v>
      </c>
    </row>
    <row r="628" spans="1:40" x14ac:dyDescent="0.25">
      <c r="A628" t="str">
        <f t="shared" si="9"/>
        <v>Total aircraft movements_Asia-Pacific</v>
      </c>
      <c r="B628" s="72" t="s">
        <v>35</v>
      </c>
      <c r="C628" s="108" t="s">
        <v>20</v>
      </c>
      <c r="D628" s="92" t="s">
        <v>27</v>
      </c>
      <c r="E628" s="75" t="s">
        <v>20</v>
      </c>
      <c r="F628" s="76" t="s">
        <v>20</v>
      </c>
      <c r="G628" s="76" t="s">
        <v>20</v>
      </c>
      <c r="H628" s="76" t="s">
        <v>20</v>
      </c>
      <c r="I628" s="76" t="s">
        <v>20</v>
      </c>
      <c r="J628" s="76" t="s">
        <v>20</v>
      </c>
      <c r="K628" s="76" t="s">
        <v>20</v>
      </c>
      <c r="L628" s="76" t="s">
        <v>20</v>
      </c>
      <c r="M628" s="76" t="s">
        <v>20</v>
      </c>
      <c r="N628" s="76" t="s">
        <v>20</v>
      </c>
      <c r="O628" s="76" t="s">
        <v>20</v>
      </c>
      <c r="P628" s="76" t="s">
        <v>20</v>
      </c>
      <c r="Q628" s="76" t="s">
        <v>20</v>
      </c>
      <c r="R628" s="83">
        <v>26692498</v>
      </c>
      <c r="S628" s="83">
        <v>27412357</v>
      </c>
      <c r="T628" s="83">
        <v>15443335</v>
      </c>
      <c r="U628" s="83">
        <v>22764853</v>
      </c>
      <c r="V628" s="83">
        <v>27237642</v>
      </c>
      <c r="W628" s="83">
        <v>30239776</v>
      </c>
      <c r="X628" s="83">
        <v>32474712</v>
      </c>
      <c r="Y628" s="83">
        <v>34338074</v>
      </c>
      <c r="Z628" s="83">
        <v>36008425</v>
      </c>
      <c r="AA628" s="83">
        <v>37578410</v>
      </c>
      <c r="AB628" s="83">
        <v>39092199</v>
      </c>
      <c r="AC628" s="83">
        <v>40572450</v>
      </c>
      <c r="AD628" s="83">
        <v>42028573</v>
      </c>
      <c r="AE628" s="83">
        <v>43463420</v>
      </c>
      <c r="AF628" s="83">
        <v>44881217</v>
      </c>
      <c r="AG628" s="83">
        <v>46284472</v>
      </c>
      <c r="AH628" s="83">
        <v>47672870</v>
      </c>
      <c r="AI628" s="83">
        <v>49043373</v>
      </c>
      <c r="AJ628" s="83">
        <v>50393340</v>
      </c>
      <c r="AK628" s="83">
        <v>51728823</v>
      </c>
      <c r="AL628" s="83">
        <v>53049358</v>
      </c>
      <c r="AM628" s="83">
        <v>54356486</v>
      </c>
      <c r="AN628" s="92">
        <v>55652200</v>
      </c>
    </row>
    <row r="629" spans="1:40" x14ac:dyDescent="0.25">
      <c r="A629" t="str">
        <f t="shared" si="9"/>
        <v>Total Cargo_Asia-Pacific</v>
      </c>
      <c r="B629" s="102" t="s">
        <v>207</v>
      </c>
      <c r="C629" s="103" t="s">
        <v>20</v>
      </c>
      <c r="D629" s="104" t="s">
        <v>27</v>
      </c>
      <c r="E629" s="105" t="s">
        <v>20</v>
      </c>
      <c r="F629" s="106" t="s">
        <v>20</v>
      </c>
      <c r="G629" s="106" t="s">
        <v>20</v>
      </c>
      <c r="H629" s="106" t="s">
        <v>20</v>
      </c>
      <c r="I629" s="106" t="s">
        <v>20</v>
      </c>
      <c r="J629" s="106" t="s">
        <v>20</v>
      </c>
      <c r="K629" s="106" t="s">
        <v>20</v>
      </c>
      <c r="L629" s="106" t="s">
        <v>20</v>
      </c>
      <c r="M629" s="106" t="s">
        <v>20</v>
      </c>
      <c r="N629" s="106" t="s">
        <v>20</v>
      </c>
      <c r="O629" s="106" t="s">
        <v>20</v>
      </c>
      <c r="P629" s="106" t="s">
        <v>20</v>
      </c>
      <c r="Q629" s="106" t="s">
        <v>20</v>
      </c>
      <c r="R629" s="107">
        <v>48599687</v>
      </c>
      <c r="S629" s="107">
        <v>46985379</v>
      </c>
      <c r="T629" s="107">
        <v>39083292</v>
      </c>
      <c r="U629" s="107">
        <v>47220165</v>
      </c>
      <c r="V629" s="107">
        <v>50412031</v>
      </c>
      <c r="W629" s="107">
        <v>52902564</v>
      </c>
      <c r="X629" s="107">
        <v>55123439</v>
      </c>
      <c r="Y629" s="107">
        <v>57274209</v>
      </c>
      <c r="Z629" s="107">
        <v>59414596</v>
      </c>
      <c r="AA629" s="107">
        <v>61565193</v>
      </c>
      <c r="AB629" s="107">
        <v>63724229</v>
      </c>
      <c r="AC629" s="107">
        <v>65884937</v>
      </c>
      <c r="AD629" s="107">
        <v>68102081</v>
      </c>
      <c r="AE629" s="107">
        <v>70246680</v>
      </c>
      <c r="AF629" s="107">
        <v>72384142</v>
      </c>
      <c r="AG629" s="107">
        <v>74511970</v>
      </c>
      <c r="AH629" s="107">
        <v>76640972</v>
      </c>
      <c r="AI629" s="107">
        <v>78822196</v>
      </c>
      <c r="AJ629" s="107">
        <v>80928972</v>
      </c>
      <c r="AK629" s="107">
        <v>83019207</v>
      </c>
      <c r="AL629" s="107">
        <v>85103115</v>
      </c>
      <c r="AM629" s="107">
        <v>87188535</v>
      </c>
      <c r="AN629" s="104">
        <v>89276370</v>
      </c>
    </row>
    <row r="630" spans="1:40" x14ac:dyDescent="0.25">
      <c r="A630" t="str">
        <f t="shared" si="9"/>
        <v>International passengers_Asia-Pacific</v>
      </c>
      <c r="B630" s="102" t="s">
        <v>54</v>
      </c>
      <c r="C630" s="103" t="s">
        <v>20</v>
      </c>
      <c r="D630" s="104" t="s">
        <v>27</v>
      </c>
      <c r="E630" s="105" t="s">
        <v>20</v>
      </c>
      <c r="F630" s="106" t="s">
        <v>20</v>
      </c>
      <c r="G630" s="106" t="s">
        <v>20</v>
      </c>
      <c r="H630" s="106" t="s">
        <v>20</v>
      </c>
      <c r="I630" s="106" t="s">
        <v>20</v>
      </c>
      <c r="J630" s="106" t="s">
        <v>20</v>
      </c>
      <c r="K630" s="106" t="s">
        <v>20</v>
      </c>
      <c r="L630" s="106" t="s">
        <v>20</v>
      </c>
      <c r="M630" s="106" t="s">
        <v>20</v>
      </c>
      <c r="N630" s="106" t="s">
        <v>20</v>
      </c>
      <c r="O630" s="106" t="s">
        <v>20</v>
      </c>
      <c r="P630" s="106" t="s">
        <v>20</v>
      </c>
      <c r="Q630" s="106" t="s">
        <v>20</v>
      </c>
      <c r="R630" s="107">
        <v>974243554</v>
      </c>
      <c r="S630" s="107">
        <v>1018466314</v>
      </c>
      <c r="T630" s="107">
        <v>200940702</v>
      </c>
      <c r="U630" s="107">
        <v>451285873</v>
      </c>
      <c r="V630" s="107">
        <v>747179915</v>
      </c>
      <c r="W630" s="107">
        <v>959061236</v>
      </c>
      <c r="X630" s="107">
        <v>1124136911</v>
      </c>
      <c r="Y630" s="107">
        <v>1260042783</v>
      </c>
      <c r="Z630" s="107">
        <v>1379349119</v>
      </c>
      <c r="AA630" s="107">
        <v>1489631312</v>
      </c>
      <c r="AB630" s="107">
        <v>1595355251</v>
      </c>
      <c r="AC630" s="107">
        <v>1699218755</v>
      </c>
      <c r="AD630" s="107">
        <v>1802716801</v>
      </c>
      <c r="AE630" s="107">
        <v>1906436871</v>
      </c>
      <c r="AF630" s="107">
        <v>2011480215</v>
      </c>
      <c r="AG630" s="107">
        <v>2118434843</v>
      </c>
      <c r="AH630" s="107">
        <v>2227711747</v>
      </c>
      <c r="AI630" s="107">
        <v>2339561578</v>
      </c>
      <c r="AJ630" s="107">
        <v>2454485041</v>
      </c>
      <c r="AK630" s="107">
        <v>2573263315</v>
      </c>
      <c r="AL630" s="107">
        <v>2696196461</v>
      </c>
      <c r="AM630" s="107">
        <v>2823652418</v>
      </c>
      <c r="AN630" s="104">
        <v>2956117339</v>
      </c>
    </row>
    <row r="631" spans="1:40" x14ac:dyDescent="0.25">
      <c r="A631" t="str">
        <f t="shared" si="9"/>
        <v>Domestic passengers_Asia-Pacific</v>
      </c>
      <c r="B631" s="72" t="s">
        <v>56</v>
      </c>
      <c r="C631" s="108" t="s">
        <v>20</v>
      </c>
      <c r="D631" s="92" t="s">
        <v>27</v>
      </c>
      <c r="E631" s="75" t="s">
        <v>20</v>
      </c>
      <c r="F631" s="76" t="s">
        <v>20</v>
      </c>
      <c r="G631" s="76" t="s">
        <v>20</v>
      </c>
      <c r="H631" s="76" t="s">
        <v>20</v>
      </c>
      <c r="I631" s="76" t="s">
        <v>20</v>
      </c>
      <c r="J631" s="76" t="s">
        <v>20</v>
      </c>
      <c r="K631" s="76" t="s">
        <v>20</v>
      </c>
      <c r="L631" s="76" t="s">
        <v>20</v>
      </c>
      <c r="M631" s="76" t="s">
        <v>20</v>
      </c>
      <c r="N631" s="76" t="s">
        <v>20</v>
      </c>
      <c r="O631" s="76" t="s">
        <v>20</v>
      </c>
      <c r="P631" s="76" t="s">
        <v>20</v>
      </c>
      <c r="Q631" s="76" t="s">
        <v>20</v>
      </c>
      <c r="R631" s="83">
        <v>2257367188</v>
      </c>
      <c r="S631" s="83">
        <v>2327440587</v>
      </c>
      <c r="T631" s="83">
        <v>1204560485</v>
      </c>
      <c r="U631" s="83">
        <v>1964235858</v>
      </c>
      <c r="V631" s="83">
        <v>2314771248</v>
      </c>
      <c r="W631" s="83">
        <v>2610887610</v>
      </c>
      <c r="X631" s="83">
        <v>2860913484</v>
      </c>
      <c r="Y631" s="83">
        <v>3083410821</v>
      </c>
      <c r="Z631" s="83">
        <v>3283079313</v>
      </c>
      <c r="AA631" s="83">
        <v>3474449949</v>
      </c>
      <c r="AB631" s="83">
        <v>3660830540</v>
      </c>
      <c r="AC631" s="83">
        <v>3844093004</v>
      </c>
      <c r="AD631" s="83">
        <v>4034644580</v>
      </c>
      <c r="AE631" s="83">
        <v>4214607681</v>
      </c>
      <c r="AF631" s="83">
        <v>4394190740</v>
      </c>
      <c r="AG631" s="83">
        <v>4573829934</v>
      </c>
      <c r="AH631" s="83">
        <v>4753765093</v>
      </c>
      <c r="AI631" s="83">
        <v>4943436125</v>
      </c>
      <c r="AJ631" s="83">
        <v>5123907049</v>
      </c>
      <c r="AK631" s="83">
        <v>5304708113</v>
      </c>
      <c r="AL631" s="83">
        <v>5486064079</v>
      </c>
      <c r="AM631" s="83">
        <v>5668292567</v>
      </c>
      <c r="AN631" s="92">
        <v>5851566217</v>
      </c>
    </row>
    <row r="632" spans="1:40" x14ac:dyDescent="0.25">
      <c r="A632" t="str">
        <f t="shared" si="9"/>
        <v>Total passengers_ASEAN-5</v>
      </c>
      <c r="B632" s="102" t="s">
        <v>58</v>
      </c>
      <c r="C632" s="103" t="s">
        <v>20</v>
      </c>
      <c r="D632" s="104" t="s">
        <v>12</v>
      </c>
      <c r="E632" s="105" t="s">
        <v>20</v>
      </c>
      <c r="F632" s="106" t="s">
        <v>20</v>
      </c>
      <c r="G632" s="106" t="s">
        <v>20</v>
      </c>
      <c r="H632" s="106" t="s">
        <v>20</v>
      </c>
      <c r="I632" s="106" t="s">
        <v>20</v>
      </c>
      <c r="J632" s="106" t="s">
        <v>20</v>
      </c>
      <c r="K632" s="106" t="s">
        <v>20</v>
      </c>
      <c r="L632" s="106" t="s">
        <v>20</v>
      </c>
      <c r="M632" s="106" t="s">
        <v>20</v>
      </c>
      <c r="N632" s="106" t="s">
        <v>20</v>
      </c>
      <c r="O632" s="106" t="s">
        <v>20</v>
      </c>
      <c r="P632" s="106" t="s">
        <v>20</v>
      </c>
      <c r="Q632" s="106" t="s">
        <v>20</v>
      </c>
      <c r="R632" s="107">
        <v>662703347</v>
      </c>
      <c r="S632" s="107">
        <v>655287783</v>
      </c>
      <c r="T632" s="107">
        <v>225060806</v>
      </c>
      <c r="U632" s="107">
        <v>390917616</v>
      </c>
      <c r="V632" s="107">
        <v>560613252</v>
      </c>
      <c r="W632" s="107">
        <v>688442182</v>
      </c>
      <c r="X632" s="107">
        <v>790385411</v>
      </c>
      <c r="Y632" s="107">
        <v>877485711</v>
      </c>
      <c r="Z632" s="107">
        <v>956042256</v>
      </c>
      <c r="AA632" s="107">
        <v>1030115606</v>
      </c>
      <c r="AB632" s="107">
        <v>1101941233</v>
      </c>
      <c r="AC632" s="107">
        <v>1172916455</v>
      </c>
      <c r="AD632" s="107">
        <v>1243654544</v>
      </c>
      <c r="AE632" s="107">
        <v>1314350932</v>
      </c>
      <c r="AF632" s="107">
        <v>1385499418</v>
      </c>
      <c r="AG632" s="107">
        <v>1457327029</v>
      </c>
      <c r="AH632" s="107">
        <v>1529945225</v>
      </c>
      <c r="AI632" s="107">
        <v>1603392002</v>
      </c>
      <c r="AJ632" s="107">
        <v>1677920050</v>
      </c>
      <c r="AK632" s="107">
        <v>1753910919</v>
      </c>
      <c r="AL632" s="107">
        <v>1831401547</v>
      </c>
      <c r="AM632" s="107">
        <v>1910561794</v>
      </c>
      <c r="AN632" s="104">
        <v>1991546892</v>
      </c>
    </row>
    <row r="633" spans="1:40" x14ac:dyDescent="0.25">
      <c r="A633" t="str">
        <f t="shared" si="9"/>
        <v>Total aircraft movements_ASEAN-5</v>
      </c>
      <c r="B633" s="102" t="s">
        <v>35</v>
      </c>
      <c r="C633" s="103" t="s">
        <v>20</v>
      </c>
      <c r="D633" s="104" t="s">
        <v>12</v>
      </c>
      <c r="E633" s="105" t="s">
        <v>20</v>
      </c>
      <c r="F633" s="106" t="s">
        <v>20</v>
      </c>
      <c r="G633" s="106" t="s">
        <v>20</v>
      </c>
      <c r="H633" s="106" t="s">
        <v>20</v>
      </c>
      <c r="I633" s="106" t="s">
        <v>20</v>
      </c>
      <c r="J633" s="106" t="s">
        <v>20</v>
      </c>
      <c r="K633" s="106" t="s">
        <v>20</v>
      </c>
      <c r="L633" s="106" t="s">
        <v>20</v>
      </c>
      <c r="M633" s="106" t="s">
        <v>20</v>
      </c>
      <c r="N633" s="106" t="s">
        <v>20</v>
      </c>
      <c r="O633" s="106" t="s">
        <v>20</v>
      </c>
      <c r="P633" s="106" t="s">
        <v>20</v>
      </c>
      <c r="Q633" s="106" t="s">
        <v>20</v>
      </c>
      <c r="R633" s="107">
        <v>5339952</v>
      </c>
      <c r="S633" s="107">
        <v>5305301</v>
      </c>
      <c r="T633" s="107">
        <v>2458429</v>
      </c>
      <c r="U633" s="107">
        <v>3892101</v>
      </c>
      <c r="V633" s="107">
        <v>5080682</v>
      </c>
      <c r="W633" s="107">
        <v>5861585</v>
      </c>
      <c r="X633" s="107">
        <v>6421258</v>
      </c>
      <c r="Y633" s="107">
        <v>6865749</v>
      </c>
      <c r="Z633" s="107">
        <v>7249254</v>
      </c>
      <c r="AA633" s="107">
        <v>7601207</v>
      </c>
      <c r="AB633" s="107">
        <v>7936962</v>
      </c>
      <c r="AC633" s="107">
        <v>8264766</v>
      </c>
      <c r="AD633" s="107">
        <v>8587898</v>
      </c>
      <c r="AE633" s="107">
        <v>8906755</v>
      </c>
      <c r="AF633" s="107">
        <v>9222634</v>
      </c>
      <c r="AG633" s="107">
        <v>9535937</v>
      </c>
      <c r="AH633" s="107">
        <v>9846378</v>
      </c>
      <c r="AI633" s="107">
        <v>10153497</v>
      </c>
      <c r="AJ633" s="107">
        <v>10460556</v>
      </c>
      <c r="AK633" s="107">
        <v>10768529</v>
      </c>
      <c r="AL633" s="107">
        <v>11077083</v>
      </c>
      <c r="AM633" s="107">
        <v>11386737</v>
      </c>
      <c r="AN633" s="104">
        <v>11697794</v>
      </c>
    </row>
    <row r="634" spans="1:40" x14ac:dyDescent="0.25">
      <c r="A634" t="str">
        <f t="shared" si="9"/>
        <v>Total Cargo_ASEAN-5</v>
      </c>
      <c r="B634" s="102" t="s">
        <v>207</v>
      </c>
      <c r="C634" s="108" t="s">
        <v>20</v>
      </c>
      <c r="D634" s="92" t="s">
        <v>12</v>
      </c>
      <c r="E634" s="75" t="s">
        <v>20</v>
      </c>
      <c r="F634" s="76" t="s">
        <v>20</v>
      </c>
      <c r="G634" s="76" t="s">
        <v>20</v>
      </c>
      <c r="H634" s="76" t="s">
        <v>20</v>
      </c>
      <c r="I634" s="76" t="s">
        <v>20</v>
      </c>
      <c r="J634" s="76" t="s">
        <v>20</v>
      </c>
      <c r="K634" s="76" t="s">
        <v>20</v>
      </c>
      <c r="L634" s="76" t="s">
        <v>20</v>
      </c>
      <c r="M634" s="76" t="s">
        <v>20</v>
      </c>
      <c r="N634" s="76" t="s">
        <v>20</v>
      </c>
      <c r="O634" s="76" t="s">
        <v>20</v>
      </c>
      <c r="P634" s="76" t="s">
        <v>20</v>
      </c>
      <c r="Q634" s="76" t="s">
        <v>20</v>
      </c>
      <c r="R634" s="83">
        <v>6702167</v>
      </c>
      <c r="S634" s="83">
        <v>6240564</v>
      </c>
      <c r="T634" s="83">
        <v>4565188</v>
      </c>
      <c r="U634" s="83">
        <v>6104819</v>
      </c>
      <c r="V634" s="83">
        <v>6801625</v>
      </c>
      <c r="W634" s="83">
        <v>7241839</v>
      </c>
      <c r="X634" s="83">
        <v>7583850</v>
      </c>
      <c r="Y634" s="83">
        <v>7889435</v>
      </c>
      <c r="Z634" s="83">
        <v>8182281</v>
      </c>
      <c r="AA634" s="83">
        <v>8472882</v>
      </c>
      <c r="AB634" s="83">
        <v>8765376</v>
      </c>
      <c r="AC634" s="83">
        <v>9061794</v>
      </c>
      <c r="AD634" s="83">
        <v>9362142</v>
      </c>
      <c r="AE634" s="83">
        <v>9665231</v>
      </c>
      <c r="AF634" s="83">
        <v>9971178</v>
      </c>
      <c r="AG634" s="83">
        <v>10280190</v>
      </c>
      <c r="AH634" s="83">
        <v>10592218</v>
      </c>
      <c r="AI634" s="83">
        <v>10907099</v>
      </c>
      <c r="AJ634" s="83">
        <v>11228791</v>
      </c>
      <c r="AK634" s="83">
        <v>11558934</v>
      </c>
      <c r="AL634" s="83">
        <v>11897953</v>
      </c>
      <c r="AM634" s="83">
        <v>12247440</v>
      </c>
      <c r="AN634" s="92">
        <v>12609118</v>
      </c>
    </row>
    <row r="635" spans="1:40" x14ac:dyDescent="0.25">
      <c r="A635" t="str">
        <f t="shared" si="9"/>
        <v>International passengers_ASEAN-5</v>
      </c>
      <c r="B635" s="72" t="s">
        <v>54</v>
      </c>
      <c r="C635" s="108" t="s">
        <v>20</v>
      </c>
      <c r="D635" s="92" t="s">
        <v>12</v>
      </c>
      <c r="E635" s="75" t="s">
        <v>20</v>
      </c>
      <c r="F635" s="76" t="s">
        <v>20</v>
      </c>
      <c r="G635" s="76" t="s">
        <v>20</v>
      </c>
      <c r="H635" s="76" t="s">
        <v>20</v>
      </c>
      <c r="I635" s="76" t="s">
        <v>20</v>
      </c>
      <c r="J635" s="76" t="s">
        <v>20</v>
      </c>
      <c r="K635" s="76" t="s">
        <v>20</v>
      </c>
      <c r="L635" s="76" t="s">
        <v>20</v>
      </c>
      <c r="M635" s="76" t="s">
        <v>20</v>
      </c>
      <c r="N635" s="76" t="s">
        <v>20</v>
      </c>
      <c r="O635" s="76" t="s">
        <v>20</v>
      </c>
      <c r="P635" s="76" t="s">
        <v>20</v>
      </c>
      <c r="Q635" s="76" t="s">
        <v>20</v>
      </c>
      <c r="R635" s="83">
        <v>237593069</v>
      </c>
      <c r="S635" s="83">
        <v>254419874</v>
      </c>
      <c r="T635" s="83">
        <v>55097283</v>
      </c>
      <c r="U635" s="83">
        <v>112728661</v>
      </c>
      <c r="V635" s="83">
        <v>190966027</v>
      </c>
      <c r="W635" s="83">
        <v>248894160</v>
      </c>
      <c r="X635" s="83">
        <v>294890109</v>
      </c>
      <c r="Y635" s="83">
        <v>333882368</v>
      </c>
      <c r="Z635" s="83">
        <v>368773503</v>
      </c>
      <c r="AA635" s="83">
        <v>401353161</v>
      </c>
      <c r="AB635" s="83">
        <v>432639252</v>
      </c>
      <c r="AC635" s="83">
        <v>463273751</v>
      </c>
      <c r="AD635" s="83">
        <v>493518855</v>
      </c>
      <c r="AE635" s="83">
        <v>523425977</v>
      </c>
      <c r="AF635" s="83">
        <v>553042869</v>
      </c>
      <c r="AG635" s="83">
        <v>582466127</v>
      </c>
      <c r="AH635" s="83">
        <v>611721117</v>
      </c>
      <c r="AI635" s="83">
        <v>640779315</v>
      </c>
      <c r="AJ635" s="83">
        <v>670093346</v>
      </c>
      <c r="AK635" s="83">
        <v>699825795</v>
      </c>
      <c r="AL635" s="83">
        <v>729967577</v>
      </c>
      <c r="AM635" s="83">
        <v>760637221</v>
      </c>
      <c r="AN635" s="92">
        <v>791965804</v>
      </c>
    </row>
    <row r="636" spans="1:40" x14ac:dyDescent="0.25">
      <c r="A636" t="str">
        <f t="shared" si="9"/>
        <v>Domestic passengers_ASEAN-5</v>
      </c>
      <c r="B636" s="102" t="s">
        <v>56</v>
      </c>
      <c r="C636" s="103" t="s">
        <v>20</v>
      </c>
      <c r="D636" s="104" t="s">
        <v>12</v>
      </c>
      <c r="E636" s="105" t="s">
        <v>20</v>
      </c>
      <c r="F636" s="106" t="s">
        <v>20</v>
      </c>
      <c r="G636" s="106" t="s">
        <v>20</v>
      </c>
      <c r="H636" s="106" t="s">
        <v>20</v>
      </c>
      <c r="I636" s="106" t="s">
        <v>20</v>
      </c>
      <c r="J636" s="106" t="s">
        <v>20</v>
      </c>
      <c r="K636" s="106" t="s">
        <v>20</v>
      </c>
      <c r="L636" s="106" t="s">
        <v>20</v>
      </c>
      <c r="M636" s="106" t="s">
        <v>20</v>
      </c>
      <c r="N636" s="106" t="s">
        <v>20</v>
      </c>
      <c r="O636" s="106" t="s">
        <v>20</v>
      </c>
      <c r="P636" s="106" t="s">
        <v>20</v>
      </c>
      <c r="Q636" s="106" t="s">
        <v>20</v>
      </c>
      <c r="R636" s="107">
        <v>414395323</v>
      </c>
      <c r="S636" s="107">
        <v>394218012</v>
      </c>
      <c r="T636" s="107">
        <v>167875664</v>
      </c>
      <c r="U636" s="107">
        <v>274518830</v>
      </c>
      <c r="V636" s="107">
        <v>364039008</v>
      </c>
      <c r="W636" s="107">
        <v>432724616</v>
      </c>
      <c r="X636" s="107">
        <v>487858752</v>
      </c>
      <c r="Y636" s="107">
        <v>535375102</v>
      </c>
      <c r="Z636" s="107">
        <v>578569059</v>
      </c>
      <c r="AA636" s="107">
        <v>619654887</v>
      </c>
      <c r="AB636" s="107">
        <v>659818347</v>
      </c>
      <c r="AC636" s="107">
        <v>699796968</v>
      </c>
      <c r="AD636" s="107">
        <v>739931600</v>
      </c>
      <c r="AE636" s="107">
        <v>780360243</v>
      </c>
      <c r="AF636" s="107">
        <v>821525895</v>
      </c>
      <c r="AG636" s="107">
        <v>863557566</v>
      </c>
      <c r="AH636" s="107">
        <v>906540591</v>
      </c>
      <c r="AI636" s="107">
        <v>950541125</v>
      </c>
      <c r="AJ636" s="107">
        <v>995359714</v>
      </c>
      <c r="AK636" s="107">
        <v>1041215309</v>
      </c>
      <c r="AL636" s="107">
        <v>1088153790</v>
      </c>
      <c r="AM636" s="107">
        <v>1136226528</v>
      </c>
      <c r="AN636" s="104">
        <v>1185457708</v>
      </c>
    </row>
    <row r="637" spans="1:40" x14ac:dyDescent="0.25">
      <c r="A637" t="str">
        <f t="shared" si="9"/>
        <v>Total passengers_Aruba</v>
      </c>
      <c r="B637" s="102" t="s">
        <v>58</v>
      </c>
      <c r="C637" s="103" t="s">
        <v>141</v>
      </c>
      <c r="D637" s="104" t="s">
        <v>143</v>
      </c>
      <c r="E637" s="105" t="s">
        <v>20</v>
      </c>
      <c r="F637" s="106" t="s">
        <v>34</v>
      </c>
      <c r="G637" s="106" t="s">
        <v>20</v>
      </c>
      <c r="H637" s="106" t="s">
        <v>20</v>
      </c>
      <c r="I637" s="106" t="s">
        <v>20</v>
      </c>
      <c r="J637" s="106" t="s">
        <v>20</v>
      </c>
      <c r="K637" s="106" t="s">
        <v>20</v>
      </c>
      <c r="L637" s="106" t="s">
        <v>20</v>
      </c>
      <c r="M637" s="106" t="s">
        <v>20</v>
      </c>
      <c r="N637" s="106" t="s">
        <v>20</v>
      </c>
      <c r="O637" s="106" t="s">
        <v>20</v>
      </c>
      <c r="P637" s="106" t="s">
        <v>20</v>
      </c>
      <c r="Q637" s="106" t="s">
        <v>20</v>
      </c>
      <c r="R637" s="107">
        <v>2546360</v>
      </c>
      <c r="S637" s="107">
        <v>2622750</v>
      </c>
      <c r="T637" s="107">
        <v>943009</v>
      </c>
      <c r="U637" s="107">
        <v>1452146</v>
      </c>
      <c r="V637" s="107">
        <v>2107491</v>
      </c>
      <c r="W637" s="107">
        <v>2508753</v>
      </c>
      <c r="X637" s="107">
        <v>2772649</v>
      </c>
      <c r="Y637" s="107">
        <v>2955719</v>
      </c>
      <c r="Z637" s="107">
        <v>3090784</v>
      </c>
      <c r="AA637" s="107">
        <v>3197057</v>
      </c>
      <c r="AB637" s="107">
        <v>3285902</v>
      </c>
      <c r="AC637" s="107">
        <v>3364096</v>
      </c>
      <c r="AD637" s="107">
        <v>3435730</v>
      </c>
      <c r="AE637" s="107">
        <v>3503290</v>
      </c>
      <c r="AF637" s="107">
        <v>3568303</v>
      </c>
      <c r="AG637" s="107">
        <v>3631713</v>
      </c>
      <c r="AH637" s="107">
        <v>3694108</v>
      </c>
      <c r="AI637" s="107">
        <v>3755860</v>
      </c>
      <c r="AJ637" s="107">
        <v>3817201</v>
      </c>
      <c r="AK637" s="107">
        <v>3878282</v>
      </c>
      <c r="AL637" s="107">
        <v>3939196</v>
      </c>
      <c r="AM637" s="107">
        <v>4000003</v>
      </c>
      <c r="AN637" s="104">
        <v>4060743</v>
      </c>
    </row>
    <row r="638" spans="1:40" x14ac:dyDescent="0.25">
      <c r="A638" t="str">
        <f t="shared" si="9"/>
        <v>Total aircraft movements_Aruba</v>
      </c>
      <c r="B638" s="102" t="s">
        <v>35</v>
      </c>
      <c r="C638" s="103" t="s">
        <v>141</v>
      </c>
      <c r="D638" s="104" t="s">
        <v>143</v>
      </c>
      <c r="E638" s="105" t="s">
        <v>20</v>
      </c>
      <c r="F638" s="106" t="s">
        <v>34</v>
      </c>
      <c r="G638" s="106" t="s">
        <v>20</v>
      </c>
      <c r="H638" s="106" t="s">
        <v>20</v>
      </c>
      <c r="I638" s="106" t="s">
        <v>20</v>
      </c>
      <c r="J638" s="106" t="s">
        <v>20</v>
      </c>
      <c r="K638" s="106" t="s">
        <v>20</v>
      </c>
      <c r="L638" s="106" t="s">
        <v>20</v>
      </c>
      <c r="M638" s="106" t="s">
        <v>20</v>
      </c>
      <c r="N638" s="106" t="s">
        <v>20</v>
      </c>
      <c r="O638" s="106" t="s">
        <v>20</v>
      </c>
      <c r="P638" s="106" t="s">
        <v>20</v>
      </c>
      <c r="Q638" s="106" t="s">
        <v>20</v>
      </c>
      <c r="R638" s="107">
        <v>37362</v>
      </c>
      <c r="S638" s="107">
        <v>32584</v>
      </c>
      <c r="T638" s="107">
        <v>14541</v>
      </c>
      <c r="U638" s="107">
        <v>20467</v>
      </c>
      <c r="V638" s="107">
        <v>26788</v>
      </c>
      <c r="W638" s="107">
        <v>30554</v>
      </c>
      <c r="X638" s="107">
        <v>32826</v>
      </c>
      <c r="Y638" s="107">
        <v>34260</v>
      </c>
      <c r="Z638" s="107">
        <v>35226</v>
      </c>
      <c r="AA638" s="107">
        <v>35926</v>
      </c>
      <c r="AB638" s="107">
        <v>36480</v>
      </c>
      <c r="AC638" s="107">
        <v>36949</v>
      </c>
      <c r="AD638" s="107">
        <v>37372</v>
      </c>
      <c r="AE638" s="107">
        <v>37768</v>
      </c>
      <c r="AF638" s="107">
        <v>38150</v>
      </c>
      <c r="AG638" s="107">
        <v>38524</v>
      </c>
      <c r="AH638" s="107">
        <v>38892</v>
      </c>
      <c r="AI638" s="107">
        <v>39258</v>
      </c>
      <c r="AJ638" s="107">
        <v>39622</v>
      </c>
      <c r="AK638" s="107">
        <v>39986</v>
      </c>
      <c r="AL638" s="107">
        <v>40350</v>
      </c>
      <c r="AM638" s="107">
        <v>40713</v>
      </c>
      <c r="AN638" s="104">
        <v>41077</v>
      </c>
    </row>
    <row r="639" spans="1:40" x14ac:dyDescent="0.25">
      <c r="A639" t="str">
        <f t="shared" si="9"/>
        <v>Total Cargo_Aruba</v>
      </c>
      <c r="B639" s="102" t="s">
        <v>207</v>
      </c>
      <c r="C639" s="108" t="s">
        <v>141</v>
      </c>
      <c r="D639" s="92" t="s">
        <v>143</v>
      </c>
      <c r="E639" s="75" t="s">
        <v>20</v>
      </c>
      <c r="F639" s="76" t="s">
        <v>34</v>
      </c>
      <c r="G639" s="76" t="s">
        <v>20</v>
      </c>
      <c r="H639" s="76" t="s">
        <v>20</v>
      </c>
      <c r="I639" s="76" t="s">
        <v>20</v>
      </c>
      <c r="J639" s="76" t="s">
        <v>20</v>
      </c>
      <c r="K639" s="76" t="s">
        <v>20</v>
      </c>
      <c r="L639" s="76" t="s">
        <v>20</v>
      </c>
      <c r="M639" s="76" t="s">
        <v>20</v>
      </c>
      <c r="N639" s="76" t="s">
        <v>20</v>
      </c>
      <c r="O639" s="76" t="s">
        <v>20</v>
      </c>
      <c r="P639" s="76" t="s">
        <v>20</v>
      </c>
      <c r="Q639" s="76" t="s">
        <v>20</v>
      </c>
      <c r="R639" s="83" t="s">
        <v>218</v>
      </c>
      <c r="S639" s="83" t="s">
        <v>218</v>
      </c>
      <c r="T639" s="83" t="s">
        <v>218</v>
      </c>
      <c r="U639" s="83" t="s">
        <v>218</v>
      </c>
      <c r="V639" s="83" t="s">
        <v>218</v>
      </c>
      <c r="W639" s="83" t="s">
        <v>218</v>
      </c>
      <c r="X639" s="83" t="s">
        <v>218</v>
      </c>
      <c r="Y639" s="83" t="s">
        <v>218</v>
      </c>
      <c r="Z639" s="83" t="s">
        <v>218</v>
      </c>
      <c r="AA639" s="83" t="s">
        <v>218</v>
      </c>
      <c r="AB639" s="83" t="s">
        <v>218</v>
      </c>
      <c r="AC639" s="83" t="s">
        <v>218</v>
      </c>
      <c r="AD639" s="83" t="s">
        <v>218</v>
      </c>
      <c r="AE639" s="83" t="s">
        <v>218</v>
      </c>
      <c r="AF639" s="83" t="s">
        <v>218</v>
      </c>
      <c r="AG639" s="83" t="s">
        <v>218</v>
      </c>
      <c r="AH639" s="83" t="s">
        <v>218</v>
      </c>
      <c r="AI639" s="83" t="s">
        <v>218</v>
      </c>
      <c r="AJ639" s="83" t="s">
        <v>218</v>
      </c>
      <c r="AK639" s="83" t="s">
        <v>218</v>
      </c>
      <c r="AL639" s="83" t="s">
        <v>218</v>
      </c>
      <c r="AM639" s="83" t="s">
        <v>218</v>
      </c>
      <c r="AN639" s="92" t="s">
        <v>218</v>
      </c>
    </row>
    <row r="640" spans="1:40" x14ac:dyDescent="0.25">
      <c r="A640" t="str">
        <f t="shared" si="9"/>
        <v>International passengers_Aruba</v>
      </c>
      <c r="B640" s="72" t="s">
        <v>54</v>
      </c>
      <c r="C640" s="108" t="s">
        <v>141</v>
      </c>
      <c r="D640" s="92" t="s">
        <v>143</v>
      </c>
      <c r="E640" s="75" t="s">
        <v>20</v>
      </c>
      <c r="F640" s="76" t="s">
        <v>34</v>
      </c>
      <c r="G640" s="76" t="s">
        <v>20</v>
      </c>
      <c r="H640" s="76" t="s">
        <v>20</v>
      </c>
      <c r="I640" s="76" t="s">
        <v>20</v>
      </c>
      <c r="J640" s="76" t="s">
        <v>20</v>
      </c>
      <c r="K640" s="76" t="s">
        <v>20</v>
      </c>
      <c r="L640" s="76" t="s">
        <v>20</v>
      </c>
      <c r="M640" s="76" t="s">
        <v>20</v>
      </c>
      <c r="N640" s="76" t="s">
        <v>20</v>
      </c>
      <c r="O640" s="76" t="s">
        <v>20</v>
      </c>
      <c r="P640" s="76" t="s">
        <v>20</v>
      </c>
      <c r="Q640" s="76" t="s">
        <v>20</v>
      </c>
      <c r="R640" s="83">
        <v>2427119</v>
      </c>
      <c r="S640" s="83">
        <v>2530000</v>
      </c>
      <c r="T640" s="83">
        <v>911840</v>
      </c>
      <c r="U640" s="83">
        <v>1401026</v>
      </c>
      <c r="V640" s="83">
        <v>2031892</v>
      </c>
      <c r="W640" s="83">
        <v>2418006</v>
      </c>
      <c r="X640" s="83">
        <v>2673280</v>
      </c>
      <c r="Y640" s="83">
        <v>2851392</v>
      </c>
      <c r="Z640" s="83">
        <v>2983551</v>
      </c>
      <c r="AA640" s="83">
        <v>3088090</v>
      </c>
      <c r="AB640" s="83">
        <v>3175883</v>
      </c>
      <c r="AC640" s="83">
        <v>3253431</v>
      </c>
      <c r="AD640" s="83">
        <v>3324664</v>
      </c>
      <c r="AE640" s="83">
        <v>3391972</v>
      </c>
      <c r="AF640" s="83">
        <v>3456826</v>
      </c>
      <c r="AG640" s="83">
        <v>3520134</v>
      </c>
      <c r="AH640" s="83">
        <v>3582465</v>
      </c>
      <c r="AI640" s="83">
        <v>3644175</v>
      </c>
      <c r="AJ640" s="83">
        <v>3705489</v>
      </c>
      <c r="AK640" s="83">
        <v>3766553</v>
      </c>
      <c r="AL640" s="83">
        <v>3827455</v>
      </c>
      <c r="AM640" s="83">
        <v>3888255</v>
      </c>
      <c r="AN640" s="92">
        <v>3948990</v>
      </c>
    </row>
    <row r="641" spans="1:40" x14ac:dyDescent="0.25">
      <c r="A641" t="str">
        <f t="shared" si="9"/>
        <v>Domestic passengers_Aruba</v>
      </c>
      <c r="B641" s="102" t="s">
        <v>56</v>
      </c>
      <c r="C641" s="103" t="s">
        <v>141</v>
      </c>
      <c r="D641" s="104" t="s">
        <v>143</v>
      </c>
      <c r="E641" s="105" t="s">
        <v>20</v>
      </c>
      <c r="F641" s="106" t="s">
        <v>34</v>
      </c>
      <c r="G641" s="106" t="s">
        <v>20</v>
      </c>
      <c r="H641" s="106" t="s">
        <v>20</v>
      </c>
      <c r="I641" s="106" t="s">
        <v>20</v>
      </c>
      <c r="J641" s="106" t="s">
        <v>20</v>
      </c>
      <c r="K641" s="106" t="s">
        <v>20</v>
      </c>
      <c r="L641" s="106" t="s">
        <v>20</v>
      </c>
      <c r="M641" s="106" t="s">
        <v>20</v>
      </c>
      <c r="N641" s="106" t="s">
        <v>20</v>
      </c>
      <c r="O641" s="106" t="s">
        <v>20</v>
      </c>
      <c r="P641" s="106" t="s">
        <v>20</v>
      </c>
      <c r="Q641" s="106" t="s">
        <v>20</v>
      </c>
      <c r="R641" s="107" t="s">
        <v>218</v>
      </c>
      <c r="S641" s="107" t="s">
        <v>218</v>
      </c>
      <c r="T641" s="107" t="s">
        <v>218</v>
      </c>
      <c r="U641" s="107" t="s">
        <v>218</v>
      </c>
      <c r="V641" s="107" t="s">
        <v>218</v>
      </c>
      <c r="W641" s="107" t="s">
        <v>218</v>
      </c>
      <c r="X641" s="107" t="s">
        <v>218</v>
      </c>
      <c r="Y641" s="107" t="s">
        <v>218</v>
      </c>
      <c r="Z641" s="107" t="s">
        <v>218</v>
      </c>
      <c r="AA641" s="107" t="s">
        <v>218</v>
      </c>
      <c r="AB641" s="107" t="s">
        <v>218</v>
      </c>
      <c r="AC641" s="107" t="s">
        <v>218</v>
      </c>
      <c r="AD641" s="107" t="s">
        <v>218</v>
      </c>
      <c r="AE641" s="107" t="s">
        <v>218</v>
      </c>
      <c r="AF641" s="107" t="s">
        <v>218</v>
      </c>
      <c r="AG641" s="107" t="s">
        <v>218</v>
      </c>
      <c r="AH641" s="107" t="s">
        <v>218</v>
      </c>
      <c r="AI641" s="107" t="s">
        <v>218</v>
      </c>
      <c r="AJ641" s="107" t="s">
        <v>218</v>
      </c>
      <c r="AK641" s="107" t="s">
        <v>218</v>
      </c>
      <c r="AL641" s="107" t="s">
        <v>218</v>
      </c>
      <c r="AM641" s="107" t="s">
        <v>218</v>
      </c>
      <c r="AN641" s="104" t="s">
        <v>218</v>
      </c>
    </row>
    <row r="642" spans="1:40" x14ac:dyDescent="0.25">
      <c r="A642" t="str">
        <f t="shared" ref="A642:A705" si="10">B642&amp;"_"&amp;D642</f>
        <v>Total passengers_Armenia</v>
      </c>
      <c r="B642" s="102" t="s">
        <v>58</v>
      </c>
      <c r="C642" s="103" t="s">
        <v>96</v>
      </c>
      <c r="D642" s="104" t="s">
        <v>98</v>
      </c>
      <c r="E642" s="105" t="s">
        <v>20</v>
      </c>
      <c r="F642" s="106" t="s">
        <v>34</v>
      </c>
      <c r="G642" s="106" t="s">
        <v>20</v>
      </c>
      <c r="H642" s="106" t="s">
        <v>20</v>
      </c>
      <c r="I642" s="106" t="s">
        <v>20</v>
      </c>
      <c r="J642" s="106" t="s">
        <v>20</v>
      </c>
      <c r="K642" s="106" t="s">
        <v>20</v>
      </c>
      <c r="L642" s="106" t="s">
        <v>20</v>
      </c>
      <c r="M642" s="106" t="s">
        <v>20</v>
      </c>
      <c r="N642" s="106" t="s">
        <v>20</v>
      </c>
      <c r="O642" s="106" t="s">
        <v>20</v>
      </c>
      <c r="P642" s="106" t="s">
        <v>20</v>
      </c>
      <c r="Q642" s="106" t="s">
        <v>20</v>
      </c>
      <c r="R642" s="107">
        <v>2852403</v>
      </c>
      <c r="S642" s="107">
        <v>3164300</v>
      </c>
      <c r="T642" s="107">
        <v>799654</v>
      </c>
      <c r="U642" s="107">
        <v>1566482</v>
      </c>
      <c r="V642" s="107">
        <v>2404901</v>
      </c>
      <c r="W642" s="107">
        <v>2970967</v>
      </c>
      <c r="X642" s="107">
        <v>3389428</v>
      </c>
      <c r="Y642" s="107">
        <v>3716310</v>
      </c>
      <c r="Z642" s="107">
        <v>3984926</v>
      </c>
      <c r="AA642" s="107">
        <v>4215423</v>
      </c>
      <c r="AB642" s="107">
        <v>4420250</v>
      </c>
      <c r="AC642" s="107">
        <v>4607292</v>
      </c>
      <c r="AD642" s="107">
        <v>4781687</v>
      </c>
      <c r="AE642" s="107">
        <v>4946883</v>
      </c>
      <c r="AF642" s="107">
        <v>5105262</v>
      </c>
      <c r="AG642" s="107">
        <v>5258514</v>
      </c>
      <c r="AH642" s="107">
        <v>5407865</v>
      </c>
      <c r="AI642" s="107">
        <v>5554226</v>
      </c>
      <c r="AJ642" s="107">
        <v>5698278</v>
      </c>
      <c r="AK642" s="107">
        <v>5840542</v>
      </c>
      <c r="AL642" s="107">
        <v>5981416</v>
      </c>
      <c r="AM642" s="107">
        <v>6121208</v>
      </c>
      <c r="AN642" s="104">
        <v>6260157</v>
      </c>
    </row>
    <row r="643" spans="1:40" x14ac:dyDescent="0.25">
      <c r="A643" t="str">
        <f t="shared" si="10"/>
        <v>Total aircraft movements_Armenia</v>
      </c>
      <c r="B643" s="102" t="s">
        <v>35</v>
      </c>
      <c r="C643" s="103" t="s">
        <v>96</v>
      </c>
      <c r="D643" s="104" t="s">
        <v>98</v>
      </c>
      <c r="E643" s="105" t="s">
        <v>20</v>
      </c>
      <c r="F643" s="106" t="s">
        <v>34</v>
      </c>
      <c r="G643" s="106" t="s">
        <v>20</v>
      </c>
      <c r="H643" s="106" t="s">
        <v>20</v>
      </c>
      <c r="I643" s="106" t="s">
        <v>20</v>
      </c>
      <c r="J643" s="106" t="s">
        <v>20</v>
      </c>
      <c r="K643" s="106" t="s">
        <v>20</v>
      </c>
      <c r="L643" s="106" t="s">
        <v>20</v>
      </c>
      <c r="M643" s="106" t="s">
        <v>20</v>
      </c>
      <c r="N643" s="106" t="s">
        <v>20</v>
      </c>
      <c r="O643" s="106" t="s">
        <v>20</v>
      </c>
      <c r="P643" s="106" t="s">
        <v>20</v>
      </c>
      <c r="Q643" s="106" t="s">
        <v>20</v>
      </c>
      <c r="R643" s="107">
        <v>23650</v>
      </c>
      <c r="S643" s="107">
        <v>26977</v>
      </c>
      <c r="T643" s="107">
        <v>10687</v>
      </c>
      <c r="U643" s="107">
        <v>15779</v>
      </c>
      <c r="V643" s="107">
        <v>21510</v>
      </c>
      <c r="W643" s="107">
        <v>25084</v>
      </c>
      <c r="X643" s="107">
        <v>27384</v>
      </c>
      <c r="Y643" s="107">
        <v>28978</v>
      </c>
      <c r="Z643" s="107">
        <v>30179</v>
      </c>
      <c r="AA643" s="107">
        <v>31164</v>
      </c>
      <c r="AB643" s="107">
        <v>32027</v>
      </c>
      <c r="AC643" s="107">
        <v>32825</v>
      </c>
      <c r="AD643" s="107">
        <v>33585</v>
      </c>
      <c r="AE643" s="107">
        <v>34325</v>
      </c>
      <c r="AF643" s="107">
        <v>35053</v>
      </c>
      <c r="AG643" s="107">
        <v>35776</v>
      </c>
      <c r="AH643" s="107">
        <v>36494</v>
      </c>
      <c r="AI643" s="107">
        <v>37212</v>
      </c>
      <c r="AJ643" s="107">
        <v>37927</v>
      </c>
      <c r="AK643" s="107">
        <v>38643</v>
      </c>
      <c r="AL643" s="107">
        <v>39358</v>
      </c>
      <c r="AM643" s="107">
        <v>40073</v>
      </c>
      <c r="AN643" s="104">
        <v>40788</v>
      </c>
    </row>
    <row r="644" spans="1:40" x14ac:dyDescent="0.25">
      <c r="A644" t="str">
        <f t="shared" si="10"/>
        <v>Total Cargo_Armenia</v>
      </c>
      <c r="B644" s="102" t="s">
        <v>207</v>
      </c>
      <c r="C644" s="108" t="s">
        <v>96</v>
      </c>
      <c r="D644" s="92" t="s">
        <v>98</v>
      </c>
      <c r="E644" s="75" t="s">
        <v>20</v>
      </c>
      <c r="F644" s="76" t="s">
        <v>34</v>
      </c>
      <c r="G644" s="76" t="s">
        <v>20</v>
      </c>
      <c r="H644" s="76" t="s">
        <v>20</v>
      </c>
      <c r="I644" s="76" t="s">
        <v>20</v>
      </c>
      <c r="J644" s="76" t="s">
        <v>20</v>
      </c>
      <c r="K644" s="76" t="s">
        <v>20</v>
      </c>
      <c r="L644" s="76" t="s">
        <v>20</v>
      </c>
      <c r="M644" s="76" t="s">
        <v>20</v>
      </c>
      <c r="N644" s="76" t="s">
        <v>20</v>
      </c>
      <c r="O644" s="76" t="s">
        <v>20</v>
      </c>
      <c r="P644" s="76" t="s">
        <v>20</v>
      </c>
      <c r="Q644" s="76" t="s">
        <v>20</v>
      </c>
      <c r="R644" s="83">
        <v>17857</v>
      </c>
      <c r="S644" s="83">
        <v>20065</v>
      </c>
      <c r="T644" s="83">
        <v>17086</v>
      </c>
      <c r="U644" s="83">
        <v>20602</v>
      </c>
      <c r="V644" s="83">
        <v>22082</v>
      </c>
      <c r="W644" s="83">
        <v>23494</v>
      </c>
      <c r="X644" s="83">
        <v>24842</v>
      </c>
      <c r="Y644" s="83">
        <v>26220</v>
      </c>
      <c r="Z644" s="83">
        <v>27425</v>
      </c>
      <c r="AA644" s="83">
        <v>28690</v>
      </c>
      <c r="AB644" s="83">
        <v>30001</v>
      </c>
      <c r="AC644" s="83">
        <v>31314</v>
      </c>
      <c r="AD644" s="83">
        <v>32617</v>
      </c>
      <c r="AE644" s="83">
        <v>33981</v>
      </c>
      <c r="AF644" s="83">
        <v>35447</v>
      </c>
      <c r="AG644" s="83">
        <v>36974</v>
      </c>
      <c r="AH644" s="83">
        <v>38561</v>
      </c>
      <c r="AI644" s="83">
        <v>40227</v>
      </c>
      <c r="AJ644" s="83">
        <v>41802</v>
      </c>
      <c r="AK644" s="83">
        <v>43441</v>
      </c>
      <c r="AL644" s="83">
        <v>45148</v>
      </c>
      <c r="AM644" s="83">
        <v>46926</v>
      </c>
      <c r="AN644" s="92">
        <v>48776</v>
      </c>
    </row>
    <row r="645" spans="1:40" x14ac:dyDescent="0.25">
      <c r="A645" t="str">
        <f t="shared" si="10"/>
        <v>International passengers_Armenia</v>
      </c>
      <c r="B645" s="72" t="s">
        <v>54</v>
      </c>
      <c r="C645" s="108" t="s">
        <v>96</v>
      </c>
      <c r="D645" s="92" t="s">
        <v>98</v>
      </c>
      <c r="E645" s="75" t="s">
        <v>20</v>
      </c>
      <c r="F645" s="76" t="s">
        <v>34</v>
      </c>
      <c r="G645" s="76" t="s">
        <v>20</v>
      </c>
      <c r="H645" s="76" t="s">
        <v>20</v>
      </c>
      <c r="I645" s="76" t="s">
        <v>20</v>
      </c>
      <c r="J645" s="76" t="s">
        <v>20</v>
      </c>
      <c r="K645" s="76" t="s">
        <v>20</v>
      </c>
      <c r="L645" s="76" t="s">
        <v>20</v>
      </c>
      <c r="M645" s="76" t="s">
        <v>20</v>
      </c>
      <c r="N645" s="76" t="s">
        <v>20</v>
      </c>
      <c r="O645" s="76" t="s">
        <v>20</v>
      </c>
      <c r="P645" s="76" t="s">
        <v>20</v>
      </c>
      <c r="Q645" s="76" t="s">
        <v>20</v>
      </c>
      <c r="R645" s="83">
        <v>2852403</v>
      </c>
      <c r="S645" s="83">
        <v>3164300</v>
      </c>
      <c r="T645" s="83">
        <v>799654</v>
      </c>
      <c r="U645" s="83">
        <v>1566482</v>
      </c>
      <c r="V645" s="83">
        <v>2404901</v>
      </c>
      <c r="W645" s="83">
        <v>2970967</v>
      </c>
      <c r="X645" s="83">
        <v>3389428</v>
      </c>
      <c r="Y645" s="83">
        <v>3716310</v>
      </c>
      <c r="Z645" s="83">
        <v>3984926</v>
      </c>
      <c r="AA645" s="83">
        <v>4215423</v>
      </c>
      <c r="AB645" s="83">
        <v>4420250</v>
      </c>
      <c r="AC645" s="83">
        <v>4607292</v>
      </c>
      <c r="AD645" s="83">
        <v>4781687</v>
      </c>
      <c r="AE645" s="83">
        <v>4946883</v>
      </c>
      <c r="AF645" s="83">
        <v>5105262</v>
      </c>
      <c r="AG645" s="83">
        <v>5258514</v>
      </c>
      <c r="AH645" s="83">
        <v>5407865</v>
      </c>
      <c r="AI645" s="83">
        <v>5554226</v>
      </c>
      <c r="AJ645" s="83">
        <v>5698278</v>
      </c>
      <c r="AK645" s="83">
        <v>5840542</v>
      </c>
      <c r="AL645" s="83">
        <v>5981416</v>
      </c>
      <c r="AM645" s="83">
        <v>6121208</v>
      </c>
      <c r="AN645" s="92">
        <v>6260157</v>
      </c>
    </row>
    <row r="646" spans="1:40" x14ac:dyDescent="0.25">
      <c r="A646" t="str">
        <f t="shared" si="10"/>
        <v>Domestic passengers_Armenia</v>
      </c>
      <c r="B646" s="102" t="s">
        <v>56</v>
      </c>
      <c r="C646" s="103" t="s">
        <v>96</v>
      </c>
      <c r="D646" s="104" t="s">
        <v>98</v>
      </c>
      <c r="E646" s="105" t="s">
        <v>20</v>
      </c>
      <c r="F646" s="106" t="s">
        <v>34</v>
      </c>
      <c r="G646" s="106" t="s">
        <v>20</v>
      </c>
      <c r="H646" s="106" t="s">
        <v>20</v>
      </c>
      <c r="I646" s="106" t="s">
        <v>20</v>
      </c>
      <c r="J646" s="106" t="s">
        <v>20</v>
      </c>
      <c r="K646" s="106" t="s">
        <v>20</v>
      </c>
      <c r="L646" s="106" t="s">
        <v>20</v>
      </c>
      <c r="M646" s="106" t="s">
        <v>20</v>
      </c>
      <c r="N646" s="106" t="s">
        <v>20</v>
      </c>
      <c r="O646" s="106" t="s">
        <v>20</v>
      </c>
      <c r="P646" s="106" t="s">
        <v>20</v>
      </c>
      <c r="Q646" s="106" t="s">
        <v>20</v>
      </c>
      <c r="R646" s="107" t="s">
        <v>218</v>
      </c>
      <c r="S646" s="107" t="s">
        <v>218</v>
      </c>
      <c r="T646" s="107" t="s">
        <v>218</v>
      </c>
      <c r="U646" s="107" t="s">
        <v>218</v>
      </c>
      <c r="V646" s="107" t="s">
        <v>218</v>
      </c>
      <c r="W646" s="107" t="s">
        <v>218</v>
      </c>
      <c r="X646" s="107" t="s">
        <v>218</v>
      </c>
      <c r="Y646" s="107" t="s">
        <v>218</v>
      </c>
      <c r="Z646" s="107" t="s">
        <v>218</v>
      </c>
      <c r="AA646" s="107" t="s">
        <v>218</v>
      </c>
      <c r="AB646" s="107" t="s">
        <v>218</v>
      </c>
      <c r="AC646" s="107" t="s">
        <v>218</v>
      </c>
      <c r="AD646" s="107" t="s">
        <v>218</v>
      </c>
      <c r="AE646" s="107" t="s">
        <v>218</v>
      </c>
      <c r="AF646" s="107" t="s">
        <v>218</v>
      </c>
      <c r="AG646" s="107" t="s">
        <v>218</v>
      </c>
      <c r="AH646" s="107" t="s">
        <v>218</v>
      </c>
      <c r="AI646" s="107" t="s">
        <v>218</v>
      </c>
      <c r="AJ646" s="107" t="s">
        <v>218</v>
      </c>
      <c r="AK646" s="107" t="s">
        <v>218</v>
      </c>
      <c r="AL646" s="107" t="s">
        <v>218</v>
      </c>
      <c r="AM646" s="107" t="s">
        <v>218</v>
      </c>
      <c r="AN646" s="104" t="s">
        <v>218</v>
      </c>
    </row>
    <row r="647" spans="1:40" x14ac:dyDescent="0.25">
      <c r="A647" t="str">
        <f t="shared" si="10"/>
        <v>Total passengers_Argentina</v>
      </c>
      <c r="B647" s="102" t="s">
        <v>58</v>
      </c>
      <c r="C647" s="103" t="s">
        <v>141</v>
      </c>
      <c r="D647" s="104" t="s">
        <v>142</v>
      </c>
      <c r="E647" s="105" t="s">
        <v>20</v>
      </c>
      <c r="F647" s="106" t="s">
        <v>34</v>
      </c>
      <c r="G647" s="106" t="s">
        <v>20</v>
      </c>
      <c r="H647" s="106" t="s">
        <v>20</v>
      </c>
      <c r="I647" s="106" t="s">
        <v>20</v>
      </c>
      <c r="J647" s="106" t="s">
        <v>20</v>
      </c>
      <c r="K647" s="106" t="s">
        <v>20</v>
      </c>
      <c r="L647" s="106" t="s">
        <v>20</v>
      </c>
      <c r="M647" s="106" t="s">
        <v>20</v>
      </c>
      <c r="N647" s="106" t="s">
        <v>20</v>
      </c>
      <c r="O647" s="106" t="s">
        <v>20</v>
      </c>
      <c r="P647" s="106" t="s">
        <v>20</v>
      </c>
      <c r="Q647" s="106" t="s">
        <v>20</v>
      </c>
      <c r="R647" s="107">
        <v>42466760</v>
      </c>
      <c r="S647" s="107">
        <v>45477927</v>
      </c>
      <c r="T647" s="107">
        <v>11950182</v>
      </c>
      <c r="U647" s="107">
        <v>23772929</v>
      </c>
      <c r="V647" s="107">
        <v>35645904</v>
      </c>
      <c r="W647" s="107">
        <v>43864250</v>
      </c>
      <c r="X647" s="107">
        <v>50468489</v>
      </c>
      <c r="Y647" s="107">
        <v>55566521</v>
      </c>
      <c r="Z647" s="107">
        <v>59751882</v>
      </c>
      <c r="AA647" s="107">
        <v>63375842</v>
      </c>
      <c r="AB647" s="107">
        <v>66648819</v>
      </c>
      <c r="AC647" s="107">
        <v>69715560</v>
      </c>
      <c r="AD647" s="107">
        <v>72695966</v>
      </c>
      <c r="AE647" s="107">
        <v>75642636</v>
      </c>
      <c r="AF647" s="107">
        <v>78602124</v>
      </c>
      <c r="AG647" s="107">
        <v>81608644</v>
      </c>
      <c r="AH647" s="107">
        <v>84687851</v>
      </c>
      <c r="AI647" s="107">
        <v>87883033</v>
      </c>
      <c r="AJ647" s="107">
        <v>91218575</v>
      </c>
      <c r="AK647" s="107">
        <v>94719620</v>
      </c>
      <c r="AL647" s="107">
        <v>98410286</v>
      </c>
      <c r="AM647" s="107">
        <v>102311595</v>
      </c>
      <c r="AN647" s="104">
        <v>106454826</v>
      </c>
    </row>
    <row r="648" spans="1:40" x14ac:dyDescent="0.25">
      <c r="A648" t="str">
        <f t="shared" si="10"/>
        <v>Total aircraft movements_Argentina</v>
      </c>
      <c r="B648" s="102" t="s">
        <v>35</v>
      </c>
      <c r="C648" s="103" t="s">
        <v>141</v>
      </c>
      <c r="D648" s="104" t="s">
        <v>142</v>
      </c>
      <c r="E648" s="105" t="s">
        <v>20</v>
      </c>
      <c r="F648" s="106" t="s">
        <v>34</v>
      </c>
      <c r="G648" s="106" t="s">
        <v>20</v>
      </c>
      <c r="H648" s="106" t="s">
        <v>20</v>
      </c>
      <c r="I648" s="106" t="s">
        <v>20</v>
      </c>
      <c r="J648" s="106" t="s">
        <v>20</v>
      </c>
      <c r="K648" s="106" t="s">
        <v>20</v>
      </c>
      <c r="L648" s="106" t="s">
        <v>20</v>
      </c>
      <c r="M648" s="106" t="s">
        <v>20</v>
      </c>
      <c r="N648" s="106" t="s">
        <v>20</v>
      </c>
      <c r="O648" s="106" t="s">
        <v>20</v>
      </c>
      <c r="P648" s="106" t="s">
        <v>20</v>
      </c>
      <c r="Q648" s="106" t="s">
        <v>20</v>
      </c>
      <c r="R648" s="107">
        <v>478835</v>
      </c>
      <c r="S648" s="107">
        <v>464785</v>
      </c>
      <c r="T648" s="107">
        <v>179087</v>
      </c>
      <c r="U648" s="107">
        <v>313602</v>
      </c>
      <c r="V648" s="107">
        <v>402933</v>
      </c>
      <c r="W648" s="107">
        <v>460243</v>
      </c>
      <c r="X648" s="107">
        <v>483823</v>
      </c>
      <c r="Y648" s="107">
        <v>502011</v>
      </c>
      <c r="Z648" s="107">
        <v>516782</v>
      </c>
      <c r="AA648" s="107">
        <v>529389</v>
      </c>
      <c r="AB648" s="107">
        <v>540628</v>
      </c>
      <c r="AC648" s="107">
        <v>551001</v>
      </c>
      <c r="AD648" s="107">
        <v>560825</v>
      </c>
      <c r="AE648" s="107">
        <v>570302</v>
      </c>
      <c r="AF648" s="107">
        <v>579561</v>
      </c>
      <c r="AG648" s="107">
        <v>588681</v>
      </c>
      <c r="AH648" s="107">
        <v>597713</v>
      </c>
      <c r="AI648" s="107">
        <v>606689</v>
      </c>
      <c r="AJ648" s="107">
        <v>615632</v>
      </c>
      <c r="AK648" s="107">
        <v>624552</v>
      </c>
      <c r="AL648" s="107">
        <v>633458</v>
      </c>
      <c r="AM648" s="107">
        <v>642355</v>
      </c>
      <c r="AN648" s="104">
        <v>651247</v>
      </c>
    </row>
    <row r="649" spans="1:40" x14ac:dyDescent="0.25">
      <c r="A649" t="str">
        <f t="shared" si="10"/>
        <v>Total Cargo_Argentina</v>
      </c>
      <c r="B649" s="102" t="s">
        <v>207</v>
      </c>
      <c r="C649" s="108" t="s">
        <v>141</v>
      </c>
      <c r="D649" s="92" t="s">
        <v>142</v>
      </c>
      <c r="E649" s="75" t="s">
        <v>20</v>
      </c>
      <c r="F649" s="76" t="s">
        <v>34</v>
      </c>
      <c r="G649" s="76" t="s">
        <v>20</v>
      </c>
      <c r="H649" s="76" t="s">
        <v>20</v>
      </c>
      <c r="I649" s="76" t="s">
        <v>20</v>
      </c>
      <c r="J649" s="76" t="s">
        <v>20</v>
      </c>
      <c r="K649" s="76" t="s">
        <v>20</v>
      </c>
      <c r="L649" s="76" t="s">
        <v>20</v>
      </c>
      <c r="M649" s="76" t="s">
        <v>20</v>
      </c>
      <c r="N649" s="76" t="s">
        <v>20</v>
      </c>
      <c r="O649" s="76" t="s">
        <v>20</v>
      </c>
      <c r="P649" s="76" t="s">
        <v>20</v>
      </c>
      <c r="Q649" s="76" t="s">
        <v>20</v>
      </c>
      <c r="R649" s="83">
        <v>243295</v>
      </c>
      <c r="S649" s="83">
        <v>228617</v>
      </c>
      <c r="T649" s="83">
        <v>157000</v>
      </c>
      <c r="U649" s="83">
        <v>209082</v>
      </c>
      <c r="V649" s="83">
        <v>227497</v>
      </c>
      <c r="W649" s="83">
        <v>235141</v>
      </c>
      <c r="X649" s="83">
        <v>239220</v>
      </c>
      <c r="Y649" s="83">
        <v>242098</v>
      </c>
      <c r="Z649" s="83">
        <v>244527</v>
      </c>
      <c r="AA649" s="83">
        <v>246743</v>
      </c>
      <c r="AB649" s="83">
        <v>248819</v>
      </c>
      <c r="AC649" s="83">
        <v>250821</v>
      </c>
      <c r="AD649" s="83">
        <v>252866</v>
      </c>
      <c r="AE649" s="83">
        <v>254938</v>
      </c>
      <c r="AF649" s="83">
        <v>257045</v>
      </c>
      <c r="AG649" s="83">
        <v>259196</v>
      </c>
      <c r="AH649" s="83">
        <v>261389</v>
      </c>
      <c r="AI649" s="83">
        <v>263682</v>
      </c>
      <c r="AJ649" s="83">
        <v>266080</v>
      </c>
      <c r="AK649" s="83">
        <v>268590</v>
      </c>
      <c r="AL649" s="83">
        <v>271219</v>
      </c>
      <c r="AM649" s="83">
        <v>273956</v>
      </c>
      <c r="AN649" s="92">
        <v>276813</v>
      </c>
    </row>
    <row r="650" spans="1:40" x14ac:dyDescent="0.25">
      <c r="A650" t="str">
        <f t="shared" si="10"/>
        <v>International passengers_Argentina</v>
      </c>
      <c r="B650" s="72" t="s">
        <v>54</v>
      </c>
      <c r="C650" s="108" t="s">
        <v>141</v>
      </c>
      <c r="D650" s="92" t="s">
        <v>142</v>
      </c>
      <c r="E650" s="75" t="s">
        <v>20</v>
      </c>
      <c r="F650" s="76" t="s">
        <v>34</v>
      </c>
      <c r="G650" s="76" t="s">
        <v>20</v>
      </c>
      <c r="H650" s="76" t="s">
        <v>20</v>
      </c>
      <c r="I650" s="76" t="s">
        <v>20</v>
      </c>
      <c r="J650" s="76" t="s">
        <v>20</v>
      </c>
      <c r="K650" s="76" t="s">
        <v>20</v>
      </c>
      <c r="L650" s="76" t="s">
        <v>20</v>
      </c>
      <c r="M650" s="76" t="s">
        <v>20</v>
      </c>
      <c r="N650" s="76" t="s">
        <v>20</v>
      </c>
      <c r="O650" s="76" t="s">
        <v>20</v>
      </c>
      <c r="P650" s="76" t="s">
        <v>20</v>
      </c>
      <c r="Q650" s="76" t="s">
        <v>20</v>
      </c>
      <c r="R650" s="83">
        <v>13975467</v>
      </c>
      <c r="S650" s="83">
        <v>13393596</v>
      </c>
      <c r="T650" s="83">
        <v>3644618</v>
      </c>
      <c r="U650" s="83">
        <v>6090151</v>
      </c>
      <c r="V650" s="83">
        <v>9501717</v>
      </c>
      <c r="W650" s="83">
        <v>11911202</v>
      </c>
      <c r="X650" s="83">
        <v>13727962</v>
      </c>
      <c r="Y650" s="83">
        <v>15200242</v>
      </c>
      <c r="Z650" s="83">
        <v>16477097</v>
      </c>
      <c r="AA650" s="83">
        <v>17650357</v>
      </c>
      <c r="AB650" s="83">
        <v>18778606</v>
      </c>
      <c r="AC650" s="83">
        <v>19901005</v>
      </c>
      <c r="AD650" s="83">
        <v>21045338</v>
      </c>
      <c r="AE650" s="83">
        <v>22232776</v>
      </c>
      <c r="AF650" s="83">
        <v>23480763</v>
      </c>
      <c r="AG650" s="83">
        <v>24804824</v>
      </c>
      <c r="AH650" s="83">
        <v>26219760</v>
      </c>
      <c r="AI650" s="83">
        <v>27740484</v>
      </c>
      <c r="AJ650" s="83">
        <v>29382683</v>
      </c>
      <c r="AK650" s="83">
        <v>31163378</v>
      </c>
      <c r="AL650" s="83">
        <v>33101467</v>
      </c>
      <c r="AM650" s="83">
        <v>35218289</v>
      </c>
      <c r="AN650" s="92">
        <v>37538247</v>
      </c>
    </row>
    <row r="651" spans="1:40" x14ac:dyDescent="0.25">
      <c r="A651" t="str">
        <f t="shared" si="10"/>
        <v>Domestic passengers_Argentina</v>
      </c>
      <c r="B651" s="102" t="s">
        <v>56</v>
      </c>
      <c r="C651" s="103" t="s">
        <v>141</v>
      </c>
      <c r="D651" s="104" t="s">
        <v>142</v>
      </c>
      <c r="E651" s="105" t="s">
        <v>20</v>
      </c>
      <c r="F651" s="106" t="s">
        <v>34</v>
      </c>
      <c r="G651" s="106" t="s">
        <v>20</v>
      </c>
      <c r="H651" s="106" t="s">
        <v>20</v>
      </c>
      <c r="I651" s="106" t="s">
        <v>20</v>
      </c>
      <c r="J651" s="106" t="s">
        <v>20</v>
      </c>
      <c r="K651" s="106" t="s">
        <v>20</v>
      </c>
      <c r="L651" s="106" t="s">
        <v>20</v>
      </c>
      <c r="M651" s="106" t="s">
        <v>20</v>
      </c>
      <c r="N651" s="106" t="s">
        <v>20</v>
      </c>
      <c r="O651" s="106" t="s">
        <v>20</v>
      </c>
      <c r="P651" s="106" t="s">
        <v>20</v>
      </c>
      <c r="Q651" s="106" t="s">
        <v>20</v>
      </c>
      <c r="R651" s="107">
        <v>27118696</v>
      </c>
      <c r="S651" s="107">
        <v>30550358</v>
      </c>
      <c r="T651" s="107">
        <v>7921290</v>
      </c>
      <c r="U651" s="107">
        <v>17025387</v>
      </c>
      <c r="V651" s="107">
        <v>24953082</v>
      </c>
      <c r="W651" s="107">
        <v>30454091</v>
      </c>
      <c r="X651" s="107">
        <v>35057764</v>
      </c>
      <c r="Y651" s="107">
        <v>38570597</v>
      </c>
      <c r="Z651" s="107">
        <v>41407009</v>
      </c>
      <c r="AA651" s="107">
        <v>43809472</v>
      </c>
      <c r="AB651" s="107">
        <v>45920234</v>
      </c>
      <c r="AC651" s="107">
        <v>47839432</v>
      </c>
      <c r="AD651" s="107">
        <v>49656055</v>
      </c>
      <c r="AE651" s="107">
        <v>51399697</v>
      </c>
      <c r="AF651" s="107">
        <v>53098368</v>
      </c>
      <c r="AG651" s="107">
        <v>54770070</v>
      </c>
      <c r="AH651" s="107">
        <v>56425207</v>
      </c>
      <c r="AI651" s="107">
        <v>58091842</v>
      </c>
      <c r="AJ651" s="107">
        <v>59778452</v>
      </c>
      <c r="AK651" s="107">
        <v>61492984</v>
      </c>
      <c r="AL651" s="107">
        <v>63240524</v>
      </c>
      <c r="AM651" s="107">
        <v>65020645</v>
      </c>
      <c r="AN651" s="104">
        <v>66840129</v>
      </c>
    </row>
    <row r="652" spans="1:40" x14ac:dyDescent="0.25">
      <c r="A652" t="str">
        <f t="shared" si="10"/>
        <v>Total passengers_Algeria</v>
      </c>
      <c r="B652" s="72" t="s">
        <v>58</v>
      </c>
      <c r="C652" s="108" t="s">
        <v>32</v>
      </c>
      <c r="D652" s="92" t="s">
        <v>43</v>
      </c>
      <c r="E652" s="75" t="s">
        <v>20</v>
      </c>
      <c r="F652" s="76" t="s">
        <v>34</v>
      </c>
      <c r="G652" s="76" t="s">
        <v>20</v>
      </c>
      <c r="H652" s="76" t="s">
        <v>20</v>
      </c>
      <c r="I652" s="76" t="s">
        <v>20</v>
      </c>
      <c r="J652" s="76" t="s">
        <v>20</v>
      </c>
      <c r="K652" s="76" t="s">
        <v>20</v>
      </c>
      <c r="L652" s="76" t="s">
        <v>20</v>
      </c>
      <c r="M652" s="76" t="s">
        <v>20</v>
      </c>
      <c r="N652" s="76" t="s">
        <v>20</v>
      </c>
      <c r="O652" s="76" t="s">
        <v>20</v>
      </c>
      <c r="P652" s="76" t="s">
        <v>20</v>
      </c>
      <c r="Q652" s="76" t="s">
        <v>20</v>
      </c>
      <c r="R652" s="83">
        <v>13879701</v>
      </c>
      <c r="S652" s="83">
        <v>13769101</v>
      </c>
      <c r="T652" s="83">
        <v>3532688</v>
      </c>
      <c r="U652" s="83">
        <v>6240180</v>
      </c>
      <c r="V652" s="83">
        <v>10324196</v>
      </c>
      <c r="W652" s="83">
        <v>12866303</v>
      </c>
      <c r="X652" s="83">
        <v>14538332</v>
      </c>
      <c r="Y652" s="83">
        <v>15752800</v>
      </c>
      <c r="Z652" s="83">
        <v>16728388</v>
      </c>
      <c r="AA652" s="83">
        <v>17572067</v>
      </c>
      <c r="AB652" s="83">
        <v>18358027</v>
      </c>
      <c r="AC652" s="83">
        <v>19123794</v>
      </c>
      <c r="AD652" s="83">
        <v>19871578</v>
      </c>
      <c r="AE652" s="83">
        <v>20606076</v>
      </c>
      <c r="AF652" s="83">
        <v>21334988</v>
      </c>
      <c r="AG652" s="83">
        <v>22083137</v>
      </c>
      <c r="AH652" s="83">
        <v>22843173</v>
      </c>
      <c r="AI652" s="83">
        <v>23619904</v>
      </c>
      <c r="AJ652" s="83">
        <v>24397393</v>
      </c>
      <c r="AK652" s="83">
        <v>25192621</v>
      </c>
      <c r="AL652" s="83">
        <v>25989403</v>
      </c>
      <c r="AM652" s="83">
        <v>26793736</v>
      </c>
      <c r="AN652" s="92">
        <v>27594713</v>
      </c>
    </row>
    <row r="653" spans="1:40" x14ac:dyDescent="0.25">
      <c r="A653" t="str">
        <f t="shared" si="10"/>
        <v>Total aircraft movements_Algeria</v>
      </c>
      <c r="B653" s="72" t="s">
        <v>35</v>
      </c>
      <c r="C653" s="108" t="s">
        <v>32</v>
      </c>
      <c r="D653" s="92" t="s">
        <v>43</v>
      </c>
      <c r="E653" s="75" t="s">
        <v>20</v>
      </c>
      <c r="F653" s="76" t="s">
        <v>34</v>
      </c>
      <c r="G653" s="76" t="s">
        <v>20</v>
      </c>
      <c r="H653" s="76" t="s">
        <v>20</v>
      </c>
      <c r="I653" s="76" t="s">
        <v>20</v>
      </c>
      <c r="J653" s="76" t="s">
        <v>20</v>
      </c>
      <c r="K653" s="76" t="s">
        <v>20</v>
      </c>
      <c r="L653" s="76" t="s">
        <v>20</v>
      </c>
      <c r="M653" s="76" t="s">
        <v>20</v>
      </c>
      <c r="N653" s="76" t="s">
        <v>20</v>
      </c>
      <c r="O653" s="76" t="s">
        <v>20</v>
      </c>
      <c r="P653" s="76" t="s">
        <v>20</v>
      </c>
      <c r="Q653" s="76" t="s">
        <v>20</v>
      </c>
      <c r="R653" s="83">
        <v>187559</v>
      </c>
      <c r="S653" s="83">
        <v>183418</v>
      </c>
      <c r="T653" s="83">
        <v>69713</v>
      </c>
      <c r="U653" s="83">
        <v>96906</v>
      </c>
      <c r="V653" s="83">
        <v>143975</v>
      </c>
      <c r="W653" s="83">
        <v>172569</v>
      </c>
      <c r="X653" s="83">
        <v>190847</v>
      </c>
      <c r="Y653" s="83">
        <v>203425</v>
      </c>
      <c r="Z653" s="83">
        <v>212042</v>
      </c>
      <c r="AA653" s="83">
        <v>218914</v>
      </c>
      <c r="AB653" s="83">
        <v>224842</v>
      </c>
      <c r="AC653" s="83">
        <v>230271</v>
      </c>
      <c r="AD653" s="83">
        <v>236193</v>
      </c>
      <c r="AE653" s="83">
        <v>240001</v>
      </c>
      <c r="AF653" s="83">
        <v>244491</v>
      </c>
      <c r="AG653" s="83">
        <v>248969</v>
      </c>
      <c r="AH653" s="83">
        <v>253461</v>
      </c>
      <c r="AI653" s="83">
        <v>257975</v>
      </c>
      <c r="AJ653" s="83">
        <v>262378</v>
      </c>
      <c r="AK653" s="83">
        <v>266814</v>
      </c>
      <c r="AL653" s="83">
        <v>271286</v>
      </c>
      <c r="AM653" s="83">
        <v>275791</v>
      </c>
      <c r="AN653" s="92">
        <v>280332</v>
      </c>
    </row>
    <row r="654" spans="1:40" x14ac:dyDescent="0.25">
      <c r="A654" t="str">
        <f t="shared" si="10"/>
        <v>Total Cargo_Algeria</v>
      </c>
      <c r="B654" s="102" t="s">
        <v>207</v>
      </c>
      <c r="C654" s="103" t="s">
        <v>32</v>
      </c>
      <c r="D654" s="104" t="s">
        <v>43</v>
      </c>
      <c r="E654" s="105" t="s">
        <v>20</v>
      </c>
      <c r="F654" s="106" t="s">
        <v>34</v>
      </c>
      <c r="G654" s="106" t="s">
        <v>20</v>
      </c>
      <c r="H654" s="106" t="s">
        <v>20</v>
      </c>
      <c r="I654" s="106" t="s">
        <v>20</v>
      </c>
      <c r="J654" s="106" t="s">
        <v>20</v>
      </c>
      <c r="K654" s="106" t="s">
        <v>20</v>
      </c>
      <c r="L654" s="106" t="s">
        <v>20</v>
      </c>
      <c r="M654" s="106" t="s">
        <v>20</v>
      </c>
      <c r="N654" s="106" t="s">
        <v>20</v>
      </c>
      <c r="O654" s="106" t="s">
        <v>20</v>
      </c>
      <c r="P654" s="106" t="s">
        <v>20</v>
      </c>
      <c r="Q654" s="106" t="s">
        <v>20</v>
      </c>
      <c r="R654" s="107">
        <v>45289</v>
      </c>
      <c r="S654" s="107">
        <v>43345</v>
      </c>
      <c r="T654" s="107">
        <v>30880</v>
      </c>
      <c r="U654" s="107">
        <v>38334</v>
      </c>
      <c r="V654" s="107">
        <v>43814</v>
      </c>
      <c r="W654" s="107">
        <v>47957</v>
      </c>
      <c r="X654" s="107">
        <v>51228</v>
      </c>
      <c r="Y654" s="107">
        <v>54003</v>
      </c>
      <c r="Z654" s="107">
        <v>56498</v>
      </c>
      <c r="AA654" s="107">
        <v>58835</v>
      </c>
      <c r="AB654" s="107">
        <v>61083</v>
      </c>
      <c r="AC654" s="107">
        <v>63281</v>
      </c>
      <c r="AD654" s="107">
        <v>65451</v>
      </c>
      <c r="AE654" s="107">
        <v>67605</v>
      </c>
      <c r="AF654" s="107">
        <v>69750</v>
      </c>
      <c r="AG654" s="107">
        <v>71890</v>
      </c>
      <c r="AH654" s="107">
        <v>74027</v>
      </c>
      <c r="AI654" s="107">
        <v>76163</v>
      </c>
      <c r="AJ654" s="107">
        <v>78299</v>
      </c>
      <c r="AK654" s="107">
        <v>80433</v>
      </c>
      <c r="AL654" s="107">
        <v>82567</v>
      </c>
      <c r="AM654" s="107">
        <v>84701</v>
      </c>
      <c r="AN654" s="104">
        <v>86835</v>
      </c>
    </row>
    <row r="655" spans="1:40" x14ac:dyDescent="0.25">
      <c r="A655" t="str">
        <f t="shared" si="10"/>
        <v>International passengers_Algeria</v>
      </c>
      <c r="B655" s="102" t="s">
        <v>54</v>
      </c>
      <c r="C655" s="103" t="s">
        <v>32</v>
      </c>
      <c r="D655" s="104" t="s">
        <v>43</v>
      </c>
      <c r="E655" s="105" t="s">
        <v>20</v>
      </c>
      <c r="F655" s="106" t="s">
        <v>34</v>
      </c>
      <c r="G655" s="106" t="s">
        <v>20</v>
      </c>
      <c r="H655" s="106" t="s">
        <v>20</v>
      </c>
      <c r="I655" s="106" t="s">
        <v>20</v>
      </c>
      <c r="J655" s="106" t="s">
        <v>20</v>
      </c>
      <c r="K655" s="106" t="s">
        <v>20</v>
      </c>
      <c r="L655" s="106" t="s">
        <v>20</v>
      </c>
      <c r="M655" s="106" t="s">
        <v>20</v>
      </c>
      <c r="N655" s="106" t="s">
        <v>20</v>
      </c>
      <c r="O655" s="106" t="s">
        <v>20</v>
      </c>
      <c r="P655" s="106" t="s">
        <v>20</v>
      </c>
      <c r="Q655" s="106" t="s">
        <v>20</v>
      </c>
      <c r="R655" s="107">
        <v>8799234</v>
      </c>
      <c r="S655" s="107">
        <v>8575126</v>
      </c>
      <c r="T655" s="107">
        <v>2106968</v>
      </c>
      <c r="U655" s="107">
        <v>3871347</v>
      </c>
      <c r="V655" s="107">
        <v>6437793</v>
      </c>
      <c r="W655" s="107">
        <v>8092797</v>
      </c>
      <c r="X655" s="107">
        <v>9222415</v>
      </c>
      <c r="Y655" s="107">
        <v>10078029</v>
      </c>
      <c r="Z655" s="107">
        <v>10792072</v>
      </c>
      <c r="AA655" s="107">
        <v>11427426</v>
      </c>
      <c r="AB655" s="107">
        <v>12030929</v>
      </c>
      <c r="AC655" s="107">
        <v>12625879</v>
      </c>
      <c r="AD655" s="107">
        <v>13210629</v>
      </c>
      <c r="AE655" s="107">
        <v>13787012</v>
      </c>
      <c r="AF655" s="107">
        <v>14360145</v>
      </c>
      <c r="AG655" s="107">
        <v>14949052</v>
      </c>
      <c r="AH655" s="107">
        <v>15547650</v>
      </c>
      <c r="AI655" s="107">
        <v>16159576</v>
      </c>
      <c r="AJ655" s="107">
        <v>16772178</v>
      </c>
      <c r="AK655" s="107">
        <v>17398801</v>
      </c>
      <c r="AL655" s="107">
        <v>18026669</v>
      </c>
      <c r="AM655" s="107">
        <v>18660493</v>
      </c>
      <c r="AN655" s="104">
        <v>19291677</v>
      </c>
    </row>
    <row r="656" spans="1:40" x14ac:dyDescent="0.25">
      <c r="A656" t="str">
        <f t="shared" si="10"/>
        <v>Domestic passengers_Algeria</v>
      </c>
      <c r="B656" s="72" t="s">
        <v>56</v>
      </c>
      <c r="C656" s="108" t="s">
        <v>32</v>
      </c>
      <c r="D656" s="92" t="s">
        <v>43</v>
      </c>
      <c r="E656" s="75" t="s">
        <v>20</v>
      </c>
      <c r="F656" s="76" t="s">
        <v>34</v>
      </c>
      <c r="G656" s="76" t="s">
        <v>20</v>
      </c>
      <c r="H656" s="76" t="s">
        <v>20</v>
      </c>
      <c r="I656" s="76" t="s">
        <v>20</v>
      </c>
      <c r="J656" s="76" t="s">
        <v>20</v>
      </c>
      <c r="K656" s="76" t="s">
        <v>20</v>
      </c>
      <c r="L656" s="76" t="s">
        <v>20</v>
      </c>
      <c r="M656" s="76" t="s">
        <v>20</v>
      </c>
      <c r="N656" s="76" t="s">
        <v>20</v>
      </c>
      <c r="O656" s="76" t="s">
        <v>20</v>
      </c>
      <c r="P656" s="76" t="s">
        <v>20</v>
      </c>
      <c r="Q656" s="76" t="s">
        <v>20</v>
      </c>
      <c r="R656" s="83">
        <v>5053355</v>
      </c>
      <c r="S656" s="83">
        <v>5164527</v>
      </c>
      <c r="T656" s="83">
        <v>1411842</v>
      </c>
      <c r="U656" s="83">
        <v>2347980</v>
      </c>
      <c r="V656" s="83">
        <v>3862278</v>
      </c>
      <c r="W656" s="83">
        <v>4748188</v>
      </c>
      <c r="X656" s="83">
        <v>5290342</v>
      </c>
      <c r="Y656" s="83">
        <v>5649401</v>
      </c>
      <c r="Z656" s="83">
        <v>5911269</v>
      </c>
      <c r="AA656" s="83">
        <v>6120024</v>
      </c>
      <c r="AB656" s="83">
        <v>6302955</v>
      </c>
      <c r="AC656" s="83">
        <v>6474263</v>
      </c>
      <c r="AD656" s="83">
        <v>6637786</v>
      </c>
      <c r="AE656" s="83">
        <v>6796333</v>
      </c>
      <c r="AF656" s="83">
        <v>6952535</v>
      </c>
      <c r="AG656" s="83">
        <v>7112191</v>
      </c>
      <c r="AH656" s="83">
        <v>7274032</v>
      </c>
      <c r="AI656" s="83">
        <v>7439231</v>
      </c>
      <c r="AJ656" s="83">
        <v>7604488</v>
      </c>
      <c r="AK656" s="83">
        <v>7773455</v>
      </c>
      <c r="AL656" s="83">
        <v>7942721</v>
      </c>
      <c r="AM656" s="83">
        <v>8113574</v>
      </c>
      <c r="AN656" s="92">
        <v>8283703</v>
      </c>
    </row>
    <row r="657" spans="1:40" x14ac:dyDescent="0.25">
      <c r="A657" t="str">
        <f t="shared" si="10"/>
        <v>Total passengers_Albania</v>
      </c>
      <c r="B657" s="72" t="s">
        <v>58</v>
      </c>
      <c r="C657" s="108" t="s">
        <v>96</v>
      </c>
      <c r="D657" s="92" t="s">
        <v>97</v>
      </c>
      <c r="E657" s="75" t="s">
        <v>20</v>
      </c>
      <c r="F657" s="76" t="s">
        <v>34</v>
      </c>
      <c r="G657" s="76" t="s">
        <v>20</v>
      </c>
      <c r="H657" s="76" t="s">
        <v>20</v>
      </c>
      <c r="I657" s="76" t="s">
        <v>20</v>
      </c>
      <c r="J657" s="76" t="s">
        <v>20</v>
      </c>
      <c r="K657" s="76" t="s">
        <v>20</v>
      </c>
      <c r="L657" s="76" t="s">
        <v>20</v>
      </c>
      <c r="M657" s="76" t="s">
        <v>20</v>
      </c>
      <c r="N657" s="76" t="s">
        <v>20</v>
      </c>
      <c r="O657" s="76" t="s">
        <v>20</v>
      </c>
      <c r="P657" s="76" t="s">
        <v>20</v>
      </c>
      <c r="Q657" s="76" t="s">
        <v>20</v>
      </c>
      <c r="R657" s="83">
        <v>2947172</v>
      </c>
      <c r="S657" s="83">
        <v>3338147</v>
      </c>
      <c r="T657" s="83">
        <v>1353508</v>
      </c>
      <c r="U657" s="83">
        <v>2117575</v>
      </c>
      <c r="V657" s="83">
        <v>2786900</v>
      </c>
      <c r="W657" s="83">
        <v>3396901</v>
      </c>
      <c r="X657" s="83">
        <v>3846547</v>
      </c>
      <c r="Y657" s="83">
        <v>4191026</v>
      </c>
      <c r="Z657" s="83">
        <v>4466637</v>
      </c>
      <c r="AA657" s="83">
        <v>4697211</v>
      </c>
      <c r="AB657" s="83">
        <v>4898373</v>
      </c>
      <c r="AC657" s="83">
        <v>5080347</v>
      </c>
      <c r="AD657" s="83">
        <v>5249821</v>
      </c>
      <c r="AE657" s="83">
        <v>5411158</v>
      </c>
      <c r="AF657" s="83">
        <v>5567203</v>
      </c>
      <c r="AG657" s="83">
        <v>5719813</v>
      </c>
      <c r="AH657" s="83">
        <v>5870191</v>
      </c>
      <c r="AI657" s="83">
        <v>6019123</v>
      </c>
      <c r="AJ657" s="83">
        <v>6167116</v>
      </c>
      <c r="AK657" s="83">
        <v>6314503</v>
      </c>
      <c r="AL657" s="83">
        <v>6461497</v>
      </c>
      <c r="AM657" s="83">
        <v>6608237</v>
      </c>
      <c r="AN657" s="92">
        <v>6754813</v>
      </c>
    </row>
    <row r="658" spans="1:40" x14ac:dyDescent="0.25">
      <c r="A658" t="str">
        <f t="shared" si="10"/>
        <v>Total aircraft movements_Albania</v>
      </c>
      <c r="B658" s="72" t="s">
        <v>35</v>
      </c>
      <c r="C658" s="108" t="s">
        <v>96</v>
      </c>
      <c r="D658" s="92" t="s">
        <v>97</v>
      </c>
      <c r="E658" s="75" t="s">
        <v>20</v>
      </c>
      <c r="F658" s="76" t="s">
        <v>34</v>
      </c>
      <c r="G658" s="76" t="s">
        <v>20</v>
      </c>
      <c r="H658" s="76" t="s">
        <v>20</v>
      </c>
      <c r="I658" s="76" t="s">
        <v>20</v>
      </c>
      <c r="J658" s="76" t="s">
        <v>20</v>
      </c>
      <c r="K658" s="76" t="s">
        <v>20</v>
      </c>
      <c r="L658" s="76" t="s">
        <v>20</v>
      </c>
      <c r="M658" s="76" t="s">
        <v>20</v>
      </c>
      <c r="N658" s="76" t="s">
        <v>20</v>
      </c>
      <c r="O658" s="76" t="s">
        <v>20</v>
      </c>
      <c r="P658" s="76" t="s">
        <v>20</v>
      </c>
      <c r="Q658" s="76" t="s">
        <v>20</v>
      </c>
      <c r="R658" s="83">
        <v>25426</v>
      </c>
      <c r="S658" s="83">
        <v>28270</v>
      </c>
      <c r="T658" s="83">
        <v>15794</v>
      </c>
      <c r="U658" s="83">
        <v>22613</v>
      </c>
      <c r="V658" s="83">
        <v>27940</v>
      </c>
      <c r="W658" s="83">
        <v>31139</v>
      </c>
      <c r="X658" s="83">
        <v>33117</v>
      </c>
      <c r="Y658" s="83">
        <v>34730</v>
      </c>
      <c r="Z658" s="83">
        <v>35855</v>
      </c>
      <c r="AA658" s="83">
        <v>36817</v>
      </c>
      <c r="AB658" s="83">
        <v>37668</v>
      </c>
      <c r="AC658" s="83">
        <v>38464</v>
      </c>
      <c r="AD658" s="83">
        <v>39233</v>
      </c>
      <c r="AE658" s="83">
        <v>40087</v>
      </c>
      <c r="AF658" s="83">
        <v>40922</v>
      </c>
      <c r="AG658" s="83">
        <v>41746</v>
      </c>
      <c r="AH658" s="83">
        <v>42571</v>
      </c>
      <c r="AI658" s="83">
        <v>43400</v>
      </c>
      <c r="AJ658" s="83">
        <v>44265</v>
      </c>
      <c r="AK658" s="83">
        <v>45128</v>
      </c>
      <c r="AL658" s="83">
        <v>45991</v>
      </c>
      <c r="AM658" s="83">
        <v>46855</v>
      </c>
      <c r="AN658" s="92">
        <v>47722</v>
      </c>
    </row>
    <row r="659" spans="1:40" x14ac:dyDescent="0.25">
      <c r="A659" t="str">
        <f t="shared" si="10"/>
        <v>Total Cargo_Albania</v>
      </c>
      <c r="B659" s="102" t="s">
        <v>207</v>
      </c>
      <c r="C659" s="103" t="s">
        <v>96</v>
      </c>
      <c r="D659" s="104" t="s">
        <v>97</v>
      </c>
      <c r="E659" s="105" t="s">
        <v>20</v>
      </c>
      <c r="F659" s="106" t="s">
        <v>34</v>
      </c>
      <c r="G659" s="106" t="s">
        <v>20</v>
      </c>
      <c r="H659" s="106" t="s">
        <v>20</v>
      </c>
      <c r="I659" s="106" t="s">
        <v>20</v>
      </c>
      <c r="J659" s="106" t="s">
        <v>20</v>
      </c>
      <c r="K659" s="106" t="s">
        <v>20</v>
      </c>
      <c r="L659" s="106" t="s">
        <v>20</v>
      </c>
      <c r="M659" s="106" t="s">
        <v>20</v>
      </c>
      <c r="N659" s="106" t="s">
        <v>20</v>
      </c>
      <c r="O659" s="106" t="s">
        <v>20</v>
      </c>
      <c r="P659" s="106" t="s">
        <v>20</v>
      </c>
      <c r="Q659" s="106" t="s">
        <v>20</v>
      </c>
      <c r="R659" s="107">
        <v>2249</v>
      </c>
      <c r="S659" s="107">
        <v>2372</v>
      </c>
      <c r="T659" s="107">
        <v>1818</v>
      </c>
      <c r="U659" s="107">
        <v>2166</v>
      </c>
      <c r="V659" s="107">
        <v>2375</v>
      </c>
      <c r="W659" s="107">
        <v>2514</v>
      </c>
      <c r="X659" s="107">
        <v>2607</v>
      </c>
      <c r="Y659" s="107">
        <v>2696</v>
      </c>
      <c r="Z659" s="107">
        <v>2767</v>
      </c>
      <c r="AA659" s="107">
        <v>2849</v>
      </c>
      <c r="AB659" s="107">
        <v>2912</v>
      </c>
      <c r="AC659" s="107">
        <v>2992</v>
      </c>
      <c r="AD659" s="107">
        <v>3075</v>
      </c>
      <c r="AE659" s="107">
        <v>3140</v>
      </c>
      <c r="AF659" s="107">
        <v>3227</v>
      </c>
      <c r="AG659" s="107">
        <v>3285</v>
      </c>
      <c r="AH659" s="107">
        <v>3385</v>
      </c>
      <c r="AI659" s="107">
        <v>3449</v>
      </c>
      <c r="AJ659" s="107">
        <v>3534</v>
      </c>
      <c r="AK659" s="107">
        <v>3614</v>
      </c>
      <c r="AL659" s="107">
        <v>3669</v>
      </c>
      <c r="AM659" s="107">
        <v>3756</v>
      </c>
      <c r="AN659" s="104">
        <v>3828</v>
      </c>
    </row>
    <row r="660" spans="1:40" x14ac:dyDescent="0.25">
      <c r="A660" t="str">
        <f t="shared" si="10"/>
        <v>International passengers_Albania</v>
      </c>
      <c r="B660" s="102" t="s">
        <v>54</v>
      </c>
      <c r="C660" s="103" t="s">
        <v>96</v>
      </c>
      <c r="D660" s="104" t="s">
        <v>97</v>
      </c>
      <c r="E660" s="105" t="s">
        <v>20</v>
      </c>
      <c r="F660" s="106" t="s">
        <v>34</v>
      </c>
      <c r="G660" s="106" t="s">
        <v>20</v>
      </c>
      <c r="H660" s="106" t="s">
        <v>20</v>
      </c>
      <c r="I660" s="106" t="s">
        <v>20</v>
      </c>
      <c r="J660" s="106" t="s">
        <v>20</v>
      </c>
      <c r="K660" s="106" t="s">
        <v>20</v>
      </c>
      <c r="L660" s="106" t="s">
        <v>20</v>
      </c>
      <c r="M660" s="106" t="s">
        <v>20</v>
      </c>
      <c r="N660" s="106" t="s">
        <v>20</v>
      </c>
      <c r="O660" s="106" t="s">
        <v>20</v>
      </c>
      <c r="P660" s="106" t="s">
        <v>20</v>
      </c>
      <c r="Q660" s="106" t="s">
        <v>20</v>
      </c>
      <c r="R660" s="107">
        <v>2947172</v>
      </c>
      <c r="S660" s="107">
        <v>3338147</v>
      </c>
      <c r="T660" s="107">
        <v>1353508</v>
      </c>
      <c r="U660" s="107">
        <v>2117575</v>
      </c>
      <c r="V660" s="107">
        <v>2786900</v>
      </c>
      <c r="W660" s="107">
        <v>3396901</v>
      </c>
      <c r="X660" s="107">
        <v>3846547</v>
      </c>
      <c r="Y660" s="107">
        <v>4191026</v>
      </c>
      <c r="Z660" s="107">
        <v>4466637</v>
      </c>
      <c r="AA660" s="107">
        <v>4697211</v>
      </c>
      <c r="AB660" s="107">
        <v>4898373</v>
      </c>
      <c r="AC660" s="107">
        <v>5080347</v>
      </c>
      <c r="AD660" s="107">
        <v>5249821</v>
      </c>
      <c r="AE660" s="107">
        <v>5411158</v>
      </c>
      <c r="AF660" s="107">
        <v>5567203</v>
      </c>
      <c r="AG660" s="107">
        <v>5719813</v>
      </c>
      <c r="AH660" s="107">
        <v>5870191</v>
      </c>
      <c r="AI660" s="107">
        <v>6019123</v>
      </c>
      <c r="AJ660" s="107">
        <v>6167116</v>
      </c>
      <c r="AK660" s="107">
        <v>6314503</v>
      </c>
      <c r="AL660" s="107">
        <v>6461497</v>
      </c>
      <c r="AM660" s="107">
        <v>6608237</v>
      </c>
      <c r="AN660" s="104">
        <v>6754813</v>
      </c>
    </row>
    <row r="661" spans="1:40" x14ac:dyDescent="0.25">
      <c r="A661" t="str">
        <f t="shared" si="10"/>
        <v>Domestic passengers_Albania</v>
      </c>
      <c r="B661" s="72" t="s">
        <v>56</v>
      </c>
      <c r="C661" s="108" t="s">
        <v>96</v>
      </c>
      <c r="D661" s="92" t="s">
        <v>97</v>
      </c>
      <c r="E661" s="75" t="s">
        <v>20</v>
      </c>
      <c r="F661" s="76" t="s">
        <v>34</v>
      </c>
      <c r="G661" s="76" t="s">
        <v>20</v>
      </c>
      <c r="H661" s="76" t="s">
        <v>20</v>
      </c>
      <c r="I661" s="76" t="s">
        <v>20</v>
      </c>
      <c r="J661" s="76" t="s">
        <v>20</v>
      </c>
      <c r="K661" s="76" t="s">
        <v>20</v>
      </c>
      <c r="L661" s="76" t="s">
        <v>20</v>
      </c>
      <c r="M661" s="76" t="s">
        <v>20</v>
      </c>
      <c r="N661" s="76" t="s">
        <v>20</v>
      </c>
      <c r="O661" s="76" t="s">
        <v>20</v>
      </c>
      <c r="P661" s="76" t="s">
        <v>20</v>
      </c>
      <c r="Q661" s="76" t="s">
        <v>20</v>
      </c>
      <c r="R661" s="83" t="s">
        <v>218</v>
      </c>
      <c r="S661" s="83" t="s">
        <v>218</v>
      </c>
      <c r="T661" s="83" t="s">
        <v>218</v>
      </c>
      <c r="U661" s="83" t="s">
        <v>218</v>
      </c>
      <c r="V661" s="83" t="s">
        <v>218</v>
      </c>
      <c r="W661" s="83" t="s">
        <v>218</v>
      </c>
      <c r="X661" s="83" t="s">
        <v>218</v>
      </c>
      <c r="Y661" s="83" t="s">
        <v>218</v>
      </c>
      <c r="Z661" s="83" t="s">
        <v>218</v>
      </c>
      <c r="AA661" s="83" t="s">
        <v>218</v>
      </c>
      <c r="AB661" s="83" t="s">
        <v>218</v>
      </c>
      <c r="AC661" s="83" t="s">
        <v>218</v>
      </c>
      <c r="AD661" s="83" t="s">
        <v>218</v>
      </c>
      <c r="AE661" s="83" t="s">
        <v>218</v>
      </c>
      <c r="AF661" s="83" t="s">
        <v>218</v>
      </c>
      <c r="AG661" s="83" t="s">
        <v>218</v>
      </c>
      <c r="AH661" s="83" t="s">
        <v>218</v>
      </c>
      <c r="AI661" s="83" t="s">
        <v>218</v>
      </c>
      <c r="AJ661" s="83" t="s">
        <v>218</v>
      </c>
      <c r="AK661" s="83" t="s">
        <v>218</v>
      </c>
      <c r="AL661" s="83" t="s">
        <v>218</v>
      </c>
      <c r="AM661" s="83" t="s">
        <v>218</v>
      </c>
      <c r="AN661" s="92" t="s">
        <v>218</v>
      </c>
    </row>
    <row r="662" spans="1:40" x14ac:dyDescent="0.25">
      <c r="A662" t="str">
        <f t="shared" si="10"/>
        <v>Total passengers_Africa</v>
      </c>
      <c r="B662" s="102" t="s">
        <v>58</v>
      </c>
      <c r="C662" s="103" t="s">
        <v>20</v>
      </c>
      <c r="D662" s="104" t="s">
        <v>26</v>
      </c>
      <c r="E662" s="105" t="s">
        <v>20</v>
      </c>
      <c r="F662" s="106" t="s">
        <v>20</v>
      </c>
      <c r="G662" s="106" t="s">
        <v>20</v>
      </c>
      <c r="H662" s="106" t="s">
        <v>20</v>
      </c>
      <c r="I662" s="106" t="s">
        <v>20</v>
      </c>
      <c r="J662" s="106" t="s">
        <v>20</v>
      </c>
      <c r="K662" s="106" t="s">
        <v>20</v>
      </c>
      <c r="L662" s="106" t="s">
        <v>20</v>
      </c>
      <c r="M662" s="106" t="s">
        <v>20</v>
      </c>
      <c r="N662" s="106" t="s">
        <v>20</v>
      </c>
      <c r="O662" s="106" t="s">
        <v>20</v>
      </c>
      <c r="P662" s="106" t="s">
        <v>20</v>
      </c>
      <c r="Q662" s="106" t="s">
        <v>20</v>
      </c>
      <c r="R662" s="107">
        <v>217474137</v>
      </c>
      <c r="S662" s="107">
        <v>228056833</v>
      </c>
      <c r="T662" s="107">
        <v>75312406</v>
      </c>
      <c r="U662" s="107">
        <v>129375492</v>
      </c>
      <c r="V662" s="107">
        <v>183788797</v>
      </c>
      <c r="W662" s="107">
        <v>220885690</v>
      </c>
      <c r="X662" s="107">
        <v>247767518</v>
      </c>
      <c r="Y662" s="107">
        <v>268551390</v>
      </c>
      <c r="Z662" s="107">
        <v>285694790</v>
      </c>
      <c r="AA662" s="107">
        <v>300548418</v>
      </c>
      <c r="AB662" s="107">
        <v>313986846</v>
      </c>
      <c r="AC662" s="107">
        <v>326562265</v>
      </c>
      <c r="AD662" s="107">
        <v>338605178</v>
      </c>
      <c r="AE662" s="107">
        <v>350486361</v>
      </c>
      <c r="AF662" s="107">
        <v>362187048</v>
      </c>
      <c r="AG662" s="107">
        <v>373819113</v>
      </c>
      <c r="AH662" s="107">
        <v>385455357</v>
      </c>
      <c r="AI662" s="107">
        <v>397126380</v>
      </c>
      <c r="AJ662" s="107">
        <v>408998366</v>
      </c>
      <c r="AK662" s="107">
        <v>420949098</v>
      </c>
      <c r="AL662" s="107">
        <v>432987144</v>
      </c>
      <c r="AM662" s="107">
        <v>445132705</v>
      </c>
      <c r="AN662" s="104">
        <v>457364275</v>
      </c>
    </row>
    <row r="663" spans="1:40" x14ac:dyDescent="0.25">
      <c r="A663" t="str">
        <f t="shared" si="10"/>
        <v>Total aircraft movements_Africa</v>
      </c>
      <c r="B663" s="102" t="s">
        <v>35</v>
      </c>
      <c r="C663" s="103" t="s">
        <v>20</v>
      </c>
      <c r="D663" s="104" t="s">
        <v>26</v>
      </c>
      <c r="E663" s="105" t="s">
        <v>20</v>
      </c>
      <c r="F663" s="106" t="s">
        <v>20</v>
      </c>
      <c r="G663" s="106" t="s">
        <v>20</v>
      </c>
      <c r="H663" s="106" t="s">
        <v>20</v>
      </c>
      <c r="I663" s="106" t="s">
        <v>20</v>
      </c>
      <c r="J663" s="106" t="s">
        <v>20</v>
      </c>
      <c r="K663" s="106" t="s">
        <v>20</v>
      </c>
      <c r="L663" s="106" t="s">
        <v>20</v>
      </c>
      <c r="M663" s="106" t="s">
        <v>20</v>
      </c>
      <c r="N663" s="106" t="s">
        <v>20</v>
      </c>
      <c r="O663" s="106" t="s">
        <v>20</v>
      </c>
      <c r="P663" s="106" t="s">
        <v>20</v>
      </c>
      <c r="Q663" s="106" t="s">
        <v>20</v>
      </c>
      <c r="R663" s="107">
        <v>3266901</v>
      </c>
      <c r="S663" s="107">
        <v>3275042</v>
      </c>
      <c r="T663" s="107">
        <v>1532621</v>
      </c>
      <c r="U663" s="107">
        <v>2311956</v>
      </c>
      <c r="V663" s="107">
        <v>2917773</v>
      </c>
      <c r="W663" s="107">
        <v>3266930</v>
      </c>
      <c r="X663" s="107">
        <v>3487715</v>
      </c>
      <c r="Y663" s="107">
        <v>3642135</v>
      </c>
      <c r="Z663" s="107">
        <v>3760015</v>
      </c>
      <c r="AA663" s="107">
        <v>3859116</v>
      </c>
      <c r="AB663" s="107">
        <v>3947645</v>
      </c>
      <c r="AC663" s="107">
        <v>4030680</v>
      </c>
      <c r="AD663" s="107">
        <v>4111594</v>
      </c>
      <c r="AE663" s="107">
        <v>4189343</v>
      </c>
      <c r="AF663" s="107">
        <v>4267376</v>
      </c>
      <c r="AG663" s="107">
        <v>4345063</v>
      </c>
      <c r="AH663" s="107">
        <v>4423096</v>
      </c>
      <c r="AI663" s="107">
        <v>4501597</v>
      </c>
      <c r="AJ663" s="107">
        <v>4580528</v>
      </c>
      <c r="AK663" s="107">
        <v>4659853</v>
      </c>
      <c r="AL663" s="107">
        <v>4739820</v>
      </c>
      <c r="AM663" s="107">
        <v>4820518</v>
      </c>
      <c r="AN663" s="104">
        <v>4901900</v>
      </c>
    </row>
    <row r="664" spans="1:40" x14ac:dyDescent="0.25">
      <c r="A664" t="str">
        <f t="shared" si="10"/>
        <v>Total Cargo_Africa</v>
      </c>
      <c r="B664" s="102" t="s">
        <v>207</v>
      </c>
      <c r="C664" s="108" t="s">
        <v>20</v>
      </c>
      <c r="D664" s="92" t="s">
        <v>26</v>
      </c>
      <c r="E664" s="75" t="s">
        <v>20</v>
      </c>
      <c r="F664" s="76" t="s">
        <v>20</v>
      </c>
      <c r="G664" s="76" t="s">
        <v>20</v>
      </c>
      <c r="H664" s="76" t="s">
        <v>20</v>
      </c>
      <c r="I664" s="76" t="s">
        <v>20</v>
      </c>
      <c r="J664" s="76" t="s">
        <v>20</v>
      </c>
      <c r="K664" s="76" t="s">
        <v>20</v>
      </c>
      <c r="L664" s="76" t="s">
        <v>20</v>
      </c>
      <c r="M664" s="76" t="s">
        <v>20</v>
      </c>
      <c r="N664" s="76" t="s">
        <v>20</v>
      </c>
      <c r="O664" s="76" t="s">
        <v>20</v>
      </c>
      <c r="P664" s="76" t="s">
        <v>20</v>
      </c>
      <c r="Q664" s="76" t="s">
        <v>20</v>
      </c>
      <c r="R664" s="83">
        <v>2519293</v>
      </c>
      <c r="S664" s="83">
        <v>2518544</v>
      </c>
      <c r="T664" s="83">
        <v>1978079</v>
      </c>
      <c r="U664" s="83">
        <v>2517829</v>
      </c>
      <c r="V664" s="83">
        <v>2766452</v>
      </c>
      <c r="W664" s="83">
        <v>2913241</v>
      </c>
      <c r="X664" s="83">
        <v>3028130</v>
      </c>
      <c r="Y664" s="83">
        <v>3130747</v>
      </c>
      <c r="Z664" s="83">
        <v>3228758</v>
      </c>
      <c r="AA664" s="83">
        <v>3325030</v>
      </c>
      <c r="AB664" s="83">
        <v>3420297</v>
      </c>
      <c r="AC664" s="83">
        <v>3515782</v>
      </c>
      <c r="AD664" s="83">
        <v>3612150</v>
      </c>
      <c r="AE664" s="83">
        <v>3708879</v>
      </c>
      <c r="AF664" s="83">
        <v>3806827</v>
      </c>
      <c r="AG664" s="83">
        <v>3905990</v>
      </c>
      <c r="AH664" s="83">
        <v>4005533</v>
      </c>
      <c r="AI664" s="83">
        <v>4106476</v>
      </c>
      <c r="AJ664" s="83">
        <v>4208561</v>
      </c>
      <c r="AK664" s="83">
        <v>4311416</v>
      </c>
      <c r="AL664" s="83">
        <v>4415576</v>
      </c>
      <c r="AM664" s="83">
        <v>4521030</v>
      </c>
      <c r="AN664" s="92">
        <v>4627418</v>
      </c>
    </row>
    <row r="665" spans="1:40" x14ac:dyDescent="0.25">
      <c r="A665" t="str">
        <f t="shared" si="10"/>
        <v>International passengers_Africa</v>
      </c>
      <c r="B665" s="72" t="s">
        <v>54</v>
      </c>
      <c r="C665" s="108" t="s">
        <v>20</v>
      </c>
      <c r="D665" s="92" t="s">
        <v>26</v>
      </c>
      <c r="E665" s="75" t="s">
        <v>20</v>
      </c>
      <c r="F665" s="76" t="s">
        <v>20</v>
      </c>
      <c r="G665" s="76" t="s">
        <v>20</v>
      </c>
      <c r="H665" s="76" t="s">
        <v>20</v>
      </c>
      <c r="I665" s="76" t="s">
        <v>20</v>
      </c>
      <c r="J665" s="76" t="s">
        <v>20</v>
      </c>
      <c r="K665" s="76" t="s">
        <v>20</v>
      </c>
      <c r="L665" s="76" t="s">
        <v>20</v>
      </c>
      <c r="M665" s="76" t="s">
        <v>20</v>
      </c>
      <c r="N665" s="76" t="s">
        <v>20</v>
      </c>
      <c r="O665" s="76" t="s">
        <v>20</v>
      </c>
      <c r="P665" s="76" t="s">
        <v>20</v>
      </c>
      <c r="Q665" s="76" t="s">
        <v>20</v>
      </c>
      <c r="R665" s="83">
        <v>140325366</v>
      </c>
      <c r="S665" s="83">
        <v>148665252</v>
      </c>
      <c r="T665" s="83">
        <v>44811112</v>
      </c>
      <c r="U665" s="83">
        <v>80383825</v>
      </c>
      <c r="V665" s="83">
        <v>115297529</v>
      </c>
      <c r="W665" s="83">
        <v>140273308</v>
      </c>
      <c r="X665" s="83">
        <v>159045643</v>
      </c>
      <c r="Y665" s="83">
        <v>173940768</v>
      </c>
      <c r="Z665" s="83">
        <v>186421079</v>
      </c>
      <c r="AA665" s="83">
        <v>197314959</v>
      </c>
      <c r="AB665" s="83">
        <v>207179373</v>
      </c>
      <c r="AC665" s="83">
        <v>216385906</v>
      </c>
      <c r="AD665" s="83">
        <v>225165763</v>
      </c>
      <c r="AE665" s="83">
        <v>233839980</v>
      </c>
      <c r="AF665" s="83">
        <v>242369578</v>
      </c>
      <c r="AG665" s="83">
        <v>250839603</v>
      </c>
      <c r="AH665" s="83">
        <v>259306968</v>
      </c>
      <c r="AI665" s="83">
        <v>267802874</v>
      </c>
      <c r="AJ665" s="83">
        <v>276500847</v>
      </c>
      <c r="AK665" s="83">
        <v>285277797</v>
      </c>
      <c r="AL665" s="83">
        <v>294138493</v>
      </c>
      <c r="AM665" s="83">
        <v>303099040</v>
      </c>
      <c r="AN665" s="92">
        <v>312154357</v>
      </c>
    </row>
    <row r="666" spans="1:40" x14ac:dyDescent="0.25">
      <c r="A666" t="str">
        <f t="shared" si="10"/>
        <v>Domestic passengers_Africa</v>
      </c>
      <c r="B666" s="102" t="s">
        <v>56</v>
      </c>
      <c r="C666" s="103" t="s">
        <v>20</v>
      </c>
      <c r="D666" s="104" t="s">
        <v>26</v>
      </c>
      <c r="E666" s="105" t="s">
        <v>20</v>
      </c>
      <c r="F666" s="106" t="s">
        <v>20</v>
      </c>
      <c r="G666" s="106" t="s">
        <v>20</v>
      </c>
      <c r="H666" s="106" t="s">
        <v>20</v>
      </c>
      <c r="I666" s="106" t="s">
        <v>20</v>
      </c>
      <c r="J666" s="106" t="s">
        <v>20</v>
      </c>
      <c r="K666" s="106" t="s">
        <v>20</v>
      </c>
      <c r="L666" s="106" t="s">
        <v>20</v>
      </c>
      <c r="M666" s="106" t="s">
        <v>20</v>
      </c>
      <c r="N666" s="106" t="s">
        <v>20</v>
      </c>
      <c r="O666" s="106" t="s">
        <v>20</v>
      </c>
      <c r="P666" s="106" t="s">
        <v>20</v>
      </c>
      <c r="Q666" s="106" t="s">
        <v>20</v>
      </c>
      <c r="R666" s="107">
        <v>70695569</v>
      </c>
      <c r="S666" s="107">
        <v>72737215</v>
      </c>
      <c r="T666" s="107">
        <v>28401069</v>
      </c>
      <c r="U666" s="107">
        <v>45329732</v>
      </c>
      <c r="V666" s="107">
        <v>63084004</v>
      </c>
      <c r="W666" s="107">
        <v>74092813</v>
      </c>
      <c r="X666" s="107">
        <v>81441183</v>
      </c>
      <c r="Y666" s="107">
        <v>86772132</v>
      </c>
      <c r="Z666" s="107">
        <v>90992604</v>
      </c>
      <c r="AA666" s="107">
        <v>94580972</v>
      </c>
      <c r="AB666" s="107">
        <v>97826908</v>
      </c>
      <c r="AC666" s="107">
        <v>100894549</v>
      </c>
      <c r="AD666" s="107">
        <v>103873558</v>
      </c>
      <c r="AE666" s="107">
        <v>106799951</v>
      </c>
      <c r="AF666" s="107">
        <v>109698326</v>
      </c>
      <c r="AG666" s="107">
        <v>112593157</v>
      </c>
      <c r="AH666" s="107">
        <v>115499270</v>
      </c>
      <c r="AI666" s="107">
        <v>118415381</v>
      </c>
      <c r="AJ666" s="107">
        <v>121326042</v>
      </c>
      <c r="AK666" s="107">
        <v>124239042</v>
      </c>
      <c r="AL666" s="107">
        <v>127157779</v>
      </c>
      <c r="AM666" s="107">
        <v>130086276</v>
      </c>
      <c r="AN666" s="104">
        <v>133008284</v>
      </c>
    </row>
    <row r="667" spans="1:40" x14ac:dyDescent="0.25">
      <c r="A667" t="str">
        <f t="shared" si="10"/>
        <v>Total passengers_Advanced economies</v>
      </c>
      <c r="B667" s="102" t="s">
        <v>58</v>
      </c>
      <c r="C667" s="103" t="s">
        <v>20</v>
      </c>
      <c r="D667" s="104" t="s">
        <v>196</v>
      </c>
      <c r="E667" s="105" t="s">
        <v>20</v>
      </c>
      <c r="F667" s="106" t="s">
        <v>20</v>
      </c>
      <c r="G667" s="106" t="s">
        <v>20</v>
      </c>
      <c r="H667" s="106" t="s">
        <v>20</v>
      </c>
      <c r="I667" s="106" t="s">
        <v>20</v>
      </c>
      <c r="J667" s="106" t="s">
        <v>20</v>
      </c>
      <c r="K667" s="106" t="s">
        <v>20</v>
      </c>
      <c r="L667" s="106" t="s">
        <v>20</v>
      </c>
      <c r="M667" s="106" t="s">
        <v>20</v>
      </c>
      <c r="N667" s="106" t="s">
        <v>20</v>
      </c>
      <c r="O667" s="106" t="s">
        <v>20</v>
      </c>
      <c r="P667" s="106" t="s">
        <v>20</v>
      </c>
      <c r="Q667" s="106" t="s">
        <v>20</v>
      </c>
      <c r="R667" s="107">
        <v>4653610118</v>
      </c>
      <c r="S667" s="107">
        <v>4795995439</v>
      </c>
      <c r="T667" s="107">
        <v>1575732080</v>
      </c>
      <c r="U667" s="107">
        <v>2702998721</v>
      </c>
      <c r="V667" s="107">
        <v>3873695816</v>
      </c>
      <c r="W667" s="107">
        <v>4619391807</v>
      </c>
      <c r="X667" s="107">
        <v>5100852588</v>
      </c>
      <c r="Y667" s="107">
        <v>5441251681</v>
      </c>
      <c r="Z667" s="107">
        <v>5703682282</v>
      </c>
      <c r="AA667" s="107">
        <v>5921524773</v>
      </c>
      <c r="AB667" s="107">
        <v>6113514253</v>
      </c>
      <c r="AC667" s="107">
        <v>6290030174</v>
      </c>
      <c r="AD667" s="107">
        <v>6457083837</v>
      </c>
      <c r="AE667" s="107">
        <v>6617989677</v>
      </c>
      <c r="AF667" s="107">
        <v>6774885897</v>
      </c>
      <c r="AG667" s="107">
        <v>6930176185</v>
      </c>
      <c r="AH667" s="107">
        <v>7084722061</v>
      </c>
      <c r="AI667" s="107">
        <v>7238650630</v>
      </c>
      <c r="AJ667" s="107">
        <v>7392033523</v>
      </c>
      <c r="AK667" s="107">
        <v>7545363573</v>
      </c>
      <c r="AL667" s="107">
        <v>7699363436</v>
      </c>
      <c r="AM667" s="107">
        <v>7854780345</v>
      </c>
      <c r="AN667" s="104">
        <v>8011981265</v>
      </c>
    </row>
    <row r="668" spans="1:40" x14ac:dyDescent="0.25">
      <c r="A668" t="str">
        <f t="shared" si="10"/>
        <v>Total aircraft movements_Advanced economies</v>
      </c>
      <c r="B668" s="102" t="s">
        <v>35</v>
      </c>
      <c r="C668" s="103" t="s">
        <v>20</v>
      </c>
      <c r="D668" s="104" t="s">
        <v>196</v>
      </c>
      <c r="E668" s="105" t="s">
        <v>20</v>
      </c>
      <c r="F668" s="106" t="s">
        <v>20</v>
      </c>
      <c r="G668" s="106" t="s">
        <v>20</v>
      </c>
      <c r="H668" s="106" t="s">
        <v>20</v>
      </c>
      <c r="I668" s="106" t="s">
        <v>20</v>
      </c>
      <c r="J668" s="106" t="s">
        <v>20</v>
      </c>
      <c r="K668" s="106" t="s">
        <v>20</v>
      </c>
      <c r="L668" s="106" t="s">
        <v>20</v>
      </c>
      <c r="M668" s="106" t="s">
        <v>20</v>
      </c>
      <c r="N668" s="106" t="s">
        <v>20</v>
      </c>
      <c r="O668" s="106" t="s">
        <v>20</v>
      </c>
      <c r="P668" s="106" t="s">
        <v>20</v>
      </c>
      <c r="Q668" s="106" t="s">
        <v>20</v>
      </c>
      <c r="R668" s="107">
        <v>60343344</v>
      </c>
      <c r="S668" s="107">
        <v>61079134</v>
      </c>
      <c r="T668" s="107">
        <v>34925274</v>
      </c>
      <c r="U668" s="107">
        <v>48131614</v>
      </c>
      <c r="V668" s="107">
        <v>56591392</v>
      </c>
      <c r="W668" s="107">
        <v>61087770</v>
      </c>
      <c r="X668" s="107">
        <v>63735697</v>
      </c>
      <c r="Y668" s="107">
        <v>65467223</v>
      </c>
      <c r="Z668" s="107">
        <v>66730480</v>
      </c>
      <c r="AA668" s="107">
        <v>67749248</v>
      </c>
      <c r="AB668" s="107">
        <v>68639410</v>
      </c>
      <c r="AC668" s="107">
        <v>69461761</v>
      </c>
      <c r="AD668" s="107">
        <v>70243806</v>
      </c>
      <c r="AE668" s="107">
        <v>70996899</v>
      </c>
      <c r="AF668" s="107">
        <v>71720597</v>
      </c>
      <c r="AG668" s="107">
        <v>72436145</v>
      </c>
      <c r="AH668" s="107">
        <v>73148638</v>
      </c>
      <c r="AI668" s="107">
        <v>73856490</v>
      </c>
      <c r="AJ668" s="107">
        <v>74556188</v>
      </c>
      <c r="AK668" s="107">
        <v>75252304</v>
      </c>
      <c r="AL668" s="107">
        <v>75949759</v>
      </c>
      <c r="AM668" s="107">
        <v>76650054</v>
      </c>
      <c r="AN668" s="104">
        <v>77351928</v>
      </c>
    </row>
    <row r="669" spans="1:40" x14ac:dyDescent="0.25">
      <c r="A669" t="str">
        <f t="shared" si="10"/>
        <v>Total Cargo_Advanced economies</v>
      </c>
      <c r="B669" s="102" t="s">
        <v>207</v>
      </c>
      <c r="C669" s="108" t="s">
        <v>20</v>
      </c>
      <c r="D669" s="92" t="s">
        <v>196</v>
      </c>
      <c r="E669" s="75" t="s">
        <v>20</v>
      </c>
      <c r="F669" s="76" t="s">
        <v>20</v>
      </c>
      <c r="G669" s="76" t="s">
        <v>20</v>
      </c>
      <c r="H669" s="76" t="s">
        <v>20</v>
      </c>
      <c r="I669" s="76" t="s">
        <v>20</v>
      </c>
      <c r="J669" s="76" t="s">
        <v>20</v>
      </c>
      <c r="K669" s="76" t="s">
        <v>20</v>
      </c>
      <c r="L669" s="76" t="s">
        <v>20</v>
      </c>
      <c r="M669" s="76" t="s">
        <v>20</v>
      </c>
      <c r="N669" s="76" t="s">
        <v>20</v>
      </c>
      <c r="O669" s="76" t="s">
        <v>20</v>
      </c>
      <c r="P669" s="76" t="s">
        <v>20</v>
      </c>
      <c r="Q669" s="76" t="s">
        <v>20</v>
      </c>
      <c r="R669" s="83">
        <v>74930128</v>
      </c>
      <c r="S669" s="83">
        <v>72743012</v>
      </c>
      <c r="T669" s="83">
        <v>67714179</v>
      </c>
      <c r="U669" s="83">
        <v>73543428</v>
      </c>
      <c r="V669" s="83">
        <v>76682986</v>
      </c>
      <c r="W669" s="83">
        <v>78802460</v>
      </c>
      <c r="X669" s="83">
        <v>80456204</v>
      </c>
      <c r="Y669" s="83">
        <v>82019412</v>
      </c>
      <c r="Z669" s="83">
        <v>83537154</v>
      </c>
      <c r="AA669" s="83">
        <v>85035680</v>
      </c>
      <c r="AB669" s="83">
        <v>86514336</v>
      </c>
      <c r="AC669" s="83">
        <v>87977866</v>
      </c>
      <c r="AD669" s="83">
        <v>89423482</v>
      </c>
      <c r="AE669" s="83">
        <v>90850918</v>
      </c>
      <c r="AF669" s="83">
        <v>92319342</v>
      </c>
      <c r="AG669" s="83">
        <v>93721538</v>
      </c>
      <c r="AH669" s="83">
        <v>95191656</v>
      </c>
      <c r="AI669" s="83">
        <v>96603555</v>
      </c>
      <c r="AJ669" s="83">
        <v>98058023</v>
      </c>
      <c r="AK669" s="83">
        <v>99495230</v>
      </c>
      <c r="AL669" s="83">
        <v>100928498</v>
      </c>
      <c r="AM669" s="83">
        <v>102313770</v>
      </c>
      <c r="AN669" s="92">
        <v>103764483</v>
      </c>
    </row>
    <row r="670" spans="1:40" x14ac:dyDescent="0.25">
      <c r="A670" t="str">
        <f t="shared" si="10"/>
        <v>International passengers_Advanced economies</v>
      </c>
      <c r="B670" s="72" t="s">
        <v>54</v>
      </c>
      <c r="C670" s="108" t="s">
        <v>20</v>
      </c>
      <c r="D670" s="92" t="s">
        <v>196</v>
      </c>
      <c r="E670" s="75" t="s">
        <v>20</v>
      </c>
      <c r="F670" s="76" t="s">
        <v>20</v>
      </c>
      <c r="G670" s="76" t="s">
        <v>20</v>
      </c>
      <c r="H670" s="76" t="s">
        <v>20</v>
      </c>
      <c r="I670" s="76" t="s">
        <v>20</v>
      </c>
      <c r="J670" s="76" t="s">
        <v>20</v>
      </c>
      <c r="K670" s="76" t="s">
        <v>20</v>
      </c>
      <c r="L670" s="76" t="s">
        <v>20</v>
      </c>
      <c r="M670" s="76" t="s">
        <v>20</v>
      </c>
      <c r="N670" s="76" t="s">
        <v>20</v>
      </c>
      <c r="O670" s="76" t="s">
        <v>20</v>
      </c>
      <c r="P670" s="76" t="s">
        <v>20</v>
      </c>
      <c r="Q670" s="76" t="s">
        <v>20</v>
      </c>
      <c r="R670" s="83">
        <v>2161582290</v>
      </c>
      <c r="S670" s="83">
        <v>2231628550</v>
      </c>
      <c r="T670" s="83">
        <v>543096109</v>
      </c>
      <c r="U670" s="83">
        <v>1068306755</v>
      </c>
      <c r="V670" s="83">
        <v>1641115433</v>
      </c>
      <c r="W670" s="83">
        <v>2039467923</v>
      </c>
      <c r="X670" s="83">
        <v>2326941396</v>
      </c>
      <c r="Y670" s="83">
        <v>2546248843</v>
      </c>
      <c r="Z670" s="83">
        <v>2724363857</v>
      </c>
      <c r="AA670" s="83">
        <v>2877037327</v>
      </c>
      <c r="AB670" s="83">
        <v>3014043276</v>
      </c>
      <c r="AC670" s="83">
        <v>3140912543</v>
      </c>
      <c r="AD670" s="83">
        <v>3261118807</v>
      </c>
      <c r="AE670" s="83">
        <v>3376610947</v>
      </c>
      <c r="AF670" s="83">
        <v>3489549458</v>
      </c>
      <c r="AG670" s="83">
        <v>3601157029</v>
      </c>
      <c r="AH670" s="83">
        <v>3712154678</v>
      </c>
      <c r="AI670" s="83">
        <v>3822934333</v>
      </c>
      <c r="AJ670" s="83">
        <v>3933650528</v>
      </c>
      <c r="AK670" s="83">
        <v>4045135402</v>
      </c>
      <c r="AL670" s="83">
        <v>4157710199</v>
      </c>
      <c r="AM670" s="83">
        <v>4271753093</v>
      </c>
      <c r="AN670" s="92">
        <v>4387384915</v>
      </c>
    </row>
    <row r="671" spans="1:40" x14ac:dyDescent="0.25">
      <c r="A671" t="str">
        <f t="shared" si="10"/>
        <v>Domestic passengers_Advanced economies</v>
      </c>
      <c r="B671" s="109" t="s">
        <v>56</v>
      </c>
      <c r="C671" s="110" t="s">
        <v>20</v>
      </c>
      <c r="D671" s="111" t="s">
        <v>196</v>
      </c>
      <c r="E671" s="112" t="s">
        <v>20</v>
      </c>
      <c r="F671" s="113" t="s">
        <v>20</v>
      </c>
      <c r="G671" s="113" t="s">
        <v>20</v>
      </c>
      <c r="H671" s="113" t="s">
        <v>20</v>
      </c>
      <c r="I671" s="113" t="s">
        <v>20</v>
      </c>
      <c r="J671" s="113" t="s">
        <v>20</v>
      </c>
      <c r="K671" s="113" t="s">
        <v>20</v>
      </c>
      <c r="L671" s="113" t="s">
        <v>20</v>
      </c>
      <c r="M671" s="113" t="s">
        <v>20</v>
      </c>
      <c r="N671" s="113" t="s">
        <v>20</v>
      </c>
      <c r="O671" s="113" t="s">
        <v>20</v>
      </c>
      <c r="P671" s="113" t="s">
        <v>20</v>
      </c>
      <c r="Q671" s="113" t="s">
        <v>20</v>
      </c>
      <c r="R671" s="114">
        <v>2472120742</v>
      </c>
      <c r="S671" s="114">
        <v>2544844903</v>
      </c>
      <c r="T671" s="114">
        <v>1026488166</v>
      </c>
      <c r="U671" s="114">
        <v>1623762527</v>
      </c>
      <c r="V671" s="114">
        <v>2217514794</v>
      </c>
      <c r="W671" s="114">
        <v>2562704777</v>
      </c>
      <c r="X671" s="114">
        <v>2755569660</v>
      </c>
      <c r="Y671" s="114">
        <v>2876087478</v>
      </c>
      <c r="Z671" s="114">
        <v>2960133640</v>
      </c>
      <c r="AA671" s="114">
        <v>3025159303</v>
      </c>
      <c r="AB671" s="114">
        <v>3080065368</v>
      </c>
      <c r="AC671" s="114">
        <v>3129684175</v>
      </c>
      <c r="AD671" s="114">
        <v>3176500388</v>
      </c>
      <c r="AE671" s="114">
        <v>3221895147</v>
      </c>
      <c r="AF671" s="114">
        <v>3265826663</v>
      </c>
      <c r="AG671" s="114">
        <v>3309462644</v>
      </c>
      <c r="AH671" s="114">
        <v>3352974951</v>
      </c>
      <c r="AI671" s="114">
        <v>3396081795</v>
      </c>
      <c r="AJ671" s="114">
        <v>3438700408</v>
      </c>
      <c r="AK671" s="114">
        <v>3480491127</v>
      </c>
      <c r="AL671" s="114">
        <v>3521866816</v>
      </c>
      <c r="AM671" s="114">
        <v>3563170037</v>
      </c>
      <c r="AN671" s="111">
        <v>3604660080</v>
      </c>
    </row>
  </sheetData>
  <autoFilter ref="A1:AN1" xr:uid="{24614E18-E4EC-4F26-94F7-E56592EC6324}">
    <sortState xmlns:xlrd2="http://schemas.microsoft.com/office/spreadsheetml/2017/richdata2" ref="A2:AN671">
      <sortCondition descending="1" ref="D1"/>
    </sortState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274A-F2DE-4556-A164-716337D9E4BB}">
  <dimension ref="A1:AL671"/>
  <sheetViews>
    <sheetView topLeftCell="A233" workbookViewId="0">
      <selection activeCell="D264" sqref="D264"/>
    </sheetView>
  </sheetViews>
  <sheetFormatPr defaultRowHeight="14" x14ac:dyDescent="0.3"/>
  <cols>
    <col min="2" max="2" width="17.15234375" bestFit="1" customWidth="1"/>
    <col min="4" max="4" width="26.84375" bestFit="1" customWidth="1"/>
    <col min="5" max="17" width="0" hidden="1" customWidth="1"/>
    <col min="18" max="19" width="10.23046875" bestFit="1" customWidth="1"/>
  </cols>
  <sheetData>
    <row r="1" spans="1:38" ht="65" x14ac:dyDescent="0.3">
      <c r="B1" s="66" t="s">
        <v>2</v>
      </c>
      <c r="C1" s="67" t="s">
        <v>3</v>
      </c>
      <c r="D1" s="68" t="s">
        <v>4</v>
      </c>
      <c r="E1" s="69" t="s">
        <v>196</v>
      </c>
      <c r="F1" s="70" t="s">
        <v>10</v>
      </c>
      <c r="G1" s="70" t="s">
        <v>197</v>
      </c>
      <c r="H1" s="70" t="s">
        <v>7</v>
      </c>
      <c r="I1" s="70" t="s">
        <v>227</v>
      </c>
      <c r="J1" s="70" t="s">
        <v>205</v>
      </c>
      <c r="K1" s="70" t="s">
        <v>12</v>
      </c>
      <c r="L1" s="70" t="s">
        <v>13</v>
      </c>
      <c r="M1" s="70" t="s">
        <v>14</v>
      </c>
      <c r="N1" s="70" t="s">
        <v>15</v>
      </c>
      <c r="O1" s="70" t="s">
        <v>16</v>
      </c>
      <c r="P1" s="70" t="s">
        <v>17</v>
      </c>
      <c r="Q1" s="70" t="s">
        <v>18</v>
      </c>
      <c r="R1" s="67">
        <v>2020</v>
      </c>
      <c r="S1" s="67">
        <v>2021</v>
      </c>
      <c r="T1" s="67">
        <v>2022</v>
      </c>
      <c r="U1" s="67">
        <v>2023</v>
      </c>
      <c r="V1" s="67">
        <v>2024</v>
      </c>
      <c r="W1" s="67">
        <v>2025</v>
      </c>
      <c r="X1" s="67">
        <v>2026</v>
      </c>
      <c r="Y1" s="67">
        <v>2027</v>
      </c>
      <c r="Z1" s="67">
        <v>2028</v>
      </c>
      <c r="AA1" s="67">
        <v>2029</v>
      </c>
      <c r="AB1" s="67">
        <v>2030</v>
      </c>
      <c r="AC1" s="67">
        <v>2031</v>
      </c>
      <c r="AD1" s="67">
        <v>2032</v>
      </c>
      <c r="AE1" s="67">
        <v>2033</v>
      </c>
      <c r="AF1" s="67">
        <v>2034</v>
      </c>
      <c r="AG1" s="67">
        <v>2035</v>
      </c>
      <c r="AH1" s="67">
        <v>2036</v>
      </c>
      <c r="AI1" s="67">
        <v>2037</v>
      </c>
      <c r="AJ1" s="67">
        <v>2038</v>
      </c>
      <c r="AK1" s="67">
        <v>2039</v>
      </c>
      <c r="AL1" s="68">
        <v>2040</v>
      </c>
    </row>
    <row r="2" spans="1:38" x14ac:dyDescent="0.25">
      <c r="A2" t="str">
        <f t="shared" ref="A2:A65" si="0">B2&amp;"_"&amp;D2</f>
        <v>Total passengers_Zambia</v>
      </c>
      <c r="B2" s="96" t="s">
        <v>58</v>
      </c>
      <c r="C2" s="97" t="s">
        <v>32</v>
      </c>
      <c r="D2" s="98" t="s">
        <v>68</v>
      </c>
      <c r="E2" s="99" t="s">
        <v>20</v>
      </c>
      <c r="F2" s="100" t="s">
        <v>34</v>
      </c>
      <c r="G2" s="100" t="s">
        <v>20</v>
      </c>
      <c r="H2" s="100" t="s">
        <v>20</v>
      </c>
      <c r="I2" s="100" t="s">
        <v>20</v>
      </c>
      <c r="J2" s="100" t="s">
        <v>20</v>
      </c>
      <c r="K2" s="100" t="s">
        <v>20</v>
      </c>
      <c r="L2" s="100" t="s">
        <v>34</v>
      </c>
      <c r="M2" s="100" t="s">
        <v>20</v>
      </c>
      <c r="N2" s="100" t="s">
        <v>20</v>
      </c>
      <c r="O2" s="100" t="s">
        <v>20</v>
      </c>
      <c r="P2" s="100" t="s">
        <v>20</v>
      </c>
      <c r="Q2" s="100" t="s">
        <v>20</v>
      </c>
      <c r="R2" s="101">
        <v>526329</v>
      </c>
      <c r="S2" s="101">
        <v>758455.48507378506</v>
      </c>
      <c r="T2" s="101">
        <v>1270862.361816311</v>
      </c>
      <c r="U2" s="101">
        <v>1623381.3873158861</v>
      </c>
      <c r="V2" s="101">
        <v>1877200.6698805597</v>
      </c>
      <c r="W2" s="101">
        <v>2075698.5032848434</v>
      </c>
      <c r="X2" s="101">
        <v>2244520.8322304473</v>
      </c>
      <c r="Y2" s="101">
        <v>2397291.0247411942</v>
      </c>
      <c r="Z2" s="101">
        <v>2542022.4842351396</v>
      </c>
      <c r="AA2" s="101">
        <v>2682662.2738141641</v>
      </c>
      <c r="AB2" s="101">
        <v>2822457.888355209</v>
      </c>
      <c r="AC2" s="101">
        <v>2963759.2401221865</v>
      </c>
      <c r="AD2" s="101">
        <v>3107564.8359707072</v>
      </c>
      <c r="AE2" s="101">
        <v>3253801.2159486366</v>
      </c>
      <c r="AF2" s="101">
        <v>3404939.9889333867</v>
      </c>
      <c r="AG2" s="101">
        <v>3562563.3805185896</v>
      </c>
      <c r="AH2" s="101">
        <v>3730091.5503739826</v>
      </c>
      <c r="AI2" s="101">
        <v>3904132.9072674681</v>
      </c>
      <c r="AJ2" s="101">
        <v>4083739.966863309</v>
      </c>
      <c r="AK2" s="101">
        <v>4270065.8039728664</v>
      </c>
      <c r="AL2" s="98">
        <v>4465048.7297884291</v>
      </c>
    </row>
    <row r="3" spans="1:38" x14ac:dyDescent="0.25">
      <c r="A3" t="str">
        <f t="shared" si="0"/>
        <v>Total aircraft movements_Zambia</v>
      </c>
      <c r="B3" s="72" t="s">
        <v>35</v>
      </c>
      <c r="C3" s="108" t="s">
        <v>32</v>
      </c>
      <c r="D3" s="92" t="s">
        <v>68</v>
      </c>
      <c r="E3" s="75" t="s">
        <v>20</v>
      </c>
      <c r="F3" s="76" t="s">
        <v>34</v>
      </c>
      <c r="G3" s="76" t="s">
        <v>20</v>
      </c>
      <c r="H3" s="76" t="s">
        <v>20</v>
      </c>
      <c r="I3" s="76" t="s">
        <v>20</v>
      </c>
      <c r="J3" s="76" t="s">
        <v>20</v>
      </c>
      <c r="K3" s="76" t="s">
        <v>20</v>
      </c>
      <c r="L3" s="76" t="s">
        <v>34</v>
      </c>
      <c r="M3" s="76" t="s">
        <v>20</v>
      </c>
      <c r="N3" s="76" t="s">
        <v>20</v>
      </c>
      <c r="O3" s="76" t="s">
        <v>20</v>
      </c>
      <c r="P3" s="76" t="s">
        <v>20</v>
      </c>
      <c r="Q3" s="76" t="s">
        <v>20</v>
      </c>
      <c r="R3" s="83">
        <v>21361</v>
      </c>
      <c r="S3" s="83">
        <v>31291.379909365558</v>
      </c>
      <c r="T3" s="83">
        <v>39923.484711949161</v>
      </c>
      <c r="U3" s="83">
        <v>47271.12314623702</v>
      </c>
      <c r="V3" s="83">
        <v>52988.599724797721</v>
      </c>
      <c r="W3" s="83">
        <v>57473.188179336175</v>
      </c>
      <c r="X3" s="83">
        <v>61360.734577501134</v>
      </c>
      <c r="Y3" s="83">
        <v>64692.338452402866</v>
      </c>
      <c r="Z3" s="83">
        <v>67636.125696492702</v>
      </c>
      <c r="AA3" s="83">
        <v>70305.25384475071</v>
      </c>
      <c r="AB3" s="83">
        <v>72780.896041320317</v>
      </c>
      <c r="AC3" s="83">
        <v>75318.981396576331</v>
      </c>
      <c r="AD3" s="83">
        <v>77757.403141963485</v>
      </c>
      <c r="AE3" s="83">
        <v>80123.51099331872</v>
      </c>
      <c r="AF3" s="83">
        <v>82435.317375504252</v>
      </c>
      <c r="AG3" s="83">
        <v>84705.438452037386</v>
      </c>
      <c r="AH3" s="83">
        <v>87136.849765084902</v>
      </c>
      <c r="AI3" s="83">
        <v>89542.283892052234</v>
      </c>
      <c r="AJ3" s="83">
        <v>91925.286315527745</v>
      </c>
      <c r="AK3" s="83">
        <v>94290.11546275267</v>
      </c>
      <c r="AL3" s="92">
        <v>96639.825790525429</v>
      </c>
    </row>
    <row r="4" spans="1:38" x14ac:dyDescent="0.25">
      <c r="A4" t="str">
        <f t="shared" si="0"/>
        <v>Total Cargo_Zambia</v>
      </c>
      <c r="B4" s="102" t="s">
        <v>207</v>
      </c>
      <c r="C4" s="103" t="s">
        <v>32</v>
      </c>
      <c r="D4" s="104" t="s">
        <v>68</v>
      </c>
      <c r="E4" s="105" t="s">
        <v>20</v>
      </c>
      <c r="F4" s="106" t="s">
        <v>34</v>
      </c>
      <c r="G4" s="106" t="s">
        <v>20</v>
      </c>
      <c r="H4" s="106" t="s">
        <v>20</v>
      </c>
      <c r="I4" s="106" t="s">
        <v>20</v>
      </c>
      <c r="J4" s="106" t="s">
        <v>20</v>
      </c>
      <c r="K4" s="106" t="s">
        <v>20</v>
      </c>
      <c r="L4" s="106" t="s">
        <v>34</v>
      </c>
      <c r="M4" s="106" t="s">
        <v>20</v>
      </c>
      <c r="N4" s="106" t="s">
        <v>20</v>
      </c>
      <c r="O4" s="106" t="s">
        <v>20</v>
      </c>
      <c r="P4" s="106" t="s">
        <v>20</v>
      </c>
      <c r="Q4" s="106" t="s">
        <v>20</v>
      </c>
      <c r="R4" s="107">
        <v>15779</v>
      </c>
      <c r="S4" s="107">
        <v>16947.951300549696</v>
      </c>
      <c r="T4" s="107">
        <v>18458.460932101774</v>
      </c>
      <c r="U4" s="107">
        <v>20225.115635644957</v>
      </c>
      <c r="V4" s="107">
        <v>21754.303836906671</v>
      </c>
      <c r="W4" s="107">
        <v>23126.77194614051</v>
      </c>
      <c r="X4" s="107">
        <v>24413.549977889845</v>
      </c>
      <c r="Y4" s="107">
        <v>25634.123623370346</v>
      </c>
      <c r="Z4" s="107">
        <v>26796.429789200614</v>
      </c>
      <c r="AA4" s="107">
        <v>27912.654278462298</v>
      </c>
      <c r="AB4" s="107">
        <v>28989.024236610963</v>
      </c>
      <c r="AC4" s="107">
        <v>30030.639645628136</v>
      </c>
      <c r="AD4" s="107">
        <v>31044.549402868801</v>
      </c>
      <c r="AE4" s="107">
        <v>32034.097286441825</v>
      </c>
      <c r="AF4" s="107">
        <v>33002.897082513889</v>
      </c>
      <c r="AG4" s="107">
        <v>33953.974389833849</v>
      </c>
      <c r="AH4" s="107">
        <v>34888.88304706409</v>
      </c>
      <c r="AI4" s="107">
        <v>35811.678852651487</v>
      </c>
      <c r="AJ4" s="107">
        <v>36722.169069172785</v>
      </c>
      <c r="AK4" s="107">
        <v>37624.732038107177</v>
      </c>
      <c r="AL4" s="104">
        <v>38517.657091933812</v>
      </c>
    </row>
    <row r="5" spans="1:38" x14ac:dyDescent="0.25">
      <c r="A5" t="str">
        <f t="shared" si="0"/>
        <v>International passengers_Zambia</v>
      </c>
      <c r="B5" s="102" t="s">
        <v>54</v>
      </c>
      <c r="C5" s="103" t="s">
        <v>32</v>
      </c>
      <c r="D5" s="104" t="s">
        <v>68</v>
      </c>
      <c r="E5" s="105" t="s">
        <v>20</v>
      </c>
      <c r="F5" s="106" t="s">
        <v>34</v>
      </c>
      <c r="G5" s="106" t="s">
        <v>20</v>
      </c>
      <c r="H5" s="106" t="s">
        <v>20</v>
      </c>
      <c r="I5" s="106" t="s">
        <v>20</v>
      </c>
      <c r="J5" s="106" t="s">
        <v>20</v>
      </c>
      <c r="K5" s="106" t="s">
        <v>20</v>
      </c>
      <c r="L5" s="106" t="s">
        <v>34</v>
      </c>
      <c r="M5" s="106" t="s">
        <v>20</v>
      </c>
      <c r="N5" s="106" t="s">
        <v>20</v>
      </c>
      <c r="O5" s="106" t="s">
        <v>20</v>
      </c>
      <c r="P5" s="106" t="s">
        <v>20</v>
      </c>
      <c r="Q5" s="106" t="s">
        <v>20</v>
      </c>
      <c r="R5" s="107">
        <v>340248</v>
      </c>
      <c r="S5" s="107">
        <v>465241.72413457907</v>
      </c>
      <c r="T5" s="107">
        <v>789900.31143260328</v>
      </c>
      <c r="U5" s="107">
        <v>1027119.5726247667</v>
      </c>
      <c r="V5" s="107">
        <v>1198892.9050704476</v>
      </c>
      <c r="W5" s="107">
        <v>1331675.0722829916</v>
      </c>
      <c r="X5" s="107">
        <v>1443878.1186888537</v>
      </c>
      <c r="Y5" s="107">
        <v>1546479.611211011</v>
      </c>
      <c r="Z5" s="107">
        <v>1644519.6078876269</v>
      </c>
      <c r="AA5" s="107">
        <v>1740388.1588516524</v>
      </c>
      <c r="AB5" s="107">
        <v>1836300.7457494056</v>
      </c>
      <c r="AC5" s="107">
        <v>1931600.7337319197</v>
      </c>
      <c r="AD5" s="107">
        <v>2029370.7399511985</v>
      </c>
      <c r="AE5" s="107">
        <v>2129499.0487783505</v>
      </c>
      <c r="AF5" s="107">
        <v>2234039.3084615497</v>
      </c>
      <c r="AG5" s="107">
        <v>2344335.8344614711</v>
      </c>
      <c r="AH5" s="107">
        <v>2461053.2549012802</v>
      </c>
      <c r="AI5" s="107">
        <v>2583626.7775765713</v>
      </c>
      <c r="AJ5" s="107">
        <v>2711307.3249304863</v>
      </c>
      <c r="AK5" s="107">
        <v>2845094.9765350423</v>
      </c>
      <c r="AL5" s="104">
        <v>2986682.6520808544</v>
      </c>
    </row>
    <row r="6" spans="1:38" x14ac:dyDescent="0.25">
      <c r="A6" t="str">
        <f t="shared" si="0"/>
        <v>Domestic passengers_Zambia</v>
      </c>
      <c r="B6" s="72" t="s">
        <v>56</v>
      </c>
      <c r="C6" s="108" t="s">
        <v>32</v>
      </c>
      <c r="D6" s="92" t="s">
        <v>68</v>
      </c>
      <c r="E6" s="75" t="s">
        <v>20</v>
      </c>
      <c r="F6" s="76" t="s">
        <v>34</v>
      </c>
      <c r="G6" s="76" t="s">
        <v>20</v>
      </c>
      <c r="H6" s="76" t="s">
        <v>20</v>
      </c>
      <c r="I6" s="76" t="s">
        <v>20</v>
      </c>
      <c r="J6" s="76" t="s">
        <v>20</v>
      </c>
      <c r="K6" s="76" t="s">
        <v>20</v>
      </c>
      <c r="L6" s="76" t="s">
        <v>34</v>
      </c>
      <c r="M6" s="76" t="s">
        <v>20</v>
      </c>
      <c r="N6" s="76" t="s">
        <v>20</v>
      </c>
      <c r="O6" s="76" t="s">
        <v>20</v>
      </c>
      <c r="P6" s="76" t="s">
        <v>20</v>
      </c>
      <c r="Q6" s="76" t="s">
        <v>20</v>
      </c>
      <c r="R6" s="83">
        <v>103096</v>
      </c>
      <c r="S6" s="83">
        <v>149573.82984500509</v>
      </c>
      <c r="T6" s="83">
        <v>254165.01920618647</v>
      </c>
      <c r="U6" s="83">
        <v>326583.84535854135</v>
      </c>
      <c r="V6" s="83">
        <v>378832.78554513579</v>
      </c>
      <c r="W6" s="83">
        <v>417815.61600517563</v>
      </c>
      <c r="X6" s="83">
        <v>450497.63768696698</v>
      </c>
      <c r="Y6" s="83">
        <v>480938.28222045256</v>
      </c>
      <c r="Z6" s="83">
        <v>510546.8806166799</v>
      </c>
      <c r="AA6" s="83">
        <v>539875.66125450272</v>
      </c>
      <c r="AB6" s="83">
        <v>569558.04684986721</v>
      </c>
      <c r="AC6" s="83">
        <v>598650.21995639522</v>
      </c>
      <c r="AD6" s="83">
        <v>628779.36988134135</v>
      </c>
      <c r="AE6" s="83">
        <v>659798.05939488916</v>
      </c>
      <c r="AF6" s="83">
        <v>692457.89366152138</v>
      </c>
      <c r="AG6" s="83">
        <v>727223.26459793979</v>
      </c>
      <c r="AH6" s="83">
        <v>763835.71644068544</v>
      </c>
      <c r="AI6" s="83">
        <v>802459.47647211514</v>
      </c>
      <c r="AJ6" s="83">
        <v>842740.20459184283</v>
      </c>
      <c r="AK6" s="83">
        <v>885019.89472730202</v>
      </c>
      <c r="AL6" s="92">
        <v>929904.00887310773</v>
      </c>
    </row>
    <row r="7" spans="1:38" x14ac:dyDescent="0.25">
      <c r="A7" t="str">
        <f t="shared" si="0"/>
        <v>Total passengers_World</v>
      </c>
      <c r="B7" s="72" t="s">
        <v>58</v>
      </c>
      <c r="C7" s="108" t="s">
        <v>20</v>
      </c>
      <c r="D7" s="92" t="s">
        <v>21</v>
      </c>
      <c r="E7" s="75" t="s">
        <v>20</v>
      </c>
      <c r="F7" s="76" t="s">
        <v>20</v>
      </c>
      <c r="G7" s="76" t="s">
        <v>20</v>
      </c>
      <c r="H7" s="76" t="s">
        <v>20</v>
      </c>
      <c r="I7" s="76" t="s">
        <v>20</v>
      </c>
      <c r="J7" s="76" t="s">
        <v>20</v>
      </c>
      <c r="K7" s="76" t="s">
        <v>20</v>
      </c>
      <c r="L7" s="76" t="s">
        <v>20</v>
      </c>
      <c r="M7" s="76" t="s">
        <v>20</v>
      </c>
      <c r="N7" s="76" t="s">
        <v>20</v>
      </c>
      <c r="O7" s="76" t="s">
        <v>20</v>
      </c>
      <c r="P7" s="76" t="s">
        <v>20</v>
      </c>
      <c r="Q7" s="76" t="s">
        <v>20</v>
      </c>
      <c r="R7" s="83">
        <v>3600900884.9699998</v>
      </c>
      <c r="S7" s="83">
        <v>4460740581.0899372</v>
      </c>
      <c r="T7" s="83">
        <v>6505852900.0082798</v>
      </c>
      <c r="U7" s="83">
        <v>8307967653.6024675</v>
      </c>
      <c r="V7" s="83">
        <v>9546922012.3371258</v>
      </c>
      <c r="W7" s="83">
        <v>10450141792.074009</v>
      </c>
      <c r="X7" s="83">
        <v>11216532825.116407</v>
      </c>
      <c r="Y7" s="83">
        <v>11900647359.89311</v>
      </c>
      <c r="Z7" s="83">
        <v>12531339452.550838</v>
      </c>
      <c r="AA7" s="83">
        <v>13125576752.091841</v>
      </c>
      <c r="AB7" s="83">
        <v>13703336154.377903</v>
      </c>
      <c r="AC7" s="83">
        <v>14253603222.605341</v>
      </c>
      <c r="AD7" s="83">
        <v>14791514513.007076</v>
      </c>
      <c r="AE7" s="83">
        <v>15321911940.309132</v>
      </c>
      <c r="AF7" s="83">
        <v>15847103340.229641</v>
      </c>
      <c r="AG7" s="83">
        <v>16377656744.992861</v>
      </c>
      <c r="AH7" s="83">
        <v>16895742677.327246</v>
      </c>
      <c r="AI7" s="83">
        <v>17412943101.482719</v>
      </c>
      <c r="AJ7" s="83">
        <v>17931566122.429821</v>
      </c>
      <c r="AK7" s="83">
        <v>18453695187.597809</v>
      </c>
      <c r="AL7" s="92">
        <v>18979847314.08794</v>
      </c>
    </row>
    <row r="8" spans="1:38" x14ac:dyDescent="0.25">
      <c r="A8" t="str">
        <f t="shared" si="0"/>
        <v>Total aircraft movements_World</v>
      </c>
      <c r="B8" s="72" t="s">
        <v>35</v>
      </c>
      <c r="C8" s="108" t="s">
        <v>20</v>
      </c>
      <c r="D8" s="92" t="s">
        <v>21</v>
      </c>
      <c r="E8" s="75" t="s">
        <v>20</v>
      </c>
      <c r="F8" s="76" t="s">
        <v>20</v>
      </c>
      <c r="G8" s="76" t="s">
        <v>20</v>
      </c>
      <c r="H8" s="76" t="s">
        <v>20</v>
      </c>
      <c r="I8" s="76" t="s">
        <v>20</v>
      </c>
      <c r="J8" s="76" t="s">
        <v>20</v>
      </c>
      <c r="K8" s="76" t="s">
        <v>20</v>
      </c>
      <c r="L8" s="76" t="s">
        <v>20</v>
      </c>
      <c r="M8" s="76" t="s">
        <v>20</v>
      </c>
      <c r="N8" s="76" t="s">
        <v>20</v>
      </c>
      <c r="O8" s="76" t="s">
        <v>20</v>
      </c>
      <c r="P8" s="76" t="s">
        <v>20</v>
      </c>
      <c r="Q8" s="76" t="s">
        <v>20</v>
      </c>
      <c r="R8" s="83">
        <v>61825268</v>
      </c>
      <c r="S8" s="83">
        <v>69339789.498064131</v>
      </c>
      <c r="T8" s="83">
        <v>84739680.266949058</v>
      </c>
      <c r="U8" s="83">
        <v>97256720.158755004</v>
      </c>
      <c r="V8" s="83">
        <v>105030782.89378242</v>
      </c>
      <c r="W8" s="83">
        <v>110333799.47443789</v>
      </c>
      <c r="X8" s="83">
        <v>114702491.62323031</v>
      </c>
      <c r="Y8" s="83">
        <v>118514716.32437885</v>
      </c>
      <c r="Z8" s="83">
        <v>121977765.7172901</v>
      </c>
      <c r="AA8" s="83">
        <v>125205438.16125157</v>
      </c>
      <c r="AB8" s="83">
        <v>128263707.27395101</v>
      </c>
      <c r="AC8" s="83">
        <v>131177481.33460471</v>
      </c>
      <c r="AD8" s="83">
        <v>133982414.53531265</v>
      </c>
      <c r="AE8" s="83">
        <v>136711228.37332234</v>
      </c>
      <c r="AF8" s="83">
        <v>139375131.23688477</v>
      </c>
      <c r="AG8" s="83">
        <v>141978003.97088388</v>
      </c>
      <c r="AH8" s="83">
        <v>144508543.41507304</v>
      </c>
      <c r="AI8" s="83">
        <v>146990502.62923527</v>
      </c>
      <c r="AJ8" s="83">
        <v>149437013.93746623</v>
      </c>
      <c r="AK8" s="83">
        <v>151855497.2071152</v>
      </c>
      <c r="AL8" s="92">
        <v>154247128.34318259</v>
      </c>
    </row>
    <row r="9" spans="1:38" x14ac:dyDescent="0.25">
      <c r="A9" t="str">
        <f t="shared" si="0"/>
        <v>Total Cargo_World</v>
      </c>
      <c r="B9" s="102" t="s">
        <v>207</v>
      </c>
      <c r="C9" s="103" t="s">
        <v>20</v>
      </c>
      <c r="D9" s="104" t="s">
        <v>21</v>
      </c>
      <c r="E9" s="105" t="s">
        <v>20</v>
      </c>
      <c r="F9" s="106" t="s">
        <v>20</v>
      </c>
      <c r="G9" s="106" t="s">
        <v>20</v>
      </c>
      <c r="H9" s="106" t="s">
        <v>20</v>
      </c>
      <c r="I9" s="106" t="s">
        <v>20</v>
      </c>
      <c r="J9" s="106" t="s">
        <v>20</v>
      </c>
      <c r="K9" s="106" t="s">
        <v>20</v>
      </c>
      <c r="L9" s="106" t="s">
        <v>20</v>
      </c>
      <c r="M9" s="106" t="s">
        <v>20</v>
      </c>
      <c r="N9" s="106" t="s">
        <v>20</v>
      </c>
      <c r="O9" s="106" t="s">
        <v>20</v>
      </c>
      <c r="P9" s="106" t="s">
        <v>20</v>
      </c>
      <c r="Q9" s="106" t="s">
        <v>20</v>
      </c>
      <c r="R9" s="107">
        <v>108797037.13300002</v>
      </c>
      <c r="S9" s="107">
        <v>124031968.37519756</v>
      </c>
      <c r="T9" s="107">
        <v>131602168.65420115</v>
      </c>
      <c r="U9" s="107">
        <v>135780166.79506624</v>
      </c>
      <c r="V9" s="107">
        <v>139344525.79403582</v>
      </c>
      <c r="W9" s="107">
        <v>142984411.89131564</v>
      </c>
      <c r="X9" s="107">
        <v>146620814.68435824</v>
      </c>
      <c r="Y9" s="107">
        <v>150281065.71289456</v>
      </c>
      <c r="Z9" s="107">
        <v>153971973.20304659</v>
      </c>
      <c r="AA9" s="107">
        <v>157681987.92301124</v>
      </c>
      <c r="AB9" s="107">
        <v>161486224.22287321</v>
      </c>
      <c r="AC9" s="107">
        <v>165229090.96253312</v>
      </c>
      <c r="AD9" s="107">
        <v>169051842.76521564</v>
      </c>
      <c r="AE9" s="107">
        <v>172808903.56551048</v>
      </c>
      <c r="AF9" s="107">
        <v>176660625.52320063</v>
      </c>
      <c r="AG9" s="107">
        <v>180523478.99942222</v>
      </c>
      <c r="AH9" s="107">
        <v>184388015.11882395</v>
      </c>
      <c r="AI9" s="107">
        <v>188243681.06237596</v>
      </c>
      <c r="AJ9" s="107">
        <v>192091423.58687374</v>
      </c>
      <c r="AK9" s="107">
        <v>195915091.49466938</v>
      </c>
      <c r="AL9" s="104">
        <v>199820485.29240376</v>
      </c>
    </row>
    <row r="10" spans="1:38" x14ac:dyDescent="0.25">
      <c r="A10" t="str">
        <f t="shared" si="0"/>
        <v>International passengers_World</v>
      </c>
      <c r="B10" s="102" t="s">
        <v>54</v>
      </c>
      <c r="C10" s="103" t="s">
        <v>20</v>
      </c>
      <c r="D10" s="104" t="s">
        <v>21</v>
      </c>
      <c r="E10" s="105" t="s">
        <v>20</v>
      </c>
      <c r="F10" s="106" t="s">
        <v>20</v>
      </c>
      <c r="G10" s="106" t="s">
        <v>20</v>
      </c>
      <c r="H10" s="106" t="s">
        <v>20</v>
      </c>
      <c r="I10" s="106" t="s">
        <v>20</v>
      </c>
      <c r="J10" s="106" t="s">
        <v>20</v>
      </c>
      <c r="K10" s="106" t="s">
        <v>20</v>
      </c>
      <c r="L10" s="106" t="s">
        <v>20</v>
      </c>
      <c r="M10" s="106" t="s">
        <v>20</v>
      </c>
      <c r="N10" s="106" t="s">
        <v>20</v>
      </c>
      <c r="O10" s="106" t="s">
        <v>20</v>
      </c>
      <c r="P10" s="106" t="s">
        <v>20</v>
      </c>
      <c r="Q10" s="106" t="s">
        <v>20</v>
      </c>
      <c r="R10" s="107">
        <v>914071471.37</v>
      </c>
      <c r="S10" s="107">
        <v>1054184159.7327037</v>
      </c>
      <c r="T10" s="107">
        <v>2038300013.6136339</v>
      </c>
      <c r="U10" s="107">
        <v>3001693848.225369</v>
      </c>
      <c r="V10" s="107">
        <v>3663659153.997437</v>
      </c>
      <c r="W10" s="107">
        <v>4118214362.0816259</v>
      </c>
      <c r="X10" s="107">
        <v>4509875746.4735451</v>
      </c>
      <c r="Y10" s="107">
        <v>4859030343.8463488</v>
      </c>
      <c r="Z10" s="107">
        <v>5179744966.8468428</v>
      </c>
      <c r="AA10" s="107">
        <v>5480878712.4007607</v>
      </c>
      <c r="AB10" s="107">
        <v>5768368554.2510443</v>
      </c>
      <c r="AC10" s="107">
        <v>6046070506.9892397</v>
      </c>
      <c r="AD10" s="107">
        <v>6318176481.7491255</v>
      </c>
      <c r="AE10" s="107">
        <v>6587313105.6646576</v>
      </c>
      <c r="AF10" s="107">
        <v>6855285643.29</v>
      </c>
      <c r="AG10" s="107">
        <v>7123237203.4530935</v>
      </c>
      <c r="AH10" s="107">
        <v>7392167764.4010067</v>
      </c>
      <c r="AI10" s="107">
        <v>7664101599.5686617</v>
      </c>
      <c r="AJ10" s="107">
        <v>7939959712.0390091</v>
      </c>
      <c r="AK10" s="107">
        <v>8221167930.872364</v>
      </c>
      <c r="AL10" s="104">
        <v>8507944483.023531</v>
      </c>
    </row>
    <row r="11" spans="1:38" x14ac:dyDescent="0.25">
      <c r="A11" t="str">
        <f t="shared" si="0"/>
        <v>Domestic passengers_World</v>
      </c>
      <c r="B11" s="72" t="s">
        <v>56</v>
      </c>
      <c r="C11" s="108" t="s">
        <v>20</v>
      </c>
      <c r="D11" s="92" t="s">
        <v>21</v>
      </c>
      <c r="E11" s="75" t="s">
        <v>20</v>
      </c>
      <c r="F11" s="76" t="s">
        <v>20</v>
      </c>
      <c r="G11" s="76" t="s">
        <v>20</v>
      </c>
      <c r="H11" s="76" t="s">
        <v>20</v>
      </c>
      <c r="I11" s="76" t="s">
        <v>20</v>
      </c>
      <c r="J11" s="76" t="s">
        <v>20</v>
      </c>
      <c r="K11" s="76" t="s">
        <v>20</v>
      </c>
      <c r="L11" s="76" t="s">
        <v>20</v>
      </c>
      <c r="M11" s="76" t="s">
        <v>20</v>
      </c>
      <c r="N11" s="76" t="s">
        <v>20</v>
      </c>
      <c r="O11" s="76" t="s">
        <v>20</v>
      </c>
      <c r="P11" s="76" t="s">
        <v>20</v>
      </c>
      <c r="Q11" s="76" t="s">
        <v>20</v>
      </c>
      <c r="R11" s="83">
        <v>2640285973.5999999</v>
      </c>
      <c r="S11" s="83">
        <v>3364086788.9648867</v>
      </c>
      <c r="T11" s="83">
        <v>4416027898.4647312</v>
      </c>
      <c r="U11" s="83">
        <v>5247168875.2816181</v>
      </c>
      <c r="V11" s="83">
        <v>5818912100.244935</v>
      </c>
      <c r="W11" s="83">
        <v>6264013861.5878582</v>
      </c>
      <c r="X11" s="83">
        <v>6636019296.2477303</v>
      </c>
      <c r="Y11" s="83">
        <v>6968714768.1804171</v>
      </c>
      <c r="Z11" s="83">
        <v>7276691768.5856123</v>
      </c>
      <c r="AA11" s="83">
        <v>7567961603.8002882</v>
      </c>
      <c r="AB11" s="83">
        <v>7856390099.8701696</v>
      </c>
      <c r="AC11" s="83">
        <v>8127196869.2176905</v>
      </c>
      <c r="AD11" s="83">
        <v>8391252729.1909599</v>
      </c>
      <c r="AE11" s="83">
        <v>8650744795.7355042</v>
      </c>
      <c r="AF11" s="83">
        <v>8906202151.1985054</v>
      </c>
      <c r="AG11" s="83">
        <v>9166955302.0333099</v>
      </c>
      <c r="AH11" s="83">
        <v>9414281658.1087284</v>
      </c>
      <c r="AI11" s="83">
        <v>9657713058.0163536</v>
      </c>
      <c r="AJ11" s="83">
        <v>9898639079.4597759</v>
      </c>
      <c r="AK11" s="83">
        <v>10137691837.146519</v>
      </c>
      <c r="AL11" s="92">
        <v>10375181899.417442</v>
      </c>
    </row>
    <row r="12" spans="1:38" x14ac:dyDescent="0.25">
      <c r="A12" t="str">
        <f t="shared" si="0"/>
        <v>Total passengers_Vietnam</v>
      </c>
      <c r="B12" s="72" t="s">
        <v>58</v>
      </c>
      <c r="C12" s="108" t="s">
        <v>69</v>
      </c>
      <c r="D12" s="92" t="s">
        <v>94</v>
      </c>
      <c r="E12" s="75" t="s">
        <v>20</v>
      </c>
      <c r="F12" s="76" t="s">
        <v>34</v>
      </c>
      <c r="G12" s="76" t="s">
        <v>20</v>
      </c>
      <c r="H12" s="76" t="s">
        <v>20</v>
      </c>
      <c r="I12" s="76" t="s">
        <v>20</v>
      </c>
      <c r="J12" s="76" t="s">
        <v>34</v>
      </c>
      <c r="K12" s="76" t="s">
        <v>34</v>
      </c>
      <c r="L12" s="76" t="s">
        <v>20</v>
      </c>
      <c r="M12" s="76" t="s">
        <v>20</v>
      </c>
      <c r="N12" s="76" t="s">
        <v>34</v>
      </c>
      <c r="O12" s="76" t="s">
        <v>20</v>
      </c>
      <c r="P12" s="76" t="s">
        <v>34</v>
      </c>
      <c r="Q12" s="76" t="s">
        <v>20</v>
      </c>
      <c r="R12" s="83">
        <v>65171543</v>
      </c>
      <c r="S12" s="83">
        <v>21507359.979961965</v>
      </c>
      <c r="T12" s="83">
        <v>76136895.004982099</v>
      </c>
      <c r="U12" s="83">
        <v>110078578.80109355</v>
      </c>
      <c r="V12" s="83">
        <v>131580506.78597441</v>
      </c>
      <c r="W12" s="83">
        <v>151340522.25090739</v>
      </c>
      <c r="X12" s="83">
        <v>169408801.81862873</v>
      </c>
      <c r="Y12" s="83">
        <v>186265719.589726</v>
      </c>
      <c r="Z12" s="83">
        <v>202220012.48474711</v>
      </c>
      <c r="AA12" s="83">
        <v>217465755.87431571</v>
      </c>
      <c r="AB12" s="83">
        <v>232173216.87795067</v>
      </c>
      <c r="AC12" s="83">
        <v>246361965.59493458</v>
      </c>
      <c r="AD12" s="83">
        <v>260207190.73121032</v>
      </c>
      <c r="AE12" s="83">
        <v>273790086.91188604</v>
      </c>
      <c r="AF12" s="83">
        <v>287172236.00063312</v>
      </c>
      <c r="AG12" s="83">
        <v>300408465.83313084</v>
      </c>
      <c r="AH12" s="83">
        <v>313341958.29609537</v>
      </c>
      <c r="AI12" s="83">
        <v>326192941.40923089</v>
      </c>
      <c r="AJ12" s="83">
        <v>338992772.55319762</v>
      </c>
      <c r="AK12" s="83">
        <v>351769241.43060309</v>
      </c>
      <c r="AL12" s="92">
        <v>364545014.89026797</v>
      </c>
    </row>
    <row r="13" spans="1:38" x14ac:dyDescent="0.25">
      <c r="A13" t="str">
        <f t="shared" si="0"/>
        <v>Total aircraft movements_Vietnam</v>
      </c>
      <c r="B13" s="72" t="s">
        <v>35</v>
      </c>
      <c r="C13" s="108" t="s">
        <v>69</v>
      </c>
      <c r="D13" s="92" t="s">
        <v>94</v>
      </c>
      <c r="E13" s="75" t="s">
        <v>20</v>
      </c>
      <c r="F13" s="76" t="s">
        <v>34</v>
      </c>
      <c r="G13" s="76" t="s">
        <v>20</v>
      </c>
      <c r="H13" s="76" t="s">
        <v>20</v>
      </c>
      <c r="I13" s="76" t="s">
        <v>20</v>
      </c>
      <c r="J13" s="76" t="s">
        <v>34</v>
      </c>
      <c r="K13" s="76" t="s">
        <v>34</v>
      </c>
      <c r="L13" s="76" t="s">
        <v>20</v>
      </c>
      <c r="M13" s="76" t="s">
        <v>20</v>
      </c>
      <c r="N13" s="76" t="s">
        <v>34</v>
      </c>
      <c r="O13" s="76" t="s">
        <v>20</v>
      </c>
      <c r="P13" s="76" t="s">
        <v>34</v>
      </c>
      <c r="Q13" s="76" t="s">
        <v>20</v>
      </c>
      <c r="R13" s="83">
        <v>472934</v>
      </c>
      <c r="S13" s="83">
        <v>241097.90480897744</v>
      </c>
      <c r="T13" s="83">
        <v>514434.40561790066</v>
      </c>
      <c r="U13" s="83">
        <v>711733.01386557787</v>
      </c>
      <c r="V13" s="83">
        <v>844220.97336434154</v>
      </c>
      <c r="W13" s="83">
        <v>956116.17305322329</v>
      </c>
      <c r="X13" s="83">
        <v>1055421.5990889096</v>
      </c>
      <c r="Y13" s="83">
        <v>1146348.3203056897</v>
      </c>
      <c r="Z13" s="83">
        <v>1231469.539023584</v>
      </c>
      <c r="AA13" s="83">
        <v>1312384.0275389394</v>
      </c>
      <c r="AB13" s="83">
        <v>1390113.2713719271</v>
      </c>
      <c r="AC13" s="83">
        <v>1465340.8775472722</v>
      </c>
      <c r="AD13" s="83">
        <v>1538543.7175380674</v>
      </c>
      <c r="AE13" s="83">
        <v>1610068.6517577532</v>
      </c>
      <c r="AF13" s="83">
        <v>1680178.401782389</v>
      </c>
      <c r="AG13" s="83">
        <v>1749083.4348107751</v>
      </c>
      <c r="AH13" s="83">
        <v>1816951.5881216817</v>
      </c>
      <c r="AI13" s="83">
        <v>1883917.5011153801</v>
      </c>
      <c r="AJ13" s="83">
        <v>1950097.2299783311</v>
      </c>
      <c r="AK13" s="83">
        <v>2015584.4576266306</v>
      </c>
      <c r="AL13" s="92">
        <v>2080460.2100988158</v>
      </c>
    </row>
    <row r="14" spans="1:38" x14ac:dyDescent="0.25">
      <c r="A14" t="str">
        <f t="shared" si="0"/>
        <v>Total Cargo_Vietnam</v>
      </c>
      <c r="B14" s="102" t="s">
        <v>207</v>
      </c>
      <c r="C14" s="103" t="s">
        <v>69</v>
      </c>
      <c r="D14" s="104" t="s">
        <v>94</v>
      </c>
      <c r="E14" s="105" t="s">
        <v>20</v>
      </c>
      <c r="F14" s="106" t="s">
        <v>34</v>
      </c>
      <c r="G14" s="106" t="s">
        <v>20</v>
      </c>
      <c r="H14" s="106" t="s">
        <v>20</v>
      </c>
      <c r="I14" s="106" t="s">
        <v>20</v>
      </c>
      <c r="J14" s="106" t="s">
        <v>34</v>
      </c>
      <c r="K14" s="106" t="s">
        <v>34</v>
      </c>
      <c r="L14" s="106" t="s">
        <v>20</v>
      </c>
      <c r="M14" s="106" t="s">
        <v>20</v>
      </c>
      <c r="N14" s="106" t="s">
        <v>34</v>
      </c>
      <c r="O14" s="106" t="s">
        <v>20</v>
      </c>
      <c r="P14" s="106" t="s">
        <v>34</v>
      </c>
      <c r="Q14" s="106" t="s">
        <v>20</v>
      </c>
      <c r="R14" s="107">
        <v>1304408</v>
      </c>
      <c r="S14" s="107">
        <v>1552782.7760646075</v>
      </c>
      <c r="T14" s="107">
        <v>1811407.9227115058</v>
      </c>
      <c r="U14" s="107">
        <v>1975110.4416302592</v>
      </c>
      <c r="V14" s="107">
        <v>2104758.910083849</v>
      </c>
      <c r="W14" s="107">
        <v>2217715.6442782329</v>
      </c>
      <c r="X14" s="107">
        <v>2325071.5158774871</v>
      </c>
      <c r="Y14" s="107">
        <v>2429890.8377957214</v>
      </c>
      <c r="Z14" s="107">
        <v>2533363.1037220741</v>
      </c>
      <c r="AA14" s="107">
        <v>2635962.6640537279</v>
      </c>
      <c r="AB14" s="107">
        <v>2737891.0095801288</v>
      </c>
      <c r="AC14" s="107">
        <v>2839246.8139156802</v>
      </c>
      <c r="AD14" s="107">
        <v>2940083.0252382709</v>
      </c>
      <c r="AE14" s="107">
        <v>3040436.1529427804</v>
      </c>
      <c r="AF14" s="107">
        <v>3140332.753496984</v>
      </c>
      <c r="AG14" s="107">
        <v>3239794.8725131163</v>
      </c>
      <c r="AH14" s="107">
        <v>3338838.547855868</v>
      </c>
      <c r="AI14" s="107">
        <v>3437479.1432648576</v>
      </c>
      <c r="AJ14" s="107">
        <v>3535729.7510328805</v>
      </c>
      <c r="AK14" s="107">
        <v>3633598.5924820281</v>
      </c>
      <c r="AL14" s="104">
        <v>3731095.1775873788</v>
      </c>
    </row>
    <row r="15" spans="1:38" x14ac:dyDescent="0.25">
      <c r="A15" t="str">
        <f t="shared" si="0"/>
        <v>International passengers_Vietnam</v>
      </c>
      <c r="B15" s="102" t="s">
        <v>54</v>
      </c>
      <c r="C15" s="103" t="s">
        <v>69</v>
      </c>
      <c r="D15" s="104" t="s">
        <v>94</v>
      </c>
      <c r="E15" s="105" t="s">
        <v>20</v>
      </c>
      <c r="F15" s="106" t="s">
        <v>34</v>
      </c>
      <c r="G15" s="106" t="s">
        <v>20</v>
      </c>
      <c r="H15" s="106" t="s">
        <v>20</v>
      </c>
      <c r="I15" s="106" t="s">
        <v>20</v>
      </c>
      <c r="J15" s="106" t="s">
        <v>34</v>
      </c>
      <c r="K15" s="106" t="s">
        <v>34</v>
      </c>
      <c r="L15" s="106" t="s">
        <v>20</v>
      </c>
      <c r="M15" s="106" t="s">
        <v>20</v>
      </c>
      <c r="N15" s="106" t="s">
        <v>34</v>
      </c>
      <c r="O15" s="106" t="s">
        <v>20</v>
      </c>
      <c r="P15" s="106" t="s">
        <v>34</v>
      </c>
      <c r="Q15" s="106" t="s">
        <v>20</v>
      </c>
      <c r="R15" s="107">
        <v>7375904</v>
      </c>
      <c r="S15" s="107">
        <v>1198861.7588137521</v>
      </c>
      <c r="T15" s="107">
        <v>20714522.420780636</v>
      </c>
      <c r="U15" s="107">
        <v>36242245.197634257</v>
      </c>
      <c r="V15" s="107">
        <v>45059243.335586168</v>
      </c>
      <c r="W15" s="107">
        <v>54058422.228592262</v>
      </c>
      <c r="X15" s="107">
        <v>62297050.929342389</v>
      </c>
      <c r="Y15" s="107">
        <v>69916228.699943513</v>
      </c>
      <c r="Z15" s="107">
        <v>77029485.414122075</v>
      </c>
      <c r="AA15" s="107">
        <v>83724750.991148382</v>
      </c>
      <c r="AB15" s="107">
        <v>90070020.304945901</v>
      </c>
      <c r="AC15" s="107">
        <v>96118702.672934756</v>
      </c>
      <c r="AD15" s="107">
        <v>101913676.59568295</v>
      </c>
      <c r="AE15" s="107">
        <v>107490088.27724038</v>
      </c>
      <c r="AF15" s="107">
        <v>112877219.70195419</v>
      </c>
      <c r="AG15" s="107">
        <v>118099737.0704962</v>
      </c>
      <c r="AH15" s="107">
        <v>123178546.81307608</v>
      </c>
      <c r="AI15" s="107">
        <v>128131415.51208079</v>
      </c>
      <c r="AJ15" s="107">
        <v>132973445.47364351</v>
      </c>
      <c r="AK15" s="107">
        <v>137717453.44714749</v>
      </c>
      <c r="AL15" s="104">
        <v>142374296.34395564</v>
      </c>
    </row>
    <row r="16" spans="1:38" x14ac:dyDescent="0.25">
      <c r="A16" t="str">
        <f t="shared" si="0"/>
        <v>Domestic passengers_Vietnam</v>
      </c>
      <c r="B16" s="72" t="s">
        <v>56</v>
      </c>
      <c r="C16" s="108" t="s">
        <v>69</v>
      </c>
      <c r="D16" s="92" t="s">
        <v>94</v>
      </c>
      <c r="E16" s="75" t="s">
        <v>20</v>
      </c>
      <c r="F16" s="76" t="s">
        <v>34</v>
      </c>
      <c r="G16" s="76" t="s">
        <v>20</v>
      </c>
      <c r="H16" s="76" t="s">
        <v>20</v>
      </c>
      <c r="I16" s="76" t="s">
        <v>20</v>
      </c>
      <c r="J16" s="76" t="s">
        <v>34</v>
      </c>
      <c r="K16" s="76" t="s">
        <v>34</v>
      </c>
      <c r="L16" s="76" t="s">
        <v>20</v>
      </c>
      <c r="M16" s="76" t="s">
        <v>20</v>
      </c>
      <c r="N16" s="76" t="s">
        <v>34</v>
      </c>
      <c r="O16" s="76" t="s">
        <v>20</v>
      </c>
      <c r="P16" s="76" t="s">
        <v>34</v>
      </c>
      <c r="Q16" s="76" t="s">
        <v>20</v>
      </c>
      <c r="R16" s="83">
        <v>57795639</v>
      </c>
      <c r="S16" s="83">
        <v>20308498.221148212</v>
      </c>
      <c r="T16" s="83">
        <v>55422372.584201463</v>
      </c>
      <c r="U16" s="83">
        <v>73836333.603459284</v>
      </c>
      <c r="V16" s="83">
        <v>86521263.450388238</v>
      </c>
      <c r="W16" s="83">
        <v>97282100.02231513</v>
      </c>
      <c r="X16" s="83">
        <v>107111750.88928635</v>
      </c>
      <c r="Y16" s="83">
        <v>116349490.88978249</v>
      </c>
      <c r="Z16" s="83">
        <v>125190527.07062504</v>
      </c>
      <c r="AA16" s="83">
        <v>133741004.88316733</v>
      </c>
      <c r="AB16" s="83">
        <v>142103196.57300475</v>
      </c>
      <c r="AC16" s="83">
        <v>150243262.92199984</v>
      </c>
      <c r="AD16" s="83">
        <v>158293514.13552737</v>
      </c>
      <c r="AE16" s="83">
        <v>166299998.63464564</v>
      </c>
      <c r="AF16" s="83">
        <v>174295016.29867893</v>
      </c>
      <c r="AG16" s="83">
        <v>182308728.76263466</v>
      </c>
      <c r="AH16" s="83">
        <v>190163411.48301929</v>
      </c>
      <c r="AI16" s="83">
        <v>198061525.8971501</v>
      </c>
      <c r="AJ16" s="83">
        <v>206019327.07955411</v>
      </c>
      <c r="AK16" s="83">
        <v>214051787.9834556</v>
      </c>
      <c r="AL16" s="92">
        <v>222170718.54631236</v>
      </c>
    </row>
    <row r="17" spans="1:38" x14ac:dyDescent="0.25">
      <c r="A17" t="str">
        <f t="shared" si="0"/>
        <v>Total passengers_Uruguay</v>
      </c>
      <c r="B17" s="72" t="s">
        <v>58</v>
      </c>
      <c r="C17" s="108" t="s">
        <v>141</v>
      </c>
      <c r="D17" s="92" t="s">
        <v>169</v>
      </c>
      <c r="E17" s="75" t="s">
        <v>20</v>
      </c>
      <c r="F17" s="76" t="s">
        <v>34</v>
      </c>
      <c r="G17" s="76" t="s">
        <v>20</v>
      </c>
      <c r="H17" s="76" t="s">
        <v>20</v>
      </c>
      <c r="I17" s="76" t="s">
        <v>20</v>
      </c>
      <c r="J17" s="76" t="s">
        <v>20</v>
      </c>
      <c r="K17" s="76" t="s">
        <v>20</v>
      </c>
      <c r="L17" s="76" t="s">
        <v>20</v>
      </c>
      <c r="M17" s="76" t="s">
        <v>20</v>
      </c>
      <c r="N17" s="76" t="s">
        <v>20</v>
      </c>
      <c r="O17" s="76" t="s">
        <v>20</v>
      </c>
      <c r="P17" s="76" t="s">
        <v>20</v>
      </c>
      <c r="Q17" s="76" t="s">
        <v>20</v>
      </c>
      <c r="R17" s="83">
        <v>599829</v>
      </c>
      <c r="S17" s="83">
        <v>496764.94696338824</v>
      </c>
      <c r="T17" s="83">
        <v>1149796.8208991452</v>
      </c>
      <c r="U17" s="83">
        <v>1720136.8998561669</v>
      </c>
      <c r="V17" s="83">
        <v>2156548.7732703099</v>
      </c>
      <c r="W17" s="83">
        <v>2418793.5422414201</v>
      </c>
      <c r="X17" s="83">
        <v>2642698.2582406644</v>
      </c>
      <c r="Y17" s="83">
        <v>2840763.3476644219</v>
      </c>
      <c r="Z17" s="83">
        <v>3019568.5234764344</v>
      </c>
      <c r="AA17" s="83">
        <v>3186347.6452208818</v>
      </c>
      <c r="AB17" s="83">
        <v>3345334.8467958886</v>
      </c>
      <c r="AC17" s="83">
        <v>3498330.8700977783</v>
      </c>
      <c r="AD17" s="83">
        <v>3646103.7101718448</v>
      </c>
      <c r="AE17" s="83">
        <v>3792105.7429699055</v>
      </c>
      <c r="AF17" s="83">
        <v>3937844.4180382015</v>
      </c>
      <c r="AG17" s="83">
        <v>4084181.9190092133</v>
      </c>
      <c r="AH17" s="83">
        <v>4221531.7693789778</v>
      </c>
      <c r="AI17" s="83">
        <v>4359805.3917279588</v>
      </c>
      <c r="AJ17" s="83">
        <v>4499451.7415886428</v>
      </c>
      <c r="AK17" s="83">
        <v>4640819.1201168057</v>
      </c>
      <c r="AL17" s="92">
        <v>4784097.7906488515</v>
      </c>
    </row>
    <row r="18" spans="1:38" x14ac:dyDescent="0.25">
      <c r="A18" t="str">
        <f t="shared" si="0"/>
        <v>Total aircraft movements_Uruguay</v>
      </c>
      <c r="B18" s="72" t="s">
        <v>35</v>
      </c>
      <c r="C18" s="108" t="s">
        <v>141</v>
      </c>
      <c r="D18" s="92" t="s">
        <v>169</v>
      </c>
      <c r="E18" s="75" t="s">
        <v>20</v>
      </c>
      <c r="F18" s="76" t="s">
        <v>34</v>
      </c>
      <c r="G18" s="76" t="s">
        <v>20</v>
      </c>
      <c r="H18" s="76" t="s">
        <v>20</v>
      </c>
      <c r="I18" s="76" t="s">
        <v>20</v>
      </c>
      <c r="J18" s="76" t="s">
        <v>20</v>
      </c>
      <c r="K18" s="76" t="s">
        <v>20</v>
      </c>
      <c r="L18" s="76" t="s">
        <v>20</v>
      </c>
      <c r="M18" s="76" t="s">
        <v>20</v>
      </c>
      <c r="N18" s="76" t="s">
        <v>20</v>
      </c>
      <c r="O18" s="76" t="s">
        <v>20</v>
      </c>
      <c r="P18" s="76" t="s">
        <v>20</v>
      </c>
      <c r="Q18" s="76" t="s">
        <v>20</v>
      </c>
      <c r="R18" s="83">
        <v>13235</v>
      </c>
      <c r="S18" s="83">
        <v>18068.477335780837</v>
      </c>
      <c r="T18" s="83">
        <v>23743.682750907217</v>
      </c>
      <c r="U18" s="83">
        <v>26956.835669709657</v>
      </c>
      <c r="V18" s="83">
        <v>29329.304958119286</v>
      </c>
      <c r="W18" s="83">
        <v>31185.756572480306</v>
      </c>
      <c r="X18" s="83">
        <v>32774.164508344766</v>
      </c>
      <c r="Y18" s="83">
        <v>34205.552650820304</v>
      </c>
      <c r="Z18" s="83">
        <v>35526.538763359626</v>
      </c>
      <c r="AA18" s="83">
        <v>36788.894866852956</v>
      </c>
      <c r="AB18" s="83">
        <v>38017.956485855932</v>
      </c>
      <c r="AC18" s="83">
        <v>39219.56431103019</v>
      </c>
      <c r="AD18" s="83">
        <v>40393.524435934603</v>
      </c>
      <c r="AE18" s="83">
        <v>41563.99082170234</v>
      </c>
      <c r="AF18" s="83">
        <v>42740.73232630243</v>
      </c>
      <c r="AG18" s="83">
        <v>43928.908492679926</v>
      </c>
      <c r="AH18" s="83">
        <v>45046.255744527793</v>
      </c>
      <c r="AI18" s="83">
        <v>46173.004063222834</v>
      </c>
      <c r="AJ18" s="83">
        <v>47313.858049308692</v>
      </c>
      <c r="AK18" s="83">
        <v>48470.250648155547</v>
      </c>
      <c r="AL18" s="92">
        <v>49643.332733274176</v>
      </c>
    </row>
    <row r="19" spans="1:38" x14ac:dyDescent="0.25">
      <c r="A19" t="str">
        <f t="shared" si="0"/>
        <v>Total Cargo_Uruguay</v>
      </c>
      <c r="B19" s="102" t="s">
        <v>207</v>
      </c>
      <c r="C19" s="103" t="s">
        <v>141</v>
      </c>
      <c r="D19" s="104" t="s">
        <v>169</v>
      </c>
      <c r="E19" s="105" t="s">
        <v>20</v>
      </c>
      <c r="F19" s="106" t="s">
        <v>34</v>
      </c>
      <c r="G19" s="106" t="s">
        <v>20</v>
      </c>
      <c r="H19" s="106" t="s">
        <v>20</v>
      </c>
      <c r="I19" s="106" t="s">
        <v>20</v>
      </c>
      <c r="J19" s="106" t="s">
        <v>20</v>
      </c>
      <c r="K19" s="106" t="s">
        <v>20</v>
      </c>
      <c r="L19" s="106" t="s">
        <v>20</v>
      </c>
      <c r="M19" s="106" t="s">
        <v>20</v>
      </c>
      <c r="N19" s="106" t="s">
        <v>20</v>
      </c>
      <c r="O19" s="106" t="s">
        <v>20</v>
      </c>
      <c r="P19" s="106" t="s">
        <v>20</v>
      </c>
      <c r="Q19" s="106" t="s">
        <v>20</v>
      </c>
      <c r="R19" s="107">
        <v>28915</v>
      </c>
      <c r="S19" s="107">
        <v>30966.122333074389</v>
      </c>
      <c r="T19" s="107">
        <v>31403.471136583776</v>
      </c>
      <c r="U19" s="107">
        <v>31744.293870382324</v>
      </c>
      <c r="V19" s="107">
        <v>32217.305022077784</v>
      </c>
      <c r="W19" s="107">
        <v>32816.784895085773</v>
      </c>
      <c r="X19" s="107">
        <v>33528.756814292552</v>
      </c>
      <c r="Y19" s="107">
        <v>34333.530534624551</v>
      </c>
      <c r="Z19" s="107">
        <v>35200.459285152108</v>
      </c>
      <c r="AA19" s="107">
        <v>36138.369053052702</v>
      </c>
      <c r="AB19" s="107">
        <v>37140.659340915096</v>
      </c>
      <c r="AC19" s="107">
        <v>38192.820623274405</v>
      </c>
      <c r="AD19" s="107">
        <v>39278.492912700203</v>
      </c>
      <c r="AE19" s="107">
        <v>40412.672574271106</v>
      </c>
      <c r="AF19" s="107">
        <v>41597.722453933224</v>
      </c>
      <c r="AG19" s="107">
        <v>42830.542918141735</v>
      </c>
      <c r="AH19" s="107">
        <v>44013.985600271772</v>
      </c>
      <c r="AI19" s="107">
        <v>45235.729290209783</v>
      </c>
      <c r="AJ19" s="107">
        <v>46494.971912281268</v>
      </c>
      <c r="AK19" s="107">
        <v>47789.217784242588</v>
      </c>
      <c r="AL19" s="104">
        <v>49119.243119779698</v>
      </c>
    </row>
    <row r="20" spans="1:38" x14ac:dyDescent="0.25">
      <c r="A20" t="str">
        <f t="shared" si="0"/>
        <v>International passengers_Uruguay</v>
      </c>
      <c r="B20" s="102" t="s">
        <v>54</v>
      </c>
      <c r="C20" s="103" t="s">
        <v>141</v>
      </c>
      <c r="D20" s="104" t="s">
        <v>169</v>
      </c>
      <c r="E20" s="105" t="s">
        <v>20</v>
      </c>
      <c r="F20" s="106" t="s">
        <v>34</v>
      </c>
      <c r="G20" s="106" t="s">
        <v>20</v>
      </c>
      <c r="H20" s="106" t="s">
        <v>20</v>
      </c>
      <c r="I20" s="106" t="s">
        <v>20</v>
      </c>
      <c r="J20" s="106" t="s">
        <v>20</v>
      </c>
      <c r="K20" s="106" t="s">
        <v>20</v>
      </c>
      <c r="L20" s="106" t="s">
        <v>20</v>
      </c>
      <c r="M20" s="106" t="s">
        <v>20</v>
      </c>
      <c r="N20" s="106" t="s">
        <v>20</v>
      </c>
      <c r="O20" s="106" t="s">
        <v>20</v>
      </c>
      <c r="P20" s="106" t="s">
        <v>20</v>
      </c>
      <c r="Q20" s="106" t="s">
        <v>20</v>
      </c>
      <c r="R20" s="107">
        <v>597802</v>
      </c>
      <c r="S20" s="107">
        <v>495443.85686136218</v>
      </c>
      <c r="T20" s="107">
        <v>1140466.6058732744</v>
      </c>
      <c r="U20" s="107">
        <v>1702514.4290767103</v>
      </c>
      <c r="V20" s="107">
        <v>2133958.2902972014</v>
      </c>
      <c r="W20" s="107">
        <v>2394397.4594211066</v>
      </c>
      <c r="X20" s="107">
        <v>2616999.4714700337</v>
      </c>
      <c r="Y20" s="107">
        <v>2814057.4075532872</v>
      </c>
      <c r="Z20" s="107">
        <v>2992038.1379605667</v>
      </c>
      <c r="AA20" s="107">
        <v>3158101.074776357</v>
      </c>
      <c r="AB20" s="107">
        <v>3316434.8717923318</v>
      </c>
      <c r="AC20" s="107">
        <v>3468829.2372709652</v>
      </c>
      <c r="AD20" s="107">
        <v>3616033.0059514451</v>
      </c>
      <c r="AE20" s="107">
        <v>3761479.9723663814</v>
      </c>
      <c r="AF20" s="107">
        <v>3906669.4622055227</v>
      </c>
      <c r="AG20" s="107">
        <v>4052460.0626518964</v>
      </c>
      <c r="AH20" s="107">
        <v>4189303.9608745109</v>
      </c>
      <c r="AI20" s="107">
        <v>4327070.1644542711</v>
      </c>
      <c r="AJ20" s="107">
        <v>4466207.2026041094</v>
      </c>
      <c r="AK20" s="107">
        <v>4607058.2358493218</v>
      </c>
      <c r="AL20" s="104">
        <v>4749813.584716226</v>
      </c>
    </row>
    <row r="21" spans="1:38" x14ac:dyDescent="0.25">
      <c r="A21" t="str">
        <f t="shared" si="0"/>
        <v>Domestic passengers_Uruguay</v>
      </c>
      <c r="B21" s="72" t="s">
        <v>56</v>
      </c>
      <c r="C21" s="108" t="s">
        <v>141</v>
      </c>
      <c r="D21" s="92" t="s">
        <v>169</v>
      </c>
      <c r="E21" s="75" t="s">
        <v>20</v>
      </c>
      <c r="F21" s="76" t="s">
        <v>34</v>
      </c>
      <c r="G21" s="76" t="s">
        <v>20</v>
      </c>
      <c r="H21" s="76" t="s">
        <v>20</v>
      </c>
      <c r="I21" s="76" t="s">
        <v>20</v>
      </c>
      <c r="J21" s="76" t="s">
        <v>20</v>
      </c>
      <c r="K21" s="76" t="s">
        <v>20</v>
      </c>
      <c r="L21" s="76" t="s">
        <v>20</v>
      </c>
      <c r="M21" s="76" t="s">
        <v>20</v>
      </c>
      <c r="N21" s="76" t="s">
        <v>20</v>
      </c>
      <c r="O21" s="76" t="s">
        <v>20</v>
      </c>
      <c r="P21" s="76" t="s">
        <v>20</v>
      </c>
      <c r="Q21" s="76" t="s">
        <v>20</v>
      </c>
      <c r="R21" s="83" t="s">
        <v>218</v>
      </c>
      <c r="S21" s="83" t="s">
        <v>218</v>
      </c>
      <c r="T21" s="83" t="s">
        <v>218</v>
      </c>
      <c r="U21" s="83" t="s">
        <v>218</v>
      </c>
      <c r="V21" s="83" t="s">
        <v>218</v>
      </c>
      <c r="W21" s="83" t="s">
        <v>218</v>
      </c>
      <c r="X21" s="83" t="s">
        <v>218</v>
      </c>
      <c r="Y21" s="83" t="s">
        <v>218</v>
      </c>
      <c r="Z21" s="83" t="s">
        <v>218</v>
      </c>
      <c r="AA21" s="83" t="s">
        <v>218</v>
      </c>
      <c r="AB21" s="83" t="s">
        <v>218</v>
      </c>
      <c r="AC21" s="83" t="s">
        <v>218</v>
      </c>
      <c r="AD21" s="83" t="s">
        <v>218</v>
      </c>
      <c r="AE21" s="83" t="s">
        <v>218</v>
      </c>
      <c r="AF21" s="83" t="s">
        <v>218</v>
      </c>
      <c r="AG21" s="83" t="s">
        <v>218</v>
      </c>
      <c r="AH21" s="83" t="s">
        <v>218</v>
      </c>
      <c r="AI21" s="83" t="s">
        <v>218</v>
      </c>
      <c r="AJ21" s="83" t="s">
        <v>218</v>
      </c>
      <c r="AK21" s="83" t="s">
        <v>218</v>
      </c>
      <c r="AL21" s="92" t="s">
        <v>218</v>
      </c>
    </row>
    <row r="22" spans="1:38" x14ac:dyDescent="0.25">
      <c r="A22" t="str">
        <f t="shared" si="0"/>
        <v>Total passengers_United States</v>
      </c>
      <c r="B22" s="102" t="s">
        <v>58</v>
      </c>
      <c r="C22" s="103" t="s">
        <v>181</v>
      </c>
      <c r="D22" s="104" t="s">
        <v>183</v>
      </c>
      <c r="E22" s="105" t="s">
        <v>34</v>
      </c>
      <c r="F22" s="106" t="s">
        <v>20</v>
      </c>
      <c r="G22" s="106" t="s">
        <v>34</v>
      </c>
      <c r="H22" s="106" t="s">
        <v>20</v>
      </c>
      <c r="I22" s="106" t="s">
        <v>20</v>
      </c>
      <c r="J22" s="106" t="s">
        <v>20</v>
      </c>
      <c r="K22" s="106" t="s">
        <v>20</v>
      </c>
      <c r="L22" s="106" t="s">
        <v>20</v>
      </c>
      <c r="M22" s="106" t="s">
        <v>20</v>
      </c>
      <c r="N22" s="106" t="s">
        <v>20</v>
      </c>
      <c r="O22" s="106" t="s">
        <v>20</v>
      </c>
      <c r="P22" s="106" t="s">
        <v>20</v>
      </c>
      <c r="Q22" s="106" t="s">
        <v>34</v>
      </c>
      <c r="R22" s="107">
        <v>739238185</v>
      </c>
      <c r="S22" s="107">
        <v>1302243191.4653246</v>
      </c>
      <c r="T22" s="107">
        <v>1712358755.4758358</v>
      </c>
      <c r="U22" s="107">
        <v>1895928685.7782221</v>
      </c>
      <c r="V22" s="107">
        <v>2025583883.1394098</v>
      </c>
      <c r="W22" s="107">
        <v>2133100997.1907666</v>
      </c>
      <c r="X22" s="107">
        <v>2211730366.4857645</v>
      </c>
      <c r="Y22" s="107">
        <v>2275117518.3908119</v>
      </c>
      <c r="Z22" s="107">
        <v>2330657010.6968846</v>
      </c>
      <c r="AA22" s="107">
        <v>2382127130.3381352</v>
      </c>
      <c r="AB22" s="107">
        <v>2431706596.3280835</v>
      </c>
      <c r="AC22" s="107">
        <v>2480489517.7865019</v>
      </c>
      <c r="AD22" s="107">
        <v>2528968748.5325727</v>
      </c>
      <c r="AE22" s="107">
        <v>2577374861.5357442</v>
      </c>
      <c r="AF22" s="107">
        <v>2625831594.989975</v>
      </c>
      <c r="AG22" s="107">
        <v>2674523567.2778263</v>
      </c>
      <c r="AH22" s="107">
        <v>2723547003.4971757</v>
      </c>
      <c r="AI22" s="107">
        <v>2773005800.3396673</v>
      </c>
      <c r="AJ22" s="107">
        <v>2822944438.3876619</v>
      </c>
      <c r="AK22" s="107">
        <v>2873454257.068965</v>
      </c>
      <c r="AL22" s="104">
        <v>2924653100.2528448</v>
      </c>
    </row>
    <row r="23" spans="1:38" x14ac:dyDescent="0.25">
      <c r="A23" t="str">
        <f t="shared" si="0"/>
        <v>Total aircraft movements_United States</v>
      </c>
      <c r="B23" s="102" t="s">
        <v>35</v>
      </c>
      <c r="C23" s="103" t="s">
        <v>181</v>
      </c>
      <c r="D23" s="104" t="s">
        <v>183</v>
      </c>
      <c r="E23" s="105" t="s">
        <v>34</v>
      </c>
      <c r="F23" s="106" t="s">
        <v>20</v>
      </c>
      <c r="G23" s="106" t="s">
        <v>34</v>
      </c>
      <c r="H23" s="106" t="s">
        <v>20</v>
      </c>
      <c r="I23" s="106" t="s">
        <v>20</v>
      </c>
      <c r="J23" s="106" t="s">
        <v>20</v>
      </c>
      <c r="K23" s="106" t="s">
        <v>20</v>
      </c>
      <c r="L23" s="106" t="s">
        <v>20</v>
      </c>
      <c r="M23" s="106" t="s">
        <v>20</v>
      </c>
      <c r="N23" s="106" t="s">
        <v>20</v>
      </c>
      <c r="O23" s="106" t="s">
        <v>20</v>
      </c>
      <c r="P23" s="106" t="s">
        <v>20</v>
      </c>
      <c r="Q23" s="106" t="s">
        <v>34</v>
      </c>
      <c r="R23" s="107">
        <v>21852482</v>
      </c>
      <c r="S23" s="107">
        <v>26199536.899853271</v>
      </c>
      <c r="T23" s="107">
        <v>29266348.711494975</v>
      </c>
      <c r="U23" s="107">
        <v>30745621.341031976</v>
      </c>
      <c r="V23" s="107">
        <v>31765719.394257423</v>
      </c>
      <c r="W23" s="107">
        <v>32366838.188686423</v>
      </c>
      <c r="X23" s="107">
        <v>32767257.717929687</v>
      </c>
      <c r="Y23" s="107">
        <v>33063234.458789669</v>
      </c>
      <c r="Z23" s="107">
        <v>33302967.249499481</v>
      </c>
      <c r="AA23" s="107">
        <v>33511356.87629427</v>
      </c>
      <c r="AB23" s="107">
        <v>33701634.671553217</v>
      </c>
      <c r="AC23" s="107">
        <v>33881023.593827397</v>
      </c>
      <c r="AD23" s="107">
        <v>34053577.653964408</v>
      </c>
      <c r="AE23" s="107">
        <v>34221636.761878982</v>
      </c>
      <c r="AF23" s="107">
        <v>34386596.705451533</v>
      </c>
      <c r="AG23" s="107">
        <v>34549323.924392067</v>
      </c>
      <c r="AH23" s="107">
        <v>34710374.612148263</v>
      </c>
      <c r="AI23" s="107">
        <v>34870120.170205064</v>
      </c>
      <c r="AJ23" s="107">
        <v>35028821.355751447</v>
      </c>
      <c r="AK23" s="107">
        <v>35186666.562539794</v>
      </c>
      <c r="AL23" s="104">
        <v>35343790.562444583</v>
      </c>
    </row>
    <row r="24" spans="1:38" x14ac:dyDescent="0.25">
      <c r="A24" t="str">
        <f t="shared" si="0"/>
        <v>Total Cargo_United States</v>
      </c>
      <c r="B24" s="102" t="s">
        <v>207</v>
      </c>
      <c r="C24" s="108" t="s">
        <v>181</v>
      </c>
      <c r="D24" s="92" t="s">
        <v>183</v>
      </c>
      <c r="E24" s="75" t="s">
        <v>34</v>
      </c>
      <c r="F24" s="76" t="s">
        <v>20</v>
      </c>
      <c r="G24" s="76" t="s">
        <v>34</v>
      </c>
      <c r="H24" s="76" t="s">
        <v>20</v>
      </c>
      <c r="I24" s="76" t="s">
        <v>20</v>
      </c>
      <c r="J24" s="76" t="s">
        <v>20</v>
      </c>
      <c r="K24" s="76" t="s">
        <v>20</v>
      </c>
      <c r="L24" s="76" t="s">
        <v>20</v>
      </c>
      <c r="M24" s="76" t="s">
        <v>20</v>
      </c>
      <c r="N24" s="76" t="s">
        <v>20</v>
      </c>
      <c r="O24" s="76" t="s">
        <v>20</v>
      </c>
      <c r="P24" s="76" t="s">
        <v>20</v>
      </c>
      <c r="Q24" s="76" t="s">
        <v>34</v>
      </c>
      <c r="R24" s="83">
        <v>34011220.346000001</v>
      </c>
      <c r="S24" s="83">
        <v>37541060.879638769</v>
      </c>
      <c r="T24" s="83">
        <v>38606479.330152631</v>
      </c>
      <c r="U24" s="83">
        <v>38510387.250311315</v>
      </c>
      <c r="V24" s="83">
        <v>38316623.733403981</v>
      </c>
      <c r="W24" s="83">
        <v>38362121.594566211</v>
      </c>
      <c r="X24" s="83">
        <v>38485735.917646021</v>
      </c>
      <c r="Y24" s="83">
        <v>38670585.689025104</v>
      </c>
      <c r="Z24" s="83">
        <v>38901015.307006739</v>
      </c>
      <c r="AA24" s="83">
        <v>39171927.964679062</v>
      </c>
      <c r="AB24" s="83">
        <v>39480507.264372669</v>
      </c>
      <c r="AC24" s="83">
        <v>39821960.798778005</v>
      </c>
      <c r="AD24" s="83">
        <v>40247681.71974282</v>
      </c>
      <c r="AE24" s="83">
        <v>40638153.781186387</v>
      </c>
      <c r="AF24" s="83">
        <v>41104963.242883332</v>
      </c>
      <c r="AG24" s="83">
        <v>41530315.823959731</v>
      </c>
      <c r="AH24" s="83">
        <v>42027155.150519453</v>
      </c>
      <c r="AI24" s="83">
        <v>42536108.219587639</v>
      </c>
      <c r="AJ24" s="83">
        <v>43055431.574122652</v>
      </c>
      <c r="AK24" s="83">
        <v>43525269.879627809</v>
      </c>
      <c r="AL24" s="92">
        <v>44061502.89577052</v>
      </c>
    </row>
    <row r="25" spans="1:38" x14ac:dyDescent="0.25">
      <c r="A25" t="str">
        <f t="shared" si="0"/>
        <v>International passengers_United States</v>
      </c>
      <c r="B25" s="72" t="s">
        <v>54</v>
      </c>
      <c r="C25" s="108" t="s">
        <v>181</v>
      </c>
      <c r="D25" s="92" t="s">
        <v>183</v>
      </c>
      <c r="E25" s="75" t="s">
        <v>34</v>
      </c>
      <c r="F25" s="76" t="s">
        <v>20</v>
      </c>
      <c r="G25" s="76" t="s">
        <v>34</v>
      </c>
      <c r="H25" s="76" t="s">
        <v>20</v>
      </c>
      <c r="I25" s="76" t="s">
        <v>20</v>
      </c>
      <c r="J25" s="76" t="s">
        <v>20</v>
      </c>
      <c r="K25" s="76" t="s">
        <v>20</v>
      </c>
      <c r="L25" s="76" t="s">
        <v>20</v>
      </c>
      <c r="M25" s="76" t="s">
        <v>20</v>
      </c>
      <c r="N25" s="76" t="s">
        <v>20</v>
      </c>
      <c r="O25" s="76" t="s">
        <v>20</v>
      </c>
      <c r="P25" s="76" t="s">
        <v>20</v>
      </c>
      <c r="Q25" s="76" t="s">
        <v>34</v>
      </c>
      <c r="R25" s="83">
        <v>65183694</v>
      </c>
      <c r="S25" s="83">
        <v>99347571.033641994</v>
      </c>
      <c r="T25" s="83">
        <v>152399140.90908882</v>
      </c>
      <c r="U25" s="83">
        <v>202016060.51419663</v>
      </c>
      <c r="V25" s="83">
        <v>242028315.1793586</v>
      </c>
      <c r="W25" s="83">
        <v>272119078.17048645</v>
      </c>
      <c r="X25" s="83">
        <v>298420704.03362077</v>
      </c>
      <c r="Y25" s="83">
        <v>322202552.53380513</v>
      </c>
      <c r="Z25" s="83">
        <v>344314753.56319064</v>
      </c>
      <c r="AA25" s="83">
        <v>365339211.17123353</v>
      </c>
      <c r="AB25" s="83">
        <v>385684940.92442763</v>
      </c>
      <c r="AC25" s="83">
        <v>405647938.21387994</v>
      </c>
      <c r="AD25" s="83">
        <v>425448920.21479309</v>
      </c>
      <c r="AE25" s="83">
        <v>445257369.6670779</v>
      </c>
      <c r="AF25" s="83">
        <v>465207151.19152224</v>
      </c>
      <c r="AG25" s="83">
        <v>485406848.44953072</v>
      </c>
      <c r="AH25" s="83">
        <v>505946822.83949459</v>
      </c>
      <c r="AI25" s="83">
        <v>526904138.00005746</v>
      </c>
      <c r="AJ25" s="83">
        <v>548346110.6302278</v>
      </c>
      <c r="AK25" s="83">
        <v>570332905.18439233</v>
      </c>
      <c r="AL25" s="92">
        <v>592919514.52107954</v>
      </c>
    </row>
    <row r="26" spans="1:38" x14ac:dyDescent="0.25">
      <c r="A26" t="str">
        <f t="shared" si="0"/>
        <v>Domestic passengers_United States</v>
      </c>
      <c r="B26" s="102" t="s">
        <v>56</v>
      </c>
      <c r="C26" s="103" t="s">
        <v>181</v>
      </c>
      <c r="D26" s="104" t="s">
        <v>183</v>
      </c>
      <c r="E26" s="105" t="s">
        <v>34</v>
      </c>
      <c r="F26" s="106" t="s">
        <v>20</v>
      </c>
      <c r="G26" s="106" t="s">
        <v>34</v>
      </c>
      <c r="H26" s="106" t="s">
        <v>20</v>
      </c>
      <c r="I26" s="106" t="s">
        <v>20</v>
      </c>
      <c r="J26" s="106" t="s">
        <v>20</v>
      </c>
      <c r="K26" s="106" t="s">
        <v>20</v>
      </c>
      <c r="L26" s="106" t="s">
        <v>20</v>
      </c>
      <c r="M26" s="106" t="s">
        <v>20</v>
      </c>
      <c r="N26" s="106" t="s">
        <v>20</v>
      </c>
      <c r="O26" s="106" t="s">
        <v>20</v>
      </c>
      <c r="P26" s="106" t="s">
        <v>20</v>
      </c>
      <c r="Q26" s="106" t="s">
        <v>34</v>
      </c>
      <c r="R26" s="107">
        <v>672218326</v>
      </c>
      <c r="S26" s="107">
        <v>1199811365.6798525</v>
      </c>
      <c r="T26" s="107">
        <v>1556347287.5742531</v>
      </c>
      <c r="U26" s="107">
        <v>1690396924.4324954</v>
      </c>
      <c r="V26" s="107">
        <v>1780229521.617981</v>
      </c>
      <c r="W26" s="107">
        <v>1857853843.8026459</v>
      </c>
      <c r="X26" s="107">
        <v>1910387254.0270329</v>
      </c>
      <c r="Y26" s="107">
        <v>1950149480.9217281</v>
      </c>
      <c r="Z26" s="107">
        <v>1983715362.7587125</v>
      </c>
      <c r="AA26" s="107">
        <v>2014305182.6939991</v>
      </c>
      <c r="AB26" s="107">
        <v>2043648112.6924689</v>
      </c>
      <c r="AC26" s="107">
        <v>2072585157.6284494</v>
      </c>
      <c r="AD26" s="107">
        <v>2101369607.7424669</v>
      </c>
      <c r="AE26" s="107">
        <v>2130048182.0189292</v>
      </c>
      <c r="AF26" s="107">
        <v>2158645210.0971632</v>
      </c>
      <c r="AG26" s="107">
        <v>2187220675.9801693</v>
      </c>
      <c r="AH26" s="107">
        <v>2215781331.9956355</v>
      </c>
      <c r="AI26" s="107">
        <v>2244354740.2677155</v>
      </c>
      <c r="AJ26" s="107">
        <v>2272930553.4161448</v>
      </c>
      <c r="AK26" s="107">
        <v>2301516023.1252046</v>
      </c>
      <c r="AL26" s="104">
        <v>2330187001.0418363</v>
      </c>
    </row>
    <row r="27" spans="1:38" x14ac:dyDescent="0.25">
      <c r="A27" t="str">
        <f t="shared" si="0"/>
        <v>Total passengers_United Kingdom</v>
      </c>
      <c r="B27" s="102" t="s">
        <v>58</v>
      </c>
      <c r="C27" s="103" t="s">
        <v>96</v>
      </c>
      <c r="D27" s="104" t="s">
        <v>114</v>
      </c>
      <c r="E27" s="105" t="s">
        <v>34</v>
      </c>
      <c r="F27" s="106" t="s">
        <v>20</v>
      </c>
      <c r="G27" s="106" t="s">
        <v>34</v>
      </c>
      <c r="H27" s="106" t="s">
        <v>20</v>
      </c>
      <c r="I27" s="106" t="s">
        <v>34</v>
      </c>
      <c r="J27" s="106" t="s">
        <v>20</v>
      </c>
      <c r="K27" s="106" t="s">
        <v>20</v>
      </c>
      <c r="L27" s="106" t="s">
        <v>20</v>
      </c>
      <c r="M27" s="106" t="s">
        <v>20</v>
      </c>
      <c r="N27" s="106" t="s">
        <v>20</v>
      </c>
      <c r="O27" s="106" t="s">
        <v>20</v>
      </c>
      <c r="P27" s="106" t="s">
        <v>20</v>
      </c>
      <c r="Q27" s="106" t="s">
        <v>34</v>
      </c>
      <c r="R27" s="107">
        <v>74618484</v>
      </c>
      <c r="S27" s="107">
        <v>66934342.047529705</v>
      </c>
      <c r="T27" s="107">
        <v>159899600.76657638</v>
      </c>
      <c r="U27" s="107">
        <v>240932767.18674728</v>
      </c>
      <c r="V27" s="107">
        <v>291378564.22344112</v>
      </c>
      <c r="W27" s="107">
        <v>315930950.57679659</v>
      </c>
      <c r="X27" s="107">
        <v>335806927.6235978</v>
      </c>
      <c r="Y27" s="107">
        <v>352024690.44751453</v>
      </c>
      <c r="Z27" s="107">
        <v>366048629.5426597</v>
      </c>
      <c r="AA27" s="107">
        <v>378656293.22323948</v>
      </c>
      <c r="AB27" s="107">
        <v>390326055.15497655</v>
      </c>
      <c r="AC27" s="107">
        <v>401010752.88115919</v>
      </c>
      <c r="AD27" s="107">
        <v>410996927.13505399</v>
      </c>
      <c r="AE27" s="107">
        <v>420607737.11232358</v>
      </c>
      <c r="AF27" s="107">
        <v>429927586.8462199</v>
      </c>
      <c r="AG27" s="107">
        <v>439015725.75789726</v>
      </c>
      <c r="AH27" s="107">
        <v>447924972.84698653</v>
      </c>
      <c r="AI27" s="107">
        <v>456705696.59718674</v>
      </c>
      <c r="AJ27" s="107">
        <v>465396225.89510256</v>
      </c>
      <c r="AK27" s="107">
        <v>474032519.64882356</v>
      </c>
      <c r="AL27" s="104">
        <v>482639738.66449904</v>
      </c>
    </row>
    <row r="28" spans="1:38" x14ac:dyDescent="0.25">
      <c r="A28" t="str">
        <f t="shared" si="0"/>
        <v>Total aircraft movements_United Kingdom</v>
      </c>
      <c r="B28" s="102" t="s">
        <v>35</v>
      </c>
      <c r="C28" s="103" t="s">
        <v>96</v>
      </c>
      <c r="D28" s="104" t="s">
        <v>114</v>
      </c>
      <c r="E28" s="105" t="s">
        <v>34</v>
      </c>
      <c r="F28" s="106" t="s">
        <v>20</v>
      </c>
      <c r="G28" s="106" t="s">
        <v>34</v>
      </c>
      <c r="H28" s="106" t="s">
        <v>20</v>
      </c>
      <c r="I28" s="106" t="s">
        <v>34</v>
      </c>
      <c r="J28" s="106" t="s">
        <v>20</v>
      </c>
      <c r="K28" s="106" t="s">
        <v>20</v>
      </c>
      <c r="L28" s="106" t="s">
        <v>20</v>
      </c>
      <c r="M28" s="106" t="s">
        <v>20</v>
      </c>
      <c r="N28" s="106" t="s">
        <v>20</v>
      </c>
      <c r="O28" s="106" t="s">
        <v>20</v>
      </c>
      <c r="P28" s="106" t="s">
        <v>20</v>
      </c>
      <c r="Q28" s="106" t="s">
        <v>34</v>
      </c>
      <c r="R28" s="107">
        <v>1465812</v>
      </c>
      <c r="S28" s="107">
        <v>1557027.8794370384</v>
      </c>
      <c r="T28" s="107">
        <v>2303035.6625810522</v>
      </c>
      <c r="U28" s="107">
        <v>2796655.4169980297</v>
      </c>
      <c r="V28" s="107">
        <v>3100895.5044750492</v>
      </c>
      <c r="W28" s="107">
        <v>3250260.5516082873</v>
      </c>
      <c r="X28" s="107">
        <v>3362575.4875121322</v>
      </c>
      <c r="Y28" s="107">
        <v>3453220.244122684</v>
      </c>
      <c r="Z28" s="107">
        <v>3530876.5209199009</v>
      </c>
      <c r="AA28" s="107">
        <v>3600254.5706775426</v>
      </c>
      <c r="AB28" s="107">
        <v>3664104.0982469944</v>
      </c>
      <c r="AC28" s="107">
        <v>3723434.8916255189</v>
      </c>
      <c r="AD28" s="107">
        <v>3779486.8833896387</v>
      </c>
      <c r="AE28" s="107">
        <v>3833340.2585892822</v>
      </c>
      <c r="AF28" s="107">
        <v>3885483.6383269862</v>
      </c>
      <c r="AG28" s="107">
        <v>3936279.0574576422</v>
      </c>
      <c r="AH28" s="107">
        <v>3986016.4749743659</v>
      </c>
      <c r="AI28" s="107">
        <v>4034941.6686561238</v>
      </c>
      <c r="AJ28" s="107">
        <v>4083251.5121904723</v>
      </c>
      <c r="AK28" s="107">
        <v>4131110.6339572337</v>
      </c>
      <c r="AL28" s="104">
        <v>4178646.9200878465</v>
      </c>
    </row>
    <row r="29" spans="1:38" x14ac:dyDescent="0.25">
      <c r="A29" t="str">
        <f t="shared" si="0"/>
        <v>Total Cargo_United Kingdom</v>
      </c>
      <c r="B29" s="102" t="s">
        <v>207</v>
      </c>
      <c r="C29" s="108" t="s">
        <v>96</v>
      </c>
      <c r="D29" s="92" t="s">
        <v>114</v>
      </c>
      <c r="E29" s="75" t="s">
        <v>34</v>
      </c>
      <c r="F29" s="76" t="s">
        <v>20</v>
      </c>
      <c r="G29" s="76" t="s">
        <v>34</v>
      </c>
      <c r="H29" s="76" t="s">
        <v>20</v>
      </c>
      <c r="I29" s="76" t="s">
        <v>34</v>
      </c>
      <c r="J29" s="76" t="s">
        <v>20</v>
      </c>
      <c r="K29" s="76" t="s">
        <v>20</v>
      </c>
      <c r="L29" s="76" t="s">
        <v>20</v>
      </c>
      <c r="M29" s="76" t="s">
        <v>20</v>
      </c>
      <c r="N29" s="76" t="s">
        <v>20</v>
      </c>
      <c r="O29" s="76" t="s">
        <v>20</v>
      </c>
      <c r="P29" s="76" t="s">
        <v>20</v>
      </c>
      <c r="Q29" s="76" t="s">
        <v>34</v>
      </c>
      <c r="R29" s="83">
        <v>2181789.108</v>
      </c>
      <c r="S29" s="83">
        <v>2456238.6317928969</v>
      </c>
      <c r="T29" s="83">
        <v>2596819.4048694777</v>
      </c>
      <c r="U29" s="83">
        <v>2704392.944788985</v>
      </c>
      <c r="V29" s="83">
        <v>2783886.4092524224</v>
      </c>
      <c r="W29" s="83">
        <v>2849477.908155594</v>
      </c>
      <c r="X29" s="83">
        <v>2907107.8819496115</v>
      </c>
      <c r="Y29" s="83">
        <v>2959738.9706980623</v>
      </c>
      <c r="Z29" s="83">
        <v>3009022.73869371</v>
      </c>
      <c r="AA29" s="83">
        <v>3055948.5644843648</v>
      </c>
      <c r="AB29" s="83">
        <v>3101148.9093947327</v>
      </c>
      <c r="AC29" s="83">
        <v>3145043.8126975149</v>
      </c>
      <c r="AD29" s="83">
        <v>3187932.0722951712</v>
      </c>
      <c r="AE29" s="83">
        <v>3230028.2797269365</v>
      </c>
      <c r="AF29" s="83">
        <v>3271498.7579662655</v>
      </c>
      <c r="AG29" s="83">
        <v>3312466.5110567529</v>
      </c>
      <c r="AH29" s="83">
        <v>3353031.0675267819</v>
      </c>
      <c r="AI29" s="83">
        <v>3393272.5043801032</v>
      </c>
      <c r="AJ29" s="83">
        <v>3433249.7292527435</v>
      </c>
      <c r="AK29" s="83">
        <v>3473017.1229087799</v>
      </c>
      <c r="AL29" s="92">
        <v>3512612.7308061672</v>
      </c>
    </row>
    <row r="30" spans="1:38" x14ac:dyDescent="0.25">
      <c r="A30" t="str">
        <f t="shared" si="0"/>
        <v>International passengers_United Kingdom</v>
      </c>
      <c r="B30" s="72" t="s">
        <v>54</v>
      </c>
      <c r="C30" s="108" t="s">
        <v>96</v>
      </c>
      <c r="D30" s="92" t="s">
        <v>114</v>
      </c>
      <c r="E30" s="75" t="s">
        <v>34</v>
      </c>
      <c r="F30" s="76" t="s">
        <v>20</v>
      </c>
      <c r="G30" s="76" t="s">
        <v>34</v>
      </c>
      <c r="H30" s="76" t="s">
        <v>20</v>
      </c>
      <c r="I30" s="76" t="s">
        <v>34</v>
      </c>
      <c r="J30" s="76" t="s">
        <v>20</v>
      </c>
      <c r="K30" s="76" t="s">
        <v>20</v>
      </c>
      <c r="L30" s="76" t="s">
        <v>20</v>
      </c>
      <c r="M30" s="76" t="s">
        <v>20</v>
      </c>
      <c r="N30" s="76" t="s">
        <v>20</v>
      </c>
      <c r="O30" s="76" t="s">
        <v>20</v>
      </c>
      <c r="P30" s="76" t="s">
        <v>20</v>
      </c>
      <c r="Q30" s="76" t="s">
        <v>34</v>
      </c>
      <c r="R30" s="83">
        <v>62221024</v>
      </c>
      <c r="S30" s="83">
        <v>50554961.297870301</v>
      </c>
      <c r="T30" s="83">
        <v>129662390.58492205</v>
      </c>
      <c r="U30" s="83">
        <v>200793977.04793283</v>
      </c>
      <c r="V30" s="83">
        <v>245393921.88561833</v>
      </c>
      <c r="W30" s="83">
        <v>268450820.58401603</v>
      </c>
      <c r="X30" s="83">
        <v>286384100.76271003</v>
      </c>
      <c r="Y30" s="83">
        <v>301117818.14290392</v>
      </c>
      <c r="Z30" s="83">
        <v>313917716.48497146</v>
      </c>
      <c r="AA30" s="83">
        <v>325450044.36567694</v>
      </c>
      <c r="AB30" s="83">
        <v>336130690.4020046</v>
      </c>
      <c r="AC30" s="83">
        <v>345876931.15694159</v>
      </c>
      <c r="AD30" s="83">
        <v>354955341.4338218</v>
      </c>
      <c r="AE30" s="83">
        <v>363677626.20092374</v>
      </c>
      <c r="AF30" s="83">
        <v>372121353.77128828</v>
      </c>
      <c r="AG30" s="83">
        <v>380341660.14800584</v>
      </c>
      <c r="AH30" s="83">
        <v>388388817.80773485</v>
      </c>
      <c r="AI30" s="83">
        <v>396311564.07805288</v>
      </c>
      <c r="AJ30" s="83">
        <v>404147143.14443958</v>
      </c>
      <c r="AK30" s="83">
        <v>411930765.01922178</v>
      </c>
      <c r="AL30" s="92">
        <v>419687052.72577149</v>
      </c>
    </row>
    <row r="31" spans="1:38" x14ac:dyDescent="0.25">
      <c r="A31" t="str">
        <f t="shared" si="0"/>
        <v>Domestic passengers_United Kingdom</v>
      </c>
      <c r="B31" s="102" t="s">
        <v>56</v>
      </c>
      <c r="C31" s="103" t="s">
        <v>96</v>
      </c>
      <c r="D31" s="104" t="s">
        <v>114</v>
      </c>
      <c r="E31" s="105" t="s">
        <v>34</v>
      </c>
      <c r="F31" s="106" t="s">
        <v>20</v>
      </c>
      <c r="G31" s="106" t="s">
        <v>34</v>
      </c>
      <c r="H31" s="106" t="s">
        <v>20</v>
      </c>
      <c r="I31" s="106" t="s">
        <v>34</v>
      </c>
      <c r="J31" s="106" t="s">
        <v>20</v>
      </c>
      <c r="K31" s="106" t="s">
        <v>20</v>
      </c>
      <c r="L31" s="106" t="s">
        <v>20</v>
      </c>
      <c r="M31" s="106" t="s">
        <v>20</v>
      </c>
      <c r="N31" s="106" t="s">
        <v>20</v>
      </c>
      <c r="O31" s="106" t="s">
        <v>20</v>
      </c>
      <c r="P31" s="106" t="s">
        <v>20</v>
      </c>
      <c r="Q31" s="106" t="s">
        <v>34</v>
      </c>
      <c r="R31" s="107">
        <v>12338567</v>
      </c>
      <c r="S31" s="107">
        <v>16273877.40891375</v>
      </c>
      <c r="T31" s="107">
        <v>30052748.606714223</v>
      </c>
      <c r="U31" s="107">
        <v>39971133.187924407</v>
      </c>
      <c r="V31" s="107">
        <v>45833519.58898849</v>
      </c>
      <c r="W31" s="107">
        <v>47343791.868970141</v>
      </c>
      <c r="X31" s="107">
        <v>49299721.128687017</v>
      </c>
      <c r="Y31" s="107">
        <v>50795599.124225914</v>
      </c>
      <c r="Z31" s="107">
        <v>52030323.91611246</v>
      </c>
      <c r="AA31" s="107">
        <v>53115245.426682338</v>
      </c>
      <c r="AB31" s="107">
        <v>54112939.01681637</v>
      </c>
      <c r="AC31" s="107">
        <v>55058803.315090999</v>
      </c>
      <c r="AD31" s="107">
        <v>55973050.139730833</v>
      </c>
      <c r="AE31" s="107">
        <v>56867389.279186979</v>
      </c>
      <c r="AF31" s="107">
        <v>57748733.00447201</v>
      </c>
      <c r="AG31" s="107">
        <v>58621265.855750501</v>
      </c>
      <c r="AH31" s="107">
        <v>59487600.491788305</v>
      </c>
      <c r="AI31" s="107">
        <v>60349427.039562427</v>
      </c>
      <c r="AJ31" s="107">
        <v>61207879.378410414</v>
      </c>
      <c r="AK31" s="107">
        <v>62063749.843533725</v>
      </c>
      <c r="AL31" s="104">
        <v>62917610.645148791</v>
      </c>
    </row>
    <row r="32" spans="1:38" x14ac:dyDescent="0.25">
      <c r="A32" t="str">
        <f t="shared" si="0"/>
        <v>Total passengers_United Arab Emirates</v>
      </c>
      <c r="B32" s="102" t="s">
        <v>58</v>
      </c>
      <c r="C32" s="103" t="s">
        <v>170</v>
      </c>
      <c r="D32" s="104" t="s">
        <v>171</v>
      </c>
      <c r="E32" s="105" t="s">
        <v>20</v>
      </c>
      <c r="F32" s="106" t="s">
        <v>34</v>
      </c>
      <c r="G32" s="106" t="s">
        <v>20</v>
      </c>
      <c r="H32" s="106" t="s">
        <v>20</v>
      </c>
      <c r="I32" s="106" t="s">
        <v>20</v>
      </c>
      <c r="J32" s="106" t="s">
        <v>20</v>
      </c>
      <c r="K32" s="106" t="s">
        <v>20</v>
      </c>
      <c r="L32" s="106" t="s">
        <v>20</v>
      </c>
      <c r="M32" s="106" t="s">
        <v>20</v>
      </c>
      <c r="N32" s="106" t="s">
        <v>20</v>
      </c>
      <c r="O32" s="106" t="s">
        <v>20</v>
      </c>
      <c r="P32" s="106" t="s">
        <v>34</v>
      </c>
      <c r="Q32" s="106" t="s">
        <v>20</v>
      </c>
      <c r="R32" s="107">
        <v>36675113</v>
      </c>
      <c r="S32" s="107">
        <v>41569326.662129909</v>
      </c>
      <c r="T32" s="107">
        <v>76633091.616517425</v>
      </c>
      <c r="U32" s="107">
        <v>102714589.82634676</v>
      </c>
      <c r="V32" s="107">
        <v>121610425.31644033</v>
      </c>
      <c r="W32" s="107">
        <v>137857354.9130488</v>
      </c>
      <c r="X32" s="107">
        <v>152528140.48148137</v>
      </c>
      <c r="Y32" s="107">
        <v>166007434.91730082</v>
      </c>
      <c r="Z32" s="107">
        <v>178634503.45041755</v>
      </c>
      <c r="AA32" s="107">
        <v>190615824.24827763</v>
      </c>
      <c r="AB32" s="107">
        <v>202137574.60231221</v>
      </c>
      <c r="AC32" s="107">
        <v>213300434.56880116</v>
      </c>
      <c r="AD32" s="107">
        <v>224315545.33181331</v>
      </c>
      <c r="AE32" s="107">
        <v>235276324.40714365</v>
      </c>
      <c r="AF32" s="107">
        <v>246244625.25652772</v>
      </c>
      <c r="AG32" s="107">
        <v>257213027.22473794</v>
      </c>
      <c r="AH32" s="107">
        <v>268226376.52387679</v>
      </c>
      <c r="AI32" s="107">
        <v>279439244.77994621</v>
      </c>
      <c r="AJ32" s="107">
        <v>290786948.4378615</v>
      </c>
      <c r="AK32" s="107">
        <v>302330842.10594285</v>
      </c>
      <c r="AL32" s="104">
        <v>314004814.07021165</v>
      </c>
    </row>
    <row r="33" spans="1:38" x14ac:dyDescent="0.25">
      <c r="A33" t="str">
        <f t="shared" si="0"/>
        <v>Total aircraft movements_United Arab Emirates</v>
      </c>
      <c r="B33" s="102" t="s">
        <v>35</v>
      </c>
      <c r="C33" s="103" t="s">
        <v>170</v>
      </c>
      <c r="D33" s="104" t="s">
        <v>171</v>
      </c>
      <c r="E33" s="105" t="s">
        <v>20</v>
      </c>
      <c r="F33" s="106" t="s">
        <v>34</v>
      </c>
      <c r="G33" s="106" t="s">
        <v>20</v>
      </c>
      <c r="H33" s="106" t="s">
        <v>20</v>
      </c>
      <c r="I33" s="106" t="s">
        <v>20</v>
      </c>
      <c r="J33" s="106" t="s">
        <v>20</v>
      </c>
      <c r="K33" s="106" t="s">
        <v>20</v>
      </c>
      <c r="L33" s="106" t="s">
        <v>20</v>
      </c>
      <c r="M33" s="106" t="s">
        <v>20</v>
      </c>
      <c r="N33" s="106" t="s">
        <v>20</v>
      </c>
      <c r="O33" s="106" t="s">
        <v>20</v>
      </c>
      <c r="P33" s="106" t="s">
        <v>34</v>
      </c>
      <c r="Q33" s="106" t="s">
        <v>20</v>
      </c>
      <c r="R33" s="107">
        <v>413860</v>
      </c>
      <c r="S33" s="107">
        <v>456300.78174536553</v>
      </c>
      <c r="T33" s="107">
        <v>569844.47013666807</v>
      </c>
      <c r="U33" s="107">
        <v>676946.20283208555</v>
      </c>
      <c r="V33" s="107">
        <v>756093.64149817219</v>
      </c>
      <c r="W33" s="107">
        <v>816798.8754380513</v>
      </c>
      <c r="X33" s="107">
        <v>866894.1340685013</v>
      </c>
      <c r="Y33" s="107">
        <v>910712.24712565192</v>
      </c>
      <c r="Z33" s="107">
        <v>951125.90575303603</v>
      </c>
      <c r="AA33" s="107">
        <v>989429.04943341925</v>
      </c>
      <c r="AB33" s="107">
        <v>1026581.2206121429</v>
      </c>
      <c r="AC33" s="107">
        <v>1062685.2561623626</v>
      </c>
      <c r="AD33" s="107">
        <v>1099060.4519579001</v>
      </c>
      <c r="AE33" s="107">
        <v>1136022.8008346143</v>
      </c>
      <c r="AF33" s="107">
        <v>1173735.3529257427</v>
      </c>
      <c r="AG33" s="107">
        <v>1211870.2625476611</v>
      </c>
      <c r="AH33" s="107">
        <v>1250490.5937900632</v>
      </c>
      <c r="AI33" s="107">
        <v>1290807.0713617483</v>
      </c>
      <c r="AJ33" s="107">
        <v>1332205.823997326</v>
      </c>
      <c r="AK33" s="107">
        <v>1375133.7969862048</v>
      </c>
      <c r="AL33" s="104">
        <v>1419015.925508962</v>
      </c>
    </row>
    <row r="34" spans="1:38" x14ac:dyDescent="0.25">
      <c r="A34" t="str">
        <f t="shared" si="0"/>
        <v>Total Cargo_United Arab Emirates</v>
      </c>
      <c r="B34" s="102" t="s">
        <v>207</v>
      </c>
      <c r="C34" s="108" t="s">
        <v>170</v>
      </c>
      <c r="D34" s="92" t="s">
        <v>171</v>
      </c>
      <c r="E34" s="75" t="s">
        <v>20</v>
      </c>
      <c r="F34" s="76" t="s">
        <v>34</v>
      </c>
      <c r="G34" s="76" t="s">
        <v>20</v>
      </c>
      <c r="H34" s="76" t="s">
        <v>20</v>
      </c>
      <c r="I34" s="76" t="s">
        <v>20</v>
      </c>
      <c r="J34" s="76" t="s">
        <v>20</v>
      </c>
      <c r="K34" s="76" t="s">
        <v>20</v>
      </c>
      <c r="L34" s="76" t="s">
        <v>20</v>
      </c>
      <c r="M34" s="76" t="s">
        <v>20</v>
      </c>
      <c r="N34" s="76" t="s">
        <v>20</v>
      </c>
      <c r="O34" s="76" t="s">
        <v>20</v>
      </c>
      <c r="P34" s="76" t="s">
        <v>34</v>
      </c>
      <c r="Q34" s="76" t="s">
        <v>20</v>
      </c>
      <c r="R34" s="83">
        <v>2929119.1779999998</v>
      </c>
      <c r="S34" s="83">
        <v>3352784.9262837893</v>
      </c>
      <c r="T34" s="83">
        <v>4032955.2111147866</v>
      </c>
      <c r="U34" s="83">
        <v>4319122.3826084826</v>
      </c>
      <c r="V34" s="83">
        <v>4610985.9402439594</v>
      </c>
      <c r="W34" s="83">
        <v>4901147.4764383836</v>
      </c>
      <c r="X34" s="83">
        <v>5180197.6045420542</v>
      </c>
      <c r="Y34" s="83">
        <v>5452562.0705041494</v>
      </c>
      <c r="Z34" s="83">
        <v>5719644.6089438889</v>
      </c>
      <c r="AA34" s="83">
        <v>5984322.2053724462</v>
      </c>
      <c r="AB34" s="83">
        <v>6250275.4581191577</v>
      </c>
      <c r="AC34" s="83">
        <v>6518695.1011835989</v>
      </c>
      <c r="AD34" s="83">
        <v>6783824.6470289724</v>
      </c>
      <c r="AE34" s="83">
        <v>7046817.193962533</v>
      </c>
      <c r="AF34" s="83">
        <v>7309464.9642920624</v>
      </c>
      <c r="AG34" s="83">
        <v>7575248.4066859856</v>
      </c>
      <c r="AH34" s="83">
        <v>7844502.4970909096</v>
      </c>
      <c r="AI34" s="83">
        <v>8105263.1000760626</v>
      </c>
      <c r="AJ34" s="83">
        <v>8369289.3414562456</v>
      </c>
      <c r="AK34" s="83">
        <v>8636722.7260598298</v>
      </c>
      <c r="AL34" s="92">
        <v>8907648.1960336715</v>
      </c>
    </row>
    <row r="35" spans="1:38" x14ac:dyDescent="0.25">
      <c r="A35" t="str">
        <f t="shared" si="0"/>
        <v>International passengers_United Arab Emirates</v>
      </c>
      <c r="B35" s="72" t="s">
        <v>54</v>
      </c>
      <c r="C35" s="108" t="s">
        <v>170</v>
      </c>
      <c r="D35" s="92" t="s">
        <v>171</v>
      </c>
      <c r="E35" s="75" t="s">
        <v>20</v>
      </c>
      <c r="F35" s="76" t="s">
        <v>34</v>
      </c>
      <c r="G35" s="76" t="s">
        <v>20</v>
      </c>
      <c r="H35" s="76" t="s">
        <v>20</v>
      </c>
      <c r="I35" s="76" t="s">
        <v>20</v>
      </c>
      <c r="J35" s="76" t="s">
        <v>20</v>
      </c>
      <c r="K35" s="76" t="s">
        <v>20</v>
      </c>
      <c r="L35" s="76" t="s">
        <v>20</v>
      </c>
      <c r="M35" s="76" t="s">
        <v>20</v>
      </c>
      <c r="N35" s="76" t="s">
        <v>20</v>
      </c>
      <c r="O35" s="76" t="s">
        <v>20</v>
      </c>
      <c r="P35" s="76" t="s">
        <v>34</v>
      </c>
      <c r="Q35" s="76" t="s">
        <v>20</v>
      </c>
      <c r="R35" s="83">
        <v>36443087</v>
      </c>
      <c r="S35" s="83">
        <v>41545729.097436823</v>
      </c>
      <c r="T35" s="83">
        <v>76538499.947932899</v>
      </c>
      <c r="U35" s="83">
        <v>102585498.37922169</v>
      </c>
      <c r="V35" s="83">
        <v>121457362.63846697</v>
      </c>
      <c r="W35" s="83">
        <v>137688922.45989025</v>
      </c>
      <c r="X35" s="83">
        <v>152350883.3773244</v>
      </c>
      <c r="Y35" s="83">
        <v>165826259.72748107</v>
      </c>
      <c r="Z35" s="83">
        <v>178453077.99374121</v>
      </c>
      <c r="AA35" s="83">
        <v>190436872.07652387</v>
      </c>
      <c r="AB35" s="83">
        <v>201963152.6696755</v>
      </c>
      <c r="AC35" s="83">
        <v>213131569.00912479</v>
      </c>
      <c r="AD35" s="83">
        <v>224153395.89105839</v>
      </c>
      <c r="AE35" s="83">
        <v>235121760.00778711</v>
      </c>
      <c r="AF35" s="83">
        <v>246098324.59612298</v>
      </c>
      <c r="AG35" s="83">
        <v>257075489.47468877</v>
      </c>
      <c r="AH35" s="83">
        <v>268097604.40386128</v>
      </c>
      <c r="AI35" s="83">
        <v>279319533.84314471</v>
      </c>
      <c r="AJ35" s="83">
        <v>290676518.84932762</v>
      </c>
      <c r="AK35" s="83">
        <v>302229863.20384163</v>
      </c>
      <c r="AL35" s="92">
        <v>313913415.632779</v>
      </c>
    </row>
    <row r="36" spans="1:38" x14ac:dyDescent="0.25">
      <c r="A36" t="str">
        <f t="shared" si="0"/>
        <v>Domestic passengers_United Arab Emirates</v>
      </c>
      <c r="B36" s="102" t="s">
        <v>56</v>
      </c>
      <c r="C36" s="103" t="s">
        <v>170</v>
      </c>
      <c r="D36" s="104" t="s">
        <v>171</v>
      </c>
      <c r="E36" s="105" t="s">
        <v>20</v>
      </c>
      <c r="F36" s="106" t="s">
        <v>34</v>
      </c>
      <c r="G36" s="106" t="s">
        <v>20</v>
      </c>
      <c r="H36" s="106" t="s">
        <v>20</v>
      </c>
      <c r="I36" s="106" t="s">
        <v>20</v>
      </c>
      <c r="J36" s="106" t="s">
        <v>20</v>
      </c>
      <c r="K36" s="106" t="s">
        <v>20</v>
      </c>
      <c r="L36" s="106" t="s">
        <v>20</v>
      </c>
      <c r="M36" s="106" t="s">
        <v>20</v>
      </c>
      <c r="N36" s="106" t="s">
        <v>20</v>
      </c>
      <c r="O36" s="106" t="s">
        <v>20</v>
      </c>
      <c r="P36" s="106" t="s">
        <v>34</v>
      </c>
      <c r="Q36" s="106" t="s">
        <v>20</v>
      </c>
      <c r="R36" s="107">
        <v>159582</v>
      </c>
      <c r="S36" s="107" t="s">
        <v>218</v>
      </c>
      <c r="T36" s="107" t="s">
        <v>218</v>
      </c>
      <c r="U36" s="107" t="s">
        <v>218</v>
      </c>
      <c r="V36" s="107" t="s">
        <v>218</v>
      </c>
      <c r="W36" s="107" t="s">
        <v>218</v>
      </c>
      <c r="X36" s="107" t="s">
        <v>218</v>
      </c>
      <c r="Y36" s="107" t="s">
        <v>218</v>
      </c>
      <c r="Z36" s="107" t="s">
        <v>218</v>
      </c>
      <c r="AA36" s="107" t="s">
        <v>218</v>
      </c>
      <c r="AB36" s="107" t="s">
        <v>218</v>
      </c>
      <c r="AC36" s="107" t="s">
        <v>218</v>
      </c>
      <c r="AD36" s="107" t="s">
        <v>218</v>
      </c>
      <c r="AE36" s="107" t="s">
        <v>218</v>
      </c>
      <c r="AF36" s="107" t="s">
        <v>218</v>
      </c>
      <c r="AG36" s="107" t="s">
        <v>218</v>
      </c>
      <c r="AH36" s="107" t="s">
        <v>218</v>
      </c>
      <c r="AI36" s="107" t="s">
        <v>218</v>
      </c>
      <c r="AJ36" s="107" t="s">
        <v>218</v>
      </c>
      <c r="AK36" s="107" t="s">
        <v>218</v>
      </c>
      <c r="AL36" s="104" t="s">
        <v>218</v>
      </c>
    </row>
    <row r="37" spans="1:38" x14ac:dyDescent="0.25">
      <c r="A37" t="str">
        <f t="shared" si="0"/>
        <v>Total passengers_Ukraine</v>
      </c>
      <c r="B37" s="102" t="s">
        <v>58</v>
      </c>
      <c r="C37" s="103" t="s">
        <v>96</v>
      </c>
      <c r="D37" s="104" t="s">
        <v>187</v>
      </c>
      <c r="E37" s="105" t="s">
        <v>20</v>
      </c>
      <c r="F37" s="106" t="s">
        <v>34</v>
      </c>
      <c r="G37" s="106" t="s">
        <v>20</v>
      </c>
      <c r="H37" s="106" t="s">
        <v>20</v>
      </c>
      <c r="I37" s="106" t="s">
        <v>20</v>
      </c>
      <c r="J37" s="106" t="s">
        <v>20</v>
      </c>
      <c r="K37" s="106" t="s">
        <v>20</v>
      </c>
      <c r="L37" s="106" t="s">
        <v>20</v>
      </c>
      <c r="M37" s="106" t="s">
        <v>20</v>
      </c>
      <c r="N37" s="106" t="s">
        <v>20</v>
      </c>
      <c r="O37" s="106" t="s">
        <v>20</v>
      </c>
      <c r="P37" s="106" t="s">
        <v>20</v>
      </c>
      <c r="Q37" s="106" t="s">
        <v>20</v>
      </c>
      <c r="R37" s="107">
        <v>8664194</v>
      </c>
      <c r="S37" s="107">
        <v>14911545.762870131</v>
      </c>
      <c r="T37" s="107">
        <v>19362355.289489396</v>
      </c>
      <c r="U37" s="107">
        <v>22739392.454114068</v>
      </c>
      <c r="V37" s="107">
        <v>25161952.312296033</v>
      </c>
      <c r="W37" s="107">
        <v>26979625.576406881</v>
      </c>
      <c r="X37" s="107">
        <v>28412801.028793648</v>
      </c>
      <c r="Y37" s="107">
        <v>29584894.222766936</v>
      </c>
      <c r="Z37" s="107">
        <v>30578863.355265394</v>
      </c>
      <c r="AA37" s="107">
        <v>31450688.099312119</v>
      </c>
      <c r="AB37" s="107">
        <v>32238210.300714847</v>
      </c>
      <c r="AC37" s="107">
        <v>32967060.721807685</v>
      </c>
      <c r="AD37" s="107">
        <v>33654637.482378736</v>
      </c>
      <c r="AE37" s="107">
        <v>34312788.116864629</v>
      </c>
      <c r="AF37" s="107">
        <v>34949627.955902077</v>
      </c>
      <c r="AG37" s="107">
        <v>35570730.780037016</v>
      </c>
      <c r="AH37" s="107">
        <v>36179963.706983112</v>
      </c>
      <c r="AI37" s="107">
        <v>36780027.099191211</v>
      </c>
      <c r="AJ37" s="107">
        <v>37372819.472088672</v>
      </c>
      <c r="AK37" s="107">
        <v>37959697.574563004</v>
      </c>
      <c r="AL37" s="104">
        <v>38541630.204503559</v>
      </c>
    </row>
    <row r="38" spans="1:38" x14ac:dyDescent="0.25">
      <c r="A38" t="str">
        <f t="shared" si="0"/>
        <v>Total aircraft movements_Ukraine</v>
      </c>
      <c r="B38" s="102" t="s">
        <v>35</v>
      </c>
      <c r="C38" s="103" t="s">
        <v>96</v>
      </c>
      <c r="D38" s="104" t="s">
        <v>187</v>
      </c>
      <c r="E38" s="105" t="s">
        <v>20</v>
      </c>
      <c r="F38" s="106" t="s">
        <v>34</v>
      </c>
      <c r="G38" s="106" t="s">
        <v>20</v>
      </c>
      <c r="H38" s="106" t="s">
        <v>20</v>
      </c>
      <c r="I38" s="106" t="s">
        <v>20</v>
      </c>
      <c r="J38" s="106" t="s">
        <v>20</v>
      </c>
      <c r="K38" s="106" t="s">
        <v>20</v>
      </c>
      <c r="L38" s="106" t="s">
        <v>20</v>
      </c>
      <c r="M38" s="106" t="s">
        <v>20</v>
      </c>
      <c r="N38" s="106" t="s">
        <v>20</v>
      </c>
      <c r="O38" s="106" t="s">
        <v>20</v>
      </c>
      <c r="P38" s="106" t="s">
        <v>20</v>
      </c>
      <c r="Q38" s="106" t="s">
        <v>20</v>
      </c>
      <c r="R38" s="107">
        <v>85917</v>
      </c>
      <c r="S38" s="107">
        <v>134515.99657168871</v>
      </c>
      <c r="T38" s="107">
        <v>164254.81782849337</v>
      </c>
      <c r="U38" s="107">
        <v>185961.04466268496</v>
      </c>
      <c r="V38" s="107">
        <v>201066.48497151129</v>
      </c>
      <c r="W38" s="107">
        <v>211863.30760441552</v>
      </c>
      <c r="X38" s="107">
        <v>220230.49789874072</v>
      </c>
      <c r="Y38" s="107">
        <v>227116.70719600926</v>
      </c>
      <c r="Z38" s="107">
        <v>233087.19501909436</v>
      </c>
      <c r="AA38" s="107">
        <v>238482.87634106161</v>
      </c>
      <c r="AB38" s="107">
        <v>243507.08543174015</v>
      </c>
      <c r="AC38" s="107">
        <v>248285.94192914412</v>
      </c>
      <c r="AD38" s="107">
        <v>252896.58381172322</v>
      </c>
      <c r="AE38" s="107">
        <v>257386.04415029421</v>
      </c>
      <c r="AF38" s="107">
        <v>261787.32114646037</v>
      </c>
      <c r="AG38" s="107">
        <v>266119.74235805462</v>
      </c>
      <c r="AH38" s="107">
        <v>270398.12859143858</v>
      </c>
      <c r="AI38" s="107">
        <v>274631.11505194125</v>
      </c>
      <c r="AJ38" s="107">
        <v>278825.30892328336</v>
      </c>
      <c r="AK38" s="107">
        <v>282987.43262402405</v>
      </c>
      <c r="AL38" s="104">
        <v>287120.57406743831</v>
      </c>
    </row>
    <row r="39" spans="1:38" x14ac:dyDescent="0.25">
      <c r="A39" t="str">
        <f t="shared" si="0"/>
        <v>Total Cargo_Ukraine</v>
      </c>
      <c r="B39" s="102" t="s">
        <v>207</v>
      </c>
      <c r="C39" s="108" t="s">
        <v>96</v>
      </c>
      <c r="D39" s="92" t="s">
        <v>187</v>
      </c>
      <c r="E39" s="75" t="s">
        <v>20</v>
      </c>
      <c r="F39" s="76" t="s">
        <v>34</v>
      </c>
      <c r="G39" s="76" t="s">
        <v>20</v>
      </c>
      <c r="H39" s="76" t="s">
        <v>20</v>
      </c>
      <c r="I39" s="76" t="s">
        <v>20</v>
      </c>
      <c r="J39" s="76" t="s">
        <v>20</v>
      </c>
      <c r="K39" s="76" t="s">
        <v>20</v>
      </c>
      <c r="L39" s="76" t="s">
        <v>20</v>
      </c>
      <c r="M39" s="76" t="s">
        <v>20</v>
      </c>
      <c r="N39" s="76" t="s">
        <v>20</v>
      </c>
      <c r="O39" s="76" t="s">
        <v>20</v>
      </c>
      <c r="P39" s="76" t="s">
        <v>20</v>
      </c>
      <c r="Q39" s="76" t="s">
        <v>20</v>
      </c>
      <c r="R39" s="83">
        <v>47963.775999999998</v>
      </c>
      <c r="S39" s="83">
        <v>54990.72791519665</v>
      </c>
      <c r="T39" s="83">
        <v>58479.390173425832</v>
      </c>
      <c r="U39" s="83">
        <v>61123.808080725023</v>
      </c>
      <c r="V39" s="83">
        <v>63523.78172447416</v>
      </c>
      <c r="W39" s="83">
        <v>65749.400660059182</v>
      </c>
      <c r="X39" s="83">
        <v>67937.359091072038</v>
      </c>
      <c r="Y39" s="83">
        <v>70092.722321241337</v>
      </c>
      <c r="Z39" s="83">
        <v>72220.09552687782</v>
      </c>
      <c r="AA39" s="83">
        <v>74321.701939554929</v>
      </c>
      <c r="AB39" s="83">
        <v>76402.384163213923</v>
      </c>
      <c r="AC39" s="83">
        <v>78460.755621866861</v>
      </c>
      <c r="AD39" s="83">
        <v>80499.134073654248</v>
      </c>
      <c r="AE39" s="83">
        <v>82520.604523015718</v>
      </c>
      <c r="AF39" s="83">
        <v>84524.128424575378</v>
      </c>
      <c r="AG39" s="83">
        <v>86512.453815011992</v>
      </c>
      <c r="AH39" s="83">
        <v>88485.248804388975</v>
      </c>
      <c r="AI39" s="83">
        <v>90444.038692915114</v>
      </c>
      <c r="AJ39" s="83">
        <v>92388.298556449066</v>
      </c>
      <c r="AK39" s="83">
        <v>94319.387479672761</v>
      </c>
      <c r="AL39" s="92">
        <v>96236.647401265771</v>
      </c>
    </row>
    <row r="40" spans="1:38" x14ac:dyDescent="0.25">
      <c r="A40" t="str">
        <f t="shared" si="0"/>
        <v>International passengers_Ukraine</v>
      </c>
      <c r="B40" s="72" t="s">
        <v>54</v>
      </c>
      <c r="C40" s="108" t="s">
        <v>96</v>
      </c>
      <c r="D40" s="92" t="s">
        <v>187</v>
      </c>
      <c r="E40" s="75" t="s">
        <v>20</v>
      </c>
      <c r="F40" s="76" t="s">
        <v>34</v>
      </c>
      <c r="G40" s="76" t="s">
        <v>20</v>
      </c>
      <c r="H40" s="76" t="s">
        <v>20</v>
      </c>
      <c r="I40" s="76" t="s">
        <v>20</v>
      </c>
      <c r="J40" s="76" t="s">
        <v>20</v>
      </c>
      <c r="K40" s="76" t="s">
        <v>20</v>
      </c>
      <c r="L40" s="76" t="s">
        <v>20</v>
      </c>
      <c r="M40" s="76" t="s">
        <v>20</v>
      </c>
      <c r="N40" s="76" t="s">
        <v>20</v>
      </c>
      <c r="O40" s="76" t="s">
        <v>20</v>
      </c>
      <c r="P40" s="76" t="s">
        <v>20</v>
      </c>
      <c r="Q40" s="76" t="s">
        <v>20</v>
      </c>
      <c r="R40" s="83">
        <v>7355308</v>
      </c>
      <c r="S40" s="83">
        <v>13325252.370915528</v>
      </c>
      <c r="T40" s="83">
        <v>17251469.28135173</v>
      </c>
      <c r="U40" s="83">
        <v>20198554.009111255</v>
      </c>
      <c r="V40" s="83">
        <v>22381057.940042913</v>
      </c>
      <c r="W40" s="83">
        <v>24015881.345449109</v>
      </c>
      <c r="X40" s="83">
        <v>25301673.785623379</v>
      </c>
      <c r="Y40" s="83">
        <v>26350142.735398412</v>
      </c>
      <c r="Z40" s="83">
        <v>27236666.252466001</v>
      </c>
      <c r="AA40" s="83">
        <v>28012247.154888928</v>
      </c>
      <c r="AB40" s="83">
        <v>28711421.522404168</v>
      </c>
      <c r="AC40" s="83">
        <v>29357600.229276918</v>
      </c>
      <c r="AD40" s="83">
        <v>29966669.622083314</v>
      </c>
      <c r="AE40" s="83">
        <v>30549437.620446119</v>
      </c>
      <c r="AF40" s="83">
        <v>31113285.203059763</v>
      </c>
      <c r="AG40" s="83">
        <v>31663268.978775833</v>
      </c>
      <c r="AH40" s="83">
        <v>32202875.19726463</v>
      </c>
      <c r="AI40" s="83">
        <v>32734524.162276924</v>
      </c>
      <c r="AJ40" s="83">
        <v>33259904.193312787</v>
      </c>
      <c r="AK40" s="83">
        <v>33780209.496979058</v>
      </c>
      <c r="AL40" s="92">
        <v>34296286.299887843</v>
      </c>
    </row>
    <row r="41" spans="1:38" x14ac:dyDescent="0.25">
      <c r="A41" t="str">
        <f t="shared" si="0"/>
        <v>Domestic passengers_Ukraine</v>
      </c>
      <c r="B41" s="102" t="s">
        <v>56</v>
      </c>
      <c r="C41" s="103" t="s">
        <v>96</v>
      </c>
      <c r="D41" s="104" t="s">
        <v>187</v>
      </c>
      <c r="E41" s="105" t="s">
        <v>20</v>
      </c>
      <c r="F41" s="106" t="s">
        <v>34</v>
      </c>
      <c r="G41" s="106" t="s">
        <v>20</v>
      </c>
      <c r="H41" s="106" t="s">
        <v>20</v>
      </c>
      <c r="I41" s="106" t="s">
        <v>20</v>
      </c>
      <c r="J41" s="106" t="s">
        <v>20</v>
      </c>
      <c r="K41" s="106" t="s">
        <v>20</v>
      </c>
      <c r="L41" s="106" t="s">
        <v>20</v>
      </c>
      <c r="M41" s="106" t="s">
        <v>20</v>
      </c>
      <c r="N41" s="106" t="s">
        <v>20</v>
      </c>
      <c r="O41" s="106" t="s">
        <v>20</v>
      </c>
      <c r="P41" s="106" t="s">
        <v>20</v>
      </c>
      <c r="Q41" s="106" t="s">
        <v>20</v>
      </c>
      <c r="R41" s="107">
        <v>965164</v>
      </c>
      <c r="S41" s="107">
        <v>1149450.6299877721</v>
      </c>
      <c r="T41" s="107">
        <v>1619876.4531710579</v>
      </c>
      <c r="U41" s="107">
        <v>2031326.772568699</v>
      </c>
      <c r="V41" s="107">
        <v>2264806.6990191573</v>
      </c>
      <c r="W41" s="107">
        <v>2445140.719240333</v>
      </c>
      <c r="X41" s="107">
        <v>2591454.8994620526</v>
      </c>
      <c r="Y41" s="107">
        <v>2714554.7412994062</v>
      </c>
      <c r="Z41" s="107">
        <v>2821697.6565997335</v>
      </c>
      <c r="AA41" s="107">
        <v>2917740.4310574387</v>
      </c>
      <c r="AB41" s="107">
        <v>3005942.5799269611</v>
      </c>
      <c r="AC41" s="107">
        <v>3088503.337106165</v>
      </c>
      <c r="AD41" s="107">
        <v>3166923.1372686829</v>
      </c>
      <c r="AE41" s="107">
        <v>3242237.3179971203</v>
      </c>
      <c r="AF41" s="107">
        <v>3315173.8105253535</v>
      </c>
      <c r="AG41" s="107">
        <v>3386249.0474076057</v>
      </c>
      <c r="AH41" s="107">
        <v>3455840.7066356204</v>
      </c>
      <c r="AI41" s="107">
        <v>3524227.0944480021</v>
      </c>
      <c r="AJ41" s="107">
        <v>3591617.0048028529</v>
      </c>
      <c r="AK41" s="107">
        <v>3658171.8584055202</v>
      </c>
      <c r="AL41" s="104">
        <v>3724013.3292729789</v>
      </c>
    </row>
    <row r="42" spans="1:38" x14ac:dyDescent="0.25">
      <c r="A42" t="str">
        <f t="shared" si="0"/>
        <v>Total passengers_Uganda</v>
      </c>
      <c r="B42" s="102" t="s">
        <v>58</v>
      </c>
      <c r="C42" s="103" t="s">
        <v>32</v>
      </c>
      <c r="D42" s="104" t="s">
        <v>65</v>
      </c>
      <c r="E42" s="105" t="s">
        <v>20</v>
      </c>
      <c r="F42" s="106" t="s">
        <v>34</v>
      </c>
      <c r="G42" s="106" t="s">
        <v>20</v>
      </c>
      <c r="H42" s="106" t="s">
        <v>20</v>
      </c>
      <c r="I42" s="106" t="s">
        <v>20</v>
      </c>
      <c r="J42" s="106" t="s">
        <v>20</v>
      </c>
      <c r="K42" s="106" t="s">
        <v>20</v>
      </c>
      <c r="L42" s="106" t="s">
        <v>34</v>
      </c>
      <c r="M42" s="106" t="s">
        <v>20</v>
      </c>
      <c r="N42" s="106" t="s">
        <v>20</v>
      </c>
      <c r="O42" s="106" t="s">
        <v>20</v>
      </c>
      <c r="P42" s="106" t="s">
        <v>20</v>
      </c>
      <c r="Q42" s="106" t="s">
        <v>20</v>
      </c>
      <c r="R42" s="107">
        <v>624641</v>
      </c>
      <c r="S42" s="107">
        <v>954804.71144783136</v>
      </c>
      <c r="T42" s="107">
        <v>1461899.518380543</v>
      </c>
      <c r="U42" s="107">
        <v>1839221.6589064363</v>
      </c>
      <c r="V42" s="107">
        <v>2131195.9765120377</v>
      </c>
      <c r="W42" s="107">
        <v>2365609.4750548657</v>
      </c>
      <c r="X42" s="107">
        <v>2564919.863077763</v>
      </c>
      <c r="Y42" s="107">
        <v>2741333.3044086052</v>
      </c>
      <c r="Z42" s="107">
        <v>2902577.7982077319</v>
      </c>
      <c r="AA42" s="107">
        <v>3053658.7943255906</v>
      </c>
      <c r="AB42" s="107">
        <v>3197888.397365733</v>
      </c>
      <c r="AC42" s="107">
        <v>3337512.7927120444</v>
      </c>
      <c r="AD42" s="107">
        <v>3474097.211319563</v>
      </c>
      <c r="AE42" s="107">
        <v>3608744.718942563</v>
      </c>
      <c r="AF42" s="107">
        <v>3742263.4666963192</v>
      </c>
      <c r="AG42" s="107">
        <v>3875238.5069296537</v>
      </c>
      <c r="AH42" s="107">
        <v>4008107.8810966224</v>
      </c>
      <c r="AI42" s="107">
        <v>4141199.6764979726</v>
      </c>
      <c r="AJ42" s="107">
        <v>4274758.2200631127</v>
      </c>
      <c r="AK42" s="107">
        <v>4408969.1279676836</v>
      </c>
      <c r="AL42" s="104">
        <v>4543972.3234437117</v>
      </c>
    </row>
    <row r="43" spans="1:38" x14ac:dyDescent="0.25">
      <c r="A43" t="str">
        <f t="shared" si="0"/>
        <v>Total aircraft movements_Uganda</v>
      </c>
      <c r="B43" s="102" t="s">
        <v>35</v>
      </c>
      <c r="C43" s="103" t="s">
        <v>32</v>
      </c>
      <c r="D43" s="104" t="s">
        <v>65</v>
      </c>
      <c r="E43" s="105" t="s">
        <v>20</v>
      </c>
      <c r="F43" s="106" t="s">
        <v>34</v>
      </c>
      <c r="G43" s="106" t="s">
        <v>20</v>
      </c>
      <c r="H43" s="106" t="s">
        <v>20</v>
      </c>
      <c r="I43" s="106" t="s">
        <v>20</v>
      </c>
      <c r="J43" s="106" t="s">
        <v>20</v>
      </c>
      <c r="K43" s="106" t="s">
        <v>20</v>
      </c>
      <c r="L43" s="106" t="s">
        <v>34</v>
      </c>
      <c r="M43" s="106" t="s">
        <v>20</v>
      </c>
      <c r="N43" s="106" t="s">
        <v>20</v>
      </c>
      <c r="O43" s="106" t="s">
        <v>20</v>
      </c>
      <c r="P43" s="106" t="s">
        <v>20</v>
      </c>
      <c r="Q43" s="106" t="s">
        <v>20</v>
      </c>
      <c r="R43" s="107">
        <v>20711</v>
      </c>
      <c r="S43" s="107">
        <v>27207.224578650916</v>
      </c>
      <c r="T43" s="107">
        <v>33481.395317430448</v>
      </c>
      <c r="U43" s="107">
        <v>38560.66467494909</v>
      </c>
      <c r="V43" s="107">
        <v>42313.227263617307</v>
      </c>
      <c r="W43" s="107">
        <v>45165.531392254459</v>
      </c>
      <c r="X43" s="107">
        <v>47489.14469557321</v>
      </c>
      <c r="Y43" s="107">
        <v>49477.185437584041</v>
      </c>
      <c r="Z43" s="107">
        <v>51244.035710586839</v>
      </c>
      <c r="AA43" s="107">
        <v>52867.757926037477</v>
      </c>
      <c r="AB43" s="107">
        <v>54390.667193340982</v>
      </c>
      <c r="AC43" s="107">
        <v>55842.623148593259</v>
      </c>
      <c r="AD43" s="107">
        <v>57243.722981029408</v>
      </c>
      <c r="AE43" s="107">
        <v>58604.283867401311</v>
      </c>
      <c r="AF43" s="107">
        <v>59934.700335349677</v>
      </c>
      <c r="AG43" s="107">
        <v>61239.707562714961</v>
      </c>
      <c r="AH43" s="107">
        <v>62525.340970580641</v>
      </c>
      <c r="AI43" s="107">
        <v>63793.181014343216</v>
      </c>
      <c r="AJ43" s="107">
        <v>65047.285109174722</v>
      </c>
      <c r="AK43" s="107">
        <v>66288.406928060795</v>
      </c>
      <c r="AL43" s="104">
        <v>67518.941842001834</v>
      </c>
    </row>
    <row r="44" spans="1:38" x14ac:dyDescent="0.25">
      <c r="A44" t="str">
        <f t="shared" si="0"/>
        <v>Total Cargo_Uganda</v>
      </c>
      <c r="B44" s="102" t="s">
        <v>207</v>
      </c>
      <c r="C44" s="108" t="s">
        <v>32</v>
      </c>
      <c r="D44" s="92" t="s">
        <v>65</v>
      </c>
      <c r="E44" s="75" t="s">
        <v>20</v>
      </c>
      <c r="F44" s="76" t="s">
        <v>34</v>
      </c>
      <c r="G44" s="76" t="s">
        <v>20</v>
      </c>
      <c r="H44" s="76" t="s">
        <v>20</v>
      </c>
      <c r="I44" s="76" t="s">
        <v>20</v>
      </c>
      <c r="J44" s="76" t="s">
        <v>20</v>
      </c>
      <c r="K44" s="76" t="s">
        <v>20</v>
      </c>
      <c r="L44" s="76" t="s">
        <v>34</v>
      </c>
      <c r="M44" s="76" t="s">
        <v>20</v>
      </c>
      <c r="N44" s="76" t="s">
        <v>20</v>
      </c>
      <c r="O44" s="76" t="s">
        <v>20</v>
      </c>
      <c r="P44" s="76" t="s">
        <v>20</v>
      </c>
      <c r="Q44" s="76" t="s">
        <v>20</v>
      </c>
      <c r="R44" s="83">
        <v>60175</v>
      </c>
      <c r="S44" s="83">
        <v>61336.672126579266</v>
      </c>
      <c r="T44" s="83">
        <v>66284.65906343059</v>
      </c>
      <c r="U44" s="83">
        <v>69265.428742265765</v>
      </c>
      <c r="V44" s="83">
        <v>72147.779097568855</v>
      </c>
      <c r="W44" s="83">
        <v>74726.024229133545</v>
      </c>
      <c r="X44" s="83">
        <v>77260.361169314681</v>
      </c>
      <c r="Y44" s="83">
        <v>79813.289088642952</v>
      </c>
      <c r="Z44" s="83">
        <v>82319.336096309082</v>
      </c>
      <c r="AA44" s="83">
        <v>84808.132733557053</v>
      </c>
      <c r="AB44" s="83">
        <v>87343.633776944946</v>
      </c>
      <c r="AC44" s="83">
        <v>89919.174060473248</v>
      </c>
      <c r="AD44" s="83">
        <v>92531.748117952957</v>
      </c>
      <c r="AE44" s="83">
        <v>95228.669760181103</v>
      </c>
      <c r="AF44" s="83">
        <v>98021.298660687084</v>
      </c>
      <c r="AG44" s="83">
        <v>100803.70137230994</v>
      </c>
      <c r="AH44" s="83">
        <v>103680.77247763755</v>
      </c>
      <c r="AI44" s="83">
        <v>106663.95103005401</v>
      </c>
      <c r="AJ44" s="83">
        <v>109641.94981722826</v>
      </c>
      <c r="AK44" s="83">
        <v>112730.09268442541</v>
      </c>
      <c r="AL44" s="92">
        <v>115932.00601610864</v>
      </c>
    </row>
    <row r="45" spans="1:38" x14ac:dyDescent="0.25">
      <c r="A45" t="str">
        <f t="shared" si="0"/>
        <v>International passengers_Uganda</v>
      </c>
      <c r="B45" s="72" t="s">
        <v>54</v>
      </c>
      <c r="C45" s="108" t="s">
        <v>32</v>
      </c>
      <c r="D45" s="92" t="s">
        <v>65</v>
      </c>
      <c r="E45" s="75" t="s">
        <v>20</v>
      </c>
      <c r="F45" s="76" t="s">
        <v>34</v>
      </c>
      <c r="G45" s="76" t="s">
        <v>20</v>
      </c>
      <c r="H45" s="76" t="s">
        <v>20</v>
      </c>
      <c r="I45" s="76" t="s">
        <v>20</v>
      </c>
      <c r="J45" s="76" t="s">
        <v>20</v>
      </c>
      <c r="K45" s="76" t="s">
        <v>20</v>
      </c>
      <c r="L45" s="76" t="s">
        <v>34</v>
      </c>
      <c r="M45" s="76" t="s">
        <v>20</v>
      </c>
      <c r="N45" s="76" t="s">
        <v>20</v>
      </c>
      <c r="O45" s="76" t="s">
        <v>20</v>
      </c>
      <c r="P45" s="76" t="s">
        <v>20</v>
      </c>
      <c r="Q45" s="76" t="s">
        <v>20</v>
      </c>
      <c r="R45" s="83">
        <v>565529</v>
      </c>
      <c r="S45" s="83">
        <v>890695.71144783136</v>
      </c>
      <c r="T45" s="83">
        <v>1347367.3828949353</v>
      </c>
      <c r="U45" s="83">
        <v>1684207.3284848672</v>
      </c>
      <c r="V45" s="83">
        <v>1942314.044089722</v>
      </c>
      <c r="W45" s="83">
        <v>2148557.322537886</v>
      </c>
      <c r="X45" s="83">
        <v>2323964.456544653</v>
      </c>
      <c r="Y45" s="83">
        <v>2479777.9211758859</v>
      </c>
      <c r="Z45" s="83">
        <v>2622984.5997340395</v>
      </c>
      <c r="AA45" s="83">
        <v>2758027.2924403707</v>
      </c>
      <c r="AB45" s="83">
        <v>2887791.2274501091</v>
      </c>
      <c r="AC45" s="83">
        <v>3014195.7043473544</v>
      </c>
      <c r="AD45" s="83">
        <v>3138553.1266783951</v>
      </c>
      <c r="AE45" s="83">
        <v>3261771.3968997858</v>
      </c>
      <c r="AF45" s="83">
        <v>3384501.5253938343</v>
      </c>
      <c r="AG45" s="83">
        <v>3507207.3425451163</v>
      </c>
      <c r="AH45" s="83">
        <v>3630229.7223073104</v>
      </c>
      <c r="AI45" s="83">
        <v>3753818.8927918551</v>
      </c>
      <c r="AJ45" s="83">
        <v>3878156.68138522</v>
      </c>
      <c r="AK45" s="83">
        <v>4003380.5128297624</v>
      </c>
      <c r="AL45" s="92">
        <v>4129588.659626205</v>
      </c>
    </row>
    <row r="46" spans="1:38" x14ac:dyDescent="0.25">
      <c r="A46" t="str">
        <f t="shared" si="0"/>
        <v>Domestic passengers_Uganda</v>
      </c>
      <c r="B46" s="102" t="s">
        <v>56</v>
      </c>
      <c r="C46" s="103" t="s">
        <v>32</v>
      </c>
      <c r="D46" s="104" t="s">
        <v>65</v>
      </c>
      <c r="E46" s="105" t="s">
        <v>20</v>
      </c>
      <c r="F46" s="106" t="s">
        <v>34</v>
      </c>
      <c r="G46" s="106" t="s">
        <v>20</v>
      </c>
      <c r="H46" s="106" t="s">
        <v>20</v>
      </c>
      <c r="I46" s="106" t="s">
        <v>20</v>
      </c>
      <c r="J46" s="106" t="s">
        <v>20</v>
      </c>
      <c r="K46" s="106" t="s">
        <v>20</v>
      </c>
      <c r="L46" s="106" t="s">
        <v>34</v>
      </c>
      <c r="M46" s="106" t="s">
        <v>20</v>
      </c>
      <c r="N46" s="106" t="s">
        <v>20</v>
      </c>
      <c r="O46" s="106" t="s">
        <v>20</v>
      </c>
      <c r="P46" s="106" t="s">
        <v>20</v>
      </c>
      <c r="Q46" s="106" t="s">
        <v>20</v>
      </c>
      <c r="R46" s="107">
        <v>8602</v>
      </c>
      <c r="S46" s="107" t="s">
        <v>218</v>
      </c>
      <c r="T46" s="107" t="s">
        <v>218</v>
      </c>
      <c r="U46" s="107" t="s">
        <v>218</v>
      </c>
      <c r="V46" s="107" t="s">
        <v>218</v>
      </c>
      <c r="W46" s="107" t="s">
        <v>218</v>
      </c>
      <c r="X46" s="107" t="s">
        <v>218</v>
      </c>
      <c r="Y46" s="107" t="s">
        <v>218</v>
      </c>
      <c r="Z46" s="107" t="s">
        <v>218</v>
      </c>
      <c r="AA46" s="107" t="s">
        <v>218</v>
      </c>
      <c r="AB46" s="107" t="s">
        <v>218</v>
      </c>
      <c r="AC46" s="107" t="s">
        <v>218</v>
      </c>
      <c r="AD46" s="107" t="s">
        <v>218</v>
      </c>
      <c r="AE46" s="107" t="s">
        <v>218</v>
      </c>
      <c r="AF46" s="107" t="s">
        <v>218</v>
      </c>
      <c r="AG46" s="107" t="s">
        <v>218</v>
      </c>
      <c r="AH46" s="107" t="s">
        <v>218</v>
      </c>
      <c r="AI46" s="107" t="s">
        <v>218</v>
      </c>
      <c r="AJ46" s="107" t="s">
        <v>218</v>
      </c>
      <c r="AK46" s="107" t="s">
        <v>218</v>
      </c>
      <c r="AL46" s="104" t="s">
        <v>218</v>
      </c>
    </row>
    <row r="47" spans="1:38" x14ac:dyDescent="0.25">
      <c r="A47" t="str">
        <f t="shared" si="0"/>
        <v>Total passengers_Turkey</v>
      </c>
      <c r="B47" s="72" t="s">
        <v>58</v>
      </c>
      <c r="C47" s="108" t="s">
        <v>96</v>
      </c>
      <c r="D47" s="92" t="s">
        <v>139</v>
      </c>
      <c r="E47" s="75" t="s">
        <v>20</v>
      </c>
      <c r="F47" s="76" t="s">
        <v>34</v>
      </c>
      <c r="G47" s="76" t="s">
        <v>20</v>
      </c>
      <c r="H47" s="76" t="s">
        <v>20</v>
      </c>
      <c r="I47" s="76" t="s">
        <v>20</v>
      </c>
      <c r="J47" s="76" t="s">
        <v>20</v>
      </c>
      <c r="K47" s="76" t="s">
        <v>20</v>
      </c>
      <c r="L47" s="76" t="s">
        <v>20</v>
      </c>
      <c r="M47" s="76" t="s">
        <v>20</v>
      </c>
      <c r="N47" s="76" t="s">
        <v>34</v>
      </c>
      <c r="O47" s="76" t="s">
        <v>34</v>
      </c>
      <c r="P47" s="76" t="s">
        <v>34</v>
      </c>
      <c r="Q47" s="76" t="s">
        <v>20</v>
      </c>
      <c r="R47" s="83">
        <v>81647814</v>
      </c>
      <c r="S47" s="83">
        <v>127247969.92570353</v>
      </c>
      <c r="T47" s="83">
        <v>188970675.44023582</v>
      </c>
      <c r="U47" s="83">
        <v>224545977.88587549</v>
      </c>
      <c r="V47" s="83">
        <v>253173159.01337755</v>
      </c>
      <c r="W47" s="83">
        <v>276773513.0038439</v>
      </c>
      <c r="X47" s="83">
        <v>297160616.82491499</v>
      </c>
      <c r="Y47" s="83">
        <v>315340442.17669225</v>
      </c>
      <c r="Z47" s="83">
        <v>332090078.08642083</v>
      </c>
      <c r="AA47" s="83">
        <v>347842771.63933527</v>
      </c>
      <c r="AB47" s="83">
        <v>362818772.61031789</v>
      </c>
      <c r="AC47" s="83">
        <v>377489114.83964741</v>
      </c>
      <c r="AD47" s="83">
        <v>392051892.157296</v>
      </c>
      <c r="AE47" s="83">
        <v>406701202.78065503</v>
      </c>
      <c r="AF47" s="83">
        <v>421399349.05507994</v>
      </c>
      <c r="AG47" s="83">
        <v>436270991.61404669</v>
      </c>
      <c r="AH47" s="83">
        <v>451296820.04650617</v>
      </c>
      <c r="AI47" s="83">
        <v>466562634.15452808</v>
      </c>
      <c r="AJ47" s="83">
        <v>481996398.3659783</v>
      </c>
      <c r="AK47" s="83">
        <v>497740198.19775128</v>
      </c>
      <c r="AL47" s="92">
        <v>513610332.66937083</v>
      </c>
    </row>
    <row r="48" spans="1:38" x14ac:dyDescent="0.25">
      <c r="A48" t="str">
        <f t="shared" si="0"/>
        <v>Total aircraft movements_Turkey</v>
      </c>
      <c r="B48" s="72" t="s">
        <v>35</v>
      </c>
      <c r="C48" s="108" t="s">
        <v>96</v>
      </c>
      <c r="D48" s="92" t="s">
        <v>139</v>
      </c>
      <c r="E48" s="75" t="s">
        <v>20</v>
      </c>
      <c r="F48" s="76" t="s">
        <v>34</v>
      </c>
      <c r="G48" s="76" t="s">
        <v>20</v>
      </c>
      <c r="H48" s="76" t="s">
        <v>20</v>
      </c>
      <c r="I48" s="76" t="s">
        <v>20</v>
      </c>
      <c r="J48" s="76" t="s">
        <v>20</v>
      </c>
      <c r="K48" s="76" t="s">
        <v>20</v>
      </c>
      <c r="L48" s="76" t="s">
        <v>20</v>
      </c>
      <c r="M48" s="76" t="s">
        <v>20</v>
      </c>
      <c r="N48" s="76" t="s">
        <v>34</v>
      </c>
      <c r="O48" s="76" t="s">
        <v>34</v>
      </c>
      <c r="P48" s="76" t="s">
        <v>34</v>
      </c>
      <c r="Q48" s="76" t="s">
        <v>20</v>
      </c>
      <c r="R48" s="83">
        <v>854046</v>
      </c>
      <c r="S48" s="83">
        <v>1117037.7138349037</v>
      </c>
      <c r="T48" s="83">
        <v>1482701.0147159277</v>
      </c>
      <c r="U48" s="83">
        <v>1646780.3575794769</v>
      </c>
      <c r="V48" s="83">
        <v>1766171.9690503809</v>
      </c>
      <c r="W48" s="83">
        <v>1861551.8611499439</v>
      </c>
      <c r="X48" s="83">
        <v>1944616.8289427878</v>
      </c>
      <c r="Y48" s="83">
        <v>2019684.6845319716</v>
      </c>
      <c r="Z48" s="83">
        <v>2091616.0869801815</v>
      </c>
      <c r="AA48" s="83">
        <v>2160105.9033701532</v>
      </c>
      <c r="AB48" s="83">
        <v>2226836.6124467868</v>
      </c>
      <c r="AC48" s="83">
        <v>2292912.5681180404</v>
      </c>
      <c r="AD48" s="83">
        <v>2360494.9266521395</v>
      </c>
      <c r="AE48" s="83">
        <v>2428962.1309514847</v>
      </c>
      <c r="AF48" s="83">
        <v>2498117.5960630216</v>
      </c>
      <c r="AG48" s="83">
        <v>2567779.2017297866</v>
      </c>
      <c r="AH48" s="83">
        <v>2638000.1886177561</v>
      </c>
      <c r="AI48" s="83">
        <v>2708931.4113146421</v>
      </c>
      <c r="AJ48" s="83">
        <v>2780571.3434794103</v>
      </c>
      <c r="AK48" s="83">
        <v>2852907.9953763988</v>
      </c>
      <c r="AL48" s="92">
        <v>2925921.0602131602</v>
      </c>
    </row>
    <row r="49" spans="1:38" x14ac:dyDescent="0.25">
      <c r="A49" t="str">
        <f t="shared" si="0"/>
        <v>Total Cargo_Turkey</v>
      </c>
      <c r="B49" s="102" t="s">
        <v>207</v>
      </c>
      <c r="C49" s="103" t="s">
        <v>96</v>
      </c>
      <c r="D49" s="104" t="s">
        <v>139</v>
      </c>
      <c r="E49" s="105" t="s">
        <v>20</v>
      </c>
      <c r="F49" s="106" t="s">
        <v>34</v>
      </c>
      <c r="G49" s="106" t="s">
        <v>20</v>
      </c>
      <c r="H49" s="106" t="s">
        <v>20</v>
      </c>
      <c r="I49" s="106" t="s">
        <v>20</v>
      </c>
      <c r="J49" s="106" t="s">
        <v>20</v>
      </c>
      <c r="K49" s="106" t="s">
        <v>20</v>
      </c>
      <c r="L49" s="106" t="s">
        <v>20</v>
      </c>
      <c r="M49" s="106" t="s">
        <v>20</v>
      </c>
      <c r="N49" s="106" t="s">
        <v>34</v>
      </c>
      <c r="O49" s="106" t="s">
        <v>34</v>
      </c>
      <c r="P49" s="106" t="s">
        <v>34</v>
      </c>
      <c r="Q49" s="106" t="s">
        <v>20</v>
      </c>
      <c r="R49" s="107">
        <v>1388639.2720000001</v>
      </c>
      <c r="S49" s="107">
        <v>1693719.3299280491</v>
      </c>
      <c r="T49" s="107">
        <v>1837097.0385416725</v>
      </c>
      <c r="U49" s="107">
        <v>1926890.9652775633</v>
      </c>
      <c r="V49" s="107">
        <v>2005204.6065186393</v>
      </c>
      <c r="W49" s="107">
        <v>2095426.8688010389</v>
      </c>
      <c r="X49" s="107">
        <v>2178324.8529237681</v>
      </c>
      <c r="Y49" s="107">
        <v>2254931.3202773295</v>
      </c>
      <c r="Z49" s="107">
        <v>2328966.29829014</v>
      </c>
      <c r="AA49" s="107">
        <v>2399856.2270542043</v>
      </c>
      <c r="AB49" s="107">
        <v>2469173.4275923609</v>
      </c>
      <c r="AC49" s="107">
        <v>2538063.6882998589</v>
      </c>
      <c r="AD49" s="107">
        <v>2608542.6580820754</v>
      </c>
      <c r="AE49" s="107">
        <v>2679830.9300364535</v>
      </c>
      <c r="AF49" s="107">
        <v>2751556.1857543178</v>
      </c>
      <c r="AG49" s="107">
        <v>2823385.0936152628</v>
      </c>
      <c r="AH49" s="107">
        <v>2895416.1296026856</v>
      </c>
      <c r="AI49" s="107">
        <v>2967915.0497858431</v>
      </c>
      <c r="AJ49" s="107">
        <v>3040874.9708211669</v>
      </c>
      <c r="AK49" s="107">
        <v>3114273.8064410551</v>
      </c>
      <c r="AL49" s="104">
        <v>3188083.9243733678</v>
      </c>
    </row>
    <row r="50" spans="1:38" x14ac:dyDescent="0.25">
      <c r="A50" t="str">
        <f t="shared" si="0"/>
        <v>International passengers_Turkey</v>
      </c>
      <c r="B50" s="102" t="s">
        <v>54</v>
      </c>
      <c r="C50" s="103" t="s">
        <v>96</v>
      </c>
      <c r="D50" s="104" t="s">
        <v>139</v>
      </c>
      <c r="E50" s="105" t="s">
        <v>20</v>
      </c>
      <c r="F50" s="106" t="s">
        <v>34</v>
      </c>
      <c r="G50" s="106" t="s">
        <v>20</v>
      </c>
      <c r="H50" s="106" t="s">
        <v>20</v>
      </c>
      <c r="I50" s="106" t="s">
        <v>20</v>
      </c>
      <c r="J50" s="106" t="s">
        <v>20</v>
      </c>
      <c r="K50" s="106" t="s">
        <v>20</v>
      </c>
      <c r="L50" s="106" t="s">
        <v>20</v>
      </c>
      <c r="M50" s="106" t="s">
        <v>20</v>
      </c>
      <c r="N50" s="106" t="s">
        <v>34</v>
      </c>
      <c r="O50" s="106" t="s">
        <v>34</v>
      </c>
      <c r="P50" s="106" t="s">
        <v>34</v>
      </c>
      <c r="Q50" s="106" t="s">
        <v>20</v>
      </c>
      <c r="R50" s="107">
        <v>31899516</v>
      </c>
      <c r="S50" s="107">
        <v>59618236.190650545</v>
      </c>
      <c r="T50" s="107">
        <v>94105000.500739962</v>
      </c>
      <c r="U50" s="107">
        <v>112208927.69634059</v>
      </c>
      <c r="V50" s="107">
        <v>126354431.53262007</v>
      </c>
      <c r="W50" s="107">
        <v>138048612.88224483</v>
      </c>
      <c r="X50" s="107">
        <v>148208912.06034431</v>
      </c>
      <c r="Y50" s="107">
        <v>157377910.62274778</v>
      </c>
      <c r="Z50" s="107">
        <v>165769634.92015582</v>
      </c>
      <c r="AA50" s="107">
        <v>173808346.22658002</v>
      </c>
      <c r="AB50" s="107">
        <v>181487329.15134743</v>
      </c>
      <c r="AC50" s="107">
        <v>189128479.36697114</v>
      </c>
      <c r="AD50" s="107">
        <v>196643861.1909253</v>
      </c>
      <c r="AE50" s="107">
        <v>204247310.16267955</v>
      </c>
      <c r="AF50" s="107">
        <v>211877531.37604231</v>
      </c>
      <c r="AG50" s="107">
        <v>219643549.45125431</v>
      </c>
      <c r="AH50" s="107">
        <v>227515163.746975</v>
      </c>
      <c r="AI50" s="107">
        <v>235570004.71038795</v>
      </c>
      <c r="AJ50" s="107">
        <v>243729221.73861837</v>
      </c>
      <c r="AK50" s="107">
        <v>252129567.60522306</v>
      </c>
      <c r="AL50" s="104">
        <v>260584729.07947633</v>
      </c>
    </row>
    <row r="51" spans="1:38" x14ac:dyDescent="0.25">
      <c r="A51" t="str">
        <f t="shared" si="0"/>
        <v>Domestic passengers_Turkey</v>
      </c>
      <c r="B51" s="72" t="s">
        <v>56</v>
      </c>
      <c r="C51" s="108" t="s">
        <v>96</v>
      </c>
      <c r="D51" s="92" t="s">
        <v>139</v>
      </c>
      <c r="E51" s="75" t="s">
        <v>20</v>
      </c>
      <c r="F51" s="76" t="s">
        <v>34</v>
      </c>
      <c r="G51" s="76" t="s">
        <v>20</v>
      </c>
      <c r="H51" s="76" t="s">
        <v>20</v>
      </c>
      <c r="I51" s="76" t="s">
        <v>20</v>
      </c>
      <c r="J51" s="76" t="s">
        <v>20</v>
      </c>
      <c r="K51" s="76" t="s">
        <v>20</v>
      </c>
      <c r="L51" s="76" t="s">
        <v>20</v>
      </c>
      <c r="M51" s="76" t="s">
        <v>20</v>
      </c>
      <c r="N51" s="76" t="s">
        <v>34</v>
      </c>
      <c r="O51" s="76" t="s">
        <v>34</v>
      </c>
      <c r="P51" s="76" t="s">
        <v>34</v>
      </c>
      <c r="Q51" s="76" t="s">
        <v>20</v>
      </c>
      <c r="R51" s="83">
        <v>49661888</v>
      </c>
      <c r="S51" s="83">
        <v>67465040.835064366</v>
      </c>
      <c r="T51" s="83">
        <v>94654032.04616113</v>
      </c>
      <c r="U51" s="83">
        <v>112091520.46351916</v>
      </c>
      <c r="V51" s="83">
        <v>126551801.81029518</v>
      </c>
      <c r="W51" s="83">
        <v>138445374.54168522</v>
      </c>
      <c r="X51" s="83">
        <v>148665490.19831562</v>
      </c>
      <c r="Y51" s="83">
        <v>157673000.56160486</v>
      </c>
      <c r="Z51" s="83">
        <v>166030118.88337404</v>
      </c>
      <c r="AA51" s="83">
        <v>173745337.52035767</v>
      </c>
      <c r="AB51" s="83">
        <v>181045326.81971672</v>
      </c>
      <c r="AC51" s="83">
        <v>188079072.11590812</v>
      </c>
      <c r="AD51" s="83">
        <v>195132203.72632918</v>
      </c>
      <c r="AE51" s="83">
        <v>202184423.00899336</v>
      </c>
      <c r="AF51" s="83">
        <v>209258833.13012639</v>
      </c>
      <c r="AG51" s="83">
        <v>216370701.58838582</v>
      </c>
      <c r="AH51" s="83">
        <v>223530903.26899248</v>
      </c>
      <c r="AI51" s="83">
        <v>230747722.85034224</v>
      </c>
      <c r="AJ51" s="83">
        <v>238027917.14511606</v>
      </c>
      <c r="AK51" s="83">
        <v>245376763.42264038</v>
      </c>
      <c r="AL51" s="92">
        <v>252796835.90395382</v>
      </c>
    </row>
    <row r="52" spans="1:38" x14ac:dyDescent="0.25">
      <c r="A52" t="str">
        <f t="shared" si="0"/>
        <v>Total passengers_Tunisia</v>
      </c>
      <c r="B52" s="72" t="s">
        <v>58</v>
      </c>
      <c r="C52" s="108" t="s">
        <v>32</v>
      </c>
      <c r="D52" s="92" t="s">
        <v>63</v>
      </c>
      <c r="E52" s="75" t="s">
        <v>20</v>
      </c>
      <c r="F52" s="76" t="s">
        <v>34</v>
      </c>
      <c r="G52" s="76" t="s">
        <v>20</v>
      </c>
      <c r="H52" s="76" t="s">
        <v>20</v>
      </c>
      <c r="I52" s="76" t="s">
        <v>20</v>
      </c>
      <c r="J52" s="76" t="s">
        <v>20</v>
      </c>
      <c r="K52" s="76" t="s">
        <v>20</v>
      </c>
      <c r="L52" s="76" t="s">
        <v>20</v>
      </c>
      <c r="M52" s="76" t="s">
        <v>20</v>
      </c>
      <c r="N52" s="76" t="s">
        <v>20</v>
      </c>
      <c r="O52" s="76" t="s">
        <v>20</v>
      </c>
      <c r="P52" s="76" t="s">
        <v>20</v>
      </c>
      <c r="Q52" s="76" t="s">
        <v>20</v>
      </c>
      <c r="R52" s="83">
        <v>2969676</v>
      </c>
      <c r="S52" s="83">
        <v>3925896.262475735</v>
      </c>
      <c r="T52" s="83">
        <v>7140565.051740637</v>
      </c>
      <c r="U52" s="83">
        <v>9313268.7633143179</v>
      </c>
      <c r="V52" s="83">
        <v>10874795.3284817</v>
      </c>
      <c r="W52" s="83">
        <v>11851021.800390111</v>
      </c>
      <c r="X52" s="83">
        <v>12632570.78186672</v>
      </c>
      <c r="Y52" s="83">
        <v>13279708.198816454</v>
      </c>
      <c r="Z52" s="83">
        <v>13833750.921792669</v>
      </c>
      <c r="AA52" s="83">
        <v>14318831.949051525</v>
      </c>
      <c r="AB52" s="83">
        <v>14754405.424738452</v>
      </c>
      <c r="AC52" s="83">
        <v>15155428.762189144</v>
      </c>
      <c r="AD52" s="83">
        <v>15528542.294969898</v>
      </c>
      <c r="AE52" s="83">
        <v>15879860.532840176</v>
      </c>
      <c r="AF52" s="83">
        <v>16218809.739534564</v>
      </c>
      <c r="AG52" s="83">
        <v>16544047.301293911</v>
      </c>
      <c r="AH52" s="83">
        <v>16863912.798428714</v>
      </c>
      <c r="AI52" s="83">
        <v>17177332.324046686</v>
      </c>
      <c r="AJ52" s="83">
        <v>17484769.804106385</v>
      </c>
      <c r="AK52" s="83">
        <v>17791979.479003634</v>
      </c>
      <c r="AL52" s="92">
        <v>18095334.003639556</v>
      </c>
    </row>
    <row r="53" spans="1:38" x14ac:dyDescent="0.25">
      <c r="A53" t="str">
        <f t="shared" si="0"/>
        <v>Total aircraft movements_Tunisia</v>
      </c>
      <c r="B53" s="72" t="s">
        <v>35</v>
      </c>
      <c r="C53" s="108" t="s">
        <v>32</v>
      </c>
      <c r="D53" s="92" t="s">
        <v>63</v>
      </c>
      <c r="E53" s="75" t="s">
        <v>20</v>
      </c>
      <c r="F53" s="76" t="s">
        <v>34</v>
      </c>
      <c r="G53" s="76" t="s">
        <v>20</v>
      </c>
      <c r="H53" s="76" t="s">
        <v>20</v>
      </c>
      <c r="I53" s="76" t="s">
        <v>20</v>
      </c>
      <c r="J53" s="76" t="s">
        <v>20</v>
      </c>
      <c r="K53" s="76" t="s">
        <v>20</v>
      </c>
      <c r="L53" s="76" t="s">
        <v>20</v>
      </c>
      <c r="M53" s="76" t="s">
        <v>20</v>
      </c>
      <c r="N53" s="76" t="s">
        <v>20</v>
      </c>
      <c r="O53" s="76" t="s">
        <v>20</v>
      </c>
      <c r="P53" s="76" t="s">
        <v>20</v>
      </c>
      <c r="Q53" s="76" t="s">
        <v>20</v>
      </c>
      <c r="R53" s="83">
        <v>63551</v>
      </c>
      <c r="S53" s="83">
        <v>74714.720602069618</v>
      </c>
      <c r="T53" s="83">
        <v>95737.317370373974</v>
      </c>
      <c r="U53" s="83">
        <v>111443.52161604365</v>
      </c>
      <c r="V53" s="83">
        <v>121815.69287128661</v>
      </c>
      <c r="W53" s="83">
        <v>128308.42632127713</v>
      </c>
      <c r="X53" s="83">
        <v>133588.82553164789</v>
      </c>
      <c r="Y53" s="83">
        <v>138125.92846717217</v>
      </c>
      <c r="Z53" s="83">
        <v>142186.4880072698</v>
      </c>
      <c r="AA53" s="83">
        <v>145922.10506916582</v>
      </c>
      <c r="AB53" s="83">
        <v>149431.50289556594</v>
      </c>
      <c r="AC53" s="83">
        <v>152792.88395140425</v>
      </c>
      <c r="AD53" s="83">
        <v>156057.26586933236</v>
      </c>
      <c r="AE53" s="83">
        <v>159263.28470224695</v>
      </c>
      <c r="AF53" s="83">
        <v>162437.4973993935</v>
      </c>
      <c r="AG53" s="83">
        <v>165611.29506334508</v>
      </c>
      <c r="AH53" s="83">
        <v>168801.15524810183</v>
      </c>
      <c r="AI53" s="83">
        <v>172019.22607888514</v>
      </c>
      <c r="AJ53" s="83">
        <v>175279.93158151288</v>
      </c>
      <c r="AK53" s="83">
        <v>178589.56601431049</v>
      </c>
      <c r="AL53" s="92">
        <v>181928.73773262819</v>
      </c>
    </row>
    <row r="54" spans="1:38" x14ac:dyDescent="0.25">
      <c r="A54" t="str">
        <f t="shared" si="0"/>
        <v>Total Cargo_Tunisia</v>
      </c>
      <c r="B54" s="102" t="s">
        <v>207</v>
      </c>
      <c r="C54" s="103" t="s">
        <v>32</v>
      </c>
      <c r="D54" s="104" t="s">
        <v>63</v>
      </c>
      <c r="E54" s="105" t="s">
        <v>20</v>
      </c>
      <c r="F54" s="106" t="s">
        <v>34</v>
      </c>
      <c r="G54" s="106" t="s">
        <v>20</v>
      </c>
      <c r="H54" s="106" t="s">
        <v>20</v>
      </c>
      <c r="I54" s="106" t="s">
        <v>20</v>
      </c>
      <c r="J54" s="106" t="s">
        <v>20</v>
      </c>
      <c r="K54" s="106" t="s">
        <v>20</v>
      </c>
      <c r="L54" s="106" t="s">
        <v>20</v>
      </c>
      <c r="M54" s="106" t="s">
        <v>20</v>
      </c>
      <c r="N54" s="106" t="s">
        <v>20</v>
      </c>
      <c r="O54" s="106" t="s">
        <v>20</v>
      </c>
      <c r="P54" s="106" t="s">
        <v>20</v>
      </c>
      <c r="Q54" s="106" t="s">
        <v>20</v>
      </c>
      <c r="R54" s="107">
        <v>25068.323</v>
      </c>
      <c r="S54" s="107">
        <v>25245.231551687892</v>
      </c>
      <c r="T54" s="107">
        <v>27733.779902625578</v>
      </c>
      <c r="U54" s="107">
        <v>30405.691269440133</v>
      </c>
      <c r="V54" s="107">
        <v>32568.915895542425</v>
      </c>
      <c r="W54" s="107">
        <v>34449.00240261139</v>
      </c>
      <c r="X54" s="107">
        <v>36197.811061535373</v>
      </c>
      <c r="Y54" s="107">
        <v>37858.424711413223</v>
      </c>
      <c r="Z54" s="107">
        <v>39451.743897021377</v>
      </c>
      <c r="AA54" s="107">
        <v>40991.712212597937</v>
      </c>
      <c r="AB54" s="107">
        <v>42486.162638254049</v>
      </c>
      <c r="AC54" s="107">
        <v>43942.699656900906</v>
      </c>
      <c r="AD54" s="107">
        <v>45364.97761045942</v>
      </c>
      <c r="AE54" s="107">
        <v>46761.603033447478</v>
      </c>
      <c r="AF54" s="107">
        <v>48134.583458241563</v>
      </c>
      <c r="AG54" s="107">
        <v>49486.250538282846</v>
      </c>
      <c r="AH54" s="107">
        <v>50821.319656816995</v>
      </c>
      <c r="AI54" s="107">
        <v>52140.142132706467</v>
      </c>
      <c r="AJ54" s="107">
        <v>53446.586359601613</v>
      </c>
      <c r="AK54" s="107">
        <v>54741.268439595631</v>
      </c>
      <c r="AL54" s="104">
        <v>56023.56286509116</v>
      </c>
    </row>
    <row r="55" spans="1:38" x14ac:dyDescent="0.25">
      <c r="A55" t="str">
        <f t="shared" si="0"/>
        <v>International passengers_Tunisia</v>
      </c>
      <c r="B55" s="102" t="s">
        <v>54</v>
      </c>
      <c r="C55" s="103" t="s">
        <v>32</v>
      </c>
      <c r="D55" s="104" t="s">
        <v>63</v>
      </c>
      <c r="E55" s="105" t="s">
        <v>20</v>
      </c>
      <c r="F55" s="106" t="s">
        <v>34</v>
      </c>
      <c r="G55" s="106" t="s">
        <v>20</v>
      </c>
      <c r="H55" s="106" t="s">
        <v>20</v>
      </c>
      <c r="I55" s="106" t="s">
        <v>20</v>
      </c>
      <c r="J55" s="106" t="s">
        <v>20</v>
      </c>
      <c r="K55" s="106" t="s">
        <v>20</v>
      </c>
      <c r="L55" s="106" t="s">
        <v>20</v>
      </c>
      <c r="M55" s="106" t="s">
        <v>20</v>
      </c>
      <c r="N55" s="106" t="s">
        <v>20</v>
      </c>
      <c r="O55" s="106" t="s">
        <v>20</v>
      </c>
      <c r="P55" s="106" t="s">
        <v>20</v>
      </c>
      <c r="Q55" s="106" t="s">
        <v>20</v>
      </c>
      <c r="R55" s="107">
        <v>2745315</v>
      </c>
      <c r="S55" s="107">
        <v>3593675.2758180611</v>
      </c>
      <c r="T55" s="107">
        <v>6722494.1579238763</v>
      </c>
      <c r="U55" s="107">
        <v>8842637.2612320744</v>
      </c>
      <c r="V55" s="107">
        <v>10373621.567610415</v>
      </c>
      <c r="W55" s="107">
        <v>11324945.985532645</v>
      </c>
      <c r="X55" s="107">
        <v>12085854.281765079</v>
      </c>
      <c r="Y55" s="107">
        <v>12713872.920269666</v>
      </c>
      <c r="Z55" s="107">
        <v>13248484.314443083</v>
      </c>
      <c r="AA55" s="107">
        <v>13714945.266335776</v>
      </c>
      <c r="AB55" s="107">
        <v>14131350.178624758</v>
      </c>
      <c r="AC55" s="107">
        <v>14511420.199372787</v>
      </c>
      <c r="AD55" s="107">
        <v>14863710.519469498</v>
      </c>
      <c r="AE55" s="107">
        <v>15195275.697263926</v>
      </c>
      <c r="AF55" s="107">
        <v>15511014.485153105</v>
      </c>
      <c r="AG55" s="107">
        <v>15814957.926131722</v>
      </c>
      <c r="AH55" s="107">
        <v>16109929.792410288</v>
      </c>
      <c r="AI55" s="107">
        <v>16398043.379961545</v>
      </c>
      <c r="AJ55" s="107">
        <v>16681026.926207339</v>
      </c>
      <c r="AK55" s="107">
        <v>16960104.633037433</v>
      </c>
      <c r="AL55" s="104">
        <v>17235803.022205807</v>
      </c>
    </row>
    <row r="56" spans="1:38" x14ac:dyDescent="0.25">
      <c r="A56" t="str">
        <f t="shared" si="0"/>
        <v>Domestic passengers_Tunisia</v>
      </c>
      <c r="B56" s="72" t="s">
        <v>56</v>
      </c>
      <c r="C56" s="108" t="s">
        <v>32</v>
      </c>
      <c r="D56" s="92" t="s">
        <v>63</v>
      </c>
      <c r="E56" s="75" t="s">
        <v>20</v>
      </c>
      <c r="F56" s="76" t="s">
        <v>34</v>
      </c>
      <c r="G56" s="76" t="s">
        <v>20</v>
      </c>
      <c r="H56" s="76" t="s">
        <v>20</v>
      </c>
      <c r="I56" s="76" t="s">
        <v>20</v>
      </c>
      <c r="J56" s="76" t="s">
        <v>20</v>
      </c>
      <c r="K56" s="76" t="s">
        <v>20</v>
      </c>
      <c r="L56" s="76" t="s">
        <v>20</v>
      </c>
      <c r="M56" s="76" t="s">
        <v>20</v>
      </c>
      <c r="N56" s="76" t="s">
        <v>20</v>
      </c>
      <c r="O56" s="76" t="s">
        <v>20</v>
      </c>
      <c r="P56" s="76" t="s">
        <v>20</v>
      </c>
      <c r="Q56" s="76" t="s">
        <v>20</v>
      </c>
      <c r="R56" s="83">
        <v>178378</v>
      </c>
      <c r="S56" s="83">
        <v>253745.58792349702</v>
      </c>
      <c r="T56" s="83">
        <v>333095.53663938714</v>
      </c>
      <c r="U56" s="83">
        <v>380360.63033307064</v>
      </c>
      <c r="V56" s="83">
        <v>407135.72556711896</v>
      </c>
      <c r="W56" s="83">
        <v>429007.88208428409</v>
      </c>
      <c r="X56" s="83">
        <v>447064.969056206</v>
      </c>
      <c r="Y56" s="83">
        <v>463917.33671598684</v>
      </c>
      <c r="Z56" s="83">
        <v>481326.52646279312</v>
      </c>
      <c r="AA56" s="83">
        <v>498118.32489171659</v>
      </c>
      <c r="AB56" s="83">
        <v>515613.55030428921</v>
      </c>
      <c r="AC56" s="83">
        <v>535020.4985754916</v>
      </c>
      <c r="AD56" s="83">
        <v>554398.17399559426</v>
      </c>
      <c r="AE56" s="83">
        <v>572788.94151266548</v>
      </c>
      <c r="AF56" s="83">
        <v>594703.52884279913</v>
      </c>
      <c r="AG56" s="83">
        <v>614754.51467386133</v>
      </c>
      <c r="AH56" s="83">
        <v>638449.36704357644</v>
      </c>
      <c r="AI56" s="83">
        <v>662590.55766852223</v>
      </c>
      <c r="AJ56" s="83">
        <v>685909.02439187188</v>
      </c>
      <c r="AK56" s="83">
        <v>712927.37100895005</v>
      </c>
      <c r="AL56" s="92">
        <v>739489.32506866206</v>
      </c>
    </row>
    <row r="57" spans="1:38" x14ac:dyDescent="0.25">
      <c r="A57" t="str">
        <f t="shared" si="0"/>
        <v>Total passengers_Trinidad And Tobago</v>
      </c>
      <c r="B57" s="72" t="s">
        <v>58</v>
      </c>
      <c r="C57" s="108" t="s">
        <v>141</v>
      </c>
      <c r="D57" s="92" t="s">
        <v>168</v>
      </c>
      <c r="E57" s="75" t="s">
        <v>20</v>
      </c>
      <c r="F57" s="76" t="s">
        <v>34</v>
      </c>
      <c r="G57" s="76" t="s">
        <v>20</v>
      </c>
      <c r="H57" s="76" t="s">
        <v>20</v>
      </c>
      <c r="I57" s="76" t="s">
        <v>20</v>
      </c>
      <c r="J57" s="76" t="s">
        <v>20</v>
      </c>
      <c r="K57" s="76" t="s">
        <v>20</v>
      </c>
      <c r="L57" s="76" t="s">
        <v>20</v>
      </c>
      <c r="M57" s="76" t="s">
        <v>20</v>
      </c>
      <c r="N57" s="76" t="s">
        <v>20</v>
      </c>
      <c r="O57" s="76" t="s">
        <v>20</v>
      </c>
      <c r="P57" s="76" t="s">
        <v>20</v>
      </c>
      <c r="Q57" s="76" t="s">
        <v>20</v>
      </c>
      <c r="R57" s="83">
        <v>1188167</v>
      </c>
      <c r="S57" s="83">
        <v>876685.80515150505</v>
      </c>
      <c r="T57" s="83">
        <v>1827741.2223582761</v>
      </c>
      <c r="U57" s="83">
        <v>3094760.2799677467</v>
      </c>
      <c r="V57" s="83">
        <v>3959474.8359011132</v>
      </c>
      <c r="W57" s="83">
        <v>4306062.2977905916</v>
      </c>
      <c r="X57" s="83">
        <v>4576469.4655331653</v>
      </c>
      <c r="Y57" s="83">
        <v>4802460.5932013886</v>
      </c>
      <c r="Z57" s="83">
        <v>5002823.919827804</v>
      </c>
      <c r="AA57" s="83">
        <v>5188005.7637540605</v>
      </c>
      <c r="AB57" s="83">
        <v>5364292.6691566091</v>
      </c>
      <c r="AC57" s="83">
        <v>5535737.946761691</v>
      </c>
      <c r="AD57" s="83">
        <v>5704156.4680483267</v>
      </c>
      <c r="AE57" s="83">
        <v>5873358.4055112628</v>
      </c>
      <c r="AF57" s="83">
        <v>6045334.9673674908</v>
      </c>
      <c r="AG57" s="83">
        <v>6221950.8650804171</v>
      </c>
      <c r="AH57" s="83">
        <v>6394294.3459199555</v>
      </c>
      <c r="AI57" s="83">
        <v>6574111.4228607267</v>
      </c>
      <c r="AJ57" s="83">
        <v>6763331.3013763279</v>
      </c>
      <c r="AK57" s="83">
        <v>6964134.9866254954</v>
      </c>
      <c r="AL57" s="92">
        <v>7179044.9118935373</v>
      </c>
    </row>
    <row r="58" spans="1:38" x14ac:dyDescent="0.25">
      <c r="A58" t="str">
        <f t="shared" si="0"/>
        <v>Total aircraft movements_Trinidad And Tobago</v>
      </c>
      <c r="B58" s="72" t="s">
        <v>35</v>
      </c>
      <c r="C58" s="108" t="s">
        <v>141</v>
      </c>
      <c r="D58" s="92" t="s">
        <v>168</v>
      </c>
      <c r="E58" s="75" t="s">
        <v>20</v>
      </c>
      <c r="F58" s="76" t="s">
        <v>34</v>
      </c>
      <c r="G58" s="76" t="s">
        <v>20</v>
      </c>
      <c r="H58" s="76" t="s">
        <v>20</v>
      </c>
      <c r="I58" s="76" t="s">
        <v>20</v>
      </c>
      <c r="J58" s="76" t="s">
        <v>20</v>
      </c>
      <c r="K58" s="76" t="s">
        <v>20</v>
      </c>
      <c r="L58" s="76" t="s">
        <v>20</v>
      </c>
      <c r="M58" s="76" t="s">
        <v>20</v>
      </c>
      <c r="N58" s="76" t="s">
        <v>20</v>
      </c>
      <c r="O58" s="76" t="s">
        <v>20</v>
      </c>
      <c r="P58" s="76" t="s">
        <v>20</v>
      </c>
      <c r="Q58" s="76" t="s">
        <v>20</v>
      </c>
      <c r="R58" s="83" t="s">
        <v>218</v>
      </c>
      <c r="S58" s="83" t="s">
        <v>218</v>
      </c>
      <c r="T58" s="83" t="s">
        <v>218</v>
      </c>
      <c r="U58" s="83" t="s">
        <v>218</v>
      </c>
      <c r="V58" s="83" t="s">
        <v>218</v>
      </c>
      <c r="W58" s="83" t="s">
        <v>218</v>
      </c>
      <c r="X58" s="83" t="s">
        <v>218</v>
      </c>
      <c r="Y58" s="83" t="s">
        <v>218</v>
      </c>
      <c r="Z58" s="83" t="s">
        <v>218</v>
      </c>
      <c r="AA58" s="83" t="s">
        <v>218</v>
      </c>
      <c r="AB58" s="83" t="s">
        <v>218</v>
      </c>
      <c r="AC58" s="83" t="s">
        <v>218</v>
      </c>
      <c r="AD58" s="83" t="s">
        <v>218</v>
      </c>
      <c r="AE58" s="83" t="s">
        <v>218</v>
      </c>
      <c r="AF58" s="83" t="s">
        <v>218</v>
      </c>
      <c r="AG58" s="83" t="s">
        <v>218</v>
      </c>
      <c r="AH58" s="83" t="s">
        <v>218</v>
      </c>
      <c r="AI58" s="83" t="s">
        <v>218</v>
      </c>
      <c r="AJ58" s="83" t="s">
        <v>218</v>
      </c>
      <c r="AK58" s="83" t="s">
        <v>218</v>
      </c>
      <c r="AL58" s="92" t="s">
        <v>218</v>
      </c>
    </row>
    <row r="59" spans="1:38" x14ac:dyDescent="0.25">
      <c r="A59" t="str">
        <f t="shared" si="0"/>
        <v>Total Cargo_Trinidad And Tobago</v>
      </c>
      <c r="B59" s="102" t="s">
        <v>207</v>
      </c>
      <c r="C59" s="103" t="s">
        <v>141</v>
      </c>
      <c r="D59" s="104" t="s">
        <v>168</v>
      </c>
      <c r="E59" s="105" t="s">
        <v>20</v>
      </c>
      <c r="F59" s="106" t="s">
        <v>34</v>
      </c>
      <c r="G59" s="106" t="s">
        <v>20</v>
      </c>
      <c r="H59" s="106" t="s">
        <v>20</v>
      </c>
      <c r="I59" s="106" t="s">
        <v>20</v>
      </c>
      <c r="J59" s="106" t="s">
        <v>20</v>
      </c>
      <c r="K59" s="106" t="s">
        <v>20</v>
      </c>
      <c r="L59" s="106" t="s">
        <v>20</v>
      </c>
      <c r="M59" s="106" t="s">
        <v>20</v>
      </c>
      <c r="N59" s="106" t="s">
        <v>20</v>
      </c>
      <c r="O59" s="106" t="s">
        <v>20</v>
      </c>
      <c r="P59" s="106" t="s">
        <v>20</v>
      </c>
      <c r="Q59" s="106" t="s">
        <v>20</v>
      </c>
      <c r="R59" s="107">
        <v>24443</v>
      </c>
      <c r="S59" s="107" t="s">
        <v>218</v>
      </c>
      <c r="T59" s="107" t="s">
        <v>218</v>
      </c>
      <c r="U59" s="107" t="s">
        <v>218</v>
      </c>
      <c r="V59" s="107" t="s">
        <v>218</v>
      </c>
      <c r="W59" s="107" t="s">
        <v>218</v>
      </c>
      <c r="X59" s="107" t="s">
        <v>218</v>
      </c>
      <c r="Y59" s="107" t="s">
        <v>218</v>
      </c>
      <c r="Z59" s="107" t="s">
        <v>218</v>
      </c>
      <c r="AA59" s="107" t="s">
        <v>218</v>
      </c>
      <c r="AB59" s="107" t="s">
        <v>218</v>
      </c>
      <c r="AC59" s="107" t="s">
        <v>218</v>
      </c>
      <c r="AD59" s="107" t="s">
        <v>218</v>
      </c>
      <c r="AE59" s="107" t="s">
        <v>218</v>
      </c>
      <c r="AF59" s="107" t="s">
        <v>218</v>
      </c>
      <c r="AG59" s="107" t="s">
        <v>218</v>
      </c>
      <c r="AH59" s="107" t="s">
        <v>218</v>
      </c>
      <c r="AI59" s="107" t="s">
        <v>218</v>
      </c>
      <c r="AJ59" s="107" t="s">
        <v>218</v>
      </c>
      <c r="AK59" s="107" t="s">
        <v>218</v>
      </c>
      <c r="AL59" s="104" t="s">
        <v>218</v>
      </c>
    </row>
    <row r="60" spans="1:38" x14ac:dyDescent="0.25">
      <c r="A60" t="str">
        <f t="shared" si="0"/>
        <v>International passengers_Trinidad And Tobago</v>
      </c>
      <c r="B60" s="102" t="s">
        <v>54</v>
      </c>
      <c r="C60" s="103" t="s">
        <v>141</v>
      </c>
      <c r="D60" s="104" t="s">
        <v>168</v>
      </c>
      <c r="E60" s="105" t="s">
        <v>20</v>
      </c>
      <c r="F60" s="106" t="s">
        <v>34</v>
      </c>
      <c r="G60" s="106" t="s">
        <v>20</v>
      </c>
      <c r="H60" s="106" t="s">
        <v>20</v>
      </c>
      <c r="I60" s="106" t="s">
        <v>20</v>
      </c>
      <c r="J60" s="106" t="s">
        <v>20</v>
      </c>
      <c r="K60" s="106" t="s">
        <v>20</v>
      </c>
      <c r="L60" s="106" t="s">
        <v>20</v>
      </c>
      <c r="M60" s="106" t="s">
        <v>20</v>
      </c>
      <c r="N60" s="106" t="s">
        <v>20</v>
      </c>
      <c r="O60" s="106" t="s">
        <v>20</v>
      </c>
      <c r="P60" s="106" t="s">
        <v>20</v>
      </c>
      <c r="Q60" s="106" t="s">
        <v>20</v>
      </c>
      <c r="R60" s="107">
        <v>416746</v>
      </c>
      <c r="S60" s="107">
        <v>230244.15943212598</v>
      </c>
      <c r="T60" s="107">
        <v>702555.232447193</v>
      </c>
      <c r="U60" s="107">
        <v>1376481.5700578804</v>
      </c>
      <c r="V60" s="107">
        <v>1843463.9042655653</v>
      </c>
      <c r="W60" s="107">
        <v>2010592.7733714613</v>
      </c>
      <c r="X60" s="107">
        <v>2137217.6266241278</v>
      </c>
      <c r="Y60" s="107">
        <v>2240802.635408116</v>
      </c>
      <c r="Z60" s="107">
        <v>2331697.2031453606</v>
      </c>
      <c r="AA60" s="107">
        <v>2416127.3314730665</v>
      </c>
      <c r="AB60" s="107">
        <v>2497956.7280339855</v>
      </c>
      <c r="AC60" s="107">
        <v>2579716.1479031881</v>
      </c>
      <c r="AD60" s="107">
        <v>2663193.815296107</v>
      </c>
      <c r="AE60" s="107">
        <v>2749790.4236659305</v>
      </c>
      <c r="AF60" s="107">
        <v>2840730.3650693707</v>
      </c>
      <c r="AG60" s="107">
        <v>2937199.9318870339</v>
      </c>
      <c r="AH60" s="107">
        <v>3040438.8804178182</v>
      </c>
      <c r="AI60" s="107">
        <v>3151830.1592238462</v>
      </c>
      <c r="AJ60" s="107">
        <v>3272972.7601519288</v>
      </c>
      <c r="AK60" s="107">
        <v>3405776.5924675795</v>
      </c>
      <c r="AL60" s="104">
        <v>3552575.3280583359</v>
      </c>
    </row>
    <row r="61" spans="1:38" x14ac:dyDescent="0.25">
      <c r="A61" t="str">
        <f t="shared" si="0"/>
        <v>Domestic passengers_Trinidad And Tobago</v>
      </c>
      <c r="B61" s="72" t="s">
        <v>56</v>
      </c>
      <c r="C61" s="108" t="s">
        <v>141</v>
      </c>
      <c r="D61" s="92" t="s">
        <v>168</v>
      </c>
      <c r="E61" s="75" t="s">
        <v>20</v>
      </c>
      <c r="F61" s="76" t="s">
        <v>34</v>
      </c>
      <c r="G61" s="76" t="s">
        <v>20</v>
      </c>
      <c r="H61" s="76" t="s">
        <v>20</v>
      </c>
      <c r="I61" s="76" t="s">
        <v>20</v>
      </c>
      <c r="J61" s="76" t="s">
        <v>20</v>
      </c>
      <c r="K61" s="76" t="s">
        <v>20</v>
      </c>
      <c r="L61" s="76" t="s">
        <v>20</v>
      </c>
      <c r="M61" s="76" t="s">
        <v>20</v>
      </c>
      <c r="N61" s="76" t="s">
        <v>20</v>
      </c>
      <c r="O61" s="76" t="s">
        <v>20</v>
      </c>
      <c r="P61" s="76" t="s">
        <v>20</v>
      </c>
      <c r="Q61" s="76" t="s">
        <v>20</v>
      </c>
      <c r="R61" s="83">
        <v>726312</v>
      </c>
      <c r="S61" s="83">
        <v>642419.05231374397</v>
      </c>
      <c r="T61" s="83">
        <v>1054095.4558954712</v>
      </c>
      <c r="U61" s="83">
        <v>1533445.9913372865</v>
      </c>
      <c r="V61" s="83">
        <v>1847474.8918776044</v>
      </c>
      <c r="W61" s="83">
        <v>2004190.2554214464</v>
      </c>
      <c r="X61" s="83">
        <v>2131852.7979363254</v>
      </c>
      <c r="Y61" s="83">
        <v>2242072.729504094</v>
      </c>
      <c r="Z61" s="83">
        <v>2341670.9874743018</v>
      </c>
      <c r="AA61" s="83">
        <v>2433958.5651734066</v>
      </c>
      <c r="AB61" s="83">
        <v>2520827.039306168</v>
      </c>
      <c r="AC61" s="83">
        <v>2603549.7515120483</v>
      </c>
      <c r="AD61" s="83">
        <v>2681987.2805943619</v>
      </c>
      <c r="AE61" s="83">
        <v>2758295.9472344564</v>
      </c>
      <c r="AF61" s="83">
        <v>2833156.2782684062</v>
      </c>
      <c r="AG61" s="83">
        <v>2907177.1837620973</v>
      </c>
      <c r="AH61" s="83">
        <v>2971072.3480529487</v>
      </c>
      <c r="AI61" s="83">
        <v>3034315.4402874205</v>
      </c>
      <c r="AJ61" s="83">
        <v>3097217.0538867908</v>
      </c>
      <c r="AK61" s="83">
        <v>3160025.0341115338</v>
      </c>
      <c r="AL61" s="92">
        <v>3222918.5654363874</v>
      </c>
    </row>
    <row r="62" spans="1:38" x14ac:dyDescent="0.25">
      <c r="A62" t="str">
        <f t="shared" si="0"/>
        <v>Total passengers_Thailand</v>
      </c>
      <c r="B62" s="102" t="s">
        <v>58</v>
      </c>
      <c r="C62" s="103" t="s">
        <v>69</v>
      </c>
      <c r="D62" s="104" t="s">
        <v>91</v>
      </c>
      <c r="E62" s="105" t="s">
        <v>20</v>
      </c>
      <c r="F62" s="106" t="s">
        <v>34</v>
      </c>
      <c r="G62" s="106" t="s">
        <v>20</v>
      </c>
      <c r="H62" s="106" t="s">
        <v>20</v>
      </c>
      <c r="I62" s="106" t="s">
        <v>20</v>
      </c>
      <c r="J62" s="106" t="s">
        <v>34</v>
      </c>
      <c r="K62" s="106" t="s">
        <v>34</v>
      </c>
      <c r="L62" s="106" t="s">
        <v>20</v>
      </c>
      <c r="M62" s="106" t="s">
        <v>20</v>
      </c>
      <c r="N62" s="106" t="s">
        <v>20</v>
      </c>
      <c r="O62" s="106" t="s">
        <v>20</v>
      </c>
      <c r="P62" s="106" t="s">
        <v>34</v>
      </c>
      <c r="Q62" s="106" t="s">
        <v>34</v>
      </c>
      <c r="R62" s="107">
        <v>58319912</v>
      </c>
      <c r="S62" s="107">
        <v>19747612.635949805</v>
      </c>
      <c r="T62" s="107">
        <v>52400377.754586734</v>
      </c>
      <c r="U62" s="107">
        <v>112701506.25612411</v>
      </c>
      <c r="V62" s="107">
        <v>150447258.4743374</v>
      </c>
      <c r="W62" s="107">
        <v>173038795.34997612</v>
      </c>
      <c r="X62" s="107">
        <v>193280964.24259853</v>
      </c>
      <c r="Y62" s="107">
        <v>211832384.24643174</v>
      </c>
      <c r="Z62" s="107">
        <v>229166444.17811084</v>
      </c>
      <c r="AA62" s="107">
        <v>245620253.14456868</v>
      </c>
      <c r="AB62" s="107">
        <v>261349307.99421364</v>
      </c>
      <c r="AC62" s="107">
        <v>276329389.96075451</v>
      </c>
      <c r="AD62" s="107">
        <v>290576661.62173033</v>
      </c>
      <c r="AE62" s="107">
        <v>304141148.15839219</v>
      </c>
      <c r="AF62" s="107">
        <v>317013559.64397722</v>
      </c>
      <c r="AG62" s="107">
        <v>329161615.65349472</v>
      </c>
      <c r="AH62" s="107">
        <v>341047357.24340248</v>
      </c>
      <c r="AI62" s="107">
        <v>352846696.13380337</v>
      </c>
      <c r="AJ62" s="107">
        <v>364556523.39417458</v>
      </c>
      <c r="AK62" s="107">
        <v>376285538.22256017</v>
      </c>
      <c r="AL62" s="104">
        <v>388133300.8111977</v>
      </c>
    </row>
    <row r="63" spans="1:38" x14ac:dyDescent="0.25">
      <c r="A63" t="str">
        <f t="shared" si="0"/>
        <v>Total aircraft movements_Thailand</v>
      </c>
      <c r="B63" s="102" t="s">
        <v>35</v>
      </c>
      <c r="C63" s="103" t="s">
        <v>69</v>
      </c>
      <c r="D63" s="104" t="s">
        <v>91</v>
      </c>
      <c r="E63" s="105" t="s">
        <v>20</v>
      </c>
      <c r="F63" s="106" t="s">
        <v>34</v>
      </c>
      <c r="G63" s="106" t="s">
        <v>20</v>
      </c>
      <c r="H63" s="106" t="s">
        <v>20</v>
      </c>
      <c r="I63" s="106" t="s">
        <v>20</v>
      </c>
      <c r="J63" s="106" t="s">
        <v>34</v>
      </c>
      <c r="K63" s="106" t="s">
        <v>34</v>
      </c>
      <c r="L63" s="106" t="s">
        <v>20</v>
      </c>
      <c r="M63" s="106" t="s">
        <v>20</v>
      </c>
      <c r="N63" s="106" t="s">
        <v>20</v>
      </c>
      <c r="O63" s="106" t="s">
        <v>20</v>
      </c>
      <c r="P63" s="106" t="s">
        <v>34</v>
      </c>
      <c r="Q63" s="106" t="s">
        <v>34</v>
      </c>
      <c r="R63" s="107">
        <v>575419</v>
      </c>
      <c r="S63" s="107">
        <v>279011.61323103483</v>
      </c>
      <c r="T63" s="107">
        <v>548551.32382741827</v>
      </c>
      <c r="U63" s="107">
        <v>831861.18287230958</v>
      </c>
      <c r="V63" s="107">
        <v>1017689.292800507</v>
      </c>
      <c r="W63" s="107">
        <v>1150136.0823353932</v>
      </c>
      <c r="X63" s="107">
        <v>1267496.0672981527</v>
      </c>
      <c r="Y63" s="107">
        <v>1375075.3374907854</v>
      </c>
      <c r="Z63" s="107">
        <v>1475924.3850758444</v>
      </c>
      <c r="AA63" s="107">
        <v>1571849.5846566458</v>
      </c>
      <c r="AB63" s="107">
        <v>1663256.1471553717</v>
      </c>
      <c r="AC63" s="107">
        <v>1749311.3576424383</v>
      </c>
      <c r="AD63" s="107">
        <v>1829818.7865014111</v>
      </c>
      <c r="AE63" s="107">
        <v>1905047.3461751344</v>
      </c>
      <c r="AF63" s="107">
        <v>1974900.4461350865</v>
      </c>
      <c r="AG63" s="107">
        <v>2039193.6641318414</v>
      </c>
      <c r="AH63" s="107">
        <v>2101464.6724831755</v>
      </c>
      <c r="AI63" s="107">
        <v>2162961.964254383</v>
      </c>
      <c r="AJ63" s="107">
        <v>2223603.5619002203</v>
      </c>
      <c r="AK63" s="107">
        <v>2284134.1316298479</v>
      </c>
      <c r="AL63" s="104">
        <v>2345207.6144001847</v>
      </c>
    </row>
    <row r="64" spans="1:38" x14ac:dyDescent="0.25">
      <c r="A64" t="str">
        <f t="shared" si="0"/>
        <v>Total Cargo_Thailand</v>
      </c>
      <c r="B64" s="102" t="s">
        <v>207</v>
      </c>
      <c r="C64" s="108" t="s">
        <v>69</v>
      </c>
      <c r="D64" s="92" t="s">
        <v>91</v>
      </c>
      <c r="E64" s="75" t="s">
        <v>20</v>
      </c>
      <c r="F64" s="76" t="s">
        <v>34</v>
      </c>
      <c r="G64" s="76" t="s">
        <v>20</v>
      </c>
      <c r="H64" s="76" t="s">
        <v>20</v>
      </c>
      <c r="I64" s="76" t="s">
        <v>20</v>
      </c>
      <c r="J64" s="76" t="s">
        <v>34</v>
      </c>
      <c r="K64" s="76" t="s">
        <v>34</v>
      </c>
      <c r="L64" s="76" t="s">
        <v>20</v>
      </c>
      <c r="M64" s="76" t="s">
        <v>20</v>
      </c>
      <c r="N64" s="76" t="s">
        <v>20</v>
      </c>
      <c r="O64" s="76" t="s">
        <v>20</v>
      </c>
      <c r="P64" s="76" t="s">
        <v>34</v>
      </c>
      <c r="Q64" s="76" t="s">
        <v>34</v>
      </c>
      <c r="R64" s="83">
        <v>945997.00600000005</v>
      </c>
      <c r="S64" s="83">
        <v>1138278.7489156572</v>
      </c>
      <c r="T64" s="83">
        <v>1384295.0064649675</v>
      </c>
      <c r="U64" s="83">
        <v>1484361.3650869117</v>
      </c>
      <c r="V64" s="83">
        <v>1558410.5308787951</v>
      </c>
      <c r="W64" s="83">
        <v>1615719.0423110891</v>
      </c>
      <c r="X64" s="83">
        <v>1670012.6493100186</v>
      </c>
      <c r="Y64" s="83">
        <v>1724258.1120629641</v>
      </c>
      <c r="Z64" s="83">
        <v>1779909.8878751083</v>
      </c>
      <c r="AA64" s="83">
        <v>1837867.4898955047</v>
      </c>
      <c r="AB64" s="83">
        <v>1898077.7440027164</v>
      </c>
      <c r="AC64" s="83">
        <v>1959322.0503346887</v>
      </c>
      <c r="AD64" s="83">
        <v>2021177.6088385335</v>
      </c>
      <c r="AE64" s="83">
        <v>2083952.1833950512</v>
      </c>
      <c r="AF64" s="83">
        <v>2147657.3354454525</v>
      </c>
      <c r="AG64" s="83">
        <v>2212247.2230726979</v>
      </c>
      <c r="AH64" s="83">
        <v>2281478.3797736764</v>
      </c>
      <c r="AI64" s="83">
        <v>2356837.0303561618</v>
      </c>
      <c r="AJ64" s="83">
        <v>2438626.8458086317</v>
      </c>
      <c r="AK64" s="83">
        <v>2528202.075747747</v>
      </c>
      <c r="AL64" s="92">
        <v>2627080.4868955836</v>
      </c>
    </row>
    <row r="65" spans="1:38" x14ac:dyDescent="0.25">
      <c r="A65" t="str">
        <f t="shared" si="0"/>
        <v>International passengers_Thailand</v>
      </c>
      <c r="B65" s="72" t="s">
        <v>54</v>
      </c>
      <c r="C65" s="108" t="s">
        <v>69</v>
      </c>
      <c r="D65" s="92" t="s">
        <v>91</v>
      </c>
      <c r="E65" s="75" t="s">
        <v>20</v>
      </c>
      <c r="F65" s="76" t="s">
        <v>34</v>
      </c>
      <c r="G65" s="76" t="s">
        <v>20</v>
      </c>
      <c r="H65" s="76" t="s">
        <v>20</v>
      </c>
      <c r="I65" s="76" t="s">
        <v>20</v>
      </c>
      <c r="J65" s="76" t="s">
        <v>34</v>
      </c>
      <c r="K65" s="76" t="s">
        <v>34</v>
      </c>
      <c r="L65" s="76" t="s">
        <v>20</v>
      </c>
      <c r="M65" s="76" t="s">
        <v>20</v>
      </c>
      <c r="N65" s="76" t="s">
        <v>20</v>
      </c>
      <c r="O65" s="76" t="s">
        <v>20</v>
      </c>
      <c r="P65" s="76" t="s">
        <v>34</v>
      </c>
      <c r="Q65" s="76" t="s">
        <v>34</v>
      </c>
      <c r="R65" s="83">
        <v>16017030</v>
      </c>
      <c r="S65" s="83">
        <v>1182462.3890532218</v>
      </c>
      <c r="T65" s="83">
        <v>12561685.194333402</v>
      </c>
      <c r="U65" s="83">
        <v>51787339.47029227</v>
      </c>
      <c r="V65" s="83">
        <v>74022860.227216735</v>
      </c>
      <c r="W65" s="83">
        <v>88756291.5209966</v>
      </c>
      <c r="X65" s="83">
        <v>102049745.25680912</v>
      </c>
      <c r="Y65" s="83">
        <v>114296666.94877434</v>
      </c>
      <c r="Z65" s="83">
        <v>125805592.69574028</v>
      </c>
      <c r="AA65" s="83">
        <v>136806218.40945941</v>
      </c>
      <c r="AB65" s="83">
        <v>147379523.8623395</v>
      </c>
      <c r="AC65" s="83">
        <v>157446405.78960103</v>
      </c>
      <c r="AD65" s="83">
        <v>166981232.28989035</v>
      </c>
      <c r="AE65" s="83">
        <v>176001063.03343305</v>
      </c>
      <c r="AF65" s="83">
        <v>184469769.6238063</v>
      </c>
      <c r="AG65" s="83">
        <v>192332992.97677976</v>
      </c>
      <c r="AH65" s="83">
        <v>200035118.7605834</v>
      </c>
      <c r="AI65" s="83">
        <v>207736879.2678481</v>
      </c>
      <c r="AJ65" s="83">
        <v>215422356.63424969</v>
      </c>
      <c r="AK65" s="83">
        <v>223189714.98952752</v>
      </c>
      <c r="AL65" s="92">
        <v>231129749.70025724</v>
      </c>
    </row>
    <row r="66" spans="1:38" x14ac:dyDescent="0.25">
      <c r="A66" t="str">
        <f t="shared" ref="A66:A129" si="1">B66&amp;"_"&amp;D66</f>
        <v>Domestic passengers_Thailand</v>
      </c>
      <c r="B66" s="102" t="s">
        <v>56</v>
      </c>
      <c r="C66" s="103" t="s">
        <v>69</v>
      </c>
      <c r="D66" s="104" t="s">
        <v>91</v>
      </c>
      <c r="E66" s="105" t="s">
        <v>20</v>
      </c>
      <c r="F66" s="106" t="s">
        <v>34</v>
      </c>
      <c r="G66" s="106" t="s">
        <v>20</v>
      </c>
      <c r="H66" s="106" t="s">
        <v>20</v>
      </c>
      <c r="I66" s="106" t="s">
        <v>20</v>
      </c>
      <c r="J66" s="106" t="s">
        <v>34</v>
      </c>
      <c r="K66" s="106" t="s">
        <v>34</v>
      </c>
      <c r="L66" s="106" t="s">
        <v>20</v>
      </c>
      <c r="M66" s="106" t="s">
        <v>20</v>
      </c>
      <c r="N66" s="106" t="s">
        <v>20</v>
      </c>
      <c r="O66" s="106" t="s">
        <v>20</v>
      </c>
      <c r="P66" s="106" t="s">
        <v>34</v>
      </c>
      <c r="Q66" s="106" t="s">
        <v>34</v>
      </c>
      <c r="R66" s="107">
        <v>42116985</v>
      </c>
      <c r="S66" s="107">
        <v>18342406.955075342</v>
      </c>
      <c r="T66" s="107">
        <v>39498586.89676404</v>
      </c>
      <c r="U66" s="107">
        <v>60537476.200532191</v>
      </c>
      <c r="V66" s="107">
        <v>76044004.407881632</v>
      </c>
      <c r="W66" s="107">
        <v>83913070.373315543</v>
      </c>
      <c r="X66" s="107">
        <v>90880035.001200646</v>
      </c>
      <c r="Y66" s="107">
        <v>97206204.131457269</v>
      </c>
      <c r="Z66" s="107">
        <v>103054319.55010846</v>
      </c>
      <c r="AA66" s="107">
        <v>108530638.50825438</v>
      </c>
      <c r="AB66" s="107">
        <v>113708778.13553554</v>
      </c>
      <c r="AC66" s="107">
        <v>118642792.17153016</v>
      </c>
      <c r="AD66" s="107">
        <v>123374291.15295112</v>
      </c>
      <c r="AE66" s="107">
        <v>127936397.2231503</v>
      </c>
      <c r="AF66" s="107">
        <v>132356046.94098935</v>
      </c>
      <c r="AG66" s="107">
        <v>136655419.80092371</v>
      </c>
      <c r="AH66" s="107">
        <v>140852893.2152698</v>
      </c>
      <c r="AI66" s="107">
        <v>144963747.20271468</v>
      </c>
      <c r="AJ66" s="107">
        <v>149000690.80179068</v>
      </c>
      <c r="AK66" s="107">
        <v>152974301.34512591</v>
      </c>
      <c r="AL66" s="104">
        <v>156893367.73489755</v>
      </c>
    </row>
    <row r="67" spans="1:38" x14ac:dyDescent="0.25">
      <c r="A67" t="str">
        <f t="shared" si="1"/>
        <v>Total passengers_Tanzania</v>
      </c>
      <c r="B67" s="102" t="s">
        <v>58</v>
      </c>
      <c r="C67" s="103" t="s">
        <v>32</v>
      </c>
      <c r="D67" s="104" t="s">
        <v>64</v>
      </c>
      <c r="E67" s="105" t="s">
        <v>20</v>
      </c>
      <c r="F67" s="106" t="s">
        <v>34</v>
      </c>
      <c r="G67" s="106" t="s">
        <v>20</v>
      </c>
      <c r="H67" s="106" t="s">
        <v>20</v>
      </c>
      <c r="I67" s="106" t="s">
        <v>20</v>
      </c>
      <c r="J67" s="106" t="s">
        <v>20</v>
      </c>
      <c r="K67" s="106" t="s">
        <v>20</v>
      </c>
      <c r="L67" s="106" t="s">
        <v>34</v>
      </c>
      <c r="M67" s="106" t="s">
        <v>20</v>
      </c>
      <c r="N67" s="106" t="s">
        <v>20</v>
      </c>
      <c r="O67" s="106" t="s">
        <v>20</v>
      </c>
      <c r="P67" s="106" t="s">
        <v>20</v>
      </c>
      <c r="Q67" s="106" t="s">
        <v>20</v>
      </c>
      <c r="R67" s="107">
        <v>2750396</v>
      </c>
      <c r="S67" s="107">
        <v>3418321.7766358666</v>
      </c>
      <c r="T67" s="107">
        <v>4385852.3402177412</v>
      </c>
      <c r="U67" s="107">
        <v>5279371.3453119965</v>
      </c>
      <c r="V67" s="107">
        <v>5995275.5192952631</v>
      </c>
      <c r="W67" s="107">
        <v>6575125.9367863582</v>
      </c>
      <c r="X67" s="107">
        <v>7095219.1542489743</v>
      </c>
      <c r="Y67" s="107">
        <v>7563784.1493198806</v>
      </c>
      <c r="Z67" s="107">
        <v>7995324.0012683244</v>
      </c>
      <c r="AA67" s="107">
        <v>8399617.3997415714</v>
      </c>
      <c r="AB67" s="107">
        <v>8783431.4065614566</v>
      </c>
      <c r="AC67" s="107">
        <v>9169001.5595666766</v>
      </c>
      <c r="AD67" s="107">
        <v>9542549.2101977635</v>
      </c>
      <c r="AE67" s="107">
        <v>9906582.7300147265</v>
      </c>
      <c r="AF67" s="107">
        <v>10262960.898684423</v>
      </c>
      <c r="AG67" s="107">
        <v>10613099.860468574</v>
      </c>
      <c r="AH67" s="107">
        <v>10974142.212689936</v>
      </c>
      <c r="AI67" s="107">
        <v>11330894.559825201</v>
      </c>
      <c r="AJ67" s="107">
        <v>11683898.717208946</v>
      </c>
      <c r="AK67" s="107">
        <v>12033803.64065491</v>
      </c>
      <c r="AL67" s="104">
        <v>12380926.897442961</v>
      </c>
    </row>
    <row r="68" spans="1:38" x14ac:dyDescent="0.25">
      <c r="A68" t="str">
        <f t="shared" si="1"/>
        <v>Total aircraft movements_Tanzania</v>
      </c>
      <c r="B68" s="102" t="s">
        <v>35</v>
      </c>
      <c r="C68" s="103" t="s">
        <v>32</v>
      </c>
      <c r="D68" s="104" t="s">
        <v>64</v>
      </c>
      <c r="E68" s="105" t="s">
        <v>20</v>
      </c>
      <c r="F68" s="106" t="s">
        <v>34</v>
      </c>
      <c r="G68" s="106" t="s">
        <v>20</v>
      </c>
      <c r="H68" s="106" t="s">
        <v>20</v>
      </c>
      <c r="I68" s="106" t="s">
        <v>20</v>
      </c>
      <c r="J68" s="106" t="s">
        <v>20</v>
      </c>
      <c r="K68" s="106" t="s">
        <v>20</v>
      </c>
      <c r="L68" s="106" t="s">
        <v>34</v>
      </c>
      <c r="M68" s="106" t="s">
        <v>20</v>
      </c>
      <c r="N68" s="106" t="s">
        <v>20</v>
      </c>
      <c r="O68" s="106" t="s">
        <v>20</v>
      </c>
      <c r="P68" s="106" t="s">
        <v>20</v>
      </c>
      <c r="Q68" s="106" t="s">
        <v>20</v>
      </c>
      <c r="R68" s="107">
        <v>105681</v>
      </c>
      <c r="S68" s="107">
        <v>122421.44214410808</v>
      </c>
      <c r="T68" s="107">
        <v>158848.4281412928</v>
      </c>
      <c r="U68" s="107">
        <v>187476.79698503687</v>
      </c>
      <c r="V68" s="107">
        <v>206941.60618161282</v>
      </c>
      <c r="W68" s="107">
        <v>219028.6272710262</v>
      </c>
      <c r="X68" s="107">
        <v>228582.27524392205</v>
      </c>
      <c r="Y68" s="107">
        <v>236510.51318674127</v>
      </c>
      <c r="Z68" s="107">
        <v>243350.39154230148</v>
      </c>
      <c r="AA68" s="107">
        <v>249424.9062747831</v>
      </c>
      <c r="AB68" s="107">
        <v>254933.6347326088</v>
      </c>
      <c r="AC68" s="107">
        <v>260004.05721774994</v>
      </c>
      <c r="AD68" s="107">
        <v>264717.96956040926</v>
      </c>
      <c r="AE68" s="107">
        <v>269136.22608778189</v>
      </c>
      <c r="AF68" s="107">
        <v>273300.50290145003</v>
      </c>
      <c r="AG68" s="107">
        <v>277241.92465028807</v>
      </c>
      <c r="AH68" s="107">
        <v>280984.76353310142</v>
      </c>
      <c r="AI68" s="107">
        <v>284549.06171339168</v>
      </c>
      <c r="AJ68" s="107">
        <v>287953.14723860141</v>
      </c>
      <c r="AK68" s="107">
        <v>291206.30771379772</v>
      </c>
      <c r="AL68" s="104">
        <v>294322.83683629794</v>
      </c>
    </row>
    <row r="69" spans="1:38" x14ac:dyDescent="0.25">
      <c r="A69" t="str">
        <f t="shared" si="1"/>
        <v>Total Cargo_Tanzania</v>
      </c>
      <c r="B69" s="102" t="s">
        <v>207</v>
      </c>
      <c r="C69" s="108" t="s">
        <v>32</v>
      </c>
      <c r="D69" s="104" t="s">
        <v>64</v>
      </c>
      <c r="E69" s="75" t="s">
        <v>20</v>
      </c>
      <c r="F69" s="76" t="s">
        <v>34</v>
      </c>
      <c r="G69" s="76" t="s">
        <v>20</v>
      </c>
      <c r="H69" s="76" t="s">
        <v>20</v>
      </c>
      <c r="I69" s="76" t="s">
        <v>20</v>
      </c>
      <c r="J69" s="76" t="s">
        <v>20</v>
      </c>
      <c r="K69" s="76" t="s">
        <v>20</v>
      </c>
      <c r="L69" s="76" t="s">
        <v>34</v>
      </c>
      <c r="M69" s="76" t="s">
        <v>20</v>
      </c>
      <c r="N69" s="76" t="s">
        <v>20</v>
      </c>
      <c r="O69" s="76" t="s">
        <v>20</v>
      </c>
      <c r="P69" s="76" t="s">
        <v>20</v>
      </c>
      <c r="Q69" s="76" t="s">
        <v>20</v>
      </c>
      <c r="R69" s="83">
        <v>21653.129000000001</v>
      </c>
      <c r="S69" s="83">
        <v>26184.199989882567</v>
      </c>
      <c r="T69" s="83">
        <v>27340.270979618195</v>
      </c>
      <c r="U69" s="83">
        <v>27779.567819903728</v>
      </c>
      <c r="V69" s="83">
        <v>28067.469461149747</v>
      </c>
      <c r="W69" s="83">
        <v>28342.573997219592</v>
      </c>
      <c r="X69" s="83">
        <v>28631.49916268251</v>
      </c>
      <c r="Y69" s="83">
        <v>28937.965897634196</v>
      </c>
      <c r="Z69" s="83">
        <v>29260.345972097912</v>
      </c>
      <c r="AA69" s="83">
        <v>29594.647251450842</v>
      </c>
      <c r="AB69" s="83">
        <v>29939.454180178684</v>
      </c>
      <c r="AC69" s="83">
        <v>30293.797650186112</v>
      </c>
      <c r="AD69" s="83">
        <v>30655.065564983423</v>
      </c>
      <c r="AE69" s="83">
        <v>31020.95107804396</v>
      </c>
      <c r="AF69" s="83">
        <v>31392.402427129266</v>
      </c>
      <c r="AG69" s="83">
        <v>31766.553062380033</v>
      </c>
      <c r="AH69" s="83">
        <v>32143.707346445324</v>
      </c>
      <c r="AI69" s="83">
        <v>32524.299158279639</v>
      </c>
      <c r="AJ69" s="83">
        <v>32905.86486041014</v>
      </c>
      <c r="AK69" s="83">
        <v>33290.033188247078</v>
      </c>
      <c r="AL69" s="92">
        <v>33674.498892220981</v>
      </c>
    </row>
    <row r="70" spans="1:38" x14ac:dyDescent="0.25">
      <c r="A70" t="str">
        <f t="shared" si="1"/>
        <v>International passengers_Tanzania</v>
      </c>
      <c r="B70" s="72" t="s">
        <v>54</v>
      </c>
      <c r="C70" s="108" t="s">
        <v>32</v>
      </c>
      <c r="D70" s="104" t="s">
        <v>64</v>
      </c>
      <c r="E70" s="75" t="s">
        <v>20</v>
      </c>
      <c r="F70" s="76" t="s">
        <v>34</v>
      </c>
      <c r="G70" s="76" t="s">
        <v>20</v>
      </c>
      <c r="H70" s="76" t="s">
        <v>20</v>
      </c>
      <c r="I70" s="76" t="s">
        <v>20</v>
      </c>
      <c r="J70" s="76" t="s">
        <v>20</v>
      </c>
      <c r="K70" s="76" t="s">
        <v>20</v>
      </c>
      <c r="L70" s="76" t="s">
        <v>34</v>
      </c>
      <c r="M70" s="76" t="s">
        <v>20</v>
      </c>
      <c r="N70" s="76" t="s">
        <v>20</v>
      </c>
      <c r="O70" s="76" t="s">
        <v>20</v>
      </c>
      <c r="P70" s="76" t="s">
        <v>20</v>
      </c>
      <c r="Q70" s="76" t="s">
        <v>20</v>
      </c>
      <c r="R70" s="83">
        <v>940194</v>
      </c>
      <c r="S70" s="83">
        <v>1324825.1110990925</v>
      </c>
      <c r="T70" s="83">
        <v>1777348.9038605513</v>
      </c>
      <c r="U70" s="83">
        <v>2205635.1742905816</v>
      </c>
      <c r="V70" s="83">
        <v>2572291.9226815342</v>
      </c>
      <c r="W70" s="83">
        <v>2885461.0680574654</v>
      </c>
      <c r="X70" s="83">
        <v>3175266.9123543431</v>
      </c>
      <c r="Y70" s="83">
        <v>3436055.7815805124</v>
      </c>
      <c r="Z70" s="83">
        <v>3674476.4232380097</v>
      </c>
      <c r="AA70" s="83">
        <v>3895731.6061477773</v>
      </c>
      <c r="AB70" s="83">
        <v>4103820.9692129549</v>
      </c>
      <c r="AC70" s="83">
        <v>4319220.179756565</v>
      </c>
      <c r="AD70" s="83">
        <v>4526973.8073667791</v>
      </c>
      <c r="AE70" s="83">
        <v>4728760.3384791408</v>
      </c>
      <c r="AF70" s="83">
        <v>4925826.6899963459</v>
      </c>
      <c r="AG70" s="83">
        <v>5119121.9237849088</v>
      </c>
      <c r="AH70" s="83">
        <v>5325423.7305278797</v>
      </c>
      <c r="AI70" s="83">
        <v>5529246.5533867516</v>
      </c>
      <c r="AJ70" s="83">
        <v>5730896.0327462237</v>
      </c>
      <c r="AK70" s="83">
        <v>5930828.0560191059</v>
      </c>
      <c r="AL70" s="92">
        <v>6129204.2387038795</v>
      </c>
    </row>
    <row r="71" spans="1:38" x14ac:dyDescent="0.25">
      <c r="A71" t="str">
        <f t="shared" si="1"/>
        <v>Domestic passengers_Tanzania</v>
      </c>
      <c r="B71" s="102" t="s">
        <v>56</v>
      </c>
      <c r="C71" s="103" t="s">
        <v>32</v>
      </c>
      <c r="D71" s="104" t="s">
        <v>64</v>
      </c>
      <c r="E71" s="105" t="s">
        <v>20</v>
      </c>
      <c r="F71" s="106" t="s">
        <v>34</v>
      </c>
      <c r="G71" s="106" t="s">
        <v>20</v>
      </c>
      <c r="H71" s="106" t="s">
        <v>20</v>
      </c>
      <c r="I71" s="106" t="s">
        <v>20</v>
      </c>
      <c r="J71" s="106" t="s">
        <v>20</v>
      </c>
      <c r="K71" s="106" t="s">
        <v>20</v>
      </c>
      <c r="L71" s="106" t="s">
        <v>34</v>
      </c>
      <c r="M71" s="106" t="s">
        <v>20</v>
      </c>
      <c r="N71" s="106" t="s">
        <v>20</v>
      </c>
      <c r="O71" s="106" t="s">
        <v>20</v>
      </c>
      <c r="P71" s="106" t="s">
        <v>20</v>
      </c>
      <c r="Q71" s="106" t="s">
        <v>20</v>
      </c>
      <c r="R71" s="107">
        <v>1542433</v>
      </c>
      <c r="S71" s="107">
        <v>1807164.1580201266</v>
      </c>
      <c r="T71" s="107">
        <v>2244013.1108511044</v>
      </c>
      <c r="U71" s="107">
        <v>2585111.3194054081</v>
      </c>
      <c r="V71" s="107">
        <v>2837814.4339514202</v>
      </c>
      <c r="W71" s="107">
        <v>3038215.3438911708</v>
      </c>
      <c r="X71" s="107">
        <v>3211948.233366359</v>
      </c>
      <c r="Y71" s="107">
        <v>3370330.8190599256</v>
      </c>
      <c r="Z71" s="107">
        <v>3519355.7992459363</v>
      </c>
      <c r="AA71" s="107">
        <v>3662266.698088944</v>
      </c>
      <c r="AB71" s="107">
        <v>3800882.783331485</v>
      </c>
      <c r="AC71" s="107">
        <v>3936281.7971407385</v>
      </c>
      <c r="AD71" s="107">
        <v>4069140.9822955094</v>
      </c>
      <c r="AE71" s="107">
        <v>4199920.7520839898</v>
      </c>
      <c r="AF71" s="107">
        <v>4328951.0710815545</v>
      </c>
      <c r="AG71" s="107">
        <v>4456482.3212400945</v>
      </c>
      <c r="AH71" s="107">
        <v>4582710.471366141</v>
      </c>
      <c r="AI71" s="107">
        <v>4707794.8271185681</v>
      </c>
      <c r="AJ71" s="107">
        <v>4831862.4464293467</v>
      </c>
      <c r="AK71" s="107">
        <v>4955019.7706363024</v>
      </c>
      <c r="AL71" s="104">
        <v>5077353.9413965698</v>
      </c>
    </row>
    <row r="72" spans="1:38" x14ac:dyDescent="0.25">
      <c r="A72" t="str">
        <f t="shared" si="1"/>
        <v>Total passengers_Switzerland</v>
      </c>
      <c r="B72" s="102" t="s">
        <v>58</v>
      </c>
      <c r="C72" s="103" t="s">
        <v>96</v>
      </c>
      <c r="D72" s="104" t="s">
        <v>105</v>
      </c>
      <c r="E72" s="105" t="s">
        <v>34</v>
      </c>
      <c r="F72" s="106" t="s">
        <v>20</v>
      </c>
      <c r="G72" s="106" t="s">
        <v>20</v>
      </c>
      <c r="H72" s="106" t="s">
        <v>20</v>
      </c>
      <c r="I72" s="106" t="s">
        <v>20</v>
      </c>
      <c r="J72" s="106" t="s">
        <v>20</v>
      </c>
      <c r="K72" s="106" t="s">
        <v>20</v>
      </c>
      <c r="L72" s="106" t="s">
        <v>20</v>
      </c>
      <c r="M72" s="106" t="s">
        <v>20</v>
      </c>
      <c r="N72" s="106" t="s">
        <v>20</v>
      </c>
      <c r="O72" s="106" t="s">
        <v>20</v>
      </c>
      <c r="P72" s="106" t="s">
        <v>20</v>
      </c>
      <c r="Q72" s="106" t="s">
        <v>34</v>
      </c>
      <c r="R72" s="107">
        <v>16488422</v>
      </c>
      <c r="S72" s="107">
        <v>20048204.582577106</v>
      </c>
      <c r="T72" s="107">
        <v>35254053.492538363</v>
      </c>
      <c r="U72" s="107">
        <v>47356231.18659135</v>
      </c>
      <c r="V72" s="107">
        <v>56292690.969199218</v>
      </c>
      <c r="W72" s="107">
        <v>62069443.977193832</v>
      </c>
      <c r="X72" s="107">
        <v>66834892.470969863</v>
      </c>
      <c r="Y72" s="107">
        <v>70928542.057717651</v>
      </c>
      <c r="Z72" s="107">
        <v>74553449.932140797</v>
      </c>
      <c r="AA72" s="107">
        <v>77849999.359555602</v>
      </c>
      <c r="AB72" s="107">
        <v>80911979.222536162</v>
      </c>
      <c r="AC72" s="107">
        <v>83803334.369660407</v>
      </c>
      <c r="AD72" s="107">
        <v>86568545.073202804</v>
      </c>
      <c r="AE72" s="107">
        <v>89239179.587498605</v>
      </c>
      <c r="AF72" s="107">
        <v>91838056.147476211</v>
      </c>
      <c r="AG72" s="107">
        <v>94381964.308596343</v>
      </c>
      <c r="AH72" s="107">
        <v>96883461.185520753</v>
      </c>
      <c r="AI72" s="107">
        <v>99352096.991660401</v>
      </c>
      <c r="AJ72" s="107">
        <v>101795260.47080532</v>
      </c>
      <c r="AK72" s="107">
        <v>104218780.77476078</v>
      </c>
      <c r="AL72" s="104">
        <v>106627368.47076967</v>
      </c>
    </row>
    <row r="73" spans="1:38" x14ac:dyDescent="0.25">
      <c r="A73" t="str">
        <f t="shared" si="1"/>
        <v>Total aircraft movements_Switzerland</v>
      </c>
      <c r="B73" s="102" t="s">
        <v>35</v>
      </c>
      <c r="C73" s="103" t="s">
        <v>96</v>
      </c>
      <c r="D73" s="104" t="s">
        <v>105</v>
      </c>
      <c r="E73" s="105" t="s">
        <v>34</v>
      </c>
      <c r="F73" s="106" t="s">
        <v>20</v>
      </c>
      <c r="G73" s="106" t="s">
        <v>20</v>
      </c>
      <c r="H73" s="106" t="s">
        <v>20</v>
      </c>
      <c r="I73" s="106" t="s">
        <v>20</v>
      </c>
      <c r="J73" s="106" t="s">
        <v>20</v>
      </c>
      <c r="K73" s="106" t="s">
        <v>20</v>
      </c>
      <c r="L73" s="106" t="s">
        <v>20</v>
      </c>
      <c r="M73" s="106" t="s">
        <v>20</v>
      </c>
      <c r="N73" s="106" t="s">
        <v>20</v>
      </c>
      <c r="O73" s="106" t="s">
        <v>20</v>
      </c>
      <c r="P73" s="106" t="s">
        <v>20</v>
      </c>
      <c r="Q73" s="106" t="s">
        <v>34</v>
      </c>
      <c r="R73" s="107">
        <v>367578</v>
      </c>
      <c r="S73" s="107">
        <v>438872.43543301633</v>
      </c>
      <c r="T73" s="107">
        <v>608679.73095838248</v>
      </c>
      <c r="U73" s="107">
        <v>689768.00228451786</v>
      </c>
      <c r="V73" s="107">
        <v>727984.32090613851</v>
      </c>
      <c r="W73" s="107">
        <v>753666.45831474417</v>
      </c>
      <c r="X73" s="107">
        <v>773714.18618393678</v>
      </c>
      <c r="Y73" s="107">
        <v>790894.56999998074</v>
      </c>
      <c r="Z73" s="107">
        <v>806536.08872215194</v>
      </c>
      <c r="AA73" s="107">
        <v>821291.07544427866</v>
      </c>
      <c r="AB73" s="107">
        <v>835490.03800870478</v>
      </c>
      <c r="AC73" s="107">
        <v>849307.06941766781</v>
      </c>
      <c r="AD73" s="107">
        <v>862843.90491469787</v>
      </c>
      <c r="AE73" s="107">
        <v>876160.01297503652</v>
      </c>
      <c r="AF73" s="107">
        <v>889297.60281308764</v>
      </c>
      <c r="AG73" s="107">
        <v>902284.76814687997</v>
      </c>
      <c r="AH73" s="107">
        <v>915143.33790598903</v>
      </c>
      <c r="AI73" s="107">
        <v>927889.67058070155</v>
      </c>
      <c r="AJ73" s="107">
        <v>940536.28637539444</v>
      </c>
      <c r="AK73" s="107">
        <v>953094.35185766662</v>
      </c>
      <c r="AL73" s="104">
        <v>965571.1806196603</v>
      </c>
    </row>
    <row r="74" spans="1:38" x14ac:dyDescent="0.25">
      <c r="A74" t="str">
        <f t="shared" si="1"/>
        <v>Total Cargo_Switzerland</v>
      </c>
      <c r="B74" s="102" t="s">
        <v>207</v>
      </c>
      <c r="C74" s="108" t="s">
        <v>96</v>
      </c>
      <c r="D74" s="92" t="s">
        <v>105</v>
      </c>
      <c r="E74" s="75" t="s">
        <v>34</v>
      </c>
      <c r="F74" s="76" t="s">
        <v>20</v>
      </c>
      <c r="G74" s="76" t="s">
        <v>20</v>
      </c>
      <c r="H74" s="76" t="s">
        <v>20</v>
      </c>
      <c r="I74" s="76" t="s">
        <v>20</v>
      </c>
      <c r="J74" s="76" t="s">
        <v>20</v>
      </c>
      <c r="K74" s="76" t="s">
        <v>20</v>
      </c>
      <c r="L74" s="76" t="s">
        <v>20</v>
      </c>
      <c r="M74" s="76" t="s">
        <v>20</v>
      </c>
      <c r="N74" s="76" t="s">
        <v>20</v>
      </c>
      <c r="O74" s="76" t="s">
        <v>20</v>
      </c>
      <c r="P74" s="76" t="s">
        <v>20</v>
      </c>
      <c r="Q74" s="76" t="s">
        <v>34</v>
      </c>
      <c r="R74" s="83">
        <v>280358.90600000002</v>
      </c>
      <c r="S74" s="83">
        <v>366196.74492091831</v>
      </c>
      <c r="T74" s="83">
        <v>451618.17950987385</v>
      </c>
      <c r="U74" s="83">
        <v>499603.71567348053</v>
      </c>
      <c r="V74" s="83">
        <v>526496.21956613532</v>
      </c>
      <c r="W74" s="83">
        <v>544934.69549203862</v>
      </c>
      <c r="X74" s="83">
        <v>563039.05369540444</v>
      </c>
      <c r="Y74" s="83">
        <v>580039.70774789003</v>
      </c>
      <c r="Z74" s="83">
        <v>596609.37942779658</v>
      </c>
      <c r="AA74" s="83">
        <v>612949.28266288096</v>
      </c>
      <c r="AB74" s="83">
        <v>629008.87958321103</v>
      </c>
      <c r="AC74" s="83">
        <v>645033.78756918269</v>
      </c>
      <c r="AD74" s="83">
        <v>660983.99245764338</v>
      </c>
      <c r="AE74" s="83">
        <v>676936.82779693906</v>
      </c>
      <c r="AF74" s="83">
        <v>693029.27996551048</v>
      </c>
      <c r="AG74" s="83">
        <v>709043.1378157424</v>
      </c>
      <c r="AH74" s="83">
        <v>724891.28072036768</v>
      </c>
      <c r="AI74" s="83">
        <v>740583.55925643852</v>
      </c>
      <c r="AJ74" s="83">
        <v>756114.68052967114</v>
      </c>
      <c r="AK74" s="83">
        <v>771472.2030974417</v>
      </c>
      <c r="AL74" s="92">
        <v>786722.43728400243</v>
      </c>
    </row>
    <row r="75" spans="1:38" x14ac:dyDescent="0.25">
      <c r="A75" t="str">
        <f t="shared" si="1"/>
        <v>International passengers_Switzerland</v>
      </c>
      <c r="B75" s="72" t="s">
        <v>54</v>
      </c>
      <c r="C75" s="108" t="s">
        <v>96</v>
      </c>
      <c r="D75" s="92" t="s">
        <v>105</v>
      </c>
      <c r="E75" s="75" t="s">
        <v>34</v>
      </c>
      <c r="F75" s="76" t="s">
        <v>20</v>
      </c>
      <c r="G75" s="76" t="s">
        <v>20</v>
      </c>
      <c r="H75" s="76" t="s">
        <v>20</v>
      </c>
      <c r="I75" s="76" t="s">
        <v>20</v>
      </c>
      <c r="J75" s="76" t="s">
        <v>20</v>
      </c>
      <c r="K75" s="76" t="s">
        <v>20</v>
      </c>
      <c r="L75" s="76" t="s">
        <v>20</v>
      </c>
      <c r="M75" s="76" t="s">
        <v>20</v>
      </c>
      <c r="N75" s="76" t="s">
        <v>20</v>
      </c>
      <c r="O75" s="76" t="s">
        <v>20</v>
      </c>
      <c r="P75" s="76" t="s">
        <v>20</v>
      </c>
      <c r="Q75" s="76" t="s">
        <v>34</v>
      </c>
      <c r="R75" s="83">
        <v>16118327</v>
      </c>
      <c r="S75" s="83">
        <v>19623378.152422544</v>
      </c>
      <c r="T75" s="83">
        <v>34459534.539223753</v>
      </c>
      <c r="U75" s="83">
        <v>46218804.666901909</v>
      </c>
      <c r="V75" s="83">
        <v>54930307.499452204</v>
      </c>
      <c r="W75" s="83">
        <v>60602842.812420048</v>
      </c>
      <c r="X75" s="83">
        <v>65287413.119902737</v>
      </c>
      <c r="Y75" s="83">
        <v>69304370.477355346</v>
      </c>
      <c r="Z75" s="83">
        <v>72861030.209600091</v>
      </c>
      <c r="AA75" s="83">
        <v>76093679.078726813</v>
      </c>
      <c r="AB75" s="83">
        <v>79093555.504155144</v>
      </c>
      <c r="AC75" s="83">
        <v>81922934.935827523</v>
      </c>
      <c r="AD75" s="83">
        <v>84625143.665525496</v>
      </c>
      <c r="AE75" s="83">
        <v>87230880.766315162</v>
      </c>
      <c r="AF75" s="83">
        <v>89762257.988924056</v>
      </c>
      <c r="AG75" s="83">
        <v>92235430.197406337</v>
      </c>
      <c r="AH75" s="83">
        <v>94662349.432592869</v>
      </c>
      <c r="AI75" s="83">
        <v>97051952.374430493</v>
      </c>
      <c r="AJ75" s="83">
        <v>99410975.825907394</v>
      </c>
      <c r="AK75" s="83">
        <v>101744537.27788748</v>
      </c>
      <c r="AL75" s="92">
        <v>104056553.6371875</v>
      </c>
    </row>
    <row r="76" spans="1:38" x14ac:dyDescent="0.25">
      <c r="A76" t="str">
        <f t="shared" si="1"/>
        <v>Domestic passengers_Switzerland</v>
      </c>
      <c r="B76" s="102" t="s">
        <v>56</v>
      </c>
      <c r="C76" s="103" t="s">
        <v>96</v>
      </c>
      <c r="D76" s="104" t="s">
        <v>105</v>
      </c>
      <c r="E76" s="105" t="s">
        <v>34</v>
      </c>
      <c r="F76" s="106" t="s">
        <v>20</v>
      </c>
      <c r="G76" s="106" t="s">
        <v>20</v>
      </c>
      <c r="H76" s="106" t="s">
        <v>20</v>
      </c>
      <c r="I76" s="106" t="s">
        <v>20</v>
      </c>
      <c r="J76" s="106" t="s">
        <v>20</v>
      </c>
      <c r="K76" s="106" t="s">
        <v>20</v>
      </c>
      <c r="L76" s="106" t="s">
        <v>20</v>
      </c>
      <c r="M76" s="106" t="s">
        <v>20</v>
      </c>
      <c r="N76" s="106" t="s">
        <v>20</v>
      </c>
      <c r="O76" s="106" t="s">
        <v>20</v>
      </c>
      <c r="P76" s="106" t="s">
        <v>20</v>
      </c>
      <c r="Q76" s="106" t="s">
        <v>34</v>
      </c>
      <c r="R76" s="107">
        <v>344477</v>
      </c>
      <c r="S76" s="107">
        <v>377261.50962911919</v>
      </c>
      <c r="T76" s="107">
        <v>725703.64329569647</v>
      </c>
      <c r="U76" s="107">
        <v>1056600.2184066672</v>
      </c>
      <c r="V76" s="107">
        <v>1272078.1397236297</v>
      </c>
      <c r="W76" s="107">
        <v>1368581.3887285001</v>
      </c>
      <c r="X76" s="107">
        <v>1442774.6839528803</v>
      </c>
      <c r="Y76" s="107">
        <v>1513416.6691619137</v>
      </c>
      <c r="Z76" s="107">
        <v>1575996.7639865493</v>
      </c>
      <c r="AA76" s="107">
        <v>1634442.7283531749</v>
      </c>
      <c r="AB76" s="107">
        <v>1691200.3909172246</v>
      </c>
      <c r="AC76" s="107">
        <v>1747868.0672950812</v>
      </c>
      <c r="AD76" s="107">
        <v>1805554.0300561511</v>
      </c>
      <c r="AE76" s="107">
        <v>1865095.5569430497</v>
      </c>
      <c r="AF76" s="107">
        <v>1927179.0508612646</v>
      </c>
      <c r="AG76" s="107">
        <v>1992423.0054051618</v>
      </c>
      <c r="AH76" s="107">
        <v>2061422.9968192684</v>
      </c>
      <c r="AI76" s="107">
        <v>2134785.719983852</v>
      </c>
      <c r="AJ76" s="107">
        <v>2213154.9199233884</v>
      </c>
      <c r="AK76" s="107">
        <v>2297238.4771822747</v>
      </c>
      <c r="AL76" s="104">
        <v>2387826.6927991556</v>
      </c>
    </row>
    <row r="77" spans="1:38" x14ac:dyDescent="0.25">
      <c r="A77" t="str">
        <f t="shared" si="1"/>
        <v>Total passengers_Sweden</v>
      </c>
      <c r="B77" s="102" t="s">
        <v>58</v>
      </c>
      <c r="C77" s="103" t="s">
        <v>96</v>
      </c>
      <c r="D77" s="104" t="s">
        <v>136</v>
      </c>
      <c r="E77" s="105" t="s">
        <v>34</v>
      </c>
      <c r="F77" s="106" t="s">
        <v>20</v>
      </c>
      <c r="G77" s="106" t="s">
        <v>20</v>
      </c>
      <c r="H77" s="106" t="s">
        <v>20</v>
      </c>
      <c r="I77" s="106" t="s">
        <v>34</v>
      </c>
      <c r="J77" s="106" t="s">
        <v>20</v>
      </c>
      <c r="K77" s="106" t="s">
        <v>20</v>
      </c>
      <c r="L77" s="106" t="s">
        <v>20</v>
      </c>
      <c r="M77" s="106" t="s">
        <v>20</v>
      </c>
      <c r="N77" s="106" t="s">
        <v>20</v>
      </c>
      <c r="O77" s="106" t="s">
        <v>20</v>
      </c>
      <c r="P77" s="106" t="s">
        <v>20</v>
      </c>
      <c r="Q77" s="106" t="s">
        <v>34</v>
      </c>
      <c r="R77" s="107">
        <v>11520913</v>
      </c>
      <c r="S77" s="107">
        <v>13169590.399484258</v>
      </c>
      <c r="T77" s="107">
        <v>28759352.472068634</v>
      </c>
      <c r="U77" s="107">
        <v>38998943.152497314</v>
      </c>
      <c r="V77" s="107">
        <v>45857171.375067256</v>
      </c>
      <c r="W77" s="107">
        <v>49556509.151170842</v>
      </c>
      <c r="X77" s="107">
        <v>52399934.94831153</v>
      </c>
      <c r="Y77" s="107">
        <v>54717870.995176308</v>
      </c>
      <c r="Z77" s="107">
        <v>56713747.456899986</v>
      </c>
      <c r="AA77" s="107">
        <v>58498066.403577499</v>
      </c>
      <c r="AB77" s="107">
        <v>60121395.779761985</v>
      </c>
      <c r="AC77" s="107">
        <v>61682632.632532902</v>
      </c>
      <c r="AD77" s="107">
        <v>63194478.970044672</v>
      </c>
      <c r="AE77" s="107">
        <v>64681085.010377407</v>
      </c>
      <c r="AF77" s="107">
        <v>66180348.191029333</v>
      </c>
      <c r="AG77" s="107">
        <v>67675665.809799746</v>
      </c>
      <c r="AH77" s="107">
        <v>69151677.218760967</v>
      </c>
      <c r="AI77" s="107">
        <v>70619765.433704346</v>
      </c>
      <c r="AJ77" s="107">
        <v>72095469.13223283</v>
      </c>
      <c r="AK77" s="107">
        <v>73565708.308108523</v>
      </c>
      <c r="AL77" s="104">
        <v>75049736.938366488</v>
      </c>
    </row>
    <row r="78" spans="1:38" x14ac:dyDescent="0.25">
      <c r="A78" t="str">
        <f t="shared" si="1"/>
        <v>Total aircraft movements_Sweden</v>
      </c>
      <c r="B78" s="102" t="s">
        <v>35</v>
      </c>
      <c r="C78" s="103" t="s">
        <v>96</v>
      </c>
      <c r="D78" s="104" t="s">
        <v>136</v>
      </c>
      <c r="E78" s="105" t="s">
        <v>34</v>
      </c>
      <c r="F78" s="106" t="s">
        <v>20</v>
      </c>
      <c r="G78" s="106" t="s">
        <v>20</v>
      </c>
      <c r="H78" s="106" t="s">
        <v>20</v>
      </c>
      <c r="I78" s="106" t="s">
        <v>34</v>
      </c>
      <c r="J78" s="106" t="s">
        <v>20</v>
      </c>
      <c r="K78" s="106" t="s">
        <v>20</v>
      </c>
      <c r="L78" s="106" t="s">
        <v>20</v>
      </c>
      <c r="M78" s="106" t="s">
        <v>20</v>
      </c>
      <c r="N78" s="106" t="s">
        <v>20</v>
      </c>
      <c r="O78" s="106" t="s">
        <v>20</v>
      </c>
      <c r="P78" s="106" t="s">
        <v>20</v>
      </c>
      <c r="Q78" s="106" t="s">
        <v>34</v>
      </c>
      <c r="R78" s="107">
        <v>335594</v>
      </c>
      <c r="S78" s="107">
        <v>363128.29444913514</v>
      </c>
      <c r="T78" s="107">
        <v>470187.67671645683</v>
      </c>
      <c r="U78" s="107">
        <v>567732.6090860999</v>
      </c>
      <c r="V78" s="107">
        <v>631284.68937921547</v>
      </c>
      <c r="W78" s="107">
        <v>665058.36518815893</v>
      </c>
      <c r="X78" s="107">
        <v>692681.68649712903</v>
      </c>
      <c r="Y78" s="107">
        <v>716578.26762436936</v>
      </c>
      <c r="Z78" s="107">
        <v>738090.8369569733</v>
      </c>
      <c r="AA78" s="107">
        <v>757984.73794153682</v>
      </c>
      <c r="AB78" s="107">
        <v>776719.59598958283</v>
      </c>
      <c r="AC78" s="107">
        <v>794583.39820357214</v>
      </c>
      <c r="AD78" s="107">
        <v>811767.94573964877</v>
      </c>
      <c r="AE78" s="107">
        <v>828411.64107532019</v>
      </c>
      <c r="AF78" s="107">
        <v>844614.43471480592</v>
      </c>
      <c r="AG78" s="107">
        <v>860452.52739269345</v>
      </c>
      <c r="AH78" s="107">
        <v>875986.83174718183</v>
      </c>
      <c r="AI78" s="107">
        <v>891265.16226668202</v>
      </c>
      <c r="AJ78" s="107">
        <v>906326.00647831219</v>
      </c>
      <c r="AK78" s="107">
        <v>921199.05451528705</v>
      </c>
      <c r="AL78" s="104">
        <v>935912.28140161838</v>
      </c>
    </row>
    <row r="79" spans="1:38" x14ac:dyDescent="0.25">
      <c r="A79" t="str">
        <f t="shared" si="1"/>
        <v>Total Cargo_Sweden</v>
      </c>
      <c r="B79" s="102" t="s">
        <v>207</v>
      </c>
      <c r="C79" s="108" t="s">
        <v>96</v>
      </c>
      <c r="D79" s="92" t="s">
        <v>136</v>
      </c>
      <c r="E79" s="75" t="s">
        <v>34</v>
      </c>
      <c r="F79" s="76" t="s">
        <v>20</v>
      </c>
      <c r="G79" s="76" t="s">
        <v>20</v>
      </c>
      <c r="H79" s="76" t="s">
        <v>20</v>
      </c>
      <c r="I79" s="76" t="s">
        <v>34</v>
      </c>
      <c r="J79" s="76" t="s">
        <v>20</v>
      </c>
      <c r="K79" s="76" t="s">
        <v>20</v>
      </c>
      <c r="L79" s="76" t="s">
        <v>20</v>
      </c>
      <c r="M79" s="76" t="s">
        <v>20</v>
      </c>
      <c r="N79" s="76" t="s">
        <v>20</v>
      </c>
      <c r="O79" s="76" t="s">
        <v>20</v>
      </c>
      <c r="P79" s="76" t="s">
        <v>20</v>
      </c>
      <c r="Q79" s="76" t="s">
        <v>34</v>
      </c>
      <c r="R79" s="83">
        <v>145522.31</v>
      </c>
      <c r="S79" s="83">
        <v>162231.23615397068</v>
      </c>
      <c r="T79" s="83">
        <v>162674.68524094357</v>
      </c>
      <c r="U79" s="83">
        <v>159684.73931587517</v>
      </c>
      <c r="V79" s="83">
        <v>156503.60415871214</v>
      </c>
      <c r="W79" s="83">
        <v>156069.46170979427</v>
      </c>
      <c r="X79" s="83">
        <v>155316.82564429526</v>
      </c>
      <c r="Y79" s="83">
        <v>155813.49307753157</v>
      </c>
      <c r="Z79" s="83">
        <v>155591.84635249784</v>
      </c>
      <c r="AA79" s="83">
        <v>156502.83159574535</v>
      </c>
      <c r="AB79" s="83">
        <v>157801.1967628093</v>
      </c>
      <c r="AC79" s="83">
        <v>158291.91683796747</v>
      </c>
      <c r="AD79" s="83">
        <v>160046.78921522823</v>
      </c>
      <c r="AE79" s="83">
        <v>160381.18729231638</v>
      </c>
      <c r="AF79" s="83">
        <v>162826.03385665765</v>
      </c>
      <c r="AG79" s="83">
        <v>163664.23525559186</v>
      </c>
      <c r="AH79" s="83">
        <v>165482.82635527503</v>
      </c>
      <c r="AI79" s="83">
        <v>167077.31643312515</v>
      </c>
      <c r="AJ79" s="83">
        <v>167589.86310814598</v>
      </c>
      <c r="AK79" s="83">
        <v>169603.39101563708</v>
      </c>
      <c r="AL79" s="92">
        <v>170969.41869652903</v>
      </c>
    </row>
    <row r="80" spans="1:38" x14ac:dyDescent="0.25">
      <c r="A80" t="str">
        <f t="shared" si="1"/>
        <v>International passengers_Sweden</v>
      </c>
      <c r="B80" s="72" t="s">
        <v>54</v>
      </c>
      <c r="C80" s="108" t="s">
        <v>96</v>
      </c>
      <c r="D80" s="92" t="s">
        <v>136</v>
      </c>
      <c r="E80" s="75" t="s">
        <v>34</v>
      </c>
      <c r="F80" s="76" t="s">
        <v>20</v>
      </c>
      <c r="G80" s="76" t="s">
        <v>20</v>
      </c>
      <c r="H80" s="76" t="s">
        <v>20</v>
      </c>
      <c r="I80" s="76" t="s">
        <v>34</v>
      </c>
      <c r="J80" s="76" t="s">
        <v>20</v>
      </c>
      <c r="K80" s="76" t="s">
        <v>20</v>
      </c>
      <c r="L80" s="76" t="s">
        <v>20</v>
      </c>
      <c r="M80" s="76" t="s">
        <v>20</v>
      </c>
      <c r="N80" s="76" t="s">
        <v>20</v>
      </c>
      <c r="O80" s="76" t="s">
        <v>20</v>
      </c>
      <c r="P80" s="76" t="s">
        <v>20</v>
      </c>
      <c r="Q80" s="76" t="s">
        <v>34</v>
      </c>
      <c r="R80" s="83">
        <v>7396514</v>
      </c>
      <c r="S80" s="83">
        <v>8719189.6725633442</v>
      </c>
      <c r="T80" s="83">
        <v>19888284.614122264</v>
      </c>
      <c r="U80" s="83">
        <v>26618733.915159013</v>
      </c>
      <c r="V80" s="83">
        <v>31128330.997082919</v>
      </c>
      <c r="W80" s="83">
        <v>33727155.040773615</v>
      </c>
      <c r="X80" s="83">
        <v>35731352.771334678</v>
      </c>
      <c r="Y80" s="83">
        <v>37367927.14447511</v>
      </c>
      <c r="Z80" s="83">
        <v>38779680.903850235</v>
      </c>
      <c r="AA80" s="83">
        <v>40041390.935760751</v>
      </c>
      <c r="AB80" s="83">
        <v>41182356.567534834</v>
      </c>
      <c r="AC80" s="83">
        <v>42288579.170466319</v>
      </c>
      <c r="AD80" s="83">
        <v>43364766.795558885</v>
      </c>
      <c r="AE80" s="83">
        <v>44429963.35760019</v>
      </c>
      <c r="AF80" s="83">
        <v>45518686.990196675</v>
      </c>
      <c r="AG80" s="83">
        <v>46612023.573775895</v>
      </c>
      <c r="AH80" s="83">
        <v>47692967.61300233</v>
      </c>
      <c r="AI80" s="83">
        <v>48771695.797189541</v>
      </c>
      <c r="AJ80" s="83">
        <v>49862839.812888697</v>
      </c>
      <c r="AK80" s="83">
        <v>50952620.433388144</v>
      </c>
      <c r="AL80" s="92">
        <v>52059742.880803093</v>
      </c>
    </row>
    <row r="81" spans="1:38" x14ac:dyDescent="0.25">
      <c r="A81" t="str">
        <f t="shared" si="1"/>
        <v>Domestic passengers_Sweden</v>
      </c>
      <c r="B81" s="102" t="s">
        <v>56</v>
      </c>
      <c r="C81" s="103" t="s">
        <v>96</v>
      </c>
      <c r="D81" s="104" t="s">
        <v>136</v>
      </c>
      <c r="E81" s="105" t="s">
        <v>34</v>
      </c>
      <c r="F81" s="106" t="s">
        <v>20</v>
      </c>
      <c r="G81" s="106" t="s">
        <v>20</v>
      </c>
      <c r="H81" s="106" t="s">
        <v>20</v>
      </c>
      <c r="I81" s="106" t="s">
        <v>34</v>
      </c>
      <c r="J81" s="106" t="s">
        <v>20</v>
      </c>
      <c r="K81" s="106" t="s">
        <v>20</v>
      </c>
      <c r="L81" s="106" t="s">
        <v>20</v>
      </c>
      <c r="M81" s="106" t="s">
        <v>20</v>
      </c>
      <c r="N81" s="106" t="s">
        <v>20</v>
      </c>
      <c r="O81" s="106" t="s">
        <v>20</v>
      </c>
      <c r="P81" s="106" t="s">
        <v>20</v>
      </c>
      <c r="Q81" s="106" t="s">
        <v>34</v>
      </c>
      <c r="R81" s="107">
        <v>4059871</v>
      </c>
      <c r="S81" s="107">
        <v>4395348.8537798645</v>
      </c>
      <c r="T81" s="107">
        <v>8778586.7042087745</v>
      </c>
      <c r="U81" s="107">
        <v>12259250.757769573</v>
      </c>
      <c r="V81" s="107">
        <v>14585917.46131579</v>
      </c>
      <c r="W81" s="107">
        <v>15669869.406098977</v>
      </c>
      <c r="X81" s="107">
        <v>16496487.358790299</v>
      </c>
      <c r="Y81" s="107">
        <v>17168190.510902774</v>
      </c>
      <c r="Z81" s="107">
        <v>17744856.474083528</v>
      </c>
      <c r="AA81" s="107">
        <v>18261653.834453762</v>
      </c>
      <c r="AB81" s="107">
        <v>18739448.420764174</v>
      </c>
      <c r="AC81" s="107">
        <v>19190832.769207541</v>
      </c>
      <c r="AD81" s="107">
        <v>19623579.720350578</v>
      </c>
      <c r="AE81" s="107">
        <v>20042631.337317981</v>
      </c>
      <c r="AF81" s="107">
        <v>20451239.190246947</v>
      </c>
      <c r="AG81" s="107">
        <v>20851621.799852688</v>
      </c>
      <c r="AH81" s="107">
        <v>21245350.565706529</v>
      </c>
      <c r="AI81" s="107">
        <v>21633574.873986825</v>
      </c>
      <c r="AJ81" s="107">
        <v>22017158.589146614</v>
      </c>
      <c r="AK81" s="107">
        <v>22396768.205942273</v>
      </c>
      <c r="AL81" s="104">
        <v>22772926.00752937</v>
      </c>
    </row>
    <row r="82" spans="1:38" x14ac:dyDescent="0.25">
      <c r="A82" t="str">
        <f t="shared" si="1"/>
        <v>Total passengers_Sub-Saharan Africa</v>
      </c>
      <c r="B82" s="72" t="s">
        <v>58</v>
      </c>
      <c r="C82" s="108" t="s">
        <v>20</v>
      </c>
      <c r="D82" s="92" t="s">
        <v>13</v>
      </c>
      <c r="E82" s="75" t="s">
        <v>20</v>
      </c>
      <c r="F82" s="76" t="s">
        <v>20</v>
      </c>
      <c r="G82" s="76" t="s">
        <v>20</v>
      </c>
      <c r="H82" s="76" t="s">
        <v>20</v>
      </c>
      <c r="I82" s="76" t="s">
        <v>20</v>
      </c>
      <c r="J82" s="76" t="s">
        <v>20</v>
      </c>
      <c r="K82" s="76" t="s">
        <v>20</v>
      </c>
      <c r="L82" s="76" t="s">
        <v>20</v>
      </c>
      <c r="M82" s="76" t="s">
        <v>20</v>
      </c>
      <c r="N82" s="76" t="s">
        <v>20</v>
      </c>
      <c r="O82" s="76" t="s">
        <v>20</v>
      </c>
      <c r="P82" s="76" t="s">
        <v>20</v>
      </c>
      <c r="Q82" s="76" t="s">
        <v>20</v>
      </c>
      <c r="R82" s="83">
        <v>42838877</v>
      </c>
      <c r="S82" s="83">
        <v>59436227.610486552</v>
      </c>
      <c r="T82" s="83">
        <v>84272756.288128451</v>
      </c>
      <c r="U82" s="83">
        <v>105167335.55856754</v>
      </c>
      <c r="V82" s="83">
        <v>120637370.11995763</v>
      </c>
      <c r="W82" s="83">
        <v>131729667.93096979</v>
      </c>
      <c r="X82" s="83">
        <v>140954006.04125702</v>
      </c>
      <c r="Y82" s="83">
        <v>148962467.41831371</v>
      </c>
      <c r="Z82" s="83">
        <v>156171676.27629527</v>
      </c>
      <c r="AA82" s="83">
        <v>162859866.69511083</v>
      </c>
      <c r="AB82" s="83">
        <v>169206864.1660248</v>
      </c>
      <c r="AC82" s="83">
        <v>175382471.9523828</v>
      </c>
      <c r="AD82" s="83">
        <v>181406361.48158488</v>
      </c>
      <c r="AE82" s="83">
        <v>187324466.88953298</v>
      </c>
      <c r="AF82" s="83">
        <v>193185668.41790295</v>
      </c>
      <c r="AG82" s="83">
        <v>199008592.8694126</v>
      </c>
      <c r="AH82" s="83">
        <v>204853948.49241102</v>
      </c>
      <c r="AI82" s="83">
        <v>210691198.01679489</v>
      </c>
      <c r="AJ82" s="83">
        <v>216535249.99758762</v>
      </c>
      <c r="AK82" s="83">
        <v>222393452.31157732</v>
      </c>
      <c r="AL82" s="92">
        <v>228265759.71662602</v>
      </c>
    </row>
    <row r="83" spans="1:38" x14ac:dyDescent="0.25">
      <c r="A83" t="str">
        <f t="shared" si="1"/>
        <v>Total aircraft movements_Sub-Saharan Africa</v>
      </c>
      <c r="B83" s="72" t="s">
        <v>35</v>
      </c>
      <c r="C83" s="108" t="s">
        <v>20</v>
      </c>
      <c r="D83" s="92" t="s">
        <v>13</v>
      </c>
      <c r="E83" s="75" t="s">
        <v>20</v>
      </c>
      <c r="F83" s="76" t="s">
        <v>20</v>
      </c>
      <c r="G83" s="76" t="s">
        <v>20</v>
      </c>
      <c r="H83" s="76" t="s">
        <v>20</v>
      </c>
      <c r="I83" s="76" t="s">
        <v>20</v>
      </c>
      <c r="J83" s="76" t="s">
        <v>20</v>
      </c>
      <c r="K83" s="76" t="s">
        <v>20</v>
      </c>
      <c r="L83" s="76" t="s">
        <v>20</v>
      </c>
      <c r="M83" s="76" t="s">
        <v>20</v>
      </c>
      <c r="N83" s="76" t="s">
        <v>20</v>
      </c>
      <c r="O83" s="76" t="s">
        <v>20</v>
      </c>
      <c r="P83" s="76" t="s">
        <v>20</v>
      </c>
      <c r="Q83" s="76" t="s">
        <v>20</v>
      </c>
      <c r="R83" s="83">
        <v>950433</v>
      </c>
      <c r="S83" s="83">
        <v>1220919.9326472967</v>
      </c>
      <c r="T83" s="83">
        <v>1531677.5531578234</v>
      </c>
      <c r="U83" s="83">
        <v>1751938.2642639694</v>
      </c>
      <c r="V83" s="83">
        <v>1897141.4930973556</v>
      </c>
      <c r="W83" s="83">
        <v>1997238.3156201928</v>
      </c>
      <c r="X83" s="83">
        <v>2075039.850879445</v>
      </c>
      <c r="Y83" s="83">
        <v>2139871.8368277433</v>
      </c>
      <c r="Z83" s="83">
        <v>2196884.923293639</v>
      </c>
      <c r="AA83" s="83">
        <v>2248976.0945070176</v>
      </c>
      <c r="AB83" s="83">
        <v>2297968.1320937593</v>
      </c>
      <c r="AC83" s="83">
        <v>2345279.5359521876</v>
      </c>
      <c r="AD83" s="83">
        <v>2391239.8381320601</v>
      </c>
      <c r="AE83" s="83">
        <v>2436119.6798405685</v>
      </c>
      <c r="AF83" s="83">
        <v>2480338.9524592594</v>
      </c>
      <c r="AG83" s="83">
        <v>2524011.0780672827</v>
      </c>
      <c r="AH83" s="83">
        <v>2567207.0438729203</v>
      </c>
      <c r="AI83" s="83">
        <v>2609931.8650842397</v>
      </c>
      <c r="AJ83" s="83">
        <v>2652356.5572311161</v>
      </c>
      <c r="AK83" s="83">
        <v>2694519.8738102419</v>
      </c>
      <c r="AL83" s="92">
        <v>2736415.9498983128</v>
      </c>
    </row>
    <row r="84" spans="1:38" x14ac:dyDescent="0.25">
      <c r="A84" t="str">
        <f t="shared" si="1"/>
        <v>Total Cargo_Sub-Saharan Africa</v>
      </c>
      <c r="B84" s="102" t="s">
        <v>207</v>
      </c>
      <c r="C84" s="103" t="s">
        <v>20</v>
      </c>
      <c r="D84" s="104" t="s">
        <v>13</v>
      </c>
      <c r="E84" s="105" t="s">
        <v>20</v>
      </c>
      <c r="F84" s="106" t="s">
        <v>20</v>
      </c>
      <c r="G84" s="106" t="s">
        <v>20</v>
      </c>
      <c r="H84" s="106" t="s">
        <v>20</v>
      </c>
      <c r="I84" s="106" t="s">
        <v>20</v>
      </c>
      <c r="J84" s="106" t="s">
        <v>20</v>
      </c>
      <c r="K84" s="106" t="s">
        <v>20</v>
      </c>
      <c r="L84" s="106" t="s">
        <v>20</v>
      </c>
      <c r="M84" s="106" t="s">
        <v>20</v>
      </c>
      <c r="N84" s="106" t="s">
        <v>20</v>
      </c>
      <c r="O84" s="106" t="s">
        <v>20</v>
      </c>
      <c r="P84" s="106" t="s">
        <v>20</v>
      </c>
      <c r="Q84" s="106" t="s">
        <v>20</v>
      </c>
      <c r="R84" s="107">
        <v>1313797.655</v>
      </c>
      <c r="S84" s="107">
        <v>1321809.5568224385</v>
      </c>
      <c r="T84" s="107">
        <v>1500405.8814039484</v>
      </c>
      <c r="U84" s="107">
        <v>1649851.5814164863</v>
      </c>
      <c r="V84" s="107">
        <v>1757357.8349953177</v>
      </c>
      <c r="W84" s="107">
        <v>1850021.870111204</v>
      </c>
      <c r="X84" s="107">
        <v>1935297.1785626255</v>
      </c>
      <c r="Y84" s="107">
        <v>2015314.4480392819</v>
      </c>
      <c r="Z84" s="107">
        <v>2090983.2584233908</v>
      </c>
      <c r="AA84" s="107">
        <v>2163093.7637450253</v>
      </c>
      <c r="AB84" s="107">
        <v>2232624.5596506787</v>
      </c>
      <c r="AC84" s="107">
        <v>2299451.9239437743</v>
      </c>
      <c r="AD84" s="107">
        <v>2364700.25345778</v>
      </c>
      <c r="AE84" s="107">
        <v>2428735.0767528894</v>
      </c>
      <c r="AF84" s="107">
        <v>2490721.9037877754</v>
      </c>
      <c r="AG84" s="107">
        <v>2551875.37377663</v>
      </c>
      <c r="AH84" s="107">
        <v>2612047.092186789</v>
      </c>
      <c r="AI84" s="107">
        <v>2671355.4292007084</v>
      </c>
      <c r="AJ84" s="107">
        <v>2730139.2703296612</v>
      </c>
      <c r="AK84" s="107">
        <v>2788438.568015438</v>
      </c>
      <c r="AL84" s="104">
        <v>2846105.8363496219</v>
      </c>
    </row>
    <row r="85" spans="1:38" x14ac:dyDescent="0.25">
      <c r="A85" t="str">
        <f t="shared" si="1"/>
        <v>International passengers_Sub-Saharan Africa</v>
      </c>
      <c r="B85" s="102" t="s">
        <v>54</v>
      </c>
      <c r="C85" s="103" t="s">
        <v>20</v>
      </c>
      <c r="D85" s="104" t="s">
        <v>13</v>
      </c>
      <c r="E85" s="105" t="s">
        <v>20</v>
      </c>
      <c r="F85" s="106" t="s">
        <v>20</v>
      </c>
      <c r="G85" s="106" t="s">
        <v>20</v>
      </c>
      <c r="H85" s="106" t="s">
        <v>20</v>
      </c>
      <c r="I85" s="106" t="s">
        <v>20</v>
      </c>
      <c r="J85" s="106" t="s">
        <v>20</v>
      </c>
      <c r="K85" s="106" t="s">
        <v>20</v>
      </c>
      <c r="L85" s="106" t="s">
        <v>20</v>
      </c>
      <c r="M85" s="106" t="s">
        <v>20</v>
      </c>
      <c r="N85" s="106" t="s">
        <v>20</v>
      </c>
      <c r="O85" s="106" t="s">
        <v>20</v>
      </c>
      <c r="P85" s="106" t="s">
        <v>20</v>
      </c>
      <c r="Q85" s="106" t="s">
        <v>20</v>
      </c>
      <c r="R85" s="107">
        <v>16590158</v>
      </c>
      <c r="S85" s="107">
        <v>21426852.138056275</v>
      </c>
      <c r="T85" s="107">
        <v>33671982.509070896</v>
      </c>
      <c r="U85" s="107">
        <v>45768479.167477742</v>
      </c>
      <c r="V85" s="107">
        <v>54940180.113381594</v>
      </c>
      <c r="W85" s="107">
        <v>61352970.437924057</v>
      </c>
      <c r="X85" s="107">
        <v>66840569.76759968</v>
      </c>
      <c r="Y85" s="107">
        <v>71674942.586190283</v>
      </c>
      <c r="Z85" s="107">
        <v>76045714.380755305</v>
      </c>
      <c r="AA85" s="107">
        <v>80098472.898253337</v>
      </c>
      <c r="AB85" s="107">
        <v>83933951.175017864</v>
      </c>
      <c r="AC85" s="107">
        <v>87671598.814190909</v>
      </c>
      <c r="AD85" s="107">
        <v>91318853.466284543</v>
      </c>
      <c r="AE85" s="107">
        <v>94904189.936536506</v>
      </c>
      <c r="AF85" s="107">
        <v>98464394.568069428</v>
      </c>
      <c r="AG85" s="107">
        <v>102010356.10486411</v>
      </c>
      <c r="AH85" s="107">
        <v>105593442.53881645</v>
      </c>
      <c r="AI85" s="107">
        <v>109186846.73955309</v>
      </c>
      <c r="AJ85" s="107">
        <v>112804175.85087807</v>
      </c>
      <c r="AK85" s="107">
        <v>116451629.84574525</v>
      </c>
      <c r="AL85" s="104">
        <v>120128958.58073448</v>
      </c>
    </row>
    <row r="86" spans="1:38" x14ac:dyDescent="0.25">
      <c r="A86" t="str">
        <f t="shared" si="1"/>
        <v>Domestic passengers_Sub-Saharan Africa</v>
      </c>
      <c r="B86" s="72" t="s">
        <v>56</v>
      </c>
      <c r="C86" s="108" t="s">
        <v>20</v>
      </c>
      <c r="D86" s="92" t="s">
        <v>13</v>
      </c>
      <c r="E86" s="75" t="s">
        <v>20</v>
      </c>
      <c r="F86" s="76" t="s">
        <v>20</v>
      </c>
      <c r="G86" s="76" t="s">
        <v>20</v>
      </c>
      <c r="H86" s="76" t="s">
        <v>20</v>
      </c>
      <c r="I86" s="76" t="s">
        <v>20</v>
      </c>
      <c r="J86" s="76" t="s">
        <v>20</v>
      </c>
      <c r="K86" s="76" t="s">
        <v>20</v>
      </c>
      <c r="L86" s="76" t="s">
        <v>20</v>
      </c>
      <c r="M86" s="76" t="s">
        <v>20</v>
      </c>
      <c r="N86" s="76" t="s">
        <v>20</v>
      </c>
      <c r="O86" s="76" t="s">
        <v>20</v>
      </c>
      <c r="P86" s="76" t="s">
        <v>20</v>
      </c>
      <c r="Q86" s="76" t="s">
        <v>20</v>
      </c>
      <c r="R86" s="83">
        <v>24922178</v>
      </c>
      <c r="S86" s="83">
        <v>36667344.059644915</v>
      </c>
      <c r="T86" s="83">
        <v>48504668.516387336</v>
      </c>
      <c r="U86" s="83">
        <v>56424993.143547781</v>
      </c>
      <c r="V86" s="83">
        <v>61969555.063024655</v>
      </c>
      <c r="W86" s="83">
        <v>66143184.466993205</v>
      </c>
      <c r="X86" s="83">
        <v>69460416.731105894</v>
      </c>
      <c r="Y86" s="83">
        <v>72282052.971321642</v>
      </c>
      <c r="Z86" s="83">
        <v>74817030.68025279</v>
      </c>
      <c r="AA86" s="83">
        <v>77185158.675996736</v>
      </c>
      <c r="AB86" s="83">
        <v>79456690.06129548</v>
      </c>
      <c r="AC86" s="83">
        <v>81669892.965306297</v>
      </c>
      <c r="AD86" s="83">
        <v>83838403.990782753</v>
      </c>
      <c r="AE86" s="83">
        <v>85976189.173503667</v>
      </c>
      <c r="AF86" s="83">
        <v>88093208.603724152</v>
      </c>
      <c r="AG86" s="83">
        <v>90195500.122787386</v>
      </c>
      <c r="AH86" s="83">
        <v>92285906.291230083</v>
      </c>
      <c r="AI86" s="83">
        <v>94364483.138278201</v>
      </c>
      <c r="AJ86" s="83">
        <v>96431434.950662926</v>
      </c>
      <c r="AK86" s="83">
        <v>98487327.870765954</v>
      </c>
      <c r="AL86" s="92">
        <v>100532118.95839117</v>
      </c>
    </row>
    <row r="87" spans="1:38" x14ac:dyDescent="0.25">
      <c r="A87" t="str">
        <f t="shared" si="1"/>
        <v>Total passengers_Sri Lanka</v>
      </c>
      <c r="B87" s="72" t="s">
        <v>58</v>
      </c>
      <c r="C87" s="108" t="s">
        <v>69</v>
      </c>
      <c r="D87" s="92" t="s">
        <v>80</v>
      </c>
      <c r="E87" s="75" t="s">
        <v>20</v>
      </c>
      <c r="F87" s="76" t="s">
        <v>34</v>
      </c>
      <c r="G87" s="76" t="s">
        <v>20</v>
      </c>
      <c r="H87" s="76" t="s">
        <v>20</v>
      </c>
      <c r="I87" s="76" t="s">
        <v>20</v>
      </c>
      <c r="J87" s="76" t="s">
        <v>34</v>
      </c>
      <c r="K87" s="76" t="s">
        <v>20</v>
      </c>
      <c r="L87" s="76" t="s">
        <v>20</v>
      </c>
      <c r="M87" s="76" t="s">
        <v>20</v>
      </c>
      <c r="N87" s="76" t="s">
        <v>20</v>
      </c>
      <c r="O87" s="76" t="s">
        <v>20</v>
      </c>
      <c r="P87" s="76" t="s">
        <v>20</v>
      </c>
      <c r="Q87" s="76" t="s">
        <v>20</v>
      </c>
      <c r="R87" s="83">
        <v>2356174</v>
      </c>
      <c r="S87" s="83">
        <v>1401862.7353424842</v>
      </c>
      <c r="T87" s="83">
        <v>5197404.8121594395</v>
      </c>
      <c r="U87" s="83">
        <v>7418290.2086589886</v>
      </c>
      <c r="V87" s="83">
        <v>9217341.09891483</v>
      </c>
      <c r="W87" s="83">
        <v>10802409.53196831</v>
      </c>
      <c r="X87" s="83">
        <v>12230564.409331543</v>
      </c>
      <c r="Y87" s="83">
        <v>13536356.982973052</v>
      </c>
      <c r="Z87" s="83">
        <v>14754670.835147159</v>
      </c>
      <c r="AA87" s="83">
        <v>15907962.576092146</v>
      </c>
      <c r="AB87" s="83">
        <v>17009675.288472928</v>
      </c>
      <c r="AC87" s="83">
        <v>18070445.885512639</v>
      </c>
      <c r="AD87" s="83">
        <v>19096168.44241308</v>
      </c>
      <c r="AE87" s="83">
        <v>20109197.321998406</v>
      </c>
      <c r="AF87" s="83">
        <v>21117628.450056829</v>
      </c>
      <c r="AG87" s="83">
        <v>22128650.237022661</v>
      </c>
      <c r="AH87" s="83">
        <v>23107791.718700312</v>
      </c>
      <c r="AI87" s="83">
        <v>24092586.717795596</v>
      </c>
      <c r="AJ87" s="83">
        <v>25086248.019176755</v>
      </c>
      <c r="AK87" s="83">
        <v>26091345.281813957</v>
      </c>
      <c r="AL87" s="92">
        <v>27108964.45459317</v>
      </c>
    </row>
    <row r="88" spans="1:38" x14ac:dyDescent="0.25">
      <c r="A88" t="str">
        <f t="shared" si="1"/>
        <v>Total aircraft movements_Sri Lanka</v>
      </c>
      <c r="B88" s="72" t="s">
        <v>35</v>
      </c>
      <c r="C88" s="108" t="s">
        <v>69</v>
      </c>
      <c r="D88" s="92" t="s">
        <v>80</v>
      </c>
      <c r="E88" s="75" t="s">
        <v>20</v>
      </c>
      <c r="F88" s="76" t="s">
        <v>34</v>
      </c>
      <c r="G88" s="76" t="s">
        <v>20</v>
      </c>
      <c r="H88" s="76" t="s">
        <v>20</v>
      </c>
      <c r="I88" s="76" t="s">
        <v>20</v>
      </c>
      <c r="J88" s="76" t="s">
        <v>34</v>
      </c>
      <c r="K88" s="76" t="s">
        <v>20</v>
      </c>
      <c r="L88" s="76" t="s">
        <v>20</v>
      </c>
      <c r="M88" s="76" t="s">
        <v>20</v>
      </c>
      <c r="N88" s="76" t="s">
        <v>20</v>
      </c>
      <c r="O88" s="76" t="s">
        <v>20</v>
      </c>
      <c r="P88" s="76" t="s">
        <v>20</v>
      </c>
      <c r="Q88" s="76" t="s">
        <v>20</v>
      </c>
      <c r="R88" s="83">
        <v>24946</v>
      </c>
      <c r="S88" s="83">
        <v>23919.98826372109</v>
      </c>
      <c r="T88" s="83">
        <v>39553.082827117236</v>
      </c>
      <c r="U88" s="83">
        <v>52857.926876740246</v>
      </c>
      <c r="V88" s="83">
        <v>64296.375916710487</v>
      </c>
      <c r="W88" s="83">
        <v>74210.837064443374</v>
      </c>
      <c r="X88" s="83">
        <v>82952.182240053138</v>
      </c>
      <c r="Y88" s="83">
        <v>90817.317817677977</v>
      </c>
      <c r="Z88" s="83">
        <v>98072.456288837231</v>
      </c>
      <c r="AA88" s="83">
        <v>104890.01893565684</v>
      </c>
      <c r="AB88" s="83">
        <v>111374.10398649772</v>
      </c>
      <c r="AC88" s="83">
        <v>117593.12640243943</v>
      </c>
      <c r="AD88" s="83">
        <v>123601.86254968875</v>
      </c>
      <c r="AE88" s="83">
        <v>129534.02329621313</v>
      </c>
      <c r="AF88" s="83">
        <v>135437.41356212739</v>
      </c>
      <c r="AG88" s="83">
        <v>141354.83998752976</v>
      </c>
      <c r="AH88" s="83">
        <v>147084.63198783505</v>
      </c>
      <c r="AI88" s="83">
        <v>152847.89363221318</v>
      </c>
      <c r="AJ88" s="83">
        <v>158665.2251115542</v>
      </c>
      <c r="AK88" s="83">
        <v>164551.87436656054</v>
      </c>
      <c r="AL88" s="92">
        <v>170515.10436932778</v>
      </c>
    </row>
    <row r="89" spans="1:38" x14ac:dyDescent="0.25">
      <c r="A89" t="str">
        <f t="shared" si="1"/>
        <v>Total Cargo_Sri Lanka</v>
      </c>
      <c r="B89" s="102" t="s">
        <v>207</v>
      </c>
      <c r="C89" s="103" t="s">
        <v>69</v>
      </c>
      <c r="D89" s="104" t="s">
        <v>80</v>
      </c>
      <c r="E89" s="105" t="s">
        <v>20</v>
      </c>
      <c r="F89" s="106" t="s">
        <v>34</v>
      </c>
      <c r="G89" s="106" t="s">
        <v>20</v>
      </c>
      <c r="H89" s="106" t="s">
        <v>20</v>
      </c>
      <c r="I89" s="106" t="s">
        <v>20</v>
      </c>
      <c r="J89" s="106" t="s">
        <v>34</v>
      </c>
      <c r="K89" s="106" t="s">
        <v>20</v>
      </c>
      <c r="L89" s="106" t="s">
        <v>20</v>
      </c>
      <c r="M89" s="106" t="s">
        <v>20</v>
      </c>
      <c r="N89" s="106" t="s">
        <v>20</v>
      </c>
      <c r="O89" s="106" t="s">
        <v>20</v>
      </c>
      <c r="P89" s="106" t="s">
        <v>20</v>
      </c>
      <c r="Q89" s="106" t="s">
        <v>20</v>
      </c>
      <c r="R89" s="107">
        <v>151051</v>
      </c>
      <c r="S89" s="107">
        <v>203571.57193204752</v>
      </c>
      <c r="T89" s="107">
        <v>253671.48450159348</v>
      </c>
      <c r="U89" s="107">
        <v>281171.71406282042</v>
      </c>
      <c r="V89" s="107">
        <v>303505.55160351342</v>
      </c>
      <c r="W89" s="107">
        <v>322702.5290536739</v>
      </c>
      <c r="X89" s="107">
        <v>340369.71499879053</v>
      </c>
      <c r="Y89" s="107">
        <v>357099.06609960046</v>
      </c>
      <c r="Z89" s="107">
        <v>373312.05325056455</v>
      </c>
      <c r="AA89" s="107">
        <v>389181.60032088053</v>
      </c>
      <c r="AB89" s="107">
        <v>404757.14828716859</v>
      </c>
      <c r="AC89" s="107">
        <v>420036.61034941976</v>
      </c>
      <c r="AD89" s="107">
        <v>435049.79837862903</v>
      </c>
      <c r="AE89" s="107">
        <v>450087.79776909866</v>
      </c>
      <c r="AF89" s="107">
        <v>465213.89402212389</v>
      </c>
      <c r="AG89" s="107">
        <v>480487.47677126084</v>
      </c>
      <c r="AH89" s="107">
        <v>495267.69666006701</v>
      </c>
      <c r="AI89" s="107">
        <v>510177.42828655423</v>
      </c>
      <c r="AJ89" s="107">
        <v>525239.64906528837</v>
      </c>
      <c r="AK89" s="107">
        <v>540471.03621307248</v>
      </c>
      <c r="AL89" s="104">
        <v>555871.85049486719</v>
      </c>
    </row>
    <row r="90" spans="1:38" x14ac:dyDescent="0.25">
      <c r="A90" t="str">
        <f t="shared" si="1"/>
        <v>International passengers_Sri Lanka</v>
      </c>
      <c r="B90" s="102" t="s">
        <v>54</v>
      </c>
      <c r="C90" s="103" t="s">
        <v>69</v>
      </c>
      <c r="D90" s="104" t="s">
        <v>80</v>
      </c>
      <c r="E90" s="105" t="s">
        <v>20</v>
      </c>
      <c r="F90" s="106" t="s">
        <v>34</v>
      </c>
      <c r="G90" s="106" t="s">
        <v>20</v>
      </c>
      <c r="H90" s="106" t="s">
        <v>20</v>
      </c>
      <c r="I90" s="106" t="s">
        <v>20</v>
      </c>
      <c r="J90" s="106" t="s">
        <v>34</v>
      </c>
      <c r="K90" s="106" t="s">
        <v>20</v>
      </c>
      <c r="L90" s="106" t="s">
        <v>20</v>
      </c>
      <c r="M90" s="106" t="s">
        <v>20</v>
      </c>
      <c r="N90" s="106" t="s">
        <v>20</v>
      </c>
      <c r="O90" s="106" t="s">
        <v>20</v>
      </c>
      <c r="P90" s="106" t="s">
        <v>20</v>
      </c>
      <c r="Q90" s="106" t="s">
        <v>20</v>
      </c>
      <c r="R90" s="107">
        <v>2354867</v>
      </c>
      <c r="S90" s="107">
        <v>1401862.7353424842</v>
      </c>
      <c r="T90" s="107">
        <v>5197404.8121594395</v>
      </c>
      <c r="U90" s="107">
        <v>7418290.2086589886</v>
      </c>
      <c r="V90" s="107">
        <v>9217341.09891483</v>
      </c>
      <c r="W90" s="107">
        <v>10802409.53196831</v>
      </c>
      <c r="X90" s="107">
        <v>12230564.409331543</v>
      </c>
      <c r="Y90" s="107">
        <v>13536356.982973052</v>
      </c>
      <c r="Z90" s="107">
        <v>14754670.835147159</v>
      </c>
      <c r="AA90" s="107">
        <v>15907962.576092146</v>
      </c>
      <c r="AB90" s="107">
        <v>17009675.288472928</v>
      </c>
      <c r="AC90" s="107">
        <v>18070445.885512639</v>
      </c>
      <c r="AD90" s="107">
        <v>19096168.44241308</v>
      </c>
      <c r="AE90" s="107">
        <v>20109197.321998406</v>
      </c>
      <c r="AF90" s="107">
        <v>21117628.450056829</v>
      </c>
      <c r="AG90" s="107">
        <v>22128650.237022661</v>
      </c>
      <c r="AH90" s="107">
        <v>23107791.718700312</v>
      </c>
      <c r="AI90" s="107">
        <v>24092586.717795596</v>
      </c>
      <c r="AJ90" s="107">
        <v>25086248.019176755</v>
      </c>
      <c r="AK90" s="107">
        <v>26091345.281813957</v>
      </c>
      <c r="AL90" s="104">
        <v>27108964.45459317</v>
      </c>
    </row>
    <row r="91" spans="1:38" x14ac:dyDescent="0.25">
      <c r="A91" t="str">
        <f t="shared" si="1"/>
        <v>Domestic passengers_Sri Lanka</v>
      </c>
      <c r="B91" s="72" t="s">
        <v>56</v>
      </c>
      <c r="C91" s="108" t="s">
        <v>69</v>
      </c>
      <c r="D91" s="92" t="s">
        <v>80</v>
      </c>
      <c r="E91" s="75" t="s">
        <v>20</v>
      </c>
      <c r="F91" s="76" t="s">
        <v>34</v>
      </c>
      <c r="G91" s="76" t="s">
        <v>20</v>
      </c>
      <c r="H91" s="76" t="s">
        <v>20</v>
      </c>
      <c r="I91" s="76" t="s">
        <v>20</v>
      </c>
      <c r="J91" s="76" t="s">
        <v>34</v>
      </c>
      <c r="K91" s="76" t="s">
        <v>20</v>
      </c>
      <c r="L91" s="76" t="s">
        <v>20</v>
      </c>
      <c r="M91" s="76" t="s">
        <v>20</v>
      </c>
      <c r="N91" s="76" t="s">
        <v>20</v>
      </c>
      <c r="O91" s="76" t="s">
        <v>20</v>
      </c>
      <c r="P91" s="76" t="s">
        <v>20</v>
      </c>
      <c r="Q91" s="76" t="s">
        <v>20</v>
      </c>
      <c r="R91" s="83">
        <v>1307</v>
      </c>
      <c r="S91" s="83" t="s">
        <v>218</v>
      </c>
      <c r="T91" s="83" t="s">
        <v>218</v>
      </c>
      <c r="U91" s="83" t="s">
        <v>218</v>
      </c>
      <c r="V91" s="83" t="s">
        <v>218</v>
      </c>
      <c r="W91" s="83" t="s">
        <v>218</v>
      </c>
      <c r="X91" s="83" t="s">
        <v>218</v>
      </c>
      <c r="Y91" s="83" t="s">
        <v>218</v>
      </c>
      <c r="Z91" s="83" t="s">
        <v>218</v>
      </c>
      <c r="AA91" s="83" t="s">
        <v>218</v>
      </c>
      <c r="AB91" s="83" t="s">
        <v>218</v>
      </c>
      <c r="AC91" s="83" t="s">
        <v>218</v>
      </c>
      <c r="AD91" s="83" t="s">
        <v>218</v>
      </c>
      <c r="AE91" s="83" t="s">
        <v>218</v>
      </c>
      <c r="AF91" s="83" t="s">
        <v>218</v>
      </c>
      <c r="AG91" s="83" t="s">
        <v>218</v>
      </c>
      <c r="AH91" s="83" t="s">
        <v>218</v>
      </c>
      <c r="AI91" s="83" t="s">
        <v>218</v>
      </c>
      <c r="AJ91" s="83" t="s">
        <v>218</v>
      </c>
      <c r="AK91" s="83" t="s">
        <v>218</v>
      </c>
      <c r="AL91" s="92" t="s">
        <v>218</v>
      </c>
    </row>
    <row r="92" spans="1:38" x14ac:dyDescent="0.25">
      <c r="A92" t="str">
        <f t="shared" si="1"/>
        <v>Total passengers_Spain</v>
      </c>
      <c r="B92" s="72" t="s">
        <v>58</v>
      </c>
      <c r="C92" s="108" t="s">
        <v>96</v>
      </c>
      <c r="D92" s="92" t="s">
        <v>111</v>
      </c>
      <c r="E92" s="75" t="s">
        <v>34</v>
      </c>
      <c r="F92" s="76" t="s">
        <v>20</v>
      </c>
      <c r="G92" s="76" t="s">
        <v>20</v>
      </c>
      <c r="H92" s="76" t="s">
        <v>34</v>
      </c>
      <c r="I92" s="76" t="s">
        <v>34</v>
      </c>
      <c r="J92" s="76" t="s">
        <v>20</v>
      </c>
      <c r="K92" s="76" t="s">
        <v>20</v>
      </c>
      <c r="L92" s="76" t="s">
        <v>20</v>
      </c>
      <c r="M92" s="76" t="s">
        <v>20</v>
      </c>
      <c r="N92" s="76" t="s">
        <v>20</v>
      </c>
      <c r="O92" s="76" t="s">
        <v>20</v>
      </c>
      <c r="P92" s="76" t="s">
        <v>20</v>
      </c>
      <c r="Q92" s="76" t="s">
        <v>34</v>
      </c>
      <c r="R92" s="83">
        <v>75863821</v>
      </c>
      <c r="S92" s="83">
        <v>120330395.36680935</v>
      </c>
      <c r="T92" s="83">
        <v>218181911.75870466</v>
      </c>
      <c r="U92" s="83">
        <v>269804432.53789705</v>
      </c>
      <c r="V92" s="83">
        <v>301361165.92893249</v>
      </c>
      <c r="W92" s="83">
        <v>323435609.89325166</v>
      </c>
      <c r="X92" s="83">
        <v>340167638.20654625</v>
      </c>
      <c r="Y92" s="83">
        <v>354008479.99058253</v>
      </c>
      <c r="Z92" s="83">
        <v>366062563.98577088</v>
      </c>
      <c r="AA92" s="83">
        <v>377195278.77875835</v>
      </c>
      <c r="AB92" s="83">
        <v>387698289.41206461</v>
      </c>
      <c r="AC92" s="83">
        <v>397702883.69525701</v>
      </c>
      <c r="AD92" s="83">
        <v>406767092.26359695</v>
      </c>
      <c r="AE92" s="83">
        <v>415831281.54787749</v>
      </c>
      <c r="AF92" s="83">
        <v>425019706.7760216</v>
      </c>
      <c r="AG92" s="83">
        <v>434031509.3794775</v>
      </c>
      <c r="AH92" s="83">
        <v>442869833.55968291</v>
      </c>
      <c r="AI92" s="83">
        <v>451364727.90886301</v>
      </c>
      <c r="AJ92" s="83">
        <v>459799887.88825816</v>
      </c>
      <c r="AK92" s="83">
        <v>468281238.4316324</v>
      </c>
      <c r="AL92" s="92">
        <v>476852864.43708485</v>
      </c>
    </row>
    <row r="93" spans="1:38" x14ac:dyDescent="0.25">
      <c r="A93" t="str">
        <f t="shared" si="1"/>
        <v>Total aircraft movements_Spain</v>
      </c>
      <c r="B93" s="72" t="s">
        <v>35</v>
      </c>
      <c r="C93" s="108" t="s">
        <v>96</v>
      </c>
      <c r="D93" s="92" t="s">
        <v>111</v>
      </c>
      <c r="E93" s="75" t="s">
        <v>34</v>
      </c>
      <c r="F93" s="76" t="s">
        <v>20</v>
      </c>
      <c r="G93" s="76" t="s">
        <v>20</v>
      </c>
      <c r="H93" s="76" t="s">
        <v>34</v>
      </c>
      <c r="I93" s="76" t="s">
        <v>34</v>
      </c>
      <c r="J93" s="76" t="s">
        <v>20</v>
      </c>
      <c r="K93" s="76" t="s">
        <v>20</v>
      </c>
      <c r="L93" s="76" t="s">
        <v>20</v>
      </c>
      <c r="M93" s="76" t="s">
        <v>20</v>
      </c>
      <c r="N93" s="76" t="s">
        <v>20</v>
      </c>
      <c r="O93" s="76" t="s">
        <v>20</v>
      </c>
      <c r="P93" s="76" t="s">
        <v>20</v>
      </c>
      <c r="Q93" s="76" t="s">
        <v>34</v>
      </c>
      <c r="R93" s="83">
        <v>1101185</v>
      </c>
      <c r="S93" s="83">
        <v>1512075.8393579505</v>
      </c>
      <c r="T93" s="83">
        <v>2079334.358277679</v>
      </c>
      <c r="U93" s="83">
        <v>2334323.1258379845</v>
      </c>
      <c r="V93" s="83">
        <v>2496071.0271399724</v>
      </c>
      <c r="W93" s="83">
        <v>2600775.719361335</v>
      </c>
      <c r="X93" s="83">
        <v>2673504.7906731465</v>
      </c>
      <c r="Y93" s="83">
        <v>2732426.7689145533</v>
      </c>
      <c r="Z93" s="83">
        <v>2781986.6968623428</v>
      </c>
      <c r="AA93" s="83">
        <v>2828774.9383035447</v>
      </c>
      <c r="AB93" s="83">
        <v>2872645.6333088651</v>
      </c>
      <c r="AC93" s="83">
        <v>2912946.1529369508</v>
      </c>
      <c r="AD93" s="83">
        <v>2940039.0881535048</v>
      </c>
      <c r="AE93" s="83">
        <v>2969541.5961640896</v>
      </c>
      <c r="AF93" s="83">
        <v>3002846.6801955625</v>
      </c>
      <c r="AG93" s="83">
        <v>3034078.7673144531</v>
      </c>
      <c r="AH93" s="83">
        <v>3062950.863875547</v>
      </c>
      <c r="AI93" s="83">
        <v>3086229.1882234924</v>
      </c>
      <c r="AJ93" s="83">
        <v>3108609.8127729972</v>
      </c>
      <c r="AK93" s="83">
        <v>3131608.5824673367</v>
      </c>
      <c r="AL93" s="92">
        <v>3155847.9380064802</v>
      </c>
    </row>
    <row r="94" spans="1:38" x14ac:dyDescent="0.25">
      <c r="A94" t="str">
        <f t="shared" si="1"/>
        <v>Total Cargo_Spain</v>
      </c>
      <c r="B94" s="102" t="s">
        <v>207</v>
      </c>
      <c r="C94" s="103" t="s">
        <v>96</v>
      </c>
      <c r="D94" s="104" t="s">
        <v>111</v>
      </c>
      <c r="E94" s="105" t="s">
        <v>34</v>
      </c>
      <c r="F94" s="106" t="s">
        <v>20</v>
      </c>
      <c r="G94" s="106" t="s">
        <v>20</v>
      </c>
      <c r="H94" s="106" t="s">
        <v>34</v>
      </c>
      <c r="I94" s="106" t="s">
        <v>34</v>
      </c>
      <c r="J94" s="106" t="s">
        <v>20</v>
      </c>
      <c r="K94" s="106" t="s">
        <v>20</v>
      </c>
      <c r="L94" s="106" t="s">
        <v>20</v>
      </c>
      <c r="M94" s="106" t="s">
        <v>20</v>
      </c>
      <c r="N94" s="106" t="s">
        <v>20</v>
      </c>
      <c r="O94" s="106" t="s">
        <v>20</v>
      </c>
      <c r="P94" s="106" t="s">
        <v>20</v>
      </c>
      <c r="Q94" s="106" t="s">
        <v>34</v>
      </c>
      <c r="R94" s="107">
        <v>807540.63899999997</v>
      </c>
      <c r="S94" s="107">
        <v>1013863.3095769921</v>
      </c>
      <c r="T94" s="107">
        <v>1117320.3944759478</v>
      </c>
      <c r="U94" s="107">
        <v>1190425.8169084201</v>
      </c>
      <c r="V94" s="107">
        <v>1239327.5378050078</v>
      </c>
      <c r="W94" s="107">
        <v>1274589.6759235298</v>
      </c>
      <c r="X94" s="107">
        <v>1301083.0024338255</v>
      </c>
      <c r="Y94" s="107">
        <v>1324114.8007141585</v>
      </c>
      <c r="Z94" s="107">
        <v>1344333.1653374229</v>
      </c>
      <c r="AA94" s="107">
        <v>1363908.4390723926</v>
      </c>
      <c r="AB94" s="107">
        <v>1382497.7630162267</v>
      </c>
      <c r="AC94" s="107">
        <v>1399687.5992958467</v>
      </c>
      <c r="AD94" s="107">
        <v>1411330.4128862792</v>
      </c>
      <c r="AE94" s="107">
        <v>1424019.5000100052</v>
      </c>
      <c r="AF94" s="107">
        <v>1438363.2863787364</v>
      </c>
      <c r="AG94" s="107">
        <v>1451877.4790866463</v>
      </c>
      <c r="AH94" s="107">
        <v>1464447.530499734</v>
      </c>
      <c r="AI94" s="107">
        <v>1474703.06721261</v>
      </c>
      <c r="AJ94" s="107">
        <v>1484657.0175310152</v>
      </c>
      <c r="AK94" s="107">
        <v>1494982.4384184135</v>
      </c>
      <c r="AL94" s="104">
        <v>1505954.9019166587</v>
      </c>
    </row>
    <row r="95" spans="1:38" x14ac:dyDescent="0.25">
      <c r="A95" t="str">
        <f t="shared" si="1"/>
        <v>International passengers_Spain</v>
      </c>
      <c r="B95" s="102" t="s">
        <v>54</v>
      </c>
      <c r="C95" s="103" t="s">
        <v>96</v>
      </c>
      <c r="D95" s="104" t="s">
        <v>111</v>
      </c>
      <c r="E95" s="105" t="s">
        <v>34</v>
      </c>
      <c r="F95" s="106" t="s">
        <v>20</v>
      </c>
      <c r="G95" s="106" t="s">
        <v>20</v>
      </c>
      <c r="H95" s="106" t="s">
        <v>34</v>
      </c>
      <c r="I95" s="106" t="s">
        <v>34</v>
      </c>
      <c r="J95" s="106" t="s">
        <v>20</v>
      </c>
      <c r="K95" s="106" t="s">
        <v>20</v>
      </c>
      <c r="L95" s="106" t="s">
        <v>20</v>
      </c>
      <c r="M95" s="106" t="s">
        <v>20</v>
      </c>
      <c r="N95" s="106" t="s">
        <v>20</v>
      </c>
      <c r="O95" s="106" t="s">
        <v>20</v>
      </c>
      <c r="P95" s="106" t="s">
        <v>20</v>
      </c>
      <c r="Q95" s="106" t="s">
        <v>34</v>
      </c>
      <c r="R95" s="107">
        <v>41886287</v>
      </c>
      <c r="S95" s="107">
        <v>68182448.031152084</v>
      </c>
      <c r="T95" s="107">
        <v>145763528.22163662</v>
      </c>
      <c r="U95" s="107">
        <v>185656743.34775674</v>
      </c>
      <c r="V95" s="107">
        <v>209275413.60681012</v>
      </c>
      <c r="W95" s="107">
        <v>225990902.74486753</v>
      </c>
      <c r="X95" s="107">
        <v>238996408.35069346</v>
      </c>
      <c r="Y95" s="107">
        <v>249899454.39564857</v>
      </c>
      <c r="Z95" s="107">
        <v>259596025.2538676</v>
      </c>
      <c r="AA95" s="107">
        <v>268588946.96365017</v>
      </c>
      <c r="AB95" s="107">
        <v>277162536.32989275</v>
      </c>
      <c r="AC95" s="107">
        <v>285478925.06153882</v>
      </c>
      <c r="AD95" s="107">
        <v>293631489.33226973</v>
      </c>
      <c r="AE95" s="107">
        <v>301674633.12448674</v>
      </c>
      <c r="AF95" s="107">
        <v>309640478.77107829</v>
      </c>
      <c r="AG95" s="107">
        <v>317548288.40398252</v>
      </c>
      <c r="AH95" s="107">
        <v>325409805.49215269</v>
      </c>
      <c r="AI95" s="107">
        <v>333232320.38924432</v>
      </c>
      <c r="AJ95" s="107">
        <v>341020428.05555695</v>
      </c>
      <c r="AK95" s="107">
        <v>348777086.96795559</v>
      </c>
      <c r="AL95" s="104">
        <v>356504206.51186866</v>
      </c>
    </row>
    <row r="96" spans="1:38" x14ac:dyDescent="0.25">
      <c r="A96" t="str">
        <f t="shared" si="1"/>
        <v>Domestic passengers_Spain</v>
      </c>
      <c r="B96" s="72" t="s">
        <v>56</v>
      </c>
      <c r="C96" s="108" t="s">
        <v>96</v>
      </c>
      <c r="D96" s="92" t="s">
        <v>111</v>
      </c>
      <c r="E96" s="75" t="s">
        <v>34</v>
      </c>
      <c r="F96" s="76" t="s">
        <v>20</v>
      </c>
      <c r="G96" s="76" t="s">
        <v>20</v>
      </c>
      <c r="H96" s="76" t="s">
        <v>34</v>
      </c>
      <c r="I96" s="76" t="s">
        <v>34</v>
      </c>
      <c r="J96" s="76" t="s">
        <v>20</v>
      </c>
      <c r="K96" s="76" t="s">
        <v>20</v>
      </c>
      <c r="L96" s="76" t="s">
        <v>20</v>
      </c>
      <c r="M96" s="76" t="s">
        <v>20</v>
      </c>
      <c r="N96" s="76" t="s">
        <v>20</v>
      </c>
      <c r="O96" s="76" t="s">
        <v>20</v>
      </c>
      <c r="P96" s="76" t="s">
        <v>20</v>
      </c>
      <c r="Q96" s="76" t="s">
        <v>34</v>
      </c>
      <c r="R96" s="83">
        <v>33754971</v>
      </c>
      <c r="S96" s="83">
        <v>51810782.727456704</v>
      </c>
      <c r="T96" s="83">
        <v>71959080.719443545</v>
      </c>
      <c r="U96" s="83">
        <v>83628820.236180976</v>
      </c>
      <c r="V96" s="83">
        <v>91544404.198502883</v>
      </c>
      <c r="W96" s="83">
        <v>96904585.048009276</v>
      </c>
      <c r="X96" s="83">
        <v>100645703.25913268</v>
      </c>
      <c r="Y96" s="83">
        <v>103603820.98716703</v>
      </c>
      <c r="Z96" s="83">
        <v>105983288.61496417</v>
      </c>
      <c r="AA96" s="83">
        <v>108143927.10529606</v>
      </c>
      <c r="AB96" s="83">
        <v>110092316.80694181</v>
      </c>
      <c r="AC96" s="83">
        <v>111797904.42385502</v>
      </c>
      <c r="AD96" s="83">
        <v>112726670.07707968</v>
      </c>
      <c r="AE96" s="83">
        <v>113763400.35609083</v>
      </c>
      <c r="AF96" s="83">
        <v>115000443.28326584</v>
      </c>
      <c r="AG96" s="83">
        <v>116118405.3980637</v>
      </c>
      <c r="AH96" s="83">
        <v>117108780.73266371</v>
      </c>
      <c r="AI96" s="83">
        <v>117794569.38927078</v>
      </c>
      <c r="AJ96" s="83">
        <v>118454245.25889206</v>
      </c>
      <c r="AK96" s="83">
        <v>119190319.258432</v>
      </c>
      <c r="AL96" s="92">
        <v>120044844.84637845</v>
      </c>
    </row>
    <row r="97" spans="1:38" x14ac:dyDescent="0.25">
      <c r="A97" t="str">
        <f t="shared" si="1"/>
        <v>Total passengers_South Africa</v>
      </c>
      <c r="B97" s="102" t="s">
        <v>58</v>
      </c>
      <c r="C97" s="103" t="s">
        <v>32</v>
      </c>
      <c r="D97" s="104" t="s">
        <v>67</v>
      </c>
      <c r="E97" s="105" t="s">
        <v>20</v>
      </c>
      <c r="F97" s="106" t="s">
        <v>34</v>
      </c>
      <c r="G97" s="106" t="s">
        <v>20</v>
      </c>
      <c r="H97" s="106" t="s">
        <v>20</v>
      </c>
      <c r="I97" s="106" t="s">
        <v>20</v>
      </c>
      <c r="J97" s="106" t="s">
        <v>20</v>
      </c>
      <c r="K97" s="106" t="s">
        <v>20</v>
      </c>
      <c r="L97" s="106" t="s">
        <v>34</v>
      </c>
      <c r="M97" s="106" t="s">
        <v>34</v>
      </c>
      <c r="N97" s="106" t="s">
        <v>20</v>
      </c>
      <c r="O97" s="106" t="s">
        <v>20</v>
      </c>
      <c r="P97" s="106" t="s">
        <v>34</v>
      </c>
      <c r="Q97" s="106" t="s">
        <v>20</v>
      </c>
      <c r="R97" s="107">
        <v>14761312</v>
      </c>
      <c r="S97" s="107">
        <v>18246722.142133094</v>
      </c>
      <c r="T97" s="107">
        <v>29108934.914835442</v>
      </c>
      <c r="U97" s="107">
        <v>37833065.261089019</v>
      </c>
      <c r="V97" s="107">
        <v>43583050.263696969</v>
      </c>
      <c r="W97" s="107">
        <v>47227923.358919539</v>
      </c>
      <c r="X97" s="107">
        <v>50022827.114309162</v>
      </c>
      <c r="Y97" s="107">
        <v>52309262.839135282</v>
      </c>
      <c r="Z97" s="107">
        <v>54288580.388829969</v>
      </c>
      <c r="AA97" s="107">
        <v>56080593.897095159</v>
      </c>
      <c r="AB97" s="107">
        <v>57764408.16429574</v>
      </c>
      <c r="AC97" s="107">
        <v>59396035.864471108</v>
      </c>
      <c r="AD97" s="107">
        <v>60986327.918424442</v>
      </c>
      <c r="AE97" s="107">
        <v>62543006.751269929</v>
      </c>
      <c r="AF97" s="107">
        <v>64086689.01211904</v>
      </c>
      <c r="AG97" s="107">
        <v>65620735.689111598</v>
      </c>
      <c r="AH97" s="107">
        <v>67144087.114890039</v>
      </c>
      <c r="AI97" s="107">
        <v>68654469.476280659</v>
      </c>
      <c r="AJ97" s="107">
        <v>70157754.223939776</v>
      </c>
      <c r="AK97" s="107">
        <v>71652345.837811992</v>
      </c>
      <c r="AL97" s="104">
        <v>73136382.299376249</v>
      </c>
    </row>
    <row r="98" spans="1:38" x14ac:dyDescent="0.25">
      <c r="A98" t="str">
        <f t="shared" si="1"/>
        <v>Total aircraft movements_South Africa</v>
      </c>
      <c r="B98" s="102" t="s">
        <v>35</v>
      </c>
      <c r="C98" s="103" t="s">
        <v>32</v>
      </c>
      <c r="D98" s="104" t="s">
        <v>67</v>
      </c>
      <c r="E98" s="105" t="s">
        <v>20</v>
      </c>
      <c r="F98" s="106" t="s">
        <v>34</v>
      </c>
      <c r="G98" s="106" t="s">
        <v>20</v>
      </c>
      <c r="H98" s="106" t="s">
        <v>20</v>
      </c>
      <c r="I98" s="106" t="s">
        <v>20</v>
      </c>
      <c r="J98" s="106" t="s">
        <v>20</v>
      </c>
      <c r="K98" s="106" t="s">
        <v>20</v>
      </c>
      <c r="L98" s="106" t="s">
        <v>34</v>
      </c>
      <c r="M98" s="106" t="s">
        <v>34</v>
      </c>
      <c r="N98" s="106" t="s">
        <v>20</v>
      </c>
      <c r="O98" s="106" t="s">
        <v>20</v>
      </c>
      <c r="P98" s="106" t="s">
        <v>34</v>
      </c>
      <c r="Q98" s="106" t="s">
        <v>20</v>
      </c>
      <c r="R98" s="107">
        <v>244688</v>
      </c>
      <c r="S98" s="107">
        <v>343652.85730420897</v>
      </c>
      <c r="T98" s="107">
        <v>440760.56350932136</v>
      </c>
      <c r="U98" s="107">
        <v>505890.69809609256</v>
      </c>
      <c r="V98" s="107">
        <v>544533.51811134967</v>
      </c>
      <c r="W98" s="107">
        <v>568591.36402806174</v>
      </c>
      <c r="X98" s="107">
        <v>585156.80864810164</v>
      </c>
      <c r="Y98" s="107">
        <v>597841.5040817766</v>
      </c>
      <c r="Z98" s="107">
        <v>608466.42531390127</v>
      </c>
      <c r="AA98" s="107">
        <v>617968.11476456991</v>
      </c>
      <c r="AB98" s="107">
        <v>626975.5599581165</v>
      </c>
      <c r="AC98" s="107">
        <v>636066.96304027922</v>
      </c>
      <c r="AD98" s="107">
        <v>645190.62115958647</v>
      </c>
      <c r="AE98" s="107">
        <v>654269.72560035833</v>
      </c>
      <c r="AF98" s="107">
        <v>663503.8260854485</v>
      </c>
      <c r="AG98" s="107">
        <v>672845.12720516429</v>
      </c>
      <c r="AH98" s="107">
        <v>682219.21488194447</v>
      </c>
      <c r="AI98" s="107">
        <v>691574.32524025103</v>
      </c>
      <c r="AJ98" s="107">
        <v>700995.66582861764</v>
      </c>
      <c r="AK98" s="107">
        <v>710447.58842211124</v>
      </c>
      <c r="AL98" s="104">
        <v>719892.53815586108</v>
      </c>
    </row>
    <row r="99" spans="1:38" x14ac:dyDescent="0.25">
      <c r="A99" t="str">
        <f t="shared" si="1"/>
        <v>Total Cargo_South Africa</v>
      </c>
      <c r="B99" s="102" t="s">
        <v>207</v>
      </c>
      <c r="C99" s="108" t="s">
        <v>32</v>
      </c>
      <c r="D99" s="92" t="s">
        <v>67</v>
      </c>
      <c r="E99" s="75" t="s">
        <v>20</v>
      </c>
      <c r="F99" s="76" t="s">
        <v>34</v>
      </c>
      <c r="G99" s="76" t="s">
        <v>20</v>
      </c>
      <c r="H99" s="76" t="s">
        <v>20</v>
      </c>
      <c r="I99" s="76" t="s">
        <v>20</v>
      </c>
      <c r="J99" s="76" t="s">
        <v>20</v>
      </c>
      <c r="K99" s="76" t="s">
        <v>20</v>
      </c>
      <c r="L99" s="76" t="s">
        <v>34</v>
      </c>
      <c r="M99" s="76" t="s">
        <v>34</v>
      </c>
      <c r="N99" s="76" t="s">
        <v>20</v>
      </c>
      <c r="O99" s="76" t="s">
        <v>20</v>
      </c>
      <c r="P99" s="76" t="s">
        <v>34</v>
      </c>
      <c r="Q99" s="76" t="s">
        <v>20</v>
      </c>
      <c r="R99" s="83">
        <v>264698.56599999999</v>
      </c>
      <c r="S99" s="83">
        <v>292434.07220847462</v>
      </c>
      <c r="T99" s="83">
        <v>375616.95826763671</v>
      </c>
      <c r="U99" s="83">
        <v>411634.47192689299</v>
      </c>
      <c r="V99" s="83">
        <v>428745.58670517884</v>
      </c>
      <c r="W99" s="83">
        <v>442456.69400860695</v>
      </c>
      <c r="X99" s="83">
        <v>454942.54087394802</v>
      </c>
      <c r="Y99" s="83">
        <v>466779.26216352481</v>
      </c>
      <c r="Z99" s="83">
        <v>478199.7989136973</v>
      </c>
      <c r="AA99" s="83">
        <v>489314.92274968006</v>
      </c>
      <c r="AB99" s="83">
        <v>500188.32906584366</v>
      </c>
      <c r="AC99" s="83">
        <v>510862.43868596916</v>
      </c>
      <c r="AD99" s="83">
        <v>521366.51566709159</v>
      </c>
      <c r="AE99" s="83">
        <v>531728.55669827817</v>
      </c>
      <c r="AF99" s="83">
        <v>541967.35115749051</v>
      </c>
      <c r="AG99" s="83">
        <v>552098.15117943508</v>
      </c>
      <c r="AH99" s="83">
        <v>562135.25570886931</v>
      </c>
      <c r="AI99" s="83">
        <v>572090.55999156577</v>
      </c>
      <c r="AJ99" s="83">
        <v>581971.05055520195</v>
      </c>
      <c r="AK99" s="83">
        <v>591785.02936275525</v>
      </c>
      <c r="AL99" s="92">
        <v>601539.46239848353</v>
      </c>
    </row>
    <row r="100" spans="1:38" x14ac:dyDescent="0.25">
      <c r="A100" t="str">
        <f t="shared" si="1"/>
        <v>International passengers_South Africa</v>
      </c>
      <c r="B100" s="72" t="s">
        <v>54</v>
      </c>
      <c r="C100" s="108" t="s">
        <v>32</v>
      </c>
      <c r="D100" s="92" t="s">
        <v>67</v>
      </c>
      <c r="E100" s="75" t="s">
        <v>20</v>
      </c>
      <c r="F100" s="76" t="s">
        <v>34</v>
      </c>
      <c r="G100" s="76" t="s">
        <v>20</v>
      </c>
      <c r="H100" s="76" t="s">
        <v>20</v>
      </c>
      <c r="I100" s="76" t="s">
        <v>20</v>
      </c>
      <c r="J100" s="76" t="s">
        <v>20</v>
      </c>
      <c r="K100" s="76" t="s">
        <v>20</v>
      </c>
      <c r="L100" s="76" t="s">
        <v>34</v>
      </c>
      <c r="M100" s="76" t="s">
        <v>34</v>
      </c>
      <c r="N100" s="76" t="s">
        <v>20</v>
      </c>
      <c r="O100" s="76" t="s">
        <v>20</v>
      </c>
      <c r="P100" s="76" t="s">
        <v>34</v>
      </c>
      <c r="Q100" s="76" t="s">
        <v>20</v>
      </c>
      <c r="R100" s="83">
        <v>3295226</v>
      </c>
      <c r="S100" s="83">
        <v>2901380.6716981442</v>
      </c>
      <c r="T100" s="83">
        <v>5993541.9829652067</v>
      </c>
      <c r="U100" s="83">
        <v>9708852.5275262222</v>
      </c>
      <c r="V100" s="83">
        <v>12138750.773799917</v>
      </c>
      <c r="W100" s="83">
        <v>13490238.710261418</v>
      </c>
      <c r="X100" s="83">
        <v>14556694.181357088</v>
      </c>
      <c r="Y100" s="83">
        <v>15444537.095814751</v>
      </c>
      <c r="Z100" s="83">
        <v>16217335.175181968</v>
      </c>
      <c r="AA100" s="83">
        <v>16914103.913726568</v>
      </c>
      <c r="AB100" s="83">
        <v>17566775.109643042</v>
      </c>
      <c r="AC100" s="83">
        <v>18209249.775702462</v>
      </c>
      <c r="AD100" s="83">
        <v>18841974.250513293</v>
      </c>
      <c r="AE100" s="83">
        <v>19463525.04400412</v>
      </c>
      <c r="AF100" s="83">
        <v>20087961.479449689</v>
      </c>
      <c r="AG100" s="83">
        <v>20714821.963631768</v>
      </c>
      <c r="AH100" s="83">
        <v>21341515.817884784</v>
      </c>
      <c r="AI100" s="83">
        <v>21966437.07867622</v>
      </c>
      <c r="AJ100" s="83">
        <v>22595780.67580542</v>
      </c>
      <c r="AK100" s="83">
        <v>23228345.062909875</v>
      </c>
      <c r="AL100" s="92">
        <v>23862713.31452715</v>
      </c>
    </row>
    <row r="101" spans="1:38" x14ac:dyDescent="0.25">
      <c r="A101" t="str">
        <f t="shared" si="1"/>
        <v>Domestic passengers_South Africa</v>
      </c>
      <c r="B101" s="102" t="s">
        <v>56</v>
      </c>
      <c r="C101" s="103" t="s">
        <v>32</v>
      </c>
      <c r="D101" s="104" t="s">
        <v>67</v>
      </c>
      <c r="E101" s="105" t="s">
        <v>20</v>
      </c>
      <c r="F101" s="106" t="s">
        <v>34</v>
      </c>
      <c r="G101" s="106" t="s">
        <v>20</v>
      </c>
      <c r="H101" s="106" t="s">
        <v>20</v>
      </c>
      <c r="I101" s="106" t="s">
        <v>20</v>
      </c>
      <c r="J101" s="106" t="s">
        <v>20</v>
      </c>
      <c r="K101" s="106" t="s">
        <v>20</v>
      </c>
      <c r="L101" s="106" t="s">
        <v>34</v>
      </c>
      <c r="M101" s="106" t="s">
        <v>34</v>
      </c>
      <c r="N101" s="106" t="s">
        <v>20</v>
      </c>
      <c r="O101" s="106" t="s">
        <v>20</v>
      </c>
      <c r="P101" s="106" t="s">
        <v>34</v>
      </c>
      <c r="Q101" s="106" t="s">
        <v>20</v>
      </c>
      <c r="R101" s="107">
        <v>11455374</v>
      </c>
      <c r="S101" s="107">
        <v>15341957.237679483</v>
      </c>
      <c r="T101" s="107">
        <v>23087281.594599344</v>
      </c>
      <c r="U101" s="107">
        <v>28072176.660444506</v>
      </c>
      <c r="V101" s="107">
        <v>31374797.544306707</v>
      </c>
      <c r="W101" s="107">
        <v>33661181.253250636</v>
      </c>
      <c r="X101" s="107">
        <v>35384753.598281205</v>
      </c>
      <c r="Y101" s="107">
        <v>36779895.483463049</v>
      </c>
      <c r="Z101" s="107">
        <v>37983929.324665725</v>
      </c>
      <c r="AA101" s="107">
        <v>39077357.539910108</v>
      </c>
      <c r="AB101" s="107">
        <v>40107157.156716511</v>
      </c>
      <c r="AC101" s="107">
        <v>41095311.839511655</v>
      </c>
      <c r="AD101" s="107">
        <v>42052136.082360171</v>
      </c>
      <c r="AE101" s="107">
        <v>42986713.413635582</v>
      </c>
      <c r="AF101" s="107">
        <v>43905558.003783509</v>
      </c>
      <c r="AG101" s="107">
        <v>44812457.719304249</v>
      </c>
      <c r="AH101" s="107">
        <v>45708919.967470847</v>
      </c>
      <c r="AI101" s="107">
        <v>46594255.684000939</v>
      </c>
      <c r="AJ101" s="107">
        <v>47468128.48501128</v>
      </c>
      <c r="AK101" s="107">
        <v>48330131.374151036</v>
      </c>
      <c r="AL101" s="104">
        <v>49179810.4015278</v>
      </c>
    </row>
    <row r="102" spans="1:38" x14ac:dyDescent="0.25">
      <c r="A102" t="str">
        <f t="shared" si="1"/>
        <v>Total passengers_Singapore</v>
      </c>
      <c r="B102" s="72" t="s">
        <v>58</v>
      </c>
      <c r="C102" s="108" t="s">
        <v>69</v>
      </c>
      <c r="D102" s="92" t="s">
        <v>90</v>
      </c>
      <c r="E102" s="75" t="s">
        <v>34</v>
      </c>
      <c r="F102" s="76" t="s">
        <v>20</v>
      </c>
      <c r="G102" s="76" t="s">
        <v>20</v>
      </c>
      <c r="H102" s="76" t="s">
        <v>20</v>
      </c>
      <c r="I102" s="76" t="s">
        <v>20</v>
      </c>
      <c r="J102" s="76" t="s">
        <v>20</v>
      </c>
      <c r="K102" s="76" t="s">
        <v>20</v>
      </c>
      <c r="L102" s="76" t="s">
        <v>20</v>
      </c>
      <c r="M102" s="76" t="s">
        <v>20</v>
      </c>
      <c r="N102" s="76" t="s">
        <v>20</v>
      </c>
      <c r="O102" s="76" t="s">
        <v>20</v>
      </c>
      <c r="P102" s="76" t="s">
        <v>20</v>
      </c>
      <c r="Q102" s="76" t="s">
        <v>34</v>
      </c>
      <c r="R102" s="83">
        <v>11766000</v>
      </c>
      <c r="S102" s="83">
        <v>2677278.7321239035</v>
      </c>
      <c r="T102" s="83">
        <v>13008704.961830977</v>
      </c>
      <c r="U102" s="83">
        <v>39184778.101090543</v>
      </c>
      <c r="V102" s="83">
        <v>55338640.786652148</v>
      </c>
      <c r="W102" s="83">
        <v>63806075.74541197</v>
      </c>
      <c r="X102" s="83">
        <v>70741916.290727437</v>
      </c>
      <c r="Y102" s="83">
        <v>76590470.080457866</v>
      </c>
      <c r="Z102" s="83">
        <v>81664405.333744377</v>
      </c>
      <c r="AA102" s="83">
        <v>86178246.641551882</v>
      </c>
      <c r="AB102" s="83">
        <v>90278503.065792412</v>
      </c>
      <c r="AC102" s="83">
        <v>94065933.56467396</v>
      </c>
      <c r="AD102" s="83">
        <v>97610544.197423786</v>
      </c>
      <c r="AE102" s="83">
        <v>100963447.48846626</v>
      </c>
      <c r="AF102" s="83">
        <v>104162839.82821493</v>
      </c>
      <c r="AG102" s="83">
        <v>107237745.18022086</v>
      </c>
      <c r="AH102" s="83">
        <v>110210722.77698301</v>
      </c>
      <c r="AI102" s="83">
        <v>113099609.62475529</v>
      </c>
      <c r="AJ102" s="83">
        <v>115918790.53087887</v>
      </c>
      <c r="AK102" s="83">
        <v>118679786.76337799</v>
      </c>
      <c r="AL102" s="92">
        <v>121391914.51832157</v>
      </c>
    </row>
    <row r="103" spans="1:38" x14ac:dyDescent="0.25">
      <c r="A103" t="str">
        <f t="shared" si="1"/>
        <v>Total aircraft movements_Singapore</v>
      </c>
      <c r="B103" s="72" t="s">
        <v>35</v>
      </c>
      <c r="C103" s="108" t="s">
        <v>69</v>
      </c>
      <c r="D103" s="92" t="s">
        <v>90</v>
      </c>
      <c r="E103" s="75" t="s">
        <v>34</v>
      </c>
      <c r="F103" s="76" t="s">
        <v>20</v>
      </c>
      <c r="G103" s="76" t="s">
        <v>20</v>
      </c>
      <c r="H103" s="76" t="s">
        <v>20</v>
      </c>
      <c r="I103" s="76" t="s">
        <v>20</v>
      </c>
      <c r="J103" s="76" t="s">
        <v>20</v>
      </c>
      <c r="K103" s="76" t="s">
        <v>20</v>
      </c>
      <c r="L103" s="76" t="s">
        <v>20</v>
      </c>
      <c r="M103" s="76" t="s">
        <v>20</v>
      </c>
      <c r="N103" s="76" t="s">
        <v>20</v>
      </c>
      <c r="O103" s="76" t="s">
        <v>20</v>
      </c>
      <c r="P103" s="76" t="s">
        <v>20</v>
      </c>
      <c r="Q103" s="76" t="s">
        <v>34</v>
      </c>
      <c r="R103" s="83">
        <v>128520</v>
      </c>
      <c r="S103" s="83">
        <v>111571.75836258824</v>
      </c>
      <c r="T103" s="83">
        <v>185791.22122479323</v>
      </c>
      <c r="U103" s="83">
        <v>288951.98335746414</v>
      </c>
      <c r="V103" s="83">
        <v>352906.7309065694</v>
      </c>
      <c r="W103" s="83">
        <v>386337.22687965992</v>
      </c>
      <c r="X103" s="83">
        <v>412486.42920504708</v>
      </c>
      <c r="Y103" s="83">
        <v>434000.59598644683</v>
      </c>
      <c r="Z103" s="83">
        <v>452508.91004611121</v>
      </c>
      <c r="AA103" s="83">
        <v>469019.80819552945</v>
      </c>
      <c r="AB103" s="83">
        <v>484157.84718571045</v>
      </c>
      <c r="AC103" s="83">
        <v>498324.29192175827</v>
      </c>
      <c r="AD103" s="83">
        <v>511780.92860991933</v>
      </c>
      <c r="AE103" s="83">
        <v>524704.50944136549</v>
      </c>
      <c r="AF103" s="83">
        <v>537219.35337565595</v>
      </c>
      <c r="AG103" s="83">
        <v>549413.54959476052</v>
      </c>
      <c r="AH103" s="83">
        <v>561354.52152652235</v>
      </c>
      <c r="AI103" s="83">
        <v>573091.7152212814</v>
      </c>
      <c r="AJ103" s="83">
        <v>584666.03694780055</v>
      </c>
      <c r="AK103" s="83">
        <v>596107.17825212446</v>
      </c>
      <c r="AL103" s="92">
        <v>607441.66493225947</v>
      </c>
    </row>
    <row r="104" spans="1:38" x14ac:dyDescent="0.25">
      <c r="A104" t="str">
        <f t="shared" si="1"/>
        <v>Total Cargo_Singapore</v>
      </c>
      <c r="B104" s="102" t="s">
        <v>207</v>
      </c>
      <c r="C104" s="103" t="s">
        <v>69</v>
      </c>
      <c r="D104" s="104" t="s">
        <v>90</v>
      </c>
      <c r="E104" s="105" t="s">
        <v>34</v>
      </c>
      <c r="F104" s="106" t="s">
        <v>20</v>
      </c>
      <c r="G104" s="106" t="s">
        <v>20</v>
      </c>
      <c r="H104" s="106" t="s">
        <v>20</v>
      </c>
      <c r="I104" s="106" t="s">
        <v>20</v>
      </c>
      <c r="J104" s="106" t="s">
        <v>20</v>
      </c>
      <c r="K104" s="106" t="s">
        <v>20</v>
      </c>
      <c r="L104" s="106" t="s">
        <v>20</v>
      </c>
      <c r="M104" s="106" t="s">
        <v>20</v>
      </c>
      <c r="N104" s="106" t="s">
        <v>20</v>
      </c>
      <c r="O104" s="106" t="s">
        <v>20</v>
      </c>
      <c r="P104" s="106" t="s">
        <v>20</v>
      </c>
      <c r="Q104" s="106" t="s">
        <v>34</v>
      </c>
      <c r="R104" s="107">
        <v>1578200</v>
      </c>
      <c r="S104" s="107">
        <v>1961243.8788301486</v>
      </c>
      <c r="T104" s="107">
        <v>2084602.740446486</v>
      </c>
      <c r="U104" s="107">
        <v>2159628.2748162718</v>
      </c>
      <c r="V104" s="107">
        <v>2220687.8680303362</v>
      </c>
      <c r="W104" s="107">
        <v>2274087.0342150019</v>
      </c>
      <c r="X104" s="107">
        <v>2325138.0747196423</v>
      </c>
      <c r="Y104" s="107">
        <v>2374843.0495582195</v>
      </c>
      <c r="Z104" s="107">
        <v>2423698.0102393716</v>
      </c>
      <c r="AA104" s="107">
        <v>2471885.1423219857</v>
      </c>
      <c r="AB104" s="107">
        <v>2520189.5949223335</v>
      </c>
      <c r="AC104" s="107">
        <v>2569627.9332354423</v>
      </c>
      <c r="AD104" s="107">
        <v>2616662.4149698513</v>
      </c>
      <c r="AE104" s="107">
        <v>2660693.4166112915</v>
      </c>
      <c r="AF104" s="107">
        <v>2702692.8908678503</v>
      </c>
      <c r="AG104" s="107">
        <v>2743336.3372392552</v>
      </c>
      <c r="AH104" s="107">
        <v>2783011.0881250417</v>
      </c>
      <c r="AI104" s="107">
        <v>2822313.3573446348</v>
      </c>
      <c r="AJ104" s="107">
        <v>2862265.1797965756</v>
      </c>
      <c r="AK104" s="107">
        <v>2903093.1390160555</v>
      </c>
      <c r="AL104" s="104">
        <v>2944919.0071564801</v>
      </c>
    </row>
    <row r="105" spans="1:38" x14ac:dyDescent="0.25">
      <c r="A105" t="str">
        <f t="shared" si="1"/>
        <v>International passengers_Singapore</v>
      </c>
      <c r="B105" s="102" t="s">
        <v>54</v>
      </c>
      <c r="C105" s="103" t="s">
        <v>69</v>
      </c>
      <c r="D105" s="104" t="s">
        <v>90</v>
      </c>
      <c r="E105" s="105" t="s">
        <v>34</v>
      </c>
      <c r="F105" s="106" t="s">
        <v>20</v>
      </c>
      <c r="G105" s="106" t="s">
        <v>20</v>
      </c>
      <c r="H105" s="106" t="s">
        <v>20</v>
      </c>
      <c r="I105" s="106" t="s">
        <v>20</v>
      </c>
      <c r="J105" s="106" t="s">
        <v>20</v>
      </c>
      <c r="K105" s="106" t="s">
        <v>20</v>
      </c>
      <c r="L105" s="106" t="s">
        <v>20</v>
      </c>
      <c r="M105" s="106" t="s">
        <v>20</v>
      </c>
      <c r="N105" s="106" t="s">
        <v>20</v>
      </c>
      <c r="O105" s="106" t="s">
        <v>20</v>
      </c>
      <c r="P105" s="106" t="s">
        <v>20</v>
      </c>
      <c r="Q105" s="106" t="s">
        <v>34</v>
      </c>
      <c r="R105" s="107">
        <v>11635000</v>
      </c>
      <c r="S105" s="107">
        <v>2655088.6585944919</v>
      </c>
      <c r="T105" s="107">
        <v>12874202.686554898</v>
      </c>
      <c r="U105" s="107">
        <v>38775701.729255497</v>
      </c>
      <c r="V105" s="107">
        <v>54853260.126352005</v>
      </c>
      <c r="W105" s="107">
        <v>63295341.127326682</v>
      </c>
      <c r="X105" s="107">
        <v>70221119.631061971</v>
      </c>
      <c r="Y105" s="107">
        <v>76068956.758803815</v>
      </c>
      <c r="Z105" s="107">
        <v>81147770.080189809</v>
      </c>
      <c r="AA105" s="107">
        <v>85669304.739073172</v>
      </c>
      <c r="AB105" s="107">
        <v>89778119.909937695</v>
      </c>
      <c r="AC105" s="107">
        <v>93574004.728821039</v>
      </c>
      <c r="AD105" s="107">
        <v>97127269.312163785</v>
      </c>
      <c r="AE105" s="107">
        <v>100488744.87050241</v>
      </c>
      <c r="AF105" s="107">
        <v>103696171.51914917</v>
      </c>
      <c r="AG105" s="107">
        <v>106778274.94096521</v>
      </c>
      <c r="AH105" s="107">
        <v>109757382.51578973</v>
      </c>
      <c r="AI105" s="107">
        <v>112651143.92836165</v>
      </c>
      <c r="AJ105" s="107">
        <v>115473687.85710779</v>
      </c>
      <c r="AK105" s="107">
        <v>118236425.72867696</v>
      </c>
      <c r="AL105" s="104">
        <v>120948633.18052615</v>
      </c>
    </row>
    <row r="106" spans="1:38" x14ac:dyDescent="0.25">
      <c r="A106" t="str">
        <f t="shared" si="1"/>
        <v>Domestic passengers_Singapore</v>
      </c>
      <c r="B106" s="72" t="s">
        <v>56</v>
      </c>
      <c r="C106" s="108" t="s">
        <v>69</v>
      </c>
      <c r="D106" s="92" t="s">
        <v>90</v>
      </c>
      <c r="E106" s="75" t="s">
        <v>34</v>
      </c>
      <c r="F106" s="76" t="s">
        <v>20</v>
      </c>
      <c r="G106" s="76" t="s">
        <v>20</v>
      </c>
      <c r="H106" s="76" t="s">
        <v>20</v>
      </c>
      <c r="I106" s="76" t="s">
        <v>20</v>
      </c>
      <c r="J106" s="76" t="s">
        <v>20</v>
      </c>
      <c r="K106" s="76" t="s">
        <v>20</v>
      </c>
      <c r="L106" s="76" t="s">
        <v>20</v>
      </c>
      <c r="M106" s="76" t="s">
        <v>20</v>
      </c>
      <c r="N106" s="76" t="s">
        <v>20</v>
      </c>
      <c r="O106" s="76" t="s">
        <v>20</v>
      </c>
      <c r="P106" s="76" t="s">
        <v>20</v>
      </c>
      <c r="Q106" s="76" t="s">
        <v>34</v>
      </c>
      <c r="R106" s="83" t="s">
        <v>218</v>
      </c>
      <c r="S106" s="83" t="s">
        <v>218</v>
      </c>
      <c r="T106" s="83" t="s">
        <v>218</v>
      </c>
      <c r="U106" s="83" t="s">
        <v>218</v>
      </c>
      <c r="V106" s="83" t="s">
        <v>218</v>
      </c>
      <c r="W106" s="83" t="s">
        <v>218</v>
      </c>
      <c r="X106" s="83" t="s">
        <v>218</v>
      </c>
      <c r="Y106" s="83" t="s">
        <v>218</v>
      </c>
      <c r="Z106" s="83" t="s">
        <v>218</v>
      </c>
      <c r="AA106" s="83" t="s">
        <v>218</v>
      </c>
      <c r="AB106" s="83" t="s">
        <v>218</v>
      </c>
      <c r="AC106" s="83" t="s">
        <v>218</v>
      </c>
      <c r="AD106" s="83" t="s">
        <v>218</v>
      </c>
      <c r="AE106" s="83" t="s">
        <v>218</v>
      </c>
      <c r="AF106" s="83" t="s">
        <v>218</v>
      </c>
      <c r="AG106" s="83" t="s">
        <v>218</v>
      </c>
      <c r="AH106" s="83" t="s">
        <v>218</v>
      </c>
      <c r="AI106" s="83" t="s">
        <v>218</v>
      </c>
      <c r="AJ106" s="83" t="s">
        <v>218</v>
      </c>
      <c r="AK106" s="83" t="s">
        <v>218</v>
      </c>
      <c r="AL106" s="92" t="s">
        <v>218</v>
      </c>
    </row>
    <row r="107" spans="1:38" x14ac:dyDescent="0.25">
      <c r="A107" t="str">
        <f t="shared" si="1"/>
        <v>Total passengers_Serbia</v>
      </c>
      <c r="B107" s="72" t="s">
        <v>58</v>
      </c>
      <c r="C107" s="108" t="s">
        <v>96</v>
      </c>
      <c r="D107" s="92" t="s">
        <v>134</v>
      </c>
      <c r="E107" s="75" t="s">
        <v>20</v>
      </c>
      <c r="F107" s="76" t="s">
        <v>34</v>
      </c>
      <c r="G107" s="76" t="s">
        <v>20</v>
      </c>
      <c r="H107" s="76" t="s">
        <v>20</v>
      </c>
      <c r="I107" s="76" t="s">
        <v>20</v>
      </c>
      <c r="J107" s="76" t="s">
        <v>20</v>
      </c>
      <c r="K107" s="76" t="s">
        <v>20</v>
      </c>
      <c r="L107" s="76" t="s">
        <v>20</v>
      </c>
      <c r="M107" s="76" t="s">
        <v>20</v>
      </c>
      <c r="N107" s="76" t="s">
        <v>20</v>
      </c>
      <c r="O107" s="76" t="s">
        <v>20</v>
      </c>
      <c r="P107" s="76" t="s">
        <v>20</v>
      </c>
      <c r="Q107" s="76" t="s">
        <v>20</v>
      </c>
      <c r="R107" s="83">
        <v>2057692</v>
      </c>
      <c r="S107" s="83">
        <v>3412571.778768206</v>
      </c>
      <c r="T107" s="83">
        <v>4801622.4171910333</v>
      </c>
      <c r="U107" s="83">
        <v>5812397.0254918886</v>
      </c>
      <c r="V107" s="83">
        <v>6574919.0150059005</v>
      </c>
      <c r="W107" s="83">
        <v>7163818.6245284658</v>
      </c>
      <c r="X107" s="83">
        <v>7643722.8606114658</v>
      </c>
      <c r="Y107" s="83">
        <v>8050342.0808993503</v>
      </c>
      <c r="Z107" s="83">
        <v>8406841.9621184003</v>
      </c>
      <c r="AA107" s="83">
        <v>8728446.6554280687</v>
      </c>
      <c r="AB107" s="83">
        <v>9025301.0399654973</v>
      </c>
      <c r="AC107" s="83">
        <v>9304279.1085218135</v>
      </c>
      <c r="AD107" s="83">
        <v>9570102.8122211602</v>
      </c>
      <c r="AE107" s="83">
        <v>9826080.5816839561</v>
      </c>
      <c r="AF107" s="83">
        <v>10074548.483571479</v>
      </c>
      <c r="AG107" s="83">
        <v>10317195.408207495</v>
      </c>
      <c r="AH107" s="83">
        <v>10555249.653051509</v>
      </c>
      <c r="AI107" s="83">
        <v>10789616.121111382</v>
      </c>
      <c r="AJ107" s="83">
        <v>11020967.830977656</v>
      </c>
      <c r="AK107" s="83">
        <v>11249811.954161216</v>
      </c>
      <c r="AL107" s="92">
        <v>11476531.043334816</v>
      </c>
    </row>
    <row r="108" spans="1:38" x14ac:dyDescent="0.25">
      <c r="A108" t="str">
        <f t="shared" si="1"/>
        <v>Total aircraft movements_Serbia</v>
      </c>
      <c r="B108" s="72" t="s">
        <v>35</v>
      </c>
      <c r="C108" s="108" t="s">
        <v>96</v>
      </c>
      <c r="D108" s="92" t="s">
        <v>134</v>
      </c>
      <c r="E108" s="75" t="s">
        <v>20</v>
      </c>
      <c r="F108" s="76" t="s">
        <v>34</v>
      </c>
      <c r="G108" s="76" t="s">
        <v>20</v>
      </c>
      <c r="H108" s="76" t="s">
        <v>20</v>
      </c>
      <c r="I108" s="76" t="s">
        <v>20</v>
      </c>
      <c r="J108" s="76" t="s">
        <v>20</v>
      </c>
      <c r="K108" s="76" t="s">
        <v>20</v>
      </c>
      <c r="L108" s="76" t="s">
        <v>20</v>
      </c>
      <c r="M108" s="76" t="s">
        <v>20</v>
      </c>
      <c r="N108" s="76" t="s">
        <v>20</v>
      </c>
      <c r="O108" s="76" t="s">
        <v>20</v>
      </c>
      <c r="P108" s="76" t="s">
        <v>20</v>
      </c>
      <c r="Q108" s="76" t="s">
        <v>20</v>
      </c>
      <c r="R108" s="83">
        <v>35643</v>
      </c>
      <c r="S108" s="83">
        <v>50311.01887811206</v>
      </c>
      <c r="T108" s="83">
        <v>65341.991137899364</v>
      </c>
      <c r="U108" s="83">
        <v>73195.272319477241</v>
      </c>
      <c r="V108" s="83">
        <v>78275.070630650822</v>
      </c>
      <c r="W108" s="83">
        <v>81714.710495778534</v>
      </c>
      <c r="X108" s="83">
        <v>84327.741605017058</v>
      </c>
      <c r="Y108" s="83">
        <v>86435.520500154846</v>
      </c>
      <c r="Z108" s="83">
        <v>88204.722504431658</v>
      </c>
      <c r="AA108" s="83">
        <v>89735.350451208098</v>
      </c>
      <c r="AB108" s="83">
        <v>91067.449043578337</v>
      </c>
      <c r="AC108" s="83">
        <v>92240.106125070975</v>
      </c>
      <c r="AD108" s="83">
        <v>93280.822224977441</v>
      </c>
      <c r="AE108" s="83">
        <v>94216.448565253013</v>
      </c>
      <c r="AF108" s="83">
        <v>95074.3749563327</v>
      </c>
      <c r="AG108" s="83">
        <v>95871.949664741667</v>
      </c>
      <c r="AH108" s="83">
        <v>96629.393567830964</v>
      </c>
      <c r="AI108" s="83">
        <v>97357.244430230727</v>
      </c>
      <c r="AJ108" s="83">
        <v>98062.393346512021</v>
      </c>
      <c r="AK108" s="83">
        <v>98749.200165927177</v>
      </c>
      <c r="AL108" s="92">
        <v>99424.478389253127</v>
      </c>
    </row>
    <row r="109" spans="1:38" x14ac:dyDescent="0.25">
      <c r="A109" t="str">
        <f t="shared" si="1"/>
        <v>Total Cargo_Serbia</v>
      </c>
      <c r="B109" s="102" t="s">
        <v>207</v>
      </c>
      <c r="C109" s="103" t="s">
        <v>96</v>
      </c>
      <c r="D109" s="104" t="s">
        <v>134</v>
      </c>
      <c r="E109" s="105" t="s">
        <v>20</v>
      </c>
      <c r="F109" s="106" t="s">
        <v>34</v>
      </c>
      <c r="G109" s="106" t="s">
        <v>20</v>
      </c>
      <c r="H109" s="106" t="s">
        <v>20</v>
      </c>
      <c r="I109" s="106" t="s">
        <v>20</v>
      </c>
      <c r="J109" s="106" t="s">
        <v>20</v>
      </c>
      <c r="K109" s="106" t="s">
        <v>20</v>
      </c>
      <c r="L109" s="106" t="s">
        <v>20</v>
      </c>
      <c r="M109" s="106" t="s">
        <v>20</v>
      </c>
      <c r="N109" s="106" t="s">
        <v>20</v>
      </c>
      <c r="O109" s="106" t="s">
        <v>20</v>
      </c>
      <c r="P109" s="106" t="s">
        <v>20</v>
      </c>
      <c r="Q109" s="106" t="s">
        <v>20</v>
      </c>
      <c r="R109" s="107" t="s">
        <v>218</v>
      </c>
      <c r="S109" s="107" t="s">
        <v>218</v>
      </c>
      <c r="T109" s="107" t="s">
        <v>218</v>
      </c>
      <c r="U109" s="107" t="s">
        <v>218</v>
      </c>
      <c r="V109" s="107" t="s">
        <v>218</v>
      </c>
      <c r="W109" s="107" t="s">
        <v>218</v>
      </c>
      <c r="X109" s="107" t="s">
        <v>218</v>
      </c>
      <c r="Y109" s="107" t="s">
        <v>218</v>
      </c>
      <c r="Z109" s="107" t="s">
        <v>218</v>
      </c>
      <c r="AA109" s="107" t="s">
        <v>218</v>
      </c>
      <c r="AB109" s="107" t="s">
        <v>218</v>
      </c>
      <c r="AC109" s="107" t="s">
        <v>218</v>
      </c>
      <c r="AD109" s="107" t="s">
        <v>218</v>
      </c>
      <c r="AE109" s="107" t="s">
        <v>218</v>
      </c>
      <c r="AF109" s="107" t="s">
        <v>218</v>
      </c>
      <c r="AG109" s="107" t="s">
        <v>218</v>
      </c>
      <c r="AH109" s="107" t="s">
        <v>218</v>
      </c>
      <c r="AI109" s="107" t="s">
        <v>218</v>
      </c>
      <c r="AJ109" s="107" t="s">
        <v>218</v>
      </c>
      <c r="AK109" s="107" t="s">
        <v>218</v>
      </c>
      <c r="AL109" s="104" t="s">
        <v>218</v>
      </c>
    </row>
    <row r="110" spans="1:38" x14ac:dyDescent="0.25">
      <c r="A110" t="str">
        <f t="shared" si="1"/>
        <v>International passengers_Serbia</v>
      </c>
      <c r="B110" s="102" t="s">
        <v>54</v>
      </c>
      <c r="C110" s="103" t="s">
        <v>96</v>
      </c>
      <c r="D110" s="104" t="s">
        <v>134</v>
      </c>
      <c r="E110" s="105" t="s">
        <v>20</v>
      </c>
      <c r="F110" s="106" t="s">
        <v>34</v>
      </c>
      <c r="G110" s="106" t="s">
        <v>20</v>
      </c>
      <c r="H110" s="106" t="s">
        <v>20</v>
      </c>
      <c r="I110" s="106" t="s">
        <v>20</v>
      </c>
      <c r="J110" s="106" t="s">
        <v>20</v>
      </c>
      <c r="K110" s="106" t="s">
        <v>20</v>
      </c>
      <c r="L110" s="106" t="s">
        <v>20</v>
      </c>
      <c r="M110" s="106" t="s">
        <v>20</v>
      </c>
      <c r="N110" s="106" t="s">
        <v>20</v>
      </c>
      <c r="O110" s="106" t="s">
        <v>20</v>
      </c>
      <c r="P110" s="106" t="s">
        <v>20</v>
      </c>
      <c r="Q110" s="106" t="s">
        <v>20</v>
      </c>
      <c r="R110" s="107">
        <v>2056029</v>
      </c>
      <c r="S110" s="107">
        <v>3411205.3517328757</v>
      </c>
      <c r="T110" s="107">
        <v>4800244.4979182314</v>
      </c>
      <c r="U110" s="107">
        <v>5811104.1427495461</v>
      </c>
      <c r="V110" s="107">
        <v>6573708.4839719348</v>
      </c>
      <c r="W110" s="107">
        <v>7162683.0198292192</v>
      </c>
      <c r="X110" s="107">
        <v>7642657.4940764569</v>
      </c>
      <c r="Y110" s="107">
        <v>8049341.4325532159</v>
      </c>
      <c r="Z110" s="107">
        <v>8405903.6384651009</v>
      </c>
      <c r="AA110" s="107">
        <v>8727566.9612298273</v>
      </c>
      <c r="AB110" s="107">
        <v>9024477.9363864232</v>
      </c>
      <c r="AC110" s="107">
        <v>9303508.9870252255</v>
      </c>
      <c r="AD110" s="107">
        <v>9569384.4841172267</v>
      </c>
      <c r="AE110" s="107">
        <v>9825412.121657256</v>
      </c>
      <c r="AF110" s="107">
        <v>10073931.218024431</v>
      </c>
      <c r="AG110" s="107">
        <v>10316628.797749307</v>
      </c>
      <c r="AH110" s="107">
        <v>10554733.286268519</v>
      </c>
      <c r="AI110" s="107">
        <v>10789148.679701494</v>
      </c>
      <c r="AJ110" s="107">
        <v>11020549.079462949</v>
      </c>
      <c r="AK110" s="107">
        <v>11249442.717600234</v>
      </c>
      <c r="AL110" s="104">
        <v>11476211.185806656</v>
      </c>
    </row>
    <row r="111" spans="1:38" x14ac:dyDescent="0.25">
      <c r="A111" t="str">
        <f t="shared" si="1"/>
        <v>Domestic passengers_Serbia</v>
      </c>
      <c r="B111" s="72" t="s">
        <v>56</v>
      </c>
      <c r="C111" s="108" t="s">
        <v>96</v>
      </c>
      <c r="D111" s="92" t="s">
        <v>134</v>
      </c>
      <c r="E111" s="75" t="s">
        <v>20</v>
      </c>
      <c r="F111" s="76" t="s">
        <v>34</v>
      </c>
      <c r="G111" s="76" t="s">
        <v>20</v>
      </c>
      <c r="H111" s="76" t="s">
        <v>20</v>
      </c>
      <c r="I111" s="76" t="s">
        <v>20</v>
      </c>
      <c r="J111" s="76" t="s">
        <v>20</v>
      </c>
      <c r="K111" s="76" t="s">
        <v>20</v>
      </c>
      <c r="L111" s="76" t="s">
        <v>20</v>
      </c>
      <c r="M111" s="76" t="s">
        <v>20</v>
      </c>
      <c r="N111" s="76" t="s">
        <v>20</v>
      </c>
      <c r="O111" s="76" t="s">
        <v>20</v>
      </c>
      <c r="P111" s="76" t="s">
        <v>20</v>
      </c>
      <c r="Q111" s="76" t="s">
        <v>20</v>
      </c>
      <c r="R111" s="83" t="s">
        <v>218</v>
      </c>
      <c r="S111" s="83" t="s">
        <v>218</v>
      </c>
      <c r="T111" s="83" t="s">
        <v>218</v>
      </c>
      <c r="U111" s="83" t="s">
        <v>218</v>
      </c>
      <c r="V111" s="83" t="s">
        <v>218</v>
      </c>
      <c r="W111" s="83" t="s">
        <v>218</v>
      </c>
      <c r="X111" s="83" t="s">
        <v>218</v>
      </c>
      <c r="Y111" s="83" t="s">
        <v>218</v>
      </c>
      <c r="Z111" s="83" t="s">
        <v>218</v>
      </c>
      <c r="AA111" s="83" t="s">
        <v>218</v>
      </c>
      <c r="AB111" s="83" t="s">
        <v>218</v>
      </c>
      <c r="AC111" s="83" t="s">
        <v>218</v>
      </c>
      <c r="AD111" s="83" t="s">
        <v>218</v>
      </c>
      <c r="AE111" s="83" t="s">
        <v>218</v>
      </c>
      <c r="AF111" s="83" t="s">
        <v>218</v>
      </c>
      <c r="AG111" s="83" t="s">
        <v>218</v>
      </c>
      <c r="AH111" s="83" t="s">
        <v>218</v>
      </c>
      <c r="AI111" s="83" t="s">
        <v>218</v>
      </c>
      <c r="AJ111" s="83" t="s">
        <v>218</v>
      </c>
      <c r="AK111" s="83" t="s">
        <v>218</v>
      </c>
      <c r="AL111" s="92" t="s">
        <v>218</v>
      </c>
    </row>
    <row r="112" spans="1:38" x14ac:dyDescent="0.25">
      <c r="A112" t="str">
        <f t="shared" si="1"/>
        <v>Total passengers_Senegal</v>
      </c>
      <c r="B112" s="102" t="s">
        <v>58</v>
      </c>
      <c r="C112" s="103" t="s">
        <v>32</v>
      </c>
      <c r="D112" s="104" t="s">
        <v>62</v>
      </c>
      <c r="E112" s="105" t="s">
        <v>20</v>
      </c>
      <c r="F112" s="106" t="s">
        <v>34</v>
      </c>
      <c r="G112" s="106" t="s">
        <v>20</v>
      </c>
      <c r="H112" s="106" t="s">
        <v>20</v>
      </c>
      <c r="I112" s="106" t="s">
        <v>20</v>
      </c>
      <c r="J112" s="106" t="s">
        <v>20</v>
      </c>
      <c r="K112" s="106" t="s">
        <v>20</v>
      </c>
      <c r="L112" s="106" t="s">
        <v>34</v>
      </c>
      <c r="M112" s="106" t="s">
        <v>20</v>
      </c>
      <c r="N112" s="106" t="s">
        <v>20</v>
      </c>
      <c r="O112" s="106" t="s">
        <v>20</v>
      </c>
      <c r="P112" s="106" t="s">
        <v>20</v>
      </c>
      <c r="Q112" s="106" t="s">
        <v>20</v>
      </c>
      <c r="R112" s="107">
        <v>1176043</v>
      </c>
      <c r="S112" s="107">
        <v>1890828.2954750636</v>
      </c>
      <c r="T112" s="107">
        <v>2454087.7858074228</v>
      </c>
      <c r="U112" s="107">
        <v>2780944.0622394239</v>
      </c>
      <c r="V112" s="107">
        <v>3007164.0080557107</v>
      </c>
      <c r="W112" s="107">
        <v>3170493.9511569259</v>
      </c>
      <c r="X112" s="107">
        <v>3300617.7425094852</v>
      </c>
      <c r="Y112" s="107">
        <v>3411274.3378752819</v>
      </c>
      <c r="Z112" s="107">
        <v>3510913.8191919588</v>
      </c>
      <c r="AA112" s="107">
        <v>3604421.0257724402</v>
      </c>
      <c r="AB112" s="107">
        <v>3694615.6669740677</v>
      </c>
      <c r="AC112" s="107">
        <v>3784037.023347456</v>
      </c>
      <c r="AD112" s="107">
        <v>3872619.1690668385</v>
      </c>
      <c r="AE112" s="107">
        <v>3960837.7309902166</v>
      </c>
      <c r="AF112" s="107">
        <v>4048924.1397917685</v>
      </c>
      <c r="AG112" s="107">
        <v>4136989.65388148</v>
      </c>
      <c r="AH112" s="107">
        <v>4225993.9188011242</v>
      </c>
      <c r="AI112" s="107">
        <v>4315005.4237322817</v>
      </c>
      <c r="AJ112" s="107">
        <v>4404007.2278922861</v>
      </c>
      <c r="AK112" s="107">
        <v>4492967.9607648915</v>
      </c>
      <c r="AL112" s="104">
        <v>4581856.7395319082</v>
      </c>
    </row>
    <row r="113" spans="1:38" x14ac:dyDescent="0.25">
      <c r="A113" t="str">
        <f t="shared" si="1"/>
        <v>Total aircraft movements_Senegal</v>
      </c>
      <c r="B113" s="102" t="s">
        <v>35</v>
      </c>
      <c r="C113" s="103" t="s">
        <v>32</v>
      </c>
      <c r="D113" s="104" t="s">
        <v>62</v>
      </c>
      <c r="E113" s="105" t="s">
        <v>20</v>
      </c>
      <c r="F113" s="106" t="s">
        <v>34</v>
      </c>
      <c r="G113" s="106" t="s">
        <v>20</v>
      </c>
      <c r="H113" s="106" t="s">
        <v>20</v>
      </c>
      <c r="I113" s="106" t="s">
        <v>20</v>
      </c>
      <c r="J113" s="106" t="s">
        <v>20</v>
      </c>
      <c r="K113" s="106" t="s">
        <v>20</v>
      </c>
      <c r="L113" s="106" t="s">
        <v>34</v>
      </c>
      <c r="M113" s="106" t="s">
        <v>20</v>
      </c>
      <c r="N113" s="106" t="s">
        <v>20</v>
      </c>
      <c r="O113" s="106" t="s">
        <v>20</v>
      </c>
      <c r="P113" s="106" t="s">
        <v>20</v>
      </c>
      <c r="Q113" s="106" t="s">
        <v>20</v>
      </c>
      <c r="R113" s="107">
        <v>18300</v>
      </c>
      <c r="S113" s="107">
        <v>25001.039577836411</v>
      </c>
      <c r="T113" s="107">
        <v>30199.371125186037</v>
      </c>
      <c r="U113" s="107">
        <v>32851.96092060324</v>
      </c>
      <c r="V113" s="107">
        <v>34337.059053853212</v>
      </c>
      <c r="W113" s="107">
        <v>35365.019131130983</v>
      </c>
      <c r="X113" s="107">
        <v>36152.080107227157</v>
      </c>
      <c r="Y113" s="107">
        <v>36887.694305589801</v>
      </c>
      <c r="Z113" s="107">
        <v>37618.082891611499</v>
      </c>
      <c r="AA113" s="107">
        <v>38353.417067513627</v>
      </c>
      <c r="AB113" s="107">
        <v>39122.936992902658</v>
      </c>
      <c r="AC113" s="107">
        <v>39923.814706480713</v>
      </c>
      <c r="AD113" s="107">
        <v>40765.566319154168</v>
      </c>
      <c r="AE113" s="107">
        <v>41656.338110232915</v>
      </c>
      <c r="AF113" s="107">
        <v>42598.061034122358</v>
      </c>
      <c r="AG113" s="107">
        <v>43611.058446150579</v>
      </c>
      <c r="AH113" s="107">
        <v>44627.187193138918</v>
      </c>
      <c r="AI113" s="107">
        <v>45695.914481019921</v>
      </c>
      <c r="AJ113" s="107">
        <v>46834.092125583324</v>
      </c>
      <c r="AK113" s="107">
        <v>48046.668741819987</v>
      </c>
      <c r="AL113" s="104">
        <v>49333.608402315724</v>
      </c>
    </row>
    <row r="114" spans="1:38" x14ac:dyDescent="0.25">
      <c r="A114" t="str">
        <f t="shared" si="1"/>
        <v>Total Cargo_Senegal</v>
      </c>
      <c r="B114" s="102" t="s">
        <v>207</v>
      </c>
      <c r="C114" s="108" t="s">
        <v>32</v>
      </c>
      <c r="D114" s="92" t="s">
        <v>62</v>
      </c>
      <c r="E114" s="75" t="s">
        <v>20</v>
      </c>
      <c r="F114" s="76" t="s">
        <v>34</v>
      </c>
      <c r="G114" s="76" t="s">
        <v>20</v>
      </c>
      <c r="H114" s="76" t="s">
        <v>20</v>
      </c>
      <c r="I114" s="76" t="s">
        <v>20</v>
      </c>
      <c r="J114" s="76" t="s">
        <v>20</v>
      </c>
      <c r="K114" s="76" t="s">
        <v>20</v>
      </c>
      <c r="L114" s="76" t="s">
        <v>34</v>
      </c>
      <c r="M114" s="76" t="s">
        <v>20</v>
      </c>
      <c r="N114" s="76" t="s">
        <v>20</v>
      </c>
      <c r="O114" s="76" t="s">
        <v>20</v>
      </c>
      <c r="P114" s="76" t="s">
        <v>20</v>
      </c>
      <c r="Q114" s="76" t="s">
        <v>20</v>
      </c>
      <c r="R114" s="83">
        <v>31350.641</v>
      </c>
      <c r="S114" s="83">
        <v>37573.470357883394</v>
      </c>
      <c r="T114" s="83">
        <v>39900.081967565588</v>
      </c>
      <c r="U114" s="83">
        <v>41985.503430230805</v>
      </c>
      <c r="V114" s="83">
        <v>44263.262107112736</v>
      </c>
      <c r="W114" s="83">
        <v>46329.792448658867</v>
      </c>
      <c r="X114" s="83">
        <v>48303.585525389775</v>
      </c>
      <c r="Y114" s="83">
        <v>50207.105647290417</v>
      </c>
      <c r="Z114" s="83">
        <v>52051.585967908279</v>
      </c>
      <c r="AA114" s="83">
        <v>53844.751506504188</v>
      </c>
      <c r="AB114" s="83">
        <v>55597.839971552254</v>
      </c>
      <c r="AC114" s="83">
        <v>57314.106683830789</v>
      </c>
      <c r="AD114" s="83">
        <v>58999.706846070549</v>
      </c>
      <c r="AE114" s="83">
        <v>60659.954270158807</v>
      </c>
      <c r="AF114" s="83">
        <v>62296.511638964948</v>
      </c>
      <c r="AG114" s="83">
        <v>63913.374403614464</v>
      </c>
      <c r="AH114" s="83">
        <v>65513.052808183311</v>
      </c>
      <c r="AI114" s="83">
        <v>67098.608735355883</v>
      </c>
      <c r="AJ114" s="83">
        <v>68668.8416031792</v>
      </c>
      <c r="AK114" s="83">
        <v>70229.088756881829</v>
      </c>
      <c r="AL114" s="92">
        <v>71778.581566012756</v>
      </c>
    </row>
    <row r="115" spans="1:38" x14ac:dyDescent="0.25">
      <c r="A115" t="str">
        <f t="shared" si="1"/>
        <v>International passengers_Senegal</v>
      </c>
      <c r="B115" s="72" t="s">
        <v>54</v>
      </c>
      <c r="C115" s="108" t="s">
        <v>32</v>
      </c>
      <c r="D115" s="92" t="s">
        <v>62</v>
      </c>
      <c r="E115" s="75" t="s">
        <v>20</v>
      </c>
      <c r="F115" s="76" t="s">
        <v>34</v>
      </c>
      <c r="G115" s="76" t="s">
        <v>20</v>
      </c>
      <c r="H115" s="76" t="s">
        <v>20</v>
      </c>
      <c r="I115" s="76" t="s">
        <v>20</v>
      </c>
      <c r="J115" s="76" t="s">
        <v>20</v>
      </c>
      <c r="K115" s="76" t="s">
        <v>20</v>
      </c>
      <c r="L115" s="76" t="s">
        <v>34</v>
      </c>
      <c r="M115" s="76" t="s">
        <v>20</v>
      </c>
      <c r="N115" s="76" t="s">
        <v>20</v>
      </c>
      <c r="O115" s="76" t="s">
        <v>20</v>
      </c>
      <c r="P115" s="76" t="s">
        <v>20</v>
      </c>
      <c r="Q115" s="76" t="s">
        <v>20</v>
      </c>
      <c r="R115" s="83">
        <v>1053625</v>
      </c>
      <c r="S115" s="83">
        <v>1757696.298618349</v>
      </c>
      <c r="T115" s="83">
        <v>2257787.8702974017</v>
      </c>
      <c r="U115" s="83">
        <v>2540820.9534231825</v>
      </c>
      <c r="V115" s="83">
        <v>2736415.9952232032</v>
      </c>
      <c r="W115" s="83">
        <v>2876782.8432567017</v>
      </c>
      <c r="X115" s="83">
        <v>2987570.0345358578</v>
      </c>
      <c r="Y115" s="83">
        <v>3081454.9238401363</v>
      </c>
      <c r="Z115" s="83">
        <v>3165826.5922931693</v>
      </c>
      <c r="AA115" s="83">
        <v>3244965.9698785772</v>
      </c>
      <c r="AB115" s="83">
        <v>3321330.2200728809</v>
      </c>
      <c r="AC115" s="83">
        <v>3396303.0377897709</v>
      </c>
      <c r="AD115" s="83">
        <v>3470647.709424363</v>
      </c>
      <c r="AE115" s="83">
        <v>3544763.1688977256</v>
      </c>
      <c r="AF115" s="83">
        <v>3618844.3638170422</v>
      </c>
      <c r="AG115" s="83">
        <v>3692971.398628768</v>
      </c>
      <c r="AH115" s="83">
        <v>3767158.5984881776</v>
      </c>
      <c r="AI115" s="83">
        <v>3841392.2203446776</v>
      </c>
      <c r="AJ115" s="83">
        <v>3915641.5463325153</v>
      </c>
      <c r="AK115" s="83">
        <v>3989873.1577015887</v>
      </c>
      <c r="AL115" s="92">
        <v>4064050.7700993479</v>
      </c>
    </row>
    <row r="116" spans="1:38" x14ac:dyDescent="0.25">
      <c r="A116" t="str">
        <f t="shared" si="1"/>
        <v>Domestic passengers_Senegal</v>
      </c>
      <c r="B116" s="102" t="s">
        <v>56</v>
      </c>
      <c r="C116" s="103" t="s">
        <v>32</v>
      </c>
      <c r="D116" s="104" t="s">
        <v>62</v>
      </c>
      <c r="E116" s="105" t="s">
        <v>20</v>
      </c>
      <c r="F116" s="106" t="s">
        <v>34</v>
      </c>
      <c r="G116" s="106" t="s">
        <v>20</v>
      </c>
      <c r="H116" s="106" t="s">
        <v>20</v>
      </c>
      <c r="I116" s="106" t="s">
        <v>20</v>
      </c>
      <c r="J116" s="106" t="s">
        <v>20</v>
      </c>
      <c r="K116" s="106" t="s">
        <v>20</v>
      </c>
      <c r="L116" s="106" t="s">
        <v>34</v>
      </c>
      <c r="M116" s="106" t="s">
        <v>20</v>
      </c>
      <c r="N116" s="106" t="s">
        <v>20</v>
      </c>
      <c r="O116" s="106" t="s">
        <v>20</v>
      </c>
      <c r="P116" s="106" t="s">
        <v>20</v>
      </c>
      <c r="Q116" s="106" t="s">
        <v>20</v>
      </c>
      <c r="R116" s="107">
        <v>61205</v>
      </c>
      <c r="S116" s="107" t="s">
        <v>218</v>
      </c>
      <c r="T116" s="107" t="s">
        <v>218</v>
      </c>
      <c r="U116" s="107" t="s">
        <v>218</v>
      </c>
      <c r="V116" s="107" t="s">
        <v>218</v>
      </c>
      <c r="W116" s="107" t="s">
        <v>218</v>
      </c>
      <c r="X116" s="107" t="s">
        <v>218</v>
      </c>
      <c r="Y116" s="107" t="s">
        <v>218</v>
      </c>
      <c r="Z116" s="107" t="s">
        <v>218</v>
      </c>
      <c r="AA116" s="107" t="s">
        <v>218</v>
      </c>
      <c r="AB116" s="107" t="s">
        <v>218</v>
      </c>
      <c r="AC116" s="107" t="s">
        <v>218</v>
      </c>
      <c r="AD116" s="107" t="s">
        <v>218</v>
      </c>
      <c r="AE116" s="107" t="s">
        <v>218</v>
      </c>
      <c r="AF116" s="107" t="s">
        <v>218</v>
      </c>
      <c r="AG116" s="107" t="s">
        <v>218</v>
      </c>
      <c r="AH116" s="107" t="s">
        <v>218</v>
      </c>
      <c r="AI116" s="107" t="s">
        <v>218</v>
      </c>
      <c r="AJ116" s="107" t="s">
        <v>218</v>
      </c>
      <c r="AK116" s="107" t="s">
        <v>218</v>
      </c>
      <c r="AL116" s="104" t="s">
        <v>218</v>
      </c>
    </row>
    <row r="117" spans="1:38" x14ac:dyDescent="0.25">
      <c r="A117" t="str">
        <f t="shared" si="1"/>
        <v>Total passengers_Saudi Arabia</v>
      </c>
      <c r="B117" s="72" t="s">
        <v>58</v>
      </c>
      <c r="C117" s="108" t="s">
        <v>170</v>
      </c>
      <c r="D117" s="92" t="s">
        <v>208</v>
      </c>
      <c r="E117" s="75" t="s">
        <v>20</v>
      </c>
      <c r="F117" s="76" t="s">
        <v>34</v>
      </c>
      <c r="G117" s="76" t="s">
        <v>20</v>
      </c>
      <c r="H117" s="76" t="s">
        <v>20</v>
      </c>
      <c r="I117" s="76" t="s">
        <v>20</v>
      </c>
      <c r="J117" s="76" t="s">
        <v>20</v>
      </c>
      <c r="K117" s="76" t="s">
        <v>20</v>
      </c>
      <c r="L117" s="76" t="s">
        <v>20</v>
      </c>
      <c r="M117" s="76" t="s">
        <v>20</v>
      </c>
      <c r="N117" s="76" t="s">
        <v>20</v>
      </c>
      <c r="O117" s="76" t="s">
        <v>20</v>
      </c>
      <c r="P117" s="76" t="s">
        <v>34</v>
      </c>
      <c r="Q117" s="76" t="s">
        <v>20</v>
      </c>
      <c r="R117" s="83">
        <v>37005074</v>
      </c>
      <c r="S117" s="83">
        <v>40383342.302630275</v>
      </c>
      <c r="T117" s="83">
        <v>68965229.088166371</v>
      </c>
      <c r="U117" s="83">
        <v>92977852.757810622</v>
      </c>
      <c r="V117" s="83">
        <v>109411561.97228564</v>
      </c>
      <c r="W117" s="83">
        <v>122923049.64217736</v>
      </c>
      <c r="X117" s="83">
        <v>134767057.16645965</v>
      </c>
      <c r="Y117" s="83">
        <v>145682818.99683267</v>
      </c>
      <c r="Z117" s="83">
        <v>156099885.41583613</v>
      </c>
      <c r="AA117" s="83">
        <v>166286791.33504918</v>
      </c>
      <c r="AB117" s="83">
        <v>176418903.38541609</v>
      </c>
      <c r="AC117" s="83">
        <v>186535137.78165582</v>
      </c>
      <c r="AD117" s="83">
        <v>196837520.59691793</v>
      </c>
      <c r="AE117" s="83">
        <v>207436132.73838875</v>
      </c>
      <c r="AF117" s="83">
        <v>218414578.25437224</v>
      </c>
      <c r="AG117" s="83">
        <v>229851118.05193245</v>
      </c>
      <c r="AH117" s="83">
        <v>241685800.24925137</v>
      </c>
      <c r="AI117" s="83">
        <v>254012937.30735633</v>
      </c>
      <c r="AJ117" s="83">
        <v>266997916.54040876</v>
      </c>
      <c r="AK117" s="83">
        <v>280716082.82434064</v>
      </c>
      <c r="AL117" s="92">
        <v>295247812.35274071</v>
      </c>
    </row>
    <row r="118" spans="1:38" x14ac:dyDescent="0.25">
      <c r="A118" t="str">
        <f t="shared" si="1"/>
        <v>Total aircraft movements_Saudi Arabia</v>
      </c>
      <c r="B118" s="72" t="s">
        <v>35</v>
      </c>
      <c r="C118" s="108" t="s">
        <v>170</v>
      </c>
      <c r="D118" s="92" t="s">
        <v>208</v>
      </c>
      <c r="E118" s="75" t="s">
        <v>20</v>
      </c>
      <c r="F118" s="76" t="s">
        <v>34</v>
      </c>
      <c r="G118" s="76" t="s">
        <v>20</v>
      </c>
      <c r="H118" s="76" t="s">
        <v>20</v>
      </c>
      <c r="I118" s="76" t="s">
        <v>20</v>
      </c>
      <c r="J118" s="76" t="s">
        <v>20</v>
      </c>
      <c r="K118" s="76" t="s">
        <v>20</v>
      </c>
      <c r="L118" s="76" t="s">
        <v>20</v>
      </c>
      <c r="M118" s="76" t="s">
        <v>20</v>
      </c>
      <c r="N118" s="76" t="s">
        <v>20</v>
      </c>
      <c r="O118" s="76" t="s">
        <v>20</v>
      </c>
      <c r="P118" s="76" t="s">
        <v>34</v>
      </c>
      <c r="Q118" s="76" t="s">
        <v>20</v>
      </c>
      <c r="R118" s="83">
        <v>346798</v>
      </c>
      <c r="S118" s="83">
        <v>421638.46822517645</v>
      </c>
      <c r="T118" s="83">
        <v>615031.47769647127</v>
      </c>
      <c r="U118" s="83">
        <v>741610.31813857821</v>
      </c>
      <c r="V118" s="83">
        <v>831717.1285159901</v>
      </c>
      <c r="W118" s="83">
        <v>898976.60603931674</v>
      </c>
      <c r="X118" s="83">
        <v>948376.87790631852</v>
      </c>
      <c r="Y118" s="83">
        <v>989825.31279823743</v>
      </c>
      <c r="Z118" s="83">
        <v>1026535.0224370213</v>
      </c>
      <c r="AA118" s="83">
        <v>1060451.9603604942</v>
      </c>
      <c r="AB118" s="83">
        <v>1092779.6903233894</v>
      </c>
      <c r="AC118" s="83">
        <v>1119181.4316365237</v>
      </c>
      <c r="AD118" s="83">
        <v>1145049.3549484529</v>
      </c>
      <c r="AE118" s="83">
        <v>1170691.5080672598</v>
      </c>
      <c r="AF118" s="83">
        <v>1196302.0095474636</v>
      </c>
      <c r="AG118" s="83">
        <v>1222008.3332943651</v>
      </c>
      <c r="AH118" s="83">
        <v>1242147.242312863</v>
      </c>
      <c r="AI118" s="83">
        <v>1262384.1708618444</v>
      </c>
      <c r="AJ118" s="83">
        <v>1282760.5796485953</v>
      </c>
      <c r="AK118" s="83">
        <v>1303305.1799855477</v>
      </c>
      <c r="AL118" s="92">
        <v>1324014.795742692</v>
      </c>
    </row>
    <row r="119" spans="1:38" x14ac:dyDescent="0.25">
      <c r="A119" t="str">
        <f t="shared" si="1"/>
        <v>Total Cargo_Saudi Arabia</v>
      </c>
      <c r="B119" s="102" t="s">
        <v>207</v>
      </c>
      <c r="C119" s="103" t="s">
        <v>170</v>
      </c>
      <c r="D119" s="92" t="s">
        <v>208</v>
      </c>
      <c r="E119" s="105" t="s">
        <v>20</v>
      </c>
      <c r="F119" s="106" t="s">
        <v>34</v>
      </c>
      <c r="G119" s="106" t="s">
        <v>20</v>
      </c>
      <c r="H119" s="106" t="s">
        <v>20</v>
      </c>
      <c r="I119" s="106" t="s">
        <v>20</v>
      </c>
      <c r="J119" s="106" t="s">
        <v>20</v>
      </c>
      <c r="K119" s="106" t="s">
        <v>20</v>
      </c>
      <c r="L119" s="106" t="s">
        <v>20</v>
      </c>
      <c r="M119" s="106" t="s">
        <v>20</v>
      </c>
      <c r="N119" s="106" t="s">
        <v>20</v>
      </c>
      <c r="O119" s="106" t="s">
        <v>20</v>
      </c>
      <c r="P119" s="106" t="s">
        <v>34</v>
      </c>
      <c r="Q119" s="106" t="s">
        <v>20</v>
      </c>
      <c r="R119" s="107">
        <v>381031.55200000003</v>
      </c>
      <c r="S119" s="107">
        <v>495894.9858182919</v>
      </c>
      <c r="T119" s="107">
        <v>600099.91525831772</v>
      </c>
      <c r="U119" s="107">
        <v>670103.11561058601</v>
      </c>
      <c r="V119" s="107">
        <v>729951.19356131018</v>
      </c>
      <c r="W119" s="107">
        <v>786115.28968440683</v>
      </c>
      <c r="X119" s="107">
        <v>843390.64751642349</v>
      </c>
      <c r="Y119" s="107">
        <v>894403.5170397464</v>
      </c>
      <c r="Z119" s="107">
        <v>948948.00256683107</v>
      </c>
      <c r="AA119" s="107">
        <v>996193.61564373004</v>
      </c>
      <c r="AB119" s="107">
        <v>1055702.4553976189</v>
      </c>
      <c r="AC119" s="107">
        <v>1103785.6651053249</v>
      </c>
      <c r="AD119" s="107">
        <v>1164898.523224259</v>
      </c>
      <c r="AE119" s="107">
        <v>1211417.1325999654</v>
      </c>
      <c r="AF119" s="107">
        <v>1266682.7891571936</v>
      </c>
      <c r="AG119" s="107">
        <v>1318626.4810171081</v>
      </c>
      <c r="AH119" s="107">
        <v>1375765.4350997531</v>
      </c>
      <c r="AI119" s="107">
        <v>1438871.7223320527</v>
      </c>
      <c r="AJ119" s="107">
        <v>1486415.2601163012</v>
      </c>
      <c r="AK119" s="107">
        <v>1545284.4265009414</v>
      </c>
      <c r="AL119" s="104">
        <v>1603301.6605924291</v>
      </c>
    </row>
    <row r="120" spans="1:38" x14ac:dyDescent="0.25">
      <c r="A120" t="str">
        <f t="shared" si="1"/>
        <v>International passengers_Saudi Arabia</v>
      </c>
      <c r="B120" s="102" t="s">
        <v>54</v>
      </c>
      <c r="C120" s="103" t="s">
        <v>170</v>
      </c>
      <c r="D120" s="92" t="s">
        <v>208</v>
      </c>
      <c r="E120" s="105" t="s">
        <v>20</v>
      </c>
      <c r="F120" s="106" t="s">
        <v>34</v>
      </c>
      <c r="G120" s="106" t="s">
        <v>20</v>
      </c>
      <c r="H120" s="106" t="s">
        <v>20</v>
      </c>
      <c r="I120" s="106" t="s">
        <v>20</v>
      </c>
      <c r="J120" s="106" t="s">
        <v>20</v>
      </c>
      <c r="K120" s="106" t="s">
        <v>20</v>
      </c>
      <c r="L120" s="106" t="s">
        <v>20</v>
      </c>
      <c r="M120" s="106" t="s">
        <v>20</v>
      </c>
      <c r="N120" s="106" t="s">
        <v>20</v>
      </c>
      <c r="O120" s="106" t="s">
        <v>20</v>
      </c>
      <c r="P120" s="106" t="s">
        <v>34</v>
      </c>
      <c r="Q120" s="106" t="s">
        <v>20</v>
      </c>
      <c r="R120" s="107">
        <v>13335938</v>
      </c>
      <c r="S120" s="107">
        <v>14290890.788563929</v>
      </c>
      <c r="T120" s="107">
        <v>24288626.38570388</v>
      </c>
      <c r="U120" s="107">
        <v>36700474.533972062</v>
      </c>
      <c r="V120" s="107">
        <v>45529179.187232651</v>
      </c>
      <c r="W120" s="107">
        <v>53748257.202937461</v>
      </c>
      <c r="X120" s="107">
        <v>61685641.925302029</v>
      </c>
      <c r="Y120" s="107">
        <v>69406187.843107715</v>
      </c>
      <c r="Z120" s="107">
        <v>77028187.093944743</v>
      </c>
      <c r="AA120" s="107">
        <v>84645164.281164676</v>
      </c>
      <c r="AB120" s="107">
        <v>92334213.553168997</v>
      </c>
      <c r="AC120" s="107">
        <v>100197399.38383794</v>
      </c>
      <c r="AD120" s="107">
        <v>108288415.29798983</v>
      </c>
      <c r="AE120" s="107">
        <v>116700194.88760121</v>
      </c>
      <c r="AF120" s="107">
        <v>125507001.91533056</v>
      </c>
      <c r="AG120" s="107">
        <v>134781967.88931957</v>
      </c>
      <c r="AH120" s="107">
        <v>144586101.37265316</v>
      </c>
      <c r="AI120" s="107">
        <v>154889126.35741162</v>
      </c>
      <c r="AJ120" s="107">
        <v>165854461.16338739</v>
      </c>
      <c r="AK120" s="107">
        <v>177556962.64989948</v>
      </c>
      <c r="AL120" s="104">
        <v>190077054.16050959</v>
      </c>
    </row>
    <row r="121" spans="1:38" x14ac:dyDescent="0.25">
      <c r="A121" t="str">
        <f t="shared" si="1"/>
        <v>Domestic passengers_Saudi Arabia</v>
      </c>
      <c r="B121" s="72" t="s">
        <v>56</v>
      </c>
      <c r="C121" s="108" t="s">
        <v>170</v>
      </c>
      <c r="D121" s="92" t="s">
        <v>208</v>
      </c>
      <c r="E121" s="75" t="s">
        <v>20</v>
      </c>
      <c r="F121" s="76" t="s">
        <v>34</v>
      </c>
      <c r="G121" s="76" t="s">
        <v>20</v>
      </c>
      <c r="H121" s="76" t="s">
        <v>20</v>
      </c>
      <c r="I121" s="76" t="s">
        <v>20</v>
      </c>
      <c r="J121" s="76" t="s">
        <v>20</v>
      </c>
      <c r="K121" s="76" t="s">
        <v>20</v>
      </c>
      <c r="L121" s="76" t="s">
        <v>20</v>
      </c>
      <c r="M121" s="76" t="s">
        <v>20</v>
      </c>
      <c r="N121" s="76" t="s">
        <v>20</v>
      </c>
      <c r="O121" s="76" t="s">
        <v>20</v>
      </c>
      <c r="P121" s="76" t="s">
        <v>34</v>
      </c>
      <c r="Q121" s="76" t="s">
        <v>20</v>
      </c>
      <c r="R121" s="83">
        <v>23569966</v>
      </c>
      <c r="S121" s="83">
        <v>26036747.822756294</v>
      </c>
      <c r="T121" s="83">
        <v>44490514.121890113</v>
      </c>
      <c r="U121" s="83">
        <v>55816326.517668292</v>
      </c>
      <c r="V121" s="83">
        <v>63311960.973604888</v>
      </c>
      <c r="W121" s="83">
        <v>68548777.192580402</v>
      </c>
      <c r="X121" s="83">
        <v>72406663.377464727</v>
      </c>
      <c r="Y121" s="83">
        <v>75579846.359474435</v>
      </c>
      <c r="Z121" s="83">
        <v>78369298.900569618</v>
      </c>
      <c r="AA121" s="83">
        <v>80944707.317718342</v>
      </c>
      <c r="AB121" s="83">
        <v>83401918.814597934</v>
      </c>
      <c r="AC121" s="83">
        <v>85645784.737254977</v>
      </c>
      <c r="AD121" s="83">
        <v>87853448.177753836</v>
      </c>
      <c r="AE121" s="83">
        <v>90039108.115629256</v>
      </c>
      <c r="AF121" s="83">
        <v>92211135.862695366</v>
      </c>
      <c r="AG121" s="83">
        <v>94373777.330951542</v>
      </c>
      <c r="AH121" s="83">
        <v>96376050.405615255</v>
      </c>
      <c r="AI121" s="83">
        <v>98381149.69037509</v>
      </c>
      <c r="AJ121" s="83">
        <v>100381823.79742175</v>
      </c>
      <c r="AK121" s="83">
        <v>102378042.87990154</v>
      </c>
      <c r="AL121" s="92">
        <v>104368773.08204865</v>
      </c>
    </row>
    <row r="122" spans="1:38" x14ac:dyDescent="0.25">
      <c r="A122" t="str">
        <f t="shared" si="1"/>
        <v>Total passengers_Rwanda</v>
      </c>
      <c r="B122" s="102" t="s">
        <v>58</v>
      </c>
      <c r="C122" s="103" t="s">
        <v>32</v>
      </c>
      <c r="D122" s="104" t="s">
        <v>61</v>
      </c>
      <c r="E122" s="105" t="s">
        <v>20</v>
      </c>
      <c r="F122" s="106" t="s">
        <v>34</v>
      </c>
      <c r="G122" s="106" t="s">
        <v>20</v>
      </c>
      <c r="H122" s="106" t="s">
        <v>20</v>
      </c>
      <c r="I122" s="106" t="s">
        <v>20</v>
      </c>
      <c r="J122" s="106" t="s">
        <v>20</v>
      </c>
      <c r="K122" s="106" t="s">
        <v>20</v>
      </c>
      <c r="L122" s="106" t="s">
        <v>34</v>
      </c>
      <c r="M122" s="106" t="s">
        <v>20</v>
      </c>
      <c r="N122" s="106" t="s">
        <v>20</v>
      </c>
      <c r="O122" s="106" t="s">
        <v>20</v>
      </c>
      <c r="P122" s="106" t="s">
        <v>20</v>
      </c>
      <c r="Q122" s="106" t="s">
        <v>20</v>
      </c>
      <c r="R122" s="107">
        <v>350351</v>
      </c>
      <c r="S122" s="107">
        <v>500873.32193264551</v>
      </c>
      <c r="T122" s="107">
        <v>728340.07317248615</v>
      </c>
      <c r="U122" s="107">
        <v>943110.47046049917</v>
      </c>
      <c r="V122" s="107">
        <v>1129475.278132014</v>
      </c>
      <c r="W122" s="107">
        <v>1290219.6913211576</v>
      </c>
      <c r="X122" s="107">
        <v>1433046.1169722567</v>
      </c>
      <c r="Y122" s="107">
        <v>1561916.9683115282</v>
      </c>
      <c r="Z122" s="107">
        <v>1679899.0694696303</v>
      </c>
      <c r="AA122" s="107">
        <v>1789373.2202933435</v>
      </c>
      <c r="AB122" s="107">
        <v>1892196.6387197438</v>
      </c>
      <c r="AC122" s="107">
        <v>1989858.4688819118</v>
      </c>
      <c r="AD122" s="107">
        <v>2083476.8268168087</v>
      </c>
      <c r="AE122" s="107">
        <v>2173957.7031556764</v>
      </c>
      <c r="AF122" s="107">
        <v>2262020.3005740331</v>
      </c>
      <c r="AG122" s="107">
        <v>2348238.3081061533</v>
      </c>
      <c r="AH122" s="107">
        <v>2433060.5279521169</v>
      </c>
      <c r="AI122" s="107">
        <v>2516845.3989489824</v>
      </c>
      <c r="AJ122" s="107">
        <v>2599871.4452106724</v>
      </c>
      <c r="AK122" s="107">
        <v>2682358.9235453</v>
      </c>
      <c r="AL122" s="104">
        <v>2764482.5729885744</v>
      </c>
    </row>
    <row r="123" spans="1:38" x14ac:dyDescent="0.25">
      <c r="A123" t="str">
        <f t="shared" si="1"/>
        <v>Total aircraft movements_Rwanda</v>
      </c>
      <c r="B123" s="102" t="s">
        <v>35</v>
      </c>
      <c r="C123" s="103" t="s">
        <v>32</v>
      </c>
      <c r="D123" s="104" t="s">
        <v>61</v>
      </c>
      <c r="E123" s="105" t="s">
        <v>20</v>
      </c>
      <c r="F123" s="106" t="s">
        <v>34</v>
      </c>
      <c r="G123" s="106" t="s">
        <v>20</v>
      </c>
      <c r="H123" s="106" t="s">
        <v>20</v>
      </c>
      <c r="I123" s="106" t="s">
        <v>20</v>
      </c>
      <c r="J123" s="106" t="s">
        <v>20</v>
      </c>
      <c r="K123" s="106" t="s">
        <v>20</v>
      </c>
      <c r="L123" s="106" t="s">
        <v>34</v>
      </c>
      <c r="M123" s="106" t="s">
        <v>20</v>
      </c>
      <c r="N123" s="106" t="s">
        <v>20</v>
      </c>
      <c r="O123" s="106" t="s">
        <v>20</v>
      </c>
      <c r="P123" s="106" t="s">
        <v>20</v>
      </c>
      <c r="Q123" s="106" t="s">
        <v>20</v>
      </c>
      <c r="R123" s="107">
        <v>15145</v>
      </c>
      <c r="S123" s="107">
        <v>20683.559043746754</v>
      </c>
      <c r="T123" s="107">
        <v>24884.602773401559</v>
      </c>
      <c r="U123" s="107">
        <v>28237.24069334158</v>
      </c>
      <c r="V123" s="107">
        <v>30709.742301946284</v>
      </c>
      <c r="W123" s="107">
        <v>32625.261279375467</v>
      </c>
      <c r="X123" s="107">
        <v>34234.209095485363</v>
      </c>
      <c r="Y123" s="107">
        <v>35654.475124901081</v>
      </c>
      <c r="Z123" s="107">
        <v>36947.531165779503</v>
      </c>
      <c r="AA123" s="107">
        <v>38150.422973666471</v>
      </c>
      <c r="AB123" s="107">
        <v>39289.590882409459</v>
      </c>
      <c r="AC123" s="107">
        <v>40376.604923079009</v>
      </c>
      <c r="AD123" s="107">
        <v>41424.538342617197</v>
      </c>
      <c r="AE123" s="107">
        <v>42438.468055571328</v>
      </c>
      <c r="AF123" s="107">
        <v>43427.286595915306</v>
      </c>
      <c r="AG123" s="107">
        <v>44392.204120049857</v>
      </c>
      <c r="AH123" s="107">
        <v>45339.545678310737</v>
      </c>
      <c r="AI123" s="107">
        <v>46270.163001460089</v>
      </c>
      <c r="AJ123" s="107">
        <v>47188.307386596411</v>
      </c>
      <c r="AK123" s="107">
        <v>48093.921945732945</v>
      </c>
      <c r="AL123" s="104">
        <v>48990.506038156484</v>
      </c>
    </row>
    <row r="124" spans="1:38" x14ac:dyDescent="0.25">
      <c r="A124" t="str">
        <f t="shared" si="1"/>
        <v>Total Cargo_Rwanda</v>
      </c>
      <c r="B124" s="102" t="s">
        <v>207</v>
      </c>
      <c r="C124" s="108" t="s">
        <v>32</v>
      </c>
      <c r="D124" s="92" t="s">
        <v>61</v>
      </c>
      <c r="E124" s="75" t="s">
        <v>20</v>
      </c>
      <c r="F124" s="76" t="s">
        <v>34</v>
      </c>
      <c r="G124" s="76" t="s">
        <v>20</v>
      </c>
      <c r="H124" s="76" t="s">
        <v>20</v>
      </c>
      <c r="I124" s="76" t="s">
        <v>20</v>
      </c>
      <c r="J124" s="76" t="s">
        <v>20</v>
      </c>
      <c r="K124" s="76" t="s">
        <v>20</v>
      </c>
      <c r="L124" s="76" t="s">
        <v>34</v>
      </c>
      <c r="M124" s="76" t="s">
        <v>20</v>
      </c>
      <c r="N124" s="76" t="s">
        <v>20</v>
      </c>
      <c r="O124" s="76" t="s">
        <v>20</v>
      </c>
      <c r="P124" s="76" t="s">
        <v>20</v>
      </c>
      <c r="Q124" s="76" t="s">
        <v>20</v>
      </c>
      <c r="R124" s="83">
        <v>11350.32</v>
      </c>
      <c r="S124" s="83" t="s">
        <v>218</v>
      </c>
      <c r="T124" s="83" t="s">
        <v>218</v>
      </c>
      <c r="U124" s="83" t="s">
        <v>218</v>
      </c>
      <c r="V124" s="83" t="s">
        <v>218</v>
      </c>
      <c r="W124" s="83" t="s">
        <v>218</v>
      </c>
      <c r="X124" s="83" t="s">
        <v>218</v>
      </c>
      <c r="Y124" s="83" t="s">
        <v>218</v>
      </c>
      <c r="Z124" s="83" t="s">
        <v>218</v>
      </c>
      <c r="AA124" s="83" t="s">
        <v>218</v>
      </c>
      <c r="AB124" s="83" t="s">
        <v>218</v>
      </c>
      <c r="AC124" s="83" t="s">
        <v>218</v>
      </c>
      <c r="AD124" s="83" t="s">
        <v>218</v>
      </c>
      <c r="AE124" s="83" t="s">
        <v>218</v>
      </c>
      <c r="AF124" s="83" t="s">
        <v>218</v>
      </c>
      <c r="AG124" s="83" t="s">
        <v>218</v>
      </c>
      <c r="AH124" s="83" t="s">
        <v>218</v>
      </c>
      <c r="AI124" s="83" t="s">
        <v>218</v>
      </c>
      <c r="AJ124" s="83" t="s">
        <v>218</v>
      </c>
      <c r="AK124" s="83" t="s">
        <v>218</v>
      </c>
      <c r="AL124" s="92" t="s">
        <v>218</v>
      </c>
    </row>
    <row r="125" spans="1:38" x14ac:dyDescent="0.25">
      <c r="A125" t="str">
        <f t="shared" si="1"/>
        <v>International passengers_Rwanda</v>
      </c>
      <c r="B125" s="72" t="s">
        <v>54</v>
      </c>
      <c r="C125" s="108" t="s">
        <v>32</v>
      </c>
      <c r="D125" s="92" t="s">
        <v>61</v>
      </c>
      <c r="E125" s="75" t="s">
        <v>20</v>
      </c>
      <c r="F125" s="76" t="s">
        <v>34</v>
      </c>
      <c r="G125" s="76" t="s">
        <v>20</v>
      </c>
      <c r="H125" s="76" t="s">
        <v>20</v>
      </c>
      <c r="I125" s="76" t="s">
        <v>20</v>
      </c>
      <c r="J125" s="76" t="s">
        <v>20</v>
      </c>
      <c r="K125" s="76" t="s">
        <v>20</v>
      </c>
      <c r="L125" s="76" t="s">
        <v>34</v>
      </c>
      <c r="M125" s="76" t="s">
        <v>20</v>
      </c>
      <c r="N125" s="76" t="s">
        <v>20</v>
      </c>
      <c r="O125" s="76" t="s">
        <v>20</v>
      </c>
      <c r="P125" s="76" t="s">
        <v>20</v>
      </c>
      <c r="Q125" s="76" t="s">
        <v>20</v>
      </c>
      <c r="R125" s="83">
        <v>256768</v>
      </c>
      <c r="S125" s="83">
        <v>378381.41891428729</v>
      </c>
      <c r="T125" s="83">
        <v>532838.61122940679</v>
      </c>
      <c r="U125" s="83">
        <v>689212.02853236557</v>
      </c>
      <c r="V125" s="83">
        <v>832447.16053573415</v>
      </c>
      <c r="W125" s="83">
        <v>960479.068255694</v>
      </c>
      <c r="X125" s="83">
        <v>1077035.3877732202</v>
      </c>
      <c r="Y125" s="83">
        <v>1183828.2154214948</v>
      </c>
      <c r="Z125" s="83">
        <v>1282502.5176872849</v>
      </c>
      <c r="AA125" s="83">
        <v>1374547.2108371416</v>
      </c>
      <c r="AB125" s="83">
        <v>1461255.8885053573</v>
      </c>
      <c r="AC125" s="83">
        <v>1543721.4003603829</v>
      </c>
      <c r="AD125" s="83">
        <v>1622854.2699129619</v>
      </c>
      <c r="AE125" s="83">
        <v>1699398.8559880783</v>
      </c>
      <c r="AF125" s="83">
        <v>1773959.9037030688</v>
      </c>
      <c r="AG125" s="83">
        <v>1847023.4581436892</v>
      </c>
      <c r="AH125" s="83">
        <v>1918976.9614212022</v>
      </c>
      <c r="AI125" s="83">
        <v>1990129.6765576412</v>
      </c>
      <c r="AJ125" s="83">
        <v>2060724.7493789918</v>
      </c>
      <c r="AK125" s="83">
        <v>2130951.8673438579</v>
      </c>
      <c r="AL125" s="92">
        <v>2200962.9679610608</v>
      </c>
    </row>
    <row r="126" spans="1:38" x14ac:dyDescent="0.25">
      <c r="A126" t="str">
        <f t="shared" si="1"/>
        <v>Domestic passengers_Rwanda</v>
      </c>
      <c r="B126" s="102" t="s">
        <v>56</v>
      </c>
      <c r="C126" s="103" t="s">
        <v>32</v>
      </c>
      <c r="D126" s="104" t="s">
        <v>61</v>
      </c>
      <c r="E126" s="105" t="s">
        <v>20</v>
      </c>
      <c r="F126" s="106" t="s">
        <v>34</v>
      </c>
      <c r="G126" s="106" t="s">
        <v>20</v>
      </c>
      <c r="H126" s="106" t="s">
        <v>20</v>
      </c>
      <c r="I126" s="106" t="s">
        <v>20</v>
      </c>
      <c r="J126" s="106" t="s">
        <v>20</v>
      </c>
      <c r="K126" s="106" t="s">
        <v>20</v>
      </c>
      <c r="L126" s="106" t="s">
        <v>34</v>
      </c>
      <c r="M126" s="106" t="s">
        <v>20</v>
      </c>
      <c r="N126" s="106" t="s">
        <v>20</v>
      </c>
      <c r="O126" s="106" t="s">
        <v>20</v>
      </c>
      <c r="P126" s="106" t="s">
        <v>20</v>
      </c>
      <c r="Q126" s="106" t="s">
        <v>20</v>
      </c>
      <c r="R126" s="107">
        <v>5922</v>
      </c>
      <c r="S126" s="107">
        <v>10595.238271292939</v>
      </c>
      <c r="T126" s="107">
        <v>17113.664068803646</v>
      </c>
      <c r="U126" s="107">
        <v>21254.865319132703</v>
      </c>
      <c r="V126" s="107">
        <v>24048.376674331063</v>
      </c>
      <c r="W126" s="107">
        <v>26053.122163378306</v>
      </c>
      <c r="X126" s="107">
        <v>27658.817287259553</v>
      </c>
      <c r="Y126" s="107">
        <v>29036.190536712435</v>
      </c>
      <c r="Z126" s="107">
        <v>30290.307603239795</v>
      </c>
      <c r="AA126" s="107">
        <v>31478.596992167186</v>
      </c>
      <c r="AB126" s="107">
        <v>32633.035802251041</v>
      </c>
      <c r="AC126" s="107">
        <v>33803.032732811174</v>
      </c>
      <c r="AD126" s="107">
        <v>34965.857116617888</v>
      </c>
      <c r="AE126" s="107">
        <v>36124.072093694216</v>
      </c>
      <c r="AF126" s="107">
        <v>37281.378912724824</v>
      </c>
      <c r="AG126" s="107">
        <v>38439.637299914779</v>
      </c>
      <c r="AH126" s="107">
        <v>39598.877049846342</v>
      </c>
      <c r="AI126" s="107">
        <v>40759.266307164413</v>
      </c>
      <c r="AJ126" s="107">
        <v>41918.152696087971</v>
      </c>
      <c r="AK126" s="107">
        <v>43075.942802708334</v>
      </c>
      <c r="AL126" s="104">
        <v>44231.175952763493</v>
      </c>
    </row>
    <row r="127" spans="1:38" x14ac:dyDescent="0.25">
      <c r="A127" t="str">
        <f t="shared" si="1"/>
        <v>Total passengers_Russian Federation</v>
      </c>
      <c r="B127" s="102" t="s">
        <v>58</v>
      </c>
      <c r="C127" s="103" t="s">
        <v>96</v>
      </c>
      <c r="D127" s="104" t="s">
        <v>135</v>
      </c>
      <c r="E127" s="105" t="s">
        <v>20</v>
      </c>
      <c r="F127" s="106" t="s">
        <v>34</v>
      </c>
      <c r="G127" s="106" t="s">
        <v>20</v>
      </c>
      <c r="H127" s="106" t="s">
        <v>20</v>
      </c>
      <c r="I127" s="106" t="s">
        <v>20</v>
      </c>
      <c r="J127" s="106" t="s">
        <v>20</v>
      </c>
      <c r="K127" s="106" t="s">
        <v>20</v>
      </c>
      <c r="L127" s="106" t="s">
        <v>20</v>
      </c>
      <c r="M127" s="106" t="s">
        <v>34</v>
      </c>
      <c r="N127" s="106" t="s">
        <v>20</v>
      </c>
      <c r="O127" s="106" t="s">
        <v>20</v>
      </c>
      <c r="P127" s="106" t="s">
        <v>34</v>
      </c>
      <c r="Q127" s="106" t="s">
        <v>20</v>
      </c>
      <c r="R127" s="107">
        <v>126266017</v>
      </c>
      <c r="S127" s="107">
        <v>200581854.71965748</v>
      </c>
      <c r="T127" s="107">
        <v>234163664.22305053</v>
      </c>
      <c r="U127" s="107">
        <v>255295127.19948515</v>
      </c>
      <c r="V127" s="107">
        <v>269230206.58596557</v>
      </c>
      <c r="W127" s="107">
        <v>282660806.91945493</v>
      </c>
      <c r="X127" s="107">
        <v>294795436.3115474</v>
      </c>
      <c r="Y127" s="107">
        <v>306159593.72787333</v>
      </c>
      <c r="Z127" s="107">
        <v>317034630.30202055</v>
      </c>
      <c r="AA127" s="107">
        <v>327580913.49460226</v>
      </c>
      <c r="AB127" s="107">
        <v>337894484.25112748</v>
      </c>
      <c r="AC127" s="107">
        <v>348035486.74000943</v>
      </c>
      <c r="AD127" s="107">
        <v>358043269.57925779</v>
      </c>
      <c r="AE127" s="107">
        <v>367944714.40702778</v>
      </c>
      <c r="AF127" s="107">
        <v>377758912.75683504</v>
      </c>
      <c r="AG127" s="107">
        <v>387499915.51971799</v>
      </c>
      <c r="AH127" s="107">
        <v>397178326.85529405</v>
      </c>
      <c r="AI127" s="107">
        <v>406802335.09556413</v>
      </c>
      <c r="AJ127" s="107">
        <v>416378338.42411554</v>
      </c>
      <c r="AK127" s="107">
        <v>425911385.97956043</v>
      </c>
      <c r="AL127" s="104">
        <v>435405490.70798236</v>
      </c>
    </row>
    <row r="128" spans="1:38" x14ac:dyDescent="0.25">
      <c r="A128" t="str">
        <f t="shared" si="1"/>
        <v>Total aircraft movements_Russian Federation</v>
      </c>
      <c r="B128" s="102" t="s">
        <v>35</v>
      </c>
      <c r="C128" s="103" t="s">
        <v>96</v>
      </c>
      <c r="D128" s="104" t="s">
        <v>135</v>
      </c>
      <c r="E128" s="105" t="s">
        <v>20</v>
      </c>
      <c r="F128" s="106" t="s">
        <v>34</v>
      </c>
      <c r="G128" s="106" t="s">
        <v>20</v>
      </c>
      <c r="H128" s="106" t="s">
        <v>20</v>
      </c>
      <c r="I128" s="106" t="s">
        <v>20</v>
      </c>
      <c r="J128" s="106" t="s">
        <v>20</v>
      </c>
      <c r="K128" s="106" t="s">
        <v>20</v>
      </c>
      <c r="L128" s="106" t="s">
        <v>20</v>
      </c>
      <c r="M128" s="106" t="s">
        <v>34</v>
      </c>
      <c r="N128" s="106" t="s">
        <v>20</v>
      </c>
      <c r="O128" s="106" t="s">
        <v>20</v>
      </c>
      <c r="P128" s="106" t="s">
        <v>34</v>
      </c>
      <c r="Q128" s="106" t="s">
        <v>20</v>
      </c>
      <c r="R128" s="107">
        <v>942536</v>
      </c>
      <c r="S128" s="107">
        <v>1637503.2214668086</v>
      </c>
      <c r="T128" s="107">
        <v>1869988.2640174162</v>
      </c>
      <c r="U128" s="107">
        <v>2023546.3117682752</v>
      </c>
      <c r="V128" s="107">
        <v>2135869.4643118065</v>
      </c>
      <c r="W128" s="107">
        <v>2230914.7324543181</v>
      </c>
      <c r="X128" s="107">
        <v>2317951.5382313607</v>
      </c>
      <c r="Y128" s="107">
        <v>2400693.3187346761</v>
      </c>
      <c r="Z128" s="107">
        <v>2480741.9022764256</v>
      </c>
      <c r="AA128" s="107">
        <v>2558875.046552367</v>
      </c>
      <c r="AB128" s="107">
        <v>2635537.4536578306</v>
      </c>
      <c r="AC128" s="107">
        <v>2711025.6811044514</v>
      </c>
      <c r="AD128" s="107">
        <v>2785557.0127341268</v>
      </c>
      <c r="AE128" s="107">
        <v>2859301.9789199447</v>
      </c>
      <c r="AF128" s="107">
        <v>2932402.4781220704</v>
      </c>
      <c r="AG128" s="107">
        <v>3004969.3058363488</v>
      </c>
      <c r="AH128" s="107">
        <v>3077098.9004001128</v>
      </c>
      <c r="AI128" s="107">
        <v>3148866.6072568535</v>
      </c>
      <c r="AJ128" s="107">
        <v>3220337.355354894</v>
      </c>
      <c r="AK128" s="107">
        <v>3291563.9399234438</v>
      </c>
      <c r="AL128" s="104">
        <v>3362590.9152461863</v>
      </c>
    </row>
    <row r="129" spans="1:38" x14ac:dyDescent="0.25">
      <c r="A129" t="str">
        <f t="shared" si="1"/>
        <v>Total Cargo_Russian Federation</v>
      </c>
      <c r="B129" s="102" t="s">
        <v>207</v>
      </c>
      <c r="C129" s="108" t="s">
        <v>96</v>
      </c>
      <c r="D129" s="92" t="s">
        <v>135</v>
      </c>
      <c r="E129" s="75" t="s">
        <v>20</v>
      </c>
      <c r="F129" s="76" t="s">
        <v>34</v>
      </c>
      <c r="G129" s="76" t="s">
        <v>20</v>
      </c>
      <c r="H129" s="76" t="s">
        <v>20</v>
      </c>
      <c r="I129" s="76" t="s">
        <v>20</v>
      </c>
      <c r="J129" s="76" t="s">
        <v>20</v>
      </c>
      <c r="K129" s="76" t="s">
        <v>20</v>
      </c>
      <c r="L129" s="76" t="s">
        <v>20</v>
      </c>
      <c r="M129" s="76" t="s">
        <v>34</v>
      </c>
      <c r="N129" s="76" t="s">
        <v>20</v>
      </c>
      <c r="O129" s="76" t="s">
        <v>20</v>
      </c>
      <c r="P129" s="76" t="s">
        <v>34</v>
      </c>
      <c r="Q129" s="76" t="s">
        <v>20</v>
      </c>
      <c r="R129" s="83">
        <v>664972.86699999997</v>
      </c>
      <c r="S129" s="83">
        <v>802845.05688403267</v>
      </c>
      <c r="T129" s="83">
        <v>868759.32771524286</v>
      </c>
      <c r="U129" s="83">
        <v>926910.8387875281</v>
      </c>
      <c r="V129" s="83">
        <v>977080.82588186348</v>
      </c>
      <c r="W129" s="83">
        <v>1022525.1179935726</v>
      </c>
      <c r="X129" s="83">
        <v>1066067.3361048095</v>
      </c>
      <c r="Y129" s="83">
        <v>1108201.7800038417</v>
      </c>
      <c r="Z129" s="83">
        <v>1149187.7954600048</v>
      </c>
      <c r="AA129" s="83">
        <v>1189204.8079525819</v>
      </c>
      <c r="AB129" s="83">
        <v>1228395.2249301996</v>
      </c>
      <c r="AC129" s="83">
        <v>1266878.5910163703</v>
      </c>
      <c r="AD129" s="83">
        <v>1304754.7346670842</v>
      </c>
      <c r="AE129" s="83">
        <v>1342104.5814362674</v>
      </c>
      <c r="AF129" s="83">
        <v>1378998.4521835581</v>
      </c>
      <c r="AG129" s="83">
        <v>1415495.2188411783</v>
      </c>
      <c r="AH129" s="83">
        <v>1451642.1453752562</v>
      </c>
      <c r="AI129" s="83">
        <v>1487478.3881820731</v>
      </c>
      <c r="AJ129" s="83">
        <v>1523038.2601306341</v>
      </c>
      <c r="AK129" s="83">
        <v>1558349.4069235728</v>
      </c>
      <c r="AL129" s="92">
        <v>1593434.7252649788</v>
      </c>
    </row>
    <row r="130" spans="1:38" x14ac:dyDescent="0.25">
      <c r="A130" t="str">
        <f t="shared" ref="A130:A193" si="2">B130&amp;"_"&amp;D130</f>
        <v>International passengers_Russian Federation</v>
      </c>
      <c r="B130" s="72" t="s">
        <v>54</v>
      </c>
      <c r="C130" s="108" t="s">
        <v>96</v>
      </c>
      <c r="D130" s="92" t="s">
        <v>135</v>
      </c>
      <c r="E130" s="75" t="s">
        <v>20</v>
      </c>
      <c r="F130" s="76" t="s">
        <v>34</v>
      </c>
      <c r="G130" s="76" t="s">
        <v>20</v>
      </c>
      <c r="H130" s="76" t="s">
        <v>20</v>
      </c>
      <c r="I130" s="76" t="s">
        <v>20</v>
      </c>
      <c r="J130" s="76" t="s">
        <v>20</v>
      </c>
      <c r="K130" s="76" t="s">
        <v>20</v>
      </c>
      <c r="L130" s="76" t="s">
        <v>20</v>
      </c>
      <c r="M130" s="76" t="s">
        <v>34</v>
      </c>
      <c r="N130" s="76" t="s">
        <v>20</v>
      </c>
      <c r="O130" s="76" t="s">
        <v>20</v>
      </c>
      <c r="P130" s="76" t="s">
        <v>34</v>
      </c>
      <c r="Q130" s="76" t="s">
        <v>20</v>
      </c>
      <c r="R130" s="83">
        <v>15560353</v>
      </c>
      <c r="S130" s="83">
        <v>27070821.648511466</v>
      </c>
      <c r="T130" s="83">
        <v>51381621.106112234</v>
      </c>
      <c r="U130" s="83">
        <v>69856222.157178804</v>
      </c>
      <c r="V130" s="83">
        <v>82496461.749108046</v>
      </c>
      <c r="W130" s="83">
        <v>93298939.535505772</v>
      </c>
      <c r="X130" s="83">
        <v>102918405.17596203</v>
      </c>
      <c r="Y130" s="83">
        <v>111702983.15560488</v>
      </c>
      <c r="Z130" s="83">
        <v>119878746.99521363</v>
      </c>
      <c r="AA130" s="83">
        <v>127596311.79028222</v>
      </c>
      <c r="AB130" s="83">
        <v>134959230.87920579</v>
      </c>
      <c r="AC130" s="83">
        <v>142041186.24692714</v>
      </c>
      <c r="AD130" s="83">
        <v>148896399.02485746</v>
      </c>
      <c r="AE130" s="83">
        <v>155565984.41362023</v>
      </c>
      <c r="AF130" s="83">
        <v>162081886.45205903</v>
      </c>
      <c r="AG130" s="83">
        <v>168469394.70082462</v>
      </c>
      <c r="AH130" s="83">
        <v>174748790.87806952</v>
      </c>
      <c r="AI130" s="83">
        <v>180936484.268884</v>
      </c>
      <c r="AJ130" s="83">
        <v>187045824.16822761</v>
      </c>
      <c r="AK130" s="83">
        <v>193087701.19007313</v>
      </c>
      <c r="AL130" s="92">
        <v>199071013.70113581</v>
      </c>
    </row>
    <row r="131" spans="1:38" x14ac:dyDescent="0.25">
      <c r="A131" t="str">
        <f t="shared" si="2"/>
        <v>Domestic passengers_Russian Federation</v>
      </c>
      <c r="B131" s="102" t="s">
        <v>56</v>
      </c>
      <c r="C131" s="103" t="s">
        <v>96</v>
      </c>
      <c r="D131" s="104" t="s">
        <v>135</v>
      </c>
      <c r="E131" s="105" t="s">
        <v>20</v>
      </c>
      <c r="F131" s="106" t="s">
        <v>34</v>
      </c>
      <c r="G131" s="106" t="s">
        <v>20</v>
      </c>
      <c r="H131" s="106" t="s">
        <v>20</v>
      </c>
      <c r="I131" s="106" t="s">
        <v>20</v>
      </c>
      <c r="J131" s="106" t="s">
        <v>20</v>
      </c>
      <c r="K131" s="106" t="s">
        <v>20</v>
      </c>
      <c r="L131" s="106" t="s">
        <v>20</v>
      </c>
      <c r="M131" s="106" t="s">
        <v>34</v>
      </c>
      <c r="N131" s="106" t="s">
        <v>20</v>
      </c>
      <c r="O131" s="106" t="s">
        <v>20</v>
      </c>
      <c r="P131" s="106" t="s">
        <v>34</v>
      </c>
      <c r="Q131" s="106" t="s">
        <v>20</v>
      </c>
      <c r="R131" s="107">
        <v>83423597</v>
      </c>
      <c r="S131" s="107">
        <v>155501300.2337229</v>
      </c>
      <c r="T131" s="107">
        <v>164869348.56993997</v>
      </c>
      <c r="U131" s="107">
        <v>167702039.47629878</v>
      </c>
      <c r="V131" s="107">
        <v>169175121.63144967</v>
      </c>
      <c r="W131" s="107">
        <v>172130115.659706</v>
      </c>
      <c r="X131" s="107">
        <v>174964684.98979148</v>
      </c>
      <c r="Y131" s="107">
        <v>177792733.59003586</v>
      </c>
      <c r="Z131" s="107">
        <v>180648832.1786961</v>
      </c>
      <c r="AA131" s="107">
        <v>183541288.04762504</v>
      </c>
      <c r="AB131" s="107">
        <v>186469296.04967794</v>
      </c>
      <c r="AC131" s="107">
        <v>189428967.82189175</v>
      </c>
      <c r="AD131" s="107">
        <v>192415609.35943687</v>
      </c>
      <c r="AE131" s="107">
        <v>195424624.74242663</v>
      </c>
      <c r="AF131" s="107">
        <v>198451841.47521323</v>
      </c>
      <c r="AG131" s="107">
        <v>201493617.04100138</v>
      </c>
      <c r="AH131" s="107">
        <v>204546827.75792706</v>
      </c>
      <c r="AI131" s="107">
        <v>207608834.67236173</v>
      </c>
      <c r="AJ131" s="107">
        <v>210677422.05007389</v>
      </c>
      <c r="AK131" s="107">
        <v>213750732.27924669</v>
      </c>
      <c r="AL131" s="104">
        <v>216827228.34245199</v>
      </c>
    </row>
    <row r="132" spans="1:38" x14ac:dyDescent="0.25">
      <c r="A132" t="str">
        <f t="shared" si="2"/>
        <v>Total passengers_Romania</v>
      </c>
      <c r="B132" s="72" t="s">
        <v>58</v>
      </c>
      <c r="C132" s="108" t="s">
        <v>96</v>
      </c>
      <c r="D132" s="92" t="s">
        <v>133</v>
      </c>
      <c r="E132" s="75" t="s">
        <v>20</v>
      </c>
      <c r="F132" s="76" t="s">
        <v>34</v>
      </c>
      <c r="G132" s="76" t="s">
        <v>20</v>
      </c>
      <c r="H132" s="76" t="s">
        <v>20</v>
      </c>
      <c r="I132" s="76" t="s">
        <v>34</v>
      </c>
      <c r="J132" s="76" t="s">
        <v>20</v>
      </c>
      <c r="K132" s="76" t="s">
        <v>20</v>
      </c>
      <c r="L132" s="76" t="s">
        <v>20</v>
      </c>
      <c r="M132" s="76" t="s">
        <v>20</v>
      </c>
      <c r="N132" s="76" t="s">
        <v>20</v>
      </c>
      <c r="O132" s="76" t="s">
        <v>20</v>
      </c>
      <c r="P132" s="76" t="s">
        <v>20</v>
      </c>
      <c r="Q132" s="76" t="s">
        <v>20</v>
      </c>
      <c r="R132" s="83">
        <v>7211789</v>
      </c>
      <c r="S132" s="83">
        <v>11044615.6450387</v>
      </c>
      <c r="T132" s="83">
        <v>16894829.59668066</v>
      </c>
      <c r="U132" s="83">
        <v>20956547.21966859</v>
      </c>
      <c r="V132" s="83">
        <v>23734236.82748412</v>
      </c>
      <c r="W132" s="83">
        <v>25858140.069028381</v>
      </c>
      <c r="X132" s="83">
        <v>27506622.692004565</v>
      </c>
      <c r="Y132" s="83">
        <v>28793460.503750321</v>
      </c>
      <c r="Z132" s="83">
        <v>29842529.094378389</v>
      </c>
      <c r="AA132" s="83">
        <v>30716096.341993619</v>
      </c>
      <c r="AB132" s="83">
        <v>31427229.942592457</v>
      </c>
      <c r="AC132" s="83">
        <v>32064208.355949797</v>
      </c>
      <c r="AD132" s="83">
        <v>32624189.510340203</v>
      </c>
      <c r="AE132" s="83">
        <v>33119843.289276652</v>
      </c>
      <c r="AF132" s="83">
        <v>33585824.83279296</v>
      </c>
      <c r="AG132" s="83">
        <v>34034859.719281301</v>
      </c>
      <c r="AH132" s="83">
        <v>34463329.690256737</v>
      </c>
      <c r="AI132" s="83">
        <v>34875010.449467815</v>
      </c>
      <c r="AJ132" s="83">
        <v>35276914.787353888</v>
      </c>
      <c r="AK132" s="83">
        <v>35671403.645262189</v>
      </c>
      <c r="AL132" s="92">
        <v>36054106.233642578</v>
      </c>
    </row>
    <row r="133" spans="1:38" x14ac:dyDescent="0.25">
      <c r="A133" t="str">
        <f t="shared" si="2"/>
        <v>Total aircraft movements_Romania</v>
      </c>
      <c r="B133" s="72" t="s">
        <v>35</v>
      </c>
      <c r="C133" s="108" t="s">
        <v>96</v>
      </c>
      <c r="D133" s="92" t="s">
        <v>133</v>
      </c>
      <c r="E133" s="75" t="s">
        <v>20</v>
      </c>
      <c r="F133" s="76" t="s">
        <v>34</v>
      </c>
      <c r="G133" s="76" t="s">
        <v>20</v>
      </c>
      <c r="H133" s="76" t="s">
        <v>20</v>
      </c>
      <c r="I133" s="76" t="s">
        <v>34</v>
      </c>
      <c r="J133" s="76" t="s">
        <v>20</v>
      </c>
      <c r="K133" s="76" t="s">
        <v>20</v>
      </c>
      <c r="L133" s="76" t="s">
        <v>20</v>
      </c>
      <c r="M133" s="76" t="s">
        <v>20</v>
      </c>
      <c r="N133" s="76" t="s">
        <v>20</v>
      </c>
      <c r="O133" s="76" t="s">
        <v>20</v>
      </c>
      <c r="P133" s="76" t="s">
        <v>20</v>
      </c>
      <c r="Q133" s="76" t="s">
        <v>20</v>
      </c>
      <c r="R133" s="83">
        <v>122488</v>
      </c>
      <c r="S133" s="83">
        <v>166946.34287663188</v>
      </c>
      <c r="T133" s="83">
        <v>213199.156875432</v>
      </c>
      <c r="U133" s="83">
        <v>242453.63905113874</v>
      </c>
      <c r="V133" s="83">
        <v>256706.94836071593</v>
      </c>
      <c r="W133" s="83">
        <v>266189.2310099912</v>
      </c>
      <c r="X133" s="83">
        <v>273303.68104252557</v>
      </c>
      <c r="Y133" s="83">
        <v>279103.53909607982</v>
      </c>
      <c r="Z133" s="83">
        <v>284139.69525088486</v>
      </c>
      <c r="AA133" s="83">
        <v>288706.57023062219</v>
      </c>
      <c r="AB133" s="83">
        <v>292966.82651127898</v>
      </c>
      <c r="AC133" s="83">
        <v>297017.27577516495</v>
      </c>
      <c r="AD133" s="83">
        <v>300913.89247125003</v>
      </c>
      <c r="AE133" s="83">
        <v>304691.25877172389</v>
      </c>
      <c r="AF133" s="83">
        <v>308378.09005949751</v>
      </c>
      <c r="AG133" s="83">
        <v>311988.13817681151</v>
      </c>
      <c r="AH133" s="83">
        <v>315538.43389117252</v>
      </c>
      <c r="AI133" s="83">
        <v>319035.07978598122</v>
      </c>
      <c r="AJ133" s="83">
        <v>322489.31447812234</v>
      </c>
      <c r="AK133" s="83">
        <v>325905.11793164286</v>
      </c>
      <c r="AL133" s="92">
        <v>329288.27490912867</v>
      </c>
    </row>
    <row r="134" spans="1:38" x14ac:dyDescent="0.25">
      <c r="A134" t="str">
        <f t="shared" si="2"/>
        <v>Total Cargo_Romania</v>
      </c>
      <c r="B134" s="102" t="s">
        <v>207</v>
      </c>
      <c r="C134" s="103" t="s">
        <v>96</v>
      </c>
      <c r="D134" s="104" t="s">
        <v>133</v>
      </c>
      <c r="E134" s="105" t="s">
        <v>20</v>
      </c>
      <c r="F134" s="106" t="s">
        <v>34</v>
      </c>
      <c r="G134" s="106" t="s">
        <v>20</v>
      </c>
      <c r="H134" s="106" t="s">
        <v>20</v>
      </c>
      <c r="I134" s="106" t="s">
        <v>34</v>
      </c>
      <c r="J134" s="106" t="s">
        <v>20</v>
      </c>
      <c r="K134" s="106" t="s">
        <v>20</v>
      </c>
      <c r="L134" s="106" t="s">
        <v>20</v>
      </c>
      <c r="M134" s="106" t="s">
        <v>20</v>
      </c>
      <c r="N134" s="106" t="s">
        <v>20</v>
      </c>
      <c r="O134" s="106" t="s">
        <v>20</v>
      </c>
      <c r="P134" s="106" t="s">
        <v>20</v>
      </c>
      <c r="Q134" s="106" t="s">
        <v>20</v>
      </c>
      <c r="R134" s="107">
        <v>40519.843999999997</v>
      </c>
      <c r="S134" s="107">
        <v>40955.137919040339</v>
      </c>
      <c r="T134" s="107">
        <v>45742.698284950871</v>
      </c>
      <c r="U134" s="107">
        <v>50698.906406067959</v>
      </c>
      <c r="V134" s="107">
        <v>54739.201146050575</v>
      </c>
      <c r="W134" s="107">
        <v>58053.249470270239</v>
      </c>
      <c r="X134" s="107">
        <v>60908.756938762977</v>
      </c>
      <c r="Y134" s="107">
        <v>63423.924920242498</v>
      </c>
      <c r="Z134" s="107">
        <v>65738.204632925161</v>
      </c>
      <c r="AA134" s="107">
        <v>67903.220328433861</v>
      </c>
      <c r="AB134" s="107">
        <v>69906.343512285297</v>
      </c>
      <c r="AC134" s="107">
        <v>71853.630330953165</v>
      </c>
      <c r="AD134" s="107">
        <v>73733.287188174596</v>
      </c>
      <c r="AE134" s="107">
        <v>75545.433519561164</v>
      </c>
      <c r="AF134" s="107">
        <v>77326.93428857495</v>
      </c>
      <c r="AG134" s="107">
        <v>79090.132764248061</v>
      </c>
      <c r="AH134" s="107">
        <v>80824.912377904024</v>
      </c>
      <c r="AI134" s="107">
        <v>82531.103897646768</v>
      </c>
      <c r="AJ134" s="107">
        <v>84218.618839077069</v>
      </c>
      <c r="AK134" s="107">
        <v>85893.88276084252</v>
      </c>
      <c r="AL134" s="104">
        <v>87545.340262971251</v>
      </c>
    </row>
    <row r="135" spans="1:38" x14ac:dyDescent="0.25">
      <c r="A135" t="str">
        <f t="shared" si="2"/>
        <v>International passengers_Romania</v>
      </c>
      <c r="B135" s="102" t="s">
        <v>54</v>
      </c>
      <c r="C135" s="103" t="s">
        <v>96</v>
      </c>
      <c r="D135" s="104" t="s">
        <v>133</v>
      </c>
      <c r="E135" s="105" t="s">
        <v>20</v>
      </c>
      <c r="F135" s="106" t="s">
        <v>34</v>
      </c>
      <c r="G135" s="106" t="s">
        <v>20</v>
      </c>
      <c r="H135" s="106" t="s">
        <v>20</v>
      </c>
      <c r="I135" s="106" t="s">
        <v>34</v>
      </c>
      <c r="J135" s="106" t="s">
        <v>20</v>
      </c>
      <c r="K135" s="106" t="s">
        <v>20</v>
      </c>
      <c r="L135" s="106" t="s">
        <v>20</v>
      </c>
      <c r="M135" s="106" t="s">
        <v>20</v>
      </c>
      <c r="N135" s="106" t="s">
        <v>20</v>
      </c>
      <c r="O135" s="106" t="s">
        <v>20</v>
      </c>
      <c r="P135" s="106" t="s">
        <v>20</v>
      </c>
      <c r="Q135" s="106" t="s">
        <v>20</v>
      </c>
      <c r="R135" s="107">
        <v>6312159</v>
      </c>
      <c r="S135" s="107">
        <v>9692542.1690989695</v>
      </c>
      <c r="T135" s="107">
        <v>14967451.314630825</v>
      </c>
      <c r="U135" s="107">
        <v>18567609.7858814</v>
      </c>
      <c r="V135" s="107">
        <v>21012099.99489098</v>
      </c>
      <c r="W135" s="107">
        <v>22888091.738165155</v>
      </c>
      <c r="X135" s="107">
        <v>24345833.285515592</v>
      </c>
      <c r="Y135" s="107">
        <v>25481219.863564849</v>
      </c>
      <c r="Z135" s="107">
        <v>26402011.13870408</v>
      </c>
      <c r="AA135" s="107">
        <v>27163485.544305354</v>
      </c>
      <c r="AB135" s="107">
        <v>27778308.099821165</v>
      </c>
      <c r="AC135" s="107">
        <v>28324980.09615238</v>
      </c>
      <c r="AD135" s="107">
        <v>28802189.249665402</v>
      </c>
      <c r="AE135" s="107">
        <v>29221822.738890566</v>
      </c>
      <c r="AF135" s="107">
        <v>29614734.970180836</v>
      </c>
      <c r="AG135" s="107">
        <v>29992497.350869462</v>
      </c>
      <c r="AH135" s="107">
        <v>30352221.318561643</v>
      </c>
      <c r="AI135" s="107">
        <v>30697393.302701842</v>
      </c>
      <c r="AJ135" s="107">
        <v>31034257.625053376</v>
      </c>
      <c r="AK135" s="107">
        <v>31364968.810929682</v>
      </c>
      <c r="AL135" s="104">
        <v>31685716.819398236</v>
      </c>
    </row>
    <row r="136" spans="1:38" x14ac:dyDescent="0.25">
      <c r="A136" t="str">
        <f t="shared" si="2"/>
        <v>Domestic passengers_Romania</v>
      </c>
      <c r="B136" s="72" t="s">
        <v>56</v>
      </c>
      <c r="C136" s="108" t="s">
        <v>96</v>
      </c>
      <c r="D136" s="92" t="s">
        <v>133</v>
      </c>
      <c r="E136" s="75" t="s">
        <v>20</v>
      </c>
      <c r="F136" s="76" t="s">
        <v>34</v>
      </c>
      <c r="G136" s="76" t="s">
        <v>20</v>
      </c>
      <c r="H136" s="76" t="s">
        <v>20</v>
      </c>
      <c r="I136" s="76" t="s">
        <v>34</v>
      </c>
      <c r="J136" s="76" t="s">
        <v>20</v>
      </c>
      <c r="K136" s="76" t="s">
        <v>20</v>
      </c>
      <c r="L136" s="76" t="s">
        <v>20</v>
      </c>
      <c r="M136" s="76" t="s">
        <v>20</v>
      </c>
      <c r="N136" s="76" t="s">
        <v>20</v>
      </c>
      <c r="O136" s="76" t="s">
        <v>20</v>
      </c>
      <c r="P136" s="76" t="s">
        <v>20</v>
      </c>
      <c r="Q136" s="76" t="s">
        <v>20</v>
      </c>
      <c r="R136" s="83">
        <v>879160</v>
      </c>
      <c r="S136" s="83">
        <v>1314939.7336657655</v>
      </c>
      <c r="T136" s="83">
        <v>1881907.7768175409</v>
      </c>
      <c r="U136" s="83">
        <v>2340479.9756451524</v>
      </c>
      <c r="V136" s="83">
        <v>2672212.9012124697</v>
      </c>
      <c r="W136" s="83">
        <v>2919371.0381150646</v>
      </c>
      <c r="X136" s="83">
        <v>3109507.7061430183</v>
      </c>
      <c r="Y136" s="83">
        <v>3260333.7742328397</v>
      </c>
      <c r="Z136" s="83">
        <v>3387902.8299294133</v>
      </c>
      <c r="AA136" s="83">
        <v>3499191.8725459413</v>
      </c>
      <c r="AB136" s="83">
        <v>3594604.2718953057</v>
      </c>
      <c r="AC136" s="83">
        <v>3683930.2931926921</v>
      </c>
      <c r="AD136" s="83">
        <v>3765652.616251545</v>
      </c>
      <c r="AE136" s="83">
        <v>3840565.9694389901</v>
      </c>
      <c r="AF136" s="83">
        <v>3912479.9275326882</v>
      </c>
      <c r="AG136" s="83">
        <v>3982561.5494992831</v>
      </c>
      <c r="AH136" s="83">
        <v>4050087.4177772687</v>
      </c>
      <c r="AI136" s="83">
        <v>4115353.6936646407</v>
      </c>
      <c r="AJ136" s="83">
        <v>4179133.6030970719</v>
      </c>
      <c r="AK136" s="83">
        <v>4241641.2025210466</v>
      </c>
      <c r="AL136" s="92">
        <v>4302315.8249848625</v>
      </c>
    </row>
    <row r="137" spans="1:38" x14ac:dyDescent="0.25">
      <c r="A137" t="str">
        <f t="shared" si="2"/>
        <v>Total passengers_Réunion</v>
      </c>
      <c r="B137" s="72" t="s">
        <v>58</v>
      </c>
      <c r="C137" s="108" t="s">
        <v>32</v>
      </c>
      <c r="D137" s="92" t="s">
        <v>60</v>
      </c>
      <c r="E137" s="75" t="s">
        <v>20</v>
      </c>
      <c r="F137" s="76" t="s">
        <v>34</v>
      </c>
      <c r="G137" s="76" t="s">
        <v>20</v>
      </c>
      <c r="H137" s="76" t="s">
        <v>20</v>
      </c>
      <c r="I137" s="76" t="s">
        <v>20</v>
      </c>
      <c r="J137" s="76" t="s">
        <v>20</v>
      </c>
      <c r="K137" s="76" t="s">
        <v>20</v>
      </c>
      <c r="L137" s="76" t="s">
        <v>20</v>
      </c>
      <c r="M137" s="76" t="s">
        <v>20</v>
      </c>
      <c r="N137" s="76" t="s">
        <v>20</v>
      </c>
      <c r="O137" s="76" t="s">
        <v>20</v>
      </c>
      <c r="P137" s="76" t="s">
        <v>20</v>
      </c>
      <c r="Q137" s="76" t="s">
        <v>20</v>
      </c>
      <c r="R137" s="83">
        <v>1064066</v>
      </c>
      <c r="S137" s="83">
        <v>1184514.6127581687</v>
      </c>
      <c r="T137" s="83">
        <v>1657813.9077459504</v>
      </c>
      <c r="U137" s="83">
        <v>2105229.1688180105</v>
      </c>
      <c r="V137" s="83">
        <v>2426469.9906473523</v>
      </c>
      <c r="W137" s="83">
        <v>2625861.1653504763</v>
      </c>
      <c r="X137" s="83">
        <v>2791813.3063712767</v>
      </c>
      <c r="Y137" s="83">
        <v>2935176.620204953</v>
      </c>
      <c r="Z137" s="83">
        <v>3062871.0782740843</v>
      </c>
      <c r="AA137" s="83">
        <v>3179349.5184697695</v>
      </c>
      <c r="AB137" s="83">
        <v>3287540.1920738732</v>
      </c>
      <c r="AC137" s="83">
        <v>3389427.172519641</v>
      </c>
      <c r="AD137" s="83">
        <v>3486398.91088804</v>
      </c>
      <c r="AE137" s="83">
        <v>3579456.5501381331</v>
      </c>
      <c r="AF137" s="83">
        <v>3669350.7858825997</v>
      </c>
      <c r="AG137" s="83">
        <v>3756655.0546860425</v>
      </c>
      <c r="AH137" s="83">
        <v>3841816.7290347475</v>
      </c>
      <c r="AI137" s="83">
        <v>3925190.2183662043</v>
      </c>
      <c r="AJ137" s="83">
        <v>4007061.5638355534</v>
      </c>
      <c r="AK137" s="83">
        <v>4087660.1264083921</v>
      </c>
      <c r="AL137" s="92">
        <v>4167170.881953117</v>
      </c>
    </row>
    <row r="138" spans="1:38" x14ac:dyDescent="0.25">
      <c r="A138" t="str">
        <f t="shared" si="2"/>
        <v>Total aircraft movements_Réunion</v>
      </c>
      <c r="B138" s="72" t="s">
        <v>35</v>
      </c>
      <c r="C138" s="108" t="s">
        <v>32</v>
      </c>
      <c r="D138" s="92" t="s">
        <v>60</v>
      </c>
      <c r="E138" s="75" t="s">
        <v>20</v>
      </c>
      <c r="F138" s="76" t="s">
        <v>34</v>
      </c>
      <c r="G138" s="76" t="s">
        <v>20</v>
      </c>
      <c r="H138" s="76" t="s">
        <v>20</v>
      </c>
      <c r="I138" s="76" t="s">
        <v>20</v>
      </c>
      <c r="J138" s="76" t="s">
        <v>20</v>
      </c>
      <c r="K138" s="76" t="s">
        <v>20</v>
      </c>
      <c r="L138" s="76" t="s">
        <v>20</v>
      </c>
      <c r="M138" s="76" t="s">
        <v>20</v>
      </c>
      <c r="N138" s="76" t="s">
        <v>20</v>
      </c>
      <c r="O138" s="76" t="s">
        <v>20</v>
      </c>
      <c r="P138" s="76" t="s">
        <v>20</v>
      </c>
      <c r="Q138" s="76" t="s">
        <v>20</v>
      </c>
      <c r="R138" s="83">
        <v>46750</v>
      </c>
      <c r="S138" s="83" t="s">
        <v>218</v>
      </c>
      <c r="T138" s="83" t="s">
        <v>218</v>
      </c>
      <c r="U138" s="83" t="s">
        <v>218</v>
      </c>
      <c r="V138" s="83" t="s">
        <v>218</v>
      </c>
      <c r="W138" s="83" t="s">
        <v>218</v>
      </c>
      <c r="X138" s="83" t="s">
        <v>218</v>
      </c>
      <c r="Y138" s="83" t="s">
        <v>218</v>
      </c>
      <c r="Z138" s="83" t="s">
        <v>218</v>
      </c>
      <c r="AA138" s="83" t="s">
        <v>218</v>
      </c>
      <c r="AB138" s="83" t="s">
        <v>218</v>
      </c>
      <c r="AC138" s="83" t="s">
        <v>218</v>
      </c>
      <c r="AD138" s="83" t="s">
        <v>218</v>
      </c>
      <c r="AE138" s="83" t="s">
        <v>218</v>
      </c>
      <c r="AF138" s="83" t="s">
        <v>218</v>
      </c>
      <c r="AG138" s="83" t="s">
        <v>218</v>
      </c>
      <c r="AH138" s="83" t="s">
        <v>218</v>
      </c>
      <c r="AI138" s="83" t="s">
        <v>218</v>
      </c>
      <c r="AJ138" s="83" t="s">
        <v>218</v>
      </c>
      <c r="AK138" s="83" t="s">
        <v>218</v>
      </c>
      <c r="AL138" s="92" t="s">
        <v>218</v>
      </c>
    </row>
    <row r="139" spans="1:38" x14ac:dyDescent="0.25">
      <c r="A139" t="str">
        <f t="shared" si="2"/>
        <v>Total Cargo_Réunion</v>
      </c>
      <c r="B139" s="102" t="s">
        <v>207</v>
      </c>
      <c r="C139" s="103" t="s">
        <v>32</v>
      </c>
      <c r="D139" s="104" t="s">
        <v>60</v>
      </c>
      <c r="E139" s="105" t="s">
        <v>20</v>
      </c>
      <c r="F139" s="106" t="s">
        <v>34</v>
      </c>
      <c r="G139" s="106" t="s">
        <v>20</v>
      </c>
      <c r="H139" s="106" t="s">
        <v>20</v>
      </c>
      <c r="I139" s="106" t="s">
        <v>20</v>
      </c>
      <c r="J139" s="106" t="s">
        <v>20</v>
      </c>
      <c r="K139" s="106" t="s">
        <v>20</v>
      </c>
      <c r="L139" s="106" t="s">
        <v>20</v>
      </c>
      <c r="M139" s="106" t="s">
        <v>20</v>
      </c>
      <c r="N139" s="106" t="s">
        <v>20</v>
      </c>
      <c r="O139" s="106" t="s">
        <v>20</v>
      </c>
      <c r="P139" s="106" t="s">
        <v>20</v>
      </c>
      <c r="Q139" s="106" t="s">
        <v>20</v>
      </c>
      <c r="R139" s="107">
        <v>28474.02</v>
      </c>
      <c r="S139" s="107">
        <v>27427.109397907152</v>
      </c>
      <c r="T139" s="107">
        <v>32572.973930632561</v>
      </c>
      <c r="U139" s="107">
        <v>34404.149004999745</v>
      </c>
      <c r="V139" s="107">
        <v>35051.772927454593</v>
      </c>
      <c r="W139" s="107">
        <v>35645.48708089257</v>
      </c>
      <c r="X139" s="107">
        <v>36221.828844423981</v>
      </c>
      <c r="Y139" s="107">
        <v>36778.487121722574</v>
      </c>
      <c r="Z139" s="107">
        <v>37322.171096257138</v>
      </c>
      <c r="AA139" s="107">
        <v>37859.273174291251</v>
      </c>
      <c r="AB139" s="107">
        <v>38388.203166352578</v>
      </c>
      <c r="AC139" s="107">
        <v>38865.760090907948</v>
      </c>
      <c r="AD139" s="107">
        <v>39319.430946565073</v>
      </c>
      <c r="AE139" s="107">
        <v>39772.364159776218</v>
      </c>
      <c r="AF139" s="107">
        <v>40224.442647544522</v>
      </c>
      <c r="AG139" s="107">
        <v>40680.16751404784</v>
      </c>
      <c r="AH139" s="107">
        <v>41178.678514544248</v>
      </c>
      <c r="AI139" s="107">
        <v>41690.068320454106</v>
      </c>
      <c r="AJ139" s="107">
        <v>42206.143733977849</v>
      </c>
      <c r="AK139" s="107">
        <v>42726.53831866564</v>
      </c>
      <c r="AL139" s="104">
        <v>43258.756631145945</v>
      </c>
    </row>
    <row r="140" spans="1:38" x14ac:dyDescent="0.25">
      <c r="A140" t="str">
        <f t="shared" si="2"/>
        <v>International passengers_Réunion</v>
      </c>
      <c r="B140" s="102" t="s">
        <v>54</v>
      </c>
      <c r="C140" s="103" t="s">
        <v>32</v>
      </c>
      <c r="D140" s="104" t="s">
        <v>60</v>
      </c>
      <c r="E140" s="105" t="s">
        <v>20</v>
      </c>
      <c r="F140" s="106" t="s">
        <v>34</v>
      </c>
      <c r="G140" s="106" t="s">
        <v>20</v>
      </c>
      <c r="H140" s="106" t="s">
        <v>20</v>
      </c>
      <c r="I140" s="106" t="s">
        <v>20</v>
      </c>
      <c r="J140" s="106" t="s">
        <v>20</v>
      </c>
      <c r="K140" s="106" t="s">
        <v>20</v>
      </c>
      <c r="L140" s="106" t="s">
        <v>20</v>
      </c>
      <c r="M140" s="106" t="s">
        <v>20</v>
      </c>
      <c r="N140" s="106" t="s">
        <v>20</v>
      </c>
      <c r="O140" s="106" t="s">
        <v>20</v>
      </c>
      <c r="P140" s="106" t="s">
        <v>20</v>
      </c>
      <c r="Q140" s="106" t="s">
        <v>20</v>
      </c>
      <c r="R140" s="107">
        <v>1059492</v>
      </c>
      <c r="S140" s="107">
        <v>1167122.0093166358</v>
      </c>
      <c r="T140" s="107">
        <v>1632816.0579189104</v>
      </c>
      <c r="U140" s="107">
        <v>2074456.6670964197</v>
      </c>
      <c r="V140" s="107">
        <v>2391495.2885217224</v>
      </c>
      <c r="W140" s="107">
        <v>2587658.9890199234</v>
      </c>
      <c r="X140" s="107">
        <v>2750933.2871860983</v>
      </c>
      <c r="Y140" s="107">
        <v>2891949.4501722949</v>
      </c>
      <c r="Z140" s="107">
        <v>3017496.8322813073</v>
      </c>
      <c r="AA140" s="107">
        <v>3131954.7805918334</v>
      </c>
      <c r="AB140" s="107">
        <v>3238210.5455621718</v>
      </c>
      <c r="AC140" s="107">
        <v>3338220.9378189421</v>
      </c>
      <c r="AD140" s="107">
        <v>3433359.5140239145</v>
      </c>
      <c r="AE140" s="107">
        <v>3524617.2376793991</v>
      </c>
      <c r="AF140" s="107">
        <v>3612738.3438432226</v>
      </c>
      <c r="AG140" s="107">
        <v>3698289.5001769401</v>
      </c>
      <c r="AH140" s="107">
        <v>3781713.8847253853</v>
      </c>
      <c r="AI140" s="107">
        <v>3863365.2131158491</v>
      </c>
      <c r="AJ140" s="107">
        <v>3943524.2994894572</v>
      </c>
      <c r="AK140" s="107">
        <v>4022419.6268148655</v>
      </c>
      <c r="AL140" s="104">
        <v>4100235.6094192285</v>
      </c>
    </row>
    <row r="141" spans="1:38" x14ac:dyDescent="0.25">
      <c r="A141" t="str">
        <f t="shared" si="2"/>
        <v>Domestic passengers_Réunion</v>
      </c>
      <c r="B141" s="72" t="s">
        <v>56</v>
      </c>
      <c r="C141" s="108" t="s">
        <v>32</v>
      </c>
      <c r="D141" s="92" t="s">
        <v>60</v>
      </c>
      <c r="E141" s="75" t="s">
        <v>20</v>
      </c>
      <c r="F141" s="76" t="s">
        <v>34</v>
      </c>
      <c r="G141" s="76" t="s">
        <v>20</v>
      </c>
      <c r="H141" s="76" t="s">
        <v>20</v>
      </c>
      <c r="I141" s="76" t="s">
        <v>20</v>
      </c>
      <c r="J141" s="76" t="s">
        <v>20</v>
      </c>
      <c r="K141" s="76" t="s">
        <v>20</v>
      </c>
      <c r="L141" s="76" t="s">
        <v>20</v>
      </c>
      <c r="M141" s="76" t="s">
        <v>20</v>
      </c>
      <c r="N141" s="76" t="s">
        <v>20</v>
      </c>
      <c r="O141" s="76" t="s">
        <v>20</v>
      </c>
      <c r="P141" s="76" t="s">
        <v>20</v>
      </c>
      <c r="Q141" s="76" t="s">
        <v>20</v>
      </c>
      <c r="R141" s="83" t="s">
        <v>218</v>
      </c>
      <c r="S141" s="83" t="s">
        <v>218</v>
      </c>
      <c r="T141" s="83" t="s">
        <v>218</v>
      </c>
      <c r="U141" s="83" t="s">
        <v>218</v>
      </c>
      <c r="V141" s="83" t="s">
        <v>218</v>
      </c>
      <c r="W141" s="83" t="s">
        <v>218</v>
      </c>
      <c r="X141" s="83" t="s">
        <v>218</v>
      </c>
      <c r="Y141" s="83" t="s">
        <v>218</v>
      </c>
      <c r="Z141" s="83" t="s">
        <v>218</v>
      </c>
      <c r="AA141" s="83" t="s">
        <v>218</v>
      </c>
      <c r="AB141" s="83" t="s">
        <v>218</v>
      </c>
      <c r="AC141" s="83" t="s">
        <v>218</v>
      </c>
      <c r="AD141" s="83" t="s">
        <v>218</v>
      </c>
      <c r="AE141" s="83" t="s">
        <v>218</v>
      </c>
      <c r="AF141" s="83" t="s">
        <v>218</v>
      </c>
      <c r="AG141" s="83" t="s">
        <v>218</v>
      </c>
      <c r="AH141" s="83" t="s">
        <v>218</v>
      </c>
      <c r="AI141" s="83" t="s">
        <v>218</v>
      </c>
      <c r="AJ141" s="83" t="s">
        <v>218</v>
      </c>
      <c r="AK141" s="83" t="s">
        <v>218</v>
      </c>
      <c r="AL141" s="92" t="s">
        <v>218</v>
      </c>
    </row>
    <row r="142" spans="1:38" x14ac:dyDescent="0.25">
      <c r="A142" t="str">
        <f t="shared" si="2"/>
        <v>Total passengers_Qatar</v>
      </c>
      <c r="B142" s="72" t="s">
        <v>58</v>
      </c>
      <c r="C142" s="108" t="s">
        <v>170</v>
      </c>
      <c r="D142" s="92" t="s">
        <v>179</v>
      </c>
      <c r="E142" s="75" t="s">
        <v>20</v>
      </c>
      <c r="F142" s="76" t="s">
        <v>34</v>
      </c>
      <c r="G142" s="76" t="s">
        <v>20</v>
      </c>
      <c r="H142" s="76" t="s">
        <v>20</v>
      </c>
      <c r="I142" s="76" t="s">
        <v>20</v>
      </c>
      <c r="J142" s="76" t="s">
        <v>20</v>
      </c>
      <c r="K142" s="76" t="s">
        <v>20</v>
      </c>
      <c r="L142" s="76" t="s">
        <v>20</v>
      </c>
      <c r="M142" s="76" t="s">
        <v>20</v>
      </c>
      <c r="N142" s="76" t="s">
        <v>20</v>
      </c>
      <c r="O142" s="76" t="s">
        <v>20</v>
      </c>
      <c r="P142" s="76" t="s">
        <v>34</v>
      </c>
      <c r="Q142" s="76" t="s">
        <v>20</v>
      </c>
      <c r="R142" s="83">
        <v>12558967</v>
      </c>
      <c r="S142" s="83">
        <v>17611186.346570745</v>
      </c>
      <c r="T142" s="83">
        <v>30927394.148566581</v>
      </c>
      <c r="U142" s="83">
        <v>38388256.112656683</v>
      </c>
      <c r="V142" s="83">
        <v>45016774.644790247</v>
      </c>
      <c r="W142" s="83">
        <v>50819946.427766219</v>
      </c>
      <c r="X142" s="83">
        <v>56174087.065091185</v>
      </c>
      <c r="Y142" s="83">
        <v>61227619.801391602</v>
      </c>
      <c r="Z142" s="83">
        <v>66091711.712513909</v>
      </c>
      <c r="AA142" s="83">
        <v>70849014.725772992</v>
      </c>
      <c r="AB142" s="83">
        <v>75560628.919614449</v>
      </c>
      <c r="AC142" s="83">
        <v>80271496.155467629</v>
      </c>
      <c r="AD142" s="83">
        <v>85014536.205385044</v>
      </c>
      <c r="AE142" s="83">
        <v>89813761.510405794</v>
      </c>
      <c r="AF142" s="83">
        <v>94686608.528282851</v>
      </c>
      <c r="AG142" s="83">
        <v>99645684.669136465</v>
      </c>
      <c r="AH142" s="83">
        <v>104700038.58021873</v>
      </c>
      <c r="AI142" s="83">
        <v>109856105.54621777</v>
      </c>
      <c r="AJ142" s="83">
        <v>115118397.44235282</v>
      </c>
      <c r="AK142" s="83">
        <v>120490008.20465386</v>
      </c>
      <c r="AL142" s="92">
        <v>125972978.04895458</v>
      </c>
    </row>
    <row r="143" spans="1:38" x14ac:dyDescent="0.25">
      <c r="A143" t="str">
        <f t="shared" si="2"/>
        <v>Total aircraft movements_Qatar</v>
      </c>
      <c r="B143" s="72" t="s">
        <v>35</v>
      </c>
      <c r="C143" s="108" t="s">
        <v>170</v>
      </c>
      <c r="D143" s="92" t="s">
        <v>179</v>
      </c>
      <c r="E143" s="75" t="s">
        <v>20</v>
      </c>
      <c r="F143" s="76" t="s">
        <v>34</v>
      </c>
      <c r="G143" s="76" t="s">
        <v>20</v>
      </c>
      <c r="H143" s="76" t="s">
        <v>20</v>
      </c>
      <c r="I143" s="76" t="s">
        <v>20</v>
      </c>
      <c r="J143" s="76" t="s">
        <v>20</v>
      </c>
      <c r="K143" s="76" t="s">
        <v>20</v>
      </c>
      <c r="L143" s="76" t="s">
        <v>20</v>
      </c>
      <c r="M143" s="76" t="s">
        <v>20</v>
      </c>
      <c r="N143" s="76" t="s">
        <v>20</v>
      </c>
      <c r="O143" s="76" t="s">
        <v>20</v>
      </c>
      <c r="P143" s="76" t="s">
        <v>34</v>
      </c>
      <c r="Q143" s="76" t="s">
        <v>20</v>
      </c>
      <c r="R143" s="83">
        <v>154592</v>
      </c>
      <c r="S143" s="83">
        <v>196676.99300257326</v>
      </c>
      <c r="T143" s="83">
        <v>221607.3961044258</v>
      </c>
      <c r="U143" s="83">
        <v>257617.84357853737</v>
      </c>
      <c r="V143" s="83">
        <v>284779.37347967899</v>
      </c>
      <c r="W143" s="83">
        <v>306051.40036462818</v>
      </c>
      <c r="X143" s="83">
        <v>323936.01009021117</v>
      </c>
      <c r="Y143" s="83">
        <v>339696.44404024002</v>
      </c>
      <c r="Z143" s="83">
        <v>354089.56654043333</v>
      </c>
      <c r="AA143" s="83">
        <v>367573.24414594582</v>
      </c>
      <c r="AB143" s="83">
        <v>380430.03624160192</v>
      </c>
      <c r="AC143" s="83">
        <v>392834.57436414174</v>
      </c>
      <c r="AD143" s="83">
        <v>404901.14898287307</v>
      </c>
      <c r="AE143" s="83">
        <v>416705.91102795873</v>
      </c>
      <c r="AF143" s="83">
        <v>428300.98401818302</v>
      </c>
      <c r="AG143" s="83">
        <v>439723.91983174317</v>
      </c>
      <c r="AH143" s="83">
        <v>451002.2931290894</v>
      </c>
      <c r="AI143" s="83">
        <v>462156.28882201429</v>
      </c>
      <c r="AJ143" s="83">
        <v>473204.14007184253</v>
      </c>
      <c r="AK143" s="83">
        <v>484157.7242066288</v>
      </c>
      <c r="AL143" s="92">
        <v>495027.84962679859</v>
      </c>
    </row>
    <row r="144" spans="1:38" x14ac:dyDescent="0.25">
      <c r="A144" t="str">
        <f t="shared" si="2"/>
        <v>Total Cargo_Qatar</v>
      </c>
      <c r="B144" s="102" t="s">
        <v>207</v>
      </c>
      <c r="C144" s="103" t="s">
        <v>170</v>
      </c>
      <c r="D144" s="104" t="s">
        <v>179</v>
      </c>
      <c r="E144" s="105" t="s">
        <v>20</v>
      </c>
      <c r="F144" s="106" t="s">
        <v>34</v>
      </c>
      <c r="G144" s="106" t="s">
        <v>20</v>
      </c>
      <c r="H144" s="106" t="s">
        <v>20</v>
      </c>
      <c r="I144" s="106" t="s">
        <v>20</v>
      </c>
      <c r="J144" s="106" t="s">
        <v>20</v>
      </c>
      <c r="K144" s="106" t="s">
        <v>20</v>
      </c>
      <c r="L144" s="106" t="s">
        <v>20</v>
      </c>
      <c r="M144" s="106" t="s">
        <v>20</v>
      </c>
      <c r="N144" s="106" t="s">
        <v>20</v>
      </c>
      <c r="O144" s="106" t="s">
        <v>20</v>
      </c>
      <c r="P144" s="106" t="s">
        <v>34</v>
      </c>
      <c r="Q144" s="106" t="s">
        <v>20</v>
      </c>
      <c r="R144" s="107">
        <v>2175292</v>
      </c>
      <c r="S144" s="107">
        <v>2619679.1743553574</v>
      </c>
      <c r="T144" s="107">
        <v>2801050.3769857031</v>
      </c>
      <c r="U144" s="107">
        <v>2889110.0899275462</v>
      </c>
      <c r="V144" s="107">
        <v>3030981.8767467467</v>
      </c>
      <c r="W144" s="107">
        <v>3197916.3485421115</v>
      </c>
      <c r="X144" s="107">
        <v>3363719.1017887993</v>
      </c>
      <c r="Y144" s="107">
        <v>3528715.0025106627</v>
      </c>
      <c r="Z144" s="107">
        <v>3693011.8286896809</v>
      </c>
      <c r="AA144" s="107">
        <v>3856617.0349804875</v>
      </c>
      <c r="AB144" s="107">
        <v>4019501.5503160874</v>
      </c>
      <c r="AC144" s="107">
        <v>4181620.8759778105</v>
      </c>
      <c r="AD144" s="107">
        <v>4342927.323641587</v>
      </c>
      <c r="AE144" s="107">
        <v>4503377.7511409223</v>
      </c>
      <c r="AF144" s="107">
        <v>4662932.2043252727</v>
      </c>
      <c r="AG144" s="107">
        <v>4821552.478151788</v>
      </c>
      <c r="AH144" s="107">
        <v>4979209.3237880804</v>
      </c>
      <c r="AI144" s="107">
        <v>5135875.0937947789</v>
      </c>
      <c r="AJ144" s="107">
        <v>5291528.9856252121</v>
      </c>
      <c r="AK144" s="107">
        <v>5446150.761952539</v>
      </c>
      <c r="AL144" s="104">
        <v>5599724.1345086135</v>
      </c>
    </row>
    <row r="145" spans="1:38" x14ac:dyDescent="0.25">
      <c r="A145" t="str">
        <f t="shared" si="2"/>
        <v>International passengers_Qatar</v>
      </c>
      <c r="B145" s="102" t="s">
        <v>54</v>
      </c>
      <c r="C145" s="103" t="s">
        <v>170</v>
      </c>
      <c r="D145" s="104" t="s">
        <v>179</v>
      </c>
      <c r="E145" s="105" t="s">
        <v>20</v>
      </c>
      <c r="F145" s="106" t="s">
        <v>34</v>
      </c>
      <c r="G145" s="106" t="s">
        <v>20</v>
      </c>
      <c r="H145" s="106" t="s">
        <v>20</v>
      </c>
      <c r="I145" s="106" t="s">
        <v>20</v>
      </c>
      <c r="J145" s="106" t="s">
        <v>20</v>
      </c>
      <c r="K145" s="106" t="s">
        <v>20</v>
      </c>
      <c r="L145" s="106" t="s">
        <v>20</v>
      </c>
      <c r="M145" s="106" t="s">
        <v>20</v>
      </c>
      <c r="N145" s="106" t="s">
        <v>20</v>
      </c>
      <c r="O145" s="106" t="s">
        <v>20</v>
      </c>
      <c r="P145" s="106" t="s">
        <v>34</v>
      </c>
      <c r="Q145" s="106" t="s">
        <v>20</v>
      </c>
      <c r="R145" s="107">
        <v>12522288</v>
      </c>
      <c r="S145" s="107">
        <v>17610541.346570745</v>
      </c>
      <c r="T145" s="107">
        <v>30911771.195592683</v>
      </c>
      <c r="U145" s="107">
        <v>38370014.834995992</v>
      </c>
      <c r="V145" s="107">
        <v>44996482.301924795</v>
      </c>
      <c r="W145" s="107">
        <v>50798112.547254287</v>
      </c>
      <c r="X145" s="107">
        <v>56151058.842113718</v>
      </c>
      <c r="Y145" s="107">
        <v>61203670.983338386</v>
      </c>
      <c r="Z145" s="107">
        <v>66067051.404866502</v>
      </c>
      <c r="AA145" s="107">
        <v>70823810.527510986</v>
      </c>
      <c r="AB145" s="107">
        <v>75535009.794590592</v>
      </c>
      <c r="AC145" s="107">
        <v>80245565.647933409</v>
      </c>
      <c r="AD145" s="107">
        <v>84988374.756776512</v>
      </c>
      <c r="AE145" s="107">
        <v>89787433.281123802</v>
      </c>
      <c r="AF145" s="107">
        <v>94660166.573977232</v>
      </c>
      <c r="AG145" s="107">
        <v>99619169.817362949</v>
      </c>
      <c r="AH145" s="107">
        <v>104673483.3906367</v>
      </c>
      <c r="AI145" s="107">
        <v>109829535.98464657</v>
      </c>
      <c r="AJ145" s="107">
        <v>115091834.2159214</v>
      </c>
      <c r="AK145" s="107">
        <v>120463467.82664415</v>
      </c>
      <c r="AL145" s="104">
        <v>125946473.68805516</v>
      </c>
    </row>
    <row r="146" spans="1:38" x14ac:dyDescent="0.25">
      <c r="A146" t="str">
        <f t="shared" si="2"/>
        <v>Domestic passengers_Qatar</v>
      </c>
      <c r="B146" s="72" t="s">
        <v>56</v>
      </c>
      <c r="C146" s="108" t="s">
        <v>170</v>
      </c>
      <c r="D146" s="92" t="s">
        <v>179</v>
      </c>
      <c r="E146" s="75" t="s">
        <v>20</v>
      </c>
      <c r="F146" s="76" t="s">
        <v>34</v>
      </c>
      <c r="G146" s="76" t="s">
        <v>20</v>
      </c>
      <c r="H146" s="76" t="s">
        <v>20</v>
      </c>
      <c r="I146" s="76" t="s">
        <v>20</v>
      </c>
      <c r="J146" s="76" t="s">
        <v>20</v>
      </c>
      <c r="K146" s="76" t="s">
        <v>20</v>
      </c>
      <c r="L146" s="76" t="s">
        <v>20</v>
      </c>
      <c r="M146" s="76" t="s">
        <v>20</v>
      </c>
      <c r="N146" s="76" t="s">
        <v>20</v>
      </c>
      <c r="O146" s="76" t="s">
        <v>20</v>
      </c>
      <c r="P146" s="76" t="s">
        <v>34</v>
      </c>
      <c r="Q146" s="76" t="s">
        <v>20</v>
      </c>
      <c r="R146" s="83" t="s">
        <v>218</v>
      </c>
      <c r="S146" s="83" t="s">
        <v>218</v>
      </c>
      <c r="T146" s="83" t="s">
        <v>218</v>
      </c>
      <c r="U146" s="83" t="s">
        <v>218</v>
      </c>
      <c r="V146" s="83" t="s">
        <v>218</v>
      </c>
      <c r="W146" s="83" t="s">
        <v>218</v>
      </c>
      <c r="X146" s="83" t="s">
        <v>218</v>
      </c>
      <c r="Y146" s="83" t="s">
        <v>218</v>
      </c>
      <c r="Z146" s="83" t="s">
        <v>218</v>
      </c>
      <c r="AA146" s="83" t="s">
        <v>218</v>
      </c>
      <c r="AB146" s="83" t="s">
        <v>218</v>
      </c>
      <c r="AC146" s="83" t="s">
        <v>218</v>
      </c>
      <c r="AD146" s="83" t="s">
        <v>218</v>
      </c>
      <c r="AE146" s="83" t="s">
        <v>218</v>
      </c>
      <c r="AF146" s="83" t="s">
        <v>218</v>
      </c>
      <c r="AG146" s="83" t="s">
        <v>218</v>
      </c>
      <c r="AH146" s="83" t="s">
        <v>218</v>
      </c>
      <c r="AI146" s="83" t="s">
        <v>218</v>
      </c>
      <c r="AJ146" s="83" t="s">
        <v>218</v>
      </c>
      <c r="AK146" s="83" t="s">
        <v>218</v>
      </c>
      <c r="AL146" s="92" t="s">
        <v>218</v>
      </c>
    </row>
    <row r="147" spans="1:38" x14ac:dyDescent="0.25">
      <c r="A147" t="str">
        <f t="shared" si="2"/>
        <v>Total passengers_Puerto Rico</v>
      </c>
      <c r="B147" s="72" t="s">
        <v>58</v>
      </c>
      <c r="C147" s="108" t="s">
        <v>141</v>
      </c>
      <c r="D147" s="92" t="s">
        <v>165</v>
      </c>
      <c r="E147" s="75" t="s">
        <v>34</v>
      </c>
      <c r="F147" s="76" t="s">
        <v>20</v>
      </c>
      <c r="G147" s="76" t="s">
        <v>20</v>
      </c>
      <c r="H147" s="76" t="s">
        <v>20</v>
      </c>
      <c r="I147" s="76" t="s">
        <v>20</v>
      </c>
      <c r="J147" s="76" t="s">
        <v>20</v>
      </c>
      <c r="K147" s="76" t="s">
        <v>20</v>
      </c>
      <c r="L147" s="76" t="s">
        <v>20</v>
      </c>
      <c r="M147" s="76" t="s">
        <v>20</v>
      </c>
      <c r="N147" s="76" t="s">
        <v>20</v>
      </c>
      <c r="O147" s="76" t="s">
        <v>20</v>
      </c>
      <c r="P147" s="76" t="s">
        <v>20</v>
      </c>
      <c r="Q147" s="76" t="s">
        <v>20</v>
      </c>
      <c r="R147" s="83">
        <v>5203763</v>
      </c>
      <c r="S147" s="83">
        <v>11646073.104355711</v>
      </c>
      <c r="T147" s="83">
        <v>12043812.309048032</v>
      </c>
      <c r="U147" s="83">
        <v>12316059.522358274</v>
      </c>
      <c r="V147" s="83">
        <v>12551018.668162353</v>
      </c>
      <c r="W147" s="83">
        <v>12648085.693518441</v>
      </c>
      <c r="X147" s="83">
        <v>12716824.018230019</v>
      </c>
      <c r="Y147" s="83">
        <v>12783434.008209817</v>
      </c>
      <c r="Z147" s="83">
        <v>12861583.581209641</v>
      </c>
      <c r="AA147" s="83">
        <v>12956116.791472707</v>
      </c>
      <c r="AB147" s="83">
        <v>13069559.246554799</v>
      </c>
      <c r="AC147" s="83">
        <v>13250502.780862831</v>
      </c>
      <c r="AD147" s="83">
        <v>13439314.489156852</v>
      </c>
      <c r="AE147" s="83">
        <v>13642025.721261291</v>
      </c>
      <c r="AF147" s="83">
        <v>13857957.964816101</v>
      </c>
      <c r="AG147" s="83">
        <v>14085529.736554014</v>
      </c>
      <c r="AH147" s="83">
        <v>14394521.451389669</v>
      </c>
      <c r="AI147" s="83">
        <v>14716076.045608614</v>
      </c>
      <c r="AJ147" s="83">
        <v>15049846.18834517</v>
      </c>
      <c r="AK147" s="83">
        <v>15395446.585498367</v>
      </c>
      <c r="AL147" s="92">
        <v>15752688.819704508</v>
      </c>
    </row>
    <row r="148" spans="1:38" x14ac:dyDescent="0.25">
      <c r="A148" t="str">
        <f t="shared" si="2"/>
        <v>Total aircraft movements_Puerto Rico</v>
      </c>
      <c r="B148" s="72" t="s">
        <v>35</v>
      </c>
      <c r="C148" s="108" t="s">
        <v>141</v>
      </c>
      <c r="D148" s="92" t="s">
        <v>165</v>
      </c>
      <c r="E148" s="75" t="s">
        <v>34</v>
      </c>
      <c r="F148" s="76" t="s">
        <v>20</v>
      </c>
      <c r="G148" s="76" t="s">
        <v>20</v>
      </c>
      <c r="H148" s="76" t="s">
        <v>20</v>
      </c>
      <c r="I148" s="76" t="s">
        <v>20</v>
      </c>
      <c r="J148" s="76" t="s">
        <v>20</v>
      </c>
      <c r="K148" s="76" t="s">
        <v>20</v>
      </c>
      <c r="L148" s="76" t="s">
        <v>20</v>
      </c>
      <c r="M148" s="76" t="s">
        <v>20</v>
      </c>
      <c r="N148" s="76" t="s">
        <v>20</v>
      </c>
      <c r="O148" s="76" t="s">
        <v>20</v>
      </c>
      <c r="P148" s="76" t="s">
        <v>20</v>
      </c>
      <c r="Q148" s="76" t="s">
        <v>20</v>
      </c>
      <c r="R148" s="83">
        <v>253145</v>
      </c>
      <c r="S148" s="83">
        <v>448962.5090674563</v>
      </c>
      <c r="T148" s="83">
        <v>410999.64363841829</v>
      </c>
      <c r="U148" s="83">
        <v>418136.20757262816</v>
      </c>
      <c r="V148" s="83">
        <v>421249.63223826914</v>
      </c>
      <c r="W148" s="83">
        <v>423701.41054203885</v>
      </c>
      <c r="X148" s="83">
        <v>426354.2398818697</v>
      </c>
      <c r="Y148" s="83">
        <v>429379.21995485225</v>
      </c>
      <c r="Z148" s="83">
        <v>432768.0094325628</v>
      </c>
      <c r="AA148" s="83">
        <v>436465.95372850256</v>
      </c>
      <c r="AB148" s="83">
        <v>440419.93849009858</v>
      </c>
      <c r="AC148" s="83">
        <v>444586.11692431459</v>
      </c>
      <c r="AD148" s="83">
        <v>448921.78644524026</v>
      </c>
      <c r="AE148" s="83">
        <v>453396.79445741972</v>
      </c>
      <c r="AF148" s="83">
        <v>457985.05658819515</v>
      </c>
      <c r="AG148" s="83">
        <v>462663.4220883635</v>
      </c>
      <c r="AH148" s="83">
        <v>467417.76755496301</v>
      </c>
      <c r="AI148" s="83">
        <v>472231.1979513882</v>
      </c>
      <c r="AJ148" s="83">
        <v>477095.47088226152</v>
      </c>
      <c r="AK148" s="83">
        <v>481999.46816145448</v>
      </c>
      <c r="AL148" s="92">
        <v>486935.80884465942</v>
      </c>
    </row>
    <row r="149" spans="1:38" x14ac:dyDescent="0.25">
      <c r="A149" t="str">
        <f t="shared" si="2"/>
        <v>Total Cargo_Puerto Rico</v>
      </c>
      <c r="B149" s="102" t="s">
        <v>207</v>
      </c>
      <c r="C149" s="103" t="s">
        <v>141</v>
      </c>
      <c r="D149" s="104" t="s">
        <v>165</v>
      </c>
      <c r="E149" s="105" t="s">
        <v>34</v>
      </c>
      <c r="F149" s="106" t="s">
        <v>20</v>
      </c>
      <c r="G149" s="106" t="s">
        <v>20</v>
      </c>
      <c r="H149" s="106" t="s">
        <v>20</v>
      </c>
      <c r="I149" s="106" t="s">
        <v>20</v>
      </c>
      <c r="J149" s="106" t="s">
        <v>20</v>
      </c>
      <c r="K149" s="106" t="s">
        <v>20</v>
      </c>
      <c r="L149" s="106" t="s">
        <v>20</v>
      </c>
      <c r="M149" s="106" t="s">
        <v>20</v>
      </c>
      <c r="N149" s="106" t="s">
        <v>20</v>
      </c>
      <c r="O149" s="106" t="s">
        <v>20</v>
      </c>
      <c r="P149" s="106" t="s">
        <v>20</v>
      </c>
      <c r="Q149" s="106" t="s">
        <v>20</v>
      </c>
      <c r="R149" s="107">
        <v>267820.43300000002</v>
      </c>
      <c r="S149" s="107">
        <v>294563.08255520544</v>
      </c>
      <c r="T149" s="107">
        <v>299769.53072175261</v>
      </c>
      <c r="U149" s="107">
        <v>307782.1969848228</v>
      </c>
      <c r="V149" s="107">
        <v>315367.65816457447</v>
      </c>
      <c r="W149" s="107">
        <v>322201.41050648119</v>
      </c>
      <c r="X149" s="107">
        <v>328732.80068805011</v>
      </c>
      <c r="Y149" s="107">
        <v>335014.43575957551</v>
      </c>
      <c r="Z149" s="107">
        <v>341093.0299170168</v>
      </c>
      <c r="AA149" s="107">
        <v>347002.34346305358</v>
      </c>
      <c r="AB149" s="107">
        <v>352772.508482064</v>
      </c>
      <c r="AC149" s="107">
        <v>358425.32390581386</v>
      </c>
      <c r="AD149" s="107">
        <v>363982.1387928449</v>
      </c>
      <c r="AE149" s="107">
        <v>369458.74267541303</v>
      </c>
      <c r="AF149" s="107">
        <v>374866.02619731269</v>
      </c>
      <c r="AG149" s="107">
        <v>380216.4318384066</v>
      </c>
      <c r="AH149" s="107">
        <v>385519.4644778574</v>
      </c>
      <c r="AI149" s="107">
        <v>390778.12442902703</v>
      </c>
      <c r="AJ149" s="107">
        <v>396001.00177112053</v>
      </c>
      <c r="AK149" s="107">
        <v>401191.69897997798</v>
      </c>
      <c r="AL149" s="104">
        <v>406355.90156207175</v>
      </c>
    </row>
    <row r="150" spans="1:38" x14ac:dyDescent="0.25">
      <c r="A150" t="str">
        <f t="shared" si="2"/>
        <v>International passengers_Puerto Rico</v>
      </c>
      <c r="B150" s="102" t="s">
        <v>54</v>
      </c>
      <c r="C150" s="103" t="s">
        <v>141</v>
      </c>
      <c r="D150" s="104" t="s">
        <v>165</v>
      </c>
      <c r="E150" s="105" t="s">
        <v>34</v>
      </c>
      <c r="F150" s="106" t="s">
        <v>20</v>
      </c>
      <c r="G150" s="106" t="s">
        <v>20</v>
      </c>
      <c r="H150" s="106" t="s">
        <v>20</v>
      </c>
      <c r="I150" s="106" t="s">
        <v>20</v>
      </c>
      <c r="J150" s="106" t="s">
        <v>20</v>
      </c>
      <c r="K150" s="106" t="s">
        <v>20</v>
      </c>
      <c r="L150" s="106" t="s">
        <v>20</v>
      </c>
      <c r="M150" s="106" t="s">
        <v>20</v>
      </c>
      <c r="N150" s="106" t="s">
        <v>20</v>
      </c>
      <c r="O150" s="106" t="s">
        <v>20</v>
      </c>
      <c r="P150" s="106" t="s">
        <v>20</v>
      </c>
      <c r="Q150" s="106" t="s">
        <v>20</v>
      </c>
      <c r="R150" s="107">
        <v>297294</v>
      </c>
      <c r="S150" s="107">
        <v>552663.14426193561</v>
      </c>
      <c r="T150" s="107">
        <v>771261.68324823538</v>
      </c>
      <c r="U150" s="107">
        <v>954433.66459727404</v>
      </c>
      <c r="V150" s="107">
        <v>1113304.0186230722</v>
      </c>
      <c r="W150" s="107">
        <v>1251276.127364587</v>
      </c>
      <c r="X150" s="107">
        <v>1374160.5478696583</v>
      </c>
      <c r="Y150" s="107">
        <v>1485346.4718029252</v>
      </c>
      <c r="Z150" s="107">
        <v>1587482.6937367995</v>
      </c>
      <c r="AA150" s="107">
        <v>1682628.5778740458</v>
      </c>
      <c r="AB150" s="107">
        <v>1772378.8128772182</v>
      </c>
      <c r="AC150" s="107">
        <v>1857967.2040523547</v>
      </c>
      <c r="AD150" s="107">
        <v>1940337.7891104037</v>
      </c>
      <c r="AE150" s="107">
        <v>2020215.9198659435</v>
      </c>
      <c r="AF150" s="107">
        <v>2098156.1838746653</v>
      </c>
      <c r="AG150" s="107">
        <v>2174580.3292305223</v>
      </c>
      <c r="AH150" s="107">
        <v>2249808.8982989374</v>
      </c>
      <c r="AI150" s="107">
        <v>2324081.1585256308</v>
      </c>
      <c r="AJ150" s="107">
        <v>2397582.3261371222</v>
      </c>
      <c r="AK150" s="107">
        <v>2470447.8418878512</v>
      </c>
      <c r="AL150" s="104">
        <v>2542780.1975961719</v>
      </c>
    </row>
    <row r="151" spans="1:38" x14ac:dyDescent="0.25">
      <c r="A151" t="str">
        <f t="shared" si="2"/>
        <v>Domestic passengers_Puerto Rico</v>
      </c>
      <c r="B151" s="72" t="s">
        <v>56</v>
      </c>
      <c r="C151" s="108" t="s">
        <v>141</v>
      </c>
      <c r="D151" s="92" t="s">
        <v>165</v>
      </c>
      <c r="E151" s="75" t="s">
        <v>34</v>
      </c>
      <c r="F151" s="76" t="s">
        <v>20</v>
      </c>
      <c r="G151" s="76" t="s">
        <v>20</v>
      </c>
      <c r="H151" s="76" t="s">
        <v>20</v>
      </c>
      <c r="I151" s="76" t="s">
        <v>20</v>
      </c>
      <c r="J151" s="76" t="s">
        <v>20</v>
      </c>
      <c r="K151" s="76" t="s">
        <v>20</v>
      </c>
      <c r="L151" s="76" t="s">
        <v>20</v>
      </c>
      <c r="M151" s="76" t="s">
        <v>20</v>
      </c>
      <c r="N151" s="76" t="s">
        <v>20</v>
      </c>
      <c r="O151" s="76" t="s">
        <v>20</v>
      </c>
      <c r="P151" s="76" t="s">
        <v>20</v>
      </c>
      <c r="Q151" s="76" t="s">
        <v>20</v>
      </c>
      <c r="R151" s="83">
        <v>4906469</v>
      </c>
      <c r="S151" s="83">
        <v>11093409.960093776</v>
      </c>
      <c r="T151" s="83">
        <v>11272550.625799797</v>
      </c>
      <c r="U151" s="83">
        <v>11361625.857760999</v>
      </c>
      <c r="V151" s="83">
        <v>11437714.649539281</v>
      </c>
      <c r="W151" s="83">
        <v>11396809.566153854</v>
      </c>
      <c r="X151" s="83">
        <v>11342663.470360361</v>
      </c>
      <c r="Y151" s="83">
        <v>11298087.536406891</v>
      </c>
      <c r="Z151" s="83">
        <v>11274100.887472842</v>
      </c>
      <c r="AA151" s="83">
        <v>11273488.213598661</v>
      </c>
      <c r="AB151" s="83">
        <v>11297180.43367758</v>
      </c>
      <c r="AC151" s="83">
        <v>11392535.576810475</v>
      </c>
      <c r="AD151" s="83">
        <v>11498976.700046448</v>
      </c>
      <c r="AE151" s="83">
        <v>11621809.801395347</v>
      </c>
      <c r="AF151" s="83">
        <v>11759801.780941436</v>
      </c>
      <c r="AG151" s="83">
        <v>11910949.407323491</v>
      </c>
      <c r="AH151" s="83">
        <v>12144712.553090731</v>
      </c>
      <c r="AI151" s="83">
        <v>12391994.887082983</v>
      </c>
      <c r="AJ151" s="83">
        <v>12652263.862208048</v>
      </c>
      <c r="AK151" s="83">
        <v>12924998.743610516</v>
      </c>
      <c r="AL151" s="92">
        <v>13209908.622108337</v>
      </c>
    </row>
    <row r="152" spans="1:38" x14ac:dyDescent="0.25">
      <c r="A152" t="str">
        <f t="shared" si="2"/>
        <v>Total passengers_Portugal</v>
      </c>
      <c r="B152" s="72" t="s">
        <v>58</v>
      </c>
      <c r="C152" s="108" t="s">
        <v>96</v>
      </c>
      <c r="D152" s="92" t="s">
        <v>132</v>
      </c>
      <c r="E152" s="75" t="s">
        <v>34</v>
      </c>
      <c r="F152" s="76" t="s">
        <v>20</v>
      </c>
      <c r="G152" s="76" t="s">
        <v>20</v>
      </c>
      <c r="H152" s="76" t="s">
        <v>34</v>
      </c>
      <c r="I152" s="76" t="s">
        <v>34</v>
      </c>
      <c r="J152" s="76" t="s">
        <v>20</v>
      </c>
      <c r="K152" s="76" t="s">
        <v>20</v>
      </c>
      <c r="L152" s="76" t="s">
        <v>20</v>
      </c>
      <c r="M152" s="76" t="s">
        <v>20</v>
      </c>
      <c r="N152" s="76" t="s">
        <v>20</v>
      </c>
      <c r="O152" s="76" t="s">
        <v>20</v>
      </c>
      <c r="P152" s="76" t="s">
        <v>20</v>
      </c>
      <c r="Q152" s="76" t="s">
        <v>20</v>
      </c>
      <c r="R152" s="83">
        <v>18407594</v>
      </c>
      <c r="S152" s="83">
        <v>26127328.569472771</v>
      </c>
      <c r="T152" s="83">
        <v>47788789.270937979</v>
      </c>
      <c r="U152" s="83">
        <v>57843515.893720224</v>
      </c>
      <c r="V152" s="83">
        <v>66137980.966084227</v>
      </c>
      <c r="W152" s="83">
        <v>73040277.226079226</v>
      </c>
      <c r="X152" s="83">
        <v>78949371.930095404</v>
      </c>
      <c r="Y152" s="83">
        <v>84051301.728402004</v>
      </c>
      <c r="Z152" s="83">
        <v>88545817.881985307</v>
      </c>
      <c r="AA152" s="83">
        <v>92562275.158542126</v>
      </c>
      <c r="AB152" s="83">
        <v>96278925.705327421</v>
      </c>
      <c r="AC152" s="83">
        <v>99697594.300087467</v>
      </c>
      <c r="AD152" s="83">
        <v>102949415.68988414</v>
      </c>
      <c r="AE152" s="83">
        <v>106110424.69969124</v>
      </c>
      <c r="AF152" s="83">
        <v>109175129.24872677</v>
      </c>
      <c r="AG152" s="83">
        <v>112155234.04028638</v>
      </c>
      <c r="AH152" s="83">
        <v>115068294.29008871</v>
      </c>
      <c r="AI152" s="83">
        <v>117906553.51402669</v>
      </c>
      <c r="AJ152" s="83">
        <v>120660669.16452588</v>
      </c>
      <c r="AK152" s="83">
        <v>123362076.40292913</v>
      </c>
      <c r="AL152" s="92">
        <v>126058151.59959675</v>
      </c>
    </row>
    <row r="153" spans="1:38" x14ac:dyDescent="0.25">
      <c r="A153" t="str">
        <f t="shared" si="2"/>
        <v>Total aircraft movements_Portugal</v>
      </c>
      <c r="B153" s="72" t="s">
        <v>35</v>
      </c>
      <c r="C153" s="108" t="s">
        <v>96</v>
      </c>
      <c r="D153" s="92" t="s">
        <v>132</v>
      </c>
      <c r="E153" s="75" t="s">
        <v>34</v>
      </c>
      <c r="F153" s="76" t="s">
        <v>20</v>
      </c>
      <c r="G153" s="76" t="s">
        <v>20</v>
      </c>
      <c r="H153" s="76" t="s">
        <v>34</v>
      </c>
      <c r="I153" s="76" t="s">
        <v>34</v>
      </c>
      <c r="J153" s="76" t="s">
        <v>20</v>
      </c>
      <c r="K153" s="76" t="s">
        <v>20</v>
      </c>
      <c r="L153" s="76" t="s">
        <v>20</v>
      </c>
      <c r="M153" s="76" t="s">
        <v>20</v>
      </c>
      <c r="N153" s="76" t="s">
        <v>20</v>
      </c>
      <c r="O153" s="76" t="s">
        <v>20</v>
      </c>
      <c r="P153" s="76" t="s">
        <v>20</v>
      </c>
      <c r="Q153" s="76" t="s">
        <v>20</v>
      </c>
      <c r="R153" s="83">
        <v>206297</v>
      </c>
      <c r="S153" s="83">
        <v>270355.42226615234</v>
      </c>
      <c r="T153" s="83">
        <v>398836.96389873949</v>
      </c>
      <c r="U153" s="83">
        <v>449883.07238590653</v>
      </c>
      <c r="V153" s="83">
        <v>485209.36176691542</v>
      </c>
      <c r="W153" s="83">
        <v>510314.22821208555</v>
      </c>
      <c r="X153" s="83">
        <v>529624.66877104063</v>
      </c>
      <c r="Y153" s="83">
        <v>545303.11621541099</v>
      </c>
      <c r="Z153" s="83">
        <v>558583.02801553276</v>
      </c>
      <c r="AA153" s="83">
        <v>570320.04326022754</v>
      </c>
      <c r="AB153" s="83">
        <v>581247.67704295693</v>
      </c>
      <c r="AC153" s="83">
        <v>591710.18345230573</v>
      </c>
      <c r="AD153" s="83">
        <v>601711.5837741117</v>
      </c>
      <c r="AE153" s="83">
        <v>611422.56145876064</v>
      </c>
      <c r="AF153" s="83">
        <v>621009.22390908422</v>
      </c>
      <c r="AG153" s="83">
        <v>630520.03342468478</v>
      </c>
      <c r="AH153" s="83">
        <v>639989.82014396787</v>
      </c>
      <c r="AI153" s="83">
        <v>649556.88076787686</v>
      </c>
      <c r="AJ153" s="83">
        <v>659373.96402036655</v>
      </c>
      <c r="AK153" s="83">
        <v>669397.82034815522</v>
      </c>
      <c r="AL153" s="92">
        <v>679642.19485977059</v>
      </c>
    </row>
    <row r="154" spans="1:38" x14ac:dyDescent="0.25">
      <c r="A154" t="str">
        <f t="shared" si="2"/>
        <v>Total Cargo_Portugal</v>
      </c>
      <c r="B154" s="102" t="s">
        <v>207</v>
      </c>
      <c r="C154" s="103" t="s">
        <v>96</v>
      </c>
      <c r="D154" s="104" t="s">
        <v>132</v>
      </c>
      <c r="E154" s="105" t="s">
        <v>34</v>
      </c>
      <c r="F154" s="106" t="s">
        <v>20</v>
      </c>
      <c r="G154" s="106" t="s">
        <v>20</v>
      </c>
      <c r="H154" s="106" t="s">
        <v>34</v>
      </c>
      <c r="I154" s="106" t="s">
        <v>34</v>
      </c>
      <c r="J154" s="106" t="s">
        <v>20</v>
      </c>
      <c r="K154" s="106" t="s">
        <v>20</v>
      </c>
      <c r="L154" s="106" t="s">
        <v>20</v>
      </c>
      <c r="M154" s="106" t="s">
        <v>20</v>
      </c>
      <c r="N154" s="106" t="s">
        <v>20</v>
      </c>
      <c r="O154" s="106" t="s">
        <v>20</v>
      </c>
      <c r="P154" s="106" t="s">
        <v>20</v>
      </c>
      <c r="Q154" s="106" t="s">
        <v>20</v>
      </c>
      <c r="R154" s="107">
        <v>146584.01</v>
      </c>
      <c r="S154" s="107">
        <v>189721.46019499024</v>
      </c>
      <c r="T154" s="107">
        <v>217843.83186528113</v>
      </c>
      <c r="U154" s="107">
        <v>231288.55777842249</v>
      </c>
      <c r="V154" s="107">
        <v>239255.90908164851</v>
      </c>
      <c r="W154" s="107">
        <v>244579.71653192909</v>
      </c>
      <c r="X154" s="107">
        <v>248478.59040485122</v>
      </c>
      <c r="Y154" s="107">
        <v>251440.65970050104</v>
      </c>
      <c r="Z154" s="107">
        <v>253847.67109445436</v>
      </c>
      <c r="AA154" s="107">
        <v>255835.11263546508</v>
      </c>
      <c r="AB154" s="107">
        <v>257612.55270025387</v>
      </c>
      <c r="AC154" s="107">
        <v>259047.08508098792</v>
      </c>
      <c r="AD154" s="107">
        <v>260401.17936699701</v>
      </c>
      <c r="AE154" s="107">
        <v>261762.78856254299</v>
      </c>
      <c r="AF154" s="107">
        <v>263041.81336605758</v>
      </c>
      <c r="AG154" s="107">
        <v>264223.41865348711</v>
      </c>
      <c r="AH154" s="107">
        <v>265318.89527901</v>
      </c>
      <c r="AI154" s="107">
        <v>266259.24285660824</v>
      </c>
      <c r="AJ154" s="107">
        <v>266966.23480765708</v>
      </c>
      <c r="AK154" s="107">
        <v>267519.51399022667</v>
      </c>
      <c r="AL154" s="104">
        <v>268021.06234121276</v>
      </c>
    </row>
    <row r="155" spans="1:38" x14ac:dyDescent="0.25">
      <c r="A155" t="str">
        <f t="shared" si="2"/>
        <v>International passengers_Portugal</v>
      </c>
      <c r="B155" s="102" t="s">
        <v>54</v>
      </c>
      <c r="C155" s="103" t="s">
        <v>96</v>
      </c>
      <c r="D155" s="104" t="s">
        <v>132</v>
      </c>
      <c r="E155" s="105" t="s">
        <v>34</v>
      </c>
      <c r="F155" s="106" t="s">
        <v>20</v>
      </c>
      <c r="G155" s="106" t="s">
        <v>20</v>
      </c>
      <c r="H155" s="106" t="s">
        <v>34</v>
      </c>
      <c r="I155" s="106" t="s">
        <v>34</v>
      </c>
      <c r="J155" s="106" t="s">
        <v>20</v>
      </c>
      <c r="K155" s="106" t="s">
        <v>20</v>
      </c>
      <c r="L155" s="106" t="s">
        <v>20</v>
      </c>
      <c r="M155" s="106" t="s">
        <v>20</v>
      </c>
      <c r="N155" s="106" t="s">
        <v>20</v>
      </c>
      <c r="O155" s="106" t="s">
        <v>20</v>
      </c>
      <c r="P155" s="106" t="s">
        <v>20</v>
      </c>
      <c r="Q155" s="106" t="s">
        <v>20</v>
      </c>
      <c r="R155" s="107">
        <v>14574474</v>
      </c>
      <c r="S155" s="107">
        <v>19583910.505936947</v>
      </c>
      <c r="T155" s="107">
        <v>37767903.195385076</v>
      </c>
      <c r="U155" s="107">
        <v>46220540.227903962</v>
      </c>
      <c r="V155" s="107">
        <v>53364614.601414621</v>
      </c>
      <c r="W155" s="107">
        <v>59389888.157555684</v>
      </c>
      <c r="X155" s="107">
        <v>64579844.928048208</v>
      </c>
      <c r="Y155" s="107">
        <v>69078957.402466103</v>
      </c>
      <c r="Z155" s="107">
        <v>73044844.115239412</v>
      </c>
      <c r="AA155" s="107">
        <v>76587914.623790801</v>
      </c>
      <c r="AB155" s="107">
        <v>79850238.45328857</v>
      </c>
      <c r="AC155" s="107">
        <v>82849626.131172329</v>
      </c>
      <c r="AD155" s="107">
        <v>85688259.773438662</v>
      </c>
      <c r="AE155" s="107">
        <v>88429004.012765557</v>
      </c>
      <c r="AF155" s="107">
        <v>91076512.24111706</v>
      </c>
      <c r="AG155" s="107">
        <v>93644964.471881747</v>
      </c>
      <c r="AH155" s="107">
        <v>96151162.155979618</v>
      </c>
      <c r="AI155" s="107">
        <v>98593743.36102441</v>
      </c>
      <c r="AJ155" s="107">
        <v>100969481.30439417</v>
      </c>
      <c r="AK155" s="107">
        <v>103301906.73840119</v>
      </c>
      <c r="AL155" s="104">
        <v>105625343.28950679</v>
      </c>
    </row>
    <row r="156" spans="1:38" x14ac:dyDescent="0.25">
      <c r="A156" t="str">
        <f t="shared" si="2"/>
        <v>Domestic passengers_Portugal</v>
      </c>
      <c r="B156" s="72" t="s">
        <v>56</v>
      </c>
      <c r="C156" s="108" t="s">
        <v>96</v>
      </c>
      <c r="D156" s="92" t="s">
        <v>132</v>
      </c>
      <c r="E156" s="75" t="s">
        <v>34</v>
      </c>
      <c r="F156" s="76" t="s">
        <v>20</v>
      </c>
      <c r="G156" s="76" t="s">
        <v>20</v>
      </c>
      <c r="H156" s="76" t="s">
        <v>34</v>
      </c>
      <c r="I156" s="76" t="s">
        <v>34</v>
      </c>
      <c r="J156" s="76" t="s">
        <v>20</v>
      </c>
      <c r="K156" s="76" t="s">
        <v>20</v>
      </c>
      <c r="L156" s="76" t="s">
        <v>20</v>
      </c>
      <c r="M156" s="76" t="s">
        <v>20</v>
      </c>
      <c r="N156" s="76" t="s">
        <v>20</v>
      </c>
      <c r="O156" s="76" t="s">
        <v>20</v>
      </c>
      <c r="P156" s="76" t="s">
        <v>20</v>
      </c>
      <c r="Q156" s="76" t="s">
        <v>20</v>
      </c>
      <c r="R156" s="83">
        <v>3721030</v>
      </c>
      <c r="S156" s="83">
        <v>6390406.3541912716</v>
      </c>
      <c r="T156" s="83">
        <v>9782670.9338235185</v>
      </c>
      <c r="U156" s="83">
        <v>11343113.117251903</v>
      </c>
      <c r="V156" s="83">
        <v>12465119.004823666</v>
      </c>
      <c r="W156" s="83">
        <v>13321752.845626118</v>
      </c>
      <c r="X156" s="83">
        <v>14025395.508289397</v>
      </c>
      <c r="Y156" s="83">
        <v>14615785.603897121</v>
      </c>
      <c r="Z156" s="83">
        <v>15133992.678189967</v>
      </c>
      <c r="AA156" s="83">
        <v>15598223.762017462</v>
      </c>
      <c r="AB156" s="83">
        <v>16044055.174953405</v>
      </c>
      <c r="AC156" s="83">
        <v>16455199.322460221</v>
      </c>
      <c r="AD156" s="83">
        <v>16860577.033510685</v>
      </c>
      <c r="AE156" s="83">
        <v>17273216.199593358</v>
      </c>
      <c r="AF156" s="83">
        <v>17682838.374239743</v>
      </c>
      <c r="AG156" s="83">
        <v>18086929.545122847</v>
      </c>
      <c r="AH156" s="83">
        <v>18486214.068774719</v>
      </c>
      <c r="AI156" s="83">
        <v>18874198.250975363</v>
      </c>
      <c r="AJ156" s="83">
        <v>19244651.381597348</v>
      </c>
      <c r="AK156" s="83">
        <v>19605513.065229073</v>
      </c>
      <c r="AL156" s="92">
        <v>19969826.401772235</v>
      </c>
    </row>
    <row r="157" spans="1:38" x14ac:dyDescent="0.25">
      <c r="A157" t="str">
        <f t="shared" si="2"/>
        <v>Total passengers_Poland</v>
      </c>
      <c r="B157" s="72" t="s">
        <v>58</v>
      </c>
      <c r="C157" s="108" t="s">
        <v>96</v>
      </c>
      <c r="D157" s="92" t="s">
        <v>131</v>
      </c>
      <c r="E157" s="75" t="s">
        <v>20</v>
      </c>
      <c r="F157" s="76" t="s">
        <v>34</v>
      </c>
      <c r="G157" s="76" t="s">
        <v>20</v>
      </c>
      <c r="H157" s="76" t="s">
        <v>20</v>
      </c>
      <c r="I157" s="76" t="s">
        <v>34</v>
      </c>
      <c r="J157" s="76" t="s">
        <v>20</v>
      </c>
      <c r="K157" s="76" t="s">
        <v>20</v>
      </c>
      <c r="L157" s="76" t="s">
        <v>20</v>
      </c>
      <c r="M157" s="76" t="s">
        <v>20</v>
      </c>
      <c r="N157" s="76" t="s">
        <v>20</v>
      </c>
      <c r="O157" s="76" t="s">
        <v>20</v>
      </c>
      <c r="P157" s="76" t="s">
        <v>34</v>
      </c>
      <c r="Q157" s="76" t="s">
        <v>20</v>
      </c>
      <c r="R157" s="83">
        <v>14591217</v>
      </c>
      <c r="S157" s="83">
        <v>19895629.91802102</v>
      </c>
      <c r="T157" s="83">
        <v>30363352.280370839</v>
      </c>
      <c r="U157" s="83">
        <v>40517942.671992347</v>
      </c>
      <c r="V157" s="83">
        <v>48750821.319162518</v>
      </c>
      <c r="W157" s="83">
        <v>54472992.943430468</v>
      </c>
      <c r="X157" s="83">
        <v>59467585.544827491</v>
      </c>
      <c r="Y157" s="83">
        <v>63880181.379998349</v>
      </c>
      <c r="Z157" s="83">
        <v>67927197.763719812</v>
      </c>
      <c r="AA157" s="83">
        <v>71671606.198704481</v>
      </c>
      <c r="AB157" s="83">
        <v>75131102.326022536</v>
      </c>
      <c r="AC157" s="83">
        <v>78355641.543929532</v>
      </c>
      <c r="AD157" s="83">
        <v>81478585.743163422</v>
      </c>
      <c r="AE157" s="83">
        <v>84532211.093910024</v>
      </c>
      <c r="AF157" s="83">
        <v>87522389.686651632</v>
      </c>
      <c r="AG157" s="83">
        <v>90455352.763186574</v>
      </c>
      <c r="AH157" s="83">
        <v>93328086.755754218</v>
      </c>
      <c r="AI157" s="83">
        <v>96130753.075341746</v>
      </c>
      <c r="AJ157" s="83">
        <v>98865892.451187804</v>
      </c>
      <c r="AK157" s="83">
        <v>101530547.18865493</v>
      </c>
      <c r="AL157" s="92">
        <v>103988542.40636995</v>
      </c>
    </row>
    <row r="158" spans="1:38" x14ac:dyDescent="0.25">
      <c r="A158" t="str">
        <f t="shared" si="2"/>
        <v>Total aircraft movements_Poland</v>
      </c>
      <c r="B158" s="72" t="s">
        <v>35</v>
      </c>
      <c r="C158" s="108" t="s">
        <v>96</v>
      </c>
      <c r="D158" s="92" t="s">
        <v>131</v>
      </c>
      <c r="E158" s="75" t="s">
        <v>20</v>
      </c>
      <c r="F158" s="76" t="s">
        <v>34</v>
      </c>
      <c r="G158" s="76" t="s">
        <v>20</v>
      </c>
      <c r="H158" s="76" t="s">
        <v>20</v>
      </c>
      <c r="I158" s="76" t="s">
        <v>34</v>
      </c>
      <c r="J158" s="76" t="s">
        <v>20</v>
      </c>
      <c r="K158" s="76" t="s">
        <v>20</v>
      </c>
      <c r="L158" s="76" t="s">
        <v>20</v>
      </c>
      <c r="M158" s="76" t="s">
        <v>20</v>
      </c>
      <c r="N158" s="76" t="s">
        <v>20</v>
      </c>
      <c r="O158" s="76" t="s">
        <v>20</v>
      </c>
      <c r="P158" s="76" t="s">
        <v>34</v>
      </c>
      <c r="Q158" s="76" t="s">
        <v>20</v>
      </c>
      <c r="R158" s="83">
        <v>261824</v>
      </c>
      <c r="S158" s="83">
        <v>298383.74862008751</v>
      </c>
      <c r="T158" s="83">
        <v>379370.25356947054</v>
      </c>
      <c r="U158" s="83">
        <v>493255.48463185743</v>
      </c>
      <c r="V158" s="83">
        <v>566233.24510402745</v>
      </c>
      <c r="W158" s="83">
        <v>596321.09966678964</v>
      </c>
      <c r="X158" s="83">
        <v>619675.90283342707</v>
      </c>
      <c r="Y158" s="83">
        <v>638811.52124777925</v>
      </c>
      <c r="Z158" s="83">
        <v>655281.76066137513</v>
      </c>
      <c r="AA158" s="83">
        <v>670032.99230325664</v>
      </c>
      <c r="AB158" s="83">
        <v>683645.80604887661</v>
      </c>
      <c r="AC158" s="83">
        <v>696476.81642061775</v>
      </c>
      <c r="AD158" s="83">
        <v>708754.63407598645</v>
      </c>
      <c r="AE158" s="83">
        <v>720622.67900049419</v>
      </c>
      <c r="AF158" s="83">
        <v>732181.02391900297</v>
      </c>
      <c r="AG158" s="83">
        <v>743500.86846547772</v>
      </c>
      <c r="AH158" s="83">
        <v>754630.00875007815</v>
      </c>
      <c r="AI158" s="83">
        <v>765607.01763830241</v>
      </c>
      <c r="AJ158" s="83">
        <v>776460.39503325697</v>
      </c>
      <c r="AK158" s="83">
        <v>787213.45793371473</v>
      </c>
      <c r="AL158" s="92">
        <v>797881.15608831972</v>
      </c>
    </row>
    <row r="159" spans="1:38" x14ac:dyDescent="0.25">
      <c r="A159" t="str">
        <f t="shared" si="2"/>
        <v>Total Cargo_Poland</v>
      </c>
      <c r="B159" s="102" t="s">
        <v>207</v>
      </c>
      <c r="C159" s="103" t="s">
        <v>96</v>
      </c>
      <c r="D159" s="104" t="s">
        <v>131</v>
      </c>
      <c r="E159" s="105" t="s">
        <v>20</v>
      </c>
      <c r="F159" s="106" t="s">
        <v>34</v>
      </c>
      <c r="G159" s="106" t="s">
        <v>20</v>
      </c>
      <c r="H159" s="106" t="s">
        <v>20</v>
      </c>
      <c r="I159" s="106" t="s">
        <v>34</v>
      </c>
      <c r="J159" s="106" t="s">
        <v>20</v>
      </c>
      <c r="K159" s="106" t="s">
        <v>20</v>
      </c>
      <c r="L159" s="106" t="s">
        <v>20</v>
      </c>
      <c r="M159" s="106" t="s">
        <v>20</v>
      </c>
      <c r="N159" s="106" t="s">
        <v>20</v>
      </c>
      <c r="O159" s="106" t="s">
        <v>20</v>
      </c>
      <c r="P159" s="106" t="s">
        <v>34</v>
      </c>
      <c r="Q159" s="106" t="s">
        <v>20</v>
      </c>
      <c r="R159" s="107">
        <v>113922.28599999999</v>
      </c>
      <c r="S159" s="107">
        <v>151839.65622835711</v>
      </c>
      <c r="T159" s="107">
        <v>166199.88570363401</v>
      </c>
      <c r="U159" s="107">
        <v>173957.36552130827</v>
      </c>
      <c r="V159" s="107">
        <v>180989.12718837737</v>
      </c>
      <c r="W159" s="107">
        <v>186564.82046440986</v>
      </c>
      <c r="X159" s="107">
        <v>191515.80733969362</v>
      </c>
      <c r="Y159" s="107">
        <v>196117.5360469333</v>
      </c>
      <c r="Z159" s="107">
        <v>200640.38522685005</v>
      </c>
      <c r="AA159" s="107">
        <v>205113.65502984342</v>
      </c>
      <c r="AB159" s="107">
        <v>209499.73669234439</v>
      </c>
      <c r="AC159" s="107">
        <v>213809.14206636269</v>
      </c>
      <c r="AD159" s="107">
        <v>218169.4844680636</v>
      </c>
      <c r="AE159" s="107">
        <v>222584.41170698698</v>
      </c>
      <c r="AF159" s="107">
        <v>227031.6321719547</v>
      </c>
      <c r="AG159" s="107">
        <v>231496.90951828726</v>
      </c>
      <c r="AH159" s="107">
        <v>235955.05006108855</v>
      </c>
      <c r="AI159" s="107">
        <v>240382.89621386566</v>
      </c>
      <c r="AJ159" s="107">
        <v>244772.32009935385</v>
      </c>
      <c r="AK159" s="107">
        <v>249112.21673210798</v>
      </c>
      <c r="AL159" s="104">
        <v>253219.49501104534</v>
      </c>
    </row>
    <row r="160" spans="1:38" x14ac:dyDescent="0.25">
      <c r="A160" t="str">
        <f t="shared" si="2"/>
        <v>International passengers_Poland</v>
      </c>
      <c r="B160" s="102" t="s">
        <v>54</v>
      </c>
      <c r="C160" s="103" t="s">
        <v>96</v>
      </c>
      <c r="D160" s="104" t="s">
        <v>131</v>
      </c>
      <c r="E160" s="105" t="s">
        <v>20</v>
      </c>
      <c r="F160" s="106" t="s">
        <v>34</v>
      </c>
      <c r="G160" s="106" t="s">
        <v>20</v>
      </c>
      <c r="H160" s="106" t="s">
        <v>20</v>
      </c>
      <c r="I160" s="106" t="s">
        <v>34</v>
      </c>
      <c r="J160" s="106" t="s">
        <v>20</v>
      </c>
      <c r="K160" s="106" t="s">
        <v>20</v>
      </c>
      <c r="L160" s="106" t="s">
        <v>20</v>
      </c>
      <c r="M160" s="106" t="s">
        <v>20</v>
      </c>
      <c r="N160" s="106" t="s">
        <v>20</v>
      </c>
      <c r="O160" s="106" t="s">
        <v>20</v>
      </c>
      <c r="P160" s="106" t="s">
        <v>34</v>
      </c>
      <c r="Q160" s="106" t="s">
        <v>20</v>
      </c>
      <c r="R160" s="107">
        <v>13218879</v>
      </c>
      <c r="S160" s="107">
        <v>18393454.95818131</v>
      </c>
      <c r="T160" s="107">
        <v>27682772.760910038</v>
      </c>
      <c r="U160" s="107">
        <v>36862663.656370819</v>
      </c>
      <c r="V160" s="107">
        <v>44379581.492852002</v>
      </c>
      <c r="W160" s="107">
        <v>49720608.355861261</v>
      </c>
      <c r="X160" s="107">
        <v>54398993.543381393</v>
      </c>
      <c r="Y160" s="107">
        <v>58541000.169905648</v>
      </c>
      <c r="Z160" s="107">
        <v>62349500.841428183</v>
      </c>
      <c r="AA160" s="107">
        <v>65878066.453281604</v>
      </c>
      <c r="AB160" s="107">
        <v>69137871.739997506</v>
      </c>
      <c r="AC160" s="107">
        <v>72174331.219579235</v>
      </c>
      <c r="AD160" s="107">
        <v>75117619.940906897</v>
      </c>
      <c r="AE160" s="107">
        <v>77997827.332969278</v>
      </c>
      <c r="AF160" s="107">
        <v>80819310.272037655</v>
      </c>
      <c r="AG160" s="107">
        <v>83587252.36330919</v>
      </c>
      <c r="AH160" s="107">
        <v>86297912.413333848</v>
      </c>
      <c r="AI160" s="107">
        <v>88940942.599044234</v>
      </c>
      <c r="AJ160" s="107">
        <v>91518526.027178317</v>
      </c>
      <c r="AK160" s="107">
        <v>94027456.563019469</v>
      </c>
      <c r="AL160" s="104">
        <v>96331427.003842905</v>
      </c>
    </row>
    <row r="161" spans="1:38" x14ac:dyDescent="0.25">
      <c r="A161" t="str">
        <f t="shared" si="2"/>
        <v>Domestic passengers_Poland</v>
      </c>
      <c r="B161" s="72" t="s">
        <v>56</v>
      </c>
      <c r="C161" s="108" t="s">
        <v>96</v>
      </c>
      <c r="D161" s="92" t="s">
        <v>131</v>
      </c>
      <c r="E161" s="75" t="s">
        <v>20</v>
      </c>
      <c r="F161" s="76" t="s">
        <v>34</v>
      </c>
      <c r="G161" s="76" t="s">
        <v>20</v>
      </c>
      <c r="H161" s="76" t="s">
        <v>20</v>
      </c>
      <c r="I161" s="76" t="s">
        <v>34</v>
      </c>
      <c r="J161" s="76" t="s">
        <v>20</v>
      </c>
      <c r="K161" s="76" t="s">
        <v>20</v>
      </c>
      <c r="L161" s="76" t="s">
        <v>20</v>
      </c>
      <c r="M161" s="76" t="s">
        <v>20</v>
      </c>
      <c r="N161" s="76" t="s">
        <v>20</v>
      </c>
      <c r="O161" s="76" t="s">
        <v>20</v>
      </c>
      <c r="P161" s="76" t="s">
        <v>34</v>
      </c>
      <c r="Q161" s="76" t="s">
        <v>20</v>
      </c>
      <c r="R161" s="83">
        <v>1361206</v>
      </c>
      <c r="S161" s="83">
        <v>1471922.8583678931</v>
      </c>
      <c r="T161" s="83">
        <v>2643383.9779482009</v>
      </c>
      <c r="U161" s="83">
        <v>3617787.2744452907</v>
      </c>
      <c r="V161" s="83">
        <v>4334125.9586520027</v>
      </c>
      <c r="W161" s="83">
        <v>4715798.2320434647</v>
      </c>
      <c r="X161" s="83">
        <v>5032424.4384464417</v>
      </c>
      <c r="Y161" s="83">
        <v>5303280.074119525</v>
      </c>
      <c r="Z161" s="83">
        <v>5541871.4233253412</v>
      </c>
      <c r="AA161" s="83">
        <v>5757628.3121236777</v>
      </c>
      <c r="AB161" s="83">
        <v>5957115.8738331944</v>
      </c>
      <c r="AC161" s="83">
        <v>6144900.717819483</v>
      </c>
      <c r="AD161" s="83">
        <v>6324155.9025465939</v>
      </c>
      <c r="AE161" s="83">
        <v>6497082.7221313212</v>
      </c>
      <c r="AF161" s="83">
        <v>6665214.3039807901</v>
      </c>
      <c r="AG161" s="83">
        <v>6829616.8059613425</v>
      </c>
      <c r="AH161" s="83">
        <v>6991033.3227858441</v>
      </c>
      <c r="AI161" s="83">
        <v>7149984.9295456409</v>
      </c>
      <c r="AJ161" s="83">
        <v>7306836.7992411247</v>
      </c>
      <c r="AK161" s="83">
        <v>7461846.969547811</v>
      </c>
      <c r="AL161" s="92">
        <v>7615199.8801738862</v>
      </c>
    </row>
    <row r="162" spans="1:38" x14ac:dyDescent="0.25">
      <c r="A162" t="str">
        <f t="shared" si="2"/>
        <v>Total passengers_Philippines</v>
      </c>
      <c r="B162" s="102" t="s">
        <v>58</v>
      </c>
      <c r="C162" s="103" t="s">
        <v>69</v>
      </c>
      <c r="D162" s="104" t="s">
        <v>89</v>
      </c>
      <c r="E162" s="105" t="s">
        <v>20</v>
      </c>
      <c r="F162" s="106" t="s">
        <v>34</v>
      </c>
      <c r="G162" s="106" t="s">
        <v>20</v>
      </c>
      <c r="H162" s="106" t="s">
        <v>20</v>
      </c>
      <c r="I162" s="106" t="s">
        <v>20</v>
      </c>
      <c r="J162" s="106" t="s">
        <v>34</v>
      </c>
      <c r="K162" s="106" t="s">
        <v>34</v>
      </c>
      <c r="L162" s="106" t="s">
        <v>20</v>
      </c>
      <c r="M162" s="106" t="s">
        <v>20</v>
      </c>
      <c r="N162" s="106" t="s">
        <v>34</v>
      </c>
      <c r="O162" s="106" t="s">
        <v>20</v>
      </c>
      <c r="P162" s="106" t="s">
        <v>34</v>
      </c>
      <c r="Q162" s="106" t="s">
        <v>20</v>
      </c>
      <c r="R162" s="107">
        <v>21560235</v>
      </c>
      <c r="S162" s="107">
        <v>14005894.335421029</v>
      </c>
      <c r="T162" s="107">
        <v>35417584.856565878</v>
      </c>
      <c r="U162" s="107">
        <v>63746335.286306642</v>
      </c>
      <c r="V162" s="107">
        <v>83662927.994119287</v>
      </c>
      <c r="W162" s="107">
        <v>98098293.073765397</v>
      </c>
      <c r="X162" s="107">
        <v>110936015.66285779</v>
      </c>
      <c r="Y162" s="107">
        <v>122638306.00652587</v>
      </c>
      <c r="Z162" s="107">
        <v>133522786.50650473</v>
      </c>
      <c r="AA162" s="107">
        <v>143824614.2691958</v>
      </c>
      <c r="AB162" s="107">
        <v>153710043.55314583</v>
      </c>
      <c r="AC162" s="107">
        <v>163311373.36701933</v>
      </c>
      <c r="AD162" s="107">
        <v>172671263.18454301</v>
      </c>
      <c r="AE162" s="107">
        <v>181884756.19674489</v>
      </c>
      <c r="AF162" s="107">
        <v>191034509.07508418</v>
      </c>
      <c r="AG162" s="107">
        <v>200176581.56365937</v>
      </c>
      <c r="AH162" s="107">
        <v>209349773.43353674</v>
      </c>
      <c r="AI162" s="107">
        <v>218575789.59734973</v>
      </c>
      <c r="AJ162" s="107">
        <v>227851459.78038147</v>
      </c>
      <c r="AK162" s="107">
        <v>237165801.10611007</v>
      </c>
      <c r="AL162" s="104">
        <v>246535309.9258033</v>
      </c>
    </row>
    <row r="163" spans="1:38" x14ac:dyDescent="0.25">
      <c r="A163" t="str">
        <f t="shared" si="2"/>
        <v>Total aircraft movements_Philippines</v>
      </c>
      <c r="B163" s="102" t="s">
        <v>35</v>
      </c>
      <c r="C163" s="103" t="s">
        <v>69</v>
      </c>
      <c r="D163" s="104" t="s">
        <v>89</v>
      </c>
      <c r="E163" s="105" t="s">
        <v>20</v>
      </c>
      <c r="F163" s="106" t="s">
        <v>34</v>
      </c>
      <c r="G163" s="106" t="s">
        <v>20</v>
      </c>
      <c r="H163" s="106" t="s">
        <v>20</v>
      </c>
      <c r="I163" s="106" t="s">
        <v>20</v>
      </c>
      <c r="J163" s="106" t="s">
        <v>34</v>
      </c>
      <c r="K163" s="106" t="s">
        <v>34</v>
      </c>
      <c r="L163" s="106" t="s">
        <v>20</v>
      </c>
      <c r="M163" s="106" t="s">
        <v>20</v>
      </c>
      <c r="N163" s="106" t="s">
        <v>34</v>
      </c>
      <c r="O163" s="106" t="s">
        <v>20</v>
      </c>
      <c r="P163" s="106" t="s">
        <v>34</v>
      </c>
      <c r="Q163" s="106" t="s">
        <v>20</v>
      </c>
      <c r="R163" s="107">
        <v>286779</v>
      </c>
      <c r="S163" s="107">
        <v>261366.76947687104</v>
      </c>
      <c r="T163" s="107">
        <v>405392.03716043785</v>
      </c>
      <c r="U163" s="107">
        <v>615150.46556779405</v>
      </c>
      <c r="V163" s="107">
        <v>778527.70301841293</v>
      </c>
      <c r="W163" s="107">
        <v>877526.33056138689</v>
      </c>
      <c r="X163" s="107">
        <v>959870.65171916806</v>
      </c>
      <c r="Y163" s="107">
        <v>1029602.6374742925</v>
      </c>
      <c r="Z163" s="107">
        <v>1089742.8248223248</v>
      </c>
      <c r="AA163" s="107">
        <v>1142510.3713212861</v>
      </c>
      <c r="AB163" s="107">
        <v>1189531.5683549752</v>
      </c>
      <c r="AC163" s="107">
        <v>1232009.6493454427</v>
      </c>
      <c r="AD163" s="107">
        <v>1270839.6032627029</v>
      </c>
      <c r="AE163" s="107">
        <v>1306699.7690961454</v>
      </c>
      <c r="AF163" s="107">
        <v>1340109.5478105918</v>
      </c>
      <c r="AG163" s="107">
        <v>1371475.0914512179</v>
      </c>
      <c r="AH163" s="107">
        <v>1401110.116534757</v>
      </c>
      <c r="AI163" s="107">
        <v>1429271.3179837032</v>
      </c>
      <c r="AJ163" s="107">
        <v>1456160.0753287945</v>
      </c>
      <c r="AK163" s="107">
        <v>1481942.2296248744</v>
      </c>
      <c r="AL163" s="104">
        <v>1506752.8730752415</v>
      </c>
    </row>
    <row r="164" spans="1:38" x14ac:dyDescent="0.25">
      <c r="A164" t="str">
        <f t="shared" si="2"/>
        <v>Total Cargo_Philippines</v>
      </c>
      <c r="B164" s="102" t="s">
        <v>207</v>
      </c>
      <c r="C164" s="108" t="s">
        <v>69</v>
      </c>
      <c r="D164" s="92" t="s">
        <v>89</v>
      </c>
      <c r="E164" s="75" t="s">
        <v>20</v>
      </c>
      <c r="F164" s="76" t="s">
        <v>34</v>
      </c>
      <c r="G164" s="76" t="s">
        <v>20</v>
      </c>
      <c r="H164" s="76" t="s">
        <v>20</v>
      </c>
      <c r="I164" s="76" t="s">
        <v>20</v>
      </c>
      <c r="J164" s="76" t="s">
        <v>34</v>
      </c>
      <c r="K164" s="76" t="s">
        <v>34</v>
      </c>
      <c r="L164" s="76" t="s">
        <v>20</v>
      </c>
      <c r="M164" s="76" t="s">
        <v>20</v>
      </c>
      <c r="N164" s="76" t="s">
        <v>34</v>
      </c>
      <c r="O164" s="76" t="s">
        <v>20</v>
      </c>
      <c r="P164" s="76" t="s">
        <v>34</v>
      </c>
      <c r="Q164" s="76" t="s">
        <v>20</v>
      </c>
      <c r="R164" s="83">
        <v>730151.83</v>
      </c>
      <c r="S164" s="83">
        <v>807082.87842708454</v>
      </c>
      <c r="T164" s="83">
        <v>1063044.1918713797</v>
      </c>
      <c r="U164" s="83">
        <v>1188135.9666273189</v>
      </c>
      <c r="V164" s="83">
        <v>1280147.5367612327</v>
      </c>
      <c r="W164" s="83">
        <v>1352530.8706780602</v>
      </c>
      <c r="X164" s="83">
        <v>1415123.3509788795</v>
      </c>
      <c r="Y164" s="83">
        <v>1472020.42010003</v>
      </c>
      <c r="Z164" s="83">
        <v>1525155.531398033</v>
      </c>
      <c r="AA164" s="83">
        <v>1575539.8627161495</v>
      </c>
      <c r="AB164" s="83">
        <v>1623720.7663561353</v>
      </c>
      <c r="AC164" s="83">
        <v>1670125.0999414462</v>
      </c>
      <c r="AD164" s="83">
        <v>1715065.384728743</v>
      </c>
      <c r="AE164" s="83">
        <v>1758626.0085933264</v>
      </c>
      <c r="AF164" s="83">
        <v>1800911.9667042505</v>
      </c>
      <c r="AG164" s="83">
        <v>1841934.0960924542</v>
      </c>
      <c r="AH164" s="83">
        <v>1881823.3674445436</v>
      </c>
      <c r="AI164" s="83">
        <v>1920677.7843538458</v>
      </c>
      <c r="AJ164" s="83">
        <v>1958529.3980269909</v>
      </c>
      <c r="AK164" s="83">
        <v>1995399.9936818713</v>
      </c>
      <c r="AL164" s="92">
        <v>2031291.9737487985</v>
      </c>
    </row>
    <row r="165" spans="1:38" x14ac:dyDescent="0.25">
      <c r="A165" t="str">
        <f t="shared" si="2"/>
        <v>International passengers_Philippines</v>
      </c>
      <c r="B165" s="72" t="s">
        <v>54</v>
      </c>
      <c r="C165" s="108" t="s">
        <v>69</v>
      </c>
      <c r="D165" s="92" t="s">
        <v>89</v>
      </c>
      <c r="E165" s="75" t="s">
        <v>20</v>
      </c>
      <c r="F165" s="76" t="s">
        <v>34</v>
      </c>
      <c r="G165" s="76" t="s">
        <v>20</v>
      </c>
      <c r="H165" s="76" t="s">
        <v>20</v>
      </c>
      <c r="I165" s="76" t="s">
        <v>20</v>
      </c>
      <c r="J165" s="76" t="s">
        <v>34</v>
      </c>
      <c r="K165" s="76" t="s">
        <v>34</v>
      </c>
      <c r="L165" s="76" t="s">
        <v>20</v>
      </c>
      <c r="M165" s="76" t="s">
        <v>20</v>
      </c>
      <c r="N165" s="76" t="s">
        <v>34</v>
      </c>
      <c r="O165" s="76" t="s">
        <v>20</v>
      </c>
      <c r="P165" s="76" t="s">
        <v>34</v>
      </c>
      <c r="Q165" s="76" t="s">
        <v>20</v>
      </c>
      <c r="R165" s="83">
        <v>7118473</v>
      </c>
      <c r="S165" s="83">
        <v>2602719.9533223808</v>
      </c>
      <c r="T165" s="83">
        <v>9116092.6466134638</v>
      </c>
      <c r="U165" s="83">
        <v>22687434.257967502</v>
      </c>
      <c r="V165" s="83">
        <v>30248653.519434705</v>
      </c>
      <c r="W165" s="83">
        <v>35506966.639838472</v>
      </c>
      <c r="X165" s="83">
        <v>40289753.119167551</v>
      </c>
      <c r="Y165" s="83">
        <v>44709905.104888894</v>
      </c>
      <c r="Z165" s="83">
        <v>48835160.283547133</v>
      </c>
      <c r="AA165" s="83">
        <v>52727559.94558917</v>
      </c>
      <c r="AB165" s="83">
        <v>56434322.512129672</v>
      </c>
      <c r="AC165" s="83">
        <v>60005208.182472676</v>
      </c>
      <c r="AD165" s="83">
        <v>63424558.342537992</v>
      </c>
      <c r="AE165" s="83">
        <v>66745162.311995707</v>
      </c>
      <c r="AF165" s="83">
        <v>70018226.164374396</v>
      </c>
      <c r="AG165" s="83">
        <v>73275790.226528287</v>
      </c>
      <c r="AH165" s="83">
        <v>76537901.587438732</v>
      </c>
      <c r="AI165" s="83">
        <v>79811372.00964047</v>
      </c>
      <c r="AJ165" s="83">
        <v>83081064.927951157</v>
      </c>
      <c r="AK165" s="83">
        <v>86326311.436805308</v>
      </c>
      <c r="AL165" s="92">
        <v>89555746.016975656</v>
      </c>
    </row>
    <row r="166" spans="1:38" x14ac:dyDescent="0.25">
      <c r="A166" t="str">
        <f t="shared" si="2"/>
        <v>Domestic passengers_Philippines</v>
      </c>
      <c r="B166" s="102" t="s">
        <v>56</v>
      </c>
      <c r="C166" s="103" t="s">
        <v>69</v>
      </c>
      <c r="D166" s="104" t="s">
        <v>89</v>
      </c>
      <c r="E166" s="105" t="s">
        <v>20</v>
      </c>
      <c r="F166" s="106" t="s">
        <v>34</v>
      </c>
      <c r="G166" s="106" t="s">
        <v>20</v>
      </c>
      <c r="H166" s="106" t="s">
        <v>20</v>
      </c>
      <c r="I166" s="106" t="s">
        <v>20</v>
      </c>
      <c r="J166" s="106" t="s">
        <v>34</v>
      </c>
      <c r="K166" s="106" t="s">
        <v>34</v>
      </c>
      <c r="L166" s="106" t="s">
        <v>20</v>
      </c>
      <c r="M166" s="106" t="s">
        <v>20</v>
      </c>
      <c r="N166" s="106" t="s">
        <v>34</v>
      </c>
      <c r="O166" s="106" t="s">
        <v>20</v>
      </c>
      <c r="P166" s="106" t="s">
        <v>34</v>
      </c>
      <c r="Q166" s="106" t="s">
        <v>20</v>
      </c>
      <c r="R166" s="107">
        <v>14438200</v>
      </c>
      <c r="S166" s="107">
        <v>11393732.122680405</v>
      </c>
      <c r="T166" s="107">
        <v>26286056.441792924</v>
      </c>
      <c r="U166" s="107">
        <v>41040991.993252084</v>
      </c>
      <c r="V166" s="107">
        <v>53395355.630733371</v>
      </c>
      <c r="W166" s="107">
        <v>62572091.49535048</v>
      </c>
      <c r="X166" s="107">
        <v>70627026.605864525</v>
      </c>
      <c r="Y166" s="107">
        <v>77909293.203332663</v>
      </c>
      <c r="Z166" s="107">
        <v>84668688.638069749</v>
      </c>
      <c r="AA166" s="107">
        <v>91078288.602387831</v>
      </c>
      <c r="AB166" s="107">
        <v>97257111.996385008</v>
      </c>
      <c r="AC166" s="107">
        <v>103287690.49271311</v>
      </c>
      <c r="AD166" s="107">
        <v>109228343.21227351</v>
      </c>
      <c r="AE166" s="107">
        <v>115121324.84835695</v>
      </c>
      <c r="AF166" s="107">
        <v>120998089.82855317</v>
      </c>
      <c r="AG166" s="107">
        <v>126882660.45726104</v>
      </c>
      <c r="AH166" s="107">
        <v>132793790.53088617</v>
      </c>
      <c r="AI166" s="107">
        <v>138746376.73553976</v>
      </c>
      <c r="AJ166" s="107">
        <v>144752385.36345261</v>
      </c>
      <c r="AK166" s="107">
        <v>150821506.07812262</v>
      </c>
      <c r="AL166" s="104">
        <v>156961601.03588194</v>
      </c>
    </row>
    <row r="167" spans="1:38" x14ac:dyDescent="0.25">
      <c r="A167" t="str">
        <f t="shared" si="2"/>
        <v>Total passengers_Peru</v>
      </c>
      <c r="B167" s="72" t="s">
        <v>58</v>
      </c>
      <c r="C167" s="108" t="s">
        <v>141</v>
      </c>
      <c r="D167" s="92" t="s">
        <v>164</v>
      </c>
      <c r="E167" s="75" t="s">
        <v>20</v>
      </c>
      <c r="F167" s="76" t="s">
        <v>34</v>
      </c>
      <c r="G167" s="76" t="s">
        <v>20</v>
      </c>
      <c r="H167" s="76" t="s">
        <v>20</v>
      </c>
      <c r="I167" s="76" t="s">
        <v>20</v>
      </c>
      <c r="J167" s="76" t="s">
        <v>20</v>
      </c>
      <c r="K167" s="76" t="s">
        <v>20</v>
      </c>
      <c r="L167" s="76" t="s">
        <v>20</v>
      </c>
      <c r="M167" s="76" t="s">
        <v>20</v>
      </c>
      <c r="N167" s="76" t="s">
        <v>20</v>
      </c>
      <c r="O167" s="76" t="s">
        <v>20</v>
      </c>
      <c r="P167" s="76" t="s">
        <v>34</v>
      </c>
      <c r="Q167" s="76" t="s">
        <v>20</v>
      </c>
      <c r="R167" s="83">
        <v>12249002</v>
      </c>
      <c r="S167" s="83">
        <v>19959206.462932862</v>
      </c>
      <c r="T167" s="83">
        <v>30130868.174150888</v>
      </c>
      <c r="U167" s="83">
        <v>37649992.016321585</v>
      </c>
      <c r="V167" s="83">
        <v>43048012.336142473</v>
      </c>
      <c r="W167" s="83">
        <v>48052002.999798551</v>
      </c>
      <c r="X167" s="83">
        <v>52537476.558025613</v>
      </c>
      <c r="Y167" s="83">
        <v>56653450.563380867</v>
      </c>
      <c r="Z167" s="83">
        <v>60564173.851142518</v>
      </c>
      <c r="AA167" s="83">
        <v>64383104.011551052</v>
      </c>
      <c r="AB167" s="83">
        <v>68166023.638659373</v>
      </c>
      <c r="AC167" s="83">
        <v>71750278.154129714</v>
      </c>
      <c r="AD167" s="83">
        <v>75285729.54492563</v>
      </c>
      <c r="AE167" s="83">
        <v>78911402.0592691</v>
      </c>
      <c r="AF167" s="83">
        <v>82644366.533912063</v>
      </c>
      <c r="AG167" s="83">
        <v>86494955.015991613</v>
      </c>
      <c r="AH167" s="83">
        <v>90247051.131001249</v>
      </c>
      <c r="AI167" s="83">
        <v>94135884.832340777</v>
      </c>
      <c r="AJ167" s="83">
        <v>98171490.506320506</v>
      </c>
      <c r="AK167" s="83">
        <v>102363194.48786013</v>
      </c>
      <c r="AL167" s="92">
        <v>106719972.54234158</v>
      </c>
    </row>
    <row r="168" spans="1:38" x14ac:dyDescent="0.25">
      <c r="A168" t="str">
        <f t="shared" si="2"/>
        <v>Total aircraft movements_Peru</v>
      </c>
      <c r="B168" s="72" t="s">
        <v>35</v>
      </c>
      <c r="C168" s="108" t="s">
        <v>141</v>
      </c>
      <c r="D168" s="92" t="s">
        <v>164</v>
      </c>
      <c r="E168" s="75" t="s">
        <v>20</v>
      </c>
      <c r="F168" s="76" t="s">
        <v>34</v>
      </c>
      <c r="G168" s="76" t="s">
        <v>20</v>
      </c>
      <c r="H168" s="76" t="s">
        <v>20</v>
      </c>
      <c r="I168" s="76" t="s">
        <v>20</v>
      </c>
      <c r="J168" s="76" t="s">
        <v>20</v>
      </c>
      <c r="K168" s="76" t="s">
        <v>20</v>
      </c>
      <c r="L168" s="76" t="s">
        <v>20</v>
      </c>
      <c r="M168" s="76" t="s">
        <v>20</v>
      </c>
      <c r="N168" s="76" t="s">
        <v>20</v>
      </c>
      <c r="O168" s="76" t="s">
        <v>20</v>
      </c>
      <c r="P168" s="76" t="s">
        <v>34</v>
      </c>
      <c r="Q168" s="76" t="s">
        <v>20</v>
      </c>
      <c r="R168" s="83">
        <v>209745</v>
      </c>
      <c r="S168" s="83">
        <v>311682.98676279304</v>
      </c>
      <c r="T168" s="83">
        <v>427111.03559646255</v>
      </c>
      <c r="U168" s="83">
        <v>515238.63771797117</v>
      </c>
      <c r="V168" s="83">
        <v>577982.35460428544</v>
      </c>
      <c r="W168" s="83">
        <v>624427.98746862193</v>
      </c>
      <c r="X168" s="83">
        <v>664081.07243975694</v>
      </c>
      <c r="Y168" s="83">
        <v>699971.84587544028</v>
      </c>
      <c r="Z168" s="83">
        <v>734303.29205883946</v>
      </c>
      <c r="AA168" s="83">
        <v>768380.14411101339</v>
      </c>
      <c r="AB168" s="83">
        <v>802763.24124050571</v>
      </c>
      <c r="AC168" s="83">
        <v>835632.83486336586</v>
      </c>
      <c r="AD168" s="83">
        <v>868609.69773301599</v>
      </c>
      <c r="AE168" s="83">
        <v>902863.09990419215</v>
      </c>
      <c r="AF168" s="83">
        <v>938443.70059523615</v>
      </c>
      <c r="AG168" s="83">
        <v>975356.77409066865</v>
      </c>
      <c r="AH168" s="83">
        <v>1011345.8331241219</v>
      </c>
      <c r="AI168" s="83">
        <v>1048719.8105944833</v>
      </c>
      <c r="AJ168" s="83">
        <v>1087508.7759837657</v>
      </c>
      <c r="AK168" s="83">
        <v>1127745.0448593413</v>
      </c>
      <c r="AL168" s="92">
        <v>1169458.980745397</v>
      </c>
    </row>
    <row r="169" spans="1:38" x14ac:dyDescent="0.25">
      <c r="A169" t="str">
        <f t="shared" si="2"/>
        <v>Total Cargo_Peru</v>
      </c>
      <c r="B169" s="102" t="s">
        <v>207</v>
      </c>
      <c r="C169" s="103" t="s">
        <v>141</v>
      </c>
      <c r="D169" s="104" t="s">
        <v>164</v>
      </c>
      <c r="E169" s="105" t="s">
        <v>20</v>
      </c>
      <c r="F169" s="106" t="s">
        <v>34</v>
      </c>
      <c r="G169" s="106" t="s">
        <v>20</v>
      </c>
      <c r="H169" s="106" t="s">
        <v>20</v>
      </c>
      <c r="I169" s="106" t="s">
        <v>20</v>
      </c>
      <c r="J169" s="106" t="s">
        <v>20</v>
      </c>
      <c r="K169" s="106" t="s">
        <v>20</v>
      </c>
      <c r="L169" s="106" t="s">
        <v>20</v>
      </c>
      <c r="M169" s="106" t="s">
        <v>20</v>
      </c>
      <c r="N169" s="106" t="s">
        <v>20</v>
      </c>
      <c r="O169" s="106" t="s">
        <v>20</v>
      </c>
      <c r="P169" s="106" t="s">
        <v>34</v>
      </c>
      <c r="Q169" s="106" t="s">
        <v>20</v>
      </c>
      <c r="R169" s="107">
        <v>208290.549</v>
      </c>
      <c r="S169" s="107">
        <v>241657.55816644602</v>
      </c>
      <c r="T169" s="107">
        <v>278825.27197457256</v>
      </c>
      <c r="U169" s="107">
        <v>298787.76567100757</v>
      </c>
      <c r="V169" s="107">
        <v>313283.11645763658</v>
      </c>
      <c r="W169" s="107">
        <v>322373.60375616164</v>
      </c>
      <c r="X169" s="107">
        <v>333359.57691607659</v>
      </c>
      <c r="Y169" s="107">
        <v>343936.81956897042</v>
      </c>
      <c r="Z169" s="107">
        <v>354468.73432191578</v>
      </c>
      <c r="AA169" s="107">
        <v>365204.84280660865</v>
      </c>
      <c r="AB169" s="107">
        <v>376108.68783542531</v>
      </c>
      <c r="AC169" s="107">
        <v>387866.5651100917</v>
      </c>
      <c r="AD169" s="107">
        <v>399182.8664853361</v>
      </c>
      <c r="AE169" s="107">
        <v>411214.75428817858</v>
      </c>
      <c r="AF169" s="107">
        <v>423973.13749853824</v>
      </c>
      <c r="AG169" s="107">
        <v>437440.39944760798</v>
      </c>
      <c r="AH169" s="107">
        <v>452540.81111728144</v>
      </c>
      <c r="AI169" s="107">
        <v>468567.80051138229</v>
      </c>
      <c r="AJ169" s="107">
        <v>485550.72377751512</v>
      </c>
      <c r="AK169" s="107">
        <v>503551.97859017883</v>
      </c>
      <c r="AL169" s="104">
        <v>522605.15665826603</v>
      </c>
    </row>
    <row r="170" spans="1:38" x14ac:dyDescent="0.25">
      <c r="A170" t="str">
        <f t="shared" si="2"/>
        <v>International passengers_Peru</v>
      </c>
      <c r="B170" s="102" t="s">
        <v>54</v>
      </c>
      <c r="C170" s="103" t="s">
        <v>141</v>
      </c>
      <c r="D170" s="104" t="s">
        <v>164</v>
      </c>
      <c r="E170" s="105" t="s">
        <v>20</v>
      </c>
      <c r="F170" s="106" t="s">
        <v>34</v>
      </c>
      <c r="G170" s="106" t="s">
        <v>20</v>
      </c>
      <c r="H170" s="106" t="s">
        <v>20</v>
      </c>
      <c r="I170" s="106" t="s">
        <v>20</v>
      </c>
      <c r="J170" s="106" t="s">
        <v>20</v>
      </c>
      <c r="K170" s="106" t="s">
        <v>20</v>
      </c>
      <c r="L170" s="106" t="s">
        <v>20</v>
      </c>
      <c r="M170" s="106" t="s">
        <v>20</v>
      </c>
      <c r="N170" s="106" t="s">
        <v>20</v>
      </c>
      <c r="O170" s="106" t="s">
        <v>20</v>
      </c>
      <c r="P170" s="106" t="s">
        <v>34</v>
      </c>
      <c r="Q170" s="106" t="s">
        <v>20</v>
      </c>
      <c r="R170" s="107">
        <v>2481177</v>
      </c>
      <c r="S170" s="107">
        <v>3181301.497293571</v>
      </c>
      <c r="T170" s="107">
        <v>5425520.7699059211</v>
      </c>
      <c r="U170" s="107">
        <v>7591698.1474406878</v>
      </c>
      <c r="V170" s="107">
        <v>9523877.7685508914</v>
      </c>
      <c r="W170" s="107">
        <v>11221168.197886612</v>
      </c>
      <c r="X170" s="107">
        <v>12801926.573868379</v>
      </c>
      <c r="Y170" s="107">
        <v>14294894.485927444</v>
      </c>
      <c r="Z170" s="107">
        <v>15735293.012945447</v>
      </c>
      <c r="AA170" s="107">
        <v>17151617.439337954</v>
      </c>
      <c r="AB170" s="107">
        <v>18560296.796262778</v>
      </c>
      <c r="AC170" s="107">
        <v>19906957.85295416</v>
      </c>
      <c r="AD170" s="107">
        <v>21242796.518668626</v>
      </c>
      <c r="AE170" s="107">
        <v>22611691.274587922</v>
      </c>
      <c r="AF170" s="107">
        <v>24023216.564792015</v>
      </c>
      <c r="AG170" s="107">
        <v>25484845.321755078</v>
      </c>
      <c r="AH170" s="107">
        <v>26920127.386121128</v>
      </c>
      <c r="AI170" s="107">
        <v>28416389.736137416</v>
      </c>
      <c r="AJ170" s="107">
        <v>29980898.220124438</v>
      </c>
      <c r="AK170" s="107">
        <v>31620524.424373943</v>
      </c>
      <c r="AL170" s="104">
        <v>33342117.265224859</v>
      </c>
    </row>
    <row r="171" spans="1:38" x14ac:dyDescent="0.25">
      <c r="A171" t="str">
        <f t="shared" si="2"/>
        <v>Domestic passengers_Peru</v>
      </c>
      <c r="B171" s="72" t="s">
        <v>56</v>
      </c>
      <c r="C171" s="108" t="s">
        <v>141</v>
      </c>
      <c r="D171" s="92" t="s">
        <v>164</v>
      </c>
      <c r="E171" s="75" t="s">
        <v>20</v>
      </c>
      <c r="F171" s="76" t="s">
        <v>34</v>
      </c>
      <c r="G171" s="76" t="s">
        <v>20</v>
      </c>
      <c r="H171" s="76" t="s">
        <v>20</v>
      </c>
      <c r="I171" s="76" t="s">
        <v>20</v>
      </c>
      <c r="J171" s="76" t="s">
        <v>20</v>
      </c>
      <c r="K171" s="76" t="s">
        <v>20</v>
      </c>
      <c r="L171" s="76" t="s">
        <v>20</v>
      </c>
      <c r="M171" s="76" t="s">
        <v>20</v>
      </c>
      <c r="N171" s="76" t="s">
        <v>20</v>
      </c>
      <c r="O171" s="76" t="s">
        <v>20</v>
      </c>
      <c r="P171" s="76" t="s">
        <v>34</v>
      </c>
      <c r="Q171" s="76" t="s">
        <v>20</v>
      </c>
      <c r="R171" s="83">
        <v>9691701</v>
      </c>
      <c r="S171" s="83">
        <v>16645670.019280428</v>
      </c>
      <c r="T171" s="83">
        <v>24528041.161083657</v>
      </c>
      <c r="U171" s="83">
        <v>29858030.588932335</v>
      </c>
      <c r="V171" s="83">
        <v>33313118.322726458</v>
      </c>
      <c r="W171" s="83">
        <v>36614900.245758519</v>
      </c>
      <c r="X171" s="83">
        <v>39517438.232990153</v>
      </c>
      <c r="Y171" s="83">
        <v>42139302.281545945</v>
      </c>
      <c r="Z171" s="83">
        <v>44608786.459412992</v>
      </c>
      <c r="AA171" s="83">
        <v>47010522.400761746</v>
      </c>
      <c r="AB171" s="83">
        <v>49383730.443633541</v>
      </c>
      <c r="AC171" s="83">
        <v>51620328.451231778</v>
      </c>
      <c r="AD171" s="83">
        <v>53818751.636690699</v>
      </c>
      <c r="AE171" s="83">
        <v>56074143.502487786</v>
      </c>
      <c r="AF171" s="83">
        <v>58394023.246278986</v>
      </c>
      <c r="AG171" s="83">
        <v>60781273.46820163</v>
      </c>
      <c r="AH171" s="83">
        <v>63096488.39387314</v>
      </c>
      <c r="AI171" s="83">
        <v>65487347.486612089</v>
      </c>
      <c r="AJ171" s="83">
        <v>67956636.853380531</v>
      </c>
      <c r="AK171" s="83">
        <v>70506821.405666545</v>
      </c>
      <c r="AL171" s="92">
        <v>73140039.449244678</v>
      </c>
    </row>
    <row r="172" spans="1:38" x14ac:dyDescent="0.25">
      <c r="A172" t="str">
        <f t="shared" si="2"/>
        <v>Total passengers_Panama</v>
      </c>
      <c r="B172" s="72" t="s">
        <v>58</v>
      </c>
      <c r="C172" s="108" t="s">
        <v>141</v>
      </c>
      <c r="D172" s="92" t="s">
        <v>163</v>
      </c>
      <c r="E172" s="75" t="s">
        <v>20</v>
      </c>
      <c r="F172" s="76" t="s">
        <v>34</v>
      </c>
      <c r="G172" s="76" t="s">
        <v>20</v>
      </c>
      <c r="H172" s="76" t="s">
        <v>20</v>
      </c>
      <c r="I172" s="76" t="s">
        <v>20</v>
      </c>
      <c r="J172" s="76" t="s">
        <v>20</v>
      </c>
      <c r="K172" s="76" t="s">
        <v>20</v>
      </c>
      <c r="L172" s="76" t="s">
        <v>20</v>
      </c>
      <c r="M172" s="76" t="s">
        <v>20</v>
      </c>
      <c r="N172" s="76" t="s">
        <v>20</v>
      </c>
      <c r="O172" s="76" t="s">
        <v>20</v>
      </c>
      <c r="P172" s="76" t="s">
        <v>20</v>
      </c>
      <c r="Q172" s="76" t="s">
        <v>20</v>
      </c>
      <c r="R172" s="83">
        <v>4491933</v>
      </c>
      <c r="S172" s="83">
        <v>9089091.1304333825</v>
      </c>
      <c r="T172" s="83">
        <v>14169462.671397712</v>
      </c>
      <c r="U172" s="83">
        <v>17163351.924488273</v>
      </c>
      <c r="V172" s="83">
        <v>19557594.039497063</v>
      </c>
      <c r="W172" s="83">
        <v>21646868.765703864</v>
      </c>
      <c r="X172" s="83">
        <v>23486458.966174625</v>
      </c>
      <c r="Y172" s="83">
        <v>25198435.002015606</v>
      </c>
      <c r="Z172" s="83">
        <v>26854712.638061546</v>
      </c>
      <c r="AA172" s="83">
        <v>28498500.488744114</v>
      </c>
      <c r="AB172" s="83">
        <v>30156329.601191159</v>
      </c>
      <c r="AC172" s="83">
        <v>31844886.751882575</v>
      </c>
      <c r="AD172" s="83">
        <v>33574948.114742987</v>
      </c>
      <c r="AE172" s="83">
        <v>35353678.381766602</v>
      </c>
      <c r="AF172" s="83">
        <v>37185988.99777627</v>
      </c>
      <c r="AG172" s="83">
        <v>39075362.767080426</v>
      </c>
      <c r="AH172" s="83">
        <v>41024350.863537602</v>
      </c>
      <c r="AI172" s="83">
        <v>43034893.376272768</v>
      </c>
      <c r="AJ172" s="83">
        <v>45108515.200605728</v>
      </c>
      <c r="AK172" s="83">
        <v>47246455.715406835</v>
      </c>
      <c r="AL172" s="92">
        <v>49449758.640015244</v>
      </c>
    </row>
    <row r="173" spans="1:38" x14ac:dyDescent="0.25">
      <c r="A173" t="str">
        <f t="shared" si="2"/>
        <v>Total aircraft movements_Panama</v>
      </c>
      <c r="B173" s="72" t="s">
        <v>35</v>
      </c>
      <c r="C173" s="108" t="s">
        <v>141</v>
      </c>
      <c r="D173" s="92" t="s">
        <v>163</v>
      </c>
      <c r="E173" s="75" t="s">
        <v>20</v>
      </c>
      <c r="F173" s="76" t="s">
        <v>34</v>
      </c>
      <c r="G173" s="76" t="s">
        <v>20</v>
      </c>
      <c r="H173" s="76" t="s">
        <v>20</v>
      </c>
      <c r="I173" s="76" t="s">
        <v>20</v>
      </c>
      <c r="J173" s="76" t="s">
        <v>20</v>
      </c>
      <c r="K173" s="76" t="s">
        <v>20</v>
      </c>
      <c r="L173" s="76" t="s">
        <v>20</v>
      </c>
      <c r="M173" s="76" t="s">
        <v>20</v>
      </c>
      <c r="N173" s="76" t="s">
        <v>20</v>
      </c>
      <c r="O173" s="76" t="s">
        <v>20</v>
      </c>
      <c r="P173" s="76" t="s">
        <v>20</v>
      </c>
      <c r="Q173" s="76" t="s">
        <v>20</v>
      </c>
      <c r="R173" s="83">
        <v>50976</v>
      </c>
      <c r="S173" s="83">
        <v>88532.731735007372</v>
      </c>
      <c r="T173" s="83">
        <v>129330.60165210335</v>
      </c>
      <c r="U173" s="83">
        <v>154685.92970151798</v>
      </c>
      <c r="V173" s="83">
        <v>172399.76099225186</v>
      </c>
      <c r="W173" s="83">
        <v>185774.78593474979</v>
      </c>
      <c r="X173" s="83">
        <v>196909.18742517082</v>
      </c>
      <c r="Y173" s="83">
        <v>206893.35869368463</v>
      </c>
      <c r="Z173" s="83">
        <v>216369.69381398632</v>
      </c>
      <c r="AA173" s="83">
        <v>225719.38062663405</v>
      </c>
      <c r="AB173" s="83">
        <v>235170.87297153004</v>
      </c>
      <c r="AC173" s="83">
        <v>244400.59738846563</v>
      </c>
      <c r="AD173" s="83">
        <v>253916.13281525177</v>
      </c>
      <c r="AE173" s="83">
        <v>263727.59285690647</v>
      </c>
      <c r="AF173" s="83">
        <v>273845.99277270457</v>
      </c>
      <c r="AG173" s="83">
        <v>284264.05660051655</v>
      </c>
      <c r="AH173" s="83">
        <v>294709.27489073487</v>
      </c>
      <c r="AI173" s="83">
        <v>305468.46951535129</v>
      </c>
      <c r="AJ173" s="83">
        <v>316535.16791710095</v>
      </c>
      <c r="AK173" s="83">
        <v>327904.78440893412</v>
      </c>
      <c r="AL173" s="92">
        <v>339575.3217127758</v>
      </c>
    </row>
    <row r="174" spans="1:38" x14ac:dyDescent="0.25">
      <c r="A174" t="str">
        <f t="shared" si="2"/>
        <v>Total Cargo_Panama</v>
      </c>
      <c r="B174" s="102" t="s">
        <v>207</v>
      </c>
      <c r="C174" s="103" t="s">
        <v>141</v>
      </c>
      <c r="D174" s="104" t="s">
        <v>163</v>
      </c>
      <c r="E174" s="105" t="s">
        <v>20</v>
      </c>
      <c r="F174" s="106" t="s">
        <v>34</v>
      </c>
      <c r="G174" s="106" t="s">
        <v>20</v>
      </c>
      <c r="H174" s="106" t="s">
        <v>20</v>
      </c>
      <c r="I174" s="106" t="s">
        <v>20</v>
      </c>
      <c r="J174" s="106" t="s">
        <v>20</v>
      </c>
      <c r="K174" s="106" t="s">
        <v>20</v>
      </c>
      <c r="L174" s="106" t="s">
        <v>20</v>
      </c>
      <c r="M174" s="106" t="s">
        <v>20</v>
      </c>
      <c r="N174" s="106" t="s">
        <v>20</v>
      </c>
      <c r="O174" s="106" t="s">
        <v>20</v>
      </c>
      <c r="P174" s="106" t="s">
        <v>20</v>
      </c>
      <c r="Q174" s="106" t="s">
        <v>20</v>
      </c>
      <c r="R174" s="107">
        <v>103871</v>
      </c>
      <c r="S174" s="107">
        <v>127239.83261894528</v>
      </c>
      <c r="T174" s="107">
        <v>129262.50248635665</v>
      </c>
      <c r="U174" s="107">
        <v>128445.53678998585</v>
      </c>
      <c r="V174" s="107">
        <v>128222.91023208122</v>
      </c>
      <c r="W174" s="107">
        <v>128522.5614818178</v>
      </c>
      <c r="X174" s="107">
        <v>129260.86847350608</v>
      </c>
      <c r="Y174" s="107">
        <v>130384.73937825588</v>
      </c>
      <c r="Z174" s="107">
        <v>131835.78756496788</v>
      </c>
      <c r="AA174" s="107">
        <v>133571.55985580361</v>
      </c>
      <c r="AB174" s="107">
        <v>135554.10609085741</v>
      </c>
      <c r="AC174" s="107">
        <v>137692.39025391926</v>
      </c>
      <c r="AD174" s="107">
        <v>139989.4423435721</v>
      </c>
      <c r="AE174" s="107">
        <v>142462.4629207612</v>
      </c>
      <c r="AF174" s="107">
        <v>145092.58509789643</v>
      </c>
      <c r="AG174" s="107">
        <v>147866.11790699887</v>
      </c>
      <c r="AH174" s="107">
        <v>150729.64212884058</v>
      </c>
      <c r="AI174" s="107">
        <v>153648.11036721576</v>
      </c>
      <c r="AJ174" s="107">
        <v>156682.59277114889</v>
      </c>
      <c r="AK174" s="107">
        <v>159827.99886165565</v>
      </c>
      <c r="AL174" s="104">
        <v>163077.35830180431</v>
      </c>
    </row>
    <row r="175" spans="1:38" x14ac:dyDescent="0.25">
      <c r="A175" t="str">
        <f t="shared" si="2"/>
        <v>International passengers_Panama</v>
      </c>
      <c r="B175" s="102" t="s">
        <v>54</v>
      </c>
      <c r="C175" s="103" t="s">
        <v>141</v>
      </c>
      <c r="D175" s="104" t="s">
        <v>163</v>
      </c>
      <c r="E175" s="105" t="s">
        <v>20</v>
      </c>
      <c r="F175" s="106" t="s">
        <v>34</v>
      </c>
      <c r="G175" s="106" t="s">
        <v>20</v>
      </c>
      <c r="H175" s="106" t="s">
        <v>20</v>
      </c>
      <c r="I175" s="106" t="s">
        <v>20</v>
      </c>
      <c r="J175" s="106" t="s">
        <v>20</v>
      </c>
      <c r="K175" s="106" t="s">
        <v>20</v>
      </c>
      <c r="L175" s="106" t="s">
        <v>20</v>
      </c>
      <c r="M175" s="106" t="s">
        <v>20</v>
      </c>
      <c r="N175" s="106" t="s">
        <v>20</v>
      </c>
      <c r="O175" s="106" t="s">
        <v>20</v>
      </c>
      <c r="P175" s="106" t="s">
        <v>20</v>
      </c>
      <c r="Q175" s="106" t="s">
        <v>20</v>
      </c>
      <c r="R175" s="107">
        <v>4491933</v>
      </c>
      <c r="S175" s="107">
        <v>9089091.1304333825</v>
      </c>
      <c r="T175" s="107">
        <v>14169462.671397712</v>
      </c>
      <c r="U175" s="107">
        <v>17163351.924488273</v>
      </c>
      <c r="V175" s="107">
        <v>19557594.039497063</v>
      </c>
      <c r="W175" s="107">
        <v>21646868.765703864</v>
      </c>
      <c r="X175" s="107">
        <v>23486458.966174625</v>
      </c>
      <c r="Y175" s="107">
        <v>25198435.002015606</v>
      </c>
      <c r="Z175" s="107">
        <v>26854712.638061546</v>
      </c>
      <c r="AA175" s="107">
        <v>28498500.488744114</v>
      </c>
      <c r="AB175" s="107">
        <v>30156329.601191159</v>
      </c>
      <c r="AC175" s="107">
        <v>31844886.751882575</v>
      </c>
      <c r="AD175" s="107">
        <v>33574948.114742987</v>
      </c>
      <c r="AE175" s="107">
        <v>35353678.381766602</v>
      </c>
      <c r="AF175" s="107">
        <v>37185988.99777627</v>
      </c>
      <c r="AG175" s="107">
        <v>39075362.767080426</v>
      </c>
      <c r="AH175" s="107">
        <v>41024350.863537602</v>
      </c>
      <c r="AI175" s="107">
        <v>43034893.376272768</v>
      </c>
      <c r="AJ175" s="107">
        <v>45108515.200605728</v>
      </c>
      <c r="AK175" s="107">
        <v>47246455.715406835</v>
      </c>
      <c r="AL175" s="104">
        <v>49449758.640015244</v>
      </c>
    </row>
    <row r="176" spans="1:38" x14ac:dyDescent="0.25">
      <c r="A176" t="str">
        <f t="shared" si="2"/>
        <v>Domestic passengers_Panama</v>
      </c>
      <c r="B176" s="72" t="s">
        <v>56</v>
      </c>
      <c r="C176" s="108" t="s">
        <v>141</v>
      </c>
      <c r="D176" s="92" t="s">
        <v>163</v>
      </c>
      <c r="E176" s="75" t="s">
        <v>20</v>
      </c>
      <c r="F176" s="76" t="s">
        <v>34</v>
      </c>
      <c r="G176" s="76" t="s">
        <v>20</v>
      </c>
      <c r="H176" s="76" t="s">
        <v>20</v>
      </c>
      <c r="I176" s="76" t="s">
        <v>20</v>
      </c>
      <c r="J176" s="76" t="s">
        <v>20</v>
      </c>
      <c r="K176" s="76" t="s">
        <v>20</v>
      </c>
      <c r="L176" s="76" t="s">
        <v>20</v>
      </c>
      <c r="M176" s="76" t="s">
        <v>20</v>
      </c>
      <c r="N176" s="76" t="s">
        <v>20</v>
      </c>
      <c r="O176" s="76" t="s">
        <v>20</v>
      </c>
      <c r="P176" s="76" t="s">
        <v>20</v>
      </c>
      <c r="Q176" s="76" t="s">
        <v>20</v>
      </c>
      <c r="R176" s="83" t="s">
        <v>218</v>
      </c>
      <c r="S176" s="83" t="s">
        <v>218</v>
      </c>
      <c r="T176" s="83" t="s">
        <v>218</v>
      </c>
      <c r="U176" s="83" t="s">
        <v>218</v>
      </c>
      <c r="V176" s="83" t="s">
        <v>218</v>
      </c>
      <c r="W176" s="83" t="s">
        <v>218</v>
      </c>
      <c r="X176" s="83" t="s">
        <v>218</v>
      </c>
      <c r="Y176" s="83" t="s">
        <v>218</v>
      </c>
      <c r="Z176" s="83" t="s">
        <v>218</v>
      </c>
      <c r="AA176" s="83" t="s">
        <v>218</v>
      </c>
      <c r="AB176" s="83" t="s">
        <v>218</v>
      </c>
      <c r="AC176" s="83" t="s">
        <v>218</v>
      </c>
      <c r="AD176" s="83" t="s">
        <v>218</v>
      </c>
      <c r="AE176" s="83" t="s">
        <v>218</v>
      </c>
      <c r="AF176" s="83" t="s">
        <v>218</v>
      </c>
      <c r="AG176" s="83" t="s">
        <v>218</v>
      </c>
      <c r="AH176" s="83" t="s">
        <v>218</v>
      </c>
      <c r="AI176" s="83" t="s">
        <v>218</v>
      </c>
      <c r="AJ176" s="83" t="s">
        <v>218</v>
      </c>
      <c r="AK176" s="83" t="s">
        <v>218</v>
      </c>
      <c r="AL176" s="92" t="s">
        <v>218</v>
      </c>
    </row>
    <row r="177" spans="1:38" x14ac:dyDescent="0.25">
      <c r="A177" t="str">
        <f t="shared" si="2"/>
        <v>Total passengers_Oman</v>
      </c>
      <c r="B177" s="72" t="s">
        <v>58</v>
      </c>
      <c r="C177" s="108" t="s">
        <v>170</v>
      </c>
      <c r="D177" s="92" t="s">
        <v>178</v>
      </c>
      <c r="E177" s="75" t="s">
        <v>20</v>
      </c>
      <c r="F177" s="76" t="s">
        <v>34</v>
      </c>
      <c r="G177" s="76" t="s">
        <v>20</v>
      </c>
      <c r="H177" s="76" t="s">
        <v>20</v>
      </c>
      <c r="I177" s="76" t="s">
        <v>20</v>
      </c>
      <c r="J177" s="76" t="s">
        <v>20</v>
      </c>
      <c r="K177" s="76" t="s">
        <v>20</v>
      </c>
      <c r="L177" s="76" t="s">
        <v>20</v>
      </c>
      <c r="M177" s="76" t="s">
        <v>20</v>
      </c>
      <c r="N177" s="76" t="s">
        <v>20</v>
      </c>
      <c r="O177" s="76" t="s">
        <v>20</v>
      </c>
      <c r="P177" s="76" t="s">
        <v>20</v>
      </c>
      <c r="Q177" s="76" t="s">
        <v>20</v>
      </c>
      <c r="R177" s="83">
        <v>4528430</v>
      </c>
      <c r="S177" s="83">
        <v>4613156.0736081628</v>
      </c>
      <c r="T177" s="83">
        <v>8217721.7476393953</v>
      </c>
      <c r="U177" s="83">
        <v>12232805.648616839</v>
      </c>
      <c r="V177" s="83">
        <v>15255299.608219219</v>
      </c>
      <c r="W177" s="83">
        <v>17603631.322771125</v>
      </c>
      <c r="X177" s="83">
        <v>19693831.377077758</v>
      </c>
      <c r="Y177" s="83">
        <v>21586354.098997265</v>
      </c>
      <c r="Z177" s="83">
        <v>23334767.383631293</v>
      </c>
      <c r="AA177" s="83">
        <v>24974756.184906691</v>
      </c>
      <c r="AB177" s="83">
        <v>26527576.497351497</v>
      </c>
      <c r="AC177" s="83">
        <v>28009556.057064317</v>
      </c>
      <c r="AD177" s="83">
        <v>29443163.258871108</v>
      </c>
      <c r="AE177" s="83">
        <v>30845675.654623967</v>
      </c>
      <c r="AF177" s="83">
        <v>32227251.587782674</v>
      </c>
      <c r="AG177" s="83">
        <v>33597790.600210704</v>
      </c>
      <c r="AH177" s="83">
        <v>34943806.68302276</v>
      </c>
      <c r="AI177" s="83">
        <v>36282088.004923686</v>
      </c>
      <c r="AJ177" s="83">
        <v>37620906.01578138</v>
      </c>
      <c r="AK177" s="83">
        <v>38962858.070126489</v>
      </c>
      <c r="AL177" s="92">
        <v>40312626.675377548</v>
      </c>
    </row>
    <row r="178" spans="1:38" x14ac:dyDescent="0.25">
      <c r="A178" t="str">
        <f t="shared" si="2"/>
        <v>Total aircraft movements_Oman</v>
      </c>
      <c r="B178" s="72" t="s">
        <v>35</v>
      </c>
      <c r="C178" s="108" t="s">
        <v>170</v>
      </c>
      <c r="D178" s="92" t="s">
        <v>178</v>
      </c>
      <c r="E178" s="75" t="s">
        <v>20</v>
      </c>
      <c r="F178" s="76" t="s">
        <v>34</v>
      </c>
      <c r="G178" s="76" t="s">
        <v>20</v>
      </c>
      <c r="H178" s="76" t="s">
        <v>20</v>
      </c>
      <c r="I178" s="76" t="s">
        <v>20</v>
      </c>
      <c r="J178" s="76" t="s">
        <v>20</v>
      </c>
      <c r="K178" s="76" t="s">
        <v>20</v>
      </c>
      <c r="L178" s="76" t="s">
        <v>20</v>
      </c>
      <c r="M178" s="76" t="s">
        <v>20</v>
      </c>
      <c r="N178" s="76" t="s">
        <v>20</v>
      </c>
      <c r="O178" s="76" t="s">
        <v>20</v>
      </c>
      <c r="P178" s="76" t="s">
        <v>20</v>
      </c>
      <c r="Q178" s="76" t="s">
        <v>20</v>
      </c>
      <c r="R178" s="83">
        <v>39376</v>
      </c>
      <c r="S178" s="83">
        <v>39097.954630909029</v>
      </c>
      <c r="T178" s="83">
        <v>68897.65289246208</v>
      </c>
      <c r="U178" s="83">
        <v>101545.01378221068</v>
      </c>
      <c r="V178" s="83">
        <v>123353.95150144941</v>
      </c>
      <c r="W178" s="83">
        <v>138342.34524463367</v>
      </c>
      <c r="X178" s="83">
        <v>150962.72059703944</v>
      </c>
      <c r="Y178" s="83">
        <v>161892.87432511529</v>
      </c>
      <c r="Z178" s="83">
        <v>171604.54749677301</v>
      </c>
      <c r="AA178" s="83">
        <v>180425.80324484169</v>
      </c>
      <c r="AB178" s="83">
        <v>188589.01076890156</v>
      </c>
      <c r="AC178" s="83">
        <v>196259.15632922572</v>
      </c>
      <c r="AD178" s="83">
        <v>203559.61682143033</v>
      </c>
      <c r="AE178" s="83">
        <v>210579.27743996039</v>
      </c>
      <c r="AF178" s="83">
        <v>217385.10704749307</v>
      </c>
      <c r="AG178" s="83">
        <v>224028.8078439846</v>
      </c>
      <c r="AH178" s="83">
        <v>230550.91152262053</v>
      </c>
      <c r="AI178" s="83">
        <v>236980.15362487995</v>
      </c>
      <c r="AJ178" s="83">
        <v>243343.58869029087</v>
      </c>
      <c r="AK178" s="83">
        <v>249657.2436764414</v>
      </c>
      <c r="AL178" s="92">
        <v>255937.1650962891</v>
      </c>
    </row>
    <row r="179" spans="1:38" x14ac:dyDescent="0.25">
      <c r="A179" t="str">
        <f t="shared" si="2"/>
        <v>Total Cargo_Oman</v>
      </c>
      <c r="B179" s="102" t="s">
        <v>207</v>
      </c>
      <c r="C179" s="103" t="s">
        <v>170</v>
      </c>
      <c r="D179" s="104" t="s">
        <v>178</v>
      </c>
      <c r="E179" s="105" t="s">
        <v>20</v>
      </c>
      <c r="F179" s="106" t="s">
        <v>34</v>
      </c>
      <c r="G179" s="106" t="s">
        <v>20</v>
      </c>
      <c r="H179" s="106" t="s">
        <v>20</v>
      </c>
      <c r="I179" s="106" t="s">
        <v>20</v>
      </c>
      <c r="J179" s="106" t="s">
        <v>20</v>
      </c>
      <c r="K179" s="106" t="s">
        <v>20</v>
      </c>
      <c r="L179" s="106" t="s">
        <v>20</v>
      </c>
      <c r="M179" s="106" t="s">
        <v>20</v>
      </c>
      <c r="N179" s="106" t="s">
        <v>20</v>
      </c>
      <c r="O179" s="106" t="s">
        <v>20</v>
      </c>
      <c r="P179" s="106" t="s">
        <v>20</v>
      </c>
      <c r="Q179" s="106" t="s">
        <v>20</v>
      </c>
      <c r="R179" s="107">
        <v>98694.399999999994</v>
      </c>
      <c r="S179" s="107">
        <v>113517.49537963013</v>
      </c>
      <c r="T179" s="107">
        <v>196195.15633297496</v>
      </c>
      <c r="U179" s="107">
        <v>245734.54714440205</v>
      </c>
      <c r="V179" s="107">
        <v>274630.96117594687</v>
      </c>
      <c r="W179" s="107">
        <v>296694.2324798879</v>
      </c>
      <c r="X179" s="107">
        <v>316726.45923726232</v>
      </c>
      <c r="Y179" s="107">
        <v>334453.68428215146</v>
      </c>
      <c r="Z179" s="107">
        <v>350879.32270031935</v>
      </c>
      <c r="AA179" s="107">
        <v>366463.66343045433</v>
      </c>
      <c r="AB179" s="107">
        <v>380909.33105798136</v>
      </c>
      <c r="AC179" s="107">
        <v>393957.26913127443</v>
      </c>
      <c r="AD179" s="107">
        <v>406431.4219797682</v>
      </c>
      <c r="AE179" s="107">
        <v>418960.93711822428</v>
      </c>
      <c r="AF179" s="107">
        <v>431606.1855460956</v>
      </c>
      <c r="AG179" s="107">
        <v>444715.21673083841</v>
      </c>
      <c r="AH179" s="107">
        <v>455721.47644655011</v>
      </c>
      <c r="AI179" s="107">
        <v>466319.23069607862</v>
      </c>
      <c r="AJ179" s="107">
        <v>477212.60629163671</v>
      </c>
      <c r="AK179" s="107">
        <v>488380.014936272</v>
      </c>
      <c r="AL179" s="104">
        <v>500123.19607330539</v>
      </c>
    </row>
    <row r="180" spans="1:38" x14ac:dyDescent="0.25">
      <c r="A180" t="str">
        <f t="shared" si="2"/>
        <v>International passengers_Oman</v>
      </c>
      <c r="B180" s="102" t="s">
        <v>54</v>
      </c>
      <c r="C180" s="103" t="s">
        <v>170</v>
      </c>
      <c r="D180" s="104" t="s">
        <v>178</v>
      </c>
      <c r="E180" s="105" t="s">
        <v>20</v>
      </c>
      <c r="F180" s="106" t="s">
        <v>34</v>
      </c>
      <c r="G180" s="106" t="s">
        <v>20</v>
      </c>
      <c r="H180" s="106" t="s">
        <v>20</v>
      </c>
      <c r="I180" s="106" t="s">
        <v>20</v>
      </c>
      <c r="J180" s="106" t="s">
        <v>20</v>
      </c>
      <c r="K180" s="106" t="s">
        <v>20</v>
      </c>
      <c r="L180" s="106" t="s">
        <v>20</v>
      </c>
      <c r="M180" s="106" t="s">
        <v>20</v>
      </c>
      <c r="N180" s="106" t="s">
        <v>20</v>
      </c>
      <c r="O180" s="106" t="s">
        <v>20</v>
      </c>
      <c r="P180" s="106" t="s">
        <v>20</v>
      </c>
      <c r="Q180" s="106" t="s">
        <v>20</v>
      </c>
      <c r="R180" s="107">
        <v>3779590</v>
      </c>
      <c r="S180" s="107">
        <v>3114934.4584837547</v>
      </c>
      <c r="T180" s="107">
        <v>6040111.778026728</v>
      </c>
      <c r="U180" s="107">
        <v>9747056.1944687068</v>
      </c>
      <c r="V180" s="107">
        <v>12581329.320654538</v>
      </c>
      <c r="W180" s="107">
        <v>14767126.246747458</v>
      </c>
      <c r="X180" s="107">
        <v>16725982.962452047</v>
      </c>
      <c r="Y180" s="107">
        <v>18508691.186275367</v>
      </c>
      <c r="Z180" s="107">
        <v>20155680.186870914</v>
      </c>
      <c r="AA180" s="107">
        <v>21698371.188131496</v>
      </c>
      <c r="AB180" s="107">
        <v>23161112.618988533</v>
      </c>
      <c r="AC180" s="107">
        <v>24562891.717950515</v>
      </c>
      <c r="AD180" s="107">
        <v>25918652.772526562</v>
      </c>
      <c r="AE180" s="107">
        <v>27240261.521163687</v>
      </c>
      <c r="AF180" s="107">
        <v>28537218.200156379</v>
      </c>
      <c r="AG180" s="107">
        <v>29817160.209622771</v>
      </c>
      <c r="AH180" s="107">
        <v>31086260.665145356</v>
      </c>
      <c r="AI180" s="107">
        <v>32349507.921873011</v>
      </c>
      <c r="AJ180" s="107">
        <v>33610943.657942198</v>
      </c>
      <c r="AK180" s="107">
        <v>34873830.309357353</v>
      </c>
      <c r="AL180" s="104">
        <v>36140800.620357893</v>
      </c>
    </row>
    <row r="181" spans="1:38" x14ac:dyDescent="0.25">
      <c r="A181" t="str">
        <f t="shared" si="2"/>
        <v>Domestic passengers_Oman</v>
      </c>
      <c r="B181" s="72" t="s">
        <v>56</v>
      </c>
      <c r="C181" s="108" t="s">
        <v>170</v>
      </c>
      <c r="D181" s="92" t="s">
        <v>178</v>
      </c>
      <c r="E181" s="75" t="s">
        <v>20</v>
      </c>
      <c r="F181" s="76" t="s">
        <v>34</v>
      </c>
      <c r="G181" s="76" t="s">
        <v>20</v>
      </c>
      <c r="H181" s="76" t="s">
        <v>20</v>
      </c>
      <c r="I181" s="76" t="s">
        <v>20</v>
      </c>
      <c r="J181" s="76" t="s">
        <v>20</v>
      </c>
      <c r="K181" s="76" t="s">
        <v>20</v>
      </c>
      <c r="L181" s="76" t="s">
        <v>20</v>
      </c>
      <c r="M181" s="76" t="s">
        <v>20</v>
      </c>
      <c r="N181" s="76" t="s">
        <v>20</v>
      </c>
      <c r="O181" s="76" t="s">
        <v>20</v>
      </c>
      <c r="P181" s="76" t="s">
        <v>20</v>
      </c>
      <c r="Q181" s="76" t="s">
        <v>20</v>
      </c>
      <c r="R181" s="83">
        <v>739021</v>
      </c>
      <c r="S181" s="83">
        <v>1488298.6138633741</v>
      </c>
      <c r="T181" s="83">
        <v>2162737.6601374755</v>
      </c>
      <c r="U181" s="83">
        <v>2468684.691677033</v>
      </c>
      <c r="V181" s="83">
        <v>2657648.5578984516</v>
      </c>
      <c r="W181" s="83">
        <v>2821304.8368647378</v>
      </c>
      <c r="X181" s="83">
        <v>2952659.9817237053</v>
      </c>
      <c r="Y181" s="83">
        <v>3060266.9447403913</v>
      </c>
      <c r="Z181" s="83">
        <v>3158222.494123436</v>
      </c>
      <c r="AA181" s="83">
        <v>3252351.9522110261</v>
      </c>
      <c r="AB181" s="83">
        <v>3340707.0310107367</v>
      </c>
      <c r="AC181" s="83">
        <v>3421321.7474960098</v>
      </c>
      <c r="AD181" s="83">
        <v>3500621.5159737384</v>
      </c>
      <c r="AE181" s="83">
        <v>3582990.0615837718</v>
      </c>
      <c r="AF181" s="83">
        <v>3668232.8234338071</v>
      </c>
      <c r="AG181" s="83">
        <v>3758398.1677203421</v>
      </c>
      <c r="AH181" s="83">
        <v>3834082.4835616252</v>
      </c>
      <c r="AI181" s="83">
        <v>3907813.9035005057</v>
      </c>
      <c r="AJ181" s="83">
        <v>3984449.8555629766</v>
      </c>
      <c r="AK181" s="83">
        <v>4063524.2378088217</v>
      </c>
      <c r="AL181" s="92">
        <v>4146897.7923885295</v>
      </c>
    </row>
    <row r="182" spans="1:38" x14ac:dyDescent="0.25">
      <c r="A182" t="str">
        <f t="shared" si="2"/>
        <v>Total passengers_Norway</v>
      </c>
      <c r="B182" s="72" t="s">
        <v>58</v>
      </c>
      <c r="C182" s="108" t="s">
        <v>96</v>
      </c>
      <c r="D182" s="92" t="s">
        <v>130</v>
      </c>
      <c r="E182" s="75" t="s">
        <v>34</v>
      </c>
      <c r="F182" s="76" t="s">
        <v>20</v>
      </c>
      <c r="G182" s="76" t="s">
        <v>20</v>
      </c>
      <c r="H182" s="76" t="s">
        <v>20</v>
      </c>
      <c r="I182" s="76" t="s">
        <v>20</v>
      </c>
      <c r="J182" s="76" t="s">
        <v>20</v>
      </c>
      <c r="K182" s="76" t="s">
        <v>20</v>
      </c>
      <c r="L182" s="76" t="s">
        <v>20</v>
      </c>
      <c r="M182" s="76" t="s">
        <v>20</v>
      </c>
      <c r="N182" s="76" t="s">
        <v>20</v>
      </c>
      <c r="O182" s="76" t="s">
        <v>20</v>
      </c>
      <c r="P182" s="76" t="s">
        <v>20</v>
      </c>
      <c r="Q182" s="76" t="s">
        <v>20</v>
      </c>
      <c r="R182" s="83">
        <v>21578245</v>
      </c>
      <c r="S182" s="83">
        <v>24198695.876730822</v>
      </c>
      <c r="T182" s="83">
        <v>40301452.797161311</v>
      </c>
      <c r="U182" s="83">
        <v>50273641.935321569</v>
      </c>
      <c r="V182" s="83">
        <v>56796096.906231612</v>
      </c>
      <c r="W182" s="83">
        <v>60307349.577254273</v>
      </c>
      <c r="X182" s="83">
        <v>63076228.46277453</v>
      </c>
      <c r="Y182" s="83">
        <v>65424311.75210502</v>
      </c>
      <c r="Z182" s="83">
        <v>67533828.59444657</v>
      </c>
      <c r="AA182" s="83">
        <v>69509718.702995434</v>
      </c>
      <c r="AB182" s="83">
        <v>71406688.412951127</v>
      </c>
      <c r="AC182" s="83">
        <v>73255976.673192173</v>
      </c>
      <c r="AD182" s="83">
        <v>75078582.630615011</v>
      </c>
      <c r="AE182" s="83">
        <v>76887791.6255389</v>
      </c>
      <c r="AF182" s="83">
        <v>78692926.675923675</v>
      </c>
      <c r="AG182" s="83">
        <v>80500635.870269835</v>
      </c>
      <c r="AH182" s="83">
        <v>82316328.884376794</v>
      </c>
      <c r="AI182" s="83">
        <v>84144419.741105005</v>
      </c>
      <c r="AJ182" s="83">
        <v>85988912.775466681</v>
      </c>
      <c r="AK182" s="83">
        <v>87853473.707182541</v>
      </c>
      <c r="AL182" s="92">
        <v>89741103.805150405</v>
      </c>
    </row>
    <row r="183" spans="1:38" x14ac:dyDescent="0.25">
      <c r="A183" t="str">
        <f t="shared" si="2"/>
        <v>Total aircraft movements_Norway</v>
      </c>
      <c r="B183" s="72" t="s">
        <v>35</v>
      </c>
      <c r="C183" s="108" t="s">
        <v>96</v>
      </c>
      <c r="D183" s="92" t="s">
        <v>130</v>
      </c>
      <c r="E183" s="75" t="s">
        <v>34</v>
      </c>
      <c r="F183" s="76" t="s">
        <v>20</v>
      </c>
      <c r="G183" s="76" t="s">
        <v>20</v>
      </c>
      <c r="H183" s="76" t="s">
        <v>20</v>
      </c>
      <c r="I183" s="76" t="s">
        <v>20</v>
      </c>
      <c r="J183" s="76" t="s">
        <v>20</v>
      </c>
      <c r="K183" s="76" t="s">
        <v>20</v>
      </c>
      <c r="L183" s="76" t="s">
        <v>20</v>
      </c>
      <c r="M183" s="76" t="s">
        <v>20</v>
      </c>
      <c r="N183" s="76" t="s">
        <v>20</v>
      </c>
      <c r="O183" s="76" t="s">
        <v>20</v>
      </c>
      <c r="P183" s="76" t="s">
        <v>20</v>
      </c>
      <c r="Q183" s="76" t="s">
        <v>20</v>
      </c>
      <c r="R183" s="83">
        <v>520232</v>
      </c>
      <c r="S183" s="83">
        <v>565187.35445851297</v>
      </c>
      <c r="T183" s="83">
        <v>666288.49730989418</v>
      </c>
      <c r="U183" s="83">
        <v>735430.75142576126</v>
      </c>
      <c r="V183" s="83">
        <v>786367.81062267057</v>
      </c>
      <c r="W183" s="83">
        <v>826128.09810131625</v>
      </c>
      <c r="X183" s="83">
        <v>860055.01546642196</v>
      </c>
      <c r="Y183" s="83">
        <v>890480.68560414133</v>
      </c>
      <c r="Z183" s="83">
        <v>918090.47821343865</v>
      </c>
      <c r="AA183" s="83">
        <v>943342.66311359778</v>
      </c>
      <c r="AB183" s="83">
        <v>966649.4694141635</v>
      </c>
      <c r="AC183" s="83">
        <v>987736.40176464617</v>
      </c>
      <c r="AD183" s="83">
        <v>1007164.1621421534</v>
      </c>
      <c r="AE183" s="83">
        <v>1025257.4886013451</v>
      </c>
      <c r="AF183" s="83">
        <v>1042710.6196813916</v>
      </c>
      <c r="AG183" s="83">
        <v>1060052.6540010381</v>
      </c>
      <c r="AH183" s="83">
        <v>1077324.1166393475</v>
      </c>
      <c r="AI183" s="83">
        <v>1094606.318978535</v>
      </c>
      <c r="AJ183" s="83">
        <v>1112098.1806505118</v>
      </c>
      <c r="AK183" s="83">
        <v>1129745.07118025</v>
      </c>
      <c r="AL183" s="92">
        <v>1147706.6757886375</v>
      </c>
    </row>
    <row r="184" spans="1:38" x14ac:dyDescent="0.25">
      <c r="A184" t="str">
        <f t="shared" si="2"/>
        <v>Total Cargo_Norway</v>
      </c>
      <c r="B184" s="102" t="s">
        <v>207</v>
      </c>
      <c r="C184" s="103" t="s">
        <v>96</v>
      </c>
      <c r="D184" s="104" t="s">
        <v>130</v>
      </c>
      <c r="E184" s="105" t="s">
        <v>34</v>
      </c>
      <c r="F184" s="106" t="s">
        <v>20</v>
      </c>
      <c r="G184" s="106" t="s">
        <v>20</v>
      </c>
      <c r="H184" s="106" t="s">
        <v>20</v>
      </c>
      <c r="I184" s="106" t="s">
        <v>20</v>
      </c>
      <c r="J184" s="106" t="s">
        <v>20</v>
      </c>
      <c r="K184" s="106" t="s">
        <v>20</v>
      </c>
      <c r="L184" s="106" t="s">
        <v>20</v>
      </c>
      <c r="M184" s="106" t="s">
        <v>20</v>
      </c>
      <c r="N184" s="106" t="s">
        <v>20</v>
      </c>
      <c r="O184" s="106" t="s">
        <v>20</v>
      </c>
      <c r="P184" s="106" t="s">
        <v>20</v>
      </c>
      <c r="Q184" s="106" t="s">
        <v>20</v>
      </c>
      <c r="R184" s="107">
        <v>199898.274</v>
      </c>
      <c r="S184" s="107">
        <v>215337.88579905615</v>
      </c>
      <c r="T184" s="107">
        <v>226996.70222837399</v>
      </c>
      <c r="U184" s="107">
        <v>238330.84180864954</v>
      </c>
      <c r="V184" s="107">
        <v>248623.52274101431</v>
      </c>
      <c r="W184" s="107">
        <v>257553.33268425748</v>
      </c>
      <c r="X184" s="107">
        <v>266500.47114610416</v>
      </c>
      <c r="Y184" s="107">
        <v>275627.19793547754</v>
      </c>
      <c r="Z184" s="107">
        <v>284703.65781585837</v>
      </c>
      <c r="AA184" s="107">
        <v>293598.49287257751</v>
      </c>
      <c r="AB184" s="107">
        <v>302281.24671746604</v>
      </c>
      <c r="AC184" s="107">
        <v>310436.80457453034</v>
      </c>
      <c r="AD184" s="107">
        <v>318227.01090090559</v>
      </c>
      <c r="AE184" s="107">
        <v>325719.93184936827</v>
      </c>
      <c r="AF184" s="107">
        <v>333216.90909839491</v>
      </c>
      <c r="AG184" s="107">
        <v>340950.99953998724</v>
      </c>
      <c r="AH184" s="107">
        <v>348912.09215604258</v>
      </c>
      <c r="AI184" s="107">
        <v>357120.60581825936</v>
      </c>
      <c r="AJ184" s="107">
        <v>365668.72107190418</v>
      </c>
      <c r="AK184" s="107">
        <v>374515.33639777388</v>
      </c>
      <c r="AL184" s="104">
        <v>383748.09994357178</v>
      </c>
    </row>
    <row r="185" spans="1:38" x14ac:dyDescent="0.25">
      <c r="A185" t="str">
        <f t="shared" si="2"/>
        <v>International passengers_Norway</v>
      </c>
      <c r="B185" s="102" t="s">
        <v>54</v>
      </c>
      <c r="C185" s="103" t="s">
        <v>96</v>
      </c>
      <c r="D185" s="104" t="s">
        <v>130</v>
      </c>
      <c r="E185" s="105" t="s">
        <v>34</v>
      </c>
      <c r="F185" s="106" t="s">
        <v>20</v>
      </c>
      <c r="G185" s="106" t="s">
        <v>20</v>
      </c>
      <c r="H185" s="106" t="s">
        <v>20</v>
      </c>
      <c r="I185" s="106" t="s">
        <v>20</v>
      </c>
      <c r="J185" s="106" t="s">
        <v>20</v>
      </c>
      <c r="K185" s="106" t="s">
        <v>20</v>
      </c>
      <c r="L185" s="106" t="s">
        <v>20</v>
      </c>
      <c r="M185" s="106" t="s">
        <v>20</v>
      </c>
      <c r="N185" s="106" t="s">
        <v>20</v>
      </c>
      <c r="O185" s="106" t="s">
        <v>20</v>
      </c>
      <c r="P185" s="106" t="s">
        <v>20</v>
      </c>
      <c r="Q185" s="106" t="s">
        <v>20</v>
      </c>
      <c r="R185" s="107">
        <v>5506816</v>
      </c>
      <c r="S185" s="107">
        <v>5246789.8249195535</v>
      </c>
      <c r="T185" s="107">
        <v>13695693.431841234</v>
      </c>
      <c r="U185" s="107">
        <v>19126286.766066354</v>
      </c>
      <c r="V185" s="107">
        <v>22895097.175819691</v>
      </c>
      <c r="W185" s="107">
        <v>25142472.363606904</v>
      </c>
      <c r="X185" s="107">
        <v>26888769.745608419</v>
      </c>
      <c r="Y185" s="107">
        <v>28338758.089770596</v>
      </c>
      <c r="Z185" s="107">
        <v>29615078.851936225</v>
      </c>
      <c r="AA185" s="107">
        <v>30791561.807773791</v>
      </c>
      <c r="AB185" s="107">
        <v>31913246.232770819</v>
      </c>
      <c r="AC185" s="107">
        <v>33008247.458173256</v>
      </c>
      <c r="AD185" s="107">
        <v>34094695.350198328</v>
      </c>
      <c r="AE185" s="107">
        <v>35184787.628927454</v>
      </c>
      <c r="AF185" s="107">
        <v>36287147.769050188</v>
      </c>
      <c r="AG185" s="107">
        <v>37408210.241180278</v>
      </c>
      <c r="AH185" s="107">
        <v>38553040.685670286</v>
      </c>
      <c r="AI185" s="107">
        <v>39725828.439569406</v>
      </c>
      <c r="AJ185" s="107">
        <v>40930186.609630696</v>
      </c>
      <c r="AK185" s="107">
        <v>42169348.540488251</v>
      </c>
      <c r="AL185" s="104">
        <v>43446291.241700955</v>
      </c>
    </row>
    <row r="186" spans="1:38" x14ac:dyDescent="0.25">
      <c r="A186" t="str">
        <f t="shared" si="2"/>
        <v>Domestic passengers_Norway</v>
      </c>
      <c r="B186" s="72" t="s">
        <v>56</v>
      </c>
      <c r="C186" s="108" t="s">
        <v>96</v>
      </c>
      <c r="D186" s="92" t="s">
        <v>130</v>
      </c>
      <c r="E186" s="75" t="s">
        <v>34</v>
      </c>
      <c r="F186" s="76" t="s">
        <v>20</v>
      </c>
      <c r="G186" s="76" t="s">
        <v>20</v>
      </c>
      <c r="H186" s="76" t="s">
        <v>20</v>
      </c>
      <c r="I186" s="76" t="s">
        <v>20</v>
      </c>
      <c r="J186" s="76" t="s">
        <v>20</v>
      </c>
      <c r="K186" s="76" t="s">
        <v>20</v>
      </c>
      <c r="L186" s="76" t="s">
        <v>20</v>
      </c>
      <c r="M186" s="76" t="s">
        <v>20</v>
      </c>
      <c r="N186" s="76" t="s">
        <v>20</v>
      </c>
      <c r="O186" s="76" t="s">
        <v>20</v>
      </c>
      <c r="P186" s="76" t="s">
        <v>20</v>
      </c>
      <c r="Q186" s="76" t="s">
        <v>20</v>
      </c>
      <c r="R186" s="83">
        <v>15589246</v>
      </c>
      <c r="S186" s="83">
        <v>18334633.7570909</v>
      </c>
      <c r="T186" s="83">
        <v>25960174.071665488</v>
      </c>
      <c r="U186" s="83">
        <v>30490600.40326358</v>
      </c>
      <c r="V186" s="83">
        <v>33236629.879097264</v>
      </c>
      <c r="W186" s="83">
        <v>34493908.275013983</v>
      </c>
      <c r="X186" s="83">
        <v>35509887.755698234</v>
      </c>
      <c r="Y186" s="83">
        <v>36401191.931925327</v>
      </c>
      <c r="Z186" s="83">
        <v>37227664.076167382</v>
      </c>
      <c r="AA186" s="83">
        <v>38020556.394595101</v>
      </c>
      <c r="AB186" s="83">
        <v>38789559.412237838</v>
      </c>
      <c r="AC186" s="83">
        <v>39538056.89044477</v>
      </c>
      <c r="AD186" s="83">
        <v>40268767.339301437</v>
      </c>
      <c r="AE186" s="83">
        <v>40982709.259061292</v>
      </c>
      <c r="AF186" s="83">
        <v>41680337.689106993</v>
      </c>
      <c r="AG186" s="83">
        <v>42361694.841746353</v>
      </c>
      <c r="AH186" s="83">
        <v>43027146.258410618</v>
      </c>
      <c r="AI186" s="83">
        <v>43676917.027654633</v>
      </c>
      <c r="AJ186" s="83">
        <v>44311342.501327232</v>
      </c>
      <c r="AK186" s="83">
        <v>44930902.709306672</v>
      </c>
      <c r="AL186" s="92">
        <v>45535573.049610853</v>
      </c>
    </row>
    <row r="187" spans="1:38" x14ac:dyDescent="0.25">
      <c r="A187" t="str">
        <f t="shared" si="2"/>
        <v>Total passengers_North Macedonia</v>
      </c>
      <c r="B187" s="102" t="s">
        <v>58</v>
      </c>
      <c r="C187" s="103" t="s">
        <v>96</v>
      </c>
      <c r="D187" s="104" t="s">
        <v>127</v>
      </c>
      <c r="E187" s="105" t="s">
        <v>20</v>
      </c>
      <c r="F187" s="106" t="s">
        <v>34</v>
      </c>
      <c r="G187" s="106" t="s">
        <v>20</v>
      </c>
      <c r="H187" s="106" t="s">
        <v>20</v>
      </c>
      <c r="I187" s="106" t="s">
        <v>20</v>
      </c>
      <c r="J187" s="106" t="s">
        <v>20</v>
      </c>
      <c r="K187" s="106" t="s">
        <v>20</v>
      </c>
      <c r="L187" s="106" t="s">
        <v>20</v>
      </c>
      <c r="M187" s="106" t="s">
        <v>20</v>
      </c>
      <c r="N187" s="106" t="s">
        <v>20</v>
      </c>
      <c r="O187" s="106" t="s">
        <v>20</v>
      </c>
      <c r="P187" s="106" t="s">
        <v>20</v>
      </c>
      <c r="Q187" s="106" t="s">
        <v>20</v>
      </c>
      <c r="R187" s="107">
        <v>782876</v>
      </c>
      <c r="S187" s="107">
        <v>1373190.8287261424</v>
      </c>
      <c r="T187" s="107">
        <v>2007596.4234504306</v>
      </c>
      <c r="U187" s="107">
        <v>2488758.2860221071</v>
      </c>
      <c r="V187" s="107">
        <v>2906418.4567061034</v>
      </c>
      <c r="W187" s="107">
        <v>3269374.9433048675</v>
      </c>
      <c r="X187" s="107">
        <v>3591980.4852625332</v>
      </c>
      <c r="Y187" s="107">
        <v>3885710.0659979768</v>
      </c>
      <c r="Z187" s="107">
        <v>4158741.5576380477</v>
      </c>
      <c r="AA187" s="107">
        <v>4414587.5066675013</v>
      </c>
      <c r="AB187" s="107">
        <v>4650373.5941059738</v>
      </c>
      <c r="AC187" s="107">
        <v>4850076.0083067194</v>
      </c>
      <c r="AD187" s="107">
        <v>5046248.7512061279</v>
      </c>
      <c r="AE187" s="107">
        <v>5244485.9350569732</v>
      </c>
      <c r="AF187" s="107">
        <v>5442953.7554698894</v>
      </c>
      <c r="AG187" s="107">
        <v>5635478.1313573793</v>
      </c>
      <c r="AH187" s="107">
        <v>5824049.6884210613</v>
      </c>
      <c r="AI187" s="107">
        <v>6013867.2726323754</v>
      </c>
      <c r="AJ187" s="107">
        <v>6205185.7312195925</v>
      </c>
      <c r="AK187" s="107">
        <v>6397113.70233359</v>
      </c>
      <c r="AL187" s="104">
        <v>6591491.1584408768</v>
      </c>
    </row>
    <row r="188" spans="1:38" x14ac:dyDescent="0.25">
      <c r="A188" t="str">
        <f t="shared" si="2"/>
        <v>Total aircraft movements_North Macedonia</v>
      </c>
      <c r="B188" s="102" t="s">
        <v>35</v>
      </c>
      <c r="C188" s="103" t="s">
        <v>96</v>
      </c>
      <c r="D188" s="104" t="s">
        <v>127</v>
      </c>
      <c r="E188" s="105" t="s">
        <v>20</v>
      </c>
      <c r="F188" s="106" t="s">
        <v>34</v>
      </c>
      <c r="G188" s="106" t="s">
        <v>20</v>
      </c>
      <c r="H188" s="106" t="s">
        <v>20</v>
      </c>
      <c r="I188" s="106" t="s">
        <v>20</v>
      </c>
      <c r="J188" s="106" t="s">
        <v>20</v>
      </c>
      <c r="K188" s="106" t="s">
        <v>20</v>
      </c>
      <c r="L188" s="106" t="s">
        <v>20</v>
      </c>
      <c r="M188" s="106" t="s">
        <v>20</v>
      </c>
      <c r="N188" s="106" t="s">
        <v>20</v>
      </c>
      <c r="O188" s="106" t="s">
        <v>20</v>
      </c>
      <c r="P188" s="106" t="s">
        <v>20</v>
      </c>
      <c r="Q188" s="106" t="s">
        <v>20</v>
      </c>
      <c r="R188" s="107">
        <v>9162</v>
      </c>
      <c r="S188" s="107">
        <v>14859.365305666341</v>
      </c>
      <c r="T188" s="107">
        <v>19044.091298403946</v>
      </c>
      <c r="U188" s="107">
        <v>22235.831210390621</v>
      </c>
      <c r="V188" s="107">
        <v>24698.683003227889</v>
      </c>
      <c r="W188" s="107">
        <v>26650.239112754465</v>
      </c>
      <c r="X188" s="107">
        <v>28293.5545959271</v>
      </c>
      <c r="Y188" s="107">
        <v>29736.814667934883</v>
      </c>
      <c r="Z188" s="107">
        <v>31051.030281522533</v>
      </c>
      <c r="AA188" s="107">
        <v>32281.565539563409</v>
      </c>
      <c r="AB188" s="107">
        <v>33454.932211011226</v>
      </c>
      <c r="AC188" s="107">
        <v>34591.603677372404</v>
      </c>
      <c r="AD188" s="107">
        <v>35703.045728495796</v>
      </c>
      <c r="AE188" s="107">
        <v>36796.672447440309</v>
      </c>
      <c r="AF188" s="107">
        <v>37875.8680719287</v>
      </c>
      <c r="AG188" s="107">
        <v>38945.907748077087</v>
      </c>
      <c r="AH188" s="107">
        <v>40009.047210998709</v>
      </c>
      <c r="AI188" s="107">
        <v>41064.549212531791</v>
      </c>
      <c r="AJ188" s="107">
        <v>42115.554847976804</v>
      </c>
      <c r="AK188" s="107">
        <v>43160.274615801143</v>
      </c>
      <c r="AL188" s="104">
        <v>44201.777069166099</v>
      </c>
    </row>
    <row r="189" spans="1:38" x14ac:dyDescent="0.25">
      <c r="A189" t="str">
        <f t="shared" si="2"/>
        <v>Total Cargo_North Macedonia</v>
      </c>
      <c r="B189" s="102" t="s">
        <v>207</v>
      </c>
      <c r="C189" s="108" t="s">
        <v>96</v>
      </c>
      <c r="D189" s="92" t="s">
        <v>127</v>
      </c>
      <c r="E189" s="75" t="s">
        <v>20</v>
      </c>
      <c r="F189" s="76" t="s">
        <v>34</v>
      </c>
      <c r="G189" s="76" t="s">
        <v>20</v>
      </c>
      <c r="H189" s="76" t="s">
        <v>20</v>
      </c>
      <c r="I189" s="76" t="s">
        <v>20</v>
      </c>
      <c r="J189" s="76" t="s">
        <v>20</v>
      </c>
      <c r="K189" s="76" t="s">
        <v>20</v>
      </c>
      <c r="L189" s="76" t="s">
        <v>20</v>
      </c>
      <c r="M189" s="76" t="s">
        <v>20</v>
      </c>
      <c r="N189" s="76" t="s">
        <v>20</v>
      </c>
      <c r="O189" s="76" t="s">
        <v>20</v>
      </c>
      <c r="P189" s="76" t="s">
        <v>20</v>
      </c>
      <c r="Q189" s="76" t="s">
        <v>20</v>
      </c>
      <c r="R189" s="83">
        <v>2131.87</v>
      </c>
      <c r="S189" s="83">
        <v>3068.5786379595847</v>
      </c>
      <c r="T189" s="83">
        <v>3458.4805441029644</v>
      </c>
      <c r="U189" s="83">
        <v>3694.2493938001858</v>
      </c>
      <c r="V189" s="83">
        <v>3852.1358892448479</v>
      </c>
      <c r="W189" s="83">
        <v>3966.5242745304454</v>
      </c>
      <c r="X189" s="83">
        <v>4063.4124878901416</v>
      </c>
      <c r="Y189" s="83">
        <v>4151.782476497212</v>
      </c>
      <c r="Z189" s="83">
        <v>4235.5461034743803</v>
      </c>
      <c r="AA189" s="83">
        <v>4317.5994601861694</v>
      </c>
      <c r="AB189" s="83">
        <v>4399.8378909418716</v>
      </c>
      <c r="AC189" s="83">
        <v>4481.1854144827721</v>
      </c>
      <c r="AD189" s="83">
        <v>4561.5776741739173</v>
      </c>
      <c r="AE189" s="83">
        <v>4642.9364466187471</v>
      </c>
      <c r="AF189" s="83">
        <v>4724.223604304284</v>
      </c>
      <c r="AG189" s="83">
        <v>4804.4168040685154</v>
      </c>
      <c r="AH189" s="83">
        <v>4885.4529217332692</v>
      </c>
      <c r="AI189" s="83">
        <v>4965.3405414006056</v>
      </c>
      <c r="AJ189" s="83">
        <v>5046.0202460779055</v>
      </c>
      <c r="AK189" s="83">
        <v>5126.4928031967565</v>
      </c>
      <c r="AL189" s="92">
        <v>5205.7687387704791</v>
      </c>
    </row>
    <row r="190" spans="1:38" x14ac:dyDescent="0.25">
      <c r="A190" t="str">
        <f t="shared" si="2"/>
        <v>International passengers_North Macedonia</v>
      </c>
      <c r="B190" s="72" t="s">
        <v>54</v>
      </c>
      <c r="C190" s="108" t="s">
        <v>96</v>
      </c>
      <c r="D190" s="92" t="s">
        <v>127</v>
      </c>
      <c r="E190" s="75" t="s">
        <v>20</v>
      </c>
      <c r="F190" s="76" t="s">
        <v>34</v>
      </c>
      <c r="G190" s="76" t="s">
        <v>20</v>
      </c>
      <c r="H190" s="76" t="s">
        <v>20</v>
      </c>
      <c r="I190" s="76" t="s">
        <v>20</v>
      </c>
      <c r="J190" s="76" t="s">
        <v>20</v>
      </c>
      <c r="K190" s="76" t="s">
        <v>20</v>
      </c>
      <c r="L190" s="76" t="s">
        <v>20</v>
      </c>
      <c r="M190" s="76" t="s">
        <v>20</v>
      </c>
      <c r="N190" s="76" t="s">
        <v>20</v>
      </c>
      <c r="O190" s="76" t="s">
        <v>20</v>
      </c>
      <c r="P190" s="76" t="s">
        <v>20</v>
      </c>
      <c r="Q190" s="76" t="s">
        <v>20</v>
      </c>
      <c r="R190" s="83">
        <v>781328</v>
      </c>
      <c r="S190" s="83">
        <v>1370007.16607554</v>
      </c>
      <c r="T190" s="83">
        <v>2003245.2606682393</v>
      </c>
      <c r="U190" s="83">
        <v>2483130.6196504375</v>
      </c>
      <c r="V190" s="83">
        <v>2899826.5637868363</v>
      </c>
      <c r="W190" s="83">
        <v>3262041.3561298898</v>
      </c>
      <c r="X190" s="83">
        <v>3584060.943156743</v>
      </c>
      <c r="Y190" s="83">
        <v>3877311.8571884325</v>
      </c>
      <c r="Z190" s="83">
        <v>4149943.8762981221</v>
      </c>
      <c r="AA190" s="83">
        <v>4405446.8767243484</v>
      </c>
      <c r="AB190" s="83">
        <v>4640934.0599837033</v>
      </c>
      <c r="AC190" s="83">
        <v>4840372.0564080635</v>
      </c>
      <c r="AD190" s="83">
        <v>5036306.365913203</v>
      </c>
      <c r="AE190" s="83">
        <v>5234325.4478034331</v>
      </c>
      <c r="AF190" s="83">
        <v>5432593.6060122373</v>
      </c>
      <c r="AG190" s="83">
        <v>5624930.7466431856</v>
      </c>
      <c r="AH190" s="83">
        <v>5813324.9465918764</v>
      </c>
      <c r="AI190" s="83">
        <v>6002975.9430257594</v>
      </c>
      <c r="AJ190" s="83">
        <v>6194133.9701784868</v>
      </c>
      <c r="AK190" s="83">
        <v>6385908.2863690136</v>
      </c>
      <c r="AL190" s="92">
        <v>6580136.7799638631</v>
      </c>
    </row>
    <row r="191" spans="1:38" x14ac:dyDescent="0.25">
      <c r="A191" t="str">
        <f t="shared" si="2"/>
        <v>International passengers_North Macedonia</v>
      </c>
      <c r="B191" s="72" t="s">
        <v>54</v>
      </c>
      <c r="C191" s="108" t="s">
        <v>20</v>
      </c>
      <c r="D191" s="92" t="s">
        <v>127</v>
      </c>
      <c r="E191" s="75" t="s">
        <v>20</v>
      </c>
      <c r="F191" s="76" t="s">
        <v>34</v>
      </c>
      <c r="G191" s="76" t="s">
        <v>20</v>
      </c>
      <c r="H191" s="76" t="s">
        <v>20</v>
      </c>
      <c r="I191" s="76" t="s">
        <v>20</v>
      </c>
      <c r="J191" s="76" t="s">
        <v>20</v>
      </c>
      <c r="K191" s="76" t="s">
        <v>20</v>
      </c>
      <c r="L191" s="76" t="s">
        <v>20</v>
      </c>
      <c r="M191" s="76" t="s">
        <v>20</v>
      </c>
      <c r="N191" s="76" t="s">
        <v>20</v>
      </c>
      <c r="O191" s="76" t="s">
        <v>20</v>
      </c>
      <c r="P191" s="76" t="s">
        <v>20</v>
      </c>
      <c r="Q191" s="76" t="s">
        <v>20</v>
      </c>
      <c r="R191" s="83">
        <v>781328</v>
      </c>
      <c r="S191" s="83">
        <v>1370007.16607554</v>
      </c>
      <c r="T191" s="83">
        <v>2003245.2606682393</v>
      </c>
      <c r="U191" s="83">
        <v>2483130.6196504375</v>
      </c>
      <c r="V191" s="83">
        <v>2899826.5637868363</v>
      </c>
      <c r="W191" s="83">
        <v>3262041.3561298898</v>
      </c>
      <c r="X191" s="83">
        <v>3584060.943156743</v>
      </c>
      <c r="Y191" s="83">
        <v>3877311.8571884325</v>
      </c>
      <c r="Z191" s="83">
        <v>4149943.8762981221</v>
      </c>
      <c r="AA191" s="83">
        <v>4405446.8767243484</v>
      </c>
      <c r="AB191" s="83">
        <v>4640934.0599837033</v>
      </c>
      <c r="AC191" s="83">
        <v>4840372.0564080635</v>
      </c>
      <c r="AD191" s="83">
        <v>5036306.365913203</v>
      </c>
      <c r="AE191" s="83">
        <v>5234325.4478034331</v>
      </c>
      <c r="AF191" s="83">
        <v>5432593.6060122373</v>
      </c>
      <c r="AG191" s="83">
        <v>5624930.7466431856</v>
      </c>
      <c r="AH191" s="83">
        <v>5813324.9465918764</v>
      </c>
      <c r="AI191" s="83">
        <v>6002975.9430257594</v>
      </c>
      <c r="AJ191" s="83">
        <v>6194133.9701784868</v>
      </c>
      <c r="AK191" s="83">
        <v>6385908.2863690136</v>
      </c>
      <c r="AL191" s="92">
        <v>6580136.7799638631</v>
      </c>
    </row>
    <row r="192" spans="1:38" x14ac:dyDescent="0.25">
      <c r="A192" t="str">
        <f t="shared" si="2"/>
        <v>Domestic passengers_North Macedonia</v>
      </c>
      <c r="B192" s="102" t="s">
        <v>56</v>
      </c>
      <c r="C192" s="103" t="s">
        <v>96</v>
      </c>
      <c r="D192" s="104" t="s">
        <v>127</v>
      </c>
      <c r="E192" s="105" t="s">
        <v>20</v>
      </c>
      <c r="F192" s="106" t="s">
        <v>34</v>
      </c>
      <c r="G192" s="106" t="s">
        <v>20</v>
      </c>
      <c r="H192" s="106" t="s">
        <v>20</v>
      </c>
      <c r="I192" s="106" t="s">
        <v>20</v>
      </c>
      <c r="J192" s="106" t="s">
        <v>20</v>
      </c>
      <c r="K192" s="106" t="s">
        <v>20</v>
      </c>
      <c r="L192" s="106" t="s">
        <v>20</v>
      </c>
      <c r="M192" s="106" t="s">
        <v>20</v>
      </c>
      <c r="N192" s="106" t="s">
        <v>20</v>
      </c>
      <c r="O192" s="106" t="s">
        <v>20</v>
      </c>
      <c r="P192" s="106" t="s">
        <v>20</v>
      </c>
      <c r="Q192" s="106" t="s">
        <v>20</v>
      </c>
      <c r="R192" s="107" t="s">
        <v>218</v>
      </c>
      <c r="S192" s="107" t="s">
        <v>218</v>
      </c>
      <c r="T192" s="107" t="s">
        <v>218</v>
      </c>
      <c r="U192" s="107" t="s">
        <v>218</v>
      </c>
      <c r="V192" s="107" t="s">
        <v>218</v>
      </c>
      <c r="W192" s="107" t="s">
        <v>218</v>
      </c>
      <c r="X192" s="107" t="s">
        <v>218</v>
      </c>
      <c r="Y192" s="107" t="s">
        <v>218</v>
      </c>
      <c r="Z192" s="107" t="s">
        <v>218</v>
      </c>
      <c r="AA192" s="107" t="s">
        <v>218</v>
      </c>
      <c r="AB192" s="107" t="s">
        <v>218</v>
      </c>
      <c r="AC192" s="107" t="s">
        <v>218</v>
      </c>
      <c r="AD192" s="107" t="s">
        <v>218</v>
      </c>
      <c r="AE192" s="107" t="s">
        <v>218</v>
      </c>
      <c r="AF192" s="107" t="s">
        <v>218</v>
      </c>
      <c r="AG192" s="107" t="s">
        <v>218</v>
      </c>
      <c r="AH192" s="107" t="s">
        <v>218</v>
      </c>
      <c r="AI192" s="107" t="s">
        <v>218</v>
      </c>
      <c r="AJ192" s="107" t="s">
        <v>218</v>
      </c>
      <c r="AK192" s="107" t="s">
        <v>218</v>
      </c>
      <c r="AL192" s="104" t="s">
        <v>218</v>
      </c>
    </row>
    <row r="193" spans="1:38" x14ac:dyDescent="0.25">
      <c r="A193" t="str">
        <f t="shared" si="2"/>
        <v>Total passengers_North America</v>
      </c>
      <c r="B193" s="72" t="s">
        <v>58</v>
      </c>
      <c r="C193" s="108" t="s">
        <v>20</v>
      </c>
      <c r="D193" s="92" t="s">
        <v>31</v>
      </c>
      <c r="E193" s="75" t="s">
        <v>20</v>
      </c>
      <c r="F193" s="76" t="s">
        <v>20</v>
      </c>
      <c r="G193" s="76" t="s">
        <v>20</v>
      </c>
      <c r="H193" s="76" t="s">
        <v>20</v>
      </c>
      <c r="I193" s="76" t="s">
        <v>20</v>
      </c>
      <c r="J193" s="76" t="s">
        <v>20</v>
      </c>
      <c r="K193" s="76" t="s">
        <v>20</v>
      </c>
      <c r="L193" s="76" t="s">
        <v>20</v>
      </c>
      <c r="M193" s="76" t="s">
        <v>20</v>
      </c>
      <c r="N193" s="76" t="s">
        <v>20</v>
      </c>
      <c r="O193" s="76" t="s">
        <v>20</v>
      </c>
      <c r="P193" s="76" t="s">
        <v>20</v>
      </c>
      <c r="Q193" s="76" t="s">
        <v>20</v>
      </c>
      <c r="R193" s="83">
        <v>783272266</v>
      </c>
      <c r="S193" s="83">
        <v>1344374669.155422</v>
      </c>
      <c r="T193" s="83">
        <v>1793063345.2794077</v>
      </c>
      <c r="U193" s="83">
        <v>2011308631.367487</v>
      </c>
      <c r="V193" s="83">
        <v>2168844188.6233511</v>
      </c>
      <c r="W193" s="83">
        <v>2292133207.357039</v>
      </c>
      <c r="X193" s="83">
        <v>2383666260.1211452</v>
      </c>
      <c r="Y193" s="83">
        <v>2458047609.2838345</v>
      </c>
      <c r="Z193" s="83">
        <v>2523273042.4034019</v>
      </c>
      <c r="AA193" s="83">
        <v>2583526072.9840612</v>
      </c>
      <c r="AB193" s="83">
        <v>2641239327.975966</v>
      </c>
      <c r="AC193" s="83">
        <v>2697699293.3862748</v>
      </c>
      <c r="AD193" s="83">
        <v>2753525188.7777548</v>
      </c>
      <c r="AE193" s="83">
        <v>2809048059.6793456</v>
      </c>
      <c r="AF193" s="83">
        <v>2864458101.6710896</v>
      </c>
      <c r="AG193" s="83">
        <v>2919995134.4808555</v>
      </c>
      <c r="AH193" s="83">
        <v>2975798375.8250513</v>
      </c>
      <c r="AI193" s="83">
        <v>3032009949.1986732</v>
      </c>
      <c r="AJ193" s="83">
        <v>3088716534.8830814</v>
      </c>
      <c r="AK193" s="83">
        <v>3146018178.6859412</v>
      </c>
      <c r="AL193" s="92">
        <v>3204072712.4329715</v>
      </c>
    </row>
    <row r="194" spans="1:38" x14ac:dyDescent="0.25">
      <c r="A194" t="str">
        <f t="shared" ref="A194:A257" si="3">B194&amp;"_"&amp;D194</f>
        <v>Total aircraft movements_North America</v>
      </c>
      <c r="B194" s="72" t="s">
        <v>35</v>
      </c>
      <c r="C194" s="108" t="s">
        <v>20</v>
      </c>
      <c r="D194" s="92" t="s">
        <v>31</v>
      </c>
      <c r="E194" s="75" t="s">
        <v>20</v>
      </c>
      <c r="F194" s="76" t="s">
        <v>20</v>
      </c>
      <c r="G194" s="76" t="s">
        <v>20</v>
      </c>
      <c r="H194" s="76" t="s">
        <v>20</v>
      </c>
      <c r="I194" s="76" t="s">
        <v>20</v>
      </c>
      <c r="J194" s="76" t="s">
        <v>20</v>
      </c>
      <c r="K194" s="76" t="s">
        <v>20</v>
      </c>
      <c r="L194" s="76" t="s">
        <v>20</v>
      </c>
      <c r="M194" s="76" t="s">
        <v>20</v>
      </c>
      <c r="N194" s="76" t="s">
        <v>20</v>
      </c>
      <c r="O194" s="76" t="s">
        <v>20</v>
      </c>
      <c r="P194" s="76" t="s">
        <v>20</v>
      </c>
      <c r="Q194" s="76" t="s">
        <v>20</v>
      </c>
      <c r="R194" s="83">
        <v>23624945</v>
      </c>
      <c r="S194" s="83">
        <v>27771945.214113168</v>
      </c>
      <c r="T194" s="83">
        <v>31355500.532543987</v>
      </c>
      <c r="U194" s="83">
        <v>33276452.901638214</v>
      </c>
      <c r="V194" s="83">
        <v>34574823.677244619</v>
      </c>
      <c r="W194" s="83">
        <v>35310983.666600063</v>
      </c>
      <c r="X194" s="83">
        <v>35810675.07418526</v>
      </c>
      <c r="Y194" s="83">
        <v>36182336.61548733</v>
      </c>
      <c r="Z194" s="83">
        <v>36482110.853487037</v>
      </c>
      <c r="AA194" s="83">
        <v>36740721.376701638</v>
      </c>
      <c r="AB194" s="83">
        <v>36976290.15353851</v>
      </c>
      <c r="AC194" s="83">
        <v>37195376.407488681</v>
      </c>
      <c r="AD194" s="83">
        <v>37401725.541983902</v>
      </c>
      <c r="AE194" s="83">
        <v>37599376.756010287</v>
      </c>
      <c r="AF194" s="83">
        <v>37790247.975403383</v>
      </c>
      <c r="AG194" s="83">
        <v>37976471.371707343</v>
      </c>
      <c r="AH194" s="83">
        <v>38160492.625018984</v>
      </c>
      <c r="AI194" s="83">
        <v>38341503.772505172</v>
      </c>
      <c r="AJ194" s="83">
        <v>38520025.651512884</v>
      </c>
      <c r="AK194" s="83">
        <v>38695984.26453016</v>
      </c>
      <c r="AL194" s="92">
        <v>38869680.589636721</v>
      </c>
    </row>
    <row r="195" spans="1:38" x14ac:dyDescent="0.25">
      <c r="A195" t="str">
        <f t="shared" si="3"/>
        <v>Total Cargo_North America</v>
      </c>
      <c r="B195" s="102" t="s">
        <v>207</v>
      </c>
      <c r="C195" s="103" t="s">
        <v>20</v>
      </c>
      <c r="D195" s="104" t="s">
        <v>31</v>
      </c>
      <c r="E195" s="105" t="s">
        <v>20</v>
      </c>
      <c r="F195" s="106" t="s">
        <v>20</v>
      </c>
      <c r="G195" s="106" t="s">
        <v>20</v>
      </c>
      <c r="H195" s="106" t="s">
        <v>20</v>
      </c>
      <c r="I195" s="106" t="s">
        <v>20</v>
      </c>
      <c r="J195" s="106" t="s">
        <v>20</v>
      </c>
      <c r="K195" s="106" t="s">
        <v>20</v>
      </c>
      <c r="L195" s="106" t="s">
        <v>20</v>
      </c>
      <c r="M195" s="106" t="s">
        <v>20</v>
      </c>
      <c r="N195" s="106" t="s">
        <v>20</v>
      </c>
      <c r="O195" s="106" t="s">
        <v>20</v>
      </c>
      <c r="P195" s="106" t="s">
        <v>20</v>
      </c>
      <c r="Q195" s="106" t="s">
        <v>20</v>
      </c>
      <c r="R195" s="107">
        <v>35145092.958999999</v>
      </c>
      <c r="S195" s="107">
        <v>38757000.835135765</v>
      </c>
      <c r="T195" s="107">
        <v>39941598.311172016</v>
      </c>
      <c r="U195" s="107">
        <v>39898866.650158279</v>
      </c>
      <c r="V195" s="107">
        <v>39729192.389600135</v>
      </c>
      <c r="W195" s="107">
        <v>39790723.172202229</v>
      </c>
      <c r="X195" s="107">
        <v>39925993.277179241</v>
      </c>
      <c r="Y195" s="107">
        <v>40123198.39077279</v>
      </c>
      <c r="Z195" s="107">
        <v>40367827.571115099</v>
      </c>
      <c r="AA195" s="107">
        <v>40653624.008889966</v>
      </c>
      <c r="AB195" s="107">
        <v>40974910.828031816</v>
      </c>
      <c r="AC195" s="107">
        <v>41330724.593681872</v>
      </c>
      <c r="AD195" s="107">
        <v>41774658.375762634</v>
      </c>
      <c r="AE195" s="107">
        <v>42185765.536193766</v>
      </c>
      <c r="AF195" s="107">
        <v>42675639.73956462</v>
      </c>
      <c r="AG195" s="107">
        <v>43125175.754997768</v>
      </c>
      <c r="AH195" s="107">
        <v>43644952.363609873</v>
      </c>
      <c r="AI195" s="107">
        <v>44177706.850357853</v>
      </c>
      <c r="AJ195" s="107">
        <v>44721606.627918631</v>
      </c>
      <c r="AK195" s="107">
        <v>45217431.5690156</v>
      </c>
      <c r="AL195" s="104">
        <v>45781002.888791189</v>
      </c>
    </row>
    <row r="196" spans="1:38" x14ac:dyDescent="0.25">
      <c r="A196" t="str">
        <f t="shared" si="3"/>
        <v>International passengers_North America</v>
      </c>
      <c r="B196" s="102" t="s">
        <v>54</v>
      </c>
      <c r="C196" s="103" t="s">
        <v>20</v>
      </c>
      <c r="D196" s="104" t="s">
        <v>31</v>
      </c>
      <c r="E196" s="105" t="s">
        <v>20</v>
      </c>
      <c r="F196" s="106" t="s">
        <v>20</v>
      </c>
      <c r="G196" s="106" t="s">
        <v>20</v>
      </c>
      <c r="H196" s="106" t="s">
        <v>20</v>
      </c>
      <c r="I196" s="106" t="s">
        <v>20</v>
      </c>
      <c r="J196" s="106" t="s">
        <v>20</v>
      </c>
      <c r="K196" s="106" t="s">
        <v>20</v>
      </c>
      <c r="L196" s="106" t="s">
        <v>20</v>
      </c>
      <c r="M196" s="106" t="s">
        <v>20</v>
      </c>
      <c r="N196" s="106" t="s">
        <v>20</v>
      </c>
      <c r="O196" s="106" t="s">
        <v>20</v>
      </c>
      <c r="P196" s="106" t="s">
        <v>20</v>
      </c>
      <c r="Q196" s="106" t="s">
        <v>20</v>
      </c>
      <c r="R196" s="107">
        <v>82668361</v>
      </c>
      <c r="S196" s="107">
        <v>111169951.97195929</v>
      </c>
      <c r="T196" s="107">
        <v>183142487.97594604</v>
      </c>
      <c r="U196" s="107">
        <v>249542286.39186707</v>
      </c>
      <c r="V196" s="107">
        <v>302907268.08479911</v>
      </c>
      <c r="W196" s="107">
        <v>341451941.40736103</v>
      </c>
      <c r="X196" s="107">
        <v>375016994.791116</v>
      </c>
      <c r="Y196" s="107">
        <v>405203955.86657941</v>
      </c>
      <c r="Z196" s="107">
        <v>433101809.37996429</v>
      </c>
      <c r="AA196" s="107">
        <v>459465519.54663056</v>
      </c>
      <c r="AB196" s="107">
        <v>484831554.23514783</v>
      </c>
      <c r="AC196" s="107">
        <v>509591688.44113058</v>
      </c>
      <c r="AD196" s="107">
        <v>534040154.9788506</v>
      </c>
      <c r="AE196" s="107">
        <v>558404021.92888761</v>
      </c>
      <c r="AF196" s="107">
        <v>582863127.4058466</v>
      </c>
      <c r="AG196" s="107">
        <v>607563411.00948036</v>
      </c>
      <c r="AH196" s="107">
        <v>632626111.01069295</v>
      </c>
      <c r="AI196" s="107">
        <v>658154236.30495644</v>
      </c>
      <c r="AJ196" s="107">
        <v>684237281.52043462</v>
      </c>
      <c r="AK196" s="107">
        <v>710954707.90145016</v>
      </c>
      <c r="AL196" s="104">
        <v>738378598.17479467</v>
      </c>
    </row>
    <row r="197" spans="1:38" x14ac:dyDescent="0.25">
      <c r="A197" t="str">
        <f t="shared" si="3"/>
        <v>Domestic passengers_North America</v>
      </c>
      <c r="B197" s="72" t="s">
        <v>56</v>
      </c>
      <c r="C197" s="108" t="s">
        <v>20</v>
      </c>
      <c r="D197" s="92" t="s">
        <v>31</v>
      </c>
      <c r="E197" s="75" t="s">
        <v>20</v>
      </c>
      <c r="F197" s="76" t="s">
        <v>20</v>
      </c>
      <c r="G197" s="76" t="s">
        <v>20</v>
      </c>
      <c r="H197" s="76" t="s">
        <v>20</v>
      </c>
      <c r="I197" s="76" t="s">
        <v>20</v>
      </c>
      <c r="J197" s="76" t="s">
        <v>20</v>
      </c>
      <c r="K197" s="76" t="s">
        <v>20</v>
      </c>
      <c r="L197" s="76" t="s">
        <v>20</v>
      </c>
      <c r="M197" s="76" t="s">
        <v>20</v>
      </c>
      <c r="N197" s="76" t="s">
        <v>20</v>
      </c>
      <c r="O197" s="76" t="s">
        <v>20</v>
      </c>
      <c r="P197" s="76" t="s">
        <v>20</v>
      </c>
      <c r="Q197" s="76" t="s">
        <v>20</v>
      </c>
      <c r="R197" s="83">
        <v>697962535</v>
      </c>
      <c r="S197" s="83">
        <v>1229661095.3907881</v>
      </c>
      <c r="T197" s="83">
        <v>1605453471.140085</v>
      </c>
      <c r="U197" s="83">
        <v>1756721595.6376252</v>
      </c>
      <c r="V197" s="83">
        <v>1860459119.8923657</v>
      </c>
      <c r="W197" s="83">
        <v>1944985645.052613</v>
      </c>
      <c r="X197" s="83">
        <v>2002818043.3421698</v>
      </c>
      <c r="Y197" s="83">
        <v>2046883796.3291633</v>
      </c>
      <c r="Z197" s="83">
        <v>2084105645.6147015</v>
      </c>
      <c r="AA197" s="83">
        <v>2117926276.1520424</v>
      </c>
      <c r="AB197" s="83">
        <v>2150195667.8140326</v>
      </c>
      <c r="AC197" s="83">
        <v>2181842992.0486298</v>
      </c>
      <c r="AD197" s="83">
        <v>2213168386.5490861</v>
      </c>
      <c r="AE197" s="83">
        <v>2244259217.6059995</v>
      </c>
      <c r="AF197" s="83">
        <v>2275157753.9245143</v>
      </c>
      <c r="AG197" s="83">
        <v>2305940859.6147189</v>
      </c>
      <c r="AH197" s="83">
        <v>2336627681.4684691</v>
      </c>
      <c r="AI197" s="83">
        <v>2367255144.2688751</v>
      </c>
      <c r="AJ197" s="83">
        <v>2397831920.6153812</v>
      </c>
      <c r="AK197" s="83">
        <v>2428353288.4330721</v>
      </c>
      <c r="AL197" s="92">
        <v>2458917301.8239999</v>
      </c>
    </row>
    <row r="198" spans="1:38" x14ac:dyDescent="0.25">
      <c r="A198" t="str">
        <f t="shared" si="3"/>
        <v>Total passengers_Nigeria</v>
      </c>
      <c r="B198" s="102" t="s">
        <v>58</v>
      </c>
      <c r="C198" s="103" t="s">
        <v>32</v>
      </c>
      <c r="D198" s="104" t="s">
        <v>59</v>
      </c>
      <c r="E198" s="105" t="s">
        <v>20</v>
      </c>
      <c r="F198" s="106" t="s">
        <v>34</v>
      </c>
      <c r="G198" s="106" t="s">
        <v>20</v>
      </c>
      <c r="H198" s="106" t="s">
        <v>20</v>
      </c>
      <c r="I198" s="106" t="s">
        <v>20</v>
      </c>
      <c r="J198" s="106" t="s">
        <v>20</v>
      </c>
      <c r="K198" s="106" t="s">
        <v>20</v>
      </c>
      <c r="L198" s="106" t="s">
        <v>34</v>
      </c>
      <c r="M198" s="106" t="s">
        <v>20</v>
      </c>
      <c r="N198" s="106" t="s">
        <v>34</v>
      </c>
      <c r="O198" s="106" t="s">
        <v>34</v>
      </c>
      <c r="P198" s="106" t="s">
        <v>20</v>
      </c>
      <c r="Q198" s="106" t="s">
        <v>20</v>
      </c>
      <c r="R198" s="107">
        <v>8061778</v>
      </c>
      <c r="S198" s="107">
        <v>14408631.683134086</v>
      </c>
      <c r="T198" s="107">
        <v>16815913.6574453</v>
      </c>
      <c r="U198" s="107">
        <v>18443628.125661939</v>
      </c>
      <c r="V198" s="107">
        <v>19797263.146129157</v>
      </c>
      <c r="W198" s="107">
        <v>21011522.201680072</v>
      </c>
      <c r="X198" s="107">
        <v>22058981.936895147</v>
      </c>
      <c r="Y198" s="107">
        <v>23009874.724290248</v>
      </c>
      <c r="Z198" s="107">
        <v>23907513.065045308</v>
      </c>
      <c r="AA198" s="107">
        <v>24771349.878090393</v>
      </c>
      <c r="AB198" s="107">
        <v>25612368.969074409</v>
      </c>
      <c r="AC198" s="107">
        <v>26431679.473788071</v>
      </c>
      <c r="AD198" s="107">
        <v>27256004.6806015</v>
      </c>
      <c r="AE198" s="107">
        <v>28088701.026731234</v>
      </c>
      <c r="AF198" s="107">
        <v>28929775.193623155</v>
      </c>
      <c r="AG198" s="107">
        <v>29778866.275867775</v>
      </c>
      <c r="AH198" s="107">
        <v>30630044.983706728</v>
      </c>
      <c r="AI198" s="107">
        <v>31494886.021276589</v>
      </c>
      <c r="AJ198" s="107">
        <v>32373786.294383299</v>
      </c>
      <c r="AK198" s="107">
        <v>33267529.395772941</v>
      </c>
      <c r="AL198" s="104">
        <v>34177220.118654229</v>
      </c>
    </row>
    <row r="199" spans="1:38" x14ac:dyDescent="0.25">
      <c r="A199" t="str">
        <f t="shared" si="3"/>
        <v>Total aircraft movements_Nigeria</v>
      </c>
      <c r="B199" s="102" t="s">
        <v>35</v>
      </c>
      <c r="C199" s="103" t="s">
        <v>32</v>
      </c>
      <c r="D199" s="104" t="s">
        <v>59</v>
      </c>
      <c r="E199" s="105" t="s">
        <v>20</v>
      </c>
      <c r="F199" s="106" t="s">
        <v>34</v>
      </c>
      <c r="G199" s="106" t="s">
        <v>20</v>
      </c>
      <c r="H199" s="106" t="s">
        <v>20</v>
      </c>
      <c r="I199" s="106" t="s">
        <v>20</v>
      </c>
      <c r="J199" s="106" t="s">
        <v>20</v>
      </c>
      <c r="K199" s="106" t="s">
        <v>20</v>
      </c>
      <c r="L199" s="106" t="s">
        <v>34</v>
      </c>
      <c r="M199" s="106" t="s">
        <v>20</v>
      </c>
      <c r="N199" s="106" t="s">
        <v>34</v>
      </c>
      <c r="O199" s="106" t="s">
        <v>34</v>
      </c>
      <c r="P199" s="106" t="s">
        <v>20</v>
      </c>
      <c r="Q199" s="106" t="s">
        <v>20</v>
      </c>
      <c r="R199" s="107">
        <v>144823</v>
      </c>
      <c r="S199" s="107">
        <v>234871.71493238411</v>
      </c>
      <c r="T199" s="107">
        <v>260914.95783063688</v>
      </c>
      <c r="U199" s="107">
        <v>275744.73851097189</v>
      </c>
      <c r="V199" s="107">
        <v>284875.94638664031</v>
      </c>
      <c r="W199" s="107">
        <v>291369.03301888547</v>
      </c>
      <c r="X199" s="107">
        <v>297026.70879346528</v>
      </c>
      <c r="Y199" s="107">
        <v>302378.93297858635</v>
      </c>
      <c r="Z199" s="107">
        <v>307625.65455009788</v>
      </c>
      <c r="AA199" s="107">
        <v>312843.22007843282</v>
      </c>
      <c r="AB199" s="107">
        <v>318055.19517019473</v>
      </c>
      <c r="AC199" s="107">
        <v>323268.39620404108</v>
      </c>
      <c r="AD199" s="107">
        <v>328480.76478709653</v>
      </c>
      <c r="AE199" s="107">
        <v>333694.10068824515</v>
      </c>
      <c r="AF199" s="107">
        <v>338903.03480660199</v>
      </c>
      <c r="AG199" s="107">
        <v>344104.79956356273</v>
      </c>
      <c r="AH199" s="107">
        <v>349298.11710717325</v>
      </c>
      <c r="AI199" s="107">
        <v>354482.11870069656</v>
      </c>
      <c r="AJ199" s="107">
        <v>359653.33391163906</v>
      </c>
      <c r="AK199" s="107">
        <v>364812.49098125077</v>
      </c>
      <c r="AL199" s="104">
        <v>369956.63158827537</v>
      </c>
    </row>
    <row r="200" spans="1:38" x14ac:dyDescent="0.25">
      <c r="A200" t="str">
        <f t="shared" si="3"/>
        <v>Total Cargo_Nigeria</v>
      </c>
      <c r="B200" s="102" t="s">
        <v>207</v>
      </c>
      <c r="C200" s="108" t="s">
        <v>32</v>
      </c>
      <c r="D200" s="92" t="s">
        <v>59</v>
      </c>
      <c r="E200" s="75" t="s">
        <v>20</v>
      </c>
      <c r="F200" s="76" t="s">
        <v>34</v>
      </c>
      <c r="G200" s="76" t="s">
        <v>20</v>
      </c>
      <c r="H200" s="76" t="s">
        <v>20</v>
      </c>
      <c r="I200" s="76" t="s">
        <v>20</v>
      </c>
      <c r="J200" s="76" t="s">
        <v>20</v>
      </c>
      <c r="K200" s="76" t="s">
        <v>20</v>
      </c>
      <c r="L200" s="76" t="s">
        <v>34</v>
      </c>
      <c r="M200" s="76" t="s">
        <v>20</v>
      </c>
      <c r="N200" s="76" t="s">
        <v>34</v>
      </c>
      <c r="O200" s="76" t="s">
        <v>34</v>
      </c>
      <c r="P200" s="76" t="s">
        <v>20</v>
      </c>
      <c r="Q200" s="76" t="s">
        <v>20</v>
      </c>
      <c r="R200" s="83">
        <v>198149.91</v>
      </c>
      <c r="S200" s="83">
        <v>215880.91018606955</v>
      </c>
      <c r="T200" s="83">
        <v>255418.00416064923</v>
      </c>
      <c r="U200" s="83">
        <v>300575.04300397506</v>
      </c>
      <c r="V200" s="83">
        <v>337492.54865989269</v>
      </c>
      <c r="W200" s="83">
        <v>368176.28375970334</v>
      </c>
      <c r="X200" s="83">
        <v>395290.65472828969</v>
      </c>
      <c r="Y200" s="83">
        <v>419800.08943092753</v>
      </c>
      <c r="Z200" s="83">
        <v>442288.63288602728</v>
      </c>
      <c r="AA200" s="83">
        <v>463146.91125894757</v>
      </c>
      <c r="AB200" s="83">
        <v>482662.81673792325</v>
      </c>
      <c r="AC200" s="83">
        <v>501058.71207768266</v>
      </c>
      <c r="AD200" s="83">
        <v>518511.63348391961</v>
      </c>
      <c r="AE200" s="83">
        <v>535171.72460676846</v>
      </c>
      <c r="AF200" s="83">
        <v>551156.96887205273</v>
      </c>
      <c r="AG200" s="83">
        <v>566569.11114943458</v>
      </c>
      <c r="AH200" s="83">
        <v>581491.17852296703</v>
      </c>
      <c r="AI200" s="83">
        <v>595992.0868606976</v>
      </c>
      <c r="AJ200" s="83">
        <v>610128.00299433002</v>
      </c>
      <c r="AK200" s="83">
        <v>623948.09052577429</v>
      </c>
      <c r="AL200" s="92">
        <v>637490.46510097675</v>
      </c>
    </row>
    <row r="201" spans="1:38" x14ac:dyDescent="0.25">
      <c r="A201" t="str">
        <f t="shared" si="3"/>
        <v>International passengers_Nigeria</v>
      </c>
      <c r="B201" s="72" t="s">
        <v>54</v>
      </c>
      <c r="C201" s="108" t="s">
        <v>32</v>
      </c>
      <c r="D201" s="92" t="s">
        <v>59</v>
      </c>
      <c r="E201" s="75" t="s">
        <v>20</v>
      </c>
      <c r="F201" s="76" t="s">
        <v>34</v>
      </c>
      <c r="G201" s="76" t="s">
        <v>20</v>
      </c>
      <c r="H201" s="76" t="s">
        <v>20</v>
      </c>
      <c r="I201" s="76" t="s">
        <v>20</v>
      </c>
      <c r="J201" s="76" t="s">
        <v>20</v>
      </c>
      <c r="K201" s="76" t="s">
        <v>20</v>
      </c>
      <c r="L201" s="76" t="s">
        <v>34</v>
      </c>
      <c r="M201" s="76" t="s">
        <v>20</v>
      </c>
      <c r="N201" s="76" t="s">
        <v>34</v>
      </c>
      <c r="O201" s="76" t="s">
        <v>34</v>
      </c>
      <c r="P201" s="76" t="s">
        <v>20</v>
      </c>
      <c r="Q201" s="76" t="s">
        <v>20</v>
      </c>
      <c r="R201" s="83">
        <v>1361255</v>
      </c>
      <c r="S201" s="83">
        <v>2135951.7816284592</v>
      </c>
      <c r="T201" s="83">
        <v>3149530.0180414398</v>
      </c>
      <c r="U201" s="83">
        <v>3819950.6976448642</v>
      </c>
      <c r="V201" s="83">
        <v>4376351.3814000189</v>
      </c>
      <c r="W201" s="83">
        <v>4829213.4404556835</v>
      </c>
      <c r="X201" s="83">
        <v>5222836.3295697123</v>
      </c>
      <c r="Y201" s="83">
        <v>5574426.7734253062</v>
      </c>
      <c r="Z201" s="83">
        <v>5900490.7965794429</v>
      </c>
      <c r="AA201" s="83">
        <v>6207134.8527911501</v>
      </c>
      <c r="AB201" s="83">
        <v>6498811.4705522703</v>
      </c>
      <c r="AC201" s="83">
        <v>6773157.5375753967</v>
      </c>
      <c r="AD201" s="83">
        <v>7055846.6438322328</v>
      </c>
      <c r="AE201" s="83">
        <v>7349670.5816528704</v>
      </c>
      <c r="AF201" s="83">
        <v>7654462.4432192231</v>
      </c>
      <c r="AG201" s="83">
        <v>7969855.1212609448</v>
      </c>
      <c r="AH201" s="83">
        <v>8289617.8442559056</v>
      </c>
      <c r="AI201" s="83">
        <v>8625747.4619737938</v>
      </c>
      <c r="AJ201" s="83">
        <v>8978706.1877709068</v>
      </c>
      <c r="AK201" s="83">
        <v>9349324.3208172116</v>
      </c>
      <c r="AL201" s="92">
        <v>9738733.7354713697</v>
      </c>
    </row>
    <row r="202" spans="1:38" x14ac:dyDescent="0.25">
      <c r="A202" t="str">
        <f t="shared" si="3"/>
        <v>Domestic passengers_Nigeria</v>
      </c>
      <c r="B202" s="102" t="s">
        <v>56</v>
      </c>
      <c r="C202" s="103" t="s">
        <v>32</v>
      </c>
      <c r="D202" s="104" t="s">
        <v>59</v>
      </c>
      <c r="E202" s="105" t="s">
        <v>20</v>
      </c>
      <c r="F202" s="106" t="s">
        <v>34</v>
      </c>
      <c r="G202" s="106" t="s">
        <v>20</v>
      </c>
      <c r="H202" s="106" t="s">
        <v>20</v>
      </c>
      <c r="I202" s="106" t="s">
        <v>20</v>
      </c>
      <c r="J202" s="106" t="s">
        <v>20</v>
      </c>
      <c r="K202" s="106" t="s">
        <v>20</v>
      </c>
      <c r="L202" s="106" t="s">
        <v>34</v>
      </c>
      <c r="M202" s="106" t="s">
        <v>20</v>
      </c>
      <c r="N202" s="106" t="s">
        <v>34</v>
      </c>
      <c r="O202" s="106" t="s">
        <v>34</v>
      </c>
      <c r="P202" s="106" t="s">
        <v>20</v>
      </c>
      <c r="Q202" s="106" t="s">
        <v>20</v>
      </c>
      <c r="R202" s="107">
        <v>6675554</v>
      </c>
      <c r="S202" s="107">
        <v>12268012.265128557</v>
      </c>
      <c r="T202" s="107">
        <v>13631509.117267173</v>
      </c>
      <c r="U202" s="107">
        <v>14570524.271249352</v>
      </c>
      <c r="V202" s="107">
        <v>15350994.078134799</v>
      </c>
      <c r="W202" s="107">
        <v>16099638.933770631</v>
      </c>
      <c r="X202" s="107">
        <v>16740983.659536134</v>
      </c>
      <c r="Y202" s="107">
        <v>17328289.847859547</v>
      </c>
      <c r="Z202" s="107">
        <v>17888360.177904032</v>
      </c>
      <c r="AA202" s="107">
        <v>18434531.55385593</v>
      </c>
      <c r="AB202" s="107">
        <v>18973314.860039309</v>
      </c>
      <c r="AC202" s="107">
        <v>19507788.313247286</v>
      </c>
      <c r="AD202" s="107">
        <v>20039322.617747478</v>
      </c>
      <c r="AE202" s="107">
        <v>20568459.196490958</v>
      </c>
      <c r="AF202" s="107">
        <v>21095351.372203492</v>
      </c>
      <c r="AG202" s="107">
        <v>21619979.682929881</v>
      </c>
      <c r="AH202" s="107">
        <v>22142261.657195315</v>
      </c>
      <c r="AI202" s="107">
        <v>22662105.281551793</v>
      </c>
      <c r="AJ202" s="107">
        <v>23179427.583840013</v>
      </c>
      <c r="AK202" s="107">
        <v>23694162.434185416</v>
      </c>
      <c r="AL202" s="104">
        <v>24206266.497743037</v>
      </c>
    </row>
    <row r="203" spans="1:38" x14ac:dyDescent="0.25">
      <c r="A203" t="str">
        <f t="shared" si="3"/>
        <v>Total passengers_Nicaragua</v>
      </c>
      <c r="B203" s="102" t="s">
        <v>58</v>
      </c>
      <c r="C203" s="103" t="s">
        <v>141</v>
      </c>
      <c r="D203" s="104" t="s">
        <v>162</v>
      </c>
      <c r="E203" s="105" t="s">
        <v>20</v>
      </c>
      <c r="F203" s="106" t="s">
        <v>34</v>
      </c>
      <c r="G203" s="106" t="s">
        <v>20</v>
      </c>
      <c r="H203" s="106" t="s">
        <v>20</v>
      </c>
      <c r="I203" s="106" t="s">
        <v>20</v>
      </c>
      <c r="J203" s="106" t="s">
        <v>20</v>
      </c>
      <c r="K203" s="106" t="s">
        <v>20</v>
      </c>
      <c r="L203" s="106" t="s">
        <v>20</v>
      </c>
      <c r="M203" s="106" t="s">
        <v>20</v>
      </c>
      <c r="N203" s="106" t="s">
        <v>20</v>
      </c>
      <c r="O203" s="106" t="s">
        <v>20</v>
      </c>
      <c r="P203" s="106" t="s">
        <v>20</v>
      </c>
      <c r="Q203" s="106" t="s">
        <v>20</v>
      </c>
      <c r="R203" s="107">
        <v>351743</v>
      </c>
      <c r="S203" s="107">
        <v>512802.28077875299</v>
      </c>
      <c r="T203" s="107">
        <v>767054.66959334014</v>
      </c>
      <c r="U203" s="107">
        <v>951496.18252539879</v>
      </c>
      <c r="V203" s="107">
        <v>1094977.538166611</v>
      </c>
      <c r="W203" s="107">
        <v>1214700.0283073925</v>
      </c>
      <c r="X203" s="107">
        <v>1320133.5834065049</v>
      </c>
      <c r="Y203" s="107">
        <v>1417392.5680144704</v>
      </c>
      <c r="Z203" s="107">
        <v>1510513.6833758464</v>
      </c>
      <c r="AA203" s="107">
        <v>1602110.3693392072</v>
      </c>
      <c r="AB203" s="107">
        <v>1693941.3603424029</v>
      </c>
      <c r="AC203" s="107">
        <v>1785401.8232527408</v>
      </c>
      <c r="AD203" s="107">
        <v>1879188.6941013718</v>
      </c>
      <c r="AE203" s="107">
        <v>1976572.8810797057</v>
      </c>
      <c r="AF203" s="107">
        <v>2078319.2123229147</v>
      </c>
      <c r="AG203" s="107">
        <v>2185244.2131409203</v>
      </c>
      <c r="AH203" s="107">
        <v>2288825.3239902202</v>
      </c>
      <c r="AI203" s="107">
        <v>2397699.4497532682</v>
      </c>
      <c r="AJ203" s="107">
        <v>2512320.8006863012</v>
      </c>
      <c r="AK203" s="107">
        <v>2633162.645979254</v>
      </c>
      <c r="AL203" s="104">
        <v>2760676.3162737284</v>
      </c>
    </row>
    <row r="204" spans="1:38" x14ac:dyDescent="0.25">
      <c r="A204" t="str">
        <f t="shared" si="3"/>
        <v>Total aircraft movements_Nicaragua</v>
      </c>
      <c r="B204" s="102" t="s">
        <v>35</v>
      </c>
      <c r="C204" s="103" t="s">
        <v>141</v>
      </c>
      <c r="D204" s="104" t="s">
        <v>162</v>
      </c>
      <c r="E204" s="105" t="s">
        <v>20</v>
      </c>
      <c r="F204" s="106" t="s">
        <v>34</v>
      </c>
      <c r="G204" s="106" t="s">
        <v>20</v>
      </c>
      <c r="H204" s="106" t="s">
        <v>20</v>
      </c>
      <c r="I204" s="106" t="s">
        <v>20</v>
      </c>
      <c r="J204" s="106" t="s">
        <v>20</v>
      </c>
      <c r="K204" s="106" t="s">
        <v>20</v>
      </c>
      <c r="L204" s="106" t="s">
        <v>20</v>
      </c>
      <c r="M204" s="106" t="s">
        <v>20</v>
      </c>
      <c r="N204" s="106" t="s">
        <v>20</v>
      </c>
      <c r="O204" s="106" t="s">
        <v>20</v>
      </c>
      <c r="P204" s="106" t="s">
        <v>20</v>
      </c>
      <c r="Q204" s="106" t="s">
        <v>20</v>
      </c>
      <c r="R204" s="107">
        <v>10895</v>
      </c>
      <c r="S204" s="107">
        <v>14809.380168860514</v>
      </c>
      <c r="T204" s="107">
        <v>20803.82484510167</v>
      </c>
      <c r="U204" s="107">
        <v>23720.556350552051</v>
      </c>
      <c r="V204" s="107">
        <v>25350.356214454259</v>
      </c>
      <c r="W204" s="107">
        <v>26363.921495685001</v>
      </c>
      <c r="X204" s="107">
        <v>27098.164853227863</v>
      </c>
      <c r="Y204" s="107">
        <v>27728.481382879218</v>
      </c>
      <c r="Z204" s="107">
        <v>28343.086326524197</v>
      </c>
      <c r="AA204" s="107">
        <v>28984.376885391746</v>
      </c>
      <c r="AB204" s="107">
        <v>29674.9052972524</v>
      </c>
      <c r="AC204" s="107">
        <v>30427.15307119635</v>
      </c>
      <c r="AD204" s="107">
        <v>31243.083901403996</v>
      </c>
      <c r="AE204" s="107">
        <v>32126.62334120895</v>
      </c>
      <c r="AF204" s="107">
        <v>33079.464693907998</v>
      </c>
      <c r="AG204" s="107">
        <v>34103.025003276627</v>
      </c>
      <c r="AH204" s="107">
        <v>35199.347422659353</v>
      </c>
      <c r="AI204" s="107">
        <v>36370.995312492072</v>
      </c>
      <c r="AJ204" s="107">
        <v>37620.962965048537</v>
      </c>
      <c r="AK204" s="107">
        <v>38951.596214066652</v>
      </c>
      <c r="AL204" s="104">
        <v>40371.560055929462</v>
      </c>
    </row>
    <row r="205" spans="1:38" x14ac:dyDescent="0.25">
      <c r="A205" t="str">
        <f t="shared" si="3"/>
        <v>Total Cargo_Nicaragua</v>
      </c>
      <c r="B205" s="102" t="s">
        <v>207</v>
      </c>
      <c r="C205" s="108" t="s">
        <v>141</v>
      </c>
      <c r="D205" s="92" t="s">
        <v>162</v>
      </c>
      <c r="E205" s="75" t="s">
        <v>20</v>
      </c>
      <c r="F205" s="76" t="s">
        <v>34</v>
      </c>
      <c r="G205" s="76" t="s">
        <v>20</v>
      </c>
      <c r="H205" s="76" t="s">
        <v>20</v>
      </c>
      <c r="I205" s="76" t="s">
        <v>20</v>
      </c>
      <c r="J205" s="76" t="s">
        <v>20</v>
      </c>
      <c r="K205" s="76" t="s">
        <v>20</v>
      </c>
      <c r="L205" s="76" t="s">
        <v>20</v>
      </c>
      <c r="M205" s="76" t="s">
        <v>20</v>
      </c>
      <c r="N205" s="76" t="s">
        <v>20</v>
      </c>
      <c r="O205" s="76" t="s">
        <v>20</v>
      </c>
      <c r="P205" s="76" t="s">
        <v>20</v>
      </c>
      <c r="Q205" s="76" t="s">
        <v>20</v>
      </c>
      <c r="R205" s="83" t="s">
        <v>218</v>
      </c>
      <c r="S205" s="83" t="s">
        <v>218</v>
      </c>
      <c r="T205" s="83" t="s">
        <v>218</v>
      </c>
      <c r="U205" s="83" t="s">
        <v>218</v>
      </c>
      <c r="V205" s="83" t="s">
        <v>218</v>
      </c>
      <c r="W205" s="83" t="s">
        <v>218</v>
      </c>
      <c r="X205" s="83" t="s">
        <v>218</v>
      </c>
      <c r="Y205" s="83" t="s">
        <v>218</v>
      </c>
      <c r="Z205" s="83" t="s">
        <v>218</v>
      </c>
      <c r="AA205" s="83" t="s">
        <v>218</v>
      </c>
      <c r="AB205" s="83" t="s">
        <v>218</v>
      </c>
      <c r="AC205" s="83" t="s">
        <v>218</v>
      </c>
      <c r="AD205" s="83" t="s">
        <v>218</v>
      </c>
      <c r="AE205" s="83" t="s">
        <v>218</v>
      </c>
      <c r="AF205" s="83" t="s">
        <v>218</v>
      </c>
      <c r="AG205" s="83" t="s">
        <v>218</v>
      </c>
      <c r="AH205" s="83" t="s">
        <v>218</v>
      </c>
      <c r="AI205" s="83" t="s">
        <v>218</v>
      </c>
      <c r="AJ205" s="83" t="s">
        <v>218</v>
      </c>
      <c r="AK205" s="83" t="s">
        <v>218</v>
      </c>
      <c r="AL205" s="92" t="s">
        <v>218</v>
      </c>
    </row>
    <row r="206" spans="1:38" x14ac:dyDescent="0.25">
      <c r="A206" t="str">
        <f t="shared" si="3"/>
        <v>International passengers_Nicaragua</v>
      </c>
      <c r="B206" s="72" t="s">
        <v>54</v>
      </c>
      <c r="C206" s="108" t="s">
        <v>141</v>
      </c>
      <c r="D206" s="92" t="s">
        <v>162</v>
      </c>
      <c r="E206" s="75" t="s">
        <v>20</v>
      </c>
      <c r="F206" s="76" t="s">
        <v>34</v>
      </c>
      <c r="G206" s="76" t="s">
        <v>20</v>
      </c>
      <c r="H206" s="76" t="s">
        <v>20</v>
      </c>
      <c r="I206" s="76" t="s">
        <v>20</v>
      </c>
      <c r="J206" s="76" t="s">
        <v>20</v>
      </c>
      <c r="K206" s="76" t="s">
        <v>20</v>
      </c>
      <c r="L206" s="76" t="s">
        <v>20</v>
      </c>
      <c r="M206" s="76" t="s">
        <v>20</v>
      </c>
      <c r="N206" s="76" t="s">
        <v>20</v>
      </c>
      <c r="O206" s="76" t="s">
        <v>20</v>
      </c>
      <c r="P206" s="76" t="s">
        <v>20</v>
      </c>
      <c r="Q206" s="76" t="s">
        <v>20</v>
      </c>
      <c r="R206" s="83">
        <v>314276</v>
      </c>
      <c r="S206" s="83">
        <v>456978.80985897954</v>
      </c>
      <c r="T206" s="83">
        <v>682919.94585511298</v>
      </c>
      <c r="U206" s="83">
        <v>856084.53481813218</v>
      </c>
      <c r="V206" s="83">
        <v>994278.0880177099</v>
      </c>
      <c r="W206" s="83">
        <v>1110019.8229662569</v>
      </c>
      <c r="X206" s="83">
        <v>1212515.3846994964</v>
      </c>
      <c r="Y206" s="83">
        <v>1307140.0577394625</v>
      </c>
      <c r="Z206" s="83">
        <v>1397538.9312943183</v>
      </c>
      <c r="AA206" s="83">
        <v>1486135.837483529</v>
      </c>
      <c r="AB206" s="83">
        <v>1574608.2691217456</v>
      </c>
      <c r="AC206" s="83">
        <v>1661807.2689228815</v>
      </c>
      <c r="AD206" s="83">
        <v>1750889.6120817566</v>
      </c>
      <c r="AE206" s="83">
        <v>1843060.960972962</v>
      </c>
      <c r="AF206" s="83">
        <v>1939067.3668920952</v>
      </c>
      <c r="AG206" s="83">
        <v>2039692.7192593105</v>
      </c>
      <c r="AH206" s="83">
        <v>2136472.3609508672</v>
      </c>
      <c r="AI206" s="83">
        <v>2237972.8381610983</v>
      </c>
      <c r="AJ206" s="83">
        <v>2344627.5088256756</v>
      </c>
      <c r="AK206" s="83">
        <v>2456879.599790053</v>
      </c>
      <c r="AL206" s="92">
        <v>2575148.5802532425</v>
      </c>
    </row>
    <row r="207" spans="1:38" x14ac:dyDescent="0.25">
      <c r="A207" t="str">
        <f t="shared" si="3"/>
        <v>Domestic passengers_Nicaragua</v>
      </c>
      <c r="B207" s="102" t="s">
        <v>56</v>
      </c>
      <c r="C207" s="103" t="s">
        <v>141</v>
      </c>
      <c r="D207" s="104" t="s">
        <v>162</v>
      </c>
      <c r="E207" s="105" t="s">
        <v>20</v>
      </c>
      <c r="F207" s="106" t="s">
        <v>34</v>
      </c>
      <c r="G207" s="106" t="s">
        <v>20</v>
      </c>
      <c r="H207" s="106" t="s">
        <v>20</v>
      </c>
      <c r="I207" s="106" t="s">
        <v>20</v>
      </c>
      <c r="J207" s="106" t="s">
        <v>20</v>
      </c>
      <c r="K207" s="106" t="s">
        <v>20</v>
      </c>
      <c r="L207" s="106" t="s">
        <v>20</v>
      </c>
      <c r="M207" s="106" t="s">
        <v>20</v>
      </c>
      <c r="N207" s="106" t="s">
        <v>20</v>
      </c>
      <c r="O207" s="106" t="s">
        <v>20</v>
      </c>
      <c r="P207" s="106" t="s">
        <v>20</v>
      </c>
      <c r="Q207" s="106" t="s">
        <v>20</v>
      </c>
      <c r="R207" s="107">
        <v>37467</v>
      </c>
      <c r="S207" s="107">
        <v>55823.470919773456</v>
      </c>
      <c r="T207" s="107">
        <v>84134.7237382272</v>
      </c>
      <c r="U207" s="107">
        <v>95411.647707266588</v>
      </c>
      <c r="V207" s="107">
        <v>100699.4501489011</v>
      </c>
      <c r="W207" s="107">
        <v>104680.20534113553</v>
      </c>
      <c r="X207" s="107">
        <v>107618.19870700857</v>
      </c>
      <c r="Y207" s="107">
        <v>110252.51027500795</v>
      </c>
      <c r="Z207" s="107">
        <v>112974.75208152801</v>
      </c>
      <c r="AA207" s="107">
        <v>115974.5318556783</v>
      </c>
      <c r="AB207" s="107">
        <v>119333.0912206574</v>
      </c>
      <c r="AC207" s="107">
        <v>123594.5543298594</v>
      </c>
      <c r="AD207" s="107">
        <v>128299.08201961523</v>
      </c>
      <c r="AE207" s="107">
        <v>133511.92010674364</v>
      </c>
      <c r="AF207" s="107">
        <v>139251.84543081961</v>
      </c>
      <c r="AG207" s="107">
        <v>145551.49388160993</v>
      </c>
      <c r="AH207" s="107">
        <v>152352.96303935297</v>
      </c>
      <c r="AI207" s="107">
        <v>159726.61159216991</v>
      </c>
      <c r="AJ207" s="107">
        <v>167693.29186062558</v>
      </c>
      <c r="AK207" s="107">
        <v>176283.04618920101</v>
      </c>
      <c r="AL207" s="104">
        <v>185527.73602048602</v>
      </c>
    </row>
    <row r="208" spans="1:38" x14ac:dyDescent="0.25">
      <c r="A208" t="str">
        <f t="shared" si="3"/>
        <v>Total passengers_NEXT 11</v>
      </c>
      <c r="B208" s="72" t="s">
        <v>58</v>
      </c>
      <c r="C208" s="108" t="s">
        <v>20</v>
      </c>
      <c r="D208" s="92" t="s">
        <v>15</v>
      </c>
      <c r="E208" s="75" t="s">
        <v>20</v>
      </c>
      <c r="F208" s="76" t="s">
        <v>20</v>
      </c>
      <c r="G208" s="76" t="s">
        <v>20</v>
      </c>
      <c r="H208" s="76" t="s">
        <v>20</v>
      </c>
      <c r="I208" s="76" t="s">
        <v>20</v>
      </c>
      <c r="J208" s="76" t="s">
        <v>20</v>
      </c>
      <c r="K208" s="76" t="s">
        <v>20</v>
      </c>
      <c r="L208" s="76" t="s">
        <v>20</v>
      </c>
      <c r="M208" s="76" t="s">
        <v>20</v>
      </c>
      <c r="N208" s="76" t="s">
        <v>20</v>
      </c>
      <c r="O208" s="76" t="s">
        <v>20</v>
      </c>
      <c r="P208" s="76" t="s">
        <v>20</v>
      </c>
      <c r="Q208" s="76" t="s">
        <v>20</v>
      </c>
      <c r="R208" s="83">
        <v>427798170</v>
      </c>
      <c r="S208" s="83">
        <v>484169589.89230168</v>
      </c>
      <c r="T208" s="83">
        <v>732932201.58925724</v>
      </c>
      <c r="U208" s="83">
        <v>978389599.5109601</v>
      </c>
      <c r="V208" s="83">
        <v>1142816999.5835061</v>
      </c>
      <c r="W208" s="83">
        <v>1272258011.1104712</v>
      </c>
      <c r="X208" s="83">
        <v>1386606308.5712702</v>
      </c>
      <c r="Y208" s="83">
        <v>1491762230.7390559</v>
      </c>
      <c r="Z208" s="83">
        <v>1591253446.0993705</v>
      </c>
      <c r="AA208" s="83">
        <v>1686934701.0940261</v>
      </c>
      <c r="AB208" s="83">
        <v>1780084773.8145986</v>
      </c>
      <c r="AC208" s="83">
        <v>1872042300.4071031</v>
      </c>
      <c r="AD208" s="83">
        <v>1963731277.116359</v>
      </c>
      <c r="AE208" s="83">
        <v>2055769644.6440887</v>
      </c>
      <c r="AF208" s="83">
        <v>2147854173.3832002</v>
      </c>
      <c r="AG208" s="83">
        <v>2240519202.0967693</v>
      </c>
      <c r="AH208" s="83">
        <v>2332784755.026063</v>
      </c>
      <c r="AI208" s="83">
        <v>2424957906.5965648</v>
      </c>
      <c r="AJ208" s="83">
        <v>2518001673.1501751</v>
      </c>
      <c r="AK208" s="83">
        <v>2612150312.0173259</v>
      </c>
      <c r="AL208" s="92">
        <v>2707136160.3171563</v>
      </c>
    </row>
    <row r="209" spans="1:38" x14ac:dyDescent="0.25">
      <c r="A209" t="str">
        <f t="shared" si="3"/>
        <v>Total aircraft movements_NEXT 11</v>
      </c>
      <c r="B209" s="72" t="s">
        <v>35</v>
      </c>
      <c r="C209" s="108" t="s">
        <v>20</v>
      </c>
      <c r="D209" s="92" t="s">
        <v>15</v>
      </c>
      <c r="E209" s="75" t="s">
        <v>20</v>
      </c>
      <c r="F209" s="76" t="s">
        <v>20</v>
      </c>
      <c r="G209" s="76" t="s">
        <v>20</v>
      </c>
      <c r="H209" s="76" t="s">
        <v>20</v>
      </c>
      <c r="I209" s="76" t="s">
        <v>20</v>
      </c>
      <c r="J209" s="76" t="s">
        <v>20</v>
      </c>
      <c r="K209" s="76" t="s">
        <v>20</v>
      </c>
      <c r="L209" s="76" t="s">
        <v>20</v>
      </c>
      <c r="M209" s="76" t="s">
        <v>20</v>
      </c>
      <c r="N209" s="76" t="s">
        <v>20</v>
      </c>
      <c r="O209" s="76" t="s">
        <v>20</v>
      </c>
      <c r="P209" s="76" t="s">
        <v>20</v>
      </c>
      <c r="Q209" s="76" t="s">
        <v>20</v>
      </c>
      <c r="R209" s="83">
        <v>4794385</v>
      </c>
      <c r="S209" s="83">
        <v>5188430.4353018226</v>
      </c>
      <c r="T209" s="83">
        <v>6809494.3894344019</v>
      </c>
      <c r="U209" s="83">
        <v>8240028.6150516635</v>
      </c>
      <c r="V209" s="83">
        <v>9145819.0546390787</v>
      </c>
      <c r="W209" s="83">
        <v>9814910.7740312126</v>
      </c>
      <c r="X209" s="83">
        <v>10399480.430805761</v>
      </c>
      <c r="Y209" s="83">
        <v>10931445.482670434</v>
      </c>
      <c r="Z209" s="83">
        <v>11430740.063890235</v>
      </c>
      <c r="AA209" s="83">
        <v>11904696.66197188</v>
      </c>
      <c r="AB209" s="83">
        <v>12360232.473544085</v>
      </c>
      <c r="AC209" s="83">
        <v>12803965.658403009</v>
      </c>
      <c r="AD209" s="83">
        <v>13240889.161644258</v>
      </c>
      <c r="AE209" s="83">
        <v>13672526.478110243</v>
      </c>
      <c r="AF209" s="83">
        <v>14097890.834282432</v>
      </c>
      <c r="AG209" s="83">
        <v>14519137.680456471</v>
      </c>
      <c r="AH209" s="83">
        <v>14933159.6952038</v>
      </c>
      <c r="AI209" s="83">
        <v>15339527.011373231</v>
      </c>
      <c r="AJ209" s="83">
        <v>15742936.586006494</v>
      </c>
      <c r="AK209" s="83">
        <v>16144254.776278291</v>
      </c>
      <c r="AL209" s="92">
        <v>16543284.186725533</v>
      </c>
    </row>
    <row r="210" spans="1:38" x14ac:dyDescent="0.25">
      <c r="A210" t="str">
        <f t="shared" si="3"/>
        <v>Total Cargo_NEXT 11</v>
      </c>
      <c r="B210" s="102" t="s">
        <v>207</v>
      </c>
      <c r="C210" s="103" t="s">
        <v>20</v>
      </c>
      <c r="D210" s="104" t="s">
        <v>15</v>
      </c>
      <c r="E210" s="105" t="s">
        <v>20</v>
      </c>
      <c r="F210" s="106" t="s">
        <v>20</v>
      </c>
      <c r="G210" s="106" t="s">
        <v>20</v>
      </c>
      <c r="H210" s="106" t="s">
        <v>20</v>
      </c>
      <c r="I210" s="106" t="s">
        <v>20</v>
      </c>
      <c r="J210" s="106" t="s">
        <v>20</v>
      </c>
      <c r="K210" s="106" t="s">
        <v>20</v>
      </c>
      <c r="L210" s="106" t="s">
        <v>20</v>
      </c>
      <c r="M210" s="106" t="s">
        <v>20</v>
      </c>
      <c r="N210" s="106" t="s">
        <v>20</v>
      </c>
      <c r="O210" s="106" t="s">
        <v>20</v>
      </c>
      <c r="P210" s="106" t="s">
        <v>20</v>
      </c>
      <c r="Q210" s="106" t="s">
        <v>20</v>
      </c>
      <c r="R210" s="107">
        <v>9175565.6720000003</v>
      </c>
      <c r="S210" s="107">
        <v>10946996.409215217</v>
      </c>
      <c r="T210" s="107">
        <v>11776413.517579723</v>
      </c>
      <c r="U210" s="107">
        <v>12288305.116807623</v>
      </c>
      <c r="V210" s="107">
        <v>12726302.608761484</v>
      </c>
      <c r="W210" s="107">
        <v>13180648.417109204</v>
      </c>
      <c r="X210" s="107">
        <v>13616719.677628506</v>
      </c>
      <c r="Y210" s="107">
        <v>14043776.573466398</v>
      </c>
      <c r="Z210" s="107">
        <v>14468619.018949687</v>
      </c>
      <c r="AA210" s="107">
        <v>14892114.288778478</v>
      </c>
      <c r="AB210" s="107">
        <v>15315925.894378653</v>
      </c>
      <c r="AC210" s="107">
        <v>15741203.226166826</v>
      </c>
      <c r="AD210" s="107">
        <v>16170503.940082118</v>
      </c>
      <c r="AE210" s="107">
        <v>16603055.785002494</v>
      </c>
      <c r="AF210" s="107">
        <v>17038492.439387314</v>
      </c>
      <c r="AG210" s="107">
        <v>17476338.757594459</v>
      </c>
      <c r="AH210" s="107">
        <v>17916477.702309854</v>
      </c>
      <c r="AI210" s="107">
        <v>18359222.371009447</v>
      </c>
      <c r="AJ210" s="107">
        <v>18804815.097455334</v>
      </c>
      <c r="AK210" s="107">
        <v>19253317.687379222</v>
      </c>
      <c r="AL210" s="104">
        <v>19704677.157345943</v>
      </c>
    </row>
    <row r="211" spans="1:38" x14ac:dyDescent="0.25">
      <c r="A211" t="str">
        <f t="shared" si="3"/>
        <v>International passengers_NEXT 11</v>
      </c>
      <c r="B211" s="102" t="s">
        <v>54</v>
      </c>
      <c r="C211" s="103" t="s">
        <v>20</v>
      </c>
      <c r="D211" s="104" t="s">
        <v>15</v>
      </c>
      <c r="E211" s="105" t="s">
        <v>20</v>
      </c>
      <c r="F211" s="106" t="s">
        <v>20</v>
      </c>
      <c r="G211" s="106" t="s">
        <v>20</v>
      </c>
      <c r="H211" s="106" t="s">
        <v>20</v>
      </c>
      <c r="I211" s="106" t="s">
        <v>20</v>
      </c>
      <c r="J211" s="106" t="s">
        <v>20</v>
      </c>
      <c r="K211" s="106" t="s">
        <v>20</v>
      </c>
      <c r="L211" s="106" t="s">
        <v>20</v>
      </c>
      <c r="M211" s="106" t="s">
        <v>20</v>
      </c>
      <c r="N211" s="106" t="s">
        <v>20</v>
      </c>
      <c r="O211" s="106" t="s">
        <v>20</v>
      </c>
      <c r="P211" s="106" t="s">
        <v>20</v>
      </c>
      <c r="Q211" s="106" t="s">
        <v>20</v>
      </c>
      <c r="R211" s="107">
        <v>103167050</v>
      </c>
      <c r="S211" s="107">
        <v>134132145.87297401</v>
      </c>
      <c r="T211" s="107">
        <v>245170671.19878229</v>
      </c>
      <c r="U211" s="107">
        <v>365648362.97784859</v>
      </c>
      <c r="V211" s="107">
        <v>435747392.75703216</v>
      </c>
      <c r="W211" s="107">
        <v>491703038.95092726</v>
      </c>
      <c r="X211" s="107">
        <v>541502624.62990546</v>
      </c>
      <c r="Y211" s="107">
        <v>587259345.66658199</v>
      </c>
      <c r="Z211" s="107">
        <v>630170343.14948046</v>
      </c>
      <c r="AA211" s="107">
        <v>671260000.60151649</v>
      </c>
      <c r="AB211" s="107">
        <v>710969242.47283709</v>
      </c>
      <c r="AC211" s="107">
        <v>750053678.44498539</v>
      </c>
      <c r="AD211" s="107">
        <v>788658396.08277202</v>
      </c>
      <c r="AE211" s="107">
        <v>827223183.84587955</v>
      </c>
      <c r="AF211" s="107">
        <v>865710549.83163261</v>
      </c>
      <c r="AG211" s="107">
        <v>904408319.6384871</v>
      </c>
      <c r="AH211" s="107">
        <v>943171642.70147705</v>
      </c>
      <c r="AI211" s="107">
        <v>982082697.58613336</v>
      </c>
      <c r="AJ211" s="107">
        <v>1021370203.6690122</v>
      </c>
      <c r="AK211" s="107">
        <v>1061213274.5392629</v>
      </c>
      <c r="AL211" s="104">
        <v>1101437389.6308506</v>
      </c>
    </row>
    <row r="212" spans="1:38" x14ac:dyDescent="0.25">
      <c r="A212" t="str">
        <f t="shared" si="3"/>
        <v>Domestic passengers_NEXT 11</v>
      </c>
      <c r="B212" s="72" t="s">
        <v>56</v>
      </c>
      <c r="C212" s="108" t="s">
        <v>20</v>
      </c>
      <c r="D212" s="92" t="s">
        <v>15</v>
      </c>
      <c r="E212" s="75" t="s">
        <v>20</v>
      </c>
      <c r="F212" s="76" t="s">
        <v>20</v>
      </c>
      <c r="G212" s="76" t="s">
        <v>20</v>
      </c>
      <c r="H212" s="76" t="s">
        <v>20</v>
      </c>
      <c r="I212" s="76" t="s">
        <v>20</v>
      </c>
      <c r="J212" s="76" t="s">
        <v>20</v>
      </c>
      <c r="K212" s="76" t="s">
        <v>20</v>
      </c>
      <c r="L212" s="76" t="s">
        <v>20</v>
      </c>
      <c r="M212" s="76" t="s">
        <v>20</v>
      </c>
      <c r="N212" s="76" t="s">
        <v>20</v>
      </c>
      <c r="O212" s="76" t="s">
        <v>20</v>
      </c>
      <c r="P212" s="76" t="s">
        <v>20</v>
      </c>
      <c r="Q212" s="76" t="s">
        <v>20</v>
      </c>
      <c r="R212" s="83">
        <v>320729614</v>
      </c>
      <c r="S212" s="83">
        <v>344021099.59830135</v>
      </c>
      <c r="T212" s="83">
        <v>480095317.43516558</v>
      </c>
      <c r="U212" s="83">
        <v>603970571.90788603</v>
      </c>
      <c r="V212" s="83">
        <v>697516827.60327852</v>
      </c>
      <c r="W212" s="83">
        <v>770289837.06728947</v>
      </c>
      <c r="X212" s="83">
        <v>834273093.67021716</v>
      </c>
      <c r="Y212" s="83">
        <v>893183134.60323119</v>
      </c>
      <c r="Z212" s="83">
        <v>949313532.62149405</v>
      </c>
      <c r="AA212" s="83">
        <v>1003474761.0309081</v>
      </c>
      <c r="AB212" s="83">
        <v>1056493331.5261539</v>
      </c>
      <c r="AC212" s="83">
        <v>1108944703.2179756</v>
      </c>
      <c r="AD212" s="83">
        <v>1161605364.8756781</v>
      </c>
      <c r="AE212" s="83">
        <v>1214651308.3715832</v>
      </c>
      <c r="AF212" s="83">
        <v>1267816221.3854165</v>
      </c>
      <c r="AG212" s="83">
        <v>1321345728.338187</v>
      </c>
      <c r="AH212" s="83">
        <v>1374403559.9961684</v>
      </c>
      <c r="AI212" s="83">
        <v>1427216724.8940842</v>
      </c>
      <c r="AJ212" s="83">
        <v>1480518521.8186824</v>
      </c>
      <c r="AK212" s="83">
        <v>1534364138.0100822</v>
      </c>
      <c r="AL212" s="92">
        <v>1588660699.7238736</v>
      </c>
    </row>
    <row r="213" spans="1:38" x14ac:dyDescent="0.25">
      <c r="A213" t="str">
        <f t="shared" si="3"/>
        <v>Total passengers_New Zealand</v>
      </c>
      <c r="B213" s="102" t="s">
        <v>58</v>
      </c>
      <c r="C213" s="103" t="s">
        <v>69</v>
      </c>
      <c r="D213" s="104" t="s">
        <v>87</v>
      </c>
      <c r="E213" s="105" t="s">
        <v>34</v>
      </c>
      <c r="F213" s="106" t="s">
        <v>20</v>
      </c>
      <c r="G213" s="106" t="s">
        <v>20</v>
      </c>
      <c r="H213" s="106" t="s">
        <v>20</v>
      </c>
      <c r="I213" s="106" t="s">
        <v>20</v>
      </c>
      <c r="J213" s="106" t="s">
        <v>20</v>
      </c>
      <c r="K213" s="106" t="s">
        <v>20</v>
      </c>
      <c r="L213" s="106" t="s">
        <v>20</v>
      </c>
      <c r="M213" s="106" t="s">
        <v>20</v>
      </c>
      <c r="N213" s="106" t="s">
        <v>20</v>
      </c>
      <c r="O213" s="106" t="s">
        <v>20</v>
      </c>
      <c r="P213" s="106" t="s">
        <v>20</v>
      </c>
      <c r="Q213" s="106" t="s">
        <v>20</v>
      </c>
      <c r="R213" s="107">
        <v>16748875</v>
      </c>
      <c r="S213" s="107">
        <v>14309506.905339666</v>
      </c>
      <c r="T213" s="107">
        <v>18490763.783123408</v>
      </c>
      <c r="U213" s="107">
        <v>27497544.58980947</v>
      </c>
      <c r="V213" s="107">
        <v>32946013.440637559</v>
      </c>
      <c r="W213" s="107">
        <v>36452315.450052254</v>
      </c>
      <c r="X213" s="107">
        <v>39440032.733080745</v>
      </c>
      <c r="Y213" s="107">
        <v>42050498.161198512</v>
      </c>
      <c r="Z213" s="107">
        <v>44377871.058617689</v>
      </c>
      <c r="AA213" s="107">
        <v>46487634.12611597</v>
      </c>
      <c r="AB213" s="107">
        <v>48429227.325113051</v>
      </c>
      <c r="AC213" s="107">
        <v>50221204.066379748</v>
      </c>
      <c r="AD213" s="107">
        <v>51924134.205505602</v>
      </c>
      <c r="AE213" s="107">
        <v>53549891.238476925</v>
      </c>
      <c r="AF213" s="107">
        <v>55112699.385857768</v>
      </c>
      <c r="AG213" s="107">
        <v>56625643.166638844</v>
      </c>
      <c r="AH213" s="107">
        <v>58099389.622839697</v>
      </c>
      <c r="AI213" s="107">
        <v>59540752.603372559</v>
      </c>
      <c r="AJ213" s="107">
        <v>60956337.330848992</v>
      </c>
      <c r="AK213" s="107">
        <v>62350577.494836062</v>
      </c>
      <c r="AL213" s="104">
        <v>63726642.539206482</v>
      </c>
    </row>
    <row r="214" spans="1:38" x14ac:dyDescent="0.25">
      <c r="A214" t="str">
        <f t="shared" si="3"/>
        <v>Total aircraft movements_New Zealand</v>
      </c>
      <c r="B214" s="102" t="s">
        <v>35</v>
      </c>
      <c r="C214" s="103" t="s">
        <v>69</v>
      </c>
      <c r="D214" s="104" t="s">
        <v>87</v>
      </c>
      <c r="E214" s="105" t="s">
        <v>34</v>
      </c>
      <c r="F214" s="106" t="s">
        <v>20</v>
      </c>
      <c r="G214" s="106" t="s">
        <v>20</v>
      </c>
      <c r="H214" s="106" t="s">
        <v>20</v>
      </c>
      <c r="I214" s="106" t="s">
        <v>20</v>
      </c>
      <c r="J214" s="106" t="s">
        <v>20</v>
      </c>
      <c r="K214" s="106" t="s">
        <v>20</v>
      </c>
      <c r="L214" s="106" t="s">
        <v>20</v>
      </c>
      <c r="M214" s="106" t="s">
        <v>20</v>
      </c>
      <c r="N214" s="106" t="s">
        <v>20</v>
      </c>
      <c r="O214" s="106" t="s">
        <v>20</v>
      </c>
      <c r="P214" s="106" t="s">
        <v>20</v>
      </c>
      <c r="Q214" s="106" t="s">
        <v>20</v>
      </c>
      <c r="R214" s="107">
        <v>284423</v>
      </c>
      <c r="S214" s="107">
        <v>276487.01019507303</v>
      </c>
      <c r="T214" s="107">
        <v>322901.69698121562</v>
      </c>
      <c r="U214" s="107">
        <v>396363.82743399008</v>
      </c>
      <c r="V214" s="107">
        <v>438117.55579407391</v>
      </c>
      <c r="W214" s="107">
        <v>451087.6177674802</v>
      </c>
      <c r="X214" s="107">
        <v>463026.77254664735</v>
      </c>
      <c r="Y214" s="107">
        <v>473492.71991679119</v>
      </c>
      <c r="Z214" s="107">
        <v>482635.33963463648</v>
      </c>
      <c r="AA214" s="107">
        <v>490908.84290344582</v>
      </c>
      <c r="AB214" s="107">
        <v>498641.1756916499</v>
      </c>
      <c r="AC214" s="107">
        <v>505934.64000166324</v>
      </c>
      <c r="AD214" s="107">
        <v>512832.18007546675</v>
      </c>
      <c r="AE214" s="107">
        <v>519477.10370731319</v>
      </c>
      <c r="AF214" s="107">
        <v>526192.90032109257</v>
      </c>
      <c r="AG214" s="107">
        <v>532547.86622594972</v>
      </c>
      <c r="AH214" s="107">
        <v>537903.74234399595</v>
      </c>
      <c r="AI214" s="107">
        <v>543646.7127231434</v>
      </c>
      <c r="AJ214" s="107">
        <v>549187.23492762854</v>
      </c>
      <c r="AK214" s="107">
        <v>554815.72018038516</v>
      </c>
      <c r="AL214" s="104">
        <v>560838.48834611056</v>
      </c>
    </row>
    <row r="215" spans="1:38" x14ac:dyDescent="0.25">
      <c r="A215" t="str">
        <f t="shared" si="3"/>
        <v>Total Cargo_New Zealand</v>
      </c>
      <c r="B215" s="102" t="s">
        <v>207</v>
      </c>
      <c r="C215" s="108" t="s">
        <v>69</v>
      </c>
      <c r="D215" s="92" t="s">
        <v>87</v>
      </c>
      <c r="E215" s="75" t="s">
        <v>34</v>
      </c>
      <c r="F215" s="76" t="s">
        <v>20</v>
      </c>
      <c r="G215" s="76" t="s">
        <v>20</v>
      </c>
      <c r="H215" s="76" t="s">
        <v>20</v>
      </c>
      <c r="I215" s="76" t="s">
        <v>20</v>
      </c>
      <c r="J215" s="76" t="s">
        <v>20</v>
      </c>
      <c r="K215" s="76" t="s">
        <v>20</v>
      </c>
      <c r="L215" s="76" t="s">
        <v>20</v>
      </c>
      <c r="M215" s="76" t="s">
        <v>20</v>
      </c>
      <c r="N215" s="76" t="s">
        <v>20</v>
      </c>
      <c r="O215" s="76" t="s">
        <v>20</v>
      </c>
      <c r="P215" s="76" t="s">
        <v>20</v>
      </c>
      <c r="Q215" s="76" t="s">
        <v>20</v>
      </c>
      <c r="R215" s="83">
        <v>220145</v>
      </c>
      <c r="S215" s="83">
        <v>260799.79999400498</v>
      </c>
      <c r="T215" s="83">
        <v>266190.232491603</v>
      </c>
      <c r="U215" s="83">
        <v>270240.33109805349</v>
      </c>
      <c r="V215" s="83">
        <v>275354.37164906663</v>
      </c>
      <c r="W215" s="83">
        <v>279858.99847737304</v>
      </c>
      <c r="X215" s="83">
        <v>284144.88294427464</v>
      </c>
      <c r="Y215" s="83">
        <v>288491.23283287784</v>
      </c>
      <c r="Z215" s="83">
        <v>292656.48707570025</v>
      </c>
      <c r="AA215" s="83">
        <v>296079.41638008889</v>
      </c>
      <c r="AB215" s="83">
        <v>301657.59525489534</v>
      </c>
      <c r="AC215" s="83">
        <v>304706.04440705932</v>
      </c>
      <c r="AD215" s="83">
        <v>310334.83843017806</v>
      </c>
      <c r="AE215" s="83">
        <v>314149.52111827512</v>
      </c>
      <c r="AF215" s="83">
        <v>319248.98424481292</v>
      </c>
      <c r="AG215" s="83">
        <v>322139.62249937793</v>
      </c>
      <c r="AH215" s="83">
        <v>327582.21351933677</v>
      </c>
      <c r="AI215" s="83">
        <v>333033.70266139228</v>
      </c>
      <c r="AJ215" s="83">
        <v>335839.0579552995</v>
      </c>
      <c r="AK215" s="83">
        <v>340940.31760655699</v>
      </c>
      <c r="AL215" s="92">
        <v>346249.01002505631</v>
      </c>
    </row>
    <row r="216" spans="1:38" x14ac:dyDescent="0.25">
      <c r="A216" t="str">
        <f t="shared" si="3"/>
        <v>International passengers_New Zealand</v>
      </c>
      <c r="B216" s="72" t="s">
        <v>54</v>
      </c>
      <c r="C216" s="108" t="s">
        <v>69</v>
      </c>
      <c r="D216" s="92" t="s">
        <v>87</v>
      </c>
      <c r="E216" s="75" t="s">
        <v>34</v>
      </c>
      <c r="F216" s="76" t="s">
        <v>20</v>
      </c>
      <c r="G216" s="76" t="s">
        <v>20</v>
      </c>
      <c r="H216" s="76" t="s">
        <v>20</v>
      </c>
      <c r="I216" s="76" t="s">
        <v>20</v>
      </c>
      <c r="J216" s="76" t="s">
        <v>20</v>
      </c>
      <c r="K216" s="76" t="s">
        <v>20</v>
      </c>
      <c r="L216" s="76" t="s">
        <v>20</v>
      </c>
      <c r="M216" s="76" t="s">
        <v>20</v>
      </c>
      <c r="N216" s="76" t="s">
        <v>20</v>
      </c>
      <c r="O216" s="76" t="s">
        <v>20</v>
      </c>
      <c r="P216" s="76" t="s">
        <v>20</v>
      </c>
      <c r="Q216" s="76" t="s">
        <v>20</v>
      </c>
      <c r="R216" s="83">
        <v>3430909</v>
      </c>
      <c r="S216" s="83">
        <v>813063.47401771205</v>
      </c>
      <c r="T216" s="83">
        <v>2189965.0265969085</v>
      </c>
      <c r="U216" s="83">
        <v>6920440.5834136847</v>
      </c>
      <c r="V216" s="83">
        <v>10004746.630872989</v>
      </c>
      <c r="W216" s="83">
        <v>11793112.528431097</v>
      </c>
      <c r="X216" s="83">
        <v>13332735.949778935</v>
      </c>
      <c r="Y216" s="83">
        <v>14673987.05858946</v>
      </c>
      <c r="Z216" s="83">
        <v>15858644.87093241</v>
      </c>
      <c r="AA216" s="83">
        <v>16920471.230629034</v>
      </c>
      <c r="AB216" s="83">
        <v>17888095.765154447</v>
      </c>
      <c r="AC216" s="83">
        <v>18765053.986945696</v>
      </c>
      <c r="AD216" s="83">
        <v>19600771.150595523</v>
      </c>
      <c r="AE216" s="83">
        <v>20398546.986030839</v>
      </c>
      <c r="AF216" s="83">
        <v>21165831.459930811</v>
      </c>
      <c r="AG216" s="83">
        <v>21910176.362410255</v>
      </c>
      <c r="AH216" s="83">
        <v>22637717.571706116</v>
      </c>
      <c r="AI216" s="83">
        <v>23351546.794275213</v>
      </c>
      <c r="AJ216" s="83">
        <v>24055286.687338047</v>
      </c>
      <c r="AK216" s="83">
        <v>24751048.894727178</v>
      </c>
      <c r="AL216" s="92">
        <v>25440065.974044517</v>
      </c>
    </row>
    <row r="217" spans="1:38" x14ac:dyDescent="0.25">
      <c r="A217" t="str">
        <f t="shared" si="3"/>
        <v>Domestic passengers_New Zealand</v>
      </c>
      <c r="B217" s="102" t="s">
        <v>56</v>
      </c>
      <c r="C217" s="103" t="s">
        <v>69</v>
      </c>
      <c r="D217" s="104" t="s">
        <v>87</v>
      </c>
      <c r="E217" s="105" t="s">
        <v>34</v>
      </c>
      <c r="F217" s="106" t="s">
        <v>20</v>
      </c>
      <c r="G217" s="106" t="s">
        <v>20</v>
      </c>
      <c r="H217" s="106" t="s">
        <v>20</v>
      </c>
      <c r="I217" s="106" t="s">
        <v>20</v>
      </c>
      <c r="J217" s="106" t="s">
        <v>20</v>
      </c>
      <c r="K217" s="106" t="s">
        <v>20</v>
      </c>
      <c r="L217" s="106" t="s">
        <v>20</v>
      </c>
      <c r="M217" s="106" t="s">
        <v>20</v>
      </c>
      <c r="N217" s="106" t="s">
        <v>20</v>
      </c>
      <c r="O217" s="106" t="s">
        <v>20</v>
      </c>
      <c r="P217" s="106" t="s">
        <v>20</v>
      </c>
      <c r="Q217" s="106" t="s">
        <v>20</v>
      </c>
      <c r="R217" s="107">
        <v>13097700</v>
      </c>
      <c r="S217" s="107">
        <v>13480771.261192627</v>
      </c>
      <c r="T217" s="107">
        <v>16248372.284181949</v>
      </c>
      <c r="U217" s="107">
        <v>20100754.550218556</v>
      </c>
      <c r="V217" s="107">
        <v>22146520.54188684</v>
      </c>
      <c r="W217" s="107">
        <v>23756089.916336317</v>
      </c>
      <c r="X217" s="107">
        <v>25119307.356964119</v>
      </c>
      <c r="Y217" s="107">
        <v>26319738.950957019</v>
      </c>
      <c r="Z217" s="107">
        <v>27404540.450617936</v>
      </c>
      <c r="AA217" s="107">
        <v>28402559.04182981</v>
      </c>
      <c r="AB217" s="107">
        <v>29332934.94827947</v>
      </c>
      <c r="AC217" s="107">
        <v>30209274.858441588</v>
      </c>
      <c r="AD217" s="107">
        <v>31041766.87723957</v>
      </c>
      <c r="AE217" s="107">
        <v>31838320.606888577</v>
      </c>
      <c r="AF217" s="107">
        <v>32605210.94398576</v>
      </c>
      <c r="AG217" s="107">
        <v>33347491.744610332</v>
      </c>
      <c r="AH217" s="107">
        <v>34069258.366530836</v>
      </c>
      <c r="AI217" s="107">
        <v>34773855.361467928</v>
      </c>
      <c r="AJ217" s="107">
        <v>35464010.062574893</v>
      </c>
      <c r="AK217" s="107">
        <v>36141956.706719093</v>
      </c>
      <c r="AL217" s="104">
        <v>36809524.321476489</v>
      </c>
    </row>
    <row r="218" spans="1:38" x14ac:dyDescent="0.25">
      <c r="A218" t="str">
        <f t="shared" si="3"/>
        <v>Total passengers_Netherlands</v>
      </c>
      <c r="B218" s="72" t="s">
        <v>58</v>
      </c>
      <c r="C218" s="108" t="s">
        <v>96</v>
      </c>
      <c r="D218" s="92" t="s">
        <v>129</v>
      </c>
      <c r="E218" s="75" t="s">
        <v>34</v>
      </c>
      <c r="F218" s="76" t="s">
        <v>20</v>
      </c>
      <c r="G218" s="76" t="s">
        <v>20</v>
      </c>
      <c r="H218" s="76" t="s">
        <v>34</v>
      </c>
      <c r="I218" s="76" t="s">
        <v>34</v>
      </c>
      <c r="J218" s="76" t="s">
        <v>20</v>
      </c>
      <c r="K218" s="76" t="s">
        <v>20</v>
      </c>
      <c r="L218" s="76" t="s">
        <v>20</v>
      </c>
      <c r="M218" s="76" t="s">
        <v>20</v>
      </c>
      <c r="N218" s="76" t="s">
        <v>20</v>
      </c>
      <c r="O218" s="76" t="s">
        <v>20</v>
      </c>
      <c r="P218" s="76" t="s">
        <v>20</v>
      </c>
      <c r="Q218" s="76" t="s">
        <v>34</v>
      </c>
      <c r="R218" s="83">
        <v>23595787</v>
      </c>
      <c r="S218" s="83">
        <v>29496037.75905405</v>
      </c>
      <c r="T218" s="83">
        <v>51524768.360852405</v>
      </c>
      <c r="U218" s="83">
        <v>68224683.686645001</v>
      </c>
      <c r="V218" s="83">
        <v>79246929.855701894</v>
      </c>
      <c r="W218" s="83">
        <v>87210445.513269171</v>
      </c>
      <c r="X218" s="83">
        <v>93809316.554002479</v>
      </c>
      <c r="Y218" s="83">
        <v>99512943.315139487</v>
      </c>
      <c r="Z218" s="83">
        <v>104615152.99799508</v>
      </c>
      <c r="AA218" s="83">
        <v>109303758.29999219</v>
      </c>
      <c r="AB218" s="83">
        <v>113701398.25221936</v>
      </c>
      <c r="AC218" s="83">
        <v>117889813.37687315</v>
      </c>
      <c r="AD218" s="83">
        <v>121924558.71124464</v>
      </c>
      <c r="AE218" s="83">
        <v>125844102.09107047</v>
      </c>
      <c r="AF218" s="83">
        <v>129675522.97972004</v>
      </c>
      <c r="AG218" s="83">
        <v>133438176.66095963</v>
      </c>
      <c r="AH218" s="83">
        <v>137146074.86157379</v>
      </c>
      <c r="AI218" s="83">
        <v>140809482.19633791</v>
      </c>
      <c r="AJ218" s="83">
        <v>144435993.36740032</v>
      </c>
      <c r="AK218" s="83">
        <v>148031272.42990622</v>
      </c>
      <c r="AL218" s="92">
        <v>151599580.94409364</v>
      </c>
    </row>
    <row r="219" spans="1:38" x14ac:dyDescent="0.25">
      <c r="A219" t="str">
        <f t="shared" si="3"/>
        <v>Total aircraft movements_Netherlands</v>
      </c>
      <c r="B219" s="72" t="s">
        <v>35</v>
      </c>
      <c r="C219" s="108" t="s">
        <v>96</v>
      </c>
      <c r="D219" s="92" t="s">
        <v>129</v>
      </c>
      <c r="E219" s="75" t="s">
        <v>34</v>
      </c>
      <c r="F219" s="76" t="s">
        <v>20</v>
      </c>
      <c r="G219" s="76" t="s">
        <v>20</v>
      </c>
      <c r="H219" s="76" t="s">
        <v>34</v>
      </c>
      <c r="I219" s="76" t="s">
        <v>34</v>
      </c>
      <c r="J219" s="76" t="s">
        <v>20</v>
      </c>
      <c r="K219" s="76" t="s">
        <v>20</v>
      </c>
      <c r="L219" s="76" t="s">
        <v>20</v>
      </c>
      <c r="M219" s="76" t="s">
        <v>20</v>
      </c>
      <c r="N219" s="76" t="s">
        <v>20</v>
      </c>
      <c r="O219" s="76" t="s">
        <v>20</v>
      </c>
      <c r="P219" s="76" t="s">
        <v>20</v>
      </c>
      <c r="Q219" s="76" t="s">
        <v>34</v>
      </c>
      <c r="R219" s="83">
        <v>305634</v>
      </c>
      <c r="S219" s="83">
        <v>357963.11446529272</v>
      </c>
      <c r="T219" s="83">
        <v>472562.06938122405</v>
      </c>
      <c r="U219" s="83">
        <v>558655.88718348625</v>
      </c>
      <c r="V219" s="83">
        <v>616471.53194208909</v>
      </c>
      <c r="W219" s="83">
        <v>655283.61135187629</v>
      </c>
      <c r="X219" s="83">
        <v>687089.78283584467</v>
      </c>
      <c r="Y219" s="83">
        <v>714475.56255521416</v>
      </c>
      <c r="Z219" s="83">
        <v>738950.82599585271</v>
      </c>
      <c r="AA219" s="83">
        <v>761426.85788335884</v>
      </c>
      <c r="AB219" s="83">
        <v>782468.31486567983</v>
      </c>
      <c r="AC219" s="83">
        <v>802439.20960207796</v>
      </c>
      <c r="AD219" s="83">
        <v>821587.42426451889</v>
      </c>
      <c r="AE219" s="83">
        <v>840090.80237656087</v>
      </c>
      <c r="AF219" s="83">
        <v>858075.13794706052</v>
      </c>
      <c r="AG219" s="83">
        <v>875643.06075638137</v>
      </c>
      <c r="AH219" s="83">
        <v>892868.26030429325</v>
      </c>
      <c r="AI219" s="83">
        <v>909812.85992305586</v>
      </c>
      <c r="AJ219" s="83">
        <v>926526.68188759347</v>
      </c>
      <c r="AK219" s="83">
        <v>943047.10577695642</v>
      </c>
      <c r="AL219" s="92">
        <v>959407.4962786627</v>
      </c>
    </row>
    <row r="220" spans="1:38" x14ac:dyDescent="0.25">
      <c r="A220" t="str">
        <f t="shared" si="3"/>
        <v>Total Cargo_Netherlands</v>
      </c>
      <c r="B220" s="102" t="s">
        <v>207</v>
      </c>
      <c r="C220" s="103" t="s">
        <v>96</v>
      </c>
      <c r="D220" s="104" t="s">
        <v>129</v>
      </c>
      <c r="E220" s="105" t="s">
        <v>34</v>
      </c>
      <c r="F220" s="106" t="s">
        <v>20</v>
      </c>
      <c r="G220" s="106" t="s">
        <v>20</v>
      </c>
      <c r="H220" s="106" t="s">
        <v>34</v>
      </c>
      <c r="I220" s="106" t="s">
        <v>34</v>
      </c>
      <c r="J220" s="106" t="s">
        <v>20</v>
      </c>
      <c r="K220" s="106" t="s">
        <v>20</v>
      </c>
      <c r="L220" s="106" t="s">
        <v>20</v>
      </c>
      <c r="M220" s="106" t="s">
        <v>20</v>
      </c>
      <c r="N220" s="106" t="s">
        <v>20</v>
      </c>
      <c r="O220" s="106" t="s">
        <v>20</v>
      </c>
      <c r="P220" s="106" t="s">
        <v>20</v>
      </c>
      <c r="Q220" s="106" t="s">
        <v>34</v>
      </c>
      <c r="R220" s="107">
        <v>1592414</v>
      </c>
      <c r="S220" s="107">
        <v>1789927.4028113859</v>
      </c>
      <c r="T220" s="107">
        <v>1872402.0536301855</v>
      </c>
      <c r="U220" s="107">
        <v>1934815.4703762631</v>
      </c>
      <c r="V220" s="107">
        <v>1986353.8336758332</v>
      </c>
      <c r="W220" s="107">
        <v>2026573.3659479825</v>
      </c>
      <c r="X220" s="107">
        <v>2063854.9727580706</v>
      </c>
      <c r="Y220" s="107">
        <v>2099874.7760619051</v>
      </c>
      <c r="Z220" s="107">
        <v>2132494.012691529</v>
      </c>
      <c r="AA220" s="107">
        <v>2163135.4695801591</v>
      </c>
      <c r="AB220" s="107">
        <v>2190532.39793581</v>
      </c>
      <c r="AC220" s="107">
        <v>2216079.5609052926</v>
      </c>
      <c r="AD220" s="107">
        <v>2241717.5163355144</v>
      </c>
      <c r="AE220" s="107">
        <v>2268422.4976476626</v>
      </c>
      <c r="AF220" s="107">
        <v>2296744.6543827564</v>
      </c>
      <c r="AG220" s="107">
        <v>2325852.4751409413</v>
      </c>
      <c r="AH220" s="107">
        <v>2354238.8166909846</v>
      </c>
      <c r="AI220" s="107">
        <v>2382703.6885940065</v>
      </c>
      <c r="AJ220" s="107">
        <v>2413156.5080929738</v>
      </c>
      <c r="AK220" s="107">
        <v>2445927.2707731389</v>
      </c>
      <c r="AL220" s="104">
        <v>2482825.3852788322</v>
      </c>
    </row>
    <row r="221" spans="1:38" x14ac:dyDescent="0.25">
      <c r="A221" t="str">
        <f t="shared" si="3"/>
        <v>International passengers_Netherlands</v>
      </c>
      <c r="B221" s="102" t="s">
        <v>54</v>
      </c>
      <c r="C221" s="103" t="s">
        <v>96</v>
      </c>
      <c r="D221" s="104" t="s">
        <v>129</v>
      </c>
      <c r="E221" s="105" t="s">
        <v>34</v>
      </c>
      <c r="F221" s="106" t="s">
        <v>20</v>
      </c>
      <c r="G221" s="106" t="s">
        <v>20</v>
      </c>
      <c r="H221" s="106" t="s">
        <v>34</v>
      </c>
      <c r="I221" s="106" t="s">
        <v>34</v>
      </c>
      <c r="J221" s="106" t="s">
        <v>20</v>
      </c>
      <c r="K221" s="106" t="s">
        <v>20</v>
      </c>
      <c r="L221" s="106" t="s">
        <v>20</v>
      </c>
      <c r="M221" s="106" t="s">
        <v>20</v>
      </c>
      <c r="N221" s="106" t="s">
        <v>20</v>
      </c>
      <c r="O221" s="106" t="s">
        <v>20</v>
      </c>
      <c r="P221" s="106" t="s">
        <v>20</v>
      </c>
      <c r="Q221" s="106" t="s">
        <v>34</v>
      </c>
      <c r="R221" s="107">
        <v>23075348</v>
      </c>
      <c r="S221" s="107">
        <v>28692950.156999536</v>
      </c>
      <c r="T221" s="107">
        <v>50077244.475318812</v>
      </c>
      <c r="U221" s="107">
        <v>66376955.078610092</v>
      </c>
      <c r="V221" s="107">
        <v>77186126.030323178</v>
      </c>
      <c r="W221" s="107">
        <v>85034308.975055858</v>
      </c>
      <c r="X221" s="107">
        <v>91565899.116662279</v>
      </c>
      <c r="Y221" s="107">
        <v>97222359.527643025</v>
      </c>
      <c r="Z221" s="107">
        <v>102285485.958395</v>
      </c>
      <c r="AA221" s="107">
        <v>106937941.47232662</v>
      </c>
      <c r="AB221" s="107">
        <v>111300204.85155764</v>
      </c>
      <c r="AC221" s="107">
        <v>115453201.14388366</v>
      </c>
      <c r="AD221" s="107">
        <v>119452284.98506652</v>
      </c>
      <c r="AE221" s="107">
        <v>123335986.26201126</v>
      </c>
      <c r="AF221" s="107">
        <v>127131554.24388435</v>
      </c>
      <c r="AG221" s="107">
        <v>130858534.87547155</v>
      </c>
      <c r="AH221" s="107">
        <v>134531123.74071693</v>
      </c>
      <c r="AI221" s="107">
        <v>138159739.38737586</v>
      </c>
      <c r="AJ221" s="107">
        <v>141752099.8387768</v>
      </c>
      <c r="AK221" s="107">
        <v>145313965.91391832</v>
      </c>
      <c r="AL221" s="104">
        <v>148849666.12088901</v>
      </c>
    </row>
    <row r="222" spans="1:38" x14ac:dyDescent="0.25">
      <c r="A222" t="str">
        <f t="shared" si="3"/>
        <v>Domestic passengers_Netherlands</v>
      </c>
      <c r="B222" s="72" t="s">
        <v>56</v>
      </c>
      <c r="C222" s="108" t="s">
        <v>96</v>
      </c>
      <c r="D222" s="92" t="s">
        <v>129</v>
      </c>
      <c r="E222" s="75" t="s">
        <v>34</v>
      </c>
      <c r="F222" s="76" t="s">
        <v>20</v>
      </c>
      <c r="G222" s="76" t="s">
        <v>20</v>
      </c>
      <c r="H222" s="76" t="s">
        <v>34</v>
      </c>
      <c r="I222" s="76" t="s">
        <v>34</v>
      </c>
      <c r="J222" s="76" t="s">
        <v>20</v>
      </c>
      <c r="K222" s="76" t="s">
        <v>20</v>
      </c>
      <c r="L222" s="76" t="s">
        <v>20</v>
      </c>
      <c r="M222" s="76" t="s">
        <v>20</v>
      </c>
      <c r="N222" s="76" t="s">
        <v>20</v>
      </c>
      <c r="O222" s="76" t="s">
        <v>20</v>
      </c>
      <c r="P222" s="76" t="s">
        <v>20</v>
      </c>
      <c r="Q222" s="76" t="s">
        <v>34</v>
      </c>
      <c r="R222" s="83" t="s">
        <v>218</v>
      </c>
      <c r="S222" s="83" t="s">
        <v>218</v>
      </c>
      <c r="T222" s="83" t="s">
        <v>218</v>
      </c>
      <c r="U222" s="83" t="s">
        <v>218</v>
      </c>
      <c r="V222" s="83" t="s">
        <v>218</v>
      </c>
      <c r="W222" s="83" t="s">
        <v>218</v>
      </c>
      <c r="X222" s="83" t="s">
        <v>218</v>
      </c>
      <c r="Y222" s="83" t="s">
        <v>218</v>
      </c>
      <c r="Z222" s="83" t="s">
        <v>218</v>
      </c>
      <c r="AA222" s="83" t="s">
        <v>218</v>
      </c>
      <c r="AB222" s="83" t="s">
        <v>218</v>
      </c>
      <c r="AC222" s="83" t="s">
        <v>218</v>
      </c>
      <c r="AD222" s="83" t="s">
        <v>218</v>
      </c>
      <c r="AE222" s="83" t="s">
        <v>218</v>
      </c>
      <c r="AF222" s="83" t="s">
        <v>218</v>
      </c>
      <c r="AG222" s="83" t="s">
        <v>218</v>
      </c>
      <c r="AH222" s="83" t="s">
        <v>218</v>
      </c>
      <c r="AI222" s="83" t="s">
        <v>218</v>
      </c>
      <c r="AJ222" s="83" t="s">
        <v>218</v>
      </c>
      <c r="AK222" s="83" t="s">
        <v>218</v>
      </c>
      <c r="AL222" s="92" t="s">
        <v>218</v>
      </c>
    </row>
    <row r="223" spans="1:38" x14ac:dyDescent="0.25">
      <c r="A223" t="str">
        <f t="shared" si="3"/>
        <v>Total passengers_Nepal</v>
      </c>
      <c r="B223" s="102" t="s">
        <v>58</v>
      </c>
      <c r="C223" s="103" t="s">
        <v>69</v>
      </c>
      <c r="D223" s="104" t="s">
        <v>86</v>
      </c>
      <c r="E223" s="105" t="s">
        <v>20</v>
      </c>
      <c r="F223" s="106" t="s">
        <v>34</v>
      </c>
      <c r="G223" s="106" t="s">
        <v>20</v>
      </c>
      <c r="H223" s="106" t="s">
        <v>20</v>
      </c>
      <c r="I223" s="106" t="s">
        <v>20</v>
      </c>
      <c r="J223" s="106" t="s">
        <v>34</v>
      </c>
      <c r="K223" s="106" t="s">
        <v>20</v>
      </c>
      <c r="L223" s="106" t="s">
        <v>20</v>
      </c>
      <c r="M223" s="106" t="s">
        <v>20</v>
      </c>
      <c r="N223" s="106" t="s">
        <v>20</v>
      </c>
      <c r="O223" s="106" t="s">
        <v>20</v>
      </c>
      <c r="P223" s="106" t="s">
        <v>20</v>
      </c>
      <c r="Q223" s="106" t="s">
        <v>20</v>
      </c>
      <c r="R223" s="107">
        <v>2539344</v>
      </c>
      <c r="S223" s="107">
        <v>4928625.324967985</v>
      </c>
      <c r="T223" s="107">
        <v>7122939.2925109332</v>
      </c>
      <c r="U223" s="107">
        <v>8348789.6875924924</v>
      </c>
      <c r="V223" s="107">
        <v>9389158.257771723</v>
      </c>
      <c r="W223" s="107">
        <v>10374460.591835905</v>
      </c>
      <c r="X223" s="107">
        <v>11184728.436234565</v>
      </c>
      <c r="Y223" s="107">
        <v>11928816.646498954</v>
      </c>
      <c r="Z223" s="107">
        <v>12635335.884367589</v>
      </c>
      <c r="AA223" s="107">
        <v>13322739.503692653</v>
      </c>
      <c r="AB223" s="107">
        <v>14003439.393198455</v>
      </c>
      <c r="AC223" s="107">
        <v>14548675.961244898</v>
      </c>
      <c r="AD223" s="107">
        <v>15090387.034367828</v>
      </c>
      <c r="AE223" s="107">
        <v>15633870.899868222</v>
      </c>
      <c r="AF223" s="107">
        <v>16182153.925748622</v>
      </c>
      <c r="AG223" s="107">
        <v>16738456.39467017</v>
      </c>
      <c r="AH223" s="107">
        <v>17152813.688406117</v>
      </c>
      <c r="AI223" s="107">
        <v>17570297.680482853</v>
      </c>
      <c r="AJ223" s="107">
        <v>17992089.472959295</v>
      </c>
      <c r="AK223" s="107">
        <v>18419080.007743895</v>
      </c>
      <c r="AL223" s="104">
        <v>18851952.665978674</v>
      </c>
    </row>
    <row r="224" spans="1:38" x14ac:dyDescent="0.25">
      <c r="A224" t="str">
        <f t="shared" si="3"/>
        <v>Total aircraft movements_Nepal</v>
      </c>
      <c r="B224" s="102" t="s">
        <v>35</v>
      </c>
      <c r="C224" s="103" t="s">
        <v>69</v>
      </c>
      <c r="D224" s="104" t="s">
        <v>86</v>
      </c>
      <c r="E224" s="105" t="s">
        <v>20</v>
      </c>
      <c r="F224" s="106" t="s">
        <v>34</v>
      </c>
      <c r="G224" s="106" t="s">
        <v>20</v>
      </c>
      <c r="H224" s="106" t="s">
        <v>20</v>
      </c>
      <c r="I224" s="106" t="s">
        <v>20</v>
      </c>
      <c r="J224" s="106" t="s">
        <v>34</v>
      </c>
      <c r="K224" s="106" t="s">
        <v>20</v>
      </c>
      <c r="L224" s="106" t="s">
        <v>20</v>
      </c>
      <c r="M224" s="106" t="s">
        <v>20</v>
      </c>
      <c r="N224" s="106" t="s">
        <v>20</v>
      </c>
      <c r="O224" s="106" t="s">
        <v>20</v>
      </c>
      <c r="P224" s="106" t="s">
        <v>20</v>
      </c>
      <c r="Q224" s="106" t="s">
        <v>20</v>
      </c>
      <c r="R224" s="107">
        <v>48846</v>
      </c>
      <c r="S224" s="107">
        <v>91546.062796402286</v>
      </c>
      <c r="T224" s="107">
        <v>130359.54417745119</v>
      </c>
      <c r="U224" s="107">
        <v>146299.79453564502</v>
      </c>
      <c r="V224" s="107">
        <v>153563.65714255394</v>
      </c>
      <c r="W224" s="107">
        <v>160446.36813963891</v>
      </c>
      <c r="X224" s="107">
        <v>165058.87962212024</v>
      </c>
      <c r="Y224" s="107">
        <v>168109.15530279811</v>
      </c>
      <c r="Z224" s="107">
        <v>170955.96061509903</v>
      </c>
      <c r="AA224" s="107">
        <v>173940.82649527039</v>
      </c>
      <c r="AB224" s="107">
        <v>177231.82826919307</v>
      </c>
      <c r="AC224" s="107">
        <v>180723.57423164818</v>
      </c>
      <c r="AD224" s="107">
        <v>184514.8131013902</v>
      </c>
      <c r="AE224" s="107">
        <v>188685.65314901632</v>
      </c>
      <c r="AF224" s="107">
        <v>193234.71839578598</v>
      </c>
      <c r="AG224" s="107">
        <v>198155.91697125311</v>
      </c>
      <c r="AH224" s="107">
        <v>203099.48027284857</v>
      </c>
      <c r="AI224" s="107">
        <v>208393.74607260394</v>
      </c>
      <c r="AJ224" s="107">
        <v>214038.48609982932</v>
      </c>
      <c r="AK224" s="107">
        <v>220032.06921433075</v>
      </c>
      <c r="AL224" s="104">
        <v>226377.72975544841</v>
      </c>
    </row>
    <row r="225" spans="1:38" x14ac:dyDescent="0.25">
      <c r="A225" t="str">
        <f t="shared" si="3"/>
        <v>Total Cargo_Nepal</v>
      </c>
      <c r="B225" s="102" t="s">
        <v>207</v>
      </c>
      <c r="C225" s="108" t="s">
        <v>69</v>
      </c>
      <c r="D225" s="92" t="s">
        <v>86</v>
      </c>
      <c r="E225" s="75" t="s">
        <v>20</v>
      </c>
      <c r="F225" s="76" t="s">
        <v>34</v>
      </c>
      <c r="G225" s="76" t="s">
        <v>20</v>
      </c>
      <c r="H225" s="76" t="s">
        <v>20</v>
      </c>
      <c r="I225" s="76" t="s">
        <v>20</v>
      </c>
      <c r="J225" s="76" t="s">
        <v>34</v>
      </c>
      <c r="K225" s="76" t="s">
        <v>20</v>
      </c>
      <c r="L225" s="76" t="s">
        <v>20</v>
      </c>
      <c r="M225" s="76" t="s">
        <v>20</v>
      </c>
      <c r="N225" s="76" t="s">
        <v>20</v>
      </c>
      <c r="O225" s="76" t="s">
        <v>20</v>
      </c>
      <c r="P225" s="76" t="s">
        <v>20</v>
      </c>
      <c r="Q225" s="76" t="s">
        <v>20</v>
      </c>
      <c r="R225" s="83">
        <v>14146.611000000001</v>
      </c>
      <c r="S225" s="83">
        <v>34715.313437952958</v>
      </c>
      <c r="T225" s="83">
        <v>34290.887930372097</v>
      </c>
      <c r="U225" s="83">
        <v>27716.866939846008</v>
      </c>
      <c r="V225" s="83">
        <v>25859.62339916249</v>
      </c>
      <c r="W225" s="83">
        <v>25757.190050586189</v>
      </c>
      <c r="X225" s="83">
        <v>25809.372360621004</v>
      </c>
      <c r="Y225" s="83">
        <v>25994.903761236135</v>
      </c>
      <c r="Z225" s="83">
        <v>26294.692450474507</v>
      </c>
      <c r="AA225" s="83">
        <v>26691.807320703396</v>
      </c>
      <c r="AB225" s="83">
        <v>27171.381490530002</v>
      </c>
      <c r="AC225" s="83">
        <v>27721.525282087881</v>
      </c>
      <c r="AD225" s="83">
        <v>28327.865341177174</v>
      </c>
      <c r="AE225" s="83">
        <v>28983.946290640863</v>
      </c>
      <c r="AF225" s="83">
        <v>29680.47153283409</v>
      </c>
      <c r="AG225" s="83">
        <v>30410.423867954072</v>
      </c>
      <c r="AH225" s="83">
        <v>31167.849490856439</v>
      </c>
      <c r="AI225" s="83">
        <v>31947.714188894694</v>
      </c>
      <c r="AJ225" s="83">
        <v>32745.774351295389</v>
      </c>
      <c r="AK225" s="83">
        <v>33558.462652249611</v>
      </c>
      <c r="AL225" s="92">
        <v>34382.787725626004</v>
      </c>
    </row>
    <row r="226" spans="1:38" x14ac:dyDescent="0.25">
      <c r="A226" t="str">
        <f t="shared" si="3"/>
        <v>International passengers_Nepal</v>
      </c>
      <c r="B226" s="72" t="s">
        <v>54</v>
      </c>
      <c r="C226" s="108" t="s">
        <v>69</v>
      </c>
      <c r="D226" s="92" t="s">
        <v>86</v>
      </c>
      <c r="E226" s="75" t="s">
        <v>20</v>
      </c>
      <c r="F226" s="76" t="s">
        <v>34</v>
      </c>
      <c r="G226" s="76" t="s">
        <v>20</v>
      </c>
      <c r="H226" s="76" t="s">
        <v>20</v>
      </c>
      <c r="I226" s="76" t="s">
        <v>20</v>
      </c>
      <c r="J226" s="76" t="s">
        <v>34</v>
      </c>
      <c r="K226" s="76" t="s">
        <v>20</v>
      </c>
      <c r="L226" s="76" t="s">
        <v>20</v>
      </c>
      <c r="M226" s="76" t="s">
        <v>20</v>
      </c>
      <c r="N226" s="76" t="s">
        <v>20</v>
      </c>
      <c r="O226" s="76" t="s">
        <v>20</v>
      </c>
      <c r="P226" s="76" t="s">
        <v>20</v>
      </c>
      <c r="Q226" s="76" t="s">
        <v>20</v>
      </c>
      <c r="R226" s="83">
        <v>1106656</v>
      </c>
      <c r="S226" s="83">
        <v>1418902.299206391</v>
      </c>
      <c r="T226" s="83">
        <v>2381729.8811344481</v>
      </c>
      <c r="U226" s="83">
        <v>3358506.3175207241</v>
      </c>
      <c r="V226" s="83">
        <v>4150663.2206760868</v>
      </c>
      <c r="W226" s="83">
        <v>4889508.865471866</v>
      </c>
      <c r="X226" s="83">
        <v>5549143.032261556</v>
      </c>
      <c r="Y226" s="83">
        <v>6179548.8416061765</v>
      </c>
      <c r="Z226" s="83">
        <v>6789338.5036495198</v>
      </c>
      <c r="AA226" s="83">
        <v>7386328.9543476794</v>
      </c>
      <c r="AB226" s="83">
        <v>7977402.1106326878</v>
      </c>
      <c r="AC226" s="83">
        <v>8459883.9658809118</v>
      </c>
      <c r="AD226" s="83">
        <v>8935300.599162057</v>
      </c>
      <c r="AE226" s="83">
        <v>9408549.063394038</v>
      </c>
      <c r="AF226" s="83">
        <v>9882887.5814408716</v>
      </c>
      <c r="AG226" s="83">
        <v>10361767.06278119</v>
      </c>
      <c r="AH226" s="83">
        <v>10721975.203600189</v>
      </c>
      <c r="AI226" s="83">
        <v>11082514.369561821</v>
      </c>
      <c r="AJ226" s="83">
        <v>11445014.559732433</v>
      </c>
      <c r="AK226" s="83">
        <v>11810771.794323854</v>
      </c>
      <c r="AL226" s="92">
        <v>12180821.361659544</v>
      </c>
    </row>
    <row r="227" spans="1:38" x14ac:dyDescent="0.25">
      <c r="A227" t="str">
        <f t="shared" si="3"/>
        <v>Domestic passengers_Nepal</v>
      </c>
      <c r="B227" s="102" t="s">
        <v>56</v>
      </c>
      <c r="C227" s="103" t="s">
        <v>69</v>
      </c>
      <c r="D227" s="104" t="s">
        <v>86</v>
      </c>
      <c r="E227" s="105" t="s">
        <v>20</v>
      </c>
      <c r="F227" s="106" t="s">
        <v>34</v>
      </c>
      <c r="G227" s="106" t="s">
        <v>20</v>
      </c>
      <c r="H227" s="106" t="s">
        <v>20</v>
      </c>
      <c r="I227" s="106" t="s">
        <v>20</v>
      </c>
      <c r="J227" s="106" t="s">
        <v>34</v>
      </c>
      <c r="K227" s="106" t="s">
        <v>20</v>
      </c>
      <c r="L227" s="106" t="s">
        <v>20</v>
      </c>
      <c r="M227" s="106" t="s">
        <v>20</v>
      </c>
      <c r="N227" s="106" t="s">
        <v>20</v>
      </c>
      <c r="O227" s="106" t="s">
        <v>20</v>
      </c>
      <c r="P227" s="106" t="s">
        <v>20</v>
      </c>
      <c r="Q227" s="106" t="s">
        <v>20</v>
      </c>
      <c r="R227" s="107">
        <v>1427844</v>
      </c>
      <c r="S227" s="107">
        <v>3507307.6995016462</v>
      </c>
      <c r="T227" s="107">
        <v>4738794.0851165382</v>
      </c>
      <c r="U227" s="107">
        <v>4988350.9090638105</v>
      </c>
      <c r="V227" s="107">
        <v>5236948.8682892704</v>
      </c>
      <c r="W227" s="107">
        <v>5483714.5913189454</v>
      </c>
      <c r="X227" s="107">
        <v>5634595.4959369367</v>
      </c>
      <c r="Y227" s="107">
        <v>5748475.6784639182</v>
      </c>
      <c r="Z227" s="107">
        <v>5845363.4795749821</v>
      </c>
      <c r="AA227" s="107">
        <v>5935903.228430504</v>
      </c>
      <c r="AB227" s="107">
        <v>6025631.2258341899</v>
      </c>
      <c r="AC227" s="107">
        <v>6088466.949978726</v>
      </c>
      <c r="AD227" s="107">
        <v>6154826.1988975629</v>
      </c>
      <c r="AE227" s="107">
        <v>6225113.4474276174</v>
      </c>
      <c r="AF227" s="107">
        <v>6299099.4330704976</v>
      </c>
      <c r="AG227" s="107">
        <v>6376555.6028991779</v>
      </c>
      <c r="AH227" s="107">
        <v>6430731.3016140852</v>
      </c>
      <c r="AI227" s="107">
        <v>6487697.3643675614</v>
      </c>
      <c r="AJ227" s="107">
        <v>6547005.9559840839</v>
      </c>
      <c r="AK227" s="107">
        <v>6608252.8476258172</v>
      </c>
      <c r="AL227" s="104">
        <v>6671086.8116837544</v>
      </c>
    </row>
    <row r="228" spans="1:38" x14ac:dyDescent="0.25">
      <c r="A228" t="str">
        <f t="shared" si="3"/>
        <v>Total passengers_Namibia</v>
      </c>
      <c r="B228" s="102" t="s">
        <v>58</v>
      </c>
      <c r="C228" s="103" t="s">
        <v>32</v>
      </c>
      <c r="D228" s="104" t="s">
        <v>57</v>
      </c>
      <c r="E228" s="105" t="s">
        <v>20</v>
      </c>
      <c r="F228" s="106" t="s">
        <v>34</v>
      </c>
      <c r="G228" s="106" t="s">
        <v>20</v>
      </c>
      <c r="H228" s="106" t="s">
        <v>20</v>
      </c>
      <c r="I228" s="106" t="s">
        <v>20</v>
      </c>
      <c r="J228" s="106" t="s">
        <v>20</v>
      </c>
      <c r="K228" s="106" t="s">
        <v>20</v>
      </c>
      <c r="L228" s="106" t="s">
        <v>34</v>
      </c>
      <c r="M228" s="106" t="s">
        <v>20</v>
      </c>
      <c r="N228" s="106" t="s">
        <v>20</v>
      </c>
      <c r="O228" s="106" t="s">
        <v>20</v>
      </c>
      <c r="P228" s="106" t="s">
        <v>20</v>
      </c>
      <c r="Q228" s="106" t="s">
        <v>20</v>
      </c>
      <c r="R228" s="107">
        <v>328381</v>
      </c>
      <c r="S228" s="107">
        <v>378354.36946198286</v>
      </c>
      <c r="T228" s="107">
        <v>721079.68016645662</v>
      </c>
      <c r="U228" s="107">
        <v>995198.43474474223</v>
      </c>
      <c r="V228" s="107">
        <v>1191593.273886078</v>
      </c>
      <c r="W228" s="107">
        <v>1335198.0376403648</v>
      </c>
      <c r="X228" s="107">
        <v>1457864.0194914159</v>
      </c>
      <c r="Y228" s="107">
        <v>1566123.0326547241</v>
      </c>
      <c r="Z228" s="107">
        <v>1664404.1309426783</v>
      </c>
      <c r="AA228" s="107">
        <v>1755659.6434681588</v>
      </c>
      <c r="AB228" s="107">
        <v>1841886.9815625928</v>
      </c>
      <c r="AC228" s="107">
        <v>1924371.0216582839</v>
      </c>
      <c r="AD228" s="107">
        <v>2004202.5379024344</v>
      </c>
      <c r="AE228" s="107">
        <v>2082138.2851987057</v>
      </c>
      <c r="AF228" s="107">
        <v>2158704.2967672553</v>
      </c>
      <c r="AG228" s="107">
        <v>2234351.0939094103</v>
      </c>
      <c r="AH228" s="107">
        <v>2309533.2688045907</v>
      </c>
      <c r="AI228" s="107">
        <v>2384357.4636651557</v>
      </c>
      <c r="AJ228" s="107">
        <v>2459056.6400999399</v>
      </c>
      <c r="AK228" s="107">
        <v>2533753.0884719212</v>
      </c>
      <c r="AL228" s="104">
        <v>2608604.0178893832</v>
      </c>
    </row>
    <row r="229" spans="1:38" x14ac:dyDescent="0.25">
      <c r="A229" t="str">
        <f t="shared" si="3"/>
        <v>Total aircraft movements_Namibia</v>
      </c>
      <c r="B229" s="102" t="s">
        <v>35</v>
      </c>
      <c r="C229" s="103" t="s">
        <v>32</v>
      </c>
      <c r="D229" s="104" t="s">
        <v>57</v>
      </c>
      <c r="E229" s="105" t="s">
        <v>20</v>
      </c>
      <c r="F229" s="106" t="s">
        <v>34</v>
      </c>
      <c r="G229" s="106" t="s">
        <v>20</v>
      </c>
      <c r="H229" s="106" t="s">
        <v>20</v>
      </c>
      <c r="I229" s="106" t="s">
        <v>20</v>
      </c>
      <c r="J229" s="106" t="s">
        <v>20</v>
      </c>
      <c r="K229" s="106" t="s">
        <v>20</v>
      </c>
      <c r="L229" s="106" t="s">
        <v>34</v>
      </c>
      <c r="M229" s="106" t="s">
        <v>20</v>
      </c>
      <c r="N229" s="106" t="s">
        <v>20</v>
      </c>
      <c r="O229" s="106" t="s">
        <v>20</v>
      </c>
      <c r="P229" s="106" t="s">
        <v>20</v>
      </c>
      <c r="Q229" s="106" t="s">
        <v>20</v>
      </c>
      <c r="R229" s="107">
        <v>24457</v>
      </c>
      <c r="S229" s="107" t="s">
        <v>218</v>
      </c>
      <c r="T229" s="107" t="s">
        <v>218</v>
      </c>
      <c r="U229" s="107" t="s">
        <v>218</v>
      </c>
      <c r="V229" s="107" t="s">
        <v>218</v>
      </c>
      <c r="W229" s="107" t="s">
        <v>218</v>
      </c>
      <c r="X229" s="107" t="s">
        <v>218</v>
      </c>
      <c r="Y229" s="107" t="s">
        <v>218</v>
      </c>
      <c r="Z229" s="107" t="s">
        <v>218</v>
      </c>
      <c r="AA229" s="107" t="s">
        <v>218</v>
      </c>
      <c r="AB229" s="107" t="s">
        <v>218</v>
      </c>
      <c r="AC229" s="107" t="s">
        <v>218</v>
      </c>
      <c r="AD229" s="107" t="s">
        <v>218</v>
      </c>
      <c r="AE229" s="107" t="s">
        <v>218</v>
      </c>
      <c r="AF229" s="107" t="s">
        <v>218</v>
      </c>
      <c r="AG229" s="107" t="s">
        <v>218</v>
      </c>
      <c r="AH229" s="107" t="s">
        <v>218</v>
      </c>
      <c r="AI229" s="107" t="s">
        <v>218</v>
      </c>
      <c r="AJ229" s="107" t="s">
        <v>218</v>
      </c>
      <c r="AK229" s="107" t="s">
        <v>218</v>
      </c>
      <c r="AL229" s="104" t="s">
        <v>218</v>
      </c>
    </row>
    <row r="230" spans="1:38" x14ac:dyDescent="0.25">
      <c r="A230" t="str">
        <f t="shared" si="3"/>
        <v>Total Cargo_Namibia</v>
      </c>
      <c r="B230" s="102" t="s">
        <v>207</v>
      </c>
      <c r="C230" s="108" t="s">
        <v>32</v>
      </c>
      <c r="D230" s="92" t="s">
        <v>57</v>
      </c>
      <c r="E230" s="75" t="s">
        <v>20</v>
      </c>
      <c r="F230" s="76" t="s">
        <v>34</v>
      </c>
      <c r="G230" s="76" t="s">
        <v>20</v>
      </c>
      <c r="H230" s="76" t="s">
        <v>20</v>
      </c>
      <c r="I230" s="76" t="s">
        <v>20</v>
      </c>
      <c r="J230" s="76" t="s">
        <v>20</v>
      </c>
      <c r="K230" s="76" t="s">
        <v>20</v>
      </c>
      <c r="L230" s="76" t="s">
        <v>34</v>
      </c>
      <c r="M230" s="76" t="s">
        <v>20</v>
      </c>
      <c r="N230" s="76" t="s">
        <v>20</v>
      </c>
      <c r="O230" s="76" t="s">
        <v>20</v>
      </c>
      <c r="P230" s="76" t="s">
        <v>20</v>
      </c>
      <c r="Q230" s="76" t="s">
        <v>20</v>
      </c>
      <c r="R230" s="83">
        <v>4264</v>
      </c>
      <c r="S230" s="83" t="s">
        <v>218</v>
      </c>
      <c r="T230" s="83" t="s">
        <v>218</v>
      </c>
      <c r="U230" s="83" t="s">
        <v>218</v>
      </c>
      <c r="V230" s="83" t="s">
        <v>218</v>
      </c>
      <c r="W230" s="83" t="s">
        <v>218</v>
      </c>
      <c r="X230" s="83" t="s">
        <v>218</v>
      </c>
      <c r="Y230" s="83" t="s">
        <v>218</v>
      </c>
      <c r="Z230" s="83" t="s">
        <v>218</v>
      </c>
      <c r="AA230" s="83" t="s">
        <v>218</v>
      </c>
      <c r="AB230" s="83" t="s">
        <v>218</v>
      </c>
      <c r="AC230" s="83" t="s">
        <v>218</v>
      </c>
      <c r="AD230" s="83" t="s">
        <v>218</v>
      </c>
      <c r="AE230" s="83" t="s">
        <v>218</v>
      </c>
      <c r="AF230" s="83" t="s">
        <v>218</v>
      </c>
      <c r="AG230" s="83" t="s">
        <v>218</v>
      </c>
      <c r="AH230" s="83" t="s">
        <v>218</v>
      </c>
      <c r="AI230" s="83" t="s">
        <v>218</v>
      </c>
      <c r="AJ230" s="83" t="s">
        <v>218</v>
      </c>
      <c r="AK230" s="83" t="s">
        <v>218</v>
      </c>
      <c r="AL230" s="92" t="s">
        <v>218</v>
      </c>
    </row>
    <row r="231" spans="1:38" x14ac:dyDescent="0.25">
      <c r="A231" t="str">
        <f t="shared" si="3"/>
        <v>International passengers_Namibia</v>
      </c>
      <c r="B231" s="72" t="s">
        <v>54</v>
      </c>
      <c r="C231" s="108" t="s">
        <v>32</v>
      </c>
      <c r="D231" s="92" t="s">
        <v>57</v>
      </c>
      <c r="E231" s="75" t="s">
        <v>20</v>
      </c>
      <c r="F231" s="76" t="s">
        <v>34</v>
      </c>
      <c r="G231" s="76" t="s">
        <v>20</v>
      </c>
      <c r="H231" s="76" t="s">
        <v>20</v>
      </c>
      <c r="I231" s="76" t="s">
        <v>20</v>
      </c>
      <c r="J231" s="76" t="s">
        <v>20</v>
      </c>
      <c r="K231" s="76" t="s">
        <v>20</v>
      </c>
      <c r="L231" s="76" t="s">
        <v>34</v>
      </c>
      <c r="M231" s="76" t="s">
        <v>20</v>
      </c>
      <c r="N231" s="76" t="s">
        <v>20</v>
      </c>
      <c r="O231" s="76" t="s">
        <v>20</v>
      </c>
      <c r="P231" s="76" t="s">
        <v>20</v>
      </c>
      <c r="Q231" s="76" t="s">
        <v>20</v>
      </c>
      <c r="R231" s="83">
        <v>208206</v>
      </c>
      <c r="S231" s="83">
        <v>294881.19109206396</v>
      </c>
      <c r="T231" s="83">
        <v>549391.20471782819</v>
      </c>
      <c r="U231" s="83">
        <v>762606.03706834244</v>
      </c>
      <c r="V231" s="83">
        <v>919831.50517925352</v>
      </c>
      <c r="W231" s="83">
        <v>1037041.7673344899</v>
      </c>
      <c r="X231" s="83">
        <v>1139130.0230145375</v>
      </c>
      <c r="Y231" s="83">
        <v>1230635.4099657354</v>
      </c>
      <c r="Z231" s="83">
        <v>1314731.6872287267</v>
      </c>
      <c r="AA231" s="83">
        <v>1393557.0019983293</v>
      </c>
      <c r="AB231" s="83">
        <v>1468590.0293079191</v>
      </c>
      <c r="AC231" s="83">
        <v>1540792.7181197884</v>
      </c>
      <c r="AD231" s="83">
        <v>1611001.1699422374</v>
      </c>
      <c r="AE231" s="83">
        <v>1679812.5090233348</v>
      </c>
      <c r="AF231" s="83">
        <v>1747639.2275532079</v>
      </c>
      <c r="AG231" s="83">
        <v>1814845.8273535762</v>
      </c>
      <c r="AH231" s="83">
        <v>1881815.4429804243</v>
      </c>
      <c r="AI231" s="83">
        <v>1948610.7260367651</v>
      </c>
      <c r="AJ231" s="83">
        <v>2015420.7570617127</v>
      </c>
      <c r="AK231" s="83">
        <v>2082340.439771893</v>
      </c>
      <c r="AL231" s="92">
        <v>2149498.0404426148</v>
      </c>
    </row>
    <row r="232" spans="1:38" x14ac:dyDescent="0.25">
      <c r="A232" t="str">
        <f t="shared" si="3"/>
        <v>Domestic passengers_Namibia</v>
      </c>
      <c r="B232" s="102" t="s">
        <v>56</v>
      </c>
      <c r="C232" s="103" t="s">
        <v>32</v>
      </c>
      <c r="D232" s="104" t="s">
        <v>57</v>
      </c>
      <c r="E232" s="105" t="s">
        <v>20</v>
      </c>
      <c r="F232" s="106" t="s">
        <v>34</v>
      </c>
      <c r="G232" s="106" t="s">
        <v>20</v>
      </c>
      <c r="H232" s="106" t="s">
        <v>20</v>
      </c>
      <c r="I232" s="106" t="s">
        <v>20</v>
      </c>
      <c r="J232" s="106" t="s">
        <v>20</v>
      </c>
      <c r="K232" s="106" t="s">
        <v>20</v>
      </c>
      <c r="L232" s="106" t="s">
        <v>34</v>
      </c>
      <c r="M232" s="106" t="s">
        <v>20</v>
      </c>
      <c r="N232" s="106" t="s">
        <v>20</v>
      </c>
      <c r="O232" s="106" t="s">
        <v>20</v>
      </c>
      <c r="P232" s="106" t="s">
        <v>20</v>
      </c>
      <c r="Q232" s="106" t="s">
        <v>20</v>
      </c>
      <c r="R232" s="107">
        <v>120175</v>
      </c>
      <c r="S232" s="107">
        <v>83473.178369918867</v>
      </c>
      <c r="T232" s="107">
        <v>171688.47544862839</v>
      </c>
      <c r="U232" s="107">
        <v>232592.39767639976</v>
      </c>
      <c r="V232" s="107">
        <v>271761.76870682446</v>
      </c>
      <c r="W232" s="107">
        <v>298156.27030587505</v>
      </c>
      <c r="X232" s="107">
        <v>318733.9964768783</v>
      </c>
      <c r="Y232" s="107">
        <v>335487.62268898857</v>
      </c>
      <c r="Z232" s="107">
        <v>349672.44371395162</v>
      </c>
      <c r="AA232" s="107">
        <v>362102.64146982937</v>
      </c>
      <c r="AB232" s="107">
        <v>373296.9522546737</v>
      </c>
      <c r="AC232" s="107">
        <v>383578.30353849544</v>
      </c>
      <c r="AD232" s="107">
        <v>393201.36796019686</v>
      </c>
      <c r="AE232" s="107">
        <v>402325.77617537091</v>
      </c>
      <c r="AF232" s="107">
        <v>411065.06921404717</v>
      </c>
      <c r="AG232" s="107">
        <v>419505.2665558341</v>
      </c>
      <c r="AH232" s="107">
        <v>427717.82582416659</v>
      </c>
      <c r="AI232" s="107">
        <v>435746.73762839055</v>
      </c>
      <c r="AJ232" s="107">
        <v>443635.88303822716</v>
      </c>
      <c r="AK232" s="107">
        <v>451412.64870002819</v>
      </c>
      <c r="AL232" s="104">
        <v>459105.97744676843</v>
      </c>
    </row>
    <row r="233" spans="1:38" x14ac:dyDescent="0.25">
      <c r="A233" t="str">
        <f t="shared" si="3"/>
        <v>Total passengers_Mozambique</v>
      </c>
      <c r="B233" s="102" t="s">
        <v>58</v>
      </c>
      <c r="C233" s="103" t="s">
        <v>32</v>
      </c>
      <c r="D233" s="104" t="s">
        <v>55</v>
      </c>
      <c r="E233" s="105" t="s">
        <v>20</v>
      </c>
      <c r="F233" s="106" t="s">
        <v>34</v>
      </c>
      <c r="G233" s="106" t="s">
        <v>20</v>
      </c>
      <c r="H233" s="106" t="s">
        <v>20</v>
      </c>
      <c r="I233" s="106" t="s">
        <v>20</v>
      </c>
      <c r="J233" s="106" t="s">
        <v>20</v>
      </c>
      <c r="K233" s="106" t="s">
        <v>20</v>
      </c>
      <c r="L233" s="106" t="s">
        <v>34</v>
      </c>
      <c r="M233" s="106" t="s">
        <v>20</v>
      </c>
      <c r="N233" s="106" t="s">
        <v>20</v>
      </c>
      <c r="O233" s="106" t="s">
        <v>20</v>
      </c>
      <c r="P233" s="106" t="s">
        <v>20</v>
      </c>
      <c r="Q233" s="106" t="s">
        <v>20</v>
      </c>
      <c r="R233" s="107">
        <v>1017636</v>
      </c>
      <c r="S233" s="107">
        <v>1204532.2683786603</v>
      </c>
      <c r="T233" s="107">
        <v>1680452.6682299592</v>
      </c>
      <c r="U233" s="107">
        <v>2079757.857393364</v>
      </c>
      <c r="V233" s="107">
        <v>2385915.0732603725</v>
      </c>
      <c r="W233" s="107">
        <v>2611789.5199175389</v>
      </c>
      <c r="X233" s="107">
        <v>2799184.6895519951</v>
      </c>
      <c r="Y233" s="107">
        <v>2963561.4438718604</v>
      </c>
      <c r="Z233" s="107">
        <v>3112565.4529806515</v>
      </c>
      <c r="AA233" s="107">
        <v>3251487.3063239255</v>
      </c>
      <c r="AB233" s="107">
        <v>3384045.2894821223</v>
      </c>
      <c r="AC233" s="107">
        <v>3513588.5974873528</v>
      </c>
      <c r="AD233" s="107">
        <v>3640132.5892993873</v>
      </c>
      <c r="AE233" s="107">
        <v>3765853.1195910973</v>
      </c>
      <c r="AF233" s="107">
        <v>3892132.9302772935</v>
      </c>
      <c r="AG233" s="107">
        <v>4020133.7554594101</v>
      </c>
      <c r="AH233" s="107">
        <v>4153696.121254148</v>
      </c>
      <c r="AI233" s="107">
        <v>4290726.7138486942</v>
      </c>
      <c r="AJ233" s="107">
        <v>4432116.1975756036</v>
      </c>
      <c r="AK233" s="107">
        <v>4578753.354558886</v>
      </c>
      <c r="AL233" s="104">
        <v>4731539.7051251223</v>
      </c>
    </row>
    <row r="234" spans="1:38" x14ac:dyDescent="0.25">
      <c r="A234" t="str">
        <f t="shared" si="3"/>
        <v>Total aircraft movements_Mozambique</v>
      </c>
      <c r="B234" s="102" t="s">
        <v>35</v>
      </c>
      <c r="C234" s="103" t="s">
        <v>32</v>
      </c>
      <c r="D234" s="104" t="s">
        <v>55</v>
      </c>
      <c r="E234" s="105" t="s">
        <v>20</v>
      </c>
      <c r="F234" s="106" t="s">
        <v>34</v>
      </c>
      <c r="G234" s="106" t="s">
        <v>20</v>
      </c>
      <c r="H234" s="106" t="s">
        <v>20</v>
      </c>
      <c r="I234" s="106" t="s">
        <v>20</v>
      </c>
      <c r="J234" s="106" t="s">
        <v>20</v>
      </c>
      <c r="K234" s="106" t="s">
        <v>20</v>
      </c>
      <c r="L234" s="106" t="s">
        <v>34</v>
      </c>
      <c r="M234" s="106" t="s">
        <v>20</v>
      </c>
      <c r="N234" s="106" t="s">
        <v>20</v>
      </c>
      <c r="O234" s="106" t="s">
        <v>20</v>
      </c>
      <c r="P234" s="106" t="s">
        <v>20</v>
      </c>
      <c r="Q234" s="106" t="s">
        <v>20</v>
      </c>
      <c r="R234" s="107">
        <v>33216</v>
      </c>
      <c r="S234" s="107">
        <v>42701.701718028875</v>
      </c>
      <c r="T234" s="107">
        <v>55971.351132362164</v>
      </c>
      <c r="U234" s="107">
        <v>65056.770879764343</v>
      </c>
      <c r="V234" s="107">
        <v>70382.180360401107</v>
      </c>
      <c r="W234" s="107">
        <v>74495.271575977051</v>
      </c>
      <c r="X234" s="107">
        <v>77945.128051031119</v>
      </c>
      <c r="Y234" s="107">
        <v>81001.16259054812</v>
      </c>
      <c r="Z234" s="107">
        <v>83819.509969850857</v>
      </c>
      <c r="AA234" s="107">
        <v>86472.66367603578</v>
      </c>
      <c r="AB234" s="107">
        <v>88996.35189728954</v>
      </c>
      <c r="AC234" s="107">
        <v>91425.778607731758</v>
      </c>
      <c r="AD234" s="107">
        <v>93785.13176109425</v>
      </c>
      <c r="AE234" s="107">
        <v>96086.789098304696</v>
      </c>
      <c r="AF234" s="107">
        <v>98337.43109423951</v>
      </c>
      <c r="AG234" s="107">
        <v>100547.1198214499</v>
      </c>
      <c r="AH234" s="107">
        <v>102722.72027253758</v>
      </c>
      <c r="AI234" s="107">
        <v>104870.06033528969</v>
      </c>
      <c r="AJ234" s="107">
        <v>106990.20753648704</v>
      </c>
      <c r="AK234" s="107">
        <v>109089.37367566666</v>
      </c>
      <c r="AL234" s="104">
        <v>111169.28269592926</v>
      </c>
    </row>
    <row r="235" spans="1:38" x14ac:dyDescent="0.25">
      <c r="A235" t="str">
        <f t="shared" si="3"/>
        <v>Total Cargo_Mozambique</v>
      </c>
      <c r="B235" s="102" t="s">
        <v>207</v>
      </c>
      <c r="C235" s="108" t="s">
        <v>32</v>
      </c>
      <c r="D235" s="92" t="s">
        <v>55</v>
      </c>
      <c r="E235" s="75" t="s">
        <v>20</v>
      </c>
      <c r="F235" s="76" t="s">
        <v>34</v>
      </c>
      <c r="G235" s="76" t="s">
        <v>20</v>
      </c>
      <c r="H235" s="76" t="s">
        <v>20</v>
      </c>
      <c r="I235" s="76" t="s">
        <v>20</v>
      </c>
      <c r="J235" s="76" t="s">
        <v>20</v>
      </c>
      <c r="K235" s="76" t="s">
        <v>20</v>
      </c>
      <c r="L235" s="76" t="s">
        <v>34</v>
      </c>
      <c r="M235" s="76" t="s">
        <v>20</v>
      </c>
      <c r="N235" s="76" t="s">
        <v>20</v>
      </c>
      <c r="O235" s="76" t="s">
        <v>20</v>
      </c>
      <c r="P235" s="76" t="s">
        <v>20</v>
      </c>
      <c r="Q235" s="76" t="s">
        <v>20</v>
      </c>
      <c r="R235" s="83">
        <v>8832.9</v>
      </c>
      <c r="S235" s="83">
        <v>11438.962409839045</v>
      </c>
      <c r="T235" s="83">
        <v>17107.785620359075</v>
      </c>
      <c r="U235" s="83">
        <v>19631.612264275787</v>
      </c>
      <c r="V235" s="83">
        <v>20629.116012099199</v>
      </c>
      <c r="W235" s="83">
        <v>21401.534780496011</v>
      </c>
      <c r="X235" s="83">
        <v>22064.592308342348</v>
      </c>
      <c r="Y235" s="83">
        <v>22656.75909256775</v>
      </c>
      <c r="Z235" s="83">
        <v>23197.535013706492</v>
      </c>
      <c r="AA235" s="83">
        <v>23698.171745656215</v>
      </c>
      <c r="AB235" s="83">
        <v>24167.484825384869</v>
      </c>
      <c r="AC235" s="83">
        <v>24610.134010450274</v>
      </c>
      <c r="AD235" s="83">
        <v>25032.644524819912</v>
      </c>
      <c r="AE235" s="83">
        <v>25436.805376834222</v>
      </c>
      <c r="AF235" s="83">
        <v>25826.625988164007</v>
      </c>
      <c r="AG235" s="83">
        <v>26205.553032573709</v>
      </c>
      <c r="AH235" s="83">
        <v>26572.669173135542</v>
      </c>
      <c r="AI235" s="83">
        <v>26932.534144988218</v>
      </c>
      <c r="AJ235" s="83">
        <v>27286.473906024374</v>
      </c>
      <c r="AK235" s="83">
        <v>27633.61685367881</v>
      </c>
      <c r="AL235" s="92">
        <v>27975.813551217248</v>
      </c>
    </row>
    <row r="236" spans="1:38" x14ac:dyDescent="0.25">
      <c r="A236" t="str">
        <f t="shared" si="3"/>
        <v>International passengers_Mozambique</v>
      </c>
      <c r="B236" s="72" t="s">
        <v>54</v>
      </c>
      <c r="C236" s="108" t="s">
        <v>32</v>
      </c>
      <c r="D236" s="92" t="s">
        <v>55</v>
      </c>
      <c r="E236" s="75" t="s">
        <v>20</v>
      </c>
      <c r="F236" s="76" t="s">
        <v>34</v>
      </c>
      <c r="G236" s="76" t="s">
        <v>20</v>
      </c>
      <c r="H236" s="76" t="s">
        <v>20</v>
      </c>
      <c r="I236" s="76" t="s">
        <v>20</v>
      </c>
      <c r="J236" s="76" t="s">
        <v>20</v>
      </c>
      <c r="K236" s="76" t="s">
        <v>20</v>
      </c>
      <c r="L236" s="76" t="s">
        <v>34</v>
      </c>
      <c r="M236" s="76" t="s">
        <v>20</v>
      </c>
      <c r="N236" s="76" t="s">
        <v>20</v>
      </c>
      <c r="O236" s="76" t="s">
        <v>20</v>
      </c>
      <c r="P236" s="76" t="s">
        <v>20</v>
      </c>
      <c r="Q236" s="76" t="s">
        <v>20</v>
      </c>
      <c r="R236" s="83">
        <v>192909</v>
      </c>
      <c r="S236" s="83">
        <v>269327.0038317226</v>
      </c>
      <c r="T236" s="83">
        <v>444477.31841323449</v>
      </c>
      <c r="U236" s="83">
        <v>608439.54110876692</v>
      </c>
      <c r="V236" s="83">
        <v>743129.71314588573</v>
      </c>
      <c r="W236" s="83">
        <v>838254.33904562867</v>
      </c>
      <c r="X236" s="83">
        <v>919641.17601227481</v>
      </c>
      <c r="Y236" s="83">
        <v>994186.43965702201</v>
      </c>
      <c r="Z236" s="83">
        <v>1064244.1201143444</v>
      </c>
      <c r="AA236" s="83">
        <v>1131770.9572401659</v>
      </c>
      <c r="AB236" s="83">
        <v>1198342.208031428</v>
      </c>
      <c r="AC236" s="83">
        <v>1265764.690285618</v>
      </c>
      <c r="AD236" s="83">
        <v>1333269.3940950707</v>
      </c>
      <c r="AE236" s="83">
        <v>1402333.6667114412</v>
      </c>
      <c r="AF236" s="83">
        <v>1473839.6328597984</v>
      </c>
      <c r="AG236" s="83">
        <v>1548574.7712242408</v>
      </c>
      <c r="AH236" s="83">
        <v>1629918.631486228</v>
      </c>
      <c r="AI236" s="83">
        <v>1715742.0451580165</v>
      </c>
      <c r="AJ236" s="83">
        <v>1806757.1741087835</v>
      </c>
      <c r="AK236" s="83">
        <v>1903706.669454549</v>
      </c>
      <c r="AL236" s="92">
        <v>2007379.2009684292</v>
      </c>
    </row>
    <row r="237" spans="1:38" x14ac:dyDescent="0.25">
      <c r="A237" t="str">
        <f t="shared" si="3"/>
        <v>Domestic passengers_Mozambique</v>
      </c>
      <c r="B237" s="102" t="s">
        <v>56</v>
      </c>
      <c r="C237" s="103" t="s">
        <v>32</v>
      </c>
      <c r="D237" s="104" t="s">
        <v>55</v>
      </c>
      <c r="E237" s="105" t="s">
        <v>20</v>
      </c>
      <c r="F237" s="106" t="s">
        <v>34</v>
      </c>
      <c r="G237" s="106" t="s">
        <v>20</v>
      </c>
      <c r="H237" s="106" t="s">
        <v>20</v>
      </c>
      <c r="I237" s="106" t="s">
        <v>20</v>
      </c>
      <c r="J237" s="106" t="s">
        <v>20</v>
      </c>
      <c r="K237" s="106" t="s">
        <v>20</v>
      </c>
      <c r="L237" s="106" t="s">
        <v>34</v>
      </c>
      <c r="M237" s="106" t="s">
        <v>20</v>
      </c>
      <c r="N237" s="106" t="s">
        <v>20</v>
      </c>
      <c r="O237" s="106" t="s">
        <v>20</v>
      </c>
      <c r="P237" s="106" t="s">
        <v>20</v>
      </c>
      <c r="Q237" s="106" t="s">
        <v>20</v>
      </c>
      <c r="R237" s="107">
        <v>717993</v>
      </c>
      <c r="S237" s="107">
        <v>844059.34642674983</v>
      </c>
      <c r="T237" s="107">
        <v>1123100.4736687345</v>
      </c>
      <c r="U237" s="107">
        <v>1342811.5995219976</v>
      </c>
      <c r="V237" s="107">
        <v>1506053.5435192687</v>
      </c>
      <c r="W237" s="107">
        <v>1630367.3066792658</v>
      </c>
      <c r="X237" s="107">
        <v>1730872.734386483</v>
      </c>
      <c r="Y237" s="107">
        <v>1815760.8567434861</v>
      </c>
      <c r="Z237" s="107">
        <v>1890155.8705318177</v>
      </c>
      <c r="AA237" s="107">
        <v>1957287.7979661168</v>
      </c>
      <c r="AB237" s="107">
        <v>2019227.0040282875</v>
      </c>
      <c r="AC237" s="107">
        <v>2077331.6159649317</v>
      </c>
      <c r="AD237" s="107">
        <v>2132520.970405452</v>
      </c>
      <c r="AE237" s="107">
        <v>2185434.5530743063</v>
      </c>
      <c r="AF237" s="107">
        <v>2236538.7174992417</v>
      </c>
      <c r="AG237" s="107">
        <v>2286177.8394518225</v>
      </c>
      <c r="AH237" s="107">
        <v>2334612.8943004664</v>
      </c>
      <c r="AI237" s="107">
        <v>2382049.549218771</v>
      </c>
      <c r="AJ237" s="107">
        <v>2428649.6497015818</v>
      </c>
      <c r="AK237" s="107">
        <v>2474543.6185201281</v>
      </c>
      <c r="AL237" s="104">
        <v>2519833.1806750963</v>
      </c>
    </row>
    <row r="238" spans="1:38" x14ac:dyDescent="0.25">
      <c r="A238" t="str">
        <f t="shared" si="3"/>
        <v>Total passengers_Morocco</v>
      </c>
      <c r="B238" s="102" t="s">
        <v>58</v>
      </c>
      <c r="C238" s="103" t="s">
        <v>32</v>
      </c>
      <c r="D238" s="104" t="s">
        <v>50</v>
      </c>
      <c r="E238" s="105" t="s">
        <v>20</v>
      </c>
      <c r="F238" s="106" t="s">
        <v>34</v>
      </c>
      <c r="G238" s="106" t="s">
        <v>20</v>
      </c>
      <c r="H238" s="106" t="s">
        <v>20</v>
      </c>
      <c r="I238" s="106" t="s">
        <v>20</v>
      </c>
      <c r="J238" s="106" t="s">
        <v>20</v>
      </c>
      <c r="K238" s="106" t="s">
        <v>20</v>
      </c>
      <c r="L238" s="106" t="s">
        <v>20</v>
      </c>
      <c r="M238" s="106" t="s">
        <v>20</v>
      </c>
      <c r="N238" s="106" t="s">
        <v>20</v>
      </c>
      <c r="O238" s="106" t="s">
        <v>20</v>
      </c>
      <c r="P238" s="106" t="s">
        <v>20</v>
      </c>
      <c r="Q238" s="106" t="s">
        <v>20</v>
      </c>
      <c r="R238" s="107">
        <v>7154896</v>
      </c>
      <c r="S238" s="107">
        <v>10868458.781487055</v>
      </c>
      <c r="T238" s="107">
        <v>17634076.964626968</v>
      </c>
      <c r="U238" s="107">
        <v>22345788.384822577</v>
      </c>
      <c r="V238" s="107">
        <v>25793715.13717328</v>
      </c>
      <c r="W238" s="107">
        <v>28402354.067683738</v>
      </c>
      <c r="X238" s="107">
        <v>30504241.440339286</v>
      </c>
      <c r="Y238" s="107">
        <v>32278844.717222232</v>
      </c>
      <c r="Z238" s="107">
        <v>33833037.696741715</v>
      </c>
      <c r="AA238" s="107">
        <v>35233015.207839891</v>
      </c>
      <c r="AB238" s="107">
        <v>36521374.841543615</v>
      </c>
      <c r="AC238" s="107">
        <v>37725405.608173415</v>
      </c>
      <c r="AD238" s="107">
        <v>38866048.525249854</v>
      </c>
      <c r="AE238" s="107">
        <v>39957450.65949215</v>
      </c>
      <c r="AF238" s="107">
        <v>41010049.776824825</v>
      </c>
      <c r="AG238" s="107">
        <v>42031709.523101009</v>
      </c>
      <c r="AH238" s="107">
        <v>43027375.267599046</v>
      </c>
      <c r="AI238" s="107">
        <v>44002858.388655297</v>
      </c>
      <c r="AJ238" s="107">
        <v>44961864.685930423</v>
      </c>
      <c r="AK238" s="107">
        <v>45907314.993251294</v>
      </c>
      <c r="AL238" s="104">
        <v>46841534.795432881</v>
      </c>
    </row>
    <row r="239" spans="1:38" x14ac:dyDescent="0.25">
      <c r="A239" t="str">
        <f t="shared" si="3"/>
        <v>Total aircraft movements_Morocco</v>
      </c>
      <c r="B239" s="102" t="s">
        <v>35</v>
      </c>
      <c r="C239" s="103" t="s">
        <v>32</v>
      </c>
      <c r="D239" s="104" t="s">
        <v>50</v>
      </c>
      <c r="E239" s="105" t="s">
        <v>20</v>
      </c>
      <c r="F239" s="106" t="s">
        <v>34</v>
      </c>
      <c r="G239" s="106" t="s">
        <v>20</v>
      </c>
      <c r="H239" s="106" t="s">
        <v>20</v>
      </c>
      <c r="I239" s="106" t="s">
        <v>20</v>
      </c>
      <c r="J239" s="106" t="s">
        <v>20</v>
      </c>
      <c r="K239" s="106" t="s">
        <v>20</v>
      </c>
      <c r="L239" s="106" t="s">
        <v>20</v>
      </c>
      <c r="M239" s="106" t="s">
        <v>20</v>
      </c>
      <c r="N239" s="106" t="s">
        <v>20</v>
      </c>
      <c r="O239" s="106" t="s">
        <v>20</v>
      </c>
      <c r="P239" s="106" t="s">
        <v>20</v>
      </c>
      <c r="Q239" s="106" t="s">
        <v>20</v>
      </c>
      <c r="R239" s="107">
        <v>88232</v>
      </c>
      <c r="S239" s="107">
        <v>132921.66524343664</v>
      </c>
      <c r="T239" s="107">
        <v>192764.96618697469</v>
      </c>
      <c r="U239" s="107">
        <v>230145.40447329052</v>
      </c>
      <c r="V239" s="107">
        <v>253654.90870711976</v>
      </c>
      <c r="W239" s="107">
        <v>268805.07508696674</v>
      </c>
      <c r="X239" s="107">
        <v>279311.43153066194</v>
      </c>
      <c r="Y239" s="107">
        <v>287074.88462408591</v>
      </c>
      <c r="Z239" s="107">
        <v>293187.84737479495</v>
      </c>
      <c r="AA239" s="107">
        <v>298286.90397930914</v>
      </c>
      <c r="AB239" s="107">
        <v>302755.8518282515</v>
      </c>
      <c r="AC239" s="107">
        <v>306825.69056644663</v>
      </c>
      <c r="AD239" s="107">
        <v>310639.03567010286</v>
      </c>
      <c r="AE239" s="107">
        <v>314288.1991096721</v>
      </c>
      <c r="AF239" s="107">
        <v>317829.27775873133</v>
      </c>
      <c r="AG239" s="107">
        <v>321299.31502174307</v>
      </c>
      <c r="AH239" s="107">
        <v>324722.03806669702</v>
      </c>
      <c r="AI239" s="107">
        <v>328113.42455637251</v>
      </c>
      <c r="AJ239" s="107">
        <v>331482.28135901148</v>
      </c>
      <c r="AK239" s="107">
        <v>334835.74968197674</v>
      </c>
      <c r="AL239" s="104">
        <v>338175.99719091406</v>
      </c>
    </row>
    <row r="240" spans="1:38" x14ac:dyDescent="0.25">
      <c r="A240" t="str">
        <f t="shared" si="3"/>
        <v>Total Cargo_Morocco</v>
      </c>
      <c r="B240" s="102" t="s">
        <v>207</v>
      </c>
      <c r="C240" s="108" t="s">
        <v>32</v>
      </c>
      <c r="D240" s="92" t="s">
        <v>50</v>
      </c>
      <c r="E240" s="75" t="s">
        <v>20</v>
      </c>
      <c r="F240" s="76" t="s">
        <v>34</v>
      </c>
      <c r="G240" s="76" t="s">
        <v>20</v>
      </c>
      <c r="H240" s="76" t="s">
        <v>20</v>
      </c>
      <c r="I240" s="76" t="s">
        <v>20</v>
      </c>
      <c r="J240" s="76" t="s">
        <v>20</v>
      </c>
      <c r="K240" s="76" t="s">
        <v>20</v>
      </c>
      <c r="L240" s="76" t="s">
        <v>20</v>
      </c>
      <c r="M240" s="76" t="s">
        <v>20</v>
      </c>
      <c r="N240" s="76" t="s">
        <v>20</v>
      </c>
      <c r="O240" s="76" t="s">
        <v>20</v>
      </c>
      <c r="P240" s="76" t="s">
        <v>20</v>
      </c>
      <c r="Q240" s="76" t="s">
        <v>20</v>
      </c>
      <c r="R240" s="83">
        <v>61405.52</v>
      </c>
      <c r="S240" s="83">
        <v>72269.868404873399</v>
      </c>
      <c r="T240" s="83">
        <v>87525.916854473253</v>
      </c>
      <c r="U240" s="83">
        <v>97514.427101344481</v>
      </c>
      <c r="V240" s="83">
        <v>103431.93693746353</v>
      </c>
      <c r="W240" s="83">
        <v>107829.97561535586</v>
      </c>
      <c r="X240" s="83">
        <v>111482.50270428535</v>
      </c>
      <c r="Y240" s="83">
        <v>114665.30732986704</v>
      </c>
      <c r="Z240" s="83">
        <v>117489.18154031747</v>
      </c>
      <c r="AA240" s="83">
        <v>120088.60189206916</v>
      </c>
      <c r="AB240" s="83">
        <v>122517.54775729757</v>
      </c>
      <c r="AC240" s="83">
        <v>124849.06540826646</v>
      </c>
      <c r="AD240" s="83">
        <v>127084.49896050233</v>
      </c>
      <c r="AE240" s="83">
        <v>129248.10717677942</v>
      </c>
      <c r="AF240" s="83">
        <v>131347.45193540477</v>
      </c>
      <c r="AG240" s="83">
        <v>133388.73270376181</v>
      </c>
      <c r="AH240" s="83">
        <v>135404.74305471091</v>
      </c>
      <c r="AI240" s="83">
        <v>137390.06537208363</v>
      </c>
      <c r="AJ240" s="83">
        <v>139357.99583705355</v>
      </c>
      <c r="AK240" s="83">
        <v>141290.22711189315</v>
      </c>
      <c r="AL240" s="92">
        <v>143187.80440671893</v>
      </c>
    </row>
    <row r="241" spans="1:38" x14ac:dyDescent="0.25">
      <c r="A241" t="str">
        <f t="shared" si="3"/>
        <v>International passengers_Morocco</v>
      </c>
      <c r="B241" s="72" t="s">
        <v>54</v>
      </c>
      <c r="C241" s="108" t="s">
        <v>32</v>
      </c>
      <c r="D241" s="92" t="s">
        <v>50</v>
      </c>
      <c r="E241" s="75" t="s">
        <v>20</v>
      </c>
      <c r="F241" s="76" t="s">
        <v>34</v>
      </c>
      <c r="G241" s="76" t="s">
        <v>20</v>
      </c>
      <c r="H241" s="76" t="s">
        <v>20</v>
      </c>
      <c r="I241" s="76" t="s">
        <v>20</v>
      </c>
      <c r="J241" s="76" t="s">
        <v>20</v>
      </c>
      <c r="K241" s="76" t="s">
        <v>20</v>
      </c>
      <c r="L241" s="76" t="s">
        <v>20</v>
      </c>
      <c r="M241" s="76" t="s">
        <v>20</v>
      </c>
      <c r="N241" s="76" t="s">
        <v>20</v>
      </c>
      <c r="O241" s="76" t="s">
        <v>20</v>
      </c>
      <c r="P241" s="76" t="s">
        <v>20</v>
      </c>
      <c r="Q241" s="76" t="s">
        <v>20</v>
      </c>
      <c r="R241" s="83">
        <v>6002547</v>
      </c>
      <c r="S241" s="83">
        <v>9212889.007229235</v>
      </c>
      <c r="T241" s="83">
        <v>14857681.43977307</v>
      </c>
      <c r="U241" s="83">
        <v>18963851.188416727</v>
      </c>
      <c r="V241" s="83">
        <v>22061433.706480552</v>
      </c>
      <c r="W241" s="83">
        <v>24459883.146188028</v>
      </c>
      <c r="X241" s="83">
        <v>26423136.671501949</v>
      </c>
      <c r="Y241" s="83">
        <v>28095043.726667855</v>
      </c>
      <c r="Z241" s="83">
        <v>29564281.303852495</v>
      </c>
      <c r="AA241" s="83">
        <v>30887520.14715524</v>
      </c>
      <c r="AB241" s="83">
        <v>32102455.995724514</v>
      </c>
      <c r="AC241" s="83">
        <v>33235127.700927891</v>
      </c>
      <c r="AD241" s="83">
        <v>34304144.480579667</v>
      </c>
      <c r="AE241" s="83">
        <v>35323191.194825478</v>
      </c>
      <c r="AF241" s="83">
        <v>36302577.410749584</v>
      </c>
      <c r="AG241" s="83">
        <v>37250214.419198968</v>
      </c>
      <c r="AH241" s="83">
        <v>38172259.407761976</v>
      </c>
      <c r="AI241" s="83">
        <v>39073545.220119372</v>
      </c>
      <c r="AJ241" s="83">
        <v>39957903.661092274</v>
      </c>
      <c r="AK241" s="83">
        <v>40828378.077116385</v>
      </c>
      <c r="AL241" s="92">
        <v>41687397.960591294</v>
      </c>
    </row>
    <row r="242" spans="1:38" x14ac:dyDescent="0.25">
      <c r="A242" t="str">
        <f t="shared" si="3"/>
        <v>Domestic passengers_Morocco</v>
      </c>
      <c r="B242" s="102" t="s">
        <v>56</v>
      </c>
      <c r="C242" s="103" t="s">
        <v>32</v>
      </c>
      <c r="D242" s="104" t="s">
        <v>50</v>
      </c>
      <c r="E242" s="105" t="s">
        <v>20</v>
      </c>
      <c r="F242" s="106" t="s">
        <v>34</v>
      </c>
      <c r="G242" s="106" t="s">
        <v>20</v>
      </c>
      <c r="H242" s="106" t="s">
        <v>20</v>
      </c>
      <c r="I242" s="106" t="s">
        <v>20</v>
      </c>
      <c r="J242" s="106" t="s">
        <v>20</v>
      </c>
      <c r="K242" s="106" t="s">
        <v>20</v>
      </c>
      <c r="L242" s="106" t="s">
        <v>20</v>
      </c>
      <c r="M242" s="106" t="s">
        <v>20</v>
      </c>
      <c r="N242" s="106" t="s">
        <v>20</v>
      </c>
      <c r="O242" s="106" t="s">
        <v>20</v>
      </c>
      <c r="P242" s="106" t="s">
        <v>20</v>
      </c>
      <c r="Q242" s="106" t="s">
        <v>20</v>
      </c>
      <c r="R242" s="107">
        <v>1100905</v>
      </c>
      <c r="S242" s="107">
        <v>1571997.6673156489</v>
      </c>
      <c r="T242" s="107">
        <v>2673857.6980842697</v>
      </c>
      <c r="U242" s="107">
        <v>3269746.9250953696</v>
      </c>
      <c r="V242" s="107">
        <v>3618150.2085011308</v>
      </c>
      <c r="W242" s="107">
        <v>3830035.3607808808</v>
      </c>
      <c r="X242" s="107">
        <v>3971592.6430698172</v>
      </c>
      <c r="Y242" s="107">
        <v>4077873.3407541616</v>
      </c>
      <c r="Z242" s="107">
        <v>4166600.8967445255</v>
      </c>
      <c r="AA242" s="107">
        <v>4247084.7244971497</v>
      </c>
      <c r="AB242" s="107">
        <v>4324133.148331047</v>
      </c>
      <c r="AC242" s="107">
        <v>4398606.0804329515</v>
      </c>
      <c r="AD242" s="107">
        <v>4473202.5321568828</v>
      </c>
      <c r="AE242" s="107">
        <v>4548397.8144808561</v>
      </c>
      <c r="AF242" s="107">
        <v>4624336.4488133322</v>
      </c>
      <c r="AG242" s="107">
        <v>4700988.5948450863</v>
      </c>
      <c r="AH242" s="107">
        <v>4776823.3287572777</v>
      </c>
      <c r="AI242" s="107">
        <v>4853172.9077865239</v>
      </c>
      <c r="AJ242" s="107">
        <v>4929920.5494249128</v>
      </c>
      <c r="AK242" s="107">
        <v>5006955.4021389848</v>
      </c>
      <c r="AL242" s="104">
        <v>5084180.19217287</v>
      </c>
    </row>
    <row r="243" spans="1:38" x14ac:dyDescent="0.25">
      <c r="A243" t="str">
        <f t="shared" si="3"/>
        <v>Total passengers_Montenegro</v>
      </c>
      <c r="B243" s="72" t="s">
        <v>58</v>
      </c>
      <c r="C243" s="108" t="s">
        <v>96</v>
      </c>
      <c r="D243" s="92" t="s">
        <v>126</v>
      </c>
      <c r="E243" s="75" t="s">
        <v>20</v>
      </c>
      <c r="F243" s="76" t="s">
        <v>34</v>
      </c>
      <c r="G243" s="76" t="s">
        <v>20</v>
      </c>
      <c r="H243" s="76" t="s">
        <v>20</v>
      </c>
      <c r="I243" s="76" t="s">
        <v>20</v>
      </c>
      <c r="J243" s="76" t="s">
        <v>20</v>
      </c>
      <c r="K243" s="76" t="s">
        <v>20</v>
      </c>
      <c r="L243" s="76" t="s">
        <v>20</v>
      </c>
      <c r="M243" s="76" t="s">
        <v>20</v>
      </c>
      <c r="N243" s="76" t="s">
        <v>20</v>
      </c>
      <c r="O243" s="76" t="s">
        <v>20</v>
      </c>
      <c r="P243" s="76" t="s">
        <v>20</v>
      </c>
      <c r="Q243" s="76" t="s">
        <v>20</v>
      </c>
      <c r="R243" s="83">
        <v>533002</v>
      </c>
      <c r="S243" s="83">
        <v>1318924.3113937101</v>
      </c>
      <c r="T243" s="83">
        <v>2099544.2375133703</v>
      </c>
      <c r="U243" s="83">
        <v>2655093.3613040093</v>
      </c>
      <c r="V243" s="83">
        <v>3032960.3592076693</v>
      </c>
      <c r="W243" s="83">
        <v>3306450.6206085803</v>
      </c>
      <c r="X243" s="83">
        <v>3523436.6310981126</v>
      </c>
      <c r="Y243" s="83">
        <v>3708168.4645385779</v>
      </c>
      <c r="Z243" s="83">
        <v>3874148.4669683967</v>
      </c>
      <c r="AA243" s="83">
        <v>4028934.8126263204</v>
      </c>
      <c r="AB243" s="83">
        <v>4176781.9082890553</v>
      </c>
      <c r="AC243" s="83">
        <v>4320108.8687378848</v>
      </c>
      <c r="AD243" s="83">
        <v>4460305.8666987466</v>
      </c>
      <c r="AE243" s="83">
        <v>4598191.6060329871</v>
      </c>
      <c r="AF243" s="83">
        <v>4734258.191107831</v>
      </c>
      <c r="AG243" s="83">
        <v>4868815.8202365926</v>
      </c>
      <c r="AH243" s="83">
        <v>5002072.213024254</v>
      </c>
      <c r="AI243" s="83">
        <v>5134171.2504230998</v>
      </c>
      <c r="AJ243" s="83">
        <v>5265219.785332974</v>
      </c>
      <c r="AK243" s="83">
        <v>5395303.220528828</v>
      </c>
      <c r="AL243" s="92">
        <v>5524491.2118972633</v>
      </c>
    </row>
    <row r="244" spans="1:38" x14ac:dyDescent="0.25">
      <c r="A244" t="str">
        <f t="shared" si="3"/>
        <v>Total aircraft movements_Montenegro</v>
      </c>
      <c r="B244" s="72" t="s">
        <v>35</v>
      </c>
      <c r="C244" s="108" t="s">
        <v>96</v>
      </c>
      <c r="D244" s="92" t="s">
        <v>126</v>
      </c>
      <c r="E244" s="75" t="s">
        <v>20</v>
      </c>
      <c r="F244" s="76" t="s">
        <v>34</v>
      </c>
      <c r="G244" s="76" t="s">
        <v>20</v>
      </c>
      <c r="H244" s="76" t="s">
        <v>20</v>
      </c>
      <c r="I244" s="76" t="s">
        <v>20</v>
      </c>
      <c r="J244" s="76" t="s">
        <v>20</v>
      </c>
      <c r="K244" s="76" t="s">
        <v>20</v>
      </c>
      <c r="L244" s="76" t="s">
        <v>20</v>
      </c>
      <c r="M244" s="76" t="s">
        <v>20</v>
      </c>
      <c r="N244" s="76" t="s">
        <v>20</v>
      </c>
      <c r="O244" s="76" t="s">
        <v>20</v>
      </c>
      <c r="P244" s="76" t="s">
        <v>20</v>
      </c>
      <c r="Q244" s="76" t="s">
        <v>20</v>
      </c>
      <c r="R244" s="83">
        <v>5412</v>
      </c>
      <c r="S244" s="83">
        <v>9240.7107889915223</v>
      </c>
      <c r="T244" s="83">
        <v>12722.668552612255</v>
      </c>
      <c r="U244" s="83">
        <v>14735.67810324124</v>
      </c>
      <c r="V244" s="83">
        <v>16041.16966921417</v>
      </c>
      <c r="W244" s="83">
        <v>16924.629537546352</v>
      </c>
      <c r="X244" s="83">
        <v>17585.166559853602</v>
      </c>
      <c r="Y244" s="83">
        <v>18124.48470152968</v>
      </c>
      <c r="Z244" s="83">
        <v>18597.152679382452</v>
      </c>
      <c r="AA244" s="83">
        <v>19035.418536796762</v>
      </c>
      <c r="AB244" s="83">
        <v>19457.186609702145</v>
      </c>
      <c r="AC244" s="83">
        <v>19873.007036398743</v>
      </c>
      <c r="AD244" s="83">
        <v>20285.478235669765</v>
      </c>
      <c r="AE244" s="83">
        <v>20700.466063275231</v>
      </c>
      <c r="AF244" s="83">
        <v>21117.100066486782</v>
      </c>
      <c r="AG244" s="83">
        <v>21535.800224973354</v>
      </c>
      <c r="AH244" s="83">
        <v>21958.216684162497</v>
      </c>
      <c r="AI244" s="83">
        <v>22381.273855315434</v>
      </c>
      <c r="AJ244" s="83">
        <v>22808.000805048512</v>
      </c>
      <c r="AK244" s="83">
        <v>23235.67219513005</v>
      </c>
      <c r="AL244" s="92">
        <v>23662.692736086105</v>
      </c>
    </row>
    <row r="245" spans="1:38" x14ac:dyDescent="0.25">
      <c r="A245" t="str">
        <f t="shared" si="3"/>
        <v>Total Cargo_Montenegro</v>
      </c>
      <c r="B245" s="102" t="s">
        <v>207</v>
      </c>
      <c r="C245" s="103" t="s">
        <v>96</v>
      </c>
      <c r="D245" s="104" t="s">
        <v>126</v>
      </c>
      <c r="E245" s="105" t="s">
        <v>20</v>
      </c>
      <c r="F245" s="106" t="s">
        <v>34</v>
      </c>
      <c r="G245" s="106" t="s">
        <v>20</v>
      </c>
      <c r="H245" s="106" t="s">
        <v>20</v>
      </c>
      <c r="I245" s="106" t="s">
        <v>20</v>
      </c>
      <c r="J245" s="106" t="s">
        <v>20</v>
      </c>
      <c r="K245" s="106" t="s">
        <v>20</v>
      </c>
      <c r="L245" s="106" t="s">
        <v>20</v>
      </c>
      <c r="M245" s="106" t="s">
        <v>20</v>
      </c>
      <c r="N245" s="106" t="s">
        <v>20</v>
      </c>
      <c r="O245" s="106" t="s">
        <v>20</v>
      </c>
      <c r="P245" s="106" t="s">
        <v>20</v>
      </c>
      <c r="Q245" s="106" t="s">
        <v>20</v>
      </c>
      <c r="R245" s="107" t="s">
        <v>218</v>
      </c>
      <c r="S245" s="107" t="s">
        <v>218</v>
      </c>
      <c r="T245" s="107" t="s">
        <v>218</v>
      </c>
      <c r="U245" s="107" t="s">
        <v>218</v>
      </c>
      <c r="V245" s="107" t="s">
        <v>218</v>
      </c>
      <c r="W245" s="107" t="s">
        <v>218</v>
      </c>
      <c r="X245" s="107" t="s">
        <v>218</v>
      </c>
      <c r="Y245" s="107" t="s">
        <v>218</v>
      </c>
      <c r="Z245" s="107" t="s">
        <v>218</v>
      </c>
      <c r="AA245" s="107" t="s">
        <v>218</v>
      </c>
      <c r="AB245" s="107" t="s">
        <v>218</v>
      </c>
      <c r="AC245" s="107" t="s">
        <v>218</v>
      </c>
      <c r="AD245" s="107" t="s">
        <v>218</v>
      </c>
      <c r="AE245" s="107" t="s">
        <v>218</v>
      </c>
      <c r="AF245" s="107" t="s">
        <v>218</v>
      </c>
      <c r="AG245" s="107" t="s">
        <v>218</v>
      </c>
      <c r="AH245" s="107" t="s">
        <v>218</v>
      </c>
      <c r="AI245" s="107" t="s">
        <v>218</v>
      </c>
      <c r="AJ245" s="107" t="s">
        <v>218</v>
      </c>
      <c r="AK245" s="107" t="s">
        <v>218</v>
      </c>
      <c r="AL245" s="104" t="s">
        <v>218</v>
      </c>
    </row>
    <row r="246" spans="1:38" x14ac:dyDescent="0.25">
      <c r="A246" t="str">
        <f t="shared" si="3"/>
        <v>International passengers_Montenegro</v>
      </c>
      <c r="B246" s="102" t="s">
        <v>54</v>
      </c>
      <c r="C246" s="103" t="s">
        <v>96</v>
      </c>
      <c r="D246" s="104" t="s">
        <v>126</v>
      </c>
      <c r="E246" s="105" t="s">
        <v>20</v>
      </c>
      <c r="F246" s="106" t="s">
        <v>34</v>
      </c>
      <c r="G246" s="106" t="s">
        <v>20</v>
      </c>
      <c r="H246" s="106" t="s">
        <v>20</v>
      </c>
      <c r="I246" s="106" t="s">
        <v>20</v>
      </c>
      <c r="J246" s="106" t="s">
        <v>20</v>
      </c>
      <c r="K246" s="106" t="s">
        <v>20</v>
      </c>
      <c r="L246" s="106" t="s">
        <v>20</v>
      </c>
      <c r="M246" s="106" t="s">
        <v>20</v>
      </c>
      <c r="N246" s="106" t="s">
        <v>20</v>
      </c>
      <c r="O246" s="106" t="s">
        <v>20</v>
      </c>
      <c r="P246" s="106" t="s">
        <v>20</v>
      </c>
      <c r="Q246" s="106" t="s">
        <v>20</v>
      </c>
      <c r="R246" s="107">
        <v>533002</v>
      </c>
      <c r="S246" s="107">
        <v>1318924.3113937101</v>
      </c>
      <c r="T246" s="107">
        <v>2099544.2375133703</v>
      </c>
      <c r="U246" s="107">
        <v>2655093.3613040093</v>
      </c>
      <c r="V246" s="107">
        <v>3032960.3592076693</v>
      </c>
      <c r="W246" s="107">
        <v>3306450.6206085803</v>
      </c>
      <c r="X246" s="107">
        <v>3523436.6310981126</v>
      </c>
      <c r="Y246" s="107">
        <v>3708168.4645385779</v>
      </c>
      <c r="Z246" s="107">
        <v>3874148.4669683967</v>
      </c>
      <c r="AA246" s="107">
        <v>4028934.8126263204</v>
      </c>
      <c r="AB246" s="107">
        <v>4176781.9082890553</v>
      </c>
      <c r="AC246" s="107">
        <v>4320108.8687378848</v>
      </c>
      <c r="AD246" s="107">
        <v>4460305.8666987466</v>
      </c>
      <c r="AE246" s="107">
        <v>4598191.6060329871</v>
      </c>
      <c r="AF246" s="107">
        <v>4734258.191107831</v>
      </c>
      <c r="AG246" s="107">
        <v>4868815.8202365926</v>
      </c>
      <c r="AH246" s="107">
        <v>5002072.213024254</v>
      </c>
      <c r="AI246" s="107">
        <v>5134171.2504230998</v>
      </c>
      <c r="AJ246" s="107">
        <v>5265219.785332974</v>
      </c>
      <c r="AK246" s="107">
        <v>5395303.220528828</v>
      </c>
      <c r="AL246" s="104">
        <v>5524491.2118972633</v>
      </c>
    </row>
    <row r="247" spans="1:38" x14ac:dyDescent="0.25">
      <c r="A247" t="str">
        <f t="shared" si="3"/>
        <v>Domestic passengers_Montenegro</v>
      </c>
      <c r="B247" s="72" t="s">
        <v>56</v>
      </c>
      <c r="C247" s="108" t="s">
        <v>96</v>
      </c>
      <c r="D247" s="92" t="s">
        <v>126</v>
      </c>
      <c r="E247" s="75" t="s">
        <v>20</v>
      </c>
      <c r="F247" s="76" t="s">
        <v>34</v>
      </c>
      <c r="G247" s="76" t="s">
        <v>20</v>
      </c>
      <c r="H247" s="76" t="s">
        <v>20</v>
      </c>
      <c r="I247" s="76" t="s">
        <v>20</v>
      </c>
      <c r="J247" s="76" t="s">
        <v>20</v>
      </c>
      <c r="K247" s="76" t="s">
        <v>20</v>
      </c>
      <c r="L247" s="76" t="s">
        <v>20</v>
      </c>
      <c r="M247" s="76" t="s">
        <v>20</v>
      </c>
      <c r="N247" s="76" t="s">
        <v>20</v>
      </c>
      <c r="O247" s="76" t="s">
        <v>20</v>
      </c>
      <c r="P247" s="76" t="s">
        <v>20</v>
      </c>
      <c r="Q247" s="76" t="s">
        <v>20</v>
      </c>
      <c r="R247" s="83" t="s">
        <v>218</v>
      </c>
      <c r="S247" s="83" t="s">
        <v>218</v>
      </c>
      <c r="T247" s="83" t="s">
        <v>218</v>
      </c>
      <c r="U247" s="83" t="s">
        <v>218</v>
      </c>
      <c r="V247" s="83" t="s">
        <v>218</v>
      </c>
      <c r="W247" s="83" t="s">
        <v>218</v>
      </c>
      <c r="X247" s="83" t="s">
        <v>218</v>
      </c>
      <c r="Y247" s="83" t="s">
        <v>218</v>
      </c>
      <c r="Z247" s="83" t="s">
        <v>218</v>
      </c>
      <c r="AA247" s="83" t="s">
        <v>218</v>
      </c>
      <c r="AB247" s="83" t="s">
        <v>218</v>
      </c>
      <c r="AC247" s="83" t="s">
        <v>218</v>
      </c>
      <c r="AD247" s="83" t="s">
        <v>218</v>
      </c>
      <c r="AE247" s="83" t="s">
        <v>218</v>
      </c>
      <c r="AF247" s="83" t="s">
        <v>218</v>
      </c>
      <c r="AG247" s="83" t="s">
        <v>218</v>
      </c>
      <c r="AH247" s="83" t="s">
        <v>218</v>
      </c>
      <c r="AI247" s="83" t="s">
        <v>218</v>
      </c>
      <c r="AJ247" s="83" t="s">
        <v>218</v>
      </c>
      <c r="AK247" s="83" t="s">
        <v>218</v>
      </c>
      <c r="AL247" s="92" t="s">
        <v>218</v>
      </c>
    </row>
    <row r="248" spans="1:38" x14ac:dyDescent="0.25">
      <c r="A248" t="str">
        <f t="shared" si="3"/>
        <v>Total passengers_Moldova</v>
      </c>
      <c r="B248" s="72" t="s">
        <v>58</v>
      </c>
      <c r="C248" s="108" t="s">
        <v>96</v>
      </c>
      <c r="D248" s="92" t="s">
        <v>209</v>
      </c>
      <c r="E248" s="75" t="s">
        <v>20</v>
      </c>
      <c r="F248" s="76" t="s">
        <v>34</v>
      </c>
      <c r="G248" s="76" t="s">
        <v>20</v>
      </c>
      <c r="H248" s="76" t="s">
        <v>20</v>
      </c>
      <c r="I248" s="76" t="s">
        <v>20</v>
      </c>
      <c r="J248" s="76" t="s">
        <v>20</v>
      </c>
      <c r="K248" s="76" t="s">
        <v>20</v>
      </c>
      <c r="L248" s="76" t="s">
        <v>20</v>
      </c>
      <c r="M248" s="76" t="s">
        <v>20</v>
      </c>
      <c r="N248" s="76" t="s">
        <v>20</v>
      </c>
      <c r="O248" s="76" t="s">
        <v>20</v>
      </c>
      <c r="P248" s="76" t="s">
        <v>20</v>
      </c>
      <c r="Q248" s="76" t="s">
        <v>20</v>
      </c>
      <c r="R248" s="83">
        <v>939533</v>
      </c>
      <c r="S248" s="83">
        <v>1856918.2239044169</v>
      </c>
      <c r="T248" s="83">
        <v>2668016.8336183028</v>
      </c>
      <c r="U248" s="83">
        <v>3188881.9967898754</v>
      </c>
      <c r="V248" s="83">
        <v>3612869.5142597551</v>
      </c>
      <c r="W248" s="83">
        <v>3963167.0559197357</v>
      </c>
      <c r="X248" s="83">
        <v>4265528.2234854018</v>
      </c>
      <c r="Y248" s="83">
        <v>4534464.443270498</v>
      </c>
      <c r="Z248" s="83">
        <v>4780138.7356953332</v>
      </c>
      <c r="AA248" s="83">
        <v>5009675.0529851522</v>
      </c>
      <c r="AB248" s="83">
        <v>5228064.6657697288</v>
      </c>
      <c r="AC248" s="83">
        <v>5438796.9357676869</v>
      </c>
      <c r="AD248" s="83">
        <v>5644299.9297626279</v>
      </c>
      <c r="AE248" s="83">
        <v>5846255.1775826691</v>
      </c>
      <c r="AF248" s="83">
        <v>6045814.8265572963</v>
      </c>
      <c r="AG248" s="83">
        <v>6243754.5280196844</v>
      </c>
      <c r="AH248" s="83">
        <v>6440593.0311512155</v>
      </c>
      <c r="AI248" s="83">
        <v>6636661.4300255738</v>
      </c>
      <c r="AJ248" s="83">
        <v>6832168.9585311813</v>
      </c>
      <c r="AK248" s="83">
        <v>7027234.1363643212</v>
      </c>
      <c r="AL248" s="92">
        <v>7221920.3187022926</v>
      </c>
    </row>
    <row r="249" spans="1:38" x14ac:dyDescent="0.25">
      <c r="A249" t="str">
        <f t="shared" si="3"/>
        <v>Total aircraft movements_Moldova</v>
      </c>
      <c r="B249" s="72" t="s">
        <v>35</v>
      </c>
      <c r="C249" s="108" t="s">
        <v>96</v>
      </c>
      <c r="D249" s="92" t="s">
        <v>209</v>
      </c>
      <c r="E249" s="75" t="s">
        <v>20</v>
      </c>
      <c r="F249" s="76" t="s">
        <v>34</v>
      </c>
      <c r="G249" s="76" t="s">
        <v>20</v>
      </c>
      <c r="H249" s="76" t="s">
        <v>20</v>
      </c>
      <c r="I249" s="76" t="s">
        <v>20</v>
      </c>
      <c r="J249" s="76" t="s">
        <v>20</v>
      </c>
      <c r="K249" s="76" t="s">
        <v>20</v>
      </c>
      <c r="L249" s="76" t="s">
        <v>20</v>
      </c>
      <c r="M249" s="76" t="s">
        <v>20</v>
      </c>
      <c r="N249" s="76" t="s">
        <v>20</v>
      </c>
      <c r="O249" s="76" t="s">
        <v>20</v>
      </c>
      <c r="P249" s="76" t="s">
        <v>20</v>
      </c>
      <c r="Q249" s="76" t="s">
        <v>20</v>
      </c>
      <c r="R249" s="83">
        <v>11244</v>
      </c>
      <c r="S249" s="83">
        <v>17809.361720111443</v>
      </c>
      <c r="T249" s="83">
        <v>25227.702412647046</v>
      </c>
      <c r="U249" s="83">
        <v>30044.038362214163</v>
      </c>
      <c r="V249" s="83">
        <v>33097.840584689184</v>
      </c>
      <c r="W249" s="83">
        <v>35488.513679303738</v>
      </c>
      <c r="X249" s="83">
        <v>37497.209138748891</v>
      </c>
      <c r="Y249" s="83">
        <v>39273.902319411129</v>
      </c>
      <c r="Z249" s="83">
        <v>40910.169181919293</v>
      </c>
      <c r="AA249" s="83">
        <v>42461.092993146063</v>
      </c>
      <c r="AB249" s="83">
        <v>43963.802013719876</v>
      </c>
      <c r="AC249" s="83">
        <v>45439.614472487512</v>
      </c>
      <c r="AD249" s="83">
        <v>46900.7082560446</v>
      </c>
      <c r="AE249" s="83">
        <v>48354.412373126004</v>
      </c>
      <c r="AF249" s="83">
        <v>49804.325662717762</v>
      </c>
      <c r="AG249" s="83">
        <v>51253.336392302524</v>
      </c>
      <c r="AH249" s="83">
        <v>52702.625630815106</v>
      </c>
      <c r="AI249" s="83">
        <v>54150.677314393877</v>
      </c>
      <c r="AJ249" s="83">
        <v>55599.160403958886</v>
      </c>
      <c r="AK249" s="83">
        <v>57045.034039372476</v>
      </c>
      <c r="AL249" s="92">
        <v>58491.310796867925</v>
      </c>
    </row>
    <row r="250" spans="1:38" x14ac:dyDescent="0.25">
      <c r="A250" t="str">
        <f t="shared" si="3"/>
        <v>Total Cargo_Moldova</v>
      </c>
      <c r="B250" s="102" t="s">
        <v>207</v>
      </c>
      <c r="C250" s="103" t="s">
        <v>96</v>
      </c>
      <c r="D250" s="92" t="s">
        <v>209</v>
      </c>
      <c r="E250" s="105" t="s">
        <v>20</v>
      </c>
      <c r="F250" s="106" t="s">
        <v>34</v>
      </c>
      <c r="G250" s="106" t="s">
        <v>20</v>
      </c>
      <c r="H250" s="106" t="s">
        <v>20</v>
      </c>
      <c r="I250" s="106" t="s">
        <v>20</v>
      </c>
      <c r="J250" s="106" t="s">
        <v>20</v>
      </c>
      <c r="K250" s="106" t="s">
        <v>20</v>
      </c>
      <c r="L250" s="106" t="s">
        <v>20</v>
      </c>
      <c r="M250" s="106" t="s">
        <v>20</v>
      </c>
      <c r="N250" s="106" t="s">
        <v>20</v>
      </c>
      <c r="O250" s="106" t="s">
        <v>20</v>
      </c>
      <c r="P250" s="106" t="s">
        <v>20</v>
      </c>
      <c r="Q250" s="106" t="s">
        <v>20</v>
      </c>
      <c r="R250" s="107">
        <v>2333.6</v>
      </c>
      <c r="S250" s="107">
        <v>2736.0197359655645</v>
      </c>
      <c r="T250" s="107">
        <v>3652.4127729365032</v>
      </c>
      <c r="U250" s="107">
        <v>4216.8658532475811</v>
      </c>
      <c r="V250" s="107">
        <v>4458.5891099244836</v>
      </c>
      <c r="W250" s="107">
        <v>4650.0015455887433</v>
      </c>
      <c r="X250" s="107">
        <v>4823.3768515846396</v>
      </c>
      <c r="Y250" s="107">
        <v>4991.7829432512672</v>
      </c>
      <c r="Z250" s="107">
        <v>5162.2651718948118</v>
      </c>
      <c r="AA250" s="107">
        <v>5334.9111840530495</v>
      </c>
      <c r="AB250" s="107">
        <v>5512.7253573647267</v>
      </c>
      <c r="AC250" s="107">
        <v>5688.8976199681283</v>
      </c>
      <c r="AD250" s="107">
        <v>5871.2850277686375</v>
      </c>
      <c r="AE250" s="107">
        <v>6057.9347390719649</v>
      </c>
      <c r="AF250" s="107">
        <v>6248.8415008048423</v>
      </c>
      <c r="AG250" s="107">
        <v>6445.9211074848672</v>
      </c>
      <c r="AH250" s="107">
        <v>6645.286347670607</v>
      </c>
      <c r="AI250" s="107">
        <v>6850.7634892375927</v>
      </c>
      <c r="AJ250" s="107">
        <v>7060.390051732451</v>
      </c>
      <c r="AK250" s="107">
        <v>7276.9879359263941</v>
      </c>
      <c r="AL250" s="104">
        <v>7499.5396892277395</v>
      </c>
    </row>
    <row r="251" spans="1:38" x14ac:dyDescent="0.25">
      <c r="A251" t="str">
        <f t="shared" si="3"/>
        <v>International passengers_Moldova</v>
      </c>
      <c r="B251" s="102" t="s">
        <v>54</v>
      </c>
      <c r="C251" s="103" t="s">
        <v>96</v>
      </c>
      <c r="D251" s="92" t="s">
        <v>209</v>
      </c>
      <c r="E251" s="105" t="s">
        <v>20</v>
      </c>
      <c r="F251" s="106" t="s">
        <v>34</v>
      </c>
      <c r="G251" s="106" t="s">
        <v>20</v>
      </c>
      <c r="H251" s="106" t="s">
        <v>20</v>
      </c>
      <c r="I251" s="106" t="s">
        <v>20</v>
      </c>
      <c r="J251" s="106" t="s">
        <v>20</v>
      </c>
      <c r="K251" s="106" t="s">
        <v>20</v>
      </c>
      <c r="L251" s="106" t="s">
        <v>20</v>
      </c>
      <c r="M251" s="106" t="s">
        <v>20</v>
      </c>
      <c r="N251" s="106" t="s">
        <v>20</v>
      </c>
      <c r="O251" s="106" t="s">
        <v>20</v>
      </c>
      <c r="P251" s="106" t="s">
        <v>20</v>
      </c>
      <c r="Q251" s="106" t="s">
        <v>20</v>
      </c>
      <c r="R251" s="107">
        <v>939411</v>
      </c>
      <c r="S251" s="107">
        <v>1856862.132781035</v>
      </c>
      <c r="T251" s="107">
        <v>2667960.7424949207</v>
      </c>
      <c r="U251" s="107">
        <v>3188836.92389117</v>
      </c>
      <c r="V251" s="107">
        <v>3612833.2559407908</v>
      </c>
      <c r="W251" s="107">
        <v>3963137.849264564</v>
      </c>
      <c r="X251" s="107">
        <v>4265504.6581612648</v>
      </c>
      <c r="Y251" s="107">
        <v>4534445.3910111878</v>
      </c>
      <c r="Z251" s="107">
        <v>4780123.2938878853</v>
      </c>
      <c r="AA251" s="107">
        <v>5009662.4995391937</v>
      </c>
      <c r="AB251" s="107">
        <v>5228054.4230129626</v>
      </c>
      <c r="AC251" s="107">
        <v>5438788.5415622741</v>
      </c>
      <c r="AD251" s="107">
        <v>5644293.0143982973</v>
      </c>
      <c r="AE251" s="107">
        <v>5846249.4452912044</v>
      </c>
      <c r="AF251" s="107">
        <v>6045810.0407241248</v>
      </c>
      <c r="AG251" s="107">
        <v>6243750.4993531471</v>
      </c>
      <c r="AH251" s="107">
        <v>6440589.6082179854</v>
      </c>
      <c r="AI251" s="107">
        <v>6636658.4916789904</v>
      </c>
      <c r="AJ251" s="107">
        <v>6832166.4078539144</v>
      </c>
      <c r="AK251" s="107">
        <v>7027231.8958225073</v>
      </c>
      <c r="AL251" s="104">
        <v>7221918.3262688415</v>
      </c>
    </row>
    <row r="252" spans="1:38" x14ac:dyDescent="0.25">
      <c r="A252" t="str">
        <f t="shared" si="3"/>
        <v>Domestic passengers_Moldova</v>
      </c>
      <c r="B252" s="72" t="s">
        <v>56</v>
      </c>
      <c r="C252" s="108" t="s">
        <v>96</v>
      </c>
      <c r="D252" s="92" t="s">
        <v>209</v>
      </c>
      <c r="E252" s="75" t="s">
        <v>20</v>
      </c>
      <c r="F252" s="76" t="s">
        <v>34</v>
      </c>
      <c r="G252" s="76" t="s">
        <v>20</v>
      </c>
      <c r="H252" s="76" t="s">
        <v>20</v>
      </c>
      <c r="I252" s="76" t="s">
        <v>20</v>
      </c>
      <c r="J252" s="76" t="s">
        <v>20</v>
      </c>
      <c r="K252" s="76" t="s">
        <v>20</v>
      </c>
      <c r="L252" s="76" t="s">
        <v>20</v>
      </c>
      <c r="M252" s="76" t="s">
        <v>20</v>
      </c>
      <c r="N252" s="76" t="s">
        <v>20</v>
      </c>
      <c r="O252" s="76" t="s">
        <v>20</v>
      </c>
      <c r="P252" s="76" t="s">
        <v>20</v>
      </c>
      <c r="Q252" s="76" t="s">
        <v>20</v>
      </c>
      <c r="R252" s="83" t="s">
        <v>218</v>
      </c>
      <c r="S252" s="83" t="s">
        <v>218</v>
      </c>
      <c r="T252" s="83" t="s">
        <v>218</v>
      </c>
      <c r="U252" s="83" t="s">
        <v>218</v>
      </c>
      <c r="V252" s="83" t="s">
        <v>218</v>
      </c>
      <c r="W252" s="83" t="s">
        <v>218</v>
      </c>
      <c r="X252" s="83" t="s">
        <v>218</v>
      </c>
      <c r="Y252" s="83" t="s">
        <v>218</v>
      </c>
      <c r="Z252" s="83" t="s">
        <v>218</v>
      </c>
      <c r="AA252" s="83" t="s">
        <v>218</v>
      </c>
      <c r="AB252" s="83" t="s">
        <v>218</v>
      </c>
      <c r="AC252" s="83" t="s">
        <v>218</v>
      </c>
      <c r="AD252" s="83" t="s">
        <v>218</v>
      </c>
      <c r="AE252" s="83" t="s">
        <v>218</v>
      </c>
      <c r="AF252" s="83" t="s">
        <v>218</v>
      </c>
      <c r="AG252" s="83" t="s">
        <v>218</v>
      </c>
      <c r="AH252" s="83" t="s">
        <v>218</v>
      </c>
      <c r="AI252" s="83" t="s">
        <v>218</v>
      </c>
      <c r="AJ252" s="83" t="s">
        <v>218</v>
      </c>
      <c r="AK252" s="83" t="s">
        <v>218</v>
      </c>
      <c r="AL252" s="92" t="s">
        <v>218</v>
      </c>
    </row>
    <row r="253" spans="1:38" x14ac:dyDescent="0.25">
      <c r="A253" t="str">
        <f t="shared" si="3"/>
        <v>Total passengers_MINT</v>
      </c>
      <c r="B253" s="102" t="s">
        <v>58</v>
      </c>
      <c r="C253" s="103" t="s">
        <v>20</v>
      </c>
      <c r="D253" s="104" t="s">
        <v>16</v>
      </c>
      <c r="E253" s="105" t="s">
        <v>20</v>
      </c>
      <c r="F253" s="106" t="s">
        <v>20</v>
      </c>
      <c r="G253" s="106" t="s">
        <v>20</v>
      </c>
      <c r="H253" s="106" t="s">
        <v>20</v>
      </c>
      <c r="I253" s="106" t="s">
        <v>20</v>
      </c>
      <c r="J253" s="106" t="s">
        <v>20</v>
      </c>
      <c r="K253" s="106" t="s">
        <v>20</v>
      </c>
      <c r="L253" s="106" t="s">
        <v>20</v>
      </c>
      <c r="M253" s="106" t="s">
        <v>20</v>
      </c>
      <c r="N253" s="106" t="s">
        <v>20</v>
      </c>
      <c r="O253" s="106" t="s">
        <v>20</v>
      </c>
      <c r="P253" s="106" t="s">
        <v>20</v>
      </c>
      <c r="Q253" s="106" t="s">
        <v>20</v>
      </c>
      <c r="R253" s="107">
        <v>234554071</v>
      </c>
      <c r="S253" s="107">
        <v>326504623.99859762</v>
      </c>
      <c r="T253" s="107">
        <v>449887319.75424671</v>
      </c>
      <c r="U253" s="107">
        <v>573457965.83377934</v>
      </c>
      <c r="V253" s="107">
        <v>660726558.6637975</v>
      </c>
      <c r="W253" s="107">
        <v>728770876.77758479</v>
      </c>
      <c r="X253" s="107">
        <v>788305200.00642347</v>
      </c>
      <c r="Y253" s="107">
        <v>843068252.6122117</v>
      </c>
      <c r="Z253" s="107">
        <v>895210695.72768521</v>
      </c>
      <c r="AA253" s="107">
        <v>946016403.20860136</v>
      </c>
      <c r="AB253" s="107">
        <v>996019617.18042207</v>
      </c>
      <c r="AC253" s="107">
        <v>1045968927.3004403</v>
      </c>
      <c r="AD253" s="107">
        <v>1096454327.3231568</v>
      </c>
      <c r="AE253" s="107">
        <v>1147808848.9049029</v>
      </c>
      <c r="AF253" s="107">
        <v>1200095762.0222838</v>
      </c>
      <c r="AG253" s="107">
        <v>1253512834.278379</v>
      </c>
      <c r="AH253" s="107">
        <v>1308051149.7954059</v>
      </c>
      <c r="AI253" s="107">
        <v>1363828428.6596518</v>
      </c>
      <c r="AJ253" s="107">
        <v>1420835608.6061358</v>
      </c>
      <c r="AK253" s="107">
        <v>1479285014.9928012</v>
      </c>
      <c r="AL253" s="104">
        <v>1539053210.2691252</v>
      </c>
    </row>
    <row r="254" spans="1:38" x14ac:dyDescent="0.25">
      <c r="A254" t="str">
        <f t="shared" si="3"/>
        <v>Total aircraft movements_MINT</v>
      </c>
      <c r="B254" s="102" t="s">
        <v>35</v>
      </c>
      <c r="C254" s="103" t="s">
        <v>20</v>
      </c>
      <c r="D254" s="104" t="s">
        <v>16</v>
      </c>
      <c r="E254" s="105" t="s">
        <v>20</v>
      </c>
      <c r="F254" s="106" t="s">
        <v>20</v>
      </c>
      <c r="G254" s="106" t="s">
        <v>20</v>
      </c>
      <c r="H254" s="106" t="s">
        <v>20</v>
      </c>
      <c r="I254" s="106" t="s">
        <v>20</v>
      </c>
      <c r="J254" s="106" t="s">
        <v>20</v>
      </c>
      <c r="K254" s="106" t="s">
        <v>20</v>
      </c>
      <c r="L254" s="106" t="s">
        <v>20</v>
      </c>
      <c r="M254" s="106" t="s">
        <v>20</v>
      </c>
      <c r="N254" s="106" t="s">
        <v>20</v>
      </c>
      <c r="O254" s="106" t="s">
        <v>20</v>
      </c>
      <c r="P254" s="106" t="s">
        <v>20</v>
      </c>
      <c r="Q254" s="106" t="s">
        <v>20</v>
      </c>
      <c r="R254" s="107">
        <v>3015223</v>
      </c>
      <c r="S254" s="107">
        <v>3607992.3383227433</v>
      </c>
      <c r="T254" s="107">
        <v>4499725.7213586392</v>
      </c>
      <c r="U254" s="107">
        <v>5240708.9139027884</v>
      </c>
      <c r="V254" s="107">
        <v>5690786.6468324512</v>
      </c>
      <c r="W254" s="107">
        <v>6024809.5303133931</v>
      </c>
      <c r="X254" s="107">
        <v>6324495.0138145806</v>
      </c>
      <c r="Y254" s="107">
        <v>6604710.8110634806</v>
      </c>
      <c r="Z254" s="107">
        <v>6875238.3273679242</v>
      </c>
      <c r="AA254" s="107">
        <v>7138605.5450467318</v>
      </c>
      <c r="AB254" s="107">
        <v>7397603.9956683507</v>
      </c>
      <c r="AC254" s="107">
        <v>7654308.77647606</v>
      </c>
      <c r="AD254" s="107">
        <v>7912053.3567028437</v>
      </c>
      <c r="AE254" s="107">
        <v>8170573.4412355796</v>
      </c>
      <c r="AF254" s="107">
        <v>8429858.9891820699</v>
      </c>
      <c r="AG254" s="107">
        <v>8689814.4495217241</v>
      </c>
      <c r="AH254" s="107">
        <v>8950466.0463978108</v>
      </c>
      <c r="AI254" s="107">
        <v>9211986.878115844</v>
      </c>
      <c r="AJ254" s="107">
        <v>9474481.8393244259</v>
      </c>
      <c r="AK254" s="107">
        <v>9738012.3425764181</v>
      </c>
      <c r="AL254" s="104">
        <v>10002590.009390127</v>
      </c>
    </row>
    <row r="255" spans="1:38" x14ac:dyDescent="0.25">
      <c r="A255" t="str">
        <f t="shared" si="3"/>
        <v>Total Cargo_MINT</v>
      </c>
      <c r="B255" s="102" t="s">
        <v>207</v>
      </c>
      <c r="C255" s="108" t="s">
        <v>20</v>
      </c>
      <c r="D255" s="92" t="s">
        <v>16</v>
      </c>
      <c r="E255" s="75" t="s">
        <v>20</v>
      </c>
      <c r="F255" s="76" t="s">
        <v>20</v>
      </c>
      <c r="G255" s="76" t="s">
        <v>20</v>
      </c>
      <c r="H255" s="76" t="s">
        <v>20</v>
      </c>
      <c r="I255" s="76" t="s">
        <v>20</v>
      </c>
      <c r="J255" s="76" t="s">
        <v>20</v>
      </c>
      <c r="K255" s="76" t="s">
        <v>20</v>
      </c>
      <c r="L255" s="76" t="s">
        <v>20</v>
      </c>
      <c r="M255" s="76" t="s">
        <v>20</v>
      </c>
      <c r="N255" s="76" t="s">
        <v>20</v>
      </c>
      <c r="O255" s="76" t="s">
        <v>20</v>
      </c>
      <c r="P255" s="76" t="s">
        <v>20</v>
      </c>
      <c r="Q255" s="76" t="s">
        <v>20</v>
      </c>
      <c r="R255" s="83">
        <v>3605504.182</v>
      </c>
      <c r="S255" s="83">
        <v>4321119.523578153</v>
      </c>
      <c r="T255" s="83">
        <v>4609128.3402120899</v>
      </c>
      <c r="U255" s="83">
        <v>4807862.3877763813</v>
      </c>
      <c r="V255" s="83">
        <v>4989939.7035110202</v>
      </c>
      <c r="W255" s="83">
        <v>5184128.2525946451</v>
      </c>
      <c r="X255" s="83">
        <v>5372047.5159767875</v>
      </c>
      <c r="Y255" s="83">
        <v>5555685.4051396828</v>
      </c>
      <c r="Z255" s="83">
        <v>5738754.9561581295</v>
      </c>
      <c r="AA255" s="83">
        <v>5920722.2905779332</v>
      </c>
      <c r="AB255" s="83">
        <v>6102713.1419103649</v>
      </c>
      <c r="AC255" s="83">
        <v>6285755.4460791033</v>
      </c>
      <c r="AD255" s="83">
        <v>6472101.8176597301</v>
      </c>
      <c r="AE255" s="83">
        <v>6660899.2996165855</v>
      </c>
      <c r="AF255" s="83">
        <v>6851717.7427540198</v>
      </c>
      <c r="AG255" s="83">
        <v>7044172.8340346571</v>
      </c>
      <c r="AH255" s="83">
        <v>7238232.2356623979</v>
      </c>
      <c r="AI255" s="83">
        <v>7434074.9913376654</v>
      </c>
      <c r="AJ255" s="83">
        <v>7631711.5452295151</v>
      </c>
      <c r="AK255" s="83">
        <v>7831158.0708250888</v>
      </c>
      <c r="AL255" s="92">
        <v>8032420.8134061452</v>
      </c>
    </row>
    <row r="256" spans="1:38" x14ac:dyDescent="0.25">
      <c r="A256" t="str">
        <f t="shared" si="3"/>
        <v>International passengers_MINT</v>
      </c>
      <c r="B256" s="72" t="s">
        <v>54</v>
      </c>
      <c r="C256" s="108" t="s">
        <v>20</v>
      </c>
      <c r="D256" s="92" t="s">
        <v>16</v>
      </c>
      <c r="E256" s="75" t="s">
        <v>20</v>
      </c>
      <c r="F256" s="76" t="s">
        <v>20</v>
      </c>
      <c r="G256" s="76" t="s">
        <v>20</v>
      </c>
      <c r="H256" s="76" t="s">
        <v>20</v>
      </c>
      <c r="I256" s="76" t="s">
        <v>20</v>
      </c>
      <c r="J256" s="76" t="s">
        <v>20</v>
      </c>
      <c r="K256" s="76" t="s">
        <v>20</v>
      </c>
      <c r="L256" s="76" t="s">
        <v>20</v>
      </c>
      <c r="M256" s="76" t="s">
        <v>20</v>
      </c>
      <c r="N256" s="76" t="s">
        <v>20</v>
      </c>
      <c r="O256" s="76" t="s">
        <v>20</v>
      </c>
      <c r="P256" s="76" t="s">
        <v>20</v>
      </c>
      <c r="Q256" s="76" t="s">
        <v>20</v>
      </c>
      <c r="R256" s="83">
        <v>61458476</v>
      </c>
      <c r="S256" s="83">
        <v>102129088.62332875</v>
      </c>
      <c r="T256" s="83">
        <v>156870686.79038024</v>
      </c>
      <c r="U256" s="83">
        <v>202406650.42510673</v>
      </c>
      <c r="V256" s="83">
        <v>231375588.58198142</v>
      </c>
      <c r="W256" s="83">
        <v>254877582.29162937</v>
      </c>
      <c r="X256" s="83">
        <v>275846826.50621641</v>
      </c>
      <c r="Y256" s="83">
        <v>295410059.77161932</v>
      </c>
      <c r="Z256" s="83">
        <v>314101950.95222723</v>
      </c>
      <c r="AA256" s="83">
        <v>332547228.34470338</v>
      </c>
      <c r="AB256" s="83">
        <v>350823119.21757686</v>
      </c>
      <c r="AC256" s="83">
        <v>369322943.41439128</v>
      </c>
      <c r="AD256" s="83">
        <v>388088782.45620358</v>
      </c>
      <c r="AE256" s="83">
        <v>407382525.19678646</v>
      </c>
      <c r="AF256" s="83">
        <v>427177674.29904556</v>
      </c>
      <c r="AG256" s="83">
        <v>447613377.98964858</v>
      </c>
      <c r="AH256" s="83">
        <v>468670843.6213218</v>
      </c>
      <c r="AI256" s="83">
        <v>490458975.00030422</v>
      </c>
      <c r="AJ256" s="83">
        <v>512927933.16801667</v>
      </c>
      <c r="AK256" s="83">
        <v>536247804.77350628</v>
      </c>
      <c r="AL256" s="92">
        <v>560263782.03480232</v>
      </c>
    </row>
    <row r="257" spans="1:38" x14ac:dyDescent="0.25">
      <c r="A257" t="str">
        <f t="shared" si="3"/>
        <v>Domestic passengers_MINT</v>
      </c>
      <c r="B257" s="102" t="s">
        <v>56</v>
      </c>
      <c r="C257" s="103" t="s">
        <v>20</v>
      </c>
      <c r="D257" s="104" t="s">
        <v>16</v>
      </c>
      <c r="E257" s="105" t="s">
        <v>20</v>
      </c>
      <c r="F257" s="106" t="s">
        <v>20</v>
      </c>
      <c r="G257" s="106" t="s">
        <v>20</v>
      </c>
      <c r="H257" s="106" t="s">
        <v>20</v>
      </c>
      <c r="I257" s="106" t="s">
        <v>20</v>
      </c>
      <c r="J257" s="106" t="s">
        <v>20</v>
      </c>
      <c r="K257" s="106" t="s">
        <v>20</v>
      </c>
      <c r="L257" s="106" t="s">
        <v>20</v>
      </c>
      <c r="M257" s="106" t="s">
        <v>20</v>
      </c>
      <c r="N257" s="106" t="s">
        <v>20</v>
      </c>
      <c r="O257" s="106" t="s">
        <v>20</v>
      </c>
      <c r="P257" s="106" t="s">
        <v>20</v>
      </c>
      <c r="Q257" s="106" t="s">
        <v>20</v>
      </c>
      <c r="R257" s="107">
        <v>169639343</v>
      </c>
      <c r="S257" s="107">
        <v>218994230.59962094</v>
      </c>
      <c r="T257" s="107">
        <v>286300900.02468693</v>
      </c>
      <c r="U257" s="107">
        <v>363466818.52171433</v>
      </c>
      <c r="V257" s="107">
        <v>421165995.70637333</v>
      </c>
      <c r="W257" s="107">
        <v>465139972.82930779</v>
      </c>
      <c r="X257" s="107">
        <v>503257707.86638105</v>
      </c>
      <c r="Y257" s="107">
        <v>538071187.81048632</v>
      </c>
      <c r="Z257" s="107">
        <v>571164346.61973405</v>
      </c>
      <c r="AA257" s="107">
        <v>603179156.89663494</v>
      </c>
      <c r="AB257" s="107">
        <v>634563510.26953292</v>
      </c>
      <c r="AC257" s="107">
        <v>665667632.5641818</v>
      </c>
      <c r="AD257" s="107">
        <v>697037168.87720942</v>
      </c>
      <c r="AE257" s="107">
        <v>728741737.18403649</v>
      </c>
      <c r="AF257" s="107">
        <v>760870300.13255203</v>
      </c>
      <c r="AG257" s="107">
        <v>793481114.74334192</v>
      </c>
      <c r="AH257" s="107">
        <v>826583847.02047849</v>
      </c>
      <c r="AI257" s="107">
        <v>860188005.40167785</v>
      </c>
      <c r="AJ257" s="107">
        <v>894334551.67266107</v>
      </c>
      <c r="AK257" s="107">
        <v>929065897.14492202</v>
      </c>
      <c r="AL257" s="104">
        <v>964413588.65404999</v>
      </c>
    </row>
    <row r="258" spans="1:38" x14ac:dyDescent="0.25">
      <c r="A258" t="str">
        <f t="shared" ref="A258:A321" si="4">B258&amp;"_"&amp;D258</f>
        <v>Total passengers_Middle East</v>
      </c>
      <c r="B258" s="102" t="s">
        <v>58</v>
      </c>
      <c r="C258" s="103" t="s">
        <v>20</v>
      </c>
      <c r="D258" s="104" t="s">
        <v>30</v>
      </c>
      <c r="E258" s="105" t="s">
        <v>20</v>
      </c>
      <c r="F258" s="106" t="s">
        <v>20</v>
      </c>
      <c r="G258" s="106" t="s">
        <v>20</v>
      </c>
      <c r="H258" s="106" t="s">
        <v>20</v>
      </c>
      <c r="I258" s="106" t="s">
        <v>20</v>
      </c>
      <c r="J258" s="106" t="s">
        <v>20</v>
      </c>
      <c r="K258" s="106" t="s">
        <v>20</v>
      </c>
      <c r="L258" s="106" t="s">
        <v>20</v>
      </c>
      <c r="M258" s="106" t="s">
        <v>20</v>
      </c>
      <c r="N258" s="106" t="s">
        <v>20</v>
      </c>
      <c r="O258" s="106" t="s">
        <v>20</v>
      </c>
      <c r="P258" s="106" t="s">
        <v>20</v>
      </c>
      <c r="Q258" s="106" t="s">
        <v>20</v>
      </c>
      <c r="R258" s="107">
        <v>135653410</v>
      </c>
      <c r="S258" s="107">
        <v>154370091.31700367</v>
      </c>
      <c r="T258" s="107">
        <v>271518745.35281366</v>
      </c>
      <c r="U258" s="107">
        <v>358050307.43842101</v>
      </c>
      <c r="V258" s="107">
        <v>422290120.90394908</v>
      </c>
      <c r="W258" s="107">
        <v>475917670.64302891</v>
      </c>
      <c r="X258" s="107">
        <v>523800608.41083312</v>
      </c>
      <c r="Y258" s="107">
        <v>567936972.77076006</v>
      </c>
      <c r="Z258" s="107">
        <v>609873868.76598954</v>
      </c>
      <c r="AA258" s="107">
        <v>650028614.58547151</v>
      </c>
      <c r="AB258" s="107">
        <v>689264498.66633129</v>
      </c>
      <c r="AC258" s="107">
        <v>727933580.38774192</v>
      </c>
      <c r="AD258" s="107">
        <v>766813520.56891501</v>
      </c>
      <c r="AE258" s="107">
        <v>805970850.01743507</v>
      </c>
      <c r="AF258" s="107">
        <v>845228836.67670095</v>
      </c>
      <c r="AG258" s="107">
        <v>884790112.13571668</v>
      </c>
      <c r="AH258" s="107">
        <v>923590203.76216841</v>
      </c>
      <c r="AI258" s="107">
        <v>962098830.44327807</v>
      </c>
      <c r="AJ258" s="107">
        <v>1001184105.1452432</v>
      </c>
      <c r="AK258" s="107">
        <v>1041150695.523151</v>
      </c>
      <c r="AL258" s="104">
        <v>1081711983.9397721</v>
      </c>
    </row>
    <row r="259" spans="1:38" x14ac:dyDescent="0.25">
      <c r="A259" t="str">
        <f t="shared" si="4"/>
        <v>Total aircraft movements_Middle East</v>
      </c>
      <c r="B259" s="102" t="s">
        <v>35</v>
      </c>
      <c r="C259" s="103" t="s">
        <v>20</v>
      </c>
      <c r="D259" s="104" t="s">
        <v>30</v>
      </c>
      <c r="E259" s="105" t="s">
        <v>20</v>
      </c>
      <c r="F259" s="106" t="s">
        <v>20</v>
      </c>
      <c r="G259" s="106" t="s">
        <v>20</v>
      </c>
      <c r="H259" s="106" t="s">
        <v>20</v>
      </c>
      <c r="I259" s="106" t="s">
        <v>20</v>
      </c>
      <c r="J259" s="106" t="s">
        <v>20</v>
      </c>
      <c r="K259" s="106" t="s">
        <v>20</v>
      </c>
      <c r="L259" s="106" t="s">
        <v>20</v>
      </c>
      <c r="M259" s="106" t="s">
        <v>20</v>
      </c>
      <c r="N259" s="106" t="s">
        <v>20</v>
      </c>
      <c r="O259" s="106" t="s">
        <v>20</v>
      </c>
      <c r="P259" s="106" t="s">
        <v>20</v>
      </c>
      <c r="Q259" s="106" t="s">
        <v>20</v>
      </c>
      <c r="R259" s="107">
        <v>1614896</v>
      </c>
      <c r="S259" s="107">
        <v>1757457.1731398166</v>
      </c>
      <c r="T259" s="107">
        <v>2411521.8848883291</v>
      </c>
      <c r="U259" s="107">
        <v>2890222.9459001189</v>
      </c>
      <c r="V259" s="107">
        <v>3233478.5056208326</v>
      </c>
      <c r="W259" s="107">
        <v>3495506.1374505218</v>
      </c>
      <c r="X259" s="107">
        <v>3706291.5134961652</v>
      </c>
      <c r="Y259" s="107">
        <v>3888510.3522525202</v>
      </c>
      <c r="Z259" s="107">
        <v>4054679.070829975</v>
      </c>
      <c r="AA259" s="107">
        <v>4209714.1054415647</v>
      </c>
      <c r="AB259" s="107">
        <v>4358180.9851621697</v>
      </c>
      <c r="AC259" s="107">
        <v>4498135.7770190993</v>
      </c>
      <c r="AD259" s="107">
        <v>4639130.7452465473</v>
      </c>
      <c r="AE259" s="107">
        <v>4779982.3941584229</v>
      </c>
      <c r="AF259" s="107">
        <v>4919301.9146145713</v>
      </c>
      <c r="AG259" s="107">
        <v>5057866.9540122189</v>
      </c>
      <c r="AH259" s="107">
        <v>5182082.8219302017</v>
      </c>
      <c r="AI259" s="107">
        <v>5302572.8712191395</v>
      </c>
      <c r="AJ259" s="107">
        <v>5423302.8529125946</v>
      </c>
      <c r="AK259" s="107">
        <v>5544810.0641532475</v>
      </c>
      <c r="AL259" s="104">
        <v>5665680.1624659896</v>
      </c>
    </row>
    <row r="260" spans="1:38" x14ac:dyDescent="0.25">
      <c r="A260" t="str">
        <f t="shared" si="4"/>
        <v>Total Cargo_Middle East</v>
      </c>
      <c r="B260" s="102" t="s">
        <v>207</v>
      </c>
      <c r="C260" s="108" t="s">
        <v>20</v>
      </c>
      <c r="D260" s="92" t="s">
        <v>30</v>
      </c>
      <c r="E260" s="75" t="s">
        <v>20</v>
      </c>
      <c r="F260" s="76" t="s">
        <v>20</v>
      </c>
      <c r="G260" s="76" t="s">
        <v>20</v>
      </c>
      <c r="H260" s="76" t="s">
        <v>20</v>
      </c>
      <c r="I260" s="76" t="s">
        <v>20</v>
      </c>
      <c r="J260" s="76" t="s">
        <v>20</v>
      </c>
      <c r="K260" s="76" t="s">
        <v>20</v>
      </c>
      <c r="L260" s="76" t="s">
        <v>20</v>
      </c>
      <c r="M260" s="76" t="s">
        <v>20</v>
      </c>
      <c r="N260" s="76" t="s">
        <v>20</v>
      </c>
      <c r="O260" s="76" t="s">
        <v>20</v>
      </c>
      <c r="P260" s="76" t="s">
        <v>20</v>
      </c>
      <c r="Q260" s="76" t="s">
        <v>20</v>
      </c>
      <c r="R260" s="83">
        <v>6712519.8289999999</v>
      </c>
      <c r="S260" s="83">
        <v>7992178.9601401966</v>
      </c>
      <c r="T260" s="83">
        <v>9156728.9506059829</v>
      </c>
      <c r="U260" s="83">
        <v>9746878.6862485129</v>
      </c>
      <c r="V260" s="83">
        <v>10351395.463349609</v>
      </c>
      <c r="W260" s="83">
        <v>10960205.712485805</v>
      </c>
      <c r="X260" s="83">
        <v>11553351.370250031</v>
      </c>
      <c r="Y260" s="83">
        <v>12127719.683683766</v>
      </c>
      <c r="Z260" s="83">
        <v>12697671.366826288</v>
      </c>
      <c r="AA260" s="83">
        <v>13254828.114431538</v>
      </c>
      <c r="AB260" s="83">
        <v>13824565.588356758</v>
      </c>
      <c r="AC260" s="83">
        <v>14379814.900455203</v>
      </c>
      <c r="AD260" s="83">
        <v>14945079.424728811</v>
      </c>
      <c r="AE260" s="83">
        <v>15491964.818943126</v>
      </c>
      <c r="AF260" s="83">
        <v>16048496.057103105</v>
      </c>
      <c r="AG260" s="83">
        <v>16605497.421658024</v>
      </c>
      <c r="AH260" s="83">
        <v>17168156.808269847</v>
      </c>
      <c r="AI260" s="83">
        <v>17729594.488515723</v>
      </c>
      <c r="AJ260" s="83">
        <v>18278967.341756925</v>
      </c>
      <c r="AK260" s="83">
        <v>18846090.128123347</v>
      </c>
      <c r="AL260" s="92">
        <v>19418249.273821238</v>
      </c>
    </row>
    <row r="261" spans="1:38" x14ac:dyDescent="0.25">
      <c r="A261" t="str">
        <f t="shared" si="4"/>
        <v>International passengers_Middle East</v>
      </c>
      <c r="B261" s="72" t="s">
        <v>54</v>
      </c>
      <c r="C261" s="108" t="s">
        <v>20</v>
      </c>
      <c r="D261" s="92" t="s">
        <v>30</v>
      </c>
      <c r="E261" s="75" t="s">
        <v>20</v>
      </c>
      <c r="F261" s="76" t="s">
        <v>20</v>
      </c>
      <c r="G261" s="76" t="s">
        <v>20</v>
      </c>
      <c r="H261" s="76" t="s">
        <v>20</v>
      </c>
      <c r="I261" s="76" t="s">
        <v>20</v>
      </c>
      <c r="J261" s="76" t="s">
        <v>20</v>
      </c>
      <c r="K261" s="76" t="s">
        <v>20</v>
      </c>
      <c r="L261" s="76" t="s">
        <v>20</v>
      </c>
      <c r="M261" s="76" t="s">
        <v>20</v>
      </c>
      <c r="N261" s="76" t="s">
        <v>20</v>
      </c>
      <c r="O261" s="76" t="s">
        <v>20</v>
      </c>
      <c r="P261" s="76" t="s">
        <v>20</v>
      </c>
      <c r="Q261" s="76" t="s">
        <v>20</v>
      </c>
      <c r="R261" s="83">
        <v>83412103</v>
      </c>
      <c r="S261" s="83">
        <v>102002213.79417507</v>
      </c>
      <c r="T261" s="83">
        <v>187229470.07688019</v>
      </c>
      <c r="U261" s="83">
        <v>253192595.62456095</v>
      </c>
      <c r="V261" s="83">
        <v>302755613.59901363</v>
      </c>
      <c r="W261" s="83">
        <v>345495936.45646751</v>
      </c>
      <c r="X261" s="83">
        <v>384669092.9983108</v>
      </c>
      <c r="Y261" s="83">
        <v>421188152.79195499</v>
      </c>
      <c r="Z261" s="83">
        <v>456044244.29875165</v>
      </c>
      <c r="AA261" s="83">
        <v>489603657.55313444</v>
      </c>
      <c r="AB261" s="83">
        <v>522481733.02007747</v>
      </c>
      <c r="AC261" s="83">
        <v>554897822.01681983</v>
      </c>
      <c r="AD261" s="83">
        <v>587444174.31253505</v>
      </c>
      <c r="AE261" s="83">
        <v>620151554.99583852</v>
      </c>
      <c r="AF261" s="83">
        <v>653251632.68818569</v>
      </c>
      <c r="AG261" s="83">
        <v>686802063.34542263</v>
      </c>
      <c r="AH261" s="83">
        <v>720556176.08688593</v>
      </c>
      <c r="AI261" s="83">
        <v>754843081.72964013</v>
      </c>
      <c r="AJ261" s="83">
        <v>789866313.22706473</v>
      </c>
      <c r="AK261" s="83">
        <v>825939127.48822021</v>
      </c>
      <c r="AL261" s="92">
        <v>862907491.66379488</v>
      </c>
    </row>
    <row r="262" spans="1:38" x14ac:dyDescent="0.25">
      <c r="A262" t="str">
        <f t="shared" si="4"/>
        <v>Domestic passengers_Middle East</v>
      </c>
      <c r="B262" s="102" t="s">
        <v>56</v>
      </c>
      <c r="C262" s="103" t="s">
        <v>20</v>
      </c>
      <c r="D262" s="104" t="s">
        <v>30</v>
      </c>
      <c r="E262" s="105" t="s">
        <v>20</v>
      </c>
      <c r="F262" s="106" t="s">
        <v>20</v>
      </c>
      <c r="G262" s="106" t="s">
        <v>20</v>
      </c>
      <c r="H262" s="106" t="s">
        <v>20</v>
      </c>
      <c r="I262" s="106" t="s">
        <v>20</v>
      </c>
      <c r="J262" s="106" t="s">
        <v>20</v>
      </c>
      <c r="K262" s="106" t="s">
        <v>20</v>
      </c>
      <c r="L262" s="106" t="s">
        <v>20</v>
      </c>
      <c r="M262" s="106" t="s">
        <v>20</v>
      </c>
      <c r="N262" s="106" t="s">
        <v>20</v>
      </c>
      <c r="O262" s="106" t="s">
        <v>20</v>
      </c>
      <c r="P262" s="106" t="s">
        <v>20</v>
      </c>
      <c r="Q262" s="106" t="s">
        <v>20</v>
      </c>
      <c r="R262" s="107">
        <v>51816614</v>
      </c>
      <c r="S262" s="107">
        <v>52045242.102668509</v>
      </c>
      <c r="T262" s="107">
        <v>83643544.243029267</v>
      </c>
      <c r="U262" s="107">
        <v>103853225.86433655</v>
      </c>
      <c r="V262" s="107">
        <v>118367290.71023621</v>
      </c>
      <c r="W262" s="107">
        <v>129168414.98443422</v>
      </c>
      <c r="X262" s="107">
        <v>137811593.73319456</v>
      </c>
      <c r="Y262" s="107">
        <v>145393809.04243082</v>
      </c>
      <c r="Z262" s="107">
        <v>152458728.17064255</v>
      </c>
      <c r="AA262" s="107">
        <v>159052317.38868988</v>
      </c>
      <c r="AB262" s="107">
        <v>165420134.49662679</v>
      </c>
      <c r="AC262" s="107">
        <v>171662956.6291202</v>
      </c>
      <c r="AD262" s="107">
        <v>177993307.80216226</v>
      </c>
      <c r="AE262" s="107">
        <v>184442742.054488</v>
      </c>
      <c r="AF262" s="107">
        <v>190601606.81908992</v>
      </c>
      <c r="AG262" s="107">
        <v>196613459.84852207</v>
      </c>
      <c r="AH262" s="107">
        <v>201631639.78842527</v>
      </c>
      <c r="AI262" s="107">
        <v>205836180.08083761</v>
      </c>
      <c r="AJ262" s="107">
        <v>209881968.71809867</v>
      </c>
      <c r="AK262" s="107">
        <v>213760095.14014521</v>
      </c>
      <c r="AL262" s="104">
        <v>217337004.77643943</v>
      </c>
    </row>
    <row r="263" spans="1:38" x14ac:dyDescent="0.25">
      <c r="A263" t="str">
        <f t="shared" si="4"/>
        <v>Total passengers_Mexico</v>
      </c>
      <c r="B263" s="102" t="s">
        <v>58</v>
      </c>
      <c r="C263" s="103" t="s">
        <v>141</v>
      </c>
      <c r="D263" s="104" t="s">
        <v>161</v>
      </c>
      <c r="E263" s="105" t="s">
        <v>20</v>
      </c>
      <c r="F263" s="106" t="s">
        <v>34</v>
      </c>
      <c r="G263" s="106" t="s">
        <v>20</v>
      </c>
      <c r="H263" s="106" t="s">
        <v>20</v>
      </c>
      <c r="I263" s="106" t="s">
        <v>20</v>
      </c>
      <c r="J263" s="106" t="s">
        <v>20</v>
      </c>
      <c r="K263" s="106" t="s">
        <v>20</v>
      </c>
      <c r="L263" s="106" t="s">
        <v>20</v>
      </c>
      <c r="M263" s="106" t="s">
        <v>20</v>
      </c>
      <c r="N263" s="106" t="s">
        <v>34</v>
      </c>
      <c r="O263" s="106" t="s">
        <v>34</v>
      </c>
      <c r="P263" s="106" t="s">
        <v>34</v>
      </c>
      <c r="Q263" s="106" t="s">
        <v>34</v>
      </c>
      <c r="R263" s="107">
        <v>77850147</v>
      </c>
      <c r="S263" s="107">
        <v>127603795.22395697</v>
      </c>
      <c r="T263" s="107">
        <v>160033793.60670874</v>
      </c>
      <c r="U263" s="107">
        <v>181161661.10368118</v>
      </c>
      <c r="V263" s="107">
        <v>198512608.22755778</v>
      </c>
      <c r="W263" s="107">
        <v>214064770.88316602</v>
      </c>
      <c r="X263" s="107">
        <v>226203506.00277004</v>
      </c>
      <c r="Y263" s="107">
        <v>236808042.30701616</v>
      </c>
      <c r="Z263" s="107">
        <v>246826942.4112258</v>
      </c>
      <c r="AA263" s="107">
        <v>256748937.85694844</v>
      </c>
      <c r="AB263" s="107">
        <v>266829714.76071355</v>
      </c>
      <c r="AC263" s="107">
        <v>277211476.85388988</v>
      </c>
      <c r="AD263" s="107">
        <v>287988826.52696913</v>
      </c>
      <c r="AE263" s="107">
        <v>299211714.45450079</v>
      </c>
      <c r="AF263" s="107">
        <v>310909997.45148587</v>
      </c>
      <c r="AG263" s="107">
        <v>323107058.75770301</v>
      </c>
      <c r="AH263" s="107">
        <v>335822268.566356</v>
      </c>
      <c r="AI263" s="107">
        <v>349073836.89728451</v>
      </c>
      <c r="AJ263" s="107">
        <v>362877530.91944796</v>
      </c>
      <c r="AK263" s="107">
        <v>377251492.72594345</v>
      </c>
      <c r="AL263" s="104">
        <v>392213632.11262304</v>
      </c>
    </row>
    <row r="264" spans="1:38" x14ac:dyDescent="0.25">
      <c r="A264" t="str">
        <f t="shared" si="4"/>
        <v>Total aircraft movements_Mexico</v>
      </c>
      <c r="B264" s="102" t="s">
        <v>35</v>
      </c>
      <c r="C264" s="103" t="s">
        <v>141</v>
      </c>
      <c r="D264" s="104" t="s">
        <v>161</v>
      </c>
      <c r="E264" s="105" t="s">
        <v>20</v>
      </c>
      <c r="F264" s="106" t="s">
        <v>34</v>
      </c>
      <c r="G264" s="106" t="s">
        <v>20</v>
      </c>
      <c r="H264" s="106" t="s">
        <v>20</v>
      </c>
      <c r="I264" s="106" t="s">
        <v>20</v>
      </c>
      <c r="J264" s="106" t="s">
        <v>20</v>
      </c>
      <c r="K264" s="106" t="s">
        <v>20</v>
      </c>
      <c r="L264" s="106" t="s">
        <v>20</v>
      </c>
      <c r="M264" s="106" t="s">
        <v>20</v>
      </c>
      <c r="N264" s="106" t="s">
        <v>34</v>
      </c>
      <c r="O264" s="106" t="s">
        <v>34</v>
      </c>
      <c r="P264" s="106" t="s">
        <v>34</v>
      </c>
      <c r="Q264" s="106" t="s">
        <v>34</v>
      </c>
      <c r="R264" s="107">
        <v>1177326</v>
      </c>
      <c r="S264" s="107">
        <v>1573316.6323988824</v>
      </c>
      <c r="T264" s="107">
        <v>1798936.3390565237</v>
      </c>
      <c r="U264" s="107">
        <v>1918983.4867327057</v>
      </c>
      <c r="V264" s="107">
        <v>1996431.1902043403</v>
      </c>
      <c r="W264" s="107">
        <v>2057206.4291185404</v>
      </c>
      <c r="X264" s="107">
        <v>2112566.3284698483</v>
      </c>
      <c r="Y264" s="107">
        <v>2166229.7775618965</v>
      </c>
      <c r="Z264" s="107">
        <v>2219601.5895698015</v>
      </c>
      <c r="AA264" s="107">
        <v>2273211.8078633607</v>
      </c>
      <c r="AB264" s="107">
        <v>2327259.430455985</v>
      </c>
      <c r="AC264" s="107">
        <v>2381875.3331262036</v>
      </c>
      <c r="AD264" s="107">
        <v>2437261.5362996007</v>
      </c>
      <c r="AE264" s="107">
        <v>2493463.8828961165</v>
      </c>
      <c r="AF264" s="107">
        <v>2550483.6556576844</v>
      </c>
      <c r="AG264" s="107">
        <v>2608322.2029659194</v>
      </c>
      <c r="AH264" s="107">
        <v>2666975.7868467369</v>
      </c>
      <c r="AI264" s="107">
        <v>2726438.420235645</v>
      </c>
      <c r="AJ264" s="107">
        <v>2786695.7980015697</v>
      </c>
      <c r="AK264" s="107">
        <v>2847744.0415440616</v>
      </c>
      <c r="AL264" s="104">
        <v>2909566.8067630786</v>
      </c>
    </row>
    <row r="265" spans="1:38" x14ac:dyDescent="0.25">
      <c r="A265" t="str">
        <f t="shared" si="4"/>
        <v>Total Cargo_Mexico</v>
      </c>
      <c r="B265" s="102" t="s">
        <v>207</v>
      </c>
      <c r="C265" s="108" t="s">
        <v>141</v>
      </c>
      <c r="D265" s="92" t="s">
        <v>161</v>
      </c>
      <c r="E265" s="75" t="s">
        <v>20</v>
      </c>
      <c r="F265" s="76" t="s">
        <v>34</v>
      </c>
      <c r="G265" s="76" t="s">
        <v>20</v>
      </c>
      <c r="H265" s="76" t="s">
        <v>20</v>
      </c>
      <c r="I265" s="76" t="s">
        <v>20</v>
      </c>
      <c r="J265" s="76" t="s">
        <v>20</v>
      </c>
      <c r="K265" s="76" t="s">
        <v>20</v>
      </c>
      <c r="L265" s="76" t="s">
        <v>20</v>
      </c>
      <c r="M265" s="76" t="s">
        <v>20</v>
      </c>
      <c r="N265" s="76" t="s">
        <v>34</v>
      </c>
      <c r="O265" s="76" t="s">
        <v>34</v>
      </c>
      <c r="P265" s="76" t="s">
        <v>34</v>
      </c>
      <c r="Q265" s="76" t="s">
        <v>34</v>
      </c>
      <c r="R265" s="83">
        <v>869319.61899999995</v>
      </c>
      <c r="S265" s="83">
        <v>1084407.9672833933</v>
      </c>
      <c r="T265" s="83">
        <v>1130214.1891702272</v>
      </c>
      <c r="U265" s="83">
        <v>1140780.2280076635</v>
      </c>
      <c r="V265" s="83">
        <v>1152168.9125475504</v>
      </c>
      <c r="W265" s="83">
        <v>1169701.172852078</v>
      </c>
      <c r="X265" s="83">
        <v>1189985.0142407282</v>
      </c>
      <c r="Y265" s="83">
        <v>1212814.8618950327</v>
      </c>
      <c r="Z265" s="83">
        <v>1237886.6123287419</v>
      </c>
      <c r="AA265" s="83">
        <v>1264897.0759377889</v>
      </c>
      <c r="AB265" s="83">
        <v>1293563.3043008973</v>
      </c>
      <c r="AC265" s="83">
        <v>1323649.281541904</v>
      </c>
      <c r="AD265" s="83">
        <v>1354944.8710404977</v>
      </c>
      <c r="AE265" s="83">
        <v>1387279.1460836278</v>
      </c>
      <c r="AF265" s="83">
        <v>1420506.4146022452</v>
      </c>
      <c r="AG265" s="83">
        <v>1454507.6984139322</v>
      </c>
      <c r="AH265" s="83">
        <v>1489180.4349281101</v>
      </c>
      <c r="AI265" s="83">
        <v>1524441.3198477821</v>
      </c>
      <c r="AJ265" s="83">
        <v>1560224.5040220832</v>
      </c>
      <c r="AK265" s="83">
        <v>1596468.7184343629</v>
      </c>
      <c r="AL265" s="92">
        <v>1633130.9775924138</v>
      </c>
    </row>
    <row r="266" spans="1:38" x14ac:dyDescent="0.25">
      <c r="A266" t="str">
        <f t="shared" si="4"/>
        <v>International passengers_Mexico</v>
      </c>
      <c r="B266" s="72" t="s">
        <v>54</v>
      </c>
      <c r="C266" s="108" t="s">
        <v>141</v>
      </c>
      <c r="D266" s="92" t="s">
        <v>161</v>
      </c>
      <c r="E266" s="75" t="s">
        <v>20</v>
      </c>
      <c r="F266" s="76" t="s">
        <v>34</v>
      </c>
      <c r="G266" s="76" t="s">
        <v>20</v>
      </c>
      <c r="H266" s="76" t="s">
        <v>20</v>
      </c>
      <c r="I266" s="76" t="s">
        <v>20</v>
      </c>
      <c r="J266" s="76" t="s">
        <v>20</v>
      </c>
      <c r="K266" s="76" t="s">
        <v>20</v>
      </c>
      <c r="L266" s="76" t="s">
        <v>20</v>
      </c>
      <c r="M266" s="76" t="s">
        <v>20</v>
      </c>
      <c r="N266" s="76" t="s">
        <v>34</v>
      </c>
      <c r="O266" s="76" t="s">
        <v>34</v>
      </c>
      <c r="P266" s="76" t="s">
        <v>34</v>
      </c>
      <c r="Q266" s="76" t="s">
        <v>34</v>
      </c>
      <c r="R266" s="83">
        <v>21050355</v>
      </c>
      <c r="S266" s="83">
        <v>38000150.782990836</v>
      </c>
      <c r="T266" s="83">
        <v>51526093.641028076</v>
      </c>
      <c r="U266" s="83">
        <v>59073931.76357393</v>
      </c>
      <c r="V266" s="83">
        <v>64461476.367310211</v>
      </c>
      <c r="W266" s="83">
        <v>69396404.881875485</v>
      </c>
      <c r="X266" s="83">
        <v>73711109.618624687</v>
      </c>
      <c r="Y266" s="83">
        <v>77801668.020191297</v>
      </c>
      <c r="Z266" s="83">
        <v>81886795.530175239</v>
      </c>
      <c r="AA266" s="83">
        <v>86087168.222339869</v>
      </c>
      <c r="AB266" s="83">
        <v>90469809.363928825</v>
      </c>
      <c r="AC266" s="83">
        <v>95078906.345120475</v>
      </c>
      <c r="AD266" s="83">
        <v>99957155.271506459</v>
      </c>
      <c r="AE266" s="83">
        <v>105126116.49070324</v>
      </c>
      <c r="AF266" s="83">
        <v>110599258.01666364</v>
      </c>
      <c r="AG266" s="83">
        <v>116389686.67916229</v>
      </c>
      <c r="AH266" s="83">
        <v>122509605.25504902</v>
      </c>
      <c r="AI266" s="83">
        <v>128971616.38010937</v>
      </c>
      <c r="AJ266" s="83">
        <v>135786644.83733696</v>
      </c>
      <c r="AK266" s="83">
        <v>142968356.75126246</v>
      </c>
      <c r="AL266" s="92">
        <v>150530335.15584144</v>
      </c>
    </row>
    <row r="267" spans="1:38" x14ac:dyDescent="0.25">
      <c r="A267" t="str">
        <f t="shared" si="4"/>
        <v>Domestic passengers_Mexico</v>
      </c>
      <c r="B267" s="102" t="s">
        <v>56</v>
      </c>
      <c r="C267" s="103" t="s">
        <v>141</v>
      </c>
      <c r="D267" s="104" t="s">
        <v>161</v>
      </c>
      <c r="E267" s="105" t="s">
        <v>20</v>
      </c>
      <c r="F267" s="106" t="s">
        <v>34</v>
      </c>
      <c r="G267" s="106" t="s">
        <v>20</v>
      </c>
      <c r="H267" s="106" t="s">
        <v>20</v>
      </c>
      <c r="I267" s="106" t="s">
        <v>20</v>
      </c>
      <c r="J267" s="106" t="s">
        <v>20</v>
      </c>
      <c r="K267" s="106" t="s">
        <v>20</v>
      </c>
      <c r="L267" s="106" t="s">
        <v>20</v>
      </c>
      <c r="M267" s="106" t="s">
        <v>20</v>
      </c>
      <c r="N267" s="106" t="s">
        <v>34</v>
      </c>
      <c r="O267" s="106" t="s">
        <v>34</v>
      </c>
      <c r="P267" s="106" t="s">
        <v>34</v>
      </c>
      <c r="Q267" s="106" t="s">
        <v>34</v>
      </c>
      <c r="R267" s="107">
        <v>56652628</v>
      </c>
      <c r="S267" s="107">
        <v>89345034.192729637</v>
      </c>
      <c r="T267" s="107">
        <v>108208073.3686586</v>
      </c>
      <c r="U267" s="107">
        <v>121775005.57523106</v>
      </c>
      <c r="V267" s="107">
        <v>133734834.69910166</v>
      </c>
      <c r="W267" s="107">
        <v>144352558.04892147</v>
      </c>
      <c r="X267" s="107">
        <v>152178073.70533675</v>
      </c>
      <c r="Y267" s="107">
        <v>158693711.74036446</v>
      </c>
      <c r="Z267" s="107">
        <v>164628975.85965699</v>
      </c>
      <c r="AA267" s="107">
        <v>170351856.49280295</v>
      </c>
      <c r="AB267" s="107">
        <v>176051009.16959605</v>
      </c>
      <c r="AC267" s="107">
        <v>181824481.97955436</v>
      </c>
      <c r="AD267" s="107">
        <v>187724210.87522247</v>
      </c>
      <c r="AE267" s="107">
        <v>193778616.56408828</v>
      </c>
      <c r="AF267" s="107">
        <v>200004115.61711726</v>
      </c>
      <c r="AG267" s="107">
        <v>206411006.19139421</v>
      </c>
      <c r="AH267" s="107">
        <v>213006474.8251895</v>
      </c>
      <c r="AI267" s="107">
        <v>219796143.76970917</v>
      </c>
      <c r="AJ267" s="107">
        <v>226784867.28289926</v>
      </c>
      <c r="AK267" s="107">
        <v>233977131.40447634</v>
      </c>
      <c r="AL267" s="104">
        <v>241377272.30850118</v>
      </c>
    </row>
    <row r="268" spans="1:38" x14ac:dyDescent="0.25">
      <c r="A268" t="str">
        <f t="shared" si="4"/>
        <v>Total passengers_Mauritius</v>
      </c>
      <c r="B268" s="72" t="s">
        <v>58</v>
      </c>
      <c r="C268" s="108" t="s">
        <v>32</v>
      </c>
      <c r="D268" s="92" t="s">
        <v>53</v>
      </c>
      <c r="E268" s="75" t="s">
        <v>20</v>
      </c>
      <c r="F268" s="76" t="s">
        <v>34</v>
      </c>
      <c r="G268" s="76" t="s">
        <v>20</v>
      </c>
      <c r="H268" s="76" t="s">
        <v>20</v>
      </c>
      <c r="I268" s="76" t="s">
        <v>20</v>
      </c>
      <c r="J268" s="76" t="s">
        <v>20</v>
      </c>
      <c r="K268" s="76" t="s">
        <v>20</v>
      </c>
      <c r="L268" s="76" t="s">
        <v>34</v>
      </c>
      <c r="M268" s="76" t="s">
        <v>20</v>
      </c>
      <c r="N268" s="76" t="s">
        <v>20</v>
      </c>
      <c r="O268" s="76" t="s">
        <v>20</v>
      </c>
      <c r="P268" s="76" t="s">
        <v>20</v>
      </c>
      <c r="Q268" s="76" t="s">
        <v>20</v>
      </c>
      <c r="R268" s="83">
        <v>1098490</v>
      </c>
      <c r="S268" s="83">
        <v>1727835.3941542511</v>
      </c>
      <c r="T268" s="83">
        <v>3017725.3920019288</v>
      </c>
      <c r="U268" s="83">
        <v>3801736.6434898404</v>
      </c>
      <c r="V268" s="83">
        <v>4335791.9504134506</v>
      </c>
      <c r="W268" s="83">
        <v>4717094.1595247965</v>
      </c>
      <c r="X268" s="83">
        <v>5018845.2359556695</v>
      </c>
      <c r="Y268" s="83">
        <v>5270689.9959288631</v>
      </c>
      <c r="Z268" s="83">
        <v>5492384.4511425877</v>
      </c>
      <c r="AA268" s="83">
        <v>5695237.6173190624</v>
      </c>
      <c r="AB268" s="83">
        <v>5885670.6573846918</v>
      </c>
      <c r="AC268" s="83">
        <v>6074721.9968225136</v>
      </c>
      <c r="AD268" s="83">
        <v>6258723.0238659261</v>
      </c>
      <c r="AE268" s="83">
        <v>6443641.9151704377</v>
      </c>
      <c r="AF268" s="83">
        <v>6627988.929055593</v>
      </c>
      <c r="AG268" s="83">
        <v>6808587.8609423274</v>
      </c>
      <c r="AH268" s="83">
        <v>7000458.1857672473</v>
      </c>
      <c r="AI268" s="83">
        <v>7193993.632429501</v>
      </c>
      <c r="AJ268" s="83">
        <v>7389493.4530819133</v>
      </c>
      <c r="AK268" s="83">
        <v>7587138.9217918729</v>
      </c>
      <c r="AL268" s="92">
        <v>7780584.2348097675</v>
      </c>
    </row>
    <row r="269" spans="1:38" x14ac:dyDescent="0.25">
      <c r="A269" t="str">
        <f t="shared" si="4"/>
        <v>Total aircraft movements_Mauritius</v>
      </c>
      <c r="B269" s="72" t="s">
        <v>35</v>
      </c>
      <c r="C269" s="108" t="s">
        <v>32</v>
      </c>
      <c r="D269" s="92" t="s">
        <v>53</v>
      </c>
      <c r="E269" s="75" t="s">
        <v>20</v>
      </c>
      <c r="F269" s="76" t="s">
        <v>34</v>
      </c>
      <c r="G269" s="76" t="s">
        <v>20</v>
      </c>
      <c r="H269" s="76" t="s">
        <v>20</v>
      </c>
      <c r="I269" s="76" t="s">
        <v>20</v>
      </c>
      <c r="J269" s="76" t="s">
        <v>20</v>
      </c>
      <c r="K269" s="76" t="s">
        <v>20</v>
      </c>
      <c r="L269" s="76" t="s">
        <v>34</v>
      </c>
      <c r="M269" s="76" t="s">
        <v>20</v>
      </c>
      <c r="N269" s="76" t="s">
        <v>20</v>
      </c>
      <c r="O269" s="76" t="s">
        <v>20</v>
      </c>
      <c r="P269" s="76" t="s">
        <v>20</v>
      </c>
      <c r="Q269" s="76" t="s">
        <v>20</v>
      </c>
      <c r="R269" s="83">
        <v>10108</v>
      </c>
      <c r="S269" s="83">
        <v>19616.768057560472</v>
      </c>
      <c r="T269" s="83">
        <v>25609.222991400522</v>
      </c>
      <c r="U269" s="83">
        <v>27906.279877103691</v>
      </c>
      <c r="V269" s="83">
        <v>29338.8987462152</v>
      </c>
      <c r="W269" s="83">
        <v>30736.61141196571</v>
      </c>
      <c r="X269" s="83">
        <v>31763.360679767218</v>
      </c>
      <c r="Y269" s="83">
        <v>32563.13447712077</v>
      </c>
      <c r="Z269" s="83">
        <v>33248.567197756536</v>
      </c>
      <c r="AA269" s="83">
        <v>33876.450341334959</v>
      </c>
      <c r="AB269" s="83">
        <v>34476.076241566101</v>
      </c>
      <c r="AC269" s="83">
        <v>35159.738029665146</v>
      </c>
      <c r="AD269" s="83">
        <v>35841.826885675029</v>
      </c>
      <c r="AE269" s="83">
        <v>36546.185004538333</v>
      </c>
      <c r="AF269" s="83">
        <v>37262.13228474433</v>
      </c>
      <c r="AG269" s="83">
        <v>37976.601449912647</v>
      </c>
      <c r="AH269" s="83">
        <v>38822.873075723895</v>
      </c>
      <c r="AI269" s="83">
        <v>39683.519934173171</v>
      </c>
      <c r="AJ269" s="83">
        <v>40561.233759712231</v>
      </c>
      <c r="AK269" s="83">
        <v>41452.030749871919</v>
      </c>
      <c r="AL269" s="92">
        <v>42329.661677519311</v>
      </c>
    </row>
    <row r="270" spans="1:38" x14ac:dyDescent="0.25">
      <c r="A270" t="str">
        <f t="shared" si="4"/>
        <v>Total Cargo_Mauritius</v>
      </c>
      <c r="B270" s="102" t="s">
        <v>207</v>
      </c>
      <c r="C270" s="103" t="s">
        <v>32</v>
      </c>
      <c r="D270" s="104" t="s">
        <v>53</v>
      </c>
      <c r="E270" s="105" t="s">
        <v>20</v>
      </c>
      <c r="F270" s="106" t="s">
        <v>34</v>
      </c>
      <c r="G270" s="106" t="s">
        <v>20</v>
      </c>
      <c r="H270" s="106" t="s">
        <v>20</v>
      </c>
      <c r="I270" s="106" t="s">
        <v>20</v>
      </c>
      <c r="J270" s="106" t="s">
        <v>20</v>
      </c>
      <c r="K270" s="106" t="s">
        <v>20</v>
      </c>
      <c r="L270" s="106" t="s">
        <v>34</v>
      </c>
      <c r="M270" s="106" t="s">
        <v>20</v>
      </c>
      <c r="N270" s="106" t="s">
        <v>20</v>
      </c>
      <c r="O270" s="106" t="s">
        <v>20</v>
      </c>
      <c r="P270" s="106" t="s">
        <v>20</v>
      </c>
      <c r="Q270" s="106" t="s">
        <v>20</v>
      </c>
      <c r="R270" s="107">
        <v>25438.034</v>
      </c>
      <c r="S270" s="107" t="s">
        <v>218</v>
      </c>
      <c r="T270" s="107" t="s">
        <v>218</v>
      </c>
      <c r="U270" s="107" t="s">
        <v>218</v>
      </c>
      <c r="V270" s="107" t="s">
        <v>218</v>
      </c>
      <c r="W270" s="107" t="s">
        <v>218</v>
      </c>
      <c r="X270" s="107" t="s">
        <v>218</v>
      </c>
      <c r="Y270" s="107" t="s">
        <v>218</v>
      </c>
      <c r="Z270" s="107" t="s">
        <v>218</v>
      </c>
      <c r="AA270" s="107" t="s">
        <v>218</v>
      </c>
      <c r="AB270" s="107" t="s">
        <v>218</v>
      </c>
      <c r="AC270" s="107" t="s">
        <v>218</v>
      </c>
      <c r="AD270" s="107" t="s">
        <v>218</v>
      </c>
      <c r="AE270" s="107" t="s">
        <v>218</v>
      </c>
      <c r="AF270" s="107" t="s">
        <v>218</v>
      </c>
      <c r="AG270" s="107" t="s">
        <v>218</v>
      </c>
      <c r="AH270" s="107" t="s">
        <v>218</v>
      </c>
      <c r="AI270" s="107" t="s">
        <v>218</v>
      </c>
      <c r="AJ270" s="107" t="s">
        <v>218</v>
      </c>
      <c r="AK270" s="107" t="s">
        <v>218</v>
      </c>
      <c r="AL270" s="104" t="s">
        <v>218</v>
      </c>
    </row>
    <row r="271" spans="1:38" x14ac:dyDescent="0.25">
      <c r="A271" t="str">
        <f t="shared" si="4"/>
        <v>International passengers_Mauritius</v>
      </c>
      <c r="B271" s="102" t="s">
        <v>54</v>
      </c>
      <c r="C271" s="103" t="s">
        <v>32</v>
      </c>
      <c r="D271" s="104" t="s">
        <v>53</v>
      </c>
      <c r="E271" s="105" t="s">
        <v>20</v>
      </c>
      <c r="F271" s="106" t="s">
        <v>34</v>
      </c>
      <c r="G271" s="106" t="s">
        <v>20</v>
      </c>
      <c r="H271" s="106" t="s">
        <v>20</v>
      </c>
      <c r="I271" s="106" t="s">
        <v>20</v>
      </c>
      <c r="J271" s="106" t="s">
        <v>20</v>
      </c>
      <c r="K271" s="106" t="s">
        <v>20</v>
      </c>
      <c r="L271" s="106" t="s">
        <v>34</v>
      </c>
      <c r="M271" s="106" t="s">
        <v>20</v>
      </c>
      <c r="N271" s="106" t="s">
        <v>20</v>
      </c>
      <c r="O271" s="106" t="s">
        <v>20</v>
      </c>
      <c r="P271" s="106" t="s">
        <v>20</v>
      </c>
      <c r="Q271" s="106" t="s">
        <v>20</v>
      </c>
      <c r="R271" s="107">
        <v>861271</v>
      </c>
      <c r="S271" s="107">
        <v>1660427.1</v>
      </c>
      <c r="T271" s="107">
        <v>2734938.3829126754</v>
      </c>
      <c r="U271" s="107">
        <v>3441988.5336947558</v>
      </c>
      <c r="V271" s="107">
        <v>3921988.5772513282</v>
      </c>
      <c r="W271" s="107">
        <v>4263765.131879515</v>
      </c>
      <c r="X271" s="107">
        <v>4533536.5795465102</v>
      </c>
      <c r="Y271" s="107">
        <v>4757943.7325794427</v>
      </c>
      <c r="Z271" s="107">
        <v>4954952.6850123564</v>
      </c>
      <c r="AA271" s="107">
        <v>5134863.9635367701</v>
      </c>
      <c r="AB271" s="107">
        <v>5303538.5448845299</v>
      </c>
      <c r="AC271" s="107">
        <v>5471507.4692282025</v>
      </c>
      <c r="AD271" s="107">
        <v>5634941.2457996774</v>
      </c>
      <c r="AE271" s="107">
        <v>5799145.4250600226</v>
      </c>
      <c r="AF271" s="107">
        <v>5962837.2093353234</v>
      </c>
      <c r="AG271" s="107">
        <v>6123246.3169886097</v>
      </c>
      <c r="AH271" s="107">
        <v>6294416.8507819679</v>
      </c>
      <c r="AI271" s="107">
        <v>6467097.8943883106</v>
      </c>
      <c r="AJ271" s="107">
        <v>6641561.3881488293</v>
      </c>
      <c r="AK271" s="107">
        <v>6817973.3610807201</v>
      </c>
      <c r="AL271" s="104">
        <v>6990740.520376971</v>
      </c>
    </row>
    <row r="272" spans="1:38" x14ac:dyDescent="0.25">
      <c r="A272" t="str">
        <f t="shared" si="4"/>
        <v>Domestic passengers_Mauritius</v>
      </c>
      <c r="B272" s="72" t="s">
        <v>56</v>
      </c>
      <c r="C272" s="108" t="s">
        <v>32</v>
      </c>
      <c r="D272" s="92" t="s">
        <v>53</v>
      </c>
      <c r="E272" s="75" t="s">
        <v>20</v>
      </c>
      <c r="F272" s="76" t="s">
        <v>34</v>
      </c>
      <c r="G272" s="76" t="s">
        <v>20</v>
      </c>
      <c r="H272" s="76" t="s">
        <v>20</v>
      </c>
      <c r="I272" s="76" t="s">
        <v>20</v>
      </c>
      <c r="J272" s="76" t="s">
        <v>20</v>
      </c>
      <c r="K272" s="76" t="s">
        <v>20</v>
      </c>
      <c r="L272" s="76" t="s">
        <v>34</v>
      </c>
      <c r="M272" s="76" t="s">
        <v>20</v>
      </c>
      <c r="N272" s="76" t="s">
        <v>20</v>
      </c>
      <c r="O272" s="76" t="s">
        <v>20</v>
      </c>
      <c r="P272" s="76" t="s">
        <v>20</v>
      </c>
      <c r="Q272" s="76" t="s">
        <v>20</v>
      </c>
      <c r="R272" s="83">
        <v>237219</v>
      </c>
      <c r="S272" s="83">
        <v>67408.294154250994</v>
      </c>
      <c r="T272" s="83">
        <v>282787.00908925332</v>
      </c>
      <c r="U272" s="83">
        <v>359748.10979508451</v>
      </c>
      <c r="V272" s="83">
        <v>413803.37316212291</v>
      </c>
      <c r="W272" s="83">
        <v>453329.02764528117</v>
      </c>
      <c r="X272" s="83">
        <v>485308.65640915907</v>
      </c>
      <c r="Y272" s="83">
        <v>512746.26334942086</v>
      </c>
      <c r="Z272" s="83">
        <v>537431.76613023109</v>
      </c>
      <c r="AA272" s="83">
        <v>560373.65378229227</v>
      </c>
      <c r="AB272" s="83">
        <v>582132.1125001621</v>
      </c>
      <c r="AC272" s="83">
        <v>603214.52759431163</v>
      </c>
      <c r="AD272" s="83">
        <v>623781.77806624852</v>
      </c>
      <c r="AE272" s="83">
        <v>644496.4901104148</v>
      </c>
      <c r="AF272" s="83">
        <v>665151.71972026932</v>
      </c>
      <c r="AG272" s="83">
        <v>685341.54395371757</v>
      </c>
      <c r="AH272" s="83">
        <v>706041.33498527959</v>
      </c>
      <c r="AI272" s="83">
        <v>726895.7380411909</v>
      </c>
      <c r="AJ272" s="83">
        <v>747932.06493308349</v>
      </c>
      <c r="AK272" s="83">
        <v>769165.56071115262</v>
      </c>
      <c r="AL272" s="92">
        <v>789843.714432796</v>
      </c>
    </row>
    <row r="273" spans="1:38" x14ac:dyDescent="0.25">
      <c r="A273" t="str">
        <f t="shared" si="4"/>
        <v>Total passengers_Malta</v>
      </c>
      <c r="B273" s="102" t="s">
        <v>58</v>
      </c>
      <c r="C273" s="103" t="s">
        <v>96</v>
      </c>
      <c r="D273" s="104" t="s">
        <v>128</v>
      </c>
      <c r="E273" s="105" t="s">
        <v>34</v>
      </c>
      <c r="F273" s="106" t="s">
        <v>20</v>
      </c>
      <c r="G273" s="106" t="s">
        <v>20</v>
      </c>
      <c r="H273" s="106" t="s">
        <v>34</v>
      </c>
      <c r="I273" s="106" t="s">
        <v>34</v>
      </c>
      <c r="J273" s="106" t="s">
        <v>20</v>
      </c>
      <c r="K273" s="106" t="s">
        <v>20</v>
      </c>
      <c r="L273" s="106" t="s">
        <v>20</v>
      </c>
      <c r="M273" s="106" t="s">
        <v>20</v>
      </c>
      <c r="N273" s="106" t="s">
        <v>20</v>
      </c>
      <c r="O273" s="106" t="s">
        <v>20</v>
      </c>
      <c r="P273" s="106" t="s">
        <v>20</v>
      </c>
      <c r="Q273" s="106" t="s">
        <v>20</v>
      </c>
      <c r="R273" s="107">
        <v>1748034</v>
      </c>
      <c r="S273" s="107">
        <v>2596498.1447847523</v>
      </c>
      <c r="T273" s="107">
        <v>4660052.5186758842</v>
      </c>
      <c r="U273" s="107">
        <v>6217975.6940668579</v>
      </c>
      <c r="V273" s="107">
        <v>7123624.5720704431</v>
      </c>
      <c r="W273" s="107">
        <v>7796896.8607309144</v>
      </c>
      <c r="X273" s="107">
        <v>8337880.1830193559</v>
      </c>
      <c r="Y273" s="107">
        <v>8797160.5940371417</v>
      </c>
      <c r="Z273" s="107">
        <v>9205860.288431773</v>
      </c>
      <c r="AA273" s="107">
        <v>9583103.0482253842</v>
      </c>
      <c r="AB273" s="107">
        <v>9941239.4608281981</v>
      </c>
      <c r="AC273" s="107">
        <v>10294055.49227703</v>
      </c>
      <c r="AD273" s="107">
        <v>10633273.414337531</v>
      </c>
      <c r="AE273" s="107">
        <v>10964642.196034096</v>
      </c>
      <c r="AF273" s="107">
        <v>11304399.597301921</v>
      </c>
      <c r="AG273" s="107">
        <v>11646975.685314042</v>
      </c>
      <c r="AH273" s="107">
        <v>11989142.845743166</v>
      </c>
      <c r="AI273" s="107">
        <v>12330243.142120205</v>
      </c>
      <c r="AJ273" s="107">
        <v>12669689.31208921</v>
      </c>
      <c r="AK273" s="107">
        <v>12998899.088643214</v>
      </c>
      <c r="AL273" s="104">
        <v>13312484.863144178</v>
      </c>
    </row>
    <row r="274" spans="1:38" x14ac:dyDescent="0.25">
      <c r="A274" t="str">
        <f t="shared" si="4"/>
        <v>Total aircraft movements_Malta</v>
      </c>
      <c r="B274" s="102" t="s">
        <v>35</v>
      </c>
      <c r="C274" s="103" t="s">
        <v>96</v>
      </c>
      <c r="D274" s="104" t="s">
        <v>128</v>
      </c>
      <c r="E274" s="105" t="s">
        <v>34</v>
      </c>
      <c r="F274" s="106" t="s">
        <v>20</v>
      </c>
      <c r="G274" s="106" t="s">
        <v>20</v>
      </c>
      <c r="H274" s="106" t="s">
        <v>34</v>
      </c>
      <c r="I274" s="106" t="s">
        <v>34</v>
      </c>
      <c r="J274" s="106" t="s">
        <v>20</v>
      </c>
      <c r="K274" s="106" t="s">
        <v>20</v>
      </c>
      <c r="L274" s="106" t="s">
        <v>20</v>
      </c>
      <c r="M274" s="106" t="s">
        <v>20</v>
      </c>
      <c r="N274" s="106" t="s">
        <v>20</v>
      </c>
      <c r="O274" s="106" t="s">
        <v>20</v>
      </c>
      <c r="P274" s="106" t="s">
        <v>20</v>
      </c>
      <c r="Q274" s="106" t="s">
        <v>20</v>
      </c>
      <c r="R274" s="107">
        <v>36728</v>
      </c>
      <c r="S274" s="107">
        <v>38991.519889409828</v>
      </c>
      <c r="T274" s="107">
        <v>51762.849602589915</v>
      </c>
      <c r="U274" s="107">
        <v>62765.360197185903</v>
      </c>
      <c r="V274" s="107">
        <v>70481.691156139525</v>
      </c>
      <c r="W274" s="107">
        <v>75739.52533604957</v>
      </c>
      <c r="X274" s="107">
        <v>79950.528753471765</v>
      </c>
      <c r="Y274" s="107">
        <v>83459.386204560607</v>
      </c>
      <c r="Z274" s="107">
        <v>86500.716728264117</v>
      </c>
      <c r="AA274" s="107">
        <v>89226.430870893761</v>
      </c>
      <c r="AB274" s="107">
        <v>91742.527648791336</v>
      </c>
      <c r="AC274" s="107">
        <v>94153.463619372196</v>
      </c>
      <c r="AD274" s="107">
        <v>96421.749786764791</v>
      </c>
      <c r="AE274" s="107">
        <v>98595.989358859617</v>
      </c>
      <c r="AF274" s="107">
        <v>100779.4969152976</v>
      </c>
      <c r="AG274" s="107">
        <v>102946.96466979994</v>
      </c>
      <c r="AH274" s="107">
        <v>105080.63023959351</v>
      </c>
      <c r="AI274" s="107">
        <v>107181.70883365025</v>
      </c>
      <c r="AJ274" s="107">
        <v>109248.13737721348</v>
      </c>
      <c r="AK274" s="107">
        <v>111235.33907993806</v>
      </c>
      <c r="AL274" s="104">
        <v>113112.66428277473</v>
      </c>
    </row>
    <row r="275" spans="1:38" x14ac:dyDescent="0.25">
      <c r="A275" t="str">
        <f t="shared" si="4"/>
        <v>Total Cargo_Malta</v>
      </c>
      <c r="B275" s="102" t="s">
        <v>207</v>
      </c>
      <c r="C275" s="108" t="s">
        <v>96</v>
      </c>
      <c r="D275" s="92" t="s">
        <v>128</v>
      </c>
      <c r="E275" s="75" t="s">
        <v>34</v>
      </c>
      <c r="F275" s="76" t="s">
        <v>20</v>
      </c>
      <c r="G275" s="76" t="s">
        <v>20</v>
      </c>
      <c r="H275" s="76" t="s">
        <v>34</v>
      </c>
      <c r="I275" s="76" t="s">
        <v>34</v>
      </c>
      <c r="J275" s="76" t="s">
        <v>20</v>
      </c>
      <c r="K275" s="76" t="s">
        <v>20</v>
      </c>
      <c r="L275" s="76" t="s">
        <v>20</v>
      </c>
      <c r="M275" s="76" t="s">
        <v>20</v>
      </c>
      <c r="N275" s="76" t="s">
        <v>20</v>
      </c>
      <c r="O275" s="76" t="s">
        <v>20</v>
      </c>
      <c r="P275" s="76" t="s">
        <v>20</v>
      </c>
      <c r="Q275" s="76" t="s">
        <v>20</v>
      </c>
      <c r="R275" s="83">
        <v>17086</v>
      </c>
      <c r="S275" s="83">
        <v>16751.829971386072</v>
      </c>
      <c r="T275" s="83">
        <v>17791.956046649917</v>
      </c>
      <c r="U275" s="83">
        <v>18546.277756864041</v>
      </c>
      <c r="V275" s="83">
        <v>18708.41555070196</v>
      </c>
      <c r="W275" s="83">
        <v>18854.00711673015</v>
      </c>
      <c r="X275" s="83">
        <v>18985.316976101873</v>
      </c>
      <c r="Y275" s="83">
        <v>19105.942607055702</v>
      </c>
      <c r="Z275" s="83">
        <v>19217.985306583923</v>
      </c>
      <c r="AA275" s="83">
        <v>19324.127312625791</v>
      </c>
      <c r="AB275" s="83">
        <v>19423.737831501825</v>
      </c>
      <c r="AC275" s="83">
        <v>19517.902832333832</v>
      </c>
      <c r="AD275" s="83">
        <v>19610.486268354696</v>
      </c>
      <c r="AE275" s="83">
        <v>19699.202637161168</v>
      </c>
      <c r="AF275" s="83">
        <v>19786.611071321015</v>
      </c>
      <c r="AG275" s="83">
        <v>19870.171124554232</v>
      </c>
      <c r="AH275" s="83">
        <v>19954.24023506232</v>
      </c>
      <c r="AI275" s="83">
        <v>20036.115847816603</v>
      </c>
      <c r="AJ275" s="83">
        <v>20118.030812921399</v>
      </c>
      <c r="AK275" s="83">
        <v>20197.176427104063</v>
      </c>
      <c r="AL275" s="92">
        <v>20277.701547870849</v>
      </c>
    </row>
    <row r="276" spans="1:38" x14ac:dyDescent="0.25">
      <c r="A276" t="str">
        <f t="shared" si="4"/>
        <v>International passengers_Malta</v>
      </c>
      <c r="B276" s="72" t="s">
        <v>54</v>
      </c>
      <c r="C276" s="108" t="s">
        <v>96</v>
      </c>
      <c r="D276" s="92" t="s">
        <v>128</v>
      </c>
      <c r="E276" s="75" t="s">
        <v>34</v>
      </c>
      <c r="F276" s="76" t="s">
        <v>20</v>
      </c>
      <c r="G276" s="76" t="s">
        <v>20</v>
      </c>
      <c r="H276" s="76" t="s">
        <v>34</v>
      </c>
      <c r="I276" s="76" t="s">
        <v>34</v>
      </c>
      <c r="J276" s="76" t="s">
        <v>20</v>
      </c>
      <c r="K276" s="76" t="s">
        <v>20</v>
      </c>
      <c r="L276" s="76" t="s">
        <v>20</v>
      </c>
      <c r="M276" s="76" t="s">
        <v>20</v>
      </c>
      <c r="N276" s="76" t="s">
        <v>20</v>
      </c>
      <c r="O276" s="76" t="s">
        <v>20</v>
      </c>
      <c r="P276" s="76" t="s">
        <v>20</v>
      </c>
      <c r="Q276" s="76" t="s">
        <v>20</v>
      </c>
      <c r="R276" s="83">
        <v>1747677</v>
      </c>
      <c r="S276" s="83">
        <v>2596388.7162133236</v>
      </c>
      <c r="T276" s="83">
        <v>4659930.4053231142</v>
      </c>
      <c r="U276" s="83">
        <v>6217612.4758277908</v>
      </c>
      <c r="V276" s="83">
        <v>7123096.4337800639</v>
      </c>
      <c r="W276" s="83">
        <v>7796254.7755092233</v>
      </c>
      <c r="X276" s="83">
        <v>8337166.0421598339</v>
      </c>
      <c r="Y276" s="83">
        <v>8796402.1736549512</v>
      </c>
      <c r="Z276" s="83">
        <v>9205078.4608776495</v>
      </c>
      <c r="AA276" s="83">
        <v>9582306.1649608761</v>
      </c>
      <c r="AB276" s="83">
        <v>9940437.1483802889</v>
      </c>
      <c r="AC276" s="83">
        <v>10293253.208790323</v>
      </c>
      <c r="AD276" s="83">
        <v>10632472.245203005</v>
      </c>
      <c r="AE276" s="83">
        <v>10963844.861528361</v>
      </c>
      <c r="AF276" s="83">
        <v>11303607.478081254</v>
      </c>
      <c r="AG276" s="83">
        <v>11646189.138838576</v>
      </c>
      <c r="AH276" s="83">
        <v>11988360.487890504</v>
      </c>
      <c r="AI276" s="83">
        <v>12329465.871341616</v>
      </c>
      <c r="AJ276" s="83">
        <v>12668916.639135366</v>
      </c>
      <c r="AK276" s="83">
        <v>12998131.165721837</v>
      </c>
      <c r="AL276" s="92">
        <v>13311720.609970801</v>
      </c>
    </row>
    <row r="277" spans="1:38" x14ac:dyDescent="0.25">
      <c r="A277" t="str">
        <f t="shared" si="4"/>
        <v>Domestic passengers_Malta</v>
      </c>
      <c r="B277" s="102" t="s">
        <v>56</v>
      </c>
      <c r="C277" s="103" t="s">
        <v>96</v>
      </c>
      <c r="D277" s="104" t="s">
        <v>128</v>
      </c>
      <c r="E277" s="105" t="s">
        <v>34</v>
      </c>
      <c r="F277" s="106" t="s">
        <v>20</v>
      </c>
      <c r="G277" s="106" t="s">
        <v>20</v>
      </c>
      <c r="H277" s="106" t="s">
        <v>34</v>
      </c>
      <c r="I277" s="106" t="s">
        <v>34</v>
      </c>
      <c r="J277" s="106" t="s">
        <v>20</v>
      </c>
      <c r="K277" s="106" t="s">
        <v>20</v>
      </c>
      <c r="L277" s="106" t="s">
        <v>20</v>
      </c>
      <c r="M277" s="106" t="s">
        <v>20</v>
      </c>
      <c r="N277" s="106" t="s">
        <v>20</v>
      </c>
      <c r="O277" s="106" t="s">
        <v>20</v>
      </c>
      <c r="P277" s="106" t="s">
        <v>20</v>
      </c>
      <c r="Q277" s="106" t="s">
        <v>20</v>
      </c>
      <c r="R277" s="107" t="s">
        <v>218</v>
      </c>
      <c r="S277" s="107" t="s">
        <v>218</v>
      </c>
      <c r="T277" s="107" t="s">
        <v>218</v>
      </c>
      <c r="U277" s="107" t="s">
        <v>218</v>
      </c>
      <c r="V277" s="107" t="s">
        <v>218</v>
      </c>
      <c r="W277" s="107" t="s">
        <v>218</v>
      </c>
      <c r="X277" s="107" t="s">
        <v>218</v>
      </c>
      <c r="Y277" s="107" t="s">
        <v>218</v>
      </c>
      <c r="Z277" s="107" t="s">
        <v>218</v>
      </c>
      <c r="AA277" s="107" t="s">
        <v>218</v>
      </c>
      <c r="AB277" s="107" t="s">
        <v>218</v>
      </c>
      <c r="AC277" s="107" t="s">
        <v>218</v>
      </c>
      <c r="AD277" s="107" t="s">
        <v>218</v>
      </c>
      <c r="AE277" s="107" t="s">
        <v>218</v>
      </c>
      <c r="AF277" s="107" t="s">
        <v>218</v>
      </c>
      <c r="AG277" s="107" t="s">
        <v>218</v>
      </c>
      <c r="AH277" s="107" t="s">
        <v>218</v>
      </c>
      <c r="AI277" s="107" t="s">
        <v>218</v>
      </c>
      <c r="AJ277" s="107" t="s">
        <v>218</v>
      </c>
      <c r="AK277" s="107" t="s">
        <v>218</v>
      </c>
      <c r="AL277" s="104" t="s">
        <v>218</v>
      </c>
    </row>
    <row r="278" spans="1:38" x14ac:dyDescent="0.25">
      <c r="A278" t="str">
        <f t="shared" si="4"/>
        <v>Total passengers_Mali</v>
      </c>
      <c r="B278" s="102" t="s">
        <v>58</v>
      </c>
      <c r="C278" s="103" t="s">
        <v>32</v>
      </c>
      <c r="D278" s="104" t="s">
        <v>52</v>
      </c>
      <c r="E278" s="105" t="s">
        <v>20</v>
      </c>
      <c r="F278" s="106" t="s">
        <v>34</v>
      </c>
      <c r="G278" s="106" t="s">
        <v>20</v>
      </c>
      <c r="H278" s="106" t="s">
        <v>20</v>
      </c>
      <c r="I278" s="106" t="s">
        <v>20</v>
      </c>
      <c r="J278" s="106" t="s">
        <v>20</v>
      </c>
      <c r="K278" s="106" t="s">
        <v>20</v>
      </c>
      <c r="L278" s="106" t="s">
        <v>34</v>
      </c>
      <c r="M278" s="106" t="s">
        <v>20</v>
      </c>
      <c r="N278" s="106" t="s">
        <v>20</v>
      </c>
      <c r="O278" s="106" t="s">
        <v>20</v>
      </c>
      <c r="P278" s="106" t="s">
        <v>20</v>
      </c>
      <c r="Q278" s="106" t="s">
        <v>20</v>
      </c>
      <c r="R278" s="107">
        <v>419803</v>
      </c>
      <c r="S278" s="107">
        <v>656144.66870281426</v>
      </c>
      <c r="T278" s="107">
        <v>826687.356116398</v>
      </c>
      <c r="U278" s="107">
        <v>928929.59525847074</v>
      </c>
      <c r="V278" s="107">
        <v>995872.08138731192</v>
      </c>
      <c r="W278" s="107">
        <v>1049325.0102679576</v>
      </c>
      <c r="X278" s="107">
        <v>1089999.9414737243</v>
      </c>
      <c r="Y278" s="107">
        <v>1123039.5474070637</v>
      </c>
      <c r="Z278" s="107">
        <v>1151606.8184109211</v>
      </c>
      <c r="AA278" s="107">
        <v>1177585.3041871446</v>
      </c>
      <c r="AB278" s="107">
        <v>1202079.5656738125</v>
      </c>
      <c r="AC278" s="107">
        <v>1225908.6732242014</v>
      </c>
      <c r="AD278" s="107">
        <v>1249273.3500755422</v>
      </c>
      <c r="AE278" s="107">
        <v>1272383.5153309768</v>
      </c>
      <c r="AF278" s="107">
        <v>1295352.7215456644</v>
      </c>
      <c r="AG278" s="107">
        <v>1318244.2168684236</v>
      </c>
      <c r="AH278" s="107">
        <v>1341215.3067129464</v>
      </c>
      <c r="AI278" s="107">
        <v>1364143.6383273397</v>
      </c>
      <c r="AJ278" s="107">
        <v>1387028.9140699902</v>
      </c>
      <c r="AK278" s="107">
        <v>1409870.9810648919</v>
      </c>
      <c r="AL278" s="104">
        <v>1432657.8739781408</v>
      </c>
    </row>
    <row r="279" spans="1:38" x14ac:dyDescent="0.25">
      <c r="A279" t="str">
        <f t="shared" si="4"/>
        <v>Total aircraft movements_Mali</v>
      </c>
      <c r="B279" s="102" t="s">
        <v>35</v>
      </c>
      <c r="C279" s="103" t="s">
        <v>32</v>
      </c>
      <c r="D279" s="104" t="s">
        <v>52</v>
      </c>
      <c r="E279" s="105" t="s">
        <v>20</v>
      </c>
      <c r="F279" s="106" t="s">
        <v>34</v>
      </c>
      <c r="G279" s="106" t="s">
        <v>20</v>
      </c>
      <c r="H279" s="106" t="s">
        <v>20</v>
      </c>
      <c r="I279" s="106" t="s">
        <v>20</v>
      </c>
      <c r="J279" s="106" t="s">
        <v>20</v>
      </c>
      <c r="K279" s="106" t="s">
        <v>20</v>
      </c>
      <c r="L279" s="106" t="s">
        <v>34</v>
      </c>
      <c r="M279" s="106" t="s">
        <v>20</v>
      </c>
      <c r="N279" s="106" t="s">
        <v>20</v>
      </c>
      <c r="O279" s="106" t="s">
        <v>20</v>
      </c>
      <c r="P279" s="106" t="s">
        <v>20</v>
      </c>
      <c r="Q279" s="106" t="s">
        <v>20</v>
      </c>
      <c r="R279" s="107">
        <v>11532</v>
      </c>
      <c r="S279" s="107" t="s">
        <v>218</v>
      </c>
      <c r="T279" s="107" t="s">
        <v>218</v>
      </c>
      <c r="U279" s="107" t="s">
        <v>218</v>
      </c>
      <c r="V279" s="107" t="s">
        <v>218</v>
      </c>
      <c r="W279" s="107" t="s">
        <v>218</v>
      </c>
      <c r="X279" s="107" t="s">
        <v>218</v>
      </c>
      <c r="Y279" s="107" t="s">
        <v>218</v>
      </c>
      <c r="Z279" s="107" t="s">
        <v>218</v>
      </c>
      <c r="AA279" s="107" t="s">
        <v>218</v>
      </c>
      <c r="AB279" s="107" t="s">
        <v>218</v>
      </c>
      <c r="AC279" s="107" t="s">
        <v>218</v>
      </c>
      <c r="AD279" s="107" t="s">
        <v>218</v>
      </c>
      <c r="AE279" s="107" t="s">
        <v>218</v>
      </c>
      <c r="AF279" s="107" t="s">
        <v>218</v>
      </c>
      <c r="AG279" s="107" t="s">
        <v>218</v>
      </c>
      <c r="AH279" s="107" t="s">
        <v>218</v>
      </c>
      <c r="AI279" s="107" t="s">
        <v>218</v>
      </c>
      <c r="AJ279" s="107" t="s">
        <v>218</v>
      </c>
      <c r="AK279" s="107" t="s">
        <v>218</v>
      </c>
      <c r="AL279" s="104" t="s">
        <v>218</v>
      </c>
    </row>
    <row r="280" spans="1:38" x14ac:dyDescent="0.25">
      <c r="A280" t="str">
        <f t="shared" si="4"/>
        <v>Total Cargo_Mali</v>
      </c>
      <c r="B280" s="102" t="s">
        <v>207</v>
      </c>
      <c r="C280" s="108" t="s">
        <v>32</v>
      </c>
      <c r="D280" s="92" t="s">
        <v>52</v>
      </c>
      <c r="E280" s="75" t="s">
        <v>20</v>
      </c>
      <c r="F280" s="76" t="s">
        <v>34</v>
      </c>
      <c r="G280" s="76" t="s">
        <v>20</v>
      </c>
      <c r="H280" s="76" t="s">
        <v>20</v>
      </c>
      <c r="I280" s="76" t="s">
        <v>20</v>
      </c>
      <c r="J280" s="76" t="s">
        <v>20</v>
      </c>
      <c r="K280" s="76" t="s">
        <v>20</v>
      </c>
      <c r="L280" s="76" t="s">
        <v>34</v>
      </c>
      <c r="M280" s="76" t="s">
        <v>20</v>
      </c>
      <c r="N280" s="76" t="s">
        <v>20</v>
      </c>
      <c r="O280" s="76" t="s">
        <v>20</v>
      </c>
      <c r="P280" s="76" t="s">
        <v>20</v>
      </c>
      <c r="Q280" s="76" t="s">
        <v>20</v>
      </c>
      <c r="R280" s="83">
        <v>11912</v>
      </c>
      <c r="S280" s="83" t="s">
        <v>218</v>
      </c>
      <c r="T280" s="83" t="s">
        <v>218</v>
      </c>
      <c r="U280" s="83" t="s">
        <v>218</v>
      </c>
      <c r="V280" s="83" t="s">
        <v>218</v>
      </c>
      <c r="W280" s="83" t="s">
        <v>218</v>
      </c>
      <c r="X280" s="83" t="s">
        <v>218</v>
      </c>
      <c r="Y280" s="83" t="s">
        <v>218</v>
      </c>
      <c r="Z280" s="83" t="s">
        <v>218</v>
      </c>
      <c r="AA280" s="83" t="s">
        <v>218</v>
      </c>
      <c r="AB280" s="83" t="s">
        <v>218</v>
      </c>
      <c r="AC280" s="83" t="s">
        <v>218</v>
      </c>
      <c r="AD280" s="83" t="s">
        <v>218</v>
      </c>
      <c r="AE280" s="83" t="s">
        <v>218</v>
      </c>
      <c r="AF280" s="83" t="s">
        <v>218</v>
      </c>
      <c r="AG280" s="83" t="s">
        <v>218</v>
      </c>
      <c r="AH280" s="83" t="s">
        <v>218</v>
      </c>
      <c r="AI280" s="83" t="s">
        <v>218</v>
      </c>
      <c r="AJ280" s="83" t="s">
        <v>218</v>
      </c>
      <c r="AK280" s="83" t="s">
        <v>218</v>
      </c>
      <c r="AL280" s="92" t="s">
        <v>218</v>
      </c>
    </row>
    <row r="281" spans="1:38" x14ac:dyDescent="0.25">
      <c r="A281" t="str">
        <f t="shared" si="4"/>
        <v>International passengers_Mali</v>
      </c>
      <c r="B281" s="72" t="s">
        <v>54</v>
      </c>
      <c r="C281" s="108" t="s">
        <v>32</v>
      </c>
      <c r="D281" s="92" t="s">
        <v>52</v>
      </c>
      <c r="E281" s="75" t="s">
        <v>20</v>
      </c>
      <c r="F281" s="76" t="s">
        <v>34</v>
      </c>
      <c r="G281" s="76" t="s">
        <v>20</v>
      </c>
      <c r="H281" s="76" t="s">
        <v>20</v>
      </c>
      <c r="I281" s="76" t="s">
        <v>20</v>
      </c>
      <c r="J281" s="76" t="s">
        <v>20</v>
      </c>
      <c r="K281" s="76" t="s">
        <v>20</v>
      </c>
      <c r="L281" s="76" t="s">
        <v>34</v>
      </c>
      <c r="M281" s="76" t="s">
        <v>20</v>
      </c>
      <c r="N281" s="76" t="s">
        <v>20</v>
      </c>
      <c r="O281" s="76" t="s">
        <v>20</v>
      </c>
      <c r="P281" s="76" t="s">
        <v>20</v>
      </c>
      <c r="Q281" s="76" t="s">
        <v>20</v>
      </c>
      <c r="R281" s="83">
        <v>324833</v>
      </c>
      <c r="S281" s="83">
        <v>615383.02910497983</v>
      </c>
      <c r="T281" s="83">
        <v>755621.51697264111</v>
      </c>
      <c r="U281" s="83">
        <v>828510.5697811672</v>
      </c>
      <c r="V281" s="83">
        <v>872902.22785909148</v>
      </c>
      <c r="W281" s="83">
        <v>910024.11122393725</v>
      </c>
      <c r="X281" s="83">
        <v>938278.56444112165</v>
      </c>
      <c r="Y281" s="83">
        <v>961797.71490018384</v>
      </c>
      <c r="Z281" s="83">
        <v>982925.27071027271</v>
      </c>
      <c r="AA281" s="83">
        <v>1002975.2222488346</v>
      </c>
      <c r="AB281" s="83">
        <v>1022660.8329704476</v>
      </c>
      <c r="AC281" s="83">
        <v>1042353.2239959973</v>
      </c>
      <c r="AD281" s="83">
        <v>1062231.7211591238</v>
      </c>
      <c r="AE281" s="83">
        <v>1082364.3210031954</v>
      </c>
      <c r="AF281" s="83">
        <v>1102761.8492897176</v>
      </c>
      <c r="AG281" s="83">
        <v>1123406.7300334857</v>
      </c>
      <c r="AH281" s="83">
        <v>1144263.9878525496</v>
      </c>
      <c r="AI281" s="83">
        <v>1165296.9931831707</v>
      </c>
      <c r="AJ281" s="83">
        <v>1186470.3650919066</v>
      </c>
      <c r="AK281" s="83">
        <v>1207751.1315668134</v>
      </c>
      <c r="AL281" s="92">
        <v>1229107.1962684512</v>
      </c>
    </row>
    <row r="282" spans="1:38" x14ac:dyDescent="0.25">
      <c r="A282" t="str">
        <f t="shared" si="4"/>
        <v>Domestic passengers_Mali</v>
      </c>
      <c r="B282" s="102" t="s">
        <v>56</v>
      </c>
      <c r="C282" s="103" t="s">
        <v>32</v>
      </c>
      <c r="D282" s="104" t="s">
        <v>52</v>
      </c>
      <c r="E282" s="105" t="s">
        <v>20</v>
      </c>
      <c r="F282" s="106" t="s">
        <v>34</v>
      </c>
      <c r="G282" s="106" t="s">
        <v>20</v>
      </c>
      <c r="H282" s="106" t="s">
        <v>20</v>
      </c>
      <c r="I282" s="106" t="s">
        <v>20</v>
      </c>
      <c r="J282" s="106" t="s">
        <v>20</v>
      </c>
      <c r="K282" s="106" t="s">
        <v>20</v>
      </c>
      <c r="L282" s="106" t="s">
        <v>34</v>
      </c>
      <c r="M282" s="106" t="s">
        <v>20</v>
      </c>
      <c r="N282" s="106" t="s">
        <v>20</v>
      </c>
      <c r="O282" s="106" t="s">
        <v>20</v>
      </c>
      <c r="P282" s="106" t="s">
        <v>20</v>
      </c>
      <c r="Q282" s="106" t="s">
        <v>20</v>
      </c>
      <c r="R282" s="107">
        <v>74065</v>
      </c>
      <c r="S282" s="107" t="s">
        <v>218</v>
      </c>
      <c r="T282" s="107" t="s">
        <v>218</v>
      </c>
      <c r="U282" s="107" t="s">
        <v>218</v>
      </c>
      <c r="V282" s="107" t="s">
        <v>218</v>
      </c>
      <c r="W282" s="107" t="s">
        <v>218</v>
      </c>
      <c r="X282" s="107" t="s">
        <v>218</v>
      </c>
      <c r="Y282" s="107" t="s">
        <v>218</v>
      </c>
      <c r="Z282" s="107" t="s">
        <v>218</v>
      </c>
      <c r="AA282" s="107" t="s">
        <v>218</v>
      </c>
      <c r="AB282" s="107" t="s">
        <v>218</v>
      </c>
      <c r="AC282" s="107" t="s">
        <v>218</v>
      </c>
      <c r="AD282" s="107" t="s">
        <v>218</v>
      </c>
      <c r="AE282" s="107" t="s">
        <v>218</v>
      </c>
      <c r="AF282" s="107" t="s">
        <v>218</v>
      </c>
      <c r="AG282" s="107" t="s">
        <v>218</v>
      </c>
      <c r="AH282" s="107" t="s">
        <v>218</v>
      </c>
      <c r="AI282" s="107" t="s">
        <v>218</v>
      </c>
      <c r="AJ282" s="107" t="s">
        <v>218</v>
      </c>
      <c r="AK282" s="107" t="s">
        <v>218</v>
      </c>
      <c r="AL282" s="104" t="s">
        <v>218</v>
      </c>
    </row>
    <row r="283" spans="1:38" x14ac:dyDescent="0.25">
      <c r="A283" t="str">
        <f t="shared" si="4"/>
        <v>Total passengers_Malaysia</v>
      </c>
      <c r="B283" s="102" t="s">
        <v>58</v>
      </c>
      <c r="C283" s="103" t="s">
        <v>69</v>
      </c>
      <c r="D283" s="104" t="s">
        <v>84</v>
      </c>
      <c r="E283" s="105" t="s">
        <v>20</v>
      </c>
      <c r="F283" s="106" t="s">
        <v>34</v>
      </c>
      <c r="G283" s="106" t="s">
        <v>20</v>
      </c>
      <c r="H283" s="106" t="s">
        <v>20</v>
      </c>
      <c r="I283" s="106" t="s">
        <v>20</v>
      </c>
      <c r="J283" s="106" t="s">
        <v>34</v>
      </c>
      <c r="K283" s="106" t="s">
        <v>34</v>
      </c>
      <c r="L283" s="106" t="s">
        <v>20</v>
      </c>
      <c r="M283" s="106" t="s">
        <v>20</v>
      </c>
      <c r="N283" s="106" t="s">
        <v>20</v>
      </c>
      <c r="O283" s="106" t="s">
        <v>20</v>
      </c>
      <c r="P283" s="106" t="s">
        <v>34</v>
      </c>
      <c r="Q283" s="106" t="s">
        <v>34</v>
      </c>
      <c r="R283" s="107">
        <v>26857679</v>
      </c>
      <c r="S283" s="107">
        <v>10794529.193681682</v>
      </c>
      <c r="T283" s="107">
        <v>36131685.882500336</v>
      </c>
      <c r="U283" s="107">
        <v>78246885.351388678</v>
      </c>
      <c r="V283" s="107">
        <v>103136225.10016958</v>
      </c>
      <c r="W283" s="107">
        <v>117991382.12605463</v>
      </c>
      <c r="X283" s="107">
        <v>131224062.53663054</v>
      </c>
      <c r="Y283" s="107">
        <v>143283615.29322177</v>
      </c>
      <c r="Z283" s="107">
        <v>154489041.94767907</v>
      </c>
      <c r="AA283" s="107">
        <v>165038133.5910545</v>
      </c>
      <c r="AB283" s="107">
        <v>175083727.5573175</v>
      </c>
      <c r="AC283" s="107">
        <v>184701861.80156153</v>
      </c>
      <c r="AD283" s="107">
        <v>194008194.34356952</v>
      </c>
      <c r="AE283" s="107">
        <v>203048861.4856925</v>
      </c>
      <c r="AF283" s="107">
        <v>211851957.95009252</v>
      </c>
      <c r="AG283" s="107">
        <v>220435975.89228675</v>
      </c>
      <c r="AH283" s="107">
        <v>228808265.28835753</v>
      </c>
      <c r="AI283" s="107">
        <v>236994097.15605173</v>
      </c>
      <c r="AJ283" s="107">
        <v>245026053.74411473</v>
      </c>
      <c r="AK283" s="107">
        <v>252945247.39691684</v>
      </c>
      <c r="AL283" s="104">
        <v>260760514.65921962</v>
      </c>
    </row>
    <row r="284" spans="1:38" x14ac:dyDescent="0.25">
      <c r="A284" t="str">
        <f t="shared" si="4"/>
        <v>Total aircraft movements_Malaysia</v>
      </c>
      <c r="B284" s="102" t="s">
        <v>35</v>
      </c>
      <c r="C284" s="103" t="s">
        <v>69</v>
      </c>
      <c r="D284" s="104" t="s">
        <v>84</v>
      </c>
      <c r="E284" s="105" t="s">
        <v>20</v>
      </c>
      <c r="F284" s="106" t="s">
        <v>34</v>
      </c>
      <c r="G284" s="106" t="s">
        <v>20</v>
      </c>
      <c r="H284" s="106" t="s">
        <v>20</v>
      </c>
      <c r="I284" s="106" t="s">
        <v>20</v>
      </c>
      <c r="J284" s="106" t="s">
        <v>34</v>
      </c>
      <c r="K284" s="106" t="s">
        <v>34</v>
      </c>
      <c r="L284" s="106" t="s">
        <v>20</v>
      </c>
      <c r="M284" s="106" t="s">
        <v>20</v>
      </c>
      <c r="N284" s="106" t="s">
        <v>20</v>
      </c>
      <c r="O284" s="106" t="s">
        <v>20</v>
      </c>
      <c r="P284" s="106" t="s">
        <v>34</v>
      </c>
      <c r="Q284" s="106" t="s">
        <v>34</v>
      </c>
      <c r="R284" s="107">
        <v>495149</v>
      </c>
      <c r="S284" s="107">
        <v>272630.23921579943</v>
      </c>
      <c r="T284" s="107">
        <v>509145.9286015312</v>
      </c>
      <c r="U284" s="107">
        <v>814938.88801179384</v>
      </c>
      <c r="V284" s="107">
        <v>986491.93831295741</v>
      </c>
      <c r="W284" s="107">
        <v>1080050.1781090125</v>
      </c>
      <c r="X284" s="107">
        <v>1156657.7982432388</v>
      </c>
      <c r="Y284" s="107">
        <v>1221198.0245987254</v>
      </c>
      <c r="Z284" s="107">
        <v>1277251.5822868363</v>
      </c>
      <c r="AA284" s="107">
        <v>1327094.0653464913</v>
      </c>
      <c r="AB284" s="107">
        <v>1372454.5680060419</v>
      </c>
      <c r="AC284" s="107">
        <v>1414186.0468932146</v>
      </c>
      <c r="AD284" s="107">
        <v>1453418.6094283676</v>
      </c>
      <c r="AE284" s="107">
        <v>1490693.0581466078</v>
      </c>
      <c r="AF284" s="107">
        <v>1526367.2929378925</v>
      </c>
      <c r="AG284" s="107">
        <v>1560757.3381201189</v>
      </c>
      <c r="AH284" s="107">
        <v>1594155.4261052688</v>
      </c>
      <c r="AI284" s="107">
        <v>1626815.96729689</v>
      </c>
      <c r="AJ284" s="107">
        <v>1658864.4979180535</v>
      </c>
      <c r="AK284" s="107">
        <v>1690409.5631724235</v>
      </c>
      <c r="AL284" s="104">
        <v>1721395.1845082012</v>
      </c>
    </row>
    <row r="285" spans="1:38" x14ac:dyDescent="0.25">
      <c r="A285" t="str">
        <f t="shared" si="4"/>
        <v>Total Cargo_Malaysia</v>
      </c>
      <c r="B285" s="102" t="s">
        <v>207</v>
      </c>
      <c r="C285" s="108" t="s">
        <v>69</v>
      </c>
      <c r="D285" s="92" t="s">
        <v>84</v>
      </c>
      <c r="E285" s="75" t="s">
        <v>20</v>
      </c>
      <c r="F285" s="76" t="s">
        <v>34</v>
      </c>
      <c r="G285" s="76" t="s">
        <v>20</v>
      </c>
      <c r="H285" s="76" t="s">
        <v>20</v>
      </c>
      <c r="I285" s="76" t="s">
        <v>20</v>
      </c>
      <c r="J285" s="76" t="s">
        <v>34</v>
      </c>
      <c r="K285" s="76" t="s">
        <v>34</v>
      </c>
      <c r="L285" s="76" t="s">
        <v>20</v>
      </c>
      <c r="M285" s="76" t="s">
        <v>20</v>
      </c>
      <c r="N285" s="76" t="s">
        <v>20</v>
      </c>
      <c r="O285" s="76" t="s">
        <v>20</v>
      </c>
      <c r="P285" s="76" t="s">
        <v>34</v>
      </c>
      <c r="Q285" s="76" t="s">
        <v>34</v>
      </c>
      <c r="R285" s="83">
        <v>808787.23699999996</v>
      </c>
      <c r="S285" s="83">
        <v>1014709.4350469805</v>
      </c>
      <c r="T285" s="83">
        <v>1062562.5196521853</v>
      </c>
      <c r="U285" s="83">
        <v>1068734.8543822425</v>
      </c>
      <c r="V285" s="83">
        <v>1071127.1699737189</v>
      </c>
      <c r="W285" s="83">
        <v>1074114.0500763031</v>
      </c>
      <c r="X285" s="83">
        <v>1078326.5272641084</v>
      </c>
      <c r="Y285" s="83">
        <v>1083749.7373915217</v>
      </c>
      <c r="Z285" s="83">
        <v>1090291.4445660191</v>
      </c>
      <c r="AA285" s="83">
        <v>1097762.1658819395</v>
      </c>
      <c r="AB285" s="83">
        <v>1106063.3976885434</v>
      </c>
      <c r="AC285" s="83">
        <v>1114968.516818064</v>
      </c>
      <c r="AD285" s="83">
        <v>1124504.1770731902</v>
      </c>
      <c r="AE285" s="83">
        <v>1134577.1512516437</v>
      </c>
      <c r="AF285" s="83">
        <v>1145093.3042451593</v>
      </c>
      <c r="AG285" s="83">
        <v>1155993.8321470127</v>
      </c>
      <c r="AH285" s="83">
        <v>1167251.7832625282</v>
      </c>
      <c r="AI285" s="83">
        <v>1178856.0761687742</v>
      </c>
      <c r="AJ285" s="83">
        <v>1190773.9189011944</v>
      </c>
      <c r="AK285" s="83">
        <v>1202980.6881096025</v>
      </c>
      <c r="AL285" s="92">
        <v>1215396.8593825842</v>
      </c>
    </row>
    <row r="286" spans="1:38" x14ac:dyDescent="0.25">
      <c r="A286" t="str">
        <f t="shared" si="4"/>
        <v>International passengers_Malaysia</v>
      </c>
      <c r="B286" s="72" t="s">
        <v>54</v>
      </c>
      <c r="C286" s="108" t="s">
        <v>69</v>
      </c>
      <c r="D286" s="92" t="s">
        <v>84</v>
      </c>
      <c r="E286" s="75" t="s">
        <v>20</v>
      </c>
      <c r="F286" s="76" t="s">
        <v>34</v>
      </c>
      <c r="G286" s="76" t="s">
        <v>20</v>
      </c>
      <c r="H286" s="76" t="s">
        <v>20</v>
      </c>
      <c r="I286" s="76" t="s">
        <v>20</v>
      </c>
      <c r="J286" s="76" t="s">
        <v>34</v>
      </c>
      <c r="K286" s="76" t="s">
        <v>34</v>
      </c>
      <c r="L286" s="76" t="s">
        <v>20</v>
      </c>
      <c r="M286" s="76" t="s">
        <v>20</v>
      </c>
      <c r="N286" s="76" t="s">
        <v>20</v>
      </c>
      <c r="O286" s="76" t="s">
        <v>20</v>
      </c>
      <c r="P286" s="76" t="s">
        <v>34</v>
      </c>
      <c r="Q286" s="76" t="s">
        <v>34</v>
      </c>
      <c r="R286" s="83">
        <v>9546651</v>
      </c>
      <c r="S286" s="83">
        <v>1164122.617518286</v>
      </c>
      <c r="T286" s="83">
        <v>11544324.736366782</v>
      </c>
      <c r="U286" s="83">
        <v>37056196.265165873</v>
      </c>
      <c r="V286" s="83">
        <v>51479237.1839853</v>
      </c>
      <c r="W286" s="83">
        <v>59808694.356046274</v>
      </c>
      <c r="X286" s="83">
        <v>67370534.241114289</v>
      </c>
      <c r="Y286" s="83">
        <v>74393388.823168784</v>
      </c>
      <c r="Z286" s="83">
        <v>81010249.592814535</v>
      </c>
      <c r="AA286" s="83">
        <v>87300140.434862867</v>
      </c>
      <c r="AB286" s="83">
        <v>93313690.35154219</v>
      </c>
      <c r="AC286" s="83">
        <v>99089505.195319265</v>
      </c>
      <c r="AD286" s="83">
        <v>104660744.39393437</v>
      </c>
      <c r="AE286" s="83">
        <v>110041958.94564271</v>
      </c>
      <c r="AF286" s="83">
        <v>115242173.35774238</v>
      </c>
      <c r="AG286" s="83">
        <v>120261163.9585046</v>
      </c>
      <c r="AH286" s="83">
        <v>125086310.86375602</v>
      </c>
      <c r="AI286" s="83">
        <v>129723844.92433012</v>
      </c>
      <c r="AJ286" s="83">
        <v>134199176.55766919</v>
      </c>
      <c r="AK286" s="83">
        <v>138547186.9795607</v>
      </c>
      <c r="AL286" s="92">
        <v>142789059.28601563</v>
      </c>
    </row>
    <row r="287" spans="1:38" x14ac:dyDescent="0.25">
      <c r="A287" t="str">
        <f t="shared" si="4"/>
        <v>Domestic passengers_Malaysia</v>
      </c>
      <c r="B287" s="102" t="s">
        <v>56</v>
      </c>
      <c r="C287" s="103" t="s">
        <v>69</v>
      </c>
      <c r="D287" s="104" t="s">
        <v>84</v>
      </c>
      <c r="E287" s="105" t="s">
        <v>20</v>
      </c>
      <c r="F287" s="106" t="s">
        <v>34</v>
      </c>
      <c r="G287" s="106" t="s">
        <v>20</v>
      </c>
      <c r="H287" s="106" t="s">
        <v>20</v>
      </c>
      <c r="I287" s="106" t="s">
        <v>20</v>
      </c>
      <c r="J287" s="106" t="s">
        <v>34</v>
      </c>
      <c r="K287" s="106" t="s">
        <v>34</v>
      </c>
      <c r="L287" s="106" t="s">
        <v>20</v>
      </c>
      <c r="M287" s="106" t="s">
        <v>20</v>
      </c>
      <c r="N287" s="106" t="s">
        <v>20</v>
      </c>
      <c r="O287" s="106" t="s">
        <v>20</v>
      </c>
      <c r="P287" s="106" t="s">
        <v>34</v>
      </c>
      <c r="Q287" s="106" t="s">
        <v>34</v>
      </c>
      <c r="R287" s="107">
        <v>17246147</v>
      </c>
      <c r="S287" s="107">
        <v>9533901.4237431698</v>
      </c>
      <c r="T287" s="107">
        <v>24476765.119365808</v>
      </c>
      <c r="U287" s="107">
        <v>41078698.352773674</v>
      </c>
      <c r="V287" s="107">
        <v>51547193.599140838</v>
      </c>
      <c r="W287" s="107">
        <v>58076621.353763081</v>
      </c>
      <c r="X287" s="107">
        <v>63751740.047664516</v>
      </c>
      <c r="Y287" s="107">
        <v>68792811.909742951</v>
      </c>
      <c r="Z287" s="107">
        <v>73385613.974239945</v>
      </c>
      <c r="AA287" s="107">
        <v>77648805.829384834</v>
      </c>
      <c r="AB287" s="107">
        <v>81684558.236584112</v>
      </c>
      <c r="AC287" s="107">
        <v>85530304.789847881</v>
      </c>
      <c r="AD287" s="107">
        <v>89268561.765359282</v>
      </c>
      <c r="AE287" s="107">
        <v>92930928.500270218</v>
      </c>
      <c r="AF287" s="107">
        <v>96536492.756674767</v>
      </c>
      <c r="AG287" s="107">
        <v>100103983.53337668</v>
      </c>
      <c r="AH287" s="107">
        <v>103653382.58102916</v>
      </c>
      <c r="AI287" s="107">
        <v>107203749.74734443</v>
      </c>
      <c r="AJ287" s="107">
        <v>110762282.38225876</v>
      </c>
      <c r="AK287" s="107">
        <v>114335240.00827275</v>
      </c>
      <c r="AL287" s="104">
        <v>117910293.37077808</v>
      </c>
    </row>
    <row r="288" spans="1:38" x14ac:dyDescent="0.25">
      <c r="A288" t="str">
        <f t="shared" si="4"/>
        <v>Total passengers_Major exporters of manufactured goods</v>
      </c>
      <c r="B288" s="102" t="s">
        <v>58</v>
      </c>
      <c r="C288" s="103" t="s">
        <v>20</v>
      </c>
      <c r="D288" s="104" t="s">
        <v>18</v>
      </c>
      <c r="E288" s="105" t="s">
        <v>20</v>
      </c>
      <c r="F288" s="106" t="s">
        <v>20</v>
      </c>
      <c r="G288" s="106" t="s">
        <v>20</v>
      </c>
      <c r="H288" s="106" t="s">
        <v>20</v>
      </c>
      <c r="I288" s="106" t="s">
        <v>20</v>
      </c>
      <c r="J288" s="106" t="s">
        <v>20</v>
      </c>
      <c r="K288" s="106" t="s">
        <v>20</v>
      </c>
      <c r="L288" s="106" t="s">
        <v>20</v>
      </c>
      <c r="M288" s="106" t="s">
        <v>20</v>
      </c>
      <c r="N288" s="106" t="s">
        <v>20</v>
      </c>
      <c r="O288" s="106" t="s">
        <v>20</v>
      </c>
      <c r="P288" s="106" t="s">
        <v>20</v>
      </c>
      <c r="Q288" s="106" t="s">
        <v>20</v>
      </c>
      <c r="R288" s="107">
        <v>2431711925.9700003</v>
      </c>
      <c r="S288" s="107">
        <v>3008993199.9278064</v>
      </c>
      <c r="T288" s="107">
        <v>4288637664.7278643</v>
      </c>
      <c r="U288" s="107">
        <v>5414738814.9680128</v>
      </c>
      <c r="V288" s="107">
        <v>6165709497.4132013</v>
      </c>
      <c r="W288" s="107">
        <v>6683183335.2880554</v>
      </c>
      <c r="X288" s="107">
        <v>7115046335.751811</v>
      </c>
      <c r="Y288" s="107">
        <v>7493995502.470849</v>
      </c>
      <c r="Z288" s="107">
        <v>7838956809.4803448</v>
      </c>
      <c r="AA288" s="107">
        <v>8161398491.4738493</v>
      </c>
      <c r="AB288" s="107">
        <v>8477294591.4809504</v>
      </c>
      <c r="AC288" s="107">
        <v>8773489779.1936398</v>
      </c>
      <c r="AD288" s="107">
        <v>9061503914.5302429</v>
      </c>
      <c r="AE288" s="107">
        <v>9344563554.0991421</v>
      </c>
      <c r="AF288" s="107">
        <v>9624293139.3227825</v>
      </c>
      <c r="AG288" s="107">
        <v>9910460023.1512928</v>
      </c>
      <c r="AH288" s="107">
        <v>10186509650.069695</v>
      </c>
      <c r="AI288" s="107">
        <v>10462321498.558815</v>
      </c>
      <c r="AJ288" s="107">
        <v>10738896581.95878</v>
      </c>
      <c r="AK288" s="107">
        <v>11017402642.336645</v>
      </c>
      <c r="AL288" s="104">
        <v>11298847388.62281</v>
      </c>
    </row>
    <row r="289" spans="1:38" x14ac:dyDescent="0.25">
      <c r="A289" t="str">
        <f t="shared" si="4"/>
        <v>Total aircraft movements_Major exporters of manufactured goods</v>
      </c>
      <c r="B289" s="102" t="s">
        <v>35</v>
      </c>
      <c r="C289" s="103" t="s">
        <v>20</v>
      </c>
      <c r="D289" s="104" t="s">
        <v>18</v>
      </c>
      <c r="E289" s="105" t="s">
        <v>20</v>
      </c>
      <c r="F289" s="106" t="s">
        <v>20</v>
      </c>
      <c r="G289" s="106" t="s">
        <v>20</v>
      </c>
      <c r="H289" s="106" t="s">
        <v>20</v>
      </c>
      <c r="I289" s="106" t="s">
        <v>20</v>
      </c>
      <c r="J289" s="106" t="s">
        <v>20</v>
      </c>
      <c r="K289" s="106" t="s">
        <v>20</v>
      </c>
      <c r="L289" s="106" t="s">
        <v>20</v>
      </c>
      <c r="M289" s="106" t="s">
        <v>20</v>
      </c>
      <c r="N289" s="106" t="s">
        <v>20</v>
      </c>
      <c r="O289" s="106" t="s">
        <v>20</v>
      </c>
      <c r="P289" s="106" t="s">
        <v>20</v>
      </c>
      <c r="Q289" s="106" t="s">
        <v>20</v>
      </c>
      <c r="R289" s="107">
        <v>45926413</v>
      </c>
      <c r="S289" s="107">
        <v>50595976.58386448</v>
      </c>
      <c r="T289" s="107">
        <v>60201841.65651454</v>
      </c>
      <c r="U289" s="107">
        <v>67688128.8302674</v>
      </c>
      <c r="V289" s="107">
        <v>72162510.358288884</v>
      </c>
      <c r="W289" s="107">
        <v>75080962.874358252</v>
      </c>
      <c r="X289" s="107">
        <v>77445768.543756127</v>
      </c>
      <c r="Y289" s="107">
        <v>79493010.337993249</v>
      </c>
      <c r="Z289" s="107">
        <v>81344874.746099621</v>
      </c>
      <c r="AA289" s="107">
        <v>83071341.39858909</v>
      </c>
      <c r="AB289" s="107">
        <v>84707508.754249185</v>
      </c>
      <c r="AC289" s="107">
        <v>86271533.840949312</v>
      </c>
      <c r="AD289" s="107">
        <v>87767060.125911355</v>
      </c>
      <c r="AE289" s="107">
        <v>89221040.61800389</v>
      </c>
      <c r="AF289" s="107">
        <v>90641601.710386112</v>
      </c>
      <c r="AG289" s="107">
        <v>92029994.869111389</v>
      </c>
      <c r="AH289" s="107">
        <v>93395225.054678202</v>
      </c>
      <c r="AI289" s="107">
        <v>94738263.882547691</v>
      </c>
      <c r="AJ289" s="107">
        <v>96065594.431261957</v>
      </c>
      <c r="AK289" s="107">
        <v>97380768.610873342</v>
      </c>
      <c r="AL289" s="104">
        <v>98687715.804284543</v>
      </c>
    </row>
    <row r="290" spans="1:38" x14ac:dyDescent="0.25">
      <c r="A290" t="str">
        <f t="shared" si="4"/>
        <v>Total Cargo_Major exporters of manufactured goods</v>
      </c>
      <c r="B290" s="102" t="s">
        <v>207</v>
      </c>
      <c r="C290" s="108" t="s">
        <v>20</v>
      </c>
      <c r="D290" s="92" t="s">
        <v>18</v>
      </c>
      <c r="E290" s="75" t="s">
        <v>20</v>
      </c>
      <c r="F290" s="76" t="s">
        <v>20</v>
      </c>
      <c r="G290" s="76" t="s">
        <v>20</v>
      </c>
      <c r="H290" s="76" t="s">
        <v>20</v>
      </c>
      <c r="I290" s="76" t="s">
        <v>20</v>
      </c>
      <c r="J290" s="76" t="s">
        <v>20</v>
      </c>
      <c r="K290" s="76" t="s">
        <v>20</v>
      </c>
      <c r="L290" s="76" t="s">
        <v>20</v>
      </c>
      <c r="M290" s="76" t="s">
        <v>20</v>
      </c>
      <c r="N290" s="76" t="s">
        <v>20</v>
      </c>
      <c r="O290" s="76" t="s">
        <v>20</v>
      </c>
      <c r="P290" s="76" t="s">
        <v>20</v>
      </c>
      <c r="Q290" s="76" t="s">
        <v>20</v>
      </c>
      <c r="R290" s="83">
        <v>84465939.793999985</v>
      </c>
      <c r="S290" s="83">
        <v>95094396.967052385</v>
      </c>
      <c r="T290" s="83">
        <v>99219357.82317245</v>
      </c>
      <c r="U290" s="83">
        <v>101287768.68279906</v>
      </c>
      <c r="V290" s="83">
        <v>103009440.68054864</v>
      </c>
      <c r="W290" s="83">
        <v>104938145.28304879</v>
      </c>
      <c r="X290" s="83">
        <v>106946348.11174093</v>
      </c>
      <c r="Y290" s="83">
        <v>109038011.16733569</v>
      </c>
      <c r="Z290" s="83">
        <v>111190695.85943747</v>
      </c>
      <c r="AA290" s="83">
        <v>113395011.47444497</v>
      </c>
      <c r="AB290" s="83">
        <v>115693754.30086166</v>
      </c>
      <c r="AC290" s="83">
        <v>117959719.0667391</v>
      </c>
      <c r="AD290" s="83">
        <v>120299781.34694698</v>
      </c>
      <c r="AE290" s="83">
        <v>122600787.98113316</v>
      </c>
      <c r="AF290" s="83">
        <v>124992860.40223071</v>
      </c>
      <c r="AG290" s="83">
        <v>127405792.97817129</v>
      </c>
      <c r="AH290" s="83">
        <v>129820163.21597289</v>
      </c>
      <c r="AI290" s="83">
        <v>132234776.69113347</v>
      </c>
      <c r="AJ290" s="83">
        <v>134663894.9454051</v>
      </c>
      <c r="AK290" s="83">
        <v>137055026.66252115</v>
      </c>
      <c r="AL290" s="92">
        <v>139528778.23585492</v>
      </c>
    </row>
    <row r="291" spans="1:38" x14ac:dyDescent="0.25">
      <c r="A291" t="str">
        <f t="shared" si="4"/>
        <v>International passengers_Major exporters of manufactured goods</v>
      </c>
      <c r="B291" s="72" t="s">
        <v>54</v>
      </c>
      <c r="C291" s="108" t="s">
        <v>20</v>
      </c>
      <c r="D291" s="92" t="s">
        <v>18</v>
      </c>
      <c r="E291" s="75" t="s">
        <v>20</v>
      </c>
      <c r="F291" s="76" t="s">
        <v>20</v>
      </c>
      <c r="G291" s="76" t="s">
        <v>20</v>
      </c>
      <c r="H291" s="76" t="s">
        <v>20</v>
      </c>
      <c r="I291" s="76" t="s">
        <v>20</v>
      </c>
      <c r="J291" s="76" t="s">
        <v>20</v>
      </c>
      <c r="K291" s="76" t="s">
        <v>20</v>
      </c>
      <c r="L291" s="76" t="s">
        <v>20</v>
      </c>
      <c r="M291" s="76" t="s">
        <v>20</v>
      </c>
      <c r="N291" s="76" t="s">
        <v>20</v>
      </c>
      <c r="O291" s="76" t="s">
        <v>20</v>
      </c>
      <c r="P291" s="76" t="s">
        <v>20</v>
      </c>
      <c r="Q291" s="76" t="s">
        <v>20</v>
      </c>
      <c r="R291" s="83">
        <v>504852603.37</v>
      </c>
      <c r="S291" s="83">
        <v>532562478.59769738</v>
      </c>
      <c r="T291" s="83">
        <v>1101207473.4130673</v>
      </c>
      <c r="U291" s="83">
        <v>1712159740.0871267</v>
      </c>
      <c r="V291" s="83">
        <v>2123084391.1539323</v>
      </c>
      <c r="W291" s="83">
        <v>2379521239.8952985</v>
      </c>
      <c r="X291" s="83">
        <v>2596293732.757679</v>
      </c>
      <c r="Y291" s="83">
        <v>2787030718.7377248</v>
      </c>
      <c r="Z291" s="83">
        <v>2960429071.7976813</v>
      </c>
      <c r="AA291" s="83">
        <v>3122029421.9188986</v>
      </c>
      <c r="AB291" s="83">
        <v>3275497515.2846198</v>
      </c>
      <c r="AC291" s="83">
        <v>3423263787.0573492</v>
      </c>
      <c r="AD291" s="83">
        <v>3567364088.3632946</v>
      </c>
      <c r="AE291" s="83">
        <v>3709362039.5942264</v>
      </c>
      <c r="AF291" s="83">
        <v>3850315900.0135164</v>
      </c>
      <c r="AG291" s="83">
        <v>3990954680.9226398</v>
      </c>
      <c r="AH291" s="83">
        <v>4132449010.7415414</v>
      </c>
      <c r="AI291" s="83">
        <v>4275767961.4902439</v>
      </c>
      <c r="AJ291" s="83">
        <v>4421331230.4610901</v>
      </c>
      <c r="AK291" s="83">
        <v>4569797539.21807</v>
      </c>
      <c r="AL291" s="92">
        <v>4721816031.2053509</v>
      </c>
    </row>
    <row r="292" spans="1:38" x14ac:dyDescent="0.25">
      <c r="A292" t="str">
        <f t="shared" si="4"/>
        <v>Domestic passengers_Major exporters of manufactured goods</v>
      </c>
      <c r="B292" s="102" t="s">
        <v>56</v>
      </c>
      <c r="C292" s="103" t="s">
        <v>20</v>
      </c>
      <c r="D292" s="104" t="s">
        <v>18</v>
      </c>
      <c r="E292" s="105" t="s">
        <v>20</v>
      </c>
      <c r="F292" s="106" t="s">
        <v>20</v>
      </c>
      <c r="G292" s="106" t="s">
        <v>20</v>
      </c>
      <c r="H292" s="106" t="s">
        <v>20</v>
      </c>
      <c r="I292" s="106" t="s">
        <v>20</v>
      </c>
      <c r="J292" s="106" t="s">
        <v>20</v>
      </c>
      <c r="K292" s="106" t="s">
        <v>20</v>
      </c>
      <c r="L292" s="106" t="s">
        <v>20</v>
      </c>
      <c r="M292" s="106" t="s">
        <v>20</v>
      </c>
      <c r="N292" s="106" t="s">
        <v>20</v>
      </c>
      <c r="O292" s="106" t="s">
        <v>20</v>
      </c>
      <c r="P292" s="106" t="s">
        <v>20</v>
      </c>
      <c r="Q292" s="106" t="s">
        <v>20</v>
      </c>
      <c r="R292" s="107">
        <v>1916969818.5999999</v>
      </c>
      <c r="S292" s="107">
        <v>2464444967.8221989</v>
      </c>
      <c r="T292" s="107">
        <v>3171090598.7946272</v>
      </c>
      <c r="U292" s="107">
        <v>3682666777.3107281</v>
      </c>
      <c r="V292" s="107">
        <v>4020242000.499877</v>
      </c>
      <c r="W292" s="107">
        <v>4279377946.9300056</v>
      </c>
      <c r="X292" s="107">
        <v>4492988259.6734304</v>
      </c>
      <c r="Y292" s="107">
        <v>4679966860.2905464</v>
      </c>
      <c r="Z292" s="107">
        <v>4850473378.6042795</v>
      </c>
      <c r="AA292" s="107">
        <v>5010404168.5399733</v>
      </c>
      <c r="AB292" s="107">
        <v>5171923635.5552616</v>
      </c>
      <c r="AC292" s="107">
        <v>5319596456.1173706</v>
      </c>
      <c r="AD292" s="107">
        <v>5462796906.7091446</v>
      </c>
      <c r="AE292" s="107">
        <v>5603163991.9855251</v>
      </c>
      <c r="AF292" s="107">
        <v>5741288795.9714537</v>
      </c>
      <c r="AG292" s="107">
        <v>5886115559.8095779</v>
      </c>
      <c r="AH292" s="107">
        <v>6020058883.6879778</v>
      </c>
      <c r="AI292" s="107">
        <v>6151952820.5563755</v>
      </c>
      <c r="AJ292" s="107">
        <v>6282386828.0464621</v>
      </c>
      <c r="AK292" s="107">
        <v>6411841087.9394732</v>
      </c>
      <c r="AL292" s="104">
        <v>6540685631.5887775</v>
      </c>
    </row>
    <row r="293" spans="1:38" x14ac:dyDescent="0.25">
      <c r="A293" t="str">
        <f t="shared" si="4"/>
        <v>Total passengers_Major advanced economies (G7)</v>
      </c>
      <c r="B293" s="102" t="s">
        <v>58</v>
      </c>
      <c r="C293" s="103" t="s">
        <v>20</v>
      </c>
      <c r="D293" s="104" t="s">
        <v>6</v>
      </c>
      <c r="E293" s="105" t="s">
        <v>20</v>
      </c>
      <c r="F293" s="106" t="s">
        <v>20</v>
      </c>
      <c r="G293" s="106" t="s">
        <v>20</v>
      </c>
      <c r="H293" s="106" t="s">
        <v>20</v>
      </c>
      <c r="I293" s="106" t="s">
        <v>20</v>
      </c>
      <c r="J293" s="106" t="s">
        <v>20</v>
      </c>
      <c r="K293" s="106" t="s">
        <v>20</v>
      </c>
      <c r="L293" s="106" t="s">
        <v>20</v>
      </c>
      <c r="M293" s="106" t="s">
        <v>20</v>
      </c>
      <c r="N293" s="106" t="s">
        <v>20</v>
      </c>
      <c r="O293" s="106" t="s">
        <v>20</v>
      </c>
      <c r="P293" s="106" t="s">
        <v>20</v>
      </c>
      <c r="Q293" s="106" t="s">
        <v>20</v>
      </c>
      <c r="R293" s="107">
        <v>1152277854</v>
      </c>
      <c r="S293" s="107">
        <v>1742105394.6769071</v>
      </c>
      <c r="T293" s="107">
        <v>2515964387.2428908</v>
      </c>
      <c r="U293" s="107">
        <v>3026170262.3901377</v>
      </c>
      <c r="V293" s="107">
        <v>3367950486.896667</v>
      </c>
      <c r="W293" s="107">
        <v>3593122390.3532038</v>
      </c>
      <c r="X293" s="107">
        <v>3765649761.8697858</v>
      </c>
      <c r="Y293" s="107">
        <v>3907350536.1319609</v>
      </c>
      <c r="Z293" s="107">
        <v>4030401134.30305</v>
      </c>
      <c r="AA293" s="107">
        <v>4141624437.3202963</v>
      </c>
      <c r="AB293" s="107">
        <v>4245327520.2817841</v>
      </c>
      <c r="AC293" s="107">
        <v>4344158892.6805391</v>
      </c>
      <c r="AD293" s="107">
        <v>4439819236.607399</v>
      </c>
      <c r="AE293" s="107">
        <v>4533427113.1852369</v>
      </c>
      <c r="AF293" s="107">
        <v>4625657197.7192631</v>
      </c>
      <c r="AG293" s="107">
        <v>4717068573.4328594</v>
      </c>
      <c r="AH293" s="107">
        <v>4807981409.3554354</v>
      </c>
      <c r="AI293" s="107">
        <v>4898764512.1587152</v>
      </c>
      <c r="AJ293" s="107">
        <v>4989655591.1188698</v>
      </c>
      <c r="AK293" s="107">
        <v>5081264073.7764721</v>
      </c>
      <c r="AL293" s="104">
        <v>5174027520.1653643</v>
      </c>
    </row>
    <row r="294" spans="1:38" x14ac:dyDescent="0.25">
      <c r="A294" t="str">
        <f t="shared" si="4"/>
        <v>Total aircraft movements_Major advanced economies (G7)</v>
      </c>
      <c r="B294" s="102" t="s">
        <v>35</v>
      </c>
      <c r="C294" s="103" t="s">
        <v>20</v>
      </c>
      <c r="D294" s="104" t="s">
        <v>6</v>
      </c>
      <c r="E294" s="105" t="s">
        <v>20</v>
      </c>
      <c r="F294" s="106" t="s">
        <v>20</v>
      </c>
      <c r="G294" s="106" t="s">
        <v>20</v>
      </c>
      <c r="H294" s="106" t="s">
        <v>20</v>
      </c>
      <c r="I294" s="106" t="s">
        <v>20</v>
      </c>
      <c r="J294" s="106" t="s">
        <v>20</v>
      </c>
      <c r="K294" s="106" t="s">
        <v>20</v>
      </c>
      <c r="L294" s="106" t="s">
        <v>20</v>
      </c>
      <c r="M294" s="106" t="s">
        <v>20</v>
      </c>
      <c r="N294" s="106" t="s">
        <v>20</v>
      </c>
      <c r="O294" s="106" t="s">
        <v>20</v>
      </c>
      <c r="P294" s="106" t="s">
        <v>20</v>
      </c>
      <c r="Q294" s="106" t="s">
        <v>20</v>
      </c>
      <c r="R294" s="107">
        <v>30683800</v>
      </c>
      <c r="S294" s="107">
        <v>35625331.354836911</v>
      </c>
      <c r="T294" s="107">
        <v>41696880.228791848</v>
      </c>
      <c r="U294" s="107">
        <v>45306228.603171065</v>
      </c>
      <c r="V294" s="107">
        <v>47561745.60941904</v>
      </c>
      <c r="W294" s="107">
        <v>48820274.362945348</v>
      </c>
      <c r="X294" s="107">
        <v>49718782.808517464</v>
      </c>
      <c r="Y294" s="107">
        <v>50419789.105384722</v>
      </c>
      <c r="Z294" s="107">
        <v>51007736.305081323</v>
      </c>
      <c r="AA294" s="107">
        <v>51528735.082117371</v>
      </c>
      <c r="AB294" s="107">
        <v>52008201.738609269</v>
      </c>
      <c r="AC294" s="107">
        <v>52457046.168309577</v>
      </c>
      <c r="AD294" s="107">
        <v>52884252.757363096</v>
      </c>
      <c r="AE294" s="107">
        <v>53295212.014262274</v>
      </c>
      <c r="AF294" s="107">
        <v>53691819.800801292</v>
      </c>
      <c r="AG294" s="107">
        <v>54078178.509849131</v>
      </c>
      <c r="AH294" s="107">
        <v>54458182.464764982</v>
      </c>
      <c r="AI294" s="107">
        <v>54832212.717067018</v>
      </c>
      <c r="AJ294" s="107">
        <v>55200255.462550238</v>
      </c>
      <c r="AK294" s="107">
        <v>55562923.172421515</v>
      </c>
      <c r="AL294" s="104">
        <v>55921687.060486116</v>
      </c>
    </row>
    <row r="295" spans="1:38" x14ac:dyDescent="0.25">
      <c r="A295" t="str">
        <f t="shared" si="4"/>
        <v>Total Cargo_Major advanced economies (G7)</v>
      </c>
      <c r="B295" s="102" t="s">
        <v>207</v>
      </c>
      <c r="C295" s="108" t="s">
        <v>20</v>
      </c>
      <c r="D295" s="92" t="s">
        <v>6</v>
      </c>
      <c r="E295" s="75" t="s">
        <v>20</v>
      </c>
      <c r="F295" s="76" t="s">
        <v>20</v>
      </c>
      <c r="G295" s="76" t="s">
        <v>20</v>
      </c>
      <c r="H295" s="76" t="s">
        <v>20</v>
      </c>
      <c r="I295" s="76" t="s">
        <v>20</v>
      </c>
      <c r="J295" s="76" t="s">
        <v>20</v>
      </c>
      <c r="K295" s="76" t="s">
        <v>20</v>
      </c>
      <c r="L295" s="76" t="s">
        <v>20</v>
      </c>
      <c r="M295" s="76" t="s">
        <v>20</v>
      </c>
      <c r="N295" s="76" t="s">
        <v>20</v>
      </c>
      <c r="O295" s="76" t="s">
        <v>20</v>
      </c>
      <c r="P295" s="76" t="s">
        <v>20</v>
      </c>
      <c r="Q295" s="76" t="s">
        <v>20</v>
      </c>
      <c r="R295" s="83">
        <v>49177641.278000005</v>
      </c>
      <c r="S295" s="83">
        <v>55316579.548091844</v>
      </c>
      <c r="T295" s="83">
        <v>57353616.235527158</v>
      </c>
      <c r="U295" s="83">
        <v>57926764.333834834</v>
      </c>
      <c r="V295" s="83">
        <v>58268620.92807889</v>
      </c>
      <c r="W295" s="83">
        <v>58797441.893718258</v>
      </c>
      <c r="X295" s="83">
        <v>59385545.404091828</v>
      </c>
      <c r="Y295" s="83">
        <v>60031588.647525817</v>
      </c>
      <c r="Z295" s="83">
        <v>60722292.933109812</v>
      </c>
      <c r="AA295" s="83">
        <v>61450873.833923481</v>
      </c>
      <c r="AB295" s="83">
        <v>62210853.176603056</v>
      </c>
      <c r="AC295" s="83">
        <v>63005155.592276633</v>
      </c>
      <c r="AD295" s="83">
        <v>63890285.684540093</v>
      </c>
      <c r="AE295" s="83">
        <v>64747458.187527888</v>
      </c>
      <c r="AF295" s="83">
        <v>65690491.957823046</v>
      </c>
      <c r="AG295" s="83">
        <v>66595951.235953182</v>
      </c>
      <c r="AH295" s="83">
        <v>67570101.496942207</v>
      </c>
      <c r="AI295" s="83">
        <v>68551497.792679295</v>
      </c>
      <c r="AJ295" s="83">
        <v>69538386.888966039</v>
      </c>
      <c r="AK295" s="83">
        <v>70475180.64109461</v>
      </c>
      <c r="AL295" s="92">
        <v>71480630.074079096</v>
      </c>
    </row>
    <row r="296" spans="1:38" x14ac:dyDescent="0.25">
      <c r="A296" t="str">
        <f t="shared" si="4"/>
        <v>Domestic passengers_Major advanced economies (G7)</v>
      </c>
      <c r="B296" s="102" t="s">
        <v>56</v>
      </c>
      <c r="C296" s="103" t="s">
        <v>20</v>
      </c>
      <c r="D296" s="104" t="s">
        <v>6</v>
      </c>
      <c r="E296" s="105" t="s">
        <v>20</v>
      </c>
      <c r="F296" s="106" t="s">
        <v>20</v>
      </c>
      <c r="G296" s="106" t="s">
        <v>20</v>
      </c>
      <c r="H296" s="106" t="s">
        <v>20</v>
      </c>
      <c r="I296" s="106" t="s">
        <v>20</v>
      </c>
      <c r="J296" s="106" t="s">
        <v>20</v>
      </c>
      <c r="K296" s="106" t="s">
        <v>20</v>
      </c>
      <c r="L296" s="106" t="s">
        <v>20</v>
      </c>
      <c r="M296" s="106" t="s">
        <v>20</v>
      </c>
      <c r="N296" s="106" t="s">
        <v>20</v>
      </c>
      <c r="O296" s="106" t="s">
        <v>20</v>
      </c>
      <c r="P296" s="106" t="s">
        <v>20</v>
      </c>
      <c r="Q296" s="106" t="s">
        <v>20</v>
      </c>
      <c r="R296" s="107">
        <v>869020415</v>
      </c>
      <c r="S296" s="107">
        <v>1416333160.3314846</v>
      </c>
      <c r="T296" s="107">
        <v>1886547021.7556248</v>
      </c>
      <c r="U296" s="107">
        <v>2122861770.6528046</v>
      </c>
      <c r="V296" s="107">
        <v>2276869376.4894171</v>
      </c>
      <c r="W296" s="107">
        <v>2382091973.2811127</v>
      </c>
      <c r="X296" s="107">
        <v>2455707246.5858665</v>
      </c>
      <c r="Y296" s="107">
        <v>2512492633.589931</v>
      </c>
      <c r="Z296" s="107">
        <v>2560274767.6486745</v>
      </c>
      <c r="AA296" s="107">
        <v>2603129249.2484088</v>
      </c>
      <c r="AB296" s="107">
        <v>2643368953.4170599</v>
      </c>
      <c r="AC296" s="107">
        <v>2682337675.4172297</v>
      </c>
      <c r="AD296" s="107">
        <v>2720559356.9675813</v>
      </c>
      <c r="AE296" s="107">
        <v>2758292619.7657433</v>
      </c>
      <c r="AF296" s="107">
        <v>2795648685.0822062</v>
      </c>
      <c r="AG296" s="107">
        <v>2832704518.4550047</v>
      </c>
      <c r="AH296" s="107">
        <v>2869365900.2004533</v>
      </c>
      <c r="AI296" s="107">
        <v>2905542738.7777247</v>
      </c>
      <c r="AJ296" s="107">
        <v>2941368434.8175716</v>
      </c>
      <c r="AK296" s="107">
        <v>2977088764.0520463</v>
      </c>
      <c r="AL296" s="104">
        <v>3012925372.0926547</v>
      </c>
    </row>
    <row r="297" spans="1:38" x14ac:dyDescent="0.25">
      <c r="A297" t="str">
        <f t="shared" si="4"/>
        <v>Total passengers_Madagascar</v>
      </c>
      <c r="B297" s="72" t="s">
        <v>58</v>
      </c>
      <c r="C297" s="108" t="s">
        <v>32</v>
      </c>
      <c r="D297" s="92" t="s">
        <v>51</v>
      </c>
      <c r="E297" s="75" t="s">
        <v>20</v>
      </c>
      <c r="F297" s="76" t="s">
        <v>34</v>
      </c>
      <c r="G297" s="76" t="s">
        <v>20</v>
      </c>
      <c r="H297" s="76" t="s">
        <v>20</v>
      </c>
      <c r="I297" s="76" t="s">
        <v>20</v>
      </c>
      <c r="J297" s="76" t="s">
        <v>20</v>
      </c>
      <c r="K297" s="76" t="s">
        <v>20</v>
      </c>
      <c r="L297" s="76" t="s">
        <v>34</v>
      </c>
      <c r="M297" s="76" t="s">
        <v>20</v>
      </c>
      <c r="N297" s="76" t="s">
        <v>20</v>
      </c>
      <c r="O297" s="76" t="s">
        <v>20</v>
      </c>
      <c r="P297" s="76" t="s">
        <v>20</v>
      </c>
      <c r="Q297" s="76" t="s">
        <v>20</v>
      </c>
      <c r="R297" s="83">
        <v>314434</v>
      </c>
      <c r="S297" s="83">
        <v>215388.87421100546</v>
      </c>
      <c r="T297" s="83">
        <v>573205.46342733328</v>
      </c>
      <c r="U297" s="83">
        <v>885086.44207842811</v>
      </c>
      <c r="V297" s="83">
        <v>1129232.2750994603</v>
      </c>
      <c r="W297" s="83">
        <v>1290721.9804663779</v>
      </c>
      <c r="X297" s="83">
        <v>1421227.774816432</v>
      </c>
      <c r="Y297" s="83">
        <v>1529720.3156353459</v>
      </c>
      <c r="Z297" s="83">
        <v>1622487.5042533425</v>
      </c>
      <c r="AA297" s="83">
        <v>1703845.9833035516</v>
      </c>
      <c r="AB297" s="83">
        <v>1776750.3979148006</v>
      </c>
      <c r="AC297" s="83">
        <v>1843237.691489392</v>
      </c>
      <c r="AD297" s="83">
        <v>1904780.0041720029</v>
      </c>
      <c r="AE297" s="83">
        <v>1962425.078452812</v>
      </c>
      <c r="AF297" s="83">
        <v>2016959.9189164308</v>
      </c>
      <c r="AG297" s="83">
        <v>2068980.8865652655</v>
      </c>
      <c r="AH297" s="83">
        <v>2118944.4091567649</v>
      </c>
      <c r="AI297" s="83">
        <v>2167224.58233409</v>
      </c>
      <c r="AJ297" s="83">
        <v>2214110.4097238542</v>
      </c>
      <c r="AK297" s="83">
        <v>2259838.0489793699</v>
      </c>
      <c r="AL297" s="92">
        <v>2304731.1431880188</v>
      </c>
    </row>
    <row r="298" spans="1:38" x14ac:dyDescent="0.25">
      <c r="A298" t="str">
        <f t="shared" si="4"/>
        <v>Total aircraft movements_Madagascar</v>
      </c>
      <c r="B298" s="72" t="s">
        <v>35</v>
      </c>
      <c r="C298" s="108" t="s">
        <v>32</v>
      </c>
      <c r="D298" s="92" t="s">
        <v>51</v>
      </c>
      <c r="E298" s="75" t="s">
        <v>20</v>
      </c>
      <c r="F298" s="76" t="s">
        <v>34</v>
      </c>
      <c r="G298" s="76" t="s">
        <v>20</v>
      </c>
      <c r="H298" s="76" t="s">
        <v>20</v>
      </c>
      <c r="I298" s="76" t="s">
        <v>20</v>
      </c>
      <c r="J298" s="76" t="s">
        <v>20</v>
      </c>
      <c r="K298" s="76" t="s">
        <v>20</v>
      </c>
      <c r="L298" s="76" t="s">
        <v>34</v>
      </c>
      <c r="M298" s="76" t="s">
        <v>20</v>
      </c>
      <c r="N298" s="76" t="s">
        <v>20</v>
      </c>
      <c r="O298" s="76" t="s">
        <v>20</v>
      </c>
      <c r="P298" s="76" t="s">
        <v>20</v>
      </c>
      <c r="Q298" s="76" t="s">
        <v>20</v>
      </c>
      <c r="R298" s="83">
        <v>12290</v>
      </c>
      <c r="S298" s="83">
        <v>12114.971424256577</v>
      </c>
      <c r="T298" s="83">
        <v>17392.590854784157</v>
      </c>
      <c r="U298" s="83">
        <v>21649.427687716903</v>
      </c>
      <c r="V298" s="83">
        <v>24607.883536852267</v>
      </c>
      <c r="W298" s="83">
        <v>26683.784846309922</v>
      </c>
      <c r="X298" s="83">
        <v>28210.770768140392</v>
      </c>
      <c r="Y298" s="83">
        <v>29380.905093792764</v>
      </c>
      <c r="Z298" s="83">
        <v>30315.693644920117</v>
      </c>
      <c r="AA298" s="83">
        <v>31087.091336405054</v>
      </c>
      <c r="AB298" s="83">
        <v>31745.138294056796</v>
      </c>
      <c r="AC298" s="83">
        <v>32320.641515733245</v>
      </c>
      <c r="AD298" s="83">
        <v>32835.90711372465</v>
      </c>
      <c r="AE298" s="83">
        <v>33304.71881681501</v>
      </c>
      <c r="AF298" s="83">
        <v>33736.345038287393</v>
      </c>
      <c r="AG298" s="83">
        <v>34140.630431594414</v>
      </c>
      <c r="AH298" s="83">
        <v>34522.423148531918</v>
      </c>
      <c r="AI298" s="83">
        <v>34884.672710814753</v>
      </c>
      <c r="AJ298" s="83">
        <v>35233.465152739445</v>
      </c>
      <c r="AK298" s="83">
        <v>35569.421051759229</v>
      </c>
      <c r="AL298" s="92">
        <v>35895.583650463093</v>
      </c>
    </row>
    <row r="299" spans="1:38" x14ac:dyDescent="0.25">
      <c r="A299" t="str">
        <f t="shared" si="4"/>
        <v>Total Cargo_Madagascar</v>
      </c>
      <c r="B299" s="102" t="s">
        <v>207</v>
      </c>
      <c r="C299" s="103" t="s">
        <v>32</v>
      </c>
      <c r="D299" s="104" t="s">
        <v>51</v>
      </c>
      <c r="E299" s="105" t="s">
        <v>20</v>
      </c>
      <c r="F299" s="106" t="s">
        <v>34</v>
      </c>
      <c r="G299" s="106" t="s">
        <v>20</v>
      </c>
      <c r="H299" s="106" t="s">
        <v>20</v>
      </c>
      <c r="I299" s="106" t="s">
        <v>20</v>
      </c>
      <c r="J299" s="106" t="s">
        <v>20</v>
      </c>
      <c r="K299" s="106" t="s">
        <v>20</v>
      </c>
      <c r="L299" s="106" t="s">
        <v>34</v>
      </c>
      <c r="M299" s="106" t="s">
        <v>20</v>
      </c>
      <c r="N299" s="106" t="s">
        <v>20</v>
      </c>
      <c r="O299" s="106" t="s">
        <v>20</v>
      </c>
      <c r="P299" s="106" t="s">
        <v>20</v>
      </c>
      <c r="Q299" s="106" t="s">
        <v>20</v>
      </c>
      <c r="R299" s="107">
        <v>11764.519</v>
      </c>
      <c r="S299" s="107" t="s">
        <v>218</v>
      </c>
      <c r="T299" s="107" t="s">
        <v>218</v>
      </c>
      <c r="U299" s="107" t="s">
        <v>218</v>
      </c>
      <c r="V299" s="107" t="s">
        <v>218</v>
      </c>
      <c r="W299" s="107" t="s">
        <v>218</v>
      </c>
      <c r="X299" s="107" t="s">
        <v>218</v>
      </c>
      <c r="Y299" s="107" t="s">
        <v>218</v>
      </c>
      <c r="Z299" s="107" t="s">
        <v>218</v>
      </c>
      <c r="AA299" s="107" t="s">
        <v>218</v>
      </c>
      <c r="AB299" s="107" t="s">
        <v>218</v>
      </c>
      <c r="AC299" s="107" t="s">
        <v>218</v>
      </c>
      <c r="AD299" s="107" t="s">
        <v>218</v>
      </c>
      <c r="AE299" s="107" t="s">
        <v>218</v>
      </c>
      <c r="AF299" s="107" t="s">
        <v>218</v>
      </c>
      <c r="AG299" s="107" t="s">
        <v>218</v>
      </c>
      <c r="AH299" s="107" t="s">
        <v>218</v>
      </c>
      <c r="AI299" s="107" t="s">
        <v>218</v>
      </c>
      <c r="AJ299" s="107" t="s">
        <v>218</v>
      </c>
      <c r="AK299" s="107" t="s">
        <v>218</v>
      </c>
      <c r="AL299" s="104" t="s">
        <v>218</v>
      </c>
    </row>
    <row r="300" spans="1:38" x14ac:dyDescent="0.25">
      <c r="A300" t="str">
        <f t="shared" si="4"/>
        <v>International passengers_Madagascar</v>
      </c>
      <c r="B300" s="102" t="s">
        <v>54</v>
      </c>
      <c r="C300" s="103" t="s">
        <v>32</v>
      </c>
      <c r="D300" s="104" t="s">
        <v>51</v>
      </c>
      <c r="E300" s="105" t="s">
        <v>20</v>
      </c>
      <c r="F300" s="106" t="s">
        <v>34</v>
      </c>
      <c r="G300" s="106" t="s">
        <v>20</v>
      </c>
      <c r="H300" s="106" t="s">
        <v>20</v>
      </c>
      <c r="I300" s="106" t="s">
        <v>20</v>
      </c>
      <c r="J300" s="106" t="s">
        <v>20</v>
      </c>
      <c r="K300" s="106" t="s">
        <v>20</v>
      </c>
      <c r="L300" s="106" t="s">
        <v>34</v>
      </c>
      <c r="M300" s="106" t="s">
        <v>20</v>
      </c>
      <c r="N300" s="106" t="s">
        <v>20</v>
      </c>
      <c r="O300" s="106" t="s">
        <v>20</v>
      </c>
      <c r="P300" s="106" t="s">
        <v>20</v>
      </c>
      <c r="Q300" s="106" t="s">
        <v>20</v>
      </c>
      <c r="R300" s="107">
        <v>164581</v>
      </c>
      <c r="S300" s="107">
        <v>73753.274530019771</v>
      </c>
      <c r="T300" s="107">
        <v>333718.73750145006</v>
      </c>
      <c r="U300" s="107">
        <v>553617.16022384749</v>
      </c>
      <c r="V300" s="107">
        <v>727607.73482330516</v>
      </c>
      <c r="W300" s="107">
        <v>836083.26538786467</v>
      </c>
      <c r="X300" s="107">
        <v>925476.1459769645</v>
      </c>
      <c r="Y300" s="107">
        <v>1001207.8332046727</v>
      </c>
      <c r="Z300" s="107">
        <v>1067114.7430481855</v>
      </c>
      <c r="AA300" s="107">
        <v>1125848.591648333</v>
      </c>
      <c r="AB300" s="107">
        <v>1179229.9655049546</v>
      </c>
      <c r="AC300" s="107">
        <v>1228528.0532457137</v>
      </c>
      <c r="AD300" s="107">
        <v>1274646.6628763597</v>
      </c>
      <c r="AE300" s="107">
        <v>1318240.3752458668</v>
      </c>
      <c r="AF300" s="107">
        <v>1359802.6680100355</v>
      </c>
      <c r="AG300" s="107">
        <v>1399708.7412222372</v>
      </c>
      <c r="AH300" s="107">
        <v>1438254.0731722487</v>
      </c>
      <c r="AI300" s="107">
        <v>1475670.2989943819</v>
      </c>
      <c r="AJ300" s="107">
        <v>1512144.3882396005</v>
      </c>
      <c r="AK300" s="107">
        <v>1547830.303497849</v>
      </c>
      <c r="AL300" s="104">
        <v>1582847.2321318388</v>
      </c>
    </row>
    <row r="301" spans="1:38" x14ac:dyDescent="0.25">
      <c r="A301" t="str">
        <f t="shared" si="4"/>
        <v>Domestic passengers_Madagascar</v>
      </c>
      <c r="B301" s="72" t="s">
        <v>56</v>
      </c>
      <c r="C301" s="108" t="s">
        <v>32</v>
      </c>
      <c r="D301" s="92" t="s">
        <v>51</v>
      </c>
      <c r="E301" s="75" t="s">
        <v>20</v>
      </c>
      <c r="F301" s="76" t="s">
        <v>34</v>
      </c>
      <c r="G301" s="76" t="s">
        <v>20</v>
      </c>
      <c r="H301" s="76" t="s">
        <v>20</v>
      </c>
      <c r="I301" s="76" t="s">
        <v>20</v>
      </c>
      <c r="J301" s="76" t="s">
        <v>20</v>
      </c>
      <c r="K301" s="76" t="s">
        <v>20</v>
      </c>
      <c r="L301" s="76" t="s">
        <v>34</v>
      </c>
      <c r="M301" s="76" t="s">
        <v>20</v>
      </c>
      <c r="N301" s="76" t="s">
        <v>20</v>
      </c>
      <c r="O301" s="76" t="s">
        <v>20</v>
      </c>
      <c r="P301" s="76" t="s">
        <v>20</v>
      </c>
      <c r="Q301" s="76" t="s">
        <v>20</v>
      </c>
      <c r="R301" s="83">
        <v>146107</v>
      </c>
      <c r="S301" s="83">
        <v>140617.08655179758</v>
      </c>
      <c r="T301" s="83">
        <v>237050.99764580402</v>
      </c>
      <c r="U301" s="83">
        <v>328271.93567161041</v>
      </c>
      <c r="V301" s="83">
        <v>398023.26162573125</v>
      </c>
      <c r="W301" s="83">
        <v>450887.92884879891</v>
      </c>
      <c r="X301" s="83">
        <v>492042.5459619707</v>
      </c>
      <c r="Y301" s="83">
        <v>524940.99109499634</v>
      </c>
      <c r="Z301" s="83">
        <v>551989.24055473565</v>
      </c>
      <c r="AA301" s="83">
        <v>574825.85052442946</v>
      </c>
      <c r="AB301" s="83">
        <v>594568.70378329244</v>
      </c>
      <c r="AC301" s="83">
        <v>611989.33555019449</v>
      </c>
      <c r="AD301" s="83">
        <v>627632.02920711855</v>
      </c>
      <c r="AE301" s="83">
        <v>641888.24096763413</v>
      </c>
      <c r="AF301" s="83">
        <v>655051.08086858899</v>
      </c>
      <c r="AG301" s="83">
        <v>667340.92469315149</v>
      </c>
      <c r="AH301" s="83">
        <v>678925.81284608727</v>
      </c>
      <c r="AI301" s="83">
        <v>689940.55674058176</v>
      </c>
      <c r="AJ301" s="83">
        <v>700488.74176151876</v>
      </c>
      <c r="AK301" s="83">
        <v>710655.51461000042</v>
      </c>
      <c r="AL301" s="92">
        <v>720642.6559175899</v>
      </c>
    </row>
    <row r="302" spans="1:38" x14ac:dyDescent="0.25">
      <c r="A302" t="str">
        <f t="shared" si="4"/>
        <v>Total passengers_Macao SAR</v>
      </c>
      <c r="B302" s="72" t="s">
        <v>58</v>
      </c>
      <c r="C302" s="108" t="s">
        <v>69</v>
      </c>
      <c r="D302" s="92" t="s">
        <v>220</v>
      </c>
      <c r="E302" s="75" t="s">
        <v>34</v>
      </c>
      <c r="F302" s="76" t="s">
        <v>20</v>
      </c>
      <c r="G302" s="76" t="s">
        <v>20</v>
      </c>
      <c r="H302" s="76" t="s">
        <v>20</v>
      </c>
      <c r="I302" s="76" t="s">
        <v>20</v>
      </c>
      <c r="J302" s="76" t="s">
        <v>20</v>
      </c>
      <c r="K302" s="76" t="s">
        <v>20</v>
      </c>
      <c r="L302" s="76" t="s">
        <v>20</v>
      </c>
      <c r="M302" s="76" t="s">
        <v>20</v>
      </c>
      <c r="N302" s="76" t="s">
        <v>20</v>
      </c>
      <c r="O302" s="76" t="s">
        <v>20</v>
      </c>
      <c r="P302" s="76" t="s">
        <v>20</v>
      </c>
      <c r="Q302" s="76" t="s">
        <v>20</v>
      </c>
      <c r="R302" s="83">
        <v>1171837</v>
      </c>
      <c r="S302" s="83">
        <v>1108115.1260316202</v>
      </c>
      <c r="T302" s="83">
        <v>2368106.1086996249</v>
      </c>
      <c r="U302" s="83">
        <v>5138129.0582030118</v>
      </c>
      <c r="V302" s="83">
        <v>7648832.223253726</v>
      </c>
      <c r="W302" s="83">
        <v>9493821.8269727919</v>
      </c>
      <c r="X302" s="83">
        <v>11067487.094369901</v>
      </c>
      <c r="Y302" s="83">
        <v>12437944.108860029</v>
      </c>
      <c r="Z302" s="83">
        <v>13659044.40476542</v>
      </c>
      <c r="AA302" s="83">
        <v>14770085.125131447</v>
      </c>
      <c r="AB302" s="83">
        <v>15796986.17524994</v>
      </c>
      <c r="AC302" s="83">
        <v>16637518.893006358</v>
      </c>
      <c r="AD302" s="83">
        <v>17409412.144625966</v>
      </c>
      <c r="AE302" s="83">
        <v>18136406.339258913</v>
      </c>
      <c r="AF302" s="83">
        <v>18828817.512334179</v>
      </c>
      <c r="AG302" s="83">
        <v>19494604.643556014</v>
      </c>
      <c r="AH302" s="83">
        <v>20057821.662525348</v>
      </c>
      <c r="AI302" s="83">
        <v>20602946.434569754</v>
      </c>
      <c r="AJ302" s="83">
        <v>21134671.183935389</v>
      </c>
      <c r="AK302" s="83">
        <v>21656393.875034265</v>
      </c>
      <c r="AL302" s="92">
        <v>22171226.951092891</v>
      </c>
    </row>
    <row r="303" spans="1:38" x14ac:dyDescent="0.25">
      <c r="A303" t="str">
        <f t="shared" si="4"/>
        <v>Total aircraft movements_Macao SAR</v>
      </c>
      <c r="B303" s="72" t="s">
        <v>35</v>
      </c>
      <c r="C303" s="108" t="s">
        <v>69</v>
      </c>
      <c r="D303" s="92" t="s">
        <v>220</v>
      </c>
      <c r="E303" s="75" t="s">
        <v>34</v>
      </c>
      <c r="F303" s="76" t="s">
        <v>20</v>
      </c>
      <c r="G303" s="76" t="s">
        <v>20</v>
      </c>
      <c r="H303" s="76" t="s">
        <v>20</v>
      </c>
      <c r="I303" s="76" t="s">
        <v>20</v>
      </c>
      <c r="J303" s="76" t="s">
        <v>20</v>
      </c>
      <c r="K303" s="76" t="s">
        <v>20</v>
      </c>
      <c r="L303" s="76" t="s">
        <v>20</v>
      </c>
      <c r="M303" s="76" t="s">
        <v>20</v>
      </c>
      <c r="N303" s="76" t="s">
        <v>20</v>
      </c>
      <c r="O303" s="76" t="s">
        <v>20</v>
      </c>
      <c r="P303" s="76" t="s">
        <v>20</v>
      </c>
      <c r="Q303" s="76" t="s">
        <v>20</v>
      </c>
      <c r="R303" s="83">
        <v>16962</v>
      </c>
      <c r="S303" s="83" t="s">
        <v>218</v>
      </c>
      <c r="T303" s="83" t="s">
        <v>218</v>
      </c>
      <c r="U303" s="83" t="s">
        <v>218</v>
      </c>
      <c r="V303" s="83" t="s">
        <v>218</v>
      </c>
      <c r="W303" s="83" t="s">
        <v>218</v>
      </c>
      <c r="X303" s="83" t="s">
        <v>218</v>
      </c>
      <c r="Y303" s="83" t="s">
        <v>218</v>
      </c>
      <c r="Z303" s="83" t="s">
        <v>218</v>
      </c>
      <c r="AA303" s="83" t="s">
        <v>218</v>
      </c>
      <c r="AB303" s="83" t="s">
        <v>218</v>
      </c>
      <c r="AC303" s="83" t="s">
        <v>218</v>
      </c>
      <c r="AD303" s="83" t="s">
        <v>218</v>
      </c>
      <c r="AE303" s="83" t="s">
        <v>218</v>
      </c>
      <c r="AF303" s="83" t="s">
        <v>218</v>
      </c>
      <c r="AG303" s="83" t="s">
        <v>218</v>
      </c>
      <c r="AH303" s="83" t="s">
        <v>218</v>
      </c>
      <c r="AI303" s="83" t="s">
        <v>218</v>
      </c>
      <c r="AJ303" s="83" t="s">
        <v>218</v>
      </c>
      <c r="AK303" s="83" t="s">
        <v>218</v>
      </c>
      <c r="AL303" s="92" t="s">
        <v>218</v>
      </c>
    </row>
    <row r="304" spans="1:38" x14ac:dyDescent="0.25">
      <c r="A304" t="str">
        <f t="shared" si="4"/>
        <v>Total Cargo_Macao SAR</v>
      </c>
      <c r="B304" s="102" t="s">
        <v>207</v>
      </c>
      <c r="C304" s="103" t="s">
        <v>69</v>
      </c>
      <c r="D304" s="92" t="s">
        <v>220</v>
      </c>
      <c r="E304" s="105" t="s">
        <v>34</v>
      </c>
      <c r="F304" s="106" t="s">
        <v>20</v>
      </c>
      <c r="G304" s="106" t="s">
        <v>20</v>
      </c>
      <c r="H304" s="106" t="s">
        <v>20</v>
      </c>
      <c r="I304" s="106" t="s">
        <v>20</v>
      </c>
      <c r="J304" s="106" t="s">
        <v>20</v>
      </c>
      <c r="K304" s="106" t="s">
        <v>20</v>
      </c>
      <c r="L304" s="106" t="s">
        <v>20</v>
      </c>
      <c r="M304" s="106" t="s">
        <v>20</v>
      </c>
      <c r="N304" s="106" t="s">
        <v>20</v>
      </c>
      <c r="O304" s="106" t="s">
        <v>20</v>
      </c>
      <c r="P304" s="106" t="s">
        <v>20</v>
      </c>
      <c r="Q304" s="106" t="s">
        <v>20</v>
      </c>
      <c r="R304" s="107">
        <v>33773.569000000003</v>
      </c>
      <c r="S304" s="107" t="s">
        <v>218</v>
      </c>
      <c r="T304" s="107" t="s">
        <v>218</v>
      </c>
      <c r="U304" s="107" t="s">
        <v>218</v>
      </c>
      <c r="V304" s="107" t="s">
        <v>218</v>
      </c>
      <c r="W304" s="107" t="s">
        <v>218</v>
      </c>
      <c r="X304" s="107" t="s">
        <v>218</v>
      </c>
      <c r="Y304" s="107" t="s">
        <v>218</v>
      </c>
      <c r="Z304" s="107" t="s">
        <v>218</v>
      </c>
      <c r="AA304" s="107" t="s">
        <v>218</v>
      </c>
      <c r="AB304" s="107" t="s">
        <v>218</v>
      </c>
      <c r="AC304" s="107" t="s">
        <v>218</v>
      </c>
      <c r="AD304" s="107" t="s">
        <v>218</v>
      </c>
      <c r="AE304" s="107" t="s">
        <v>218</v>
      </c>
      <c r="AF304" s="107" t="s">
        <v>218</v>
      </c>
      <c r="AG304" s="107" t="s">
        <v>218</v>
      </c>
      <c r="AH304" s="107" t="s">
        <v>218</v>
      </c>
      <c r="AI304" s="107" t="s">
        <v>218</v>
      </c>
      <c r="AJ304" s="107" t="s">
        <v>218</v>
      </c>
      <c r="AK304" s="107" t="s">
        <v>218</v>
      </c>
      <c r="AL304" s="104" t="s">
        <v>218</v>
      </c>
    </row>
    <row r="305" spans="1:38" x14ac:dyDescent="0.25">
      <c r="A305" t="str">
        <f t="shared" si="4"/>
        <v>International passengers_Macao SAR</v>
      </c>
      <c r="B305" s="102" t="s">
        <v>54</v>
      </c>
      <c r="C305" s="103" t="s">
        <v>69</v>
      </c>
      <c r="D305" s="92" t="s">
        <v>220</v>
      </c>
      <c r="E305" s="105" t="s">
        <v>34</v>
      </c>
      <c r="F305" s="106" t="s">
        <v>20</v>
      </c>
      <c r="G305" s="106" t="s">
        <v>20</v>
      </c>
      <c r="H305" s="106" t="s">
        <v>20</v>
      </c>
      <c r="I305" s="106" t="s">
        <v>20</v>
      </c>
      <c r="J305" s="106" t="s">
        <v>20</v>
      </c>
      <c r="K305" s="106" t="s">
        <v>20</v>
      </c>
      <c r="L305" s="106" t="s">
        <v>20</v>
      </c>
      <c r="M305" s="106" t="s">
        <v>20</v>
      </c>
      <c r="N305" s="106" t="s">
        <v>20</v>
      </c>
      <c r="O305" s="106" t="s">
        <v>20</v>
      </c>
      <c r="P305" s="106" t="s">
        <v>20</v>
      </c>
      <c r="Q305" s="106" t="s">
        <v>20</v>
      </c>
      <c r="R305" s="107">
        <v>1171656</v>
      </c>
      <c r="S305" s="107">
        <v>1108104.5325533594</v>
      </c>
      <c r="T305" s="107">
        <v>2368095.5152213639</v>
      </c>
      <c r="U305" s="107">
        <v>5138120.3834204031</v>
      </c>
      <c r="V305" s="107">
        <v>7648825.0834276387</v>
      </c>
      <c r="W305" s="107">
        <v>9493815.9151119217</v>
      </c>
      <c r="X305" s="107">
        <v>11067482.164881205</v>
      </c>
      <c r="Y305" s="107">
        <v>12437939.965269072</v>
      </c>
      <c r="Z305" s="107">
        <v>13659040.889892654</v>
      </c>
      <c r="AA305" s="107">
        <v>14770082.113233235</v>
      </c>
      <c r="AB305" s="107">
        <v>15796983.565731371</v>
      </c>
      <c r="AC305" s="107">
        <v>16637516.605391502</v>
      </c>
      <c r="AD305" s="107">
        <v>17409410.11453408</v>
      </c>
      <c r="AE305" s="107">
        <v>18136404.515185405</v>
      </c>
      <c r="AF305" s="107">
        <v>18828815.853075374</v>
      </c>
      <c r="AG305" s="107">
        <v>19494603.116148967</v>
      </c>
      <c r="AH305" s="107">
        <v>20057820.240599714</v>
      </c>
      <c r="AI305" s="107">
        <v>20602945.097029246</v>
      </c>
      <c r="AJ305" s="107">
        <v>21134669.913902983</v>
      </c>
      <c r="AK305" s="107">
        <v>21656392.659008339</v>
      </c>
      <c r="AL305" s="104">
        <v>22171225.778272152</v>
      </c>
    </row>
    <row r="306" spans="1:38" x14ac:dyDescent="0.25">
      <c r="A306" t="str">
        <f t="shared" si="4"/>
        <v>Domestic passengers_Macao SAR</v>
      </c>
      <c r="B306" s="72" t="s">
        <v>56</v>
      </c>
      <c r="C306" s="108" t="s">
        <v>69</v>
      </c>
      <c r="D306" s="92" t="s">
        <v>220</v>
      </c>
      <c r="E306" s="75" t="s">
        <v>34</v>
      </c>
      <c r="F306" s="76" t="s">
        <v>20</v>
      </c>
      <c r="G306" s="76" t="s">
        <v>20</v>
      </c>
      <c r="H306" s="76" t="s">
        <v>20</v>
      </c>
      <c r="I306" s="76" t="s">
        <v>20</v>
      </c>
      <c r="J306" s="76" t="s">
        <v>20</v>
      </c>
      <c r="K306" s="76" t="s">
        <v>20</v>
      </c>
      <c r="L306" s="76" t="s">
        <v>20</v>
      </c>
      <c r="M306" s="76" t="s">
        <v>20</v>
      </c>
      <c r="N306" s="76" t="s">
        <v>20</v>
      </c>
      <c r="O306" s="76" t="s">
        <v>20</v>
      </c>
      <c r="P306" s="76" t="s">
        <v>20</v>
      </c>
      <c r="Q306" s="76" t="s">
        <v>20</v>
      </c>
      <c r="R306" s="83" t="s">
        <v>218</v>
      </c>
      <c r="S306" s="83" t="s">
        <v>218</v>
      </c>
      <c r="T306" s="83" t="s">
        <v>218</v>
      </c>
      <c r="U306" s="83" t="s">
        <v>218</v>
      </c>
      <c r="V306" s="83" t="s">
        <v>218</v>
      </c>
      <c r="W306" s="83" t="s">
        <v>218</v>
      </c>
      <c r="X306" s="83" t="s">
        <v>218</v>
      </c>
      <c r="Y306" s="83" t="s">
        <v>218</v>
      </c>
      <c r="Z306" s="83" t="s">
        <v>218</v>
      </c>
      <c r="AA306" s="83" t="s">
        <v>218</v>
      </c>
      <c r="AB306" s="83" t="s">
        <v>218</v>
      </c>
      <c r="AC306" s="83" t="s">
        <v>218</v>
      </c>
      <c r="AD306" s="83" t="s">
        <v>218</v>
      </c>
      <c r="AE306" s="83" t="s">
        <v>218</v>
      </c>
      <c r="AF306" s="83" t="s">
        <v>218</v>
      </c>
      <c r="AG306" s="83" t="s">
        <v>218</v>
      </c>
      <c r="AH306" s="83" t="s">
        <v>218</v>
      </c>
      <c r="AI306" s="83" t="s">
        <v>218</v>
      </c>
      <c r="AJ306" s="83" t="s">
        <v>218</v>
      </c>
      <c r="AK306" s="83" t="s">
        <v>218</v>
      </c>
      <c r="AL306" s="92" t="s">
        <v>218</v>
      </c>
    </row>
    <row r="307" spans="1:38" x14ac:dyDescent="0.25">
      <c r="A307" t="str">
        <f t="shared" si="4"/>
        <v>Total passengers_Luxembourg</v>
      </c>
      <c r="B307" s="102" t="s">
        <v>58</v>
      </c>
      <c r="C307" s="103" t="s">
        <v>96</v>
      </c>
      <c r="D307" s="104" t="s">
        <v>123</v>
      </c>
      <c r="E307" s="105" t="s">
        <v>34</v>
      </c>
      <c r="F307" s="106" t="s">
        <v>20</v>
      </c>
      <c r="G307" s="106" t="s">
        <v>20</v>
      </c>
      <c r="H307" s="106" t="s">
        <v>34</v>
      </c>
      <c r="I307" s="106" t="s">
        <v>34</v>
      </c>
      <c r="J307" s="106" t="s">
        <v>20</v>
      </c>
      <c r="K307" s="106" t="s">
        <v>20</v>
      </c>
      <c r="L307" s="106" t="s">
        <v>20</v>
      </c>
      <c r="M307" s="106" t="s">
        <v>20</v>
      </c>
      <c r="N307" s="106" t="s">
        <v>20</v>
      </c>
      <c r="O307" s="106" t="s">
        <v>20</v>
      </c>
      <c r="P307" s="106" t="s">
        <v>20</v>
      </c>
      <c r="Q307" s="106" t="s">
        <v>20</v>
      </c>
      <c r="R307" s="107">
        <v>1446344</v>
      </c>
      <c r="S307" s="107">
        <v>2042431.5596822803</v>
      </c>
      <c r="T307" s="107">
        <v>3050064.4750098228</v>
      </c>
      <c r="U307" s="107">
        <v>4034217.8856508299</v>
      </c>
      <c r="V307" s="107">
        <v>4831333.935491547</v>
      </c>
      <c r="W307" s="107">
        <v>5404010.9373307498</v>
      </c>
      <c r="X307" s="107">
        <v>5908371.7330202814</v>
      </c>
      <c r="Y307" s="107">
        <v>6361125.1726135556</v>
      </c>
      <c r="Z307" s="107">
        <v>6775069.8594195899</v>
      </c>
      <c r="AA307" s="107">
        <v>7159894.6658743219</v>
      </c>
      <c r="AB307" s="107">
        <v>7522864.599373675</v>
      </c>
      <c r="AC307" s="107">
        <v>7869397.72237687</v>
      </c>
      <c r="AD307" s="107">
        <v>8203504.5772915296</v>
      </c>
      <c r="AE307" s="107">
        <v>8528153.671154242</v>
      </c>
      <c r="AF307" s="107">
        <v>8845533.0583976861</v>
      </c>
      <c r="AG307" s="107">
        <v>9157254.7958202288</v>
      </c>
      <c r="AH307" s="107">
        <v>9464505.5182425808</v>
      </c>
      <c r="AI307" s="107">
        <v>9768163.1244375724</v>
      </c>
      <c r="AJ307" s="107">
        <v>10068873.306405284</v>
      </c>
      <c r="AK307" s="107">
        <v>10367116.526896298</v>
      </c>
      <c r="AL307" s="104">
        <v>10663248.455152877</v>
      </c>
    </row>
    <row r="308" spans="1:38" x14ac:dyDescent="0.25">
      <c r="A308" t="str">
        <f t="shared" si="4"/>
        <v>Total aircraft movements_Luxembourg</v>
      </c>
      <c r="B308" s="102" t="s">
        <v>35</v>
      </c>
      <c r="C308" s="103" t="s">
        <v>96</v>
      </c>
      <c r="D308" s="104" t="s">
        <v>123</v>
      </c>
      <c r="E308" s="105" t="s">
        <v>34</v>
      </c>
      <c r="F308" s="106" t="s">
        <v>20</v>
      </c>
      <c r="G308" s="106" t="s">
        <v>20</v>
      </c>
      <c r="H308" s="106" t="s">
        <v>34</v>
      </c>
      <c r="I308" s="106" t="s">
        <v>34</v>
      </c>
      <c r="J308" s="106" t="s">
        <v>20</v>
      </c>
      <c r="K308" s="106" t="s">
        <v>20</v>
      </c>
      <c r="L308" s="106" t="s">
        <v>20</v>
      </c>
      <c r="M308" s="106" t="s">
        <v>20</v>
      </c>
      <c r="N308" s="106" t="s">
        <v>20</v>
      </c>
      <c r="O308" s="106" t="s">
        <v>20</v>
      </c>
      <c r="P308" s="106" t="s">
        <v>20</v>
      </c>
      <c r="Q308" s="106" t="s">
        <v>20</v>
      </c>
      <c r="R308" s="107">
        <v>64703</v>
      </c>
      <c r="S308" s="107">
        <v>74946.475844736109</v>
      </c>
      <c r="T308" s="107">
        <v>88221.154663424357</v>
      </c>
      <c r="U308" s="107">
        <v>98971.98845375271</v>
      </c>
      <c r="V308" s="107">
        <v>104689.22415767921</v>
      </c>
      <c r="W308" s="107">
        <v>109373.33882574632</v>
      </c>
      <c r="X308" s="107">
        <v>113675.44784765548</v>
      </c>
      <c r="Y308" s="107">
        <v>117430.39666219962</v>
      </c>
      <c r="Z308" s="107">
        <v>121100.94747236374</v>
      </c>
      <c r="AA308" s="107">
        <v>124585.79746415743</v>
      </c>
      <c r="AB308" s="107">
        <v>127828.4313953267</v>
      </c>
      <c r="AC308" s="107">
        <v>131192.30047592428</v>
      </c>
      <c r="AD308" s="107">
        <v>134419.58213869715</v>
      </c>
      <c r="AE308" s="107">
        <v>137535.00323816642</v>
      </c>
      <c r="AF308" s="107">
        <v>140528.58215947909</v>
      </c>
      <c r="AG308" s="107">
        <v>143791.47602771624</v>
      </c>
      <c r="AH308" s="107">
        <v>146863.42713737709</v>
      </c>
      <c r="AI308" s="107">
        <v>149902.67753308668</v>
      </c>
      <c r="AJ308" s="107">
        <v>152963.63522774552</v>
      </c>
      <c r="AK308" s="107">
        <v>156056.65172137489</v>
      </c>
      <c r="AL308" s="104">
        <v>158987.8319818271</v>
      </c>
    </row>
    <row r="309" spans="1:38" x14ac:dyDescent="0.25">
      <c r="A309" t="str">
        <f t="shared" si="4"/>
        <v>Total Cargo_Luxembourg</v>
      </c>
      <c r="B309" s="102" t="s">
        <v>207</v>
      </c>
      <c r="C309" s="108" t="s">
        <v>96</v>
      </c>
      <c r="D309" s="92" t="s">
        <v>123</v>
      </c>
      <c r="E309" s="75" t="s">
        <v>34</v>
      </c>
      <c r="F309" s="76" t="s">
        <v>20</v>
      </c>
      <c r="G309" s="76" t="s">
        <v>20</v>
      </c>
      <c r="H309" s="76" t="s">
        <v>34</v>
      </c>
      <c r="I309" s="76" t="s">
        <v>34</v>
      </c>
      <c r="J309" s="76" t="s">
        <v>20</v>
      </c>
      <c r="K309" s="76" t="s">
        <v>20</v>
      </c>
      <c r="L309" s="76" t="s">
        <v>20</v>
      </c>
      <c r="M309" s="76" t="s">
        <v>20</v>
      </c>
      <c r="N309" s="76" t="s">
        <v>20</v>
      </c>
      <c r="O309" s="76" t="s">
        <v>20</v>
      </c>
      <c r="P309" s="76" t="s">
        <v>20</v>
      </c>
      <c r="Q309" s="76" t="s">
        <v>20</v>
      </c>
      <c r="R309" s="83">
        <v>905357</v>
      </c>
      <c r="S309" s="83">
        <v>1081447.2478383298</v>
      </c>
      <c r="T309" s="83">
        <v>1106805.3158110438</v>
      </c>
      <c r="U309" s="83">
        <v>1123519.7563629982</v>
      </c>
      <c r="V309" s="83">
        <v>1153779.4172638739</v>
      </c>
      <c r="W309" s="83">
        <v>1187761.4044100612</v>
      </c>
      <c r="X309" s="83">
        <v>1217995.5305266045</v>
      </c>
      <c r="Y309" s="83">
        <v>1244929.2332740296</v>
      </c>
      <c r="Z309" s="83">
        <v>1272453.3591892645</v>
      </c>
      <c r="AA309" s="83">
        <v>1301447.0231650625</v>
      </c>
      <c r="AB309" s="83">
        <v>1332106.9537724105</v>
      </c>
      <c r="AC309" s="83">
        <v>1364595.7193574733</v>
      </c>
      <c r="AD309" s="83">
        <v>1399271.9865994216</v>
      </c>
      <c r="AE309" s="83">
        <v>1435962.4501923299</v>
      </c>
      <c r="AF309" s="83">
        <v>1474588.1291371123</v>
      </c>
      <c r="AG309" s="83">
        <v>1514940.7693421952</v>
      </c>
      <c r="AH309" s="83">
        <v>1556846.1802212037</v>
      </c>
      <c r="AI309" s="83">
        <v>1600296.8112308653</v>
      </c>
      <c r="AJ309" s="83">
        <v>1645174.0465944153</v>
      </c>
      <c r="AK309" s="83">
        <v>1691396.4536857691</v>
      </c>
      <c r="AL309" s="92">
        <v>1738915.021548355</v>
      </c>
    </row>
    <row r="310" spans="1:38" x14ac:dyDescent="0.25">
      <c r="A310" t="str">
        <f t="shared" si="4"/>
        <v>International passengers_Luxembourg</v>
      </c>
      <c r="B310" s="72" t="s">
        <v>54</v>
      </c>
      <c r="C310" s="108" t="s">
        <v>96</v>
      </c>
      <c r="D310" s="92" t="s">
        <v>123</v>
      </c>
      <c r="E310" s="75" t="s">
        <v>34</v>
      </c>
      <c r="F310" s="76" t="s">
        <v>20</v>
      </c>
      <c r="G310" s="76" t="s">
        <v>20</v>
      </c>
      <c r="H310" s="76" t="s">
        <v>34</v>
      </c>
      <c r="I310" s="76" t="s">
        <v>34</v>
      </c>
      <c r="J310" s="76" t="s">
        <v>20</v>
      </c>
      <c r="K310" s="76" t="s">
        <v>20</v>
      </c>
      <c r="L310" s="76" t="s">
        <v>20</v>
      </c>
      <c r="M310" s="76" t="s">
        <v>20</v>
      </c>
      <c r="N310" s="76" t="s">
        <v>20</v>
      </c>
      <c r="O310" s="76" t="s">
        <v>20</v>
      </c>
      <c r="P310" s="76" t="s">
        <v>20</v>
      </c>
      <c r="Q310" s="76" t="s">
        <v>20</v>
      </c>
      <c r="R310" s="83">
        <v>1446325</v>
      </c>
      <c r="S310" s="83">
        <v>2042328.3123047277</v>
      </c>
      <c r="T310" s="83">
        <v>3049961.2276322702</v>
      </c>
      <c r="U310" s="83">
        <v>4034135.0877487878</v>
      </c>
      <c r="V310" s="83">
        <v>4831267.4971699137</v>
      </c>
      <c r="W310" s="83">
        <v>5403957.5866734432</v>
      </c>
      <c r="X310" s="83">
        <v>5908328.8524944363</v>
      </c>
      <c r="Y310" s="83">
        <v>6361090.6681928793</v>
      </c>
      <c r="Z310" s="83">
        <v>6775042.055883049</v>
      </c>
      <c r="AA310" s="83">
        <v>7159872.2230450893</v>
      </c>
      <c r="AB310" s="83">
        <v>7522846.4451102884</v>
      </c>
      <c r="AC310" s="83">
        <v>7869382.9989661612</v>
      </c>
      <c r="AD310" s="83">
        <v>8203492.5985629624</v>
      </c>
      <c r="AE310" s="83">
        <v>8528143.8881713878</v>
      </c>
      <c r="AF310" s="83">
        <v>8845525.0320114028</v>
      </c>
      <c r="AG310" s="83">
        <v>9157248.1747112032</v>
      </c>
      <c r="AH310" s="83">
        <v>9464500.0213553589</v>
      </c>
      <c r="AI310" s="83">
        <v>9768158.5269277953</v>
      </c>
      <c r="AJ310" s="83">
        <v>10068869.428397462</v>
      </c>
      <c r="AK310" s="83">
        <v>10367113.224490041</v>
      </c>
      <c r="AL310" s="92">
        <v>10663245.61322787</v>
      </c>
    </row>
    <row r="311" spans="1:38" x14ac:dyDescent="0.25">
      <c r="A311" t="str">
        <f t="shared" si="4"/>
        <v>Domestic passengers_Luxembourg</v>
      </c>
      <c r="B311" s="102" t="s">
        <v>56</v>
      </c>
      <c r="C311" s="103" t="s">
        <v>96</v>
      </c>
      <c r="D311" s="104" t="s">
        <v>123</v>
      </c>
      <c r="E311" s="105" t="s">
        <v>34</v>
      </c>
      <c r="F311" s="106" t="s">
        <v>20</v>
      </c>
      <c r="G311" s="106" t="s">
        <v>20</v>
      </c>
      <c r="H311" s="106" t="s">
        <v>34</v>
      </c>
      <c r="I311" s="106" t="s">
        <v>34</v>
      </c>
      <c r="J311" s="106" t="s">
        <v>20</v>
      </c>
      <c r="K311" s="106" t="s">
        <v>20</v>
      </c>
      <c r="L311" s="106" t="s">
        <v>20</v>
      </c>
      <c r="M311" s="106" t="s">
        <v>20</v>
      </c>
      <c r="N311" s="106" t="s">
        <v>20</v>
      </c>
      <c r="O311" s="106" t="s">
        <v>20</v>
      </c>
      <c r="P311" s="106" t="s">
        <v>20</v>
      </c>
      <c r="Q311" s="106" t="s">
        <v>20</v>
      </c>
      <c r="R311" s="107" t="s">
        <v>218</v>
      </c>
      <c r="S311" s="107" t="s">
        <v>218</v>
      </c>
      <c r="T311" s="107" t="s">
        <v>218</v>
      </c>
      <c r="U311" s="107" t="s">
        <v>218</v>
      </c>
      <c r="V311" s="107" t="s">
        <v>218</v>
      </c>
      <c r="W311" s="107" t="s">
        <v>218</v>
      </c>
      <c r="X311" s="107" t="s">
        <v>218</v>
      </c>
      <c r="Y311" s="107" t="s">
        <v>218</v>
      </c>
      <c r="Z311" s="107" t="s">
        <v>218</v>
      </c>
      <c r="AA311" s="107" t="s">
        <v>218</v>
      </c>
      <c r="AB311" s="107" t="s">
        <v>218</v>
      </c>
      <c r="AC311" s="107" t="s">
        <v>218</v>
      </c>
      <c r="AD311" s="107" t="s">
        <v>218</v>
      </c>
      <c r="AE311" s="107" t="s">
        <v>218</v>
      </c>
      <c r="AF311" s="107" t="s">
        <v>218</v>
      </c>
      <c r="AG311" s="107" t="s">
        <v>218</v>
      </c>
      <c r="AH311" s="107" t="s">
        <v>218</v>
      </c>
      <c r="AI311" s="107" t="s">
        <v>218</v>
      </c>
      <c r="AJ311" s="107" t="s">
        <v>218</v>
      </c>
      <c r="AK311" s="107" t="s">
        <v>218</v>
      </c>
      <c r="AL311" s="104" t="s">
        <v>218</v>
      </c>
    </row>
    <row r="312" spans="1:38" x14ac:dyDescent="0.25">
      <c r="A312" t="str">
        <f t="shared" si="4"/>
        <v>Total passengers_Lithuania</v>
      </c>
      <c r="B312" s="102" t="s">
        <v>58</v>
      </c>
      <c r="C312" s="103" t="s">
        <v>96</v>
      </c>
      <c r="D312" s="104" t="s">
        <v>122</v>
      </c>
      <c r="E312" s="105" t="s">
        <v>34</v>
      </c>
      <c r="F312" s="106" t="s">
        <v>20</v>
      </c>
      <c r="G312" s="106" t="s">
        <v>20</v>
      </c>
      <c r="H312" s="106" t="s">
        <v>34</v>
      </c>
      <c r="I312" s="106" t="s">
        <v>34</v>
      </c>
      <c r="J312" s="106" t="s">
        <v>20</v>
      </c>
      <c r="K312" s="106" t="s">
        <v>20</v>
      </c>
      <c r="L312" s="106" t="s">
        <v>20</v>
      </c>
      <c r="M312" s="106" t="s">
        <v>20</v>
      </c>
      <c r="N312" s="106" t="s">
        <v>20</v>
      </c>
      <c r="O312" s="106" t="s">
        <v>20</v>
      </c>
      <c r="P312" s="106" t="s">
        <v>20</v>
      </c>
      <c r="Q312" s="106" t="s">
        <v>20</v>
      </c>
      <c r="R312" s="107">
        <v>1806718</v>
      </c>
      <c r="S312" s="107">
        <v>2473925.0175534002</v>
      </c>
      <c r="T312" s="107">
        <v>4075255.4743409171</v>
      </c>
      <c r="U312" s="107">
        <v>5433206.7101996215</v>
      </c>
      <c r="V312" s="107">
        <v>6557838.3038684633</v>
      </c>
      <c r="W312" s="107">
        <v>7386407.7464070302</v>
      </c>
      <c r="X312" s="107">
        <v>8123172.2659685193</v>
      </c>
      <c r="Y312" s="107">
        <v>8787750.2306035589</v>
      </c>
      <c r="Z312" s="107">
        <v>9395827.6156606339</v>
      </c>
      <c r="AA312" s="107">
        <v>9959822.9825498927</v>
      </c>
      <c r="AB312" s="107">
        <v>10489500.270732842</v>
      </c>
      <c r="AC312" s="107">
        <v>10992471.546868043</v>
      </c>
      <c r="AD312" s="107">
        <v>11474664.481394066</v>
      </c>
      <c r="AE312" s="107">
        <v>11940652.961947247</v>
      </c>
      <c r="AF312" s="107">
        <v>12393961.387624411</v>
      </c>
      <c r="AG312" s="107">
        <v>12837287.775404146</v>
      </c>
      <c r="AH312" s="107">
        <v>13272692.223729858</v>
      </c>
      <c r="AI312" s="107">
        <v>13701756.386214111</v>
      </c>
      <c r="AJ312" s="107">
        <v>14125683.821840474</v>
      </c>
      <c r="AK312" s="107">
        <v>14545380.127533995</v>
      </c>
      <c r="AL312" s="104">
        <v>14961541.880367687</v>
      </c>
    </row>
    <row r="313" spans="1:38" x14ac:dyDescent="0.25">
      <c r="A313" t="str">
        <f t="shared" si="4"/>
        <v>Total aircraft movements_Lithuania</v>
      </c>
      <c r="B313" s="102" t="s">
        <v>35</v>
      </c>
      <c r="C313" s="103" t="s">
        <v>96</v>
      </c>
      <c r="D313" s="104" t="s">
        <v>122</v>
      </c>
      <c r="E313" s="105" t="s">
        <v>34</v>
      </c>
      <c r="F313" s="106" t="s">
        <v>20</v>
      </c>
      <c r="G313" s="106" t="s">
        <v>20</v>
      </c>
      <c r="H313" s="106" t="s">
        <v>34</v>
      </c>
      <c r="I313" s="106" t="s">
        <v>34</v>
      </c>
      <c r="J313" s="106" t="s">
        <v>20</v>
      </c>
      <c r="K313" s="106" t="s">
        <v>20</v>
      </c>
      <c r="L313" s="106" t="s">
        <v>20</v>
      </c>
      <c r="M313" s="106" t="s">
        <v>20</v>
      </c>
      <c r="N313" s="106" t="s">
        <v>20</v>
      </c>
      <c r="O313" s="106" t="s">
        <v>20</v>
      </c>
      <c r="P313" s="106" t="s">
        <v>20</v>
      </c>
      <c r="Q313" s="106" t="s">
        <v>20</v>
      </c>
      <c r="R313" s="107">
        <v>29650</v>
      </c>
      <c r="S313" s="107">
        <v>35343.748619939463</v>
      </c>
      <c r="T313" s="107">
        <v>49619.517618226433</v>
      </c>
      <c r="U313" s="107">
        <v>60538.322088989305</v>
      </c>
      <c r="V313" s="107">
        <v>67804.096403222531</v>
      </c>
      <c r="W313" s="107">
        <v>71777.317300155148</v>
      </c>
      <c r="X313" s="107">
        <v>74997.986355577683</v>
      </c>
      <c r="Y313" s="107">
        <v>77756.207515304632</v>
      </c>
      <c r="Z313" s="107">
        <v>80223.200539187616</v>
      </c>
      <c r="AA313" s="107">
        <v>82495.961166185676</v>
      </c>
      <c r="AB313" s="107">
        <v>84636.658800902354</v>
      </c>
      <c r="AC313" s="107">
        <v>86680.396573762351</v>
      </c>
      <c r="AD313" s="107">
        <v>88654.496496988431</v>
      </c>
      <c r="AE313" s="107">
        <v>90572.796649171913</v>
      </c>
      <c r="AF313" s="107">
        <v>92446.607963461196</v>
      </c>
      <c r="AG313" s="107">
        <v>94283.007024653751</v>
      </c>
      <c r="AH313" s="107">
        <v>96091.893376725813</v>
      </c>
      <c r="AI313" s="107">
        <v>97875.425986600399</v>
      </c>
      <c r="AJ313" s="107">
        <v>99636.97866748902</v>
      </c>
      <c r="AK313" s="107">
        <v>101379.31668065561</v>
      </c>
      <c r="AL313" s="104">
        <v>103106.65155125939</v>
      </c>
    </row>
    <row r="314" spans="1:38" x14ac:dyDescent="0.25">
      <c r="A314" t="str">
        <f t="shared" si="4"/>
        <v>Total Cargo_Lithuania</v>
      </c>
      <c r="B314" s="102" t="s">
        <v>207</v>
      </c>
      <c r="C314" s="108" t="s">
        <v>96</v>
      </c>
      <c r="D314" s="92" t="s">
        <v>122</v>
      </c>
      <c r="E314" s="75" t="s">
        <v>34</v>
      </c>
      <c r="F314" s="76" t="s">
        <v>20</v>
      </c>
      <c r="G314" s="76" t="s">
        <v>20</v>
      </c>
      <c r="H314" s="76" t="s">
        <v>34</v>
      </c>
      <c r="I314" s="76" t="s">
        <v>34</v>
      </c>
      <c r="J314" s="76" t="s">
        <v>20</v>
      </c>
      <c r="K314" s="76" t="s">
        <v>20</v>
      </c>
      <c r="L314" s="76" t="s">
        <v>20</v>
      </c>
      <c r="M314" s="76" t="s">
        <v>20</v>
      </c>
      <c r="N314" s="76" t="s">
        <v>20</v>
      </c>
      <c r="O314" s="76" t="s">
        <v>20</v>
      </c>
      <c r="P314" s="76" t="s">
        <v>20</v>
      </c>
      <c r="Q314" s="76" t="s">
        <v>20</v>
      </c>
      <c r="R314" s="83">
        <v>19949.923999999999</v>
      </c>
      <c r="S314" s="83">
        <v>20382.513801467012</v>
      </c>
      <c r="T314" s="83">
        <v>20703.153277947171</v>
      </c>
      <c r="U314" s="83">
        <v>20808.425166283836</v>
      </c>
      <c r="V314" s="83">
        <v>20938.226452076407</v>
      </c>
      <c r="W314" s="83">
        <v>21101.252337492162</v>
      </c>
      <c r="X314" s="83">
        <v>21282.104197588138</v>
      </c>
      <c r="Y314" s="83">
        <v>21469.234143963502</v>
      </c>
      <c r="Z314" s="83">
        <v>21658.983513412182</v>
      </c>
      <c r="AA314" s="83">
        <v>21856.615794471425</v>
      </c>
      <c r="AB314" s="83">
        <v>22057.352987067759</v>
      </c>
      <c r="AC314" s="83">
        <v>22273.361597237967</v>
      </c>
      <c r="AD314" s="83">
        <v>22485.794004898693</v>
      </c>
      <c r="AE314" s="83">
        <v>22687.762615049101</v>
      </c>
      <c r="AF314" s="83">
        <v>22875.356085920113</v>
      </c>
      <c r="AG314" s="83">
        <v>23044.645844959658</v>
      </c>
      <c r="AH314" s="83">
        <v>23208.686386084119</v>
      </c>
      <c r="AI314" s="83">
        <v>23356.527255552493</v>
      </c>
      <c r="AJ314" s="83">
        <v>23482.206938241448</v>
      </c>
      <c r="AK314" s="83">
        <v>23592.755084787976</v>
      </c>
      <c r="AL314" s="92">
        <v>23689.19676079549</v>
      </c>
    </row>
    <row r="315" spans="1:38" x14ac:dyDescent="0.25">
      <c r="A315" t="str">
        <f t="shared" si="4"/>
        <v>International passengers_Lithuania</v>
      </c>
      <c r="B315" s="72" t="s">
        <v>54</v>
      </c>
      <c r="C315" s="108" t="s">
        <v>96</v>
      </c>
      <c r="D315" s="92" t="s">
        <v>122</v>
      </c>
      <c r="E315" s="75" t="s">
        <v>34</v>
      </c>
      <c r="F315" s="76" t="s">
        <v>20</v>
      </c>
      <c r="G315" s="76" t="s">
        <v>20</v>
      </c>
      <c r="H315" s="76" t="s">
        <v>34</v>
      </c>
      <c r="I315" s="76" t="s">
        <v>34</v>
      </c>
      <c r="J315" s="76" t="s">
        <v>20</v>
      </c>
      <c r="K315" s="76" t="s">
        <v>20</v>
      </c>
      <c r="L315" s="76" t="s">
        <v>20</v>
      </c>
      <c r="M315" s="76" t="s">
        <v>20</v>
      </c>
      <c r="N315" s="76" t="s">
        <v>20</v>
      </c>
      <c r="O315" s="76" t="s">
        <v>20</v>
      </c>
      <c r="P315" s="76" t="s">
        <v>20</v>
      </c>
      <c r="Q315" s="76" t="s">
        <v>20</v>
      </c>
      <c r="R315" s="83">
        <v>1804256</v>
      </c>
      <c r="S315" s="83">
        <v>2472370.5888245245</v>
      </c>
      <c r="T315" s="83">
        <v>4073203.7906200597</v>
      </c>
      <c r="U315" s="83">
        <v>5430997.5714745661</v>
      </c>
      <c r="V315" s="83">
        <v>6555533.5044726022</v>
      </c>
      <c r="W315" s="83">
        <v>7384067.6237555677</v>
      </c>
      <c r="X315" s="83">
        <v>8120835.9974894207</v>
      </c>
      <c r="Y315" s="83">
        <v>8785442.1874453463</v>
      </c>
      <c r="Z315" s="83">
        <v>9393565.6805438269</v>
      </c>
      <c r="AA315" s="83">
        <v>9957621.2916720249</v>
      </c>
      <c r="AB315" s="83">
        <v>10487369.083803009</v>
      </c>
      <c r="AC315" s="83">
        <v>10990426.490903515</v>
      </c>
      <c r="AD315" s="83">
        <v>11472705.054812957</v>
      </c>
      <c r="AE315" s="83">
        <v>11938777.093896404</v>
      </c>
      <c r="AF315" s="83">
        <v>12392159.937195111</v>
      </c>
      <c r="AG315" s="83">
        <v>12835553.573617585</v>
      </c>
      <c r="AH315" s="83">
        <v>13271022.334485225</v>
      </c>
      <c r="AI315" s="83">
        <v>13700143.426654417</v>
      </c>
      <c r="AJ315" s="83">
        <v>14124115.052749218</v>
      </c>
      <c r="AK315" s="83">
        <v>14543850.431250539</v>
      </c>
      <c r="AL315" s="92">
        <v>14960043.941353202</v>
      </c>
    </row>
    <row r="316" spans="1:38" x14ac:dyDescent="0.25">
      <c r="A316" t="str">
        <f t="shared" si="4"/>
        <v>Domestic passengers_Lithuania</v>
      </c>
      <c r="B316" s="102" t="s">
        <v>56</v>
      </c>
      <c r="C316" s="103" t="s">
        <v>96</v>
      </c>
      <c r="D316" s="104" t="s">
        <v>122</v>
      </c>
      <c r="E316" s="105" t="s">
        <v>34</v>
      </c>
      <c r="F316" s="106" t="s">
        <v>20</v>
      </c>
      <c r="G316" s="106" t="s">
        <v>20</v>
      </c>
      <c r="H316" s="106" t="s">
        <v>34</v>
      </c>
      <c r="I316" s="106" t="s">
        <v>34</v>
      </c>
      <c r="J316" s="106" t="s">
        <v>20</v>
      </c>
      <c r="K316" s="106" t="s">
        <v>20</v>
      </c>
      <c r="L316" s="106" t="s">
        <v>20</v>
      </c>
      <c r="M316" s="106" t="s">
        <v>20</v>
      </c>
      <c r="N316" s="106" t="s">
        <v>20</v>
      </c>
      <c r="O316" s="106" t="s">
        <v>20</v>
      </c>
      <c r="P316" s="106" t="s">
        <v>20</v>
      </c>
      <c r="Q316" s="106" t="s">
        <v>20</v>
      </c>
      <c r="R316" s="107" t="s">
        <v>218</v>
      </c>
      <c r="S316" s="107" t="s">
        <v>218</v>
      </c>
      <c r="T316" s="107" t="s">
        <v>218</v>
      </c>
      <c r="U316" s="107" t="s">
        <v>218</v>
      </c>
      <c r="V316" s="107" t="s">
        <v>218</v>
      </c>
      <c r="W316" s="107" t="s">
        <v>218</v>
      </c>
      <c r="X316" s="107" t="s">
        <v>218</v>
      </c>
      <c r="Y316" s="107" t="s">
        <v>218</v>
      </c>
      <c r="Z316" s="107" t="s">
        <v>218</v>
      </c>
      <c r="AA316" s="107" t="s">
        <v>218</v>
      </c>
      <c r="AB316" s="107" t="s">
        <v>218</v>
      </c>
      <c r="AC316" s="107" t="s">
        <v>218</v>
      </c>
      <c r="AD316" s="107" t="s">
        <v>218</v>
      </c>
      <c r="AE316" s="107" t="s">
        <v>218</v>
      </c>
      <c r="AF316" s="107" t="s">
        <v>218</v>
      </c>
      <c r="AG316" s="107" t="s">
        <v>218</v>
      </c>
      <c r="AH316" s="107" t="s">
        <v>218</v>
      </c>
      <c r="AI316" s="107" t="s">
        <v>218</v>
      </c>
      <c r="AJ316" s="107" t="s">
        <v>218</v>
      </c>
      <c r="AK316" s="107" t="s">
        <v>218</v>
      </c>
      <c r="AL316" s="104" t="s">
        <v>218</v>
      </c>
    </row>
    <row r="317" spans="1:38" x14ac:dyDescent="0.25">
      <c r="A317" t="str">
        <f t="shared" si="4"/>
        <v>Total passengers_Lebanon</v>
      </c>
      <c r="B317" s="102" t="s">
        <v>58</v>
      </c>
      <c r="C317" s="103" t="s">
        <v>170</v>
      </c>
      <c r="D317" s="104" t="s">
        <v>177</v>
      </c>
      <c r="E317" s="105" t="s">
        <v>20</v>
      </c>
      <c r="F317" s="106" t="s">
        <v>34</v>
      </c>
      <c r="G317" s="106" t="s">
        <v>20</v>
      </c>
      <c r="H317" s="106" t="s">
        <v>20</v>
      </c>
      <c r="I317" s="106" t="s">
        <v>20</v>
      </c>
      <c r="J317" s="106" t="s">
        <v>20</v>
      </c>
      <c r="K317" s="106" t="s">
        <v>20</v>
      </c>
      <c r="L317" s="106" t="s">
        <v>20</v>
      </c>
      <c r="M317" s="106" t="s">
        <v>20</v>
      </c>
      <c r="N317" s="106" t="s">
        <v>20</v>
      </c>
      <c r="O317" s="106" t="s">
        <v>20</v>
      </c>
      <c r="P317" s="106" t="s">
        <v>20</v>
      </c>
      <c r="Q317" s="106" t="s">
        <v>20</v>
      </c>
      <c r="R317" s="107">
        <v>2501926</v>
      </c>
      <c r="S317" s="107">
        <v>3747160.1972680427</v>
      </c>
      <c r="T317" s="107">
        <v>6024003.8523570877</v>
      </c>
      <c r="U317" s="107">
        <v>7752758.6132402392</v>
      </c>
      <c r="V317" s="107">
        <v>9134025.4340365883</v>
      </c>
      <c r="W317" s="107">
        <v>10274655.231262729</v>
      </c>
      <c r="X317" s="107">
        <v>11267068.572982656</v>
      </c>
      <c r="Y317" s="107">
        <v>12159912.73749534</v>
      </c>
      <c r="Z317" s="107">
        <v>12983091.970072901</v>
      </c>
      <c r="AA317" s="107">
        <v>13755452.300449798</v>
      </c>
      <c r="AB317" s="107">
        <v>14489257.646846976</v>
      </c>
      <c r="AC317" s="107">
        <v>15192817.572467202</v>
      </c>
      <c r="AD317" s="107">
        <v>15871993.012234129</v>
      </c>
      <c r="AE317" s="107">
        <v>16531100.971331974</v>
      </c>
      <c r="AF317" s="107">
        <v>17173441.027434207</v>
      </c>
      <c r="AG317" s="107">
        <v>17801607.828226026</v>
      </c>
      <c r="AH317" s="107">
        <v>18417688.53230717</v>
      </c>
      <c r="AI317" s="107">
        <v>19023390.642119396</v>
      </c>
      <c r="AJ317" s="107">
        <v>19620126.814858288</v>
      </c>
      <c r="AK317" s="107">
        <v>20209069.323269024</v>
      </c>
      <c r="AL317" s="104">
        <v>20791198.315955006</v>
      </c>
    </row>
    <row r="318" spans="1:38" x14ac:dyDescent="0.25">
      <c r="A318" t="str">
        <f t="shared" si="4"/>
        <v>Total aircraft movements_Lebanon</v>
      </c>
      <c r="B318" s="102" t="s">
        <v>35</v>
      </c>
      <c r="C318" s="103" t="s">
        <v>170</v>
      </c>
      <c r="D318" s="104" t="s">
        <v>177</v>
      </c>
      <c r="E318" s="105" t="s">
        <v>20</v>
      </c>
      <c r="F318" s="106" t="s">
        <v>34</v>
      </c>
      <c r="G318" s="106" t="s">
        <v>20</v>
      </c>
      <c r="H318" s="106" t="s">
        <v>20</v>
      </c>
      <c r="I318" s="106" t="s">
        <v>20</v>
      </c>
      <c r="J318" s="106" t="s">
        <v>20</v>
      </c>
      <c r="K318" s="106" t="s">
        <v>20</v>
      </c>
      <c r="L318" s="106" t="s">
        <v>20</v>
      </c>
      <c r="M318" s="106" t="s">
        <v>20</v>
      </c>
      <c r="N318" s="106" t="s">
        <v>20</v>
      </c>
      <c r="O318" s="106" t="s">
        <v>20</v>
      </c>
      <c r="P318" s="106" t="s">
        <v>20</v>
      </c>
      <c r="Q318" s="106" t="s">
        <v>20</v>
      </c>
      <c r="R318" s="107">
        <v>23852</v>
      </c>
      <c r="S318" s="107">
        <v>35687.582426707864</v>
      </c>
      <c r="T318" s="107">
        <v>55618.814463316121</v>
      </c>
      <c r="U318" s="107">
        <v>67638.648502455952</v>
      </c>
      <c r="V318" s="107">
        <v>75124.743318869558</v>
      </c>
      <c r="W318" s="107">
        <v>79594.978160546554</v>
      </c>
      <c r="X318" s="107">
        <v>82569.052933894927</v>
      </c>
      <c r="Y318" s="107">
        <v>84490.511775685649</v>
      </c>
      <c r="Z318" s="107">
        <v>86011.554821470403</v>
      </c>
      <c r="AA318" s="107">
        <v>87281.825631007901</v>
      </c>
      <c r="AB318" s="107">
        <v>88393.536613385178</v>
      </c>
      <c r="AC318" s="107">
        <v>89498.619944950711</v>
      </c>
      <c r="AD318" s="107">
        <v>91799.534932604613</v>
      </c>
      <c r="AE318" s="107">
        <v>93471.222919475869</v>
      </c>
      <c r="AF318" s="107">
        <v>95160.239851861756</v>
      </c>
      <c r="AG318" s="107">
        <v>96879.585318566213</v>
      </c>
      <c r="AH318" s="107">
        <v>98603.755687063778</v>
      </c>
      <c r="AI318" s="107">
        <v>100979.82515549473</v>
      </c>
      <c r="AJ318" s="107">
        <v>103416.70141721112</v>
      </c>
      <c r="AK318" s="107">
        <v>105917.88134552204</v>
      </c>
      <c r="AL318" s="104">
        <v>108483.09244857324</v>
      </c>
    </row>
    <row r="319" spans="1:38" x14ac:dyDescent="0.25">
      <c r="A319" t="str">
        <f t="shared" si="4"/>
        <v>Total Cargo_Lebanon</v>
      </c>
      <c r="B319" s="102" t="s">
        <v>207</v>
      </c>
      <c r="C319" s="108" t="s">
        <v>170</v>
      </c>
      <c r="D319" s="92" t="s">
        <v>177</v>
      </c>
      <c r="E319" s="75" t="s">
        <v>20</v>
      </c>
      <c r="F319" s="76" t="s">
        <v>34</v>
      </c>
      <c r="G319" s="76" t="s">
        <v>20</v>
      </c>
      <c r="H319" s="76" t="s">
        <v>20</v>
      </c>
      <c r="I319" s="76" t="s">
        <v>20</v>
      </c>
      <c r="J319" s="76" t="s">
        <v>20</v>
      </c>
      <c r="K319" s="76" t="s">
        <v>20</v>
      </c>
      <c r="L319" s="76" t="s">
        <v>20</v>
      </c>
      <c r="M319" s="76" t="s">
        <v>20</v>
      </c>
      <c r="N319" s="76" t="s">
        <v>20</v>
      </c>
      <c r="O319" s="76" t="s">
        <v>20</v>
      </c>
      <c r="P319" s="76" t="s">
        <v>20</v>
      </c>
      <c r="Q319" s="76" t="s">
        <v>20</v>
      </c>
      <c r="R319" s="83">
        <v>57307</v>
      </c>
      <c r="S319" s="83">
        <v>59933.048169428614</v>
      </c>
      <c r="T319" s="83">
        <v>72259.469736908737</v>
      </c>
      <c r="U319" s="83">
        <v>82421.896882785179</v>
      </c>
      <c r="V319" s="83">
        <v>89617.651117933812</v>
      </c>
      <c r="W319" s="83">
        <v>95382.622061609974</v>
      </c>
      <c r="X319" s="83">
        <v>100579.81750534609</v>
      </c>
      <c r="Y319" s="83">
        <v>104581.11439806808</v>
      </c>
      <c r="Z319" s="83">
        <v>108696.83702564353</v>
      </c>
      <c r="AA319" s="83">
        <v>111767.29205472537</v>
      </c>
      <c r="AB319" s="83">
        <v>116041.1128191952</v>
      </c>
      <c r="AC319" s="83">
        <v>118910.90569188568</v>
      </c>
      <c r="AD319" s="83">
        <v>123047.74069328931</v>
      </c>
      <c r="AE319" s="83">
        <v>125518.26545357693</v>
      </c>
      <c r="AF319" s="83">
        <v>128791.01182557827</v>
      </c>
      <c r="AG319" s="83">
        <v>131612.9316526023</v>
      </c>
      <c r="AH319" s="83">
        <v>134843.43166176465</v>
      </c>
      <c r="AI319" s="83">
        <v>138530.82251121127</v>
      </c>
      <c r="AJ319" s="83">
        <v>140615.29091168096</v>
      </c>
      <c r="AK319" s="83">
        <v>143674.17586495163</v>
      </c>
      <c r="AL319" s="92">
        <v>146545.15687603163</v>
      </c>
    </row>
    <row r="320" spans="1:38" x14ac:dyDescent="0.25">
      <c r="A320" t="str">
        <f t="shared" si="4"/>
        <v>International passengers_Lebanon</v>
      </c>
      <c r="B320" s="72" t="s">
        <v>54</v>
      </c>
      <c r="C320" s="108" t="s">
        <v>170</v>
      </c>
      <c r="D320" s="92" t="s">
        <v>177</v>
      </c>
      <c r="E320" s="75" t="s">
        <v>20</v>
      </c>
      <c r="F320" s="76" t="s">
        <v>34</v>
      </c>
      <c r="G320" s="76" t="s">
        <v>20</v>
      </c>
      <c r="H320" s="76" t="s">
        <v>20</v>
      </c>
      <c r="I320" s="76" t="s">
        <v>20</v>
      </c>
      <c r="J320" s="76" t="s">
        <v>20</v>
      </c>
      <c r="K320" s="76" t="s">
        <v>20</v>
      </c>
      <c r="L320" s="76" t="s">
        <v>20</v>
      </c>
      <c r="M320" s="76" t="s">
        <v>20</v>
      </c>
      <c r="N320" s="76" t="s">
        <v>20</v>
      </c>
      <c r="O320" s="76" t="s">
        <v>20</v>
      </c>
      <c r="P320" s="76" t="s">
        <v>20</v>
      </c>
      <c r="Q320" s="76" t="s">
        <v>20</v>
      </c>
      <c r="R320" s="83">
        <v>2419483</v>
      </c>
      <c r="S320" s="83">
        <v>3666448.8728046208</v>
      </c>
      <c r="T320" s="83">
        <v>5940997.4614215512</v>
      </c>
      <c r="U320" s="83">
        <v>7664794.0654319748</v>
      </c>
      <c r="V320" s="83">
        <v>9038064.1090215277</v>
      </c>
      <c r="W320" s="83">
        <v>10174476.997483719</v>
      </c>
      <c r="X320" s="83">
        <v>11164693.287381545</v>
      </c>
      <c r="Y320" s="83">
        <v>12056414.030879444</v>
      </c>
      <c r="Z320" s="83">
        <v>12879036.101236589</v>
      </c>
      <c r="AA320" s="83">
        <v>13651135.430875409</v>
      </c>
      <c r="AB320" s="83">
        <v>14384831.98534832</v>
      </c>
      <c r="AC320" s="83">
        <v>15088357.308540534</v>
      </c>
      <c r="AD320" s="83">
        <v>15767534.857638046</v>
      </c>
      <c r="AE320" s="83">
        <v>16426660.586447749</v>
      </c>
      <c r="AF320" s="83">
        <v>17069022.491983514</v>
      </c>
      <c r="AG320" s="83">
        <v>17697212.188848149</v>
      </c>
      <c r="AH320" s="83">
        <v>18313313.415908281</v>
      </c>
      <c r="AI320" s="83">
        <v>18919032.94664992</v>
      </c>
      <c r="AJ320" s="83">
        <v>19515784.457855944</v>
      </c>
      <c r="AK320" s="83">
        <v>20104739.037165739</v>
      </c>
      <c r="AL320" s="92">
        <v>20686877.48667125</v>
      </c>
    </row>
    <row r="321" spans="1:38" x14ac:dyDescent="0.25">
      <c r="A321" t="str">
        <f t="shared" si="4"/>
        <v>Domestic passengers_Lebanon</v>
      </c>
      <c r="B321" s="102" t="s">
        <v>56</v>
      </c>
      <c r="C321" s="103" t="s">
        <v>170</v>
      </c>
      <c r="D321" s="104" t="s">
        <v>177</v>
      </c>
      <c r="E321" s="105" t="s">
        <v>20</v>
      </c>
      <c r="F321" s="106" t="s">
        <v>34</v>
      </c>
      <c r="G321" s="106" t="s">
        <v>20</v>
      </c>
      <c r="H321" s="106" t="s">
        <v>20</v>
      </c>
      <c r="I321" s="106" t="s">
        <v>20</v>
      </c>
      <c r="J321" s="106" t="s">
        <v>20</v>
      </c>
      <c r="K321" s="106" t="s">
        <v>20</v>
      </c>
      <c r="L321" s="106" t="s">
        <v>20</v>
      </c>
      <c r="M321" s="106" t="s">
        <v>20</v>
      </c>
      <c r="N321" s="106" t="s">
        <v>20</v>
      </c>
      <c r="O321" s="106" t="s">
        <v>20</v>
      </c>
      <c r="P321" s="106" t="s">
        <v>20</v>
      </c>
      <c r="Q321" s="106" t="s">
        <v>20</v>
      </c>
      <c r="R321" s="107" t="s">
        <v>218</v>
      </c>
      <c r="S321" s="107" t="s">
        <v>218</v>
      </c>
      <c r="T321" s="107" t="s">
        <v>218</v>
      </c>
      <c r="U321" s="107" t="s">
        <v>218</v>
      </c>
      <c r="V321" s="107" t="s">
        <v>218</v>
      </c>
      <c r="W321" s="107" t="s">
        <v>218</v>
      </c>
      <c r="X321" s="107" t="s">
        <v>218</v>
      </c>
      <c r="Y321" s="107" t="s">
        <v>218</v>
      </c>
      <c r="Z321" s="107" t="s">
        <v>218</v>
      </c>
      <c r="AA321" s="107" t="s">
        <v>218</v>
      </c>
      <c r="AB321" s="107" t="s">
        <v>218</v>
      </c>
      <c r="AC321" s="107" t="s">
        <v>218</v>
      </c>
      <c r="AD321" s="107" t="s">
        <v>218</v>
      </c>
      <c r="AE321" s="107" t="s">
        <v>218</v>
      </c>
      <c r="AF321" s="107" t="s">
        <v>218</v>
      </c>
      <c r="AG321" s="107" t="s">
        <v>218</v>
      </c>
      <c r="AH321" s="107" t="s">
        <v>218</v>
      </c>
      <c r="AI321" s="107" t="s">
        <v>218</v>
      </c>
      <c r="AJ321" s="107" t="s">
        <v>218</v>
      </c>
      <c r="AK321" s="107" t="s">
        <v>218</v>
      </c>
      <c r="AL321" s="104" t="s">
        <v>218</v>
      </c>
    </row>
    <row r="322" spans="1:38" x14ac:dyDescent="0.25">
      <c r="A322" t="str">
        <f t="shared" ref="A322:A385" si="5">B322&amp;"_"&amp;D322</f>
        <v>Total passengers_Latvia</v>
      </c>
      <c r="B322" s="72" t="s">
        <v>58</v>
      </c>
      <c r="C322" s="108" t="s">
        <v>96</v>
      </c>
      <c r="D322" s="92" t="s">
        <v>124</v>
      </c>
      <c r="E322" s="75" t="s">
        <v>34</v>
      </c>
      <c r="F322" s="76" t="s">
        <v>20</v>
      </c>
      <c r="G322" s="76" t="s">
        <v>20</v>
      </c>
      <c r="H322" s="76" t="s">
        <v>34</v>
      </c>
      <c r="I322" s="76" t="s">
        <v>34</v>
      </c>
      <c r="J322" s="76" t="s">
        <v>20</v>
      </c>
      <c r="K322" s="76" t="s">
        <v>20</v>
      </c>
      <c r="L322" s="76" t="s">
        <v>20</v>
      </c>
      <c r="M322" s="76" t="s">
        <v>20</v>
      </c>
      <c r="N322" s="76" t="s">
        <v>20</v>
      </c>
      <c r="O322" s="76" t="s">
        <v>20</v>
      </c>
      <c r="P322" s="76" t="s">
        <v>20</v>
      </c>
      <c r="Q322" s="76" t="s">
        <v>20</v>
      </c>
      <c r="R322" s="83">
        <v>2005378</v>
      </c>
      <c r="S322" s="83">
        <v>2336579.6014150982</v>
      </c>
      <c r="T322" s="83">
        <v>4693618.8391528204</v>
      </c>
      <c r="U322" s="83">
        <v>6459462.2874263218</v>
      </c>
      <c r="V322" s="83">
        <v>7762193.8569737682</v>
      </c>
      <c r="W322" s="83">
        <v>8600526.6803243738</v>
      </c>
      <c r="X322" s="83">
        <v>9275194.3102998231</v>
      </c>
      <c r="Y322" s="83">
        <v>9837194.3941820208</v>
      </c>
      <c r="Z322" s="83">
        <v>10319245.612317208</v>
      </c>
      <c r="AA322" s="83">
        <v>10742948.781087678</v>
      </c>
      <c r="AB322" s="83">
        <v>11123198.385786319</v>
      </c>
      <c r="AC322" s="83">
        <v>11470652.230434984</v>
      </c>
      <c r="AD322" s="83">
        <v>11792780.843764599</v>
      </c>
      <c r="AE322" s="83">
        <v>12095187.414358197</v>
      </c>
      <c r="AF322" s="83">
        <v>12382132.272125077</v>
      </c>
      <c r="AG322" s="83">
        <v>12656816.877966143</v>
      </c>
      <c r="AH322" s="83">
        <v>12921697.108222576</v>
      </c>
      <c r="AI322" s="83">
        <v>13178697.606390486</v>
      </c>
      <c r="AJ322" s="83">
        <v>13429368.999793857</v>
      </c>
      <c r="AK322" s="83">
        <v>13674834.203810263</v>
      </c>
      <c r="AL322" s="92">
        <v>13916039.848035874</v>
      </c>
    </row>
    <row r="323" spans="1:38" x14ac:dyDescent="0.25">
      <c r="A323" t="str">
        <f t="shared" si="5"/>
        <v>Total aircraft movements_Latvia</v>
      </c>
      <c r="B323" s="72" t="s">
        <v>35</v>
      </c>
      <c r="C323" s="108" t="s">
        <v>96</v>
      </c>
      <c r="D323" s="92" t="s">
        <v>124</v>
      </c>
      <c r="E323" s="75" t="s">
        <v>34</v>
      </c>
      <c r="F323" s="76" t="s">
        <v>20</v>
      </c>
      <c r="G323" s="76" t="s">
        <v>20</v>
      </c>
      <c r="H323" s="76" t="s">
        <v>34</v>
      </c>
      <c r="I323" s="76" t="s">
        <v>34</v>
      </c>
      <c r="J323" s="76" t="s">
        <v>20</v>
      </c>
      <c r="K323" s="76" t="s">
        <v>20</v>
      </c>
      <c r="L323" s="76" t="s">
        <v>20</v>
      </c>
      <c r="M323" s="76" t="s">
        <v>20</v>
      </c>
      <c r="N323" s="76" t="s">
        <v>20</v>
      </c>
      <c r="O323" s="76" t="s">
        <v>20</v>
      </c>
      <c r="P323" s="76" t="s">
        <v>20</v>
      </c>
      <c r="Q323" s="76" t="s">
        <v>20</v>
      </c>
      <c r="R323" s="83">
        <v>35591</v>
      </c>
      <c r="S323" s="83">
        <v>39054.276869690621</v>
      </c>
      <c r="T323" s="83">
        <v>64844.545536403304</v>
      </c>
      <c r="U323" s="83">
        <v>81486.341505545759</v>
      </c>
      <c r="V323" s="83">
        <v>92303.411942574545</v>
      </c>
      <c r="W323" s="83">
        <v>97617.892568685857</v>
      </c>
      <c r="X323" s="83">
        <v>101224.23951304007</v>
      </c>
      <c r="Y323" s="83">
        <v>103887.72974166719</v>
      </c>
      <c r="Z323" s="83">
        <v>106000.25338673443</v>
      </c>
      <c r="AA323" s="83">
        <v>107774.49462154225</v>
      </c>
      <c r="AB323" s="83">
        <v>109331.81088886684</v>
      </c>
      <c r="AC323" s="83">
        <v>110746.99133091686</v>
      </c>
      <c r="AD323" s="83">
        <v>112065.63943710597</v>
      </c>
      <c r="AE323" s="83">
        <v>113316.0400407321</v>
      </c>
      <c r="AF323" s="83">
        <v>114517.22253997541</v>
      </c>
      <c r="AG323" s="83">
        <v>115683.11265668223</v>
      </c>
      <c r="AH323" s="83">
        <v>116819.80504812236</v>
      </c>
      <c r="AI323" s="83">
        <v>117934.56429509171</v>
      </c>
      <c r="AJ323" s="83">
        <v>119033.02865604662</v>
      </c>
      <c r="AK323" s="83">
        <v>120115.43154505797</v>
      </c>
      <c r="AL323" s="92">
        <v>121186.46936107191</v>
      </c>
    </row>
    <row r="324" spans="1:38" x14ac:dyDescent="0.25">
      <c r="A324" t="str">
        <f t="shared" si="5"/>
        <v>Total Cargo_Latvia</v>
      </c>
      <c r="B324" s="102" t="s">
        <v>207</v>
      </c>
      <c r="C324" s="103" t="s">
        <v>96</v>
      </c>
      <c r="D324" s="104" t="s">
        <v>124</v>
      </c>
      <c r="E324" s="105" t="s">
        <v>34</v>
      </c>
      <c r="F324" s="106" t="s">
        <v>20</v>
      </c>
      <c r="G324" s="106" t="s">
        <v>20</v>
      </c>
      <c r="H324" s="106" t="s">
        <v>34</v>
      </c>
      <c r="I324" s="106" t="s">
        <v>34</v>
      </c>
      <c r="J324" s="106" t="s">
        <v>20</v>
      </c>
      <c r="K324" s="106" t="s">
        <v>20</v>
      </c>
      <c r="L324" s="106" t="s">
        <v>20</v>
      </c>
      <c r="M324" s="106" t="s">
        <v>20</v>
      </c>
      <c r="N324" s="106" t="s">
        <v>20</v>
      </c>
      <c r="O324" s="106" t="s">
        <v>20</v>
      </c>
      <c r="P324" s="106" t="s">
        <v>20</v>
      </c>
      <c r="Q324" s="106" t="s">
        <v>20</v>
      </c>
      <c r="R324" s="107" t="s">
        <v>218</v>
      </c>
      <c r="S324" s="107" t="s">
        <v>218</v>
      </c>
      <c r="T324" s="107" t="s">
        <v>218</v>
      </c>
      <c r="U324" s="107" t="s">
        <v>218</v>
      </c>
      <c r="V324" s="107" t="s">
        <v>218</v>
      </c>
      <c r="W324" s="107" t="s">
        <v>218</v>
      </c>
      <c r="X324" s="107" t="s">
        <v>218</v>
      </c>
      <c r="Y324" s="107" t="s">
        <v>218</v>
      </c>
      <c r="Z324" s="107" t="s">
        <v>218</v>
      </c>
      <c r="AA324" s="107" t="s">
        <v>218</v>
      </c>
      <c r="AB324" s="107" t="s">
        <v>218</v>
      </c>
      <c r="AC324" s="107" t="s">
        <v>218</v>
      </c>
      <c r="AD324" s="107" t="s">
        <v>218</v>
      </c>
      <c r="AE324" s="107" t="s">
        <v>218</v>
      </c>
      <c r="AF324" s="107" t="s">
        <v>218</v>
      </c>
      <c r="AG324" s="107" t="s">
        <v>218</v>
      </c>
      <c r="AH324" s="107" t="s">
        <v>218</v>
      </c>
      <c r="AI324" s="107" t="s">
        <v>218</v>
      </c>
      <c r="AJ324" s="107" t="s">
        <v>218</v>
      </c>
      <c r="AK324" s="107" t="s">
        <v>218</v>
      </c>
      <c r="AL324" s="104" t="s">
        <v>218</v>
      </c>
    </row>
    <row r="325" spans="1:38" x14ac:dyDescent="0.25">
      <c r="A325" t="str">
        <f t="shared" si="5"/>
        <v>International passengers_Latvia</v>
      </c>
      <c r="B325" s="102" t="s">
        <v>54</v>
      </c>
      <c r="C325" s="103" t="s">
        <v>96</v>
      </c>
      <c r="D325" s="104" t="s">
        <v>124</v>
      </c>
      <c r="E325" s="105" t="s">
        <v>34</v>
      </c>
      <c r="F325" s="106" t="s">
        <v>20</v>
      </c>
      <c r="G325" s="106" t="s">
        <v>20</v>
      </c>
      <c r="H325" s="106" t="s">
        <v>34</v>
      </c>
      <c r="I325" s="106" t="s">
        <v>34</v>
      </c>
      <c r="J325" s="106" t="s">
        <v>20</v>
      </c>
      <c r="K325" s="106" t="s">
        <v>20</v>
      </c>
      <c r="L325" s="106" t="s">
        <v>20</v>
      </c>
      <c r="M325" s="106" t="s">
        <v>20</v>
      </c>
      <c r="N325" s="106" t="s">
        <v>20</v>
      </c>
      <c r="O325" s="106" t="s">
        <v>20</v>
      </c>
      <c r="P325" s="106" t="s">
        <v>20</v>
      </c>
      <c r="Q325" s="106" t="s">
        <v>20</v>
      </c>
      <c r="R325" s="107">
        <v>2004890</v>
      </c>
      <c r="S325" s="107">
        <v>2333999.1731993305</v>
      </c>
      <c r="T325" s="107">
        <v>4680336.7859244328</v>
      </c>
      <c r="U325" s="107">
        <v>6440964.3000626909</v>
      </c>
      <c r="V325" s="107">
        <v>7739456.1090263668</v>
      </c>
      <c r="W325" s="107">
        <v>8574712.0897148158</v>
      </c>
      <c r="X325" s="107">
        <v>9246650.6419754587</v>
      </c>
      <c r="Y325" s="107">
        <v>9806223.0200069472</v>
      </c>
      <c r="Z325" s="107">
        <v>10286016.170723544</v>
      </c>
      <c r="AA325" s="107">
        <v>10707628.21899325</v>
      </c>
      <c r="AB325" s="107">
        <v>11085896.573571904</v>
      </c>
      <c r="AC325" s="107">
        <v>11431303.818039712</v>
      </c>
      <c r="AD325" s="107">
        <v>11751447.864219602</v>
      </c>
      <c r="AE325" s="107">
        <v>12051944.502745705</v>
      </c>
      <c r="AF325" s="107">
        <v>12337017.699424149</v>
      </c>
      <c r="AG325" s="107">
        <v>12609885.462295998</v>
      </c>
      <c r="AH325" s="107">
        <v>12873022.53862375</v>
      </c>
      <c r="AI325" s="107">
        <v>13128346.927780369</v>
      </c>
      <c r="AJ325" s="107">
        <v>13377353.221757043</v>
      </c>
      <c r="AK325" s="107">
        <v>13621212.15518444</v>
      </c>
      <c r="AL325" s="104">
        <v>13860839.357461631</v>
      </c>
    </row>
    <row r="326" spans="1:38" x14ac:dyDescent="0.25">
      <c r="A326" t="str">
        <f t="shared" si="5"/>
        <v>Domestic passengers_Latvia</v>
      </c>
      <c r="B326" s="72" t="s">
        <v>56</v>
      </c>
      <c r="C326" s="108" t="s">
        <v>96</v>
      </c>
      <c r="D326" s="92" t="s">
        <v>124</v>
      </c>
      <c r="E326" s="75" t="s">
        <v>34</v>
      </c>
      <c r="F326" s="76" t="s">
        <v>20</v>
      </c>
      <c r="G326" s="76" t="s">
        <v>20</v>
      </c>
      <c r="H326" s="76" t="s">
        <v>34</v>
      </c>
      <c r="I326" s="76" t="s">
        <v>34</v>
      </c>
      <c r="J326" s="76" t="s">
        <v>20</v>
      </c>
      <c r="K326" s="76" t="s">
        <v>20</v>
      </c>
      <c r="L326" s="76" t="s">
        <v>20</v>
      </c>
      <c r="M326" s="76" t="s">
        <v>20</v>
      </c>
      <c r="N326" s="76" t="s">
        <v>20</v>
      </c>
      <c r="O326" s="76" t="s">
        <v>20</v>
      </c>
      <c r="P326" s="76" t="s">
        <v>20</v>
      </c>
      <c r="Q326" s="76" t="s">
        <v>20</v>
      </c>
      <c r="R326" s="83" t="s">
        <v>218</v>
      </c>
      <c r="S326" s="83" t="s">
        <v>218</v>
      </c>
      <c r="T326" s="83" t="s">
        <v>218</v>
      </c>
      <c r="U326" s="83" t="s">
        <v>218</v>
      </c>
      <c r="V326" s="83" t="s">
        <v>218</v>
      </c>
      <c r="W326" s="83" t="s">
        <v>218</v>
      </c>
      <c r="X326" s="83" t="s">
        <v>218</v>
      </c>
      <c r="Y326" s="83" t="s">
        <v>218</v>
      </c>
      <c r="Z326" s="83" t="s">
        <v>218</v>
      </c>
      <c r="AA326" s="83" t="s">
        <v>218</v>
      </c>
      <c r="AB326" s="83" t="s">
        <v>218</v>
      </c>
      <c r="AC326" s="83" t="s">
        <v>218</v>
      </c>
      <c r="AD326" s="83" t="s">
        <v>218</v>
      </c>
      <c r="AE326" s="83" t="s">
        <v>218</v>
      </c>
      <c r="AF326" s="83" t="s">
        <v>218</v>
      </c>
      <c r="AG326" s="83" t="s">
        <v>218</v>
      </c>
      <c r="AH326" s="83" t="s">
        <v>218</v>
      </c>
      <c r="AI326" s="83" t="s">
        <v>218</v>
      </c>
      <c r="AJ326" s="83" t="s">
        <v>218</v>
      </c>
      <c r="AK326" s="83" t="s">
        <v>218</v>
      </c>
      <c r="AL326" s="92" t="s">
        <v>218</v>
      </c>
    </row>
    <row r="327" spans="1:38" x14ac:dyDescent="0.25">
      <c r="A327" t="str">
        <f t="shared" si="5"/>
        <v>Total passengers_Latin America-Caribbean</v>
      </c>
      <c r="B327" s="72" t="s">
        <v>58</v>
      </c>
      <c r="C327" s="108" t="s">
        <v>20</v>
      </c>
      <c r="D327" s="92" t="s">
        <v>29</v>
      </c>
      <c r="E327" s="75" t="s">
        <v>20</v>
      </c>
      <c r="F327" s="76" t="s">
        <v>20</v>
      </c>
      <c r="G327" s="76" t="s">
        <v>20</v>
      </c>
      <c r="H327" s="76" t="s">
        <v>20</v>
      </c>
      <c r="I327" s="76" t="s">
        <v>20</v>
      </c>
      <c r="J327" s="76" t="s">
        <v>20</v>
      </c>
      <c r="K327" s="76" t="s">
        <v>20</v>
      </c>
      <c r="L327" s="76" t="s">
        <v>20</v>
      </c>
      <c r="M327" s="76" t="s">
        <v>20</v>
      </c>
      <c r="N327" s="76" t="s">
        <v>20</v>
      </c>
      <c r="O327" s="76" t="s">
        <v>20</v>
      </c>
      <c r="P327" s="76" t="s">
        <v>20</v>
      </c>
      <c r="Q327" s="76" t="s">
        <v>20</v>
      </c>
      <c r="R327" s="83">
        <v>276835233</v>
      </c>
      <c r="S327" s="83">
        <v>418469061.20323884</v>
      </c>
      <c r="T327" s="83">
        <v>570297270.69032931</v>
      </c>
      <c r="U327" s="83">
        <v>685845605.93076301</v>
      </c>
      <c r="V327" s="83">
        <v>776813692.17060804</v>
      </c>
      <c r="W327" s="83">
        <v>849987427.7802093</v>
      </c>
      <c r="X327" s="83">
        <v>911269728.6183871</v>
      </c>
      <c r="Y327" s="83">
        <v>965693496.97458375</v>
      </c>
      <c r="Z327" s="83">
        <v>1016271327.2118744</v>
      </c>
      <c r="AA327" s="83">
        <v>1064709072.3370783</v>
      </c>
      <c r="AB327" s="83">
        <v>1112024660.0522029</v>
      </c>
      <c r="AC327" s="83">
        <v>1158424715.1418402</v>
      </c>
      <c r="AD327" s="83">
        <v>1204514821.6227725</v>
      </c>
      <c r="AE327" s="83">
        <v>1250693087.9083736</v>
      </c>
      <c r="AF327" s="83">
        <v>1297107431.8434656</v>
      </c>
      <c r="AG327" s="83">
        <v>1343872343.1097395</v>
      </c>
      <c r="AH327" s="83">
        <v>1390694921.0913839</v>
      </c>
      <c r="AI327" s="83">
        <v>1437969992.7478871</v>
      </c>
      <c r="AJ327" s="83">
        <v>1485749524.3503222</v>
      </c>
      <c r="AK327" s="83">
        <v>1534109119.2606554</v>
      </c>
      <c r="AL327" s="92">
        <v>1583098976.7988312</v>
      </c>
    </row>
    <row r="328" spans="1:38" x14ac:dyDescent="0.25">
      <c r="A328" t="str">
        <f t="shared" si="5"/>
        <v>Total aircraft movements_Latin America-Caribbean</v>
      </c>
      <c r="B328" s="72" t="s">
        <v>35</v>
      </c>
      <c r="C328" s="108" t="s">
        <v>20</v>
      </c>
      <c r="D328" s="92" t="s">
        <v>29</v>
      </c>
      <c r="E328" s="75" t="s">
        <v>20</v>
      </c>
      <c r="F328" s="76" t="s">
        <v>20</v>
      </c>
      <c r="G328" s="76" t="s">
        <v>20</v>
      </c>
      <c r="H328" s="76" t="s">
        <v>20</v>
      </c>
      <c r="I328" s="76" t="s">
        <v>20</v>
      </c>
      <c r="J328" s="76" t="s">
        <v>20</v>
      </c>
      <c r="K328" s="76" t="s">
        <v>20</v>
      </c>
      <c r="L328" s="76" t="s">
        <v>20</v>
      </c>
      <c r="M328" s="76" t="s">
        <v>20</v>
      </c>
      <c r="N328" s="76" t="s">
        <v>20</v>
      </c>
      <c r="O328" s="76" t="s">
        <v>20</v>
      </c>
      <c r="P328" s="76" t="s">
        <v>20</v>
      </c>
      <c r="Q328" s="76" t="s">
        <v>20</v>
      </c>
      <c r="R328" s="83">
        <v>4692459</v>
      </c>
      <c r="S328" s="83">
        <v>6078655.6710185707</v>
      </c>
      <c r="T328" s="83">
        <v>7533754.8533391543</v>
      </c>
      <c r="U328" s="83">
        <v>8534505.4203942865</v>
      </c>
      <c r="V328" s="83">
        <v>9187365.7199591827</v>
      </c>
      <c r="W328" s="83">
        <v>9669673.6213973202</v>
      </c>
      <c r="X328" s="83">
        <v>10069787.396950696</v>
      </c>
      <c r="Y328" s="83">
        <v>10422210.241925929</v>
      </c>
      <c r="Z328" s="83">
        <v>10746418.056433717</v>
      </c>
      <c r="AA328" s="83">
        <v>11053196.264323529</v>
      </c>
      <c r="AB328" s="83">
        <v>11348290.917825038</v>
      </c>
      <c r="AC328" s="83">
        <v>11632357.936364822</v>
      </c>
      <c r="AD328" s="83">
        <v>11911597.640717348</v>
      </c>
      <c r="AE328" s="83">
        <v>12189086.231317032</v>
      </c>
      <c r="AF328" s="83">
        <v>12465699.243040483</v>
      </c>
      <c r="AG328" s="83">
        <v>12742000.477039255</v>
      </c>
      <c r="AH328" s="83">
        <v>13016067.256995196</v>
      </c>
      <c r="AI328" s="83">
        <v>13290418.315354656</v>
      </c>
      <c r="AJ328" s="83">
        <v>13565232.654336283</v>
      </c>
      <c r="AK328" s="83">
        <v>13840684.125755982</v>
      </c>
      <c r="AL328" s="92">
        <v>14116856.75561047</v>
      </c>
    </row>
    <row r="329" spans="1:38" x14ac:dyDescent="0.25">
      <c r="A329" t="str">
        <f t="shared" si="5"/>
        <v>Total Cargo_Latin America-Caribbean</v>
      </c>
      <c r="B329" s="102" t="s">
        <v>207</v>
      </c>
      <c r="C329" s="103" t="s">
        <v>20</v>
      </c>
      <c r="D329" s="104" t="s">
        <v>29</v>
      </c>
      <c r="E329" s="105" t="s">
        <v>20</v>
      </c>
      <c r="F329" s="106" t="s">
        <v>20</v>
      </c>
      <c r="G329" s="106" t="s">
        <v>20</v>
      </c>
      <c r="H329" s="106" t="s">
        <v>20</v>
      </c>
      <c r="I329" s="106" t="s">
        <v>20</v>
      </c>
      <c r="J329" s="106" t="s">
        <v>20</v>
      </c>
      <c r="K329" s="106" t="s">
        <v>20</v>
      </c>
      <c r="L329" s="106" t="s">
        <v>20</v>
      </c>
      <c r="M329" s="106" t="s">
        <v>20</v>
      </c>
      <c r="N329" s="106" t="s">
        <v>20</v>
      </c>
      <c r="O329" s="106" t="s">
        <v>20</v>
      </c>
      <c r="P329" s="106" t="s">
        <v>20</v>
      </c>
      <c r="Q329" s="106" t="s">
        <v>20</v>
      </c>
      <c r="R329" s="107">
        <v>4588423.0660000006</v>
      </c>
      <c r="S329" s="107">
        <v>5548561.3126937766</v>
      </c>
      <c r="T329" s="107">
        <v>5918221.0518989228</v>
      </c>
      <c r="U329" s="107">
        <v>6114330.9478783533</v>
      </c>
      <c r="V329" s="107">
        <v>6258668.3145454498</v>
      </c>
      <c r="W329" s="107">
        <v>6382048.8979459163</v>
      </c>
      <c r="X329" s="107">
        <v>6503059.6098723663</v>
      </c>
      <c r="Y329" s="107">
        <v>6623208.2898017475</v>
      </c>
      <c r="Z329" s="107">
        <v>6744387.6822995553</v>
      </c>
      <c r="AA329" s="107">
        <v>6867329.3652209304</v>
      </c>
      <c r="AB329" s="107">
        <v>6992273.515784381</v>
      </c>
      <c r="AC329" s="107">
        <v>7119519.6561254468</v>
      </c>
      <c r="AD329" s="107">
        <v>7248271.9597976981</v>
      </c>
      <c r="AE329" s="107">
        <v>7379499.646443638</v>
      </c>
      <c r="AF329" s="107">
        <v>7513070.9672191525</v>
      </c>
      <c r="AG329" s="107">
        <v>7648982.4502606373</v>
      </c>
      <c r="AH329" s="107">
        <v>7788732.4984326027</v>
      </c>
      <c r="AI329" s="107">
        <v>7930855.0837290464</v>
      </c>
      <c r="AJ329" s="107">
        <v>8074916.5519587435</v>
      </c>
      <c r="AK329" s="107">
        <v>8221043.5001078397</v>
      </c>
      <c r="AL329" s="104">
        <v>8369327.7590851141</v>
      </c>
    </row>
    <row r="330" spans="1:38" x14ac:dyDescent="0.25">
      <c r="A330" t="str">
        <f t="shared" si="5"/>
        <v>International passengers_Latin America-Caribbean</v>
      </c>
      <c r="B330" s="102" t="s">
        <v>54</v>
      </c>
      <c r="C330" s="103" t="s">
        <v>20</v>
      </c>
      <c r="D330" s="104" t="s">
        <v>29</v>
      </c>
      <c r="E330" s="105" t="s">
        <v>20</v>
      </c>
      <c r="F330" s="106" t="s">
        <v>20</v>
      </c>
      <c r="G330" s="106" t="s">
        <v>20</v>
      </c>
      <c r="H330" s="106" t="s">
        <v>20</v>
      </c>
      <c r="I330" s="106" t="s">
        <v>20</v>
      </c>
      <c r="J330" s="106" t="s">
        <v>20</v>
      </c>
      <c r="K330" s="106" t="s">
        <v>20</v>
      </c>
      <c r="L330" s="106" t="s">
        <v>20</v>
      </c>
      <c r="M330" s="106" t="s">
        <v>20</v>
      </c>
      <c r="N330" s="106" t="s">
        <v>20</v>
      </c>
      <c r="O330" s="106" t="s">
        <v>20</v>
      </c>
      <c r="P330" s="106" t="s">
        <v>20</v>
      </c>
      <c r="Q330" s="106" t="s">
        <v>20</v>
      </c>
      <c r="R330" s="107">
        <v>69688020</v>
      </c>
      <c r="S330" s="107">
        <v>99538671.630201131</v>
      </c>
      <c r="T330" s="107">
        <v>150856803.84675586</v>
      </c>
      <c r="U330" s="107">
        <v>192430852.75647438</v>
      </c>
      <c r="V330" s="107">
        <v>225909410.28633633</v>
      </c>
      <c r="W330" s="107">
        <v>250234401.8113755</v>
      </c>
      <c r="X330" s="107">
        <v>271399755.00016785</v>
      </c>
      <c r="Y330" s="107">
        <v>290767534.49444914</v>
      </c>
      <c r="Z330" s="107">
        <v>309178241.60004377</v>
      </c>
      <c r="AA330" s="107">
        <v>327168134.44663084</v>
      </c>
      <c r="AB330" s="107">
        <v>345074289.22970247</v>
      </c>
      <c r="AC330" s="107">
        <v>362949708.73546547</v>
      </c>
      <c r="AD330" s="107">
        <v>381127825.22772878</v>
      </c>
      <c r="AE330" s="107">
        <v>399799918.88465577</v>
      </c>
      <c r="AF330" s="107">
        <v>419061997.04447573</v>
      </c>
      <c r="AG330" s="107">
        <v>439002673.58953625</v>
      </c>
      <c r="AH330" s="107">
        <v>459460152.04700416</v>
      </c>
      <c r="AI330" s="107">
        <v>480728865.65734261</v>
      </c>
      <c r="AJ330" s="107">
        <v>502870867.4914152</v>
      </c>
      <c r="AK330" s="107">
        <v>525953441.08499557</v>
      </c>
      <c r="AL330" s="104">
        <v>550044476.8941226</v>
      </c>
    </row>
    <row r="331" spans="1:38" x14ac:dyDescent="0.25">
      <c r="A331" t="str">
        <f t="shared" si="5"/>
        <v>Domestic passengers_Latin America-Caribbean</v>
      </c>
      <c r="B331" s="72" t="s">
        <v>56</v>
      </c>
      <c r="C331" s="108" t="s">
        <v>20</v>
      </c>
      <c r="D331" s="92" t="s">
        <v>29</v>
      </c>
      <c r="E331" s="75" t="s">
        <v>20</v>
      </c>
      <c r="F331" s="76" t="s">
        <v>20</v>
      </c>
      <c r="G331" s="76" t="s">
        <v>20</v>
      </c>
      <c r="H331" s="76" t="s">
        <v>20</v>
      </c>
      <c r="I331" s="76" t="s">
        <v>20</v>
      </c>
      <c r="J331" s="76" t="s">
        <v>20</v>
      </c>
      <c r="K331" s="76" t="s">
        <v>20</v>
      </c>
      <c r="L331" s="76" t="s">
        <v>20</v>
      </c>
      <c r="M331" s="76" t="s">
        <v>20</v>
      </c>
      <c r="N331" s="76" t="s">
        <v>20</v>
      </c>
      <c r="O331" s="76" t="s">
        <v>20</v>
      </c>
      <c r="P331" s="76" t="s">
        <v>20</v>
      </c>
      <c r="Q331" s="76" t="s">
        <v>20</v>
      </c>
      <c r="R331" s="83">
        <v>205789861</v>
      </c>
      <c r="S331" s="83">
        <v>317436373.06440169</v>
      </c>
      <c r="T331" s="83">
        <v>417086668.29799402</v>
      </c>
      <c r="U331" s="83">
        <v>490263132.72279036</v>
      </c>
      <c r="V331" s="83">
        <v>547157957.39233422</v>
      </c>
      <c r="W331" s="83">
        <v>595603267.63930917</v>
      </c>
      <c r="X331" s="83">
        <v>635412158.50696886</v>
      </c>
      <c r="Y331" s="83">
        <v>670222536.05722785</v>
      </c>
      <c r="Z331" s="83">
        <v>702185637.63892496</v>
      </c>
      <c r="AA331" s="83">
        <v>732458600.71767211</v>
      </c>
      <c r="AB331" s="83">
        <v>761714680.17354262</v>
      </c>
      <c r="AC331" s="83">
        <v>790101599.68886769</v>
      </c>
      <c r="AD331" s="83">
        <v>817884094.26591909</v>
      </c>
      <c r="AE331" s="83">
        <v>845265033.01981902</v>
      </c>
      <c r="AF331" s="83">
        <v>872294466.36202741</v>
      </c>
      <c r="AG331" s="83">
        <v>898996767.62665856</v>
      </c>
      <c r="AH331" s="83">
        <v>925240282.24679792</v>
      </c>
      <c r="AI331" s="83">
        <v>951124131.53263223</v>
      </c>
      <c r="AJ331" s="83">
        <v>976637857.98492503</v>
      </c>
      <c r="AK331" s="83">
        <v>1001789620.6468815</v>
      </c>
      <c r="AL331" s="92">
        <v>1026561405.9486786</v>
      </c>
    </row>
    <row r="332" spans="1:38" x14ac:dyDescent="0.25">
      <c r="A332" t="str">
        <f t="shared" si="5"/>
        <v>Total passengers_Kuwait</v>
      </c>
      <c r="B332" s="102" t="s">
        <v>58</v>
      </c>
      <c r="C332" s="103" t="s">
        <v>170</v>
      </c>
      <c r="D332" s="104" t="s">
        <v>210</v>
      </c>
      <c r="E332" s="105" t="s">
        <v>20</v>
      </c>
      <c r="F332" s="106" t="s">
        <v>34</v>
      </c>
      <c r="G332" s="106" t="s">
        <v>20</v>
      </c>
      <c r="H332" s="106" t="s">
        <v>20</v>
      </c>
      <c r="I332" s="106" t="s">
        <v>20</v>
      </c>
      <c r="J332" s="106" t="s">
        <v>20</v>
      </c>
      <c r="K332" s="106" t="s">
        <v>20</v>
      </c>
      <c r="L332" s="106" t="s">
        <v>20</v>
      </c>
      <c r="M332" s="106" t="s">
        <v>20</v>
      </c>
      <c r="N332" s="106" t="s">
        <v>20</v>
      </c>
      <c r="O332" s="106" t="s">
        <v>20</v>
      </c>
      <c r="P332" s="106" t="s">
        <v>20</v>
      </c>
      <c r="Q332" s="106" t="s">
        <v>20</v>
      </c>
      <c r="R332" s="107">
        <v>3894206</v>
      </c>
      <c r="S332" s="107">
        <v>3520176.6984044695</v>
      </c>
      <c r="T332" s="107">
        <v>8503913.7847236395</v>
      </c>
      <c r="U332" s="107">
        <v>11919597.447179137</v>
      </c>
      <c r="V332" s="107">
        <v>14614500.868867023</v>
      </c>
      <c r="W332" s="107">
        <v>16978007.774559014</v>
      </c>
      <c r="X332" s="107">
        <v>19068432.434405442</v>
      </c>
      <c r="Y332" s="107">
        <v>20980775.861574616</v>
      </c>
      <c r="Z332" s="107">
        <v>22729275.522611011</v>
      </c>
      <c r="AA332" s="107">
        <v>24363810.967845272</v>
      </c>
      <c r="AB332" s="107">
        <v>25894665.009403188</v>
      </c>
      <c r="AC332" s="107">
        <v>27348520.417217262</v>
      </c>
      <c r="AD332" s="107">
        <v>28733358.047871046</v>
      </c>
      <c r="AE332" s="107">
        <v>30064239.15062372</v>
      </c>
      <c r="AF332" s="107">
        <v>31347351.242352076</v>
      </c>
      <c r="AG332" s="107">
        <v>32591664.564492084</v>
      </c>
      <c r="AH332" s="107">
        <v>33801817.99564112</v>
      </c>
      <c r="AI332" s="107">
        <v>34983370.789489359</v>
      </c>
      <c r="AJ332" s="107">
        <v>36139683.754043579</v>
      </c>
      <c r="AK332" s="107">
        <v>37274291.542298429</v>
      </c>
      <c r="AL332" s="104">
        <v>38389560.991136022</v>
      </c>
    </row>
    <row r="333" spans="1:38" x14ac:dyDescent="0.25">
      <c r="A333" t="str">
        <f t="shared" si="5"/>
        <v>Total aircraft movements_Kuwait</v>
      </c>
      <c r="B333" s="102" t="s">
        <v>35</v>
      </c>
      <c r="C333" s="103" t="s">
        <v>170</v>
      </c>
      <c r="D333" s="104" t="s">
        <v>210</v>
      </c>
      <c r="E333" s="105" t="s">
        <v>20</v>
      </c>
      <c r="F333" s="106" t="s">
        <v>34</v>
      </c>
      <c r="G333" s="106" t="s">
        <v>20</v>
      </c>
      <c r="H333" s="106" t="s">
        <v>20</v>
      </c>
      <c r="I333" s="106" t="s">
        <v>20</v>
      </c>
      <c r="J333" s="106" t="s">
        <v>20</v>
      </c>
      <c r="K333" s="106" t="s">
        <v>20</v>
      </c>
      <c r="L333" s="106" t="s">
        <v>20</v>
      </c>
      <c r="M333" s="106" t="s">
        <v>20</v>
      </c>
      <c r="N333" s="106" t="s">
        <v>20</v>
      </c>
      <c r="O333" s="106" t="s">
        <v>20</v>
      </c>
      <c r="P333" s="106" t="s">
        <v>20</v>
      </c>
      <c r="Q333" s="106" t="s">
        <v>20</v>
      </c>
      <c r="R333" s="107">
        <v>46066</v>
      </c>
      <c r="S333" s="107">
        <v>47478.121393599999</v>
      </c>
      <c r="T333" s="107">
        <v>86104.03003431567</v>
      </c>
      <c r="U333" s="107">
        <v>110537.48529800543</v>
      </c>
      <c r="V333" s="107">
        <v>124978.08217352557</v>
      </c>
      <c r="W333" s="107">
        <v>135964.99882045435</v>
      </c>
      <c r="X333" s="107">
        <v>144450.15611074725</v>
      </c>
      <c r="Y333" s="107">
        <v>151466.08222798014</v>
      </c>
      <c r="Z333" s="107">
        <v>157646.20091887395</v>
      </c>
      <c r="AA333" s="107">
        <v>163281.67949362521</v>
      </c>
      <c r="AB333" s="107">
        <v>168523.21734742698</v>
      </c>
      <c r="AC333" s="107">
        <v>173477.01086626909</v>
      </c>
      <c r="AD333" s="107">
        <v>178201.69225283666</v>
      </c>
      <c r="AE333" s="107">
        <v>182734.3992808701</v>
      </c>
      <c r="AF333" s="107">
        <v>187098.67628117936</v>
      </c>
      <c r="AG333" s="107">
        <v>191287.06082947922</v>
      </c>
      <c r="AH333" s="107">
        <v>195462.79776849371</v>
      </c>
      <c r="AI333" s="107">
        <v>198917.02565855288</v>
      </c>
      <c r="AJ333" s="107">
        <v>202340.09183421588</v>
      </c>
      <c r="AK333" s="107">
        <v>205735.50011734763</v>
      </c>
      <c r="AL333" s="104">
        <v>209127.35556798073</v>
      </c>
    </row>
    <row r="334" spans="1:38" x14ac:dyDescent="0.25">
      <c r="A334" t="str">
        <f t="shared" si="5"/>
        <v>Total Cargo_Kuwait</v>
      </c>
      <c r="B334" s="102" t="s">
        <v>207</v>
      </c>
      <c r="C334" s="108" t="s">
        <v>170</v>
      </c>
      <c r="D334" s="104" t="s">
        <v>210</v>
      </c>
      <c r="E334" s="75" t="s">
        <v>20</v>
      </c>
      <c r="F334" s="76" t="s">
        <v>34</v>
      </c>
      <c r="G334" s="76" t="s">
        <v>20</v>
      </c>
      <c r="H334" s="76" t="s">
        <v>20</v>
      </c>
      <c r="I334" s="76" t="s">
        <v>20</v>
      </c>
      <c r="J334" s="76" t="s">
        <v>20</v>
      </c>
      <c r="K334" s="76" t="s">
        <v>20</v>
      </c>
      <c r="L334" s="76" t="s">
        <v>20</v>
      </c>
      <c r="M334" s="76" t="s">
        <v>20</v>
      </c>
      <c r="N334" s="76" t="s">
        <v>20</v>
      </c>
      <c r="O334" s="76" t="s">
        <v>20</v>
      </c>
      <c r="P334" s="76" t="s">
        <v>20</v>
      </c>
      <c r="Q334" s="76" t="s">
        <v>20</v>
      </c>
      <c r="R334" s="83">
        <v>193926.215</v>
      </c>
      <c r="S334" s="83">
        <v>209601.32471312079</v>
      </c>
      <c r="T334" s="83">
        <v>237926.4842773019</v>
      </c>
      <c r="U334" s="83">
        <v>251860.58950405905</v>
      </c>
      <c r="V334" s="83">
        <v>263251.75648388849</v>
      </c>
      <c r="W334" s="83">
        <v>273257.24938565894</v>
      </c>
      <c r="X334" s="83">
        <v>282738.80745628866</v>
      </c>
      <c r="Y334" s="83">
        <v>291860.27753355203</v>
      </c>
      <c r="Z334" s="83">
        <v>300698.72532326344</v>
      </c>
      <c r="AA334" s="83">
        <v>309304.57702797482</v>
      </c>
      <c r="AB334" s="83">
        <v>317715.32125412649</v>
      </c>
      <c r="AC334" s="83">
        <v>325959.51804952929</v>
      </c>
      <c r="AD334" s="83">
        <v>334062.66265281575</v>
      </c>
      <c r="AE334" s="83">
        <v>342045.07263127435</v>
      </c>
      <c r="AF334" s="83">
        <v>349923.56351301121</v>
      </c>
      <c r="AG334" s="83">
        <v>357712.03544492181</v>
      </c>
      <c r="AH334" s="83">
        <v>365422.94395563216</v>
      </c>
      <c r="AI334" s="83">
        <v>373063.79765362304</v>
      </c>
      <c r="AJ334" s="83">
        <v>380643.37591694953</v>
      </c>
      <c r="AK334" s="83">
        <v>388168.09986100614</v>
      </c>
      <c r="AL334" s="92">
        <v>395643.25070452667</v>
      </c>
    </row>
    <row r="335" spans="1:38" x14ac:dyDescent="0.25">
      <c r="A335" t="str">
        <f t="shared" si="5"/>
        <v>International passengers_Kuwait</v>
      </c>
      <c r="B335" s="72" t="s">
        <v>54</v>
      </c>
      <c r="C335" s="108" t="s">
        <v>170</v>
      </c>
      <c r="D335" s="104" t="s">
        <v>210</v>
      </c>
      <c r="E335" s="75" t="s">
        <v>20</v>
      </c>
      <c r="F335" s="76" t="s">
        <v>34</v>
      </c>
      <c r="G335" s="76" t="s">
        <v>20</v>
      </c>
      <c r="H335" s="76" t="s">
        <v>20</v>
      </c>
      <c r="I335" s="76" t="s">
        <v>20</v>
      </c>
      <c r="J335" s="76" t="s">
        <v>20</v>
      </c>
      <c r="K335" s="76" t="s">
        <v>20</v>
      </c>
      <c r="L335" s="76" t="s">
        <v>20</v>
      </c>
      <c r="M335" s="76" t="s">
        <v>20</v>
      </c>
      <c r="N335" s="76" t="s">
        <v>20</v>
      </c>
      <c r="O335" s="76" t="s">
        <v>20</v>
      </c>
      <c r="P335" s="76" t="s">
        <v>20</v>
      </c>
      <c r="Q335" s="76" t="s">
        <v>20</v>
      </c>
      <c r="R335" s="83">
        <v>3875061</v>
      </c>
      <c r="S335" s="83">
        <v>3472707.2866009944</v>
      </c>
      <c r="T335" s="83">
        <v>8426189.1227156874</v>
      </c>
      <c r="U335" s="83">
        <v>11823035.673576662</v>
      </c>
      <c r="V335" s="83">
        <v>14505937.862980142</v>
      </c>
      <c r="W335" s="83">
        <v>16861436.024477117</v>
      </c>
      <c r="X335" s="83">
        <v>18946054.192103818</v>
      </c>
      <c r="Y335" s="83">
        <v>20853833.734150417</v>
      </c>
      <c r="Z335" s="83">
        <v>22598488.712081283</v>
      </c>
      <c r="AA335" s="83">
        <v>24229599.811441928</v>
      </c>
      <c r="AB335" s="83">
        <v>25757280.385331873</v>
      </c>
      <c r="AC335" s="83">
        <v>27208118.362273224</v>
      </c>
      <c r="AD335" s="83">
        <v>28590039.634455279</v>
      </c>
      <c r="AE335" s="83">
        <v>29918074.666919567</v>
      </c>
      <c r="AF335" s="83">
        <v>31198389.474616006</v>
      </c>
      <c r="AG335" s="83">
        <v>32439944.79977192</v>
      </c>
      <c r="AH335" s="83">
        <v>33647370.050953209</v>
      </c>
      <c r="AI335" s="83">
        <v>34826221.717800654</v>
      </c>
      <c r="AJ335" s="83">
        <v>35979854.613013208</v>
      </c>
      <c r="AK335" s="83">
        <v>37111801.864905894</v>
      </c>
      <c r="AL335" s="92">
        <v>38224428.264324635</v>
      </c>
    </row>
    <row r="336" spans="1:38" x14ac:dyDescent="0.25">
      <c r="A336" t="str">
        <f t="shared" si="5"/>
        <v>Domestic passengers_Kuwait</v>
      </c>
      <c r="B336" s="102" t="s">
        <v>56</v>
      </c>
      <c r="C336" s="103" t="s">
        <v>170</v>
      </c>
      <c r="D336" s="104" t="s">
        <v>210</v>
      </c>
      <c r="E336" s="105" t="s">
        <v>20</v>
      </c>
      <c r="F336" s="106" t="s">
        <v>34</v>
      </c>
      <c r="G336" s="106" t="s">
        <v>20</v>
      </c>
      <c r="H336" s="106" t="s">
        <v>20</v>
      </c>
      <c r="I336" s="106" t="s">
        <v>20</v>
      </c>
      <c r="J336" s="106" t="s">
        <v>20</v>
      </c>
      <c r="K336" s="106" t="s">
        <v>20</v>
      </c>
      <c r="L336" s="106" t="s">
        <v>20</v>
      </c>
      <c r="M336" s="106" t="s">
        <v>20</v>
      </c>
      <c r="N336" s="106" t="s">
        <v>20</v>
      </c>
      <c r="O336" s="106" t="s">
        <v>20</v>
      </c>
      <c r="P336" s="106" t="s">
        <v>20</v>
      </c>
      <c r="Q336" s="106" t="s">
        <v>20</v>
      </c>
      <c r="R336" s="107" t="s">
        <v>218</v>
      </c>
      <c r="S336" s="107" t="s">
        <v>218</v>
      </c>
      <c r="T336" s="107" t="s">
        <v>218</v>
      </c>
      <c r="U336" s="107" t="s">
        <v>218</v>
      </c>
      <c r="V336" s="107" t="s">
        <v>218</v>
      </c>
      <c r="W336" s="107" t="s">
        <v>218</v>
      </c>
      <c r="X336" s="107" t="s">
        <v>218</v>
      </c>
      <c r="Y336" s="107" t="s">
        <v>218</v>
      </c>
      <c r="Z336" s="107" t="s">
        <v>218</v>
      </c>
      <c r="AA336" s="107" t="s">
        <v>218</v>
      </c>
      <c r="AB336" s="107" t="s">
        <v>218</v>
      </c>
      <c r="AC336" s="107" t="s">
        <v>218</v>
      </c>
      <c r="AD336" s="107" t="s">
        <v>218</v>
      </c>
      <c r="AE336" s="107" t="s">
        <v>218</v>
      </c>
      <c r="AF336" s="107" t="s">
        <v>218</v>
      </c>
      <c r="AG336" s="107" t="s">
        <v>218</v>
      </c>
      <c r="AH336" s="107" t="s">
        <v>218</v>
      </c>
      <c r="AI336" s="107" t="s">
        <v>218</v>
      </c>
      <c r="AJ336" s="107" t="s">
        <v>218</v>
      </c>
      <c r="AK336" s="107" t="s">
        <v>218</v>
      </c>
      <c r="AL336" s="104" t="s">
        <v>218</v>
      </c>
    </row>
    <row r="337" spans="1:38" x14ac:dyDescent="0.25">
      <c r="A337" t="str">
        <f t="shared" si="5"/>
        <v>Total passengers_Korea</v>
      </c>
      <c r="B337" s="72" t="s">
        <v>58</v>
      </c>
      <c r="C337" s="108" t="s">
        <v>69</v>
      </c>
      <c r="D337" s="92" t="s">
        <v>211</v>
      </c>
      <c r="E337" s="75" t="s">
        <v>34</v>
      </c>
      <c r="F337" s="76" t="s">
        <v>20</v>
      </c>
      <c r="G337" s="76" t="s">
        <v>20</v>
      </c>
      <c r="H337" s="76" t="s">
        <v>20</v>
      </c>
      <c r="I337" s="76" t="s">
        <v>20</v>
      </c>
      <c r="J337" s="76" t="s">
        <v>20</v>
      </c>
      <c r="K337" s="76" t="s">
        <v>20</v>
      </c>
      <c r="L337" s="76" t="s">
        <v>20</v>
      </c>
      <c r="M337" s="76" t="s">
        <v>20</v>
      </c>
      <c r="N337" s="76" t="s">
        <v>34</v>
      </c>
      <c r="O337" s="76" t="s">
        <v>20</v>
      </c>
      <c r="P337" s="76" t="s">
        <v>20</v>
      </c>
      <c r="Q337" s="76" t="s">
        <v>34</v>
      </c>
      <c r="R337" s="83">
        <v>65038928</v>
      </c>
      <c r="S337" s="83">
        <v>70380015.590912312</v>
      </c>
      <c r="T337" s="83">
        <v>92649102.170256406</v>
      </c>
      <c r="U337" s="83">
        <v>138228107.09531981</v>
      </c>
      <c r="V337" s="83">
        <v>162191753.63880935</v>
      </c>
      <c r="W337" s="83">
        <v>179164507.02822754</v>
      </c>
      <c r="X337" s="83">
        <v>194361193.96197504</v>
      </c>
      <c r="Y337" s="83">
        <v>208282995.96819684</v>
      </c>
      <c r="Z337" s="83">
        <v>221259020.75693765</v>
      </c>
      <c r="AA337" s="83">
        <v>233510591.49337369</v>
      </c>
      <c r="AB337" s="83">
        <v>245190390.96629563</v>
      </c>
      <c r="AC337" s="83">
        <v>256407024.62008974</v>
      </c>
      <c r="AD337" s="83">
        <v>267240512.86281189</v>
      </c>
      <c r="AE337" s="83">
        <v>277751876.80122453</v>
      </c>
      <c r="AF337" s="83">
        <v>287989113.19302517</v>
      </c>
      <c r="AG337" s="83">
        <v>297990952.28833479</v>
      </c>
      <c r="AH337" s="83">
        <v>307789238.75331527</v>
      </c>
      <c r="AI337" s="83">
        <v>317410515.9471882</v>
      </c>
      <c r="AJ337" s="83">
        <v>326877025.86182743</v>
      </c>
      <c r="AK337" s="83">
        <v>336207462.92868096</v>
      </c>
      <c r="AL337" s="92">
        <v>345417609.50066358</v>
      </c>
    </row>
    <row r="338" spans="1:38" x14ac:dyDescent="0.25">
      <c r="A338" t="str">
        <f t="shared" si="5"/>
        <v>Total aircraft movements_Korea</v>
      </c>
      <c r="B338" s="72" t="s">
        <v>35</v>
      </c>
      <c r="C338" s="108" t="s">
        <v>69</v>
      </c>
      <c r="D338" s="92" t="s">
        <v>211</v>
      </c>
      <c r="E338" s="75" t="s">
        <v>34</v>
      </c>
      <c r="F338" s="76" t="s">
        <v>20</v>
      </c>
      <c r="G338" s="76" t="s">
        <v>20</v>
      </c>
      <c r="H338" s="76" t="s">
        <v>20</v>
      </c>
      <c r="I338" s="76" t="s">
        <v>20</v>
      </c>
      <c r="J338" s="76" t="s">
        <v>20</v>
      </c>
      <c r="K338" s="76" t="s">
        <v>20</v>
      </c>
      <c r="L338" s="76" t="s">
        <v>20</v>
      </c>
      <c r="M338" s="76" t="s">
        <v>20</v>
      </c>
      <c r="N338" s="76" t="s">
        <v>34</v>
      </c>
      <c r="O338" s="76" t="s">
        <v>20</v>
      </c>
      <c r="P338" s="76" t="s">
        <v>20</v>
      </c>
      <c r="Q338" s="76" t="s">
        <v>34</v>
      </c>
      <c r="R338" s="83">
        <v>540029</v>
      </c>
      <c r="S338" s="83">
        <v>595917.9255251477</v>
      </c>
      <c r="T338" s="83">
        <v>726120.5188956518</v>
      </c>
      <c r="U338" s="83">
        <v>914014.30509486049</v>
      </c>
      <c r="V338" s="83">
        <v>1000030.6225176603</v>
      </c>
      <c r="W338" s="83">
        <v>1065402.9119767386</v>
      </c>
      <c r="X338" s="83">
        <v>1118414.1787098097</v>
      </c>
      <c r="Y338" s="83">
        <v>1163935.1786707588</v>
      </c>
      <c r="Z338" s="83">
        <v>1204400.729541505</v>
      </c>
      <c r="AA338" s="83">
        <v>1241166.3375578597</v>
      </c>
      <c r="AB338" s="83">
        <v>1274469.0118081444</v>
      </c>
      <c r="AC338" s="83">
        <v>1305192.2611722208</v>
      </c>
      <c r="AD338" s="83">
        <v>1333550.9700709074</v>
      </c>
      <c r="AE338" s="83">
        <v>1360073.6502143198</v>
      </c>
      <c r="AF338" s="83">
        <v>1385656.6910024961</v>
      </c>
      <c r="AG338" s="83">
        <v>1410973.8345983513</v>
      </c>
      <c r="AH338" s="83">
        <v>1436380.9301696054</v>
      </c>
      <c r="AI338" s="83">
        <v>1461314.4797222046</v>
      </c>
      <c r="AJ338" s="83">
        <v>1485646.8585115543</v>
      </c>
      <c r="AK338" s="83">
        <v>1509931.3862337847</v>
      </c>
      <c r="AL338" s="92">
        <v>1534609.9613872534</v>
      </c>
    </row>
    <row r="339" spans="1:38" x14ac:dyDescent="0.25">
      <c r="A339" t="str">
        <f t="shared" si="5"/>
        <v>Total Cargo_Korea</v>
      </c>
      <c r="B339" s="102" t="s">
        <v>207</v>
      </c>
      <c r="C339" s="103" t="s">
        <v>69</v>
      </c>
      <c r="D339" s="92" t="s">
        <v>211</v>
      </c>
      <c r="E339" s="105" t="s">
        <v>34</v>
      </c>
      <c r="F339" s="106" t="s">
        <v>20</v>
      </c>
      <c r="G339" s="106" t="s">
        <v>20</v>
      </c>
      <c r="H339" s="106" t="s">
        <v>20</v>
      </c>
      <c r="I339" s="106" t="s">
        <v>20</v>
      </c>
      <c r="J339" s="106" t="s">
        <v>20</v>
      </c>
      <c r="K339" s="106" t="s">
        <v>20</v>
      </c>
      <c r="L339" s="106" t="s">
        <v>20</v>
      </c>
      <c r="M339" s="106" t="s">
        <v>20</v>
      </c>
      <c r="N339" s="106" t="s">
        <v>34</v>
      </c>
      <c r="O339" s="106" t="s">
        <v>20</v>
      </c>
      <c r="P339" s="106" t="s">
        <v>20</v>
      </c>
      <c r="Q339" s="106" t="s">
        <v>34</v>
      </c>
      <c r="R339" s="107">
        <v>2978445.5959999999</v>
      </c>
      <c r="S339" s="107">
        <v>3450258.2136379229</v>
      </c>
      <c r="T339" s="107">
        <v>3408496.3999495455</v>
      </c>
      <c r="U339" s="107">
        <v>3375526.0416235668</v>
      </c>
      <c r="V339" s="107">
        <v>3359649.749378806</v>
      </c>
      <c r="W339" s="107">
        <v>3391538.6736685266</v>
      </c>
      <c r="X339" s="107">
        <v>3428438.0675191032</v>
      </c>
      <c r="Y339" s="107">
        <v>3469430.4134811908</v>
      </c>
      <c r="Z339" s="107">
        <v>3513768.1170788934</v>
      </c>
      <c r="AA339" s="107">
        <v>3560835.5877212961</v>
      </c>
      <c r="AB339" s="107">
        <v>3610132.9574051588</v>
      </c>
      <c r="AC339" s="107">
        <v>3661247.8261213633</v>
      </c>
      <c r="AD339" s="107">
        <v>3713846.8367230888</v>
      </c>
      <c r="AE339" s="107">
        <v>3767654.0039047021</v>
      </c>
      <c r="AF339" s="107">
        <v>3822447.6356524006</v>
      </c>
      <c r="AG339" s="107">
        <v>3878043.1306187087</v>
      </c>
      <c r="AH339" s="107">
        <v>3934293.5253132959</v>
      </c>
      <c r="AI339" s="107">
        <v>3991075.3143925811</v>
      </c>
      <c r="AJ339" s="107">
        <v>4048291.4488377953</v>
      </c>
      <c r="AK339" s="107">
        <v>4105859.1953210807</v>
      </c>
      <c r="AL339" s="104">
        <v>4163714.786544052</v>
      </c>
    </row>
    <row r="340" spans="1:38" x14ac:dyDescent="0.25">
      <c r="A340" t="str">
        <f t="shared" si="5"/>
        <v>International passengers_Korea</v>
      </c>
      <c r="B340" s="102" t="s">
        <v>54</v>
      </c>
      <c r="C340" s="103" t="s">
        <v>69</v>
      </c>
      <c r="D340" s="92" t="s">
        <v>211</v>
      </c>
      <c r="E340" s="105" t="s">
        <v>34</v>
      </c>
      <c r="F340" s="106" t="s">
        <v>20</v>
      </c>
      <c r="G340" s="106" t="s">
        <v>20</v>
      </c>
      <c r="H340" s="106" t="s">
        <v>20</v>
      </c>
      <c r="I340" s="106" t="s">
        <v>20</v>
      </c>
      <c r="J340" s="106" t="s">
        <v>20</v>
      </c>
      <c r="K340" s="106" t="s">
        <v>20</v>
      </c>
      <c r="L340" s="106" t="s">
        <v>20</v>
      </c>
      <c r="M340" s="106" t="s">
        <v>20</v>
      </c>
      <c r="N340" s="106" t="s">
        <v>34</v>
      </c>
      <c r="O340" s="106" t="s">
        <v>20</v>
      </c>
      <c r="P340" s="106" t="s">
        <v>20</v>
      </c>
      <c r="Q340" s="106" t="s">
        <v>34</v>
      </c>
      <c r="R340" s="107">
        <v>14315695</v>
      </c>
      <c r="S340" s="107">
        <v>3216794.7779141809</v>
      </c>
      <c r="T340" s="107">
        <v>19710891.575225607</v>
      </c>
      <c r="U340" s="107">
        <v>60681952.962587573</v>
      </c>
      <c r="V340" s="107">
        <v>80918196.992255911</v>
      </c>
      <c r="W340" s="107">
        <v>94618433.76696834</v>
      </c>
      <c r="X340" s="107">
        <v>106608873.62651087</v>
      </c>
      <c r="Y340" s="107">
        <v>117334491.90516956</v>
      </c>
      <c r="Z340" s="107">
        <v>127110462.40889022</v>
      </c>
      <c r="AA340" s="107">
        <v>136156794.24270436</v>
      </c>
      <c r="AB340" s="107">
        <v>144628327.02167147</v>
      </c>
      <c r="AC340" s="107">
        <v>152636568.8170101</v>
      </c>
      <c r="AD340" s="107">
        <v>160264313.55515045</v>
      </c>
      <c r="AE340" s="107">
        <v>167575064.23369247</v>
      </c>
      <c r="AF340" s="107">
        <v>174618975.12165311</v>
      </c>
      <c r="AG340" s="107">
        <v>181436600.51913261</v>
      </c>
      <c r="AH340" s="107">
        <v>188061309.83228013</v>
      </c>
      <c r="AI340" s="107">
        <v>194520880.2112796</v>
      </c>
      <c r="AJ340" s="107">
        <v>200838604.9239417</v>
      </c>
      <c r="AK340" s="107">
        <v>207034086.54062217</v>
      </c>
      <c r="AL340" s="104">
        <v>213123867.00892699</v>
      </c>
    </row>
    <row r="341" spans="1:38" x14ac:dyDescent="0.25">
      <c r="A341" t="str">
        <f t="shared" si="5"/>
        <v>Domestic passengers_Korea</v>
      </c>
      <c r="B341" s="72" t="s">
        <v>56</v>
      </c>
      <c r="C341" s="108" t="s">
        <v>69</v>
      </c>
      <c r="D341" s="92" t="s">
        <v>211</v>
      </c>
      <c r="E341" s="75" t="s">
        <v>34</v>
      </c>
      <c r="F341" s="76" t="s">
        <v>20</v>
      </c>
      <c r="G341" s="76" t="s">
        <v>20</v>
      </c>
      <c r="H341" s="76" t="s">
        <v>20</v>
      </c>
      <c r="I341" s="76" t="s">
        <v>20</v>
      </c>
      <c r="J341" s="76" t="s">
        <v>20</v>
      </c>
      <c r="K341" s="76" t="s">
        <v>20</v>
      </c>
      <c r="L341" s="76" t="s">
        <v>20</v>
      </c>
      <c r="M341" s="76" t="s">
        <v>20</v>
      </c>
      <c r="N341" s="76" t="s">
        <v>34</v>
      </c>
      <c r="O341" s="76" t="s">
        <v>20</v>
      </c>
      <c r="P341" s="76" t="s">
        <v>20</v>
      </c>
      <c r="Q341" s="76" t="s">
        <v>34</v>
      </c>
      <c r="R341" s="83">
        <v>50711368</v>
      </c>
      <c r="S341" s="83">
        <v>67132562.735008523</v>
      </c>
      <c r="T341" s="83">
        <v>72891582.572392985</v>
      </c>
      <c r="U341" s="83">
        <v>77495564.115070045</v>
      </c>
      <c r="V341" s="83">
        <v>81223063.702514201</v>
      </c>
      <c r="W341" s="83">
        <v>84497583.99204275</v>
      </c>
      <c r="X341" s="83">
        <v>87706322.815210372</v>
      </c>
      <c r="Y341" s="83">
        <v>90905075.253105015</v>
      </c>
      <c r="Z341" s="83">
        <v>94107600.319751143</v>
      </c>
      <c r="AA341" s="83">
        <v>97315151.664907545</v>
      </c>
      <c r="AB341" s="83">
        <v>100525538.4643946</v>
      </c>
      <c r="AC341" s="83">
        <v>103735885.81811005</v>
      </c>
      <c r="AD341" s="83">
        <v>106943429.15066597</v>
      </c>
      <c r="AE341" s="83">
        <v>110145727.16738123</v>
      </c>
      <c r="AF341" s="83">
        <v>113340680.74818835</v>
      </c>
      <c r="AG341" s="83">
        <v>116526510.70576297</v>
      </c>
      <c r="AH341" s="83">
        <v>119701715.2078817</v>
      </c>
      <c r="AI341" s="83">
        <v>122865034.46465826</v>
      </c>
      <c r="AJ341" s="83">
        <v>126015409.81361425</v>
      </c>
      <c r="AK341" s="83">
        <v>129151960.14258492</v>
      </c>
      <c r="AL341" s="92">
        <v>132273946.14890486</v>
      </c>
    </row>
    <row r="342" spans="1:38" x14ac:dyDescent="0.25">
      <c r="A342" t="str">
        <f t="shared" si="5"/>
        <v>Total passengers_Kenya</v>
      </c>
      <c r="B342" s="102" t="s">
        <v>58</v>
      </c>
      <c r="C342" s="103" t="s">
        <v>32</v>
      </c>
      <c r="D342" s="104" t="s">
        <v>49</v>
      </c>
      <c r="E342" s="105" t="s">
        <v>20</v>
      </c>
      <c r="F342" s="106" t="s">
        <v>34</v>
      </c>
      <c r="G342" s="106" t="s">
        <v>20</v>
      </c>
      <c r="H342" s="106" t="s">
        <v>20</v>
      </c>
      <c r="I342" s="106" t="s">
        <v>20</v>
      </c>
      <c r="J342" s="106" t="s">
        <v>20</v>
      </c>
      <c r="K342" s="106" t="s">
        <v>20</v>
      </c>
      <c r="L342" s="106" t="s">
        <v>34</v>
      </c>
      <c r="M342" s="106" t="s">
        <v>20</v>
      </c>
      <c r="N342" s="106" t="s">
        <v>20</v>
      </c>
      <c r="O342" s="106" t="s">
        <v>20</v>
      </c>
      <c r="P342" s="106" t="s">
        <v>20</v>
      </c>
      <c r="Q342" s="106" t="s">
        <v>20</v>
      </c>
      <c r="R342" s="107">
        <v>3924923</v>
      </c>
      <c r="S342" s="107">
        <v>5764059.2203138042</v>
      </c>
      <c r="T342" s="107">
        <v>7914695.2058814997</v>
      </c>
      <c r="U342" s="107">
        <v>9839022.3104391284</v>
      </c>
      <c r="V342" s="107">
        <v>11277181.635061992</v>
      </c>
      <c r="W342" s="107">
        <v>12278462.513499768</v>
      </c>
      <c r="X342" s="107">
        <v>13082720.162000118</v>
      </c>
      <c r="Y342" s="107">
        <v>13762041.555283032</v>
      </c>
      <c r="Z342" s="107">
        <v>14351420.474261772</v>
      </c>
      <c r="AA342" s="107">
        <v>14896469.877569119</v>
      </c>
      <c r="AB342" s="107">
        <v>15419153.642663091</v>
      </c>
      <c r="AC342" s="107">
        <v>15935466.58213865</v>
      </c>
      <c r="AD342" s="107">
        <v>16441639.596042469</v>
      </c>
      <c r="AE342" s="107">
        <v>16941417.92648793</v>
      </c>
      <c r="AF342" s="107">
        <v>17443023.041530848</v>
      </c>
      <c r="AG342" s="107">
        <v>17948512.14035511</v>
      </c>
      <c r="AH342" s="107">
        <v>18459989.140114885</v>
      </c>
      <c r="AI342" s="107">
        <v>18977526.894926831</v>
      </c>
      <c r="AJ342" s="107">
        <v>19502957.340248737</v>
      </c>
      <c r="AK342" s="107">
        <v>20036866.198979646</v>
      </c>
      <c r="AL342" s="104">
        <v>20579467.510161191</v>
      </c>
    </row>
    <row r="343" spans="1:38" x14ac:dyDescent="0.25">
      <c r="A343" t="str">
        <f t="shared" si="5"/>
        <v>Total aircraft movements_Kenya</v>
      </c>
      <c r="B343" s="102" t="s">
        <v>35</v>
      </c>
      <c r="C343" s="103" t="s">
        <v>32</v>
      </c>
      <c r="D343" s="104" t="s">
        <v>49</v>
      </c>
      <c r="E343" s="105" t="s">
        <v>20</v>
      </c>
      <c r="F343" s="106" t="s">
        <v>34</v>
      </c>
      <c r="G343" s="106" t="s">
        <v>20</v>
      </c>
      <c r="H343" s="106" t="s">
        <v>20</v>
      </c>
      <c r="I343" s="106" t="s">
        <v>20</v>
      </c>
      <c r="J343" s="106" t="s">
        <v>20</v>
      </c>
      <c r="K343" s="106" t="s">
        <v>20</v>
      </c>
      <c r="L343" s="106" t="s">
        <v>34</v>
      </c>
      <c r="M343" s="106" t="s">
        <v>20</v>
      </c>
      <c r="N343" s="106" t="s">
        <v>20</v>
      </c>
      <c r="O343" s="106" t="s">
        <v>20</v>
      </c>
      <c r="P343" s="106" t="s">
        <v>20</v>
      </c>
      <c r="Q343" s="106" t="s">
        <v>20</v>
      </c>
      <c r="R343" s="107">
        <v>135909</v>
      </c>
      <c r="S343" s="107">
        <v>158521.01971404071</v>
      </c>
      <c r="T343" s="107">
        <v>194438.01975571492</v>
      </c>
      <c r="U343" s="107">
        <v>223357.81749889749</v>
      </c>
      <c r="V343" s="107">
        <v>244333.02327975823</v>
      </c>
      <c r="W343" s="107">
        <v>259802.13973096077</v>
      </c>
      <c r="X343" s="107">
        <v>272092.3010748931</v>
      </c>
      <c r="Y343" s="107">
        <v>282305.2954993546</v>
      </c>
      <c r="Z343" s="107">
        <v>291141.71407096949</v>
      </c>
      <c r="AA343" s="107">
        <v>299047.05139085453</v>
      </c>
      <c r="AB343" s="107">
        <v>306295.79610511812</v>
      </c>
      <c r="AC343" s="107">
        <v>313062.40649652935</v>
      </c>
      <c r="AD343" s="107">
        <v>319468.27807544637</v>
      </c>
      <c r="AE343" s="107">
        <v>325591.75730275246</v>
      </c>
      <c r="AF343" s="107">
        <v>331490.44541857834</v>
      </c>
      <c r="AG343" s="107">
        <v>337204.19905644486</v>
      </c>
      <c r="AH343" s="107">
        <v>342763.92269443034</v>
      </c>
      <c r="AI343" s="107">
        <v>348193.41530969721</v>
      </c>
      <c r="AJ343" s="107">
        <v>353510.10947373213</v>
      </c>
      <c r="AK343" s="107">
        <v>358729.5893338687</v>
      </c>
      <c r="AL343" s="104">
        <v>363863.1751124243</v>
      </c>
    </row>
    <row r="344" spans="1:38" x14ac:dyDescent="0.25">
      <c r="A344" t="str">
        <f t="shared" si="5"/>
        <v>Total Cargo_Kenya</v>
      </c>
      <c r="B344" s="102" t="s">
        <v>207</v>
      </c>
      <c r="C344" s="108" t="s">
        <v>32</v>
      </c>
      <c r="D344" s="92" t="s">
        <v>49</v>
      </c>
      <c r="E344" s="75" t="s">
        <v>20</v>
      </c>
      <c r="F344" s="76" t="s">
        <v>34</v>
      </c>
      <c r="G344" s="76" t="s">
        <v>20</v>
      </c>
      <c r="H344" s="76" t="s">
        <v>20</v>
      </c>
      <c r="I344" s="76" t="s">
        <v>20</v>
      </c>
      <c r="J344" s="76" t="s">
        <v>20</v>
      </c>
      <c r="K344" s="76" t="s">
        <v>20</v>
      </c>
      <c r="L344" s="76" t="s">
        <v>34</v>
      </c>
      <c r="M344" s="76" t="s">
        <v>20</v>
      </c>
      <c r="N344" s="76" t="s">
        <v>20</v>
      </c>
      <c r="O344" s="76" t="s">
        <v>20</v>
      </c>
      <c r="P344" s="76" t="s">
        <v>20</v>
      </c>
      <c r="Q344" s="76" t="s">
        <v>20</v>
      </c>
      <c r="R344" s="83">
        <v>348690.60200000001</v>
      </c>
      <c r="S344" s="83">
        <v>368612.08187940286</v>
      </c>
      <c r="T344" s="83">
        <v>385933.62163945369</v>
      </c>
      <c r="U344" s="83">
        <v>401055.22056713345</v>
      </c>
      <c r="V344" s="83">
        <v>414244.94460959348</v>
      </c>
      <c r="W344" s="83">
        <v>425789.15004258341</v>
      </c>
      <c r="X344" s="83">
        <v>436591.40687344334</v>
      </c>
      <c r="Y344" s="83">
        <v>446797.7600590362</v>
      </c>
      <c r="Z344" s="83">
        <v>456512.21353726706</v>
      </c>
      <c r="AA344" s="83">
        <v>465821.85505549371</v>
      </c>
      <c r="AB344" s="83">
        <v>474796.33991685865</v>
      </c>
      <c r="AC344" s="83">
        <v>483492.6142999935</v>
      </c>
      <c r="AD344" s="83">
        <v>491957.20946802862</v>
      </c>
      <c r="AE344" s="83">
        <v>500228.12730471278</v>
      </c>
      <c r="AF344" s="83">
        <v>508336.38874929247</v>
      </c>
      <c r="AG344" s="83">
        <v>516307.30444588402</v>
      </c>
      <c r="AH344" s="83">
        <v>524162.49480451667</v>
      </c>
      <c r="AI344" s="83">
        <v>531916.83051105146</v>
      </c>
      <c r="AJ344" s="83">
        <v>539585.00306087232</v>
      </c>
      <c r="AK344" s="83">
        <v>547178.18214228703</v>
      </c>
      <c r="AL344" s="92">
        <v>554705.46263627242</v>
      </c>
    </row>
    <row r="345" spans="1:38" x14ac:dyDescent="0.25">
      <c r="A345" t="str">
        <f t="shared" si="5"/>
        <v>International passengers_Kenya</v>
      </c>
      <c r="B345" s="72" t="s">
        <v>54</v>
      </c>
      <c r="C345" s="108" t="s">
        <v>32</v>
      </c>
      <c r="D345" s="92" t="s">
        <v>49</v>
      </c>
      <c r="E345" s="75" t="s">
        <v>20</v>
      </c>
      <c r="F345" s="76" t="s">
        <v>34</v>
      </c>
      <c r="G345" s="76" t="s">
        <v>20</v>
      </c>
      <c r="H345" s="76" t="s">
        <v>20</v>
      </c>
      <c r="I345" s="76" t="s">
        <v>20</v>
      </c>
      <c r="J345" s="76" t="s">
        <v>20</v>
      </c>
      <c r="K345" s="76" t="s">
        <v>20</v>
      </c>
      <c r="L345" s="76" t="s">
        <v>34</v>
      </c>
      <c r="M345" s="76" t="s">
        <v>20</v>
      </c>
      <c r="N345" s="76" t="s">
        <v>20</v>
      </c>
      <c r="O345" s="76" t="s">
        <v>20</v>
      </c>
      <c r="P345" s="76" t="s">
        <v>20</v>
      </c>
      <c r="Q345" s="76" t="s">
        <v>20</v>
      </c>
      <c r="R345" s="83">
        <v>1762234</v>
      </c>
      <c r="S345" s="83">
        <v>2667442.4360090429</v>
      </c>
      <c r="T345" s="83">
        <v>4000707.224519752</v>
      </c>
      <c r="U345" s="83">
        <v>5071008.8307585213</v>
      </c>
      <c r="V345" s="83">
        <v>5788820.1747336788</v>
      </c>
      <c r="W345" s="83">
        <v>6304373.5563576994</v>
      </c>
      <c r="X345" s="83">
        <v>6711216.8869540459</v>
      </c>
      <c r="Y345" s="83">
        <v>7053186.0809984328</v>
      </c>
      <c r="Z345" s="83">
        <v>7346061.538794348</v>
      </c>
      <c r="AA345" s="83">
        <v>7622680.0485265804</v>
      </c>
      <c r="AB345" s="83">
        <v>7896556.1449973099</v>
      </c>
      <c r="AC345" s="83">
        <v>8178076.5627566259</v>
      </c>
      <c r="AD345" s="83">
        <v>8459706.2175071742</v>
      </c>
      <c r="AE345" s="83">
        <v>8742619.6116039176</v>
      </c>
      <c r="AF345" s="83">
        <v>9033242.4691627827</v>
      </c>
      <c r="AG345" s="83">
        <v>9332354.6832832694</v>
      </c>
      <c r="AH345" s="83">
        <v>9641132.9483268559</v>
      </c>
      <c r="AI345" s="83">
        <v>9958955.1195217799</v>
      </c>
      <c r="AJ345" s="83">
        <v>10287135.266548228</v>
      </c>
      <c r="AK345" s="83">
        <v>10625855.970699411</v>
      </c>
      <c r="AL345" s="92">
        <v>10975022.974587264</v>
      </c>
    </row>
    <row r="346" spans="1:38" x14ac:dyDescent="0.25">
      <c r="A346" t="str">
        <f t="shared" si="5"/>
        <v>Domestic passengers_Kenya</v>
      </c>
      <c r="B346" s="102" t="s">
        <v>56</v>
      </c>
      <c r="C346" s="103" t="s">
        <v>32</v>
      </c>
      <c r="D346" s="104" t="s">
        <v>49</v>
      </c>
      <c r="E346" s="105" t="s">
        <v>20</v>
      </c>
      <c r="F346" s="106" t="s">
        <v>34</v>
      </c>
      <c r="G346" s="106" t="s">
        <v>20</v>
      </c>
      <c r="H346" s="106" t="s">
        <v>20</v>
      </c>
      <c r="I346" s="106" t="s">
        <v>20</v>
      </c>
      <c r="J346" s="106" t="s">
        <v>20</v>
      </c>
      <c r="K346" s="106" t="s">
        <v>20</v>
      </c>
      <c r="L346" s="106" t="s">
        <v>34</v>
      </c>
      <c r="M346" s="106" t="s">
        <v>20</v>
      </c>
      <c r="N346" s="106" t="s">
        <v>20</v>
      </c>
      <c r="O346" s="106" t="s">
        <v>20</v>
      </c>
      <c r="P346" s="106" t="s">
        <v>20</v>
      </c>
      <c r="Q346" s="106" t="s">
        <v>20</v>
      </c>
      <c r="R346" s="107">
        <v>1768318</v>
      </c>
      <c r="S346" s="107">
        <v>2961920.8066299614</v>
      </c>
      <c r="T346" s="107">
        <v>3660710.7977988422</v>
      </c>
      <c r="U346" s="107">
        <v>4152160.3350788327</v>
      </c>
      <c r="V346" s="107">
        <v>4504276.0684399046</v>
      </c>
      <c r="W346" s="107">
        <v>4767078.241355761</v>
      </c>
      <c r="X346" s="107">
        <v>4981468.6549622668</v>
      </c>
      <c r="Y346" s="107">
        <v>5167826.1432190593</v>
      </c>
      <c r="Z346" s="107">
        <v>5338189.78874816</v>
      </c>
      <c r="AA346" s="107">
        <v>5499617.0190112339</v>
      </c>
      <c r="AB346" s="107">
        <v>5656212.2566175275</v>
      </c>
      <c r="AC346" s="107">
        <v>5810318.9518296532</v>
      </c>
      <c r="AD346" s="107">
        <v>5963243.3553891405</v>
      </c>
      <c r="AE346" s="107">
        <v>6115680.7856186694</v>
      </c>
      <c r="AF346" s="107">
        <v>6267977.5998676158</v>
      </c>
      <c r="AG346" s="107">
        <v>6420280.8392357351</v>
      </c>
      <c r="AH346" s="107">
        <v>6572621.4509475678</v>
      </c>
      <c r="AI346" s="107">
        <v>6724981.4692047872</v>
      </c>
      <c r="AJ346" s="107">
        <v>6877307.7082150085</v>
      </c>
      <c r="AK346" s="107">
        <v>7029543.3729369482</v>
      </c>
      <c r="AL346" s="104">
        <v>7181624.6642806046</v>
      </c>
    </row>
    <row r="347" spans="1:38" x14ac:dyDescent="0.25">
      <c r="A347" t="str">
        <f t="shared" si="5"/>
        <v>Total passengers_Jordan</v>
      </c>
      <c r="B347" s="72" t="s">
        <v>58</v>
      </c>
      <c r="C347" s="108" t="s">
        <v>170</v>
      </c>
      <c r="D347" s="92" t="s">
        <v>175</v>
      </c>
      <c r="E347" s="75" t="s">
        <v>20</v>
      </c>
      <c r="F347" s="76" t="s">
        <v>34</v>
      </c>
      <c r="G347" s="76" t="s">
        <v>20</v>
      </c>
      <c r="H347" s="76" t="s">
        <v>20</v>
      </c>
      <c r="I347" s="76" t="s">
        <v>20</v>
      </c>
      <c r="J347" s="76" t="s">
        <v>20</v>
      </c>
      <c r="K347" s="76" t="s">
        <v>20</v>
      </c>
      <c r="L347" s="76" t="s">
        <v>20</v>
      </c>
      <c r="M347" s="76" t="s">
        <v>20</v>
      </c>
      <c r="N347" s="76" t="s">
        <v>20</v>
      </c>
      <c r="O347" s="76" t="s">
        <v>20</v>
      </c>
      <c r="P347" s="76" t="s">
        <v>20</v>
      </c>
      <c r="Q347" s="76" t="s">
        <v>20</v>
      </c>
      <c r="R347" s="83">
        <v>2059604</v>
      </c>
      <c r="S347" s="83">
        <v>4584724.7141322261</v>
      </c>
      <c r="T347" s="83">
        <v>7312208.8038547877</v>
      </c>
      <c r="U347" s="83">
        <v>8944270.4772362933</v>
      </c>
      <c r="V347" s="83">
        <v>10064515.988003913</v>
      </c>
      <c r="W347" s="83">
        <v>10895914.545677282</v>
      </c>
      <c r="X347" s="83">
        <v>11668680.032242933</v>
      </c>
      <c r="Y347" s="83">
        <v>12363739.036609756</v>
      </c>
      <c r="Z347" s="83">
        <v>13019401.238257062</v>
      </c>
      <c r="AA347" s="83">
        <v>13658380.521319628</v>
      </c>
      <c r="AB347" s="83">
        <v>14291667.001888614</v>
      </c>
      <c r="AC347" s="83">
        <v>14912147.824689595</v>
      </c>
      <c r="AD347" s="83">
        <v>15522093.40565699</v>
      </c>
      <c r="AE347" s="83">
        <v>16141661.93933991</v>
      </c>
      <c r="AF347" s="83">
        <v>16772780.450269438</v>
      </c>
      <c r="AG347" s="83">
        <v>17403621.867795918</v>
      </c>
      <c r="AH347" s="83">
        <v>18065210.029220801</v>
      </c>
      <c r="AI347" s="83">
        <v>18740750.231750816</v>
      </c>
      <c r="AJ347" s="83">
        <v>19430713.101141587</v>
      </c>
      <c r="AK347" s="83">
        <v>20135298.049984809</v>
      </c>
      <c r="AL347" s="92">
        <v>20855522.16734729</v>
      </c>
    </row>
    <row r="348" spans="1:38" x14ac:dyDescent="0.25">
      <c r="A348" t="str">
        <f t="shared" si="5"/>
        <v>Total aircraft movements_Jordan</v>
      </c>
      <c r="B348" s="72" t="s">
        <v>35</v>
      </c>
      <c r="C348" s="108" t="s">
        <v>170</v>
      </c>
      <c r="D348" s="92" t="s">
        <v>175</v>
      </c>
      <c r="E348" s="75" t="s">
        <v>20</v>
      </c>
      <c r="F348" s="76" t="s">
        <v>34</v>
      </c>
      <c r="G348" s="76" t="s">
        <v>20</v>
      </c>
      <c r="H348" s="76" t="s">
        <v>20</v>
      </c>
      <c r="I348" s="76" t="s">
        <v>20</v>
      </c>
      <c r="J348" s="76" t="s">
        <v>20</v>
      </c>
      <c r="K348" s="76" t="s">
        <v>20</v>
      </c>
      <c r="L348" s="76" t="s">
        <v>20</v>
      </c>
      <c r="M348" s="76" t="s">
        <v>20</v>
      </c>
      <c r="N348" s="76" t="s">
        <v>20</v>
      </c>
      <c r="O348" s="76" t="s">
        <v>20</v>
      </c>
      <c r="P348" s="76" t="s">
        <v>20</v>
      </c>
      <c r="Q348" s="76" t="s">
        <v>20</v>
      </c>
      <c r="R348" s="83">
        <v>44560</v>
      </c>
      <c r="S348" s="83">
        <v>70544.850261527681</v>
      </c>
      <c r="T348" s="83">
        <v>108259.2498422046</v>
      </c>
      <c r="U348" s="83">
        <v>124185.67700826596</v>
      </c>
      <c r="V348" s="83">
        <v>131716.91765146604</v>
      </c>
      <c r="W348" s="83">
        <v>138716.02995319117</v>
      </c>
      <c r="X348" s="83">
        <v>143651.10984232093</v>
      </c>
      <c r="Y348" s="83">
        <v>147589.25404123013</v>
      </c>
      <c r="Z348" s="83">
        <v>151086.74021115314</v>
      </c>
      <c r="AA348" s="83">
        <v>154421.83796436124</v>
      </c>
      <c r="AB348" s="83">
        <v>157736.52568266491</v>
      </c>
      <c r="AC348" s="83">
        <v>161093.01592021194</v>
      </c>
      <c r="AD348" s="83">
        <v>164514.80026404752</v>
      </c>
      <c r="AE348" s="83">
        <v>168006.3345823673</v>
      </c>
      <c r="AF348" s="83">
        <v>171564.38701662442</v>
      </c>
      <c r="AG348" s="83">
        <v>175178.87380004971</v>
      </c>
      <c r="AH348" s="83">
        <v>178842.48996813872</v>
      </c>
      <c r="AI348" s="83">
        <v>182544.35889054267</v>
      </c>
      <c r="AJ348" s="83">
        <v>186277.60390087316</v>
      </c>
      <c r="AK348" s="83">
        <v>190032.12032060657</v>
      </c>
      <c r="AL348" s="92">
        <v>193805.11256374151</v>
      </c>
    </row>
    <row r="349" spans="1:38" x14ac:dyDescent="0.25">
      <c r="A349" t="str">
        <f t="shared" si="5"/>
        <v>Total Cargo_Jordan</v>
      </c>
      <c r="B349" s="102" t="s">
        <v>207</v>
      </c>
      <c r="C349" s="103" t="s">
        <v>170</v>
      </c>
      <c r="D349" s="104" t="s">
        <v>175</v>
      </c>
      <c r="E349" s="105" t="s">
        <v>20</v>
      </c>
      <c r="F349" s="106" t="s">
        <v>34</v>
      </c>
      <c r="G349" s="106" t="s">
        <v>20</v>
      </c>
      <c r="H349" s="106" t="s">
        <v>20</v>
      </c>
      <c r="I349" s="106" t="s">
        <v>20</v>
      </c>
      <c r="J349" s="106" t="s">
        <v>20</v>
      </c>
      <c r="K349" s="106" t="s">
        <v>20</v>
      </c>
      <c r="L349" s="106" t="s">
        <v>20</v>
      </c>
      <c r="M349" s="106" t="s">
        <v>20</v>
      </c>
      <c r="N349" s="106" t="s">
        <v>20</v>
      </c>
      <c r="O349" s="106" t="s">
        <v>20</v>
      </c>
      <c r="P349" s="106" t="s">
        <v>20</v>
      </c>
      <c r="Q349" s="106" t="s">
        <v>20</v>
      </c>
      <c r="R349" s="107">
        <v>48537.13</v>
      </c>
      <c r="S349" s="107">
        <v>58926.989997131102</v>
      </c>
      <c r="T349" s="107">
        <v>76145.683393404019</v>
      </c>
      <c r="U349" s="107">
        <v>93049.111685185009</v>
      </c>
      <c r="V349" s="107">
        <v>103173.67971698394</v>
      </c>
      <c r="W349" s="107">
        <v>109663.24449986027</v>
      </c>
      <c r="X349" s="107">
        <v>115073.20104283087</v>
      </c>
      <c r="Y349" s="107">
        <v>119853.0571120269</v>
      </c>
      <c r="Z349" s="107">
        <v>124272.28239713659</v>
      </c>
      <c r="AA349" s="107">
        <v>128493.75532533984</v>
      </c>
      <c r="AB349" s="107">
        <v>132625.73977713415</v>
      </c>
      <c r="AC349" s="107">
        <v>136737.67850093375</v>
      </c>
      <c r="AD349" s="107">
        <v>140886.04676781691</v>
      </c>
      <c r="AE349" s="107">
        <v>145112.87676710123</v>
      </c>
      <c r="AF349" s="107">
        <v>149453.01122817249</v>
      </c>
      <c r="AG349" s="107">
        <v>153942.29078331357</v>
      </c>
      <c r="AH349" s="107">
        <v>158613.17205485245</v>
      </c>
      <c r="AI349" s="107">
        <v>163499.8681796107</v>
      </c>
      <c r="AJ349" s="107">
        <v>168635.74929553358</v>
      </c>
      <c r="AK349" s="107">
        <v>174060.22875071364</v>
      </c>
      <c r="AL349" s="104">
        <v>179813.17994039069</v>
      </c>
    </row>
    <row r="350" spans="1:38" x14ac:dyDescent="0.25">
      <c r="A350" t="str">
        <f t="shared" si="5"/>
        <v>International passengers_Jordan</v>
      </c>
      <c r="B350" s="102" t="s">
        <v>54</v>
      </c>
      <c r="C350" s="103" t="s">
        <v>170</v>
      </c>
      <c r="D350" s="104" t="s">
        <v>175</v>
      </c>
      <c r="E350" s="105" t="s">
        <v>20</v>
      </c>
      <c r="F350" s="106" t="s">
        <v>34</v>
      </c>
      <c r="G350" s="106" t="s">
        <v>20</v>
      </c>
      <c r="H350" s="106" t="s">
        <v>20</v>
      </c>
      <c r="I350" s="106" t="s">
        <v>20</v>
      </c>
      <c r="J350" s="106" t="s">
        <v>20</v>
      </c>
      <c r="K350" s="106" t="s">
        <v>20</v>
      </c>
      <c r="L350" s="106" t="s">
        <v>20</v>
      </c>
      <c r="M350" s="106" t="s">
        <v>20</v>
      </c>
      <c r="N350" s="106" t="s">
        <v>20</v>
      </c>
      <c r="O350" s="106" t="s">
        <v>20</v>
      </c>
      <c r="P350" s="106" t="s">
        <v>20</v>
      </c>
      <c r="Q350" s="106" t="s">
        <v>20</v>
      </c>
      <c r="R350" s="107">
        <v>1985074</v>
      </c>
      <c r="S350" s="107">
        <v>4538423.0745246038</v>
      </c>
      <c r="T350" s="107">
        <v>7244080.313993535</v>
      </c>
      <c r="U350" s="107">
        <v>8866724.1858910639</v>
      </c>
      <c r="V350" s="107">
        <v>9982359.1485487558</v>
      </c>
      <c r="W350" s="107">
        <v>10809485.203269953</v>
      </c>
      <c r="X350" s="107">
        <v>11578182.212598749</v>
      </c>
      <c r="Y350" s="107">
        <v>12269364.441721806</v>
      </c>
      <c r="Z350" s="107">
        <v>12921369.510677738</v>
      </c>
      <c r="AA350" s="107">
        <v>13556928.411517248</v>
      </c>
      <c r="AB350" s="107">
        <v>14187030.903491654</v>
      </c>
      <c r="AC350" s="107">
        <v>14804517.484897928</v>
      </c>
      <c r="AD350" s="107">
        <v>15411557.426430618</v>
      </c>
      <c r="AE350" s="107">
        <v>16028245.167554297</v>
      </c>
      <c r="AF350" s="107">
        <v>16656460.089222843</v>
      </c>
      <c r="AG350" s="107">
        <v>17284339.61522802</v>
      </c>
      <c r="AH350" s="107">
        <v>17942929.012548018</v>
      </c>
      <c r="AI350" s="107">
        <v>18615439.325982336</v>
      </c>
      <c r="AJ350" s="107">
        <v>19302329.142116841</v>
      </c>
      <c r="AK350" s="107">
        <v>20003785.532028835</v>
      </c>
      <c r="AL350" s="104">
        <v>20720826.469550017</v>
      </c>
    </row>
    <row r="351" spans="1:38" x14ac:dyDescent="0.25">
      <c r="A351" t="str">
        <f t="shared" si="5"/>
        <v>Domestic passengers_Jordan</v>
      </c>
      <c r="B351" s="72" t="s">
        <v>56</v>
      </c>
      <c r="C351" s="108" t="s">
        <v>170</v>
      </c>
      <c r="D351" s="92" t="s">
        <v>175</v>
      </c>
      <c r="E351" s="75" t="s">
        <v>20</v>
      </c>
      <c r="F351" s="76" t="s">
        <v>34</v>
      </c>
      <c r="G351" s="76" t="s">
        <v>20</v>
      </c>
      <c r="H351" s="76" t="s">
        <v>20</v>
      </c>
      <c r="I351" s="76" t="s">
        <v>20</v>
      </c>
      <c r="J351" s="76" t="s">
        <v>20</v>
      </c>
      <c r="K351" s="76" t="s">
        <v>20</v>
      </c>
      <c r="L351" s="76" t="s">
        <v>20</v>
      </c>
      <c r="M351" s="76" t="s">
        <v>20</v>
      </c>
      <c r="N351" s="76" t="s">
        <v>20</v>
      </c>
      <c r="O351" s="76" t="s">
        <v>20</v>
      </c>
      <c r="P351" s="76" t="s">
        <v>20</v>
      </c>
      <c r="Q351" s="76" t="s">
        <v>20</v>
      </c>
      <c r="R351" s="83">
        <v>73254</v>
      </c>
      <c r="S351" s="83">
        <v>46083.819840943048</v>
      </c>
      <c r="T351" s="83">
        <v>67910.670094574074</v>
      </c>
      <c r="U351" s="83">
        <v>77371.83553188642</v>
      </c>
      <c r="V351" s="83">
        <v>82017.074804483782</v>
      </c>
      <c r="W351" s="83">
        <v>86317.330686788249</v>
      </c>
      <c r="X351" s="83">
        <v>90408.010267754027</v>
      </c>
      <c r="Y351" s="83">
        <v>94302.547386803955</v>
      </c>
      <c r="Z351" s="83">
        <v>97973.889578406815</v>
      </c>
      <c r="AA351" s="83">
        <v>101405.63940164623</v>
      </c>
      <c r="AB351" s="83">
        <v>104598.7220763755</v>
      </c>
      <c r="AC351" s="83">
        <v>107600.23873519783</v>
      </c>
      <c r="AD351" s="83">
        <v>110511.69838119618</v>
      </c>
      <c r="AE351" s="83">
        <v>113397.14710947321</v>
      </c>
      <c r="AF351" s="83">
        <v>116304.46130568338</v>
      </c>
      <c r="AG351" s="83">
        <v>119269.33277516921</v>
      </c>
      <c r="AH351" s="83">
        <v>122270.48083860066</v>
      </c>
      <c r="AI351" s="83">
        <v>125302.27710113408</v>
      </c>
      <c r="AJ351" s="83">
        <v>128376.85609087025</v>
      </c>
      <c r="AK351" s="83">
        <v>131506.63560887132</v>
      </c>
      <c r="AL351" s="92">
        <v>134690.79191958794</v>
      </c>
    </row>
    <row r="352" spans="1:38" x14ac:dyDescent="0.25">
      <c r="A352" t="str">
        <f t="shared" si="5"/>
        <v>Total passengers_Japan</v>
      </c>
      <c r="B352" s="102" t="s">
        <v>58</v>
      </c>
      <c r="C352" s="103" t="s">
        <v>69</v>
      </c>
      <c r="D352" s="104" t="s">
        <v>77</v>
      </c>
      <c r="E352" s="105" t="s">
        <v>34</v>
      </c>
      <c r="F352" s="106" t="s">
        <v>20</v>
      </c>
      <c r="G352" s="106" t="s">
        <v>34</v>
      </c>
      <c r="H352" s="106" t="s">
        <v>20</v>
      </c>
      <c r="I352" s="106" t="s">
        <v>20</v>
      </c>
      <c r="J352" s="106" t="s">
        <v>20</v>
      </c>
      <c r="K352" s="106" t="s">
        <v>20</v>
      </c>
      <c r="L352" s="106" t="s">
        <v>20</v>
      </c>
      <c r="M352" s="106" t="s">
        <v>20</v>
      </c>
      <c r="N352" s="106" t="s">
        <v>20</v>
      </c>
      <c r="O352" s="106" t="s">
        <v>20</v>
      </c>
      <c r="P352" s="106" t="s">
        <v>20</v>
      </c>
      <c r="Q352" s="106" t="s">
        <v>34</v>
      </c>
      <c r="R352" s="107">
        <v>116617738</v>
      </c>
      <c r="S352" s="107">
        <v>91151522.811778694</v>
      </c>
      <c r="T352" s="107">
        <v>145285619.60975519</v>
      </c>
      <c r="U352" s="107">
        <v>233758999.82952976</v>
      </c>
      <c r="V352" s="107">
        <v>292308357.8042472</v>
      </c>
      <c r="W352" s="107">
        <v>322921271.61460483</v>
      </c>
      <c r="X352" s="107">
        <v>347998238.36951268</v>
      </c>
      <c r="Y352" s="107">
        <v>369387539.34477228</v>
      </c>
      <c r="Z352" s="107">
        <v>388227892.31787318</v>
      </c>
      <c r="AA352" s="107">
        <v>405096632.43284577</v>
      </c>
      <c r="AB352" s="107">
        <v>420463557.83246255</v>
      </c>
      <c r="AC352" s="107">
        <v>434754365.95666176</v>
      </c>
      <c r="AD352" s="107">
        <v>448233508.01150209</v>
      </c>
      <c r="AE352" s="107">
        <v>461115905.31025994</v>
      </c>
      <c r="AF352" s="107">
        <v>473497929.20232654</v>
      </c>
      <c r="AG352" s="107">
        <v>485419000.99201751</v>
      </c>
      <c r="AH352" s="107">
        <v>496797758.31401426</v>
      </c>
      <c r="AI352" s="107">
        <v>507526055.45250404</v>
      </c>
      <c r="AJ352" s="107">
        <v>517762612.94628853</v>
      </c>
      <c r="AK352" s="107">
        <v>527771854.68298584</v>
      </c>
      <c r="AL352" s="104">
        <v>537689110.69404972</v>
      </c>
    </row>
    <row r="353" spans="1:38" x14ac:dyDescent="0.25">
      <c r="A353" t="str">
        <f t="shared" si="5"/>
        <v>Total aircraft movements_Japan</v>
      </c>
      <c r="B353" s="102" t="s">
        <v>35</v>
      </c>
      <c r="C353" s="103" t="s">
        <v>69</v>
      </c>
      <c r="D353" s="104" t="s">
        <v>77</v>
      </c>
      <c r="E353" s="105" t="s">
        <v>34</v>
      </c>
      <c r="F353" s="106" t="s">
        <v>20</v>
      </c>
      <c r="G353" s="106" t="s">
        <v>34</v>
      </c>
      <c r="H353" s="106" t="s">
        <v>20</v>
      </c>
      <c r="I353" s="106" t="s">
        <v>20</v>
      </c>
      <c r="J353" s="106" t="s">
        <v>20</v>
      </c>
      <c r="K353" s="106" t="s">
        <v>20</v>
      </c>
      <c r="L353" s="106" t="s">
        <v>20</v>
      </c>
      <c r="M353" s="106" t="s">
        <v>20</v>
      </c>
      <c r="N353" s="106" t="s">
        <v>20</v>
      </c>
      <c r="O353" s="106" t="s">
        <v>20</v>
      </c>
      <c r="P353" s="106" t="s">
        <v>20</v>
      </c>
      <c r="Q353" s="106" t="s">
        <v>34</v>
      </c>
      <c r="R353" s="107">
        <v>996142</v>
      </c>
      <c r="S353" s="107">
        <v>948760.56758349284</v>
      </c>
      <c r="T353" s="107">
        <v>1160544.9502260347</v>
      </c>
      <c r="U353" s="107">
        <v>1494325.9248975446</v>
      </c>
      <c r="V353" s="107">
        <v>1661518.9367064177</v>
      </c>
      <c r="W353" s="107">
        <v>1749511.0390562811</v>
      </c>
      <c r="X353" s="107">
        <v>1820680.6902704658</v>
      </c>
      <c r="Y353" s="107">
        <v>1881097.8909535767</v>
      </c>
      <c r="Z353" s="107">
        <v>1934163.4709444768</v>
      </c>
      <c r="AA353" s="107">
        <v>1981903.5481947318</v>
      </c>
      <c r="AB353" s="107">
        <v>2025608.0968502546</v>
      </c>
      <c r="AC353" s="107">
        <v>2066159.4343140654</v>
      </c>
      <c r="AD353" s="107">
        <v>2104198.3585016392</v>
      </c>
      <c r="AE353" s="107">
        <v>2140209.302092636</v>
      </c>
      <c r="AF353" s="107">
        <v>2174569.0025528516</v>
      </c>
      <c r="AG353" s="107">
        <v>2207575.5461269347</v>
      </c>
      <c r="AH353" s="107">
        <v>2239467.2854648805</v>
      </c>
      <c r="AI353" s="107">
        <v>2270438.6592196743</v>
      </c>
      <c r="AJ353" s="107">
        <v>2300644.4673771299</v>
      </c>
      <c r="AK353" s="107">
        <v>2330211.403132027</v>
      </c>
      <c r="AL353" s="104">
        <v>2359240.5686357976</v>
      </c>
    </row>
    <row r="354" spans="1:38" x14ac:dyDescent="0.25">
      <c r="A354" t="str">
        <f t="shared" si="5"/>
        <v>Total Cargo_Japan</v>
      </c>
      <c r="B354" s="102" t="s">
        <v>207</v>
      </c>
      <c r="C354" s="108" t="s">
        <v>69</v>
      </c>
      <c r="D354" s="92" t="s">
        <v>77</v>
      </c>
      <c r="E354" s="75" t="s">
        <v>34</v>
      </c>
      <c r="F354" s="76" t="s">
        <v>20</v>
      </c>
      <c r="G354" s="76" t="s">
        <v>34</v>
      </c>
      <c r="H354" s="76" t="s">
        <v>20</v>
      </c>
      <c r="I354" s="76" t="s">
        <v>20</v>
      </c>
      <c r="J354" s="76" t="s">
        <v>20</v>
      </c>
      <c r="K354" s="76" t="s">
        <v>20</v>
      </c>
      <c r="L354" s="76" t="s">
        <v>20</v>
      </c>
      <c r="M354" s="76" t="s">
        <v>20</v>
      </c>
      <c r="N354" s="76" t="s">
        <v>20</v>
      </c>
      <c r="O354" s="76" t="s">
        <v>20</v>
      </c>
      <c r="P354" s="76" t="s">
        <v>20</v>
      </c>
      <c r="Q354" s="76" t="s">
        <v>34</v>
      </c>
      <c r="R354" s="83">
        <v>4414226.0470000003</v>
      </c>
      <c r="S354" s="83">
        <v>5214540.9591536149</v>
      </c>
      <c r="T354" s="83">
        <v>5591243.9808670543</v>
      </c>
      <c r="U354" s="83">
        <v>5876098.4043600541</v>
      </c>
      <c r="V354" s="83">
        <v>6120816.3061735127</v>
      </c>
      <c r="W354" s="83">
        <v>6344191.3220111281</v>
      </c>
      <c r="X354" s="83">
        <v>6562750.7116204686</v>
      </c>
      <c r="Y354" s="83">
        <v>6781661.4811355527</v>
      </c>
      <c r="Z354" s="83">
        <v>7000075.0554665942</v>
      </c>
      <c r="AA354" s="83">
        <v>7216686.9799005184</v>
      </c>
      <c r="AB354" s="83">
        <v>7430458.1138838446</v>
      </c>
      <c r="AC354" s="83">
        <v>7644237.4260906586</v>
      </c>
      <c r="AD354" s="83">
        <v>7862161.0242806114</v>
      </c>
      <c r="AE354" s="83">
        <v>8084821.3214107407</v>
      </c>
      <c r="AF354" s="83">
        <v>8310484.9342780281</v>
      </c>
      <c r="AG354" s="83">
        <v>8536899.4094607439</v>
      </c>
      <c r="AH354" s="83">
        <v>8761266.7745481748</v>
      </c>
      <c r="AI354" s="83">
        <v>8979714.3498078119</v>
      </c>
      <c r="AJ354" s="83">
        <v>9192946.190788053</v>
      </c>
      <c r="AK354" s="83">
        <v>9404963.3945906721</v>
      </c>
      <c r="AL354" s="92">
        <v>9617564.2590509616</v>
      </c>
    </row>
    <row r="355" spans="1:38" x14ac:dyDescent="0.25">
      <c r="A355" t="str">
        <f t="shared" si="5"/>
        <v>International passengers_Japan</v>
      </c>
      <c r="B355" s="72" t="s">
        <v>54</v>
      </c>
      <c r="C355" s="108" t="s">
        <v>69</v>
      </c>
      <c r="D355" s="92" t="s">
        <v>77</v>
      </c>
      <c r="E355" s="75" t="s">
        <v>34</v>
      </c>
      <c r="F355" s="76" t="s">
        <v>20</v>
      </c>
      <c r="G355" s="76" t="s">
        <v>34</v>
      </c>
      <c r="H355" s="76" t="s">
        <v>20</v>
      </c>
      <c r="I355" s="76" t="s">
        <v>20</v>
      </c>
      <c r="J355" s="76" t="s">
        <v>20</v>
      </c>
      <c r="K355" s="76" t="s">
        <v>20</v>
      </c>
      <c r="L355" s="76" t="s">
        <v>20</v>
      </c>
      <c r="M355" s="76" t="s">
        <v>20</v>
      </c>
      <c r="N355" s="76" t="s">
        <v>20</v>
      </c>
      <c r="O355" s="76" t="s">
        <v>20</v>
      </c>
      <c r="P355" s="76" t="s">
        <v>20</v>
      </c>
      <c r="Q355" s="76" t="s">
        <v>34</v>
      </c>
      <c r="R355" s="83">
        <v>17383114</v>
      </c>
      <c r="S355" s="83">
        <v>2517695.5320658749</v>
      </c>
      <c r="T355" s="83">
        <v>19713120.989624467</v>
      </c>
      <c r="U355" s="83">
        <v>55846337.138946012</v>
      </c>
      <c r="V355" s="83">
        <v>82386046.706390843</v>
      </c>
      <c r="W355" s="83">
        <v>98508402.964283615</v>
      </c>
      <c r="X355" s="83">
        <v>112765154.06317994</v>
      </c>
      <c r="Y355" s="83">
        <v>125555770.13251615</v>
      </c>
      <c r="Z355" s="83">
        <v>137196039.14025077</v>
      </c>
      <c r="AA355" s="83">
        <v>147923253.24023473</v>
      </c>
      <c r="AB355" s="83">
        <v>157914111.53128892</v>
      </c>
      <c r="AC355" s="83">
        <v>167301823.38247886</v>
      </c>
      <c r="AD355" s="83">
        <v>176189051.60483643</v>
      </c>
      <c r="AE355" s="83">
        <v>184656879.54606837</v>
      </c>
      <c r="AF355" s="83">
        <v>192770766.69501325</v>
      </c>
      <c r="AG355" s="83">
        <v>200584476.02019134</v>
      </c>
      <c r="AH355" s="83">
        <v>208142708.30676076</v>
      </c>
      <c r="AI355" s="83">
        <v>215482918.19715637</v>
      </c>
      <c r="AJ355" s="83">
        <v>222636631.30116418</v>
      </c>
      <c r="AK355" s="83">
        <v>229630431.24285543</v>
      </c>
      <c r="AL355" s="92">
        <v>236486752.62651235</v>
      </c>
    </row>
    <row r="356" spans="1:38" x14ac:dyDescent="0.25">
      <c r="A356" t="str">
        <f t="shared" si="5"/>
        <v>Domestic passengers_Japan</v>
      </c>
      <c r="B356" s="102" t="s">
        <v>56</v>
      </c>
      <c r="C356" s="103" t="s">
        <v>69</v>
      </c>
      <c r="D356" s="104" t="s">
        <v>77</v>
      </c>
      <c r="E356" s="105" t="s">
        <v>34</v>
      </c>
      <c r="F356" s="106" t="s">
        <v>20</v>
      </c>
      <c r="G356" s="106" t="s">
        <v>34</v>
      </c>
      <c r="H356" s="106" t="s">
        <v>20</v>
      </c>
      <c r="I356" s="106" t="s">
        <v>20</v>
      </c>
      <c r="J356" s="106" t="s">
        <v>20</v>
      </c>
      <c r="K356" s="106" t="s">
        <v>20</v>
      </c>
      <c r="L356" s="106" t="s">
        <v>20</v>
      </c>
      <c r="M356" s="106" t="s">
        <v>20</v>
      </c>
      <c r="N356" s="106" t="s">
        <v>20</v>
      </c>
      <c r="O356" s="106" t="s">
        <v>20</v>
      </c>
      <c r="P356" s="106" t="s">
        <v>20</v>
      </c>
      <c r="Q356" s="106" t="s">
        <v>34</v>
      </c>
      <c r="R356" s="107">
        <v>99233896</v>
      </c>
      <c r="S356" s="107">
        <v>88629654.969263911</v>
      </c>
      <c r="T356" s="107">
        <v>125566771.95375901</v>
      </c>
      <c r="U356" s="107">
        <v>177905984.90666178</v>
      </c>
      <c r="V356" s="107">
        <v>209914949.00170726</v>
      </c>
      <c r="W356" s="107">
        <v>224405038.19985375</v>
      </c>
      <c r="X356" s="107">
        <v>235224934.12243295</v>
      </c>
      <c r="Y356" s="107">
        <v>243823366.75356025</v>
      </c>
      <c r="Z356" s="107">
        <v>251023244.41717589</v>
      </c>
      <c r="AA356" s="107">
        <v>257164599.25903374</v>
      </c>
      <c r="AB356" s="107">
        <v>262540521.53057662</v>
      </c>
      <c r="AC356" s="107">
        <v>267443477.29408121</v>
      </c>
      <c r="AD356" s="107">
        <v>272035220.27576977</v>
      </c>
      <c r="AE356" s="107">
        <v>276449576.31601435</v>
      </c>
      <c r="AF356" s="107">
        <v>280717467.907758</v>
      </c>
      <c r="AG356" s="107">
        <v>284824573.94835168</v>
      </c>
      <c r="AH356" s="107">
        <v>288644868.40803862</v>
      </c>
      <c r="AI356" s="107">
        <v>292032801.17669582</v>
      </c>
      <c r="AJ356" s="107">
        <v>295115538.64697981</v>
      </c>
      <c r="AK356" s="107">
        <v>298130873.26878059</v>
      </c>
      <c r="AL356" s="104">
        <v>301191670.25378859</v>
      </c>
    </row>
    <row r="357" spans="1:38" x14ac:dyDescent="0.25">
      <c r="A357" t="str">
        <f t="shared" si="5"/>
        <v>Total passengers_Jamaica</v>
      </c>
      <c r="B357" s="102" t="s">
        <v>58</v>
      </c>
      <c r="C357" s="103" t="s">
        <v>141</v>
      </c>
      <c r="D357" s="104" t="s">
        <v>157</v>
      </c>
      <c r="E357" s="105" t="s">
        <v>20</v>
      </c>
      <c r="F357" s="106" t="s">
        <v>34</v>
      </c>
      <c r="G357" s="106" t="s">
        <v>20</v>
      </c>
      <c r="H357" s="106" t="s">
        <v>20</v>
      </c>
      <c r="I357" s="106" t="s">
        <v>20</v>
      </c>
      <c r="J357" s="106" t="s">
        <v>20</v>
      </c>
      <c r="K357" s="106" t="s">
        <v>20</v>
      </c>
      <c r="L357" s="106" t="s">
        <v>20</v>
      </c>
      <c r="M357" s="106" t="s">
        <v>20</v>
      </c>
      <c r="N357" s="106" t="s">
        <v>20</v>
      </c>
      <c r="O357" s="106" t="s">
        <v>20</v>
      </c>
      <c r="P357" s="106" t="s">
        <v>20</v>
      </c>
      <c r="Q357" s="106" t="s">
        <v>20</v>
      </c>
      <c r="R357" s="107">
        <v>2239420</v>
      </c>
      <c r="S357" s="107">
        <v>3464753.2790198172</v>
      </c>
      <c r="T357" s="107">
        <v>4855785.7687755292</v>
      </c>
      <c r="U357" s="107">
        <v>5943777.1724418532</v>
      </c>
      <c r="V357" s="107">
        <v>6773587.6286613587</v>
      </c>
      <c r="W357" s="107">
        <v>7427635.2273029909</v>
      </c>
      <c r="X357" s="107">
        <v>7971930.6115216417</v>
      </c>
      <c r="Y357" s="107">
        <v>8439213.9162495174</v>
      </c>
      <c r="Z357" s="107">
        <v>8852612.0667763408</v>
      </c>
      <c r="AA357" s="107">
        <v>9226862.4426347706</v>
      </c>
      <c r="AB357" s="107">
        <v>9567376.3475102857</v>
      </c>
      <c r="AC357" s="107">
        <v>9873814.772670418</v>
      </c>
      <c r="AD357" s="107">
        <v>10161687.377132356</v>
      </c>
      <c r="AE357" s="107">
        <v>10452669.395796373</v>
      </c>
      <c r="AF357" s="107">
        <v>10749013.078382267</v>
      </c>
      <c r="AG357" s="107">
        <v>11052981.169777794</v>
      </c>
      <c r="AH357" s="107">
        <v>11330958.626306204</v>
      </c>
      <c r="AI357" s="107">
        <v>11617405.137557</v>
      </c>
      <c r="AJ357" s="107">
        <v>11912934.407558678</v>
      </c>
      <c r="AK357" s="107">
        <v>12218257.935635747</v>
      </c>
      <c r="AL357" s="104">
        <v>12533887.611455802</v>
      </c>
    </row>
    <row r="358" spans="1:38" x14ac:dyDescent="0.25">
      <c r="A358" t="str">
        <f t="shared" si="5"/>
        <v>Total aircraft movements_Jamaica</v>
      </c>
      <c r="B358" s="102" t="s">
        <v>35</v>
      </c>
      <c r="C358" s="103" t="s">
        <v>141</v>
      </c>
      <c r="D358" s="104" t="s">
        <v>157</v>
      </c>
      <c r="E358" s="105" t="s">
        <v>20</v>
      </c>
      <c r="F358" s="106" t="s">
        <v>34</v>
      </c>
      <c r="G358" s="106" t="s">
        <v>20</v>
      </c>
      <c r="H358" s="106" t="s">
        <v>20</v>
      </c>
      <c r="I358" s="106" t="s">
        <v>20</v>
      </c>
      <c r="J358" s="106" t="s">
        <v>20</v>
      </c>
      <c r="K358" s="106" t="s">
        <v>20</v>
      </c>
      <c r="L358" s="106" t="s">
        <v>20</v>
      </c>
      <c r="M358" s="106" t="s">
        <v>20</v>
      </c>
      <c r="N358" s="106" t="s">
        <v>20</v>
      </c>
      <c r="O358" s="106" t="s">
        <v>20</v>
      </c>
      <c r="P358" s="106" t="s">
        <v>20</v>
      </c>
      <c r="Q358" s="106" t="s">
        <v>20</v>
      </c>
      <c r="R358" s="107">
        <v>30790</v>
      </c>
      <c r="S358" s="107">
        <v>41718.868576469569</v>
      </c>
      <c r="T358" s="107">
        <v>50144.030949762106</v>
      </c>
      <c r="U358" s="107">
        <v>55487.66602767798</v>
      </c>
      <c r="V358" s="107">
        <v>58772.238761311492</v>
      </c>
      <c r="W358" s="107">
        <v>60869.461540280856</v>
      </c>
      <c r="X358" s="107">
        <v>62626.839371053677</v>
      </c>
      <c r="Y358" s="107">
        <v>63966.884021592217</v>
      </c>
      <c r="Z358" s="107">
        <v>65044.405460623057</v>
      </c>
      <c r="AA358" s="107">
        <v>65957.036908396112</v>
      </c>
      <c r="AB358" s="107">
        <v>66760.711185220789</v>
      </c>
      <c r="AC358" s="107">
        <v>67865.780986879778</v>
      </c>
      <c r="AD358" s="107">
        <v>68919.154088364186</v>
      </c>
      <c r="AE358" s="107">
        <v>69962.732111571837</v>
      </c>
      <c r="AF358" s="107">
        <v>71000.098163754054</v>
      </c>
      <c r="AG358" s="107">
        <v>72038.345153468035</v>
      </c>
      <c r="AH358" s="107">
        <v>73481.437701088958</v>
      </c>
      <c r="AI358" s="107">
        <v>74945.799062397869</v>
      </c>
      <c r="AJ358" s="107">
        <v>76430.488474010082</v>
      </c>
      <c r="AK358" s="107">
        <v>77944.358587112656</v>
      </c>
      <c r="AL358" s="104">
        <v>79486.117389651772</v>
      </c>
    </row>
    <row r="359" spans="1:38" x14ac:dyDescent="0.25">
      <c r="A359" t="str">
        <f t="shared" si="5"/>
        <v>Total Cargo_Jamaica</v>
      </c>
      <c r="B359" s="102" t="s">
        <v>207</v>
      </c>
      <c r="C359" s="108" t="s">
        <v>141</v>
      </c>
      <c r="D359" s="92" t="s">
        <v>157</v>
      </c>
      <c r="E359" s="75" t="s">
        <v>20</v>
      </c>
      <c r="F359" s="76" t="s">
        <v>34</v>
      </c>
      <c r="G359" s="76" t="s">
        <v>20</v>
      </c>
      <c r="H359" s="76" t="s">
        <v>20</v>
      </c>
      <c r="I359" s="76" t="s">
        <v>20</v>
      </c>
      <c r="J359" s="76" t="s">
        <v>20</v>
      </c>
      <c r="K359" s="76" t="s">
        <v>20</v>
      </c>
      <c r="L359" s="76" t="s">
        <v>20</v>
      </c>
      <c r="M359" s="76" t="s">
        <v>20</v>
      </c>
      <c r="N359" s="76" t="s">
        <v>20</v>
      </c>
      <c r="O359" s="76" t="s">
        <v>20</v>
      </c>
      <c r="P359" s="76" t="s">
        <v>20</v>
      </c>
      <c r="Q359" s="76" t="s">
        <v>20</v>
      </c>
      <c r="R359" s="83">
        <v>15107</v>
      </c>
      <c r="S359" s="83">
        <v>16524.325235866079</v>
      </c>
      <c r="T359" s="83">
        <v>19597.541668057514</v>
      </c>
      <c r="U359" s="83">
        <v>20574.100891482234</v>
      </c>
      <c r="V359" s="83">
        <v>21399.1701001283</v>
      </c>
      <c r="W359" s="83">
        <v>22084.30938037267</v>
      </c>
      <c r="X359" s="83">
        <v>22917.39708635311</v>
      </c>
      <c r="Y359" s="83">
        <v>23509.893867220206</v>
      </c>
      <c r="Z359" s="83">
        <v>24071.308026878156</v>
      </c>
      <c r="AA359" s="83">
        <v>24636.066691176165</v>
      </c>
      <c r="AB359" s="83">
        <v>25480.196640975482</v>
      </c>
      <c r="AC359" s="83">
        <v>25955.715196178979</v>
      </c>
      <c r="AD359" s="83">
        <v>26668.167770950036</v>
      </c>
      <c r="AE359" s="83">
        <v>27293.167316031286</v>
      </c>
      <c r="AF359" s="83">
        <v>27903.64640253671</v>
      </c>
      <c r="AG359" s="83">
        <v>28592.951595984723</v>
      </c>
      <c r="AH359" s="83">
        <v>29215.235916840618</v>
      </c>
      <c r="AI359" s="83">
        <v>30025.543662193279</v>
      </c>
      <c r="AJ359" s="83">
        <v>30669.710523557784</v>
      </c>
      <c r="AK359" s="83">
        <v>31318.128805002954</v>
      </c>
      <c r="AL359" s="92">
        <v>32114.053324540379</v>
      </c>
    </row>
    <row r="360" spans="1:38" x14ac:dyDescent="0.25">
      <c r="A360" t="str">
        <f t="shared" si="5"/>
        <v>International passengers_Jamaica</v>
      </c>
      <c r="B360" s="72" t="s">
        <v>54</v>
      </c>
      <c r="C360" s="108" t="s">
        <v>141</v>
      </c>
      <c r="D360" s="92" t="s">
        <v>157</v>
      </c>
      <c r="E360" s="75" t="s">
        <v>20</v>
      </c>
      <c r="F360" s="76" t="s">
        <v>34</v>
      </c>
      <c r="G360" s="76" t="s">
        <v>20</v>
      </c>
      <c r="H360" s="76" t="s">
        <v>20</v>
      </c>
      <c r="I360" s="76" t="s">
        <v>20</v>
      </c>
      <c r="J360" s="76" t="s">
        <v>20</v>
      </c>
      <c r="K360" s="76" t="s">
        <v>20</v>
      </c>
      <c r="L360" s="76" t="s">
        <v>20</v>
      </c>
      <c r="M360" s="76" t="s">
        <v>20</v>
      </c>
      <c r="N360" s="76" t="s">
        <v>20</v>
      </c>
      <c r="O360" s="76" t="s">
        <v>20</v>
      </c>
      <c r="P360" s="76" t="s">
        <v>20</v>
      </c>
      <c r="Q360" s="76" t="s">
        <v>20</v>
      </c>
      <c r="R360" s="83">
        <v>2224798</v>
      </c>
      <c r="S360" s="83">
        <v>3435392.4226725609</v>
      </c>
      <c r="T360" s="83">
        <v>4801153.4398289127</v>
      </c>
      <c r="U360" s="83">
        <v>5871059.5187593848</v>
      </c>
      <c r="V360" s="83">
        <v>6688565.7842685888</v>
      </c>
      <c r="W360" s="83">
        <v>7334503.9034263473</v>
      </c>
      <c r="X360" s="83">
        <v>7873016.9424781641</v>
      </c>
      <c r="Y360" s="83">
        <v>8335977.4981705779</v>
      </c>
      <c r="Z360" s="83">
        <v>8745987.1325787362</v>
      </c>
      <c r="AA360" s="83">
        <v>9117464.8348967265</v>
      </c>
      <c r="AB360" s="83">
        <v>9455625.1166777294</v>
      </c>
      <c r="AC360" s="83">
        <v>9760007.5468938649</v>
      </c>
      <c r="AD360" s="83">
        <v>10046044.000539292</v>
      </c>
      <c r="AE360" s="83">
        <v>10335356.86281004</v>
      </c>
      <c r="AF360" s="83">
        <v>10630165.139859181</v>
      </c>
      <c r="AG360" s="83">
        <v>10932704.163879592</v>
      </c>
      <c r="AH360" s="83">
        <v>11209341.235856635</v>
      </c>
      <c r="AI360" s="83">
        <v>11494524.715040414</v>
      </c>
      <c r="AJ360" s="83">
        <v>11788855.470091671</v>
      </c>
      <c r="AK360" s="83">
        <v>12093035.780500099</v>
      </c>
      <c r="AL360" s="92">
        <v>12407574.252176713</v>
      </c>
    </row>
    <row r="361" spans="1:38" x14ac:dyDescent="0.25">
      <c r="A361" t="str">
        <f t="shared" si="5"/>
        <v>Domestic passengers_Jamaica</v>
      </c>
      <c r="B361" s="102" t="s">
        <v>56</v>
      </c>
      <c r="C361" s="103" t="s">
        <v>141</v>
      </c>
      <c r="D361" s="104" t="s">
        <v>157</v>
      </c>
      <c r="E361" s="105" t="s">
        <v>20</v>
      </c>
      <c r="F361" s="106" t="s">
        <v>34</v>
      </c>
      <c r="G361" s="106" t="s">
        <v>20</v>
      </c>
      <c r="H361" s="106" t="s">
        <v>20</v>
      </c>
      <c r="I361" s="106" t="s">
        <v>20</v>
      </c>
      <c r="J361" s="106" t="s">
        <v>20</v>
      </c>
      <c r="K361" s="106" t="s">
        <v>20</v>
      </c>
      <c r="L361" s="106" t="s">
        <v>20</v>
      </c>
      <c r="M361" s="106" t="s">
        <v>20</v>
      </c>
      <c r="N361" s="106" t="s">
        <v>20</v>
      </c>
      <c r="O361" s="106" t="s">
        <v>20</v>
      </c>
      <c r="P361" s="106" t="s">
        <v>20</v>
      </c>
      <c r="Q361" s="106" t="s">
        <v>20</v>
      </c>
      <c r="R361" s="107" t="s">
        <v>218</v>
      </c>
      <c r="S361" s="107" t="s">
        <v>218</v>
      </c>
      <c r="T361" s="107" t="s">
        <v>218</v>
      </c>
      <c r="U361" s="107" t="s">
        <v>218</v>
      </c>
      <c r="V361" s="107" t="s">
        <v>218</v>
      </c>
      <c r="W361" s="107" t="s">
        <v>218</v>
      </c>
      <c r="X361" s="107" t="s">
        <v>218</v>
      </c>
      <c r="Y361" s="107" t="s">
        <v>218</v>
      </c>
      <c r="Z361" s="107" t="s">
        <v>218</v>
      </c>
      <c r="AA361" s="107" t="s">
        <v>218</v>
      </c>
      <c r="AB361" s="107" t="s">
        <v>218</v>
      </c>
      <c r="AC361" s="107" t="s">
        <v>218</v>
      </c>
      <c r="AD361" s="107" t="s">
        <v>218</v>
      </c>
      <c r="AE361" s="107" t="s">
        <v>218</v>
      </c>
      <c r="AF361" s="107" t="s">
        <v>218</v>
      </c>
      <c r="AG361" s="107" t="s">
        <v>218</v>
      </c>
      <c r="AH361" s="107" t="s">
        <v>218</v>
      </c>
      <c r="AI361" s="107" t="s">
        <v>218</v>
      </c>
      <c r="AJ361" s="107" t="s">
        <v>218</v>
      </c>
      <c r="AK361" s="107" t="s">
        <v>218</v>
      </c>
      <c r="AL361" s="104" t="s">
        <v>218</v>
      </c>
    </row>
    <row r="362" spans="1:38" x14ac:dyDescent="0.25">
      <c r="A362" t="str">
        <f t="shared" si="5"/>
        <v>Total passengers_Italy</v>
      </c>
      <c r="B362" s="102" t="s">
        <v>58</v>
      </c>
      <c r="C362" s="103" t="s">
        <v>96</v>
      </c>
      <c r="D362" s="104" t="s">
        <v>121</v>
      </c>
      <c r="E362" s="105" t="s">
        <v>34</v>
      </c>
      <c r="F362" s="106" t="s">
        <v>20</v>
      </c>
      <c r="G362" s="106" t="s">
        <v>34</v>
      </c>
      <c r="H362" s="106" t="s">
        <v>34</v>
      </c>
      <c r="I362" s="106" t="s">
        <v>34</v>
      </c>
      <c r="J362" s="106" t="s">
        <v>20</v>
      </c>
      <c r="K362" s="106" t="s">
        <v>20</v>
      </c>
      <c r="L362" s="106" t="s">
        <v>20</v>
      </c>
      <c r="M362" s="106" t="s">
        <v>20</v>
      </c>
      <c r="N362" s="106" t="s">
        <v>20</v>
      </c>
      <c r="O362" s="106" t="s">
        <v>20</v>
      </c>
      <c r="P362" s="106" t="s">
        <v>20</v>
      </c>
      <c r="Q362" s="106" t="s">
        <v>34</v>
      </c>
      <c r="R362" s="107">
        <v>52906921</v>
      </c>
      <c r="S362" s="107">
        <v>80666928.367555514</v>
      </c>
      <c r="T362" s="107">
        <v>142066071.35177621</v>
      </c>
      <c r="U362" s="107">
        <v>175952603.76132002</v>
      </c>
      <c r="V362" s="107">
        <v>194197300.82308191</v>
      </c>
      <c r="W362" s="107">
        <v>207798141.47914705</v>
      </c>
      <c r="X362" s="107">
        <v>218839888.33682984</v>
      </c>
      <c r="Y362" s="107">
        <v>228318631.86694354</v>
      </c>
      <c r="Z362" s="107">
        <v>236793011.99751943</v>
      </c>
      <c r="AA362" s="107">
        <v>244592857.78957435</v>
      </c>
      <c r="AB362" s="107">
        <v>251920882.39800587</v>
      </c>
      <c r="AC362" s="107">
        <v>258906317.12413666</v>
      </c>
      <c r="AD362" s="107">
        <v>265634601.08547553</v>
      </c>
      <c r="AE362" s="107">
        <v>272164312.74560374</v>
      </c>
      <c r="AF362" s="107">
        <v>278537038.12383419</v>
      </c>
      <c r="AG362" s="107">
        <v>284783234.38878858</v>
      </c>
      <c r="AH362" s="107">
        <v>290925816.51747662</v>
      </c>
      <c r="AI362" s="107">
        <v>296982384.48855263</v>
      </c>
      <c r="AJ362" s="107">
        <v>302966683.57616013</v>
      </c>
      <c r="AK362" s="107">
        <v>308889567.0092361</v>
      </c>
      <c r="AL362" s="104">
        <v>314759676.85175443</v>
      </c>
    </row>
    <row r="363" spans="1:38" x14ac:dyDescent="0.25">
      <c r="A363" t="str">
        <f t="shared" si="5"/>
        <v>Total aircraft movements_Italy</v>
      </c>
      <c r="B363" s="102" t="s">
        <v>35</v>
      </c>
      <c r="C363" s="103" t="s">
        <v>96</v>
      </c>
      <c r="D363" s="104" t="s">
        <v>121</v>
      </c>
      <c r="E363" s="105" t="s">
        <v>34</v>
      </c>
      <c r="F363" s="106" t="s">
        <v>20</v>
      </c>
      <c r="G363" s="106" t="s">
        <v>34</v>
      </c>
      <c r="H363" s="106" t="s">
        <v>34</v>
      </c>
      <c r="I363" s="106" t="s">
        <v>34</v>
      </c>
      <c r="J363" s="106" t="s">
        <v>20</v>
      </c>
      <c r="K363" s="106" t="s">
        <v>20</v>
      </c>
      <c r="L363" s="106" t="s">
        <v>20</v>
      </c>
      <c r="M363" s="106" t="s">
        <v>20</v>
      </c>
      <c r="N363" s="106" t="s">
        <v>20</v>
      </c>
      <c r="O363" s="106" t="s">
        <v>20</v>
      </c>
      <c r="P363" s="106" t="s">
        <v>20</v>
      </c>
      <c r="Q363" s="106" t="s">
        <v>34</v>
      </c>
      <c r="R363" s="107">
        <v>702745</v>
      </c>
      <c r="S363" s="107">
        <v>947247.00852893991</v>
      </c>
      <c r="T363" s="107">
        <v>1460776.0158761626</v>
      </c>
      <c r="U363" s="107">
        <v>1637362.5330955733</v>
      </c>
      <c r="V363" s="107">
        <v>1706783.9918411011</v>
      </c>
      <c r="W363" s="107">
        <v>1748377.8663929936</v>
      </c>
      <c r="X363" s="107">
        <v>1777292.7098019752</v>
      </c>
      <c r="Y363" s="107">
        <v>1799852.6348899826</v>
      </c>
      <c r="Z363" s="107">
        <v>1819021.8319582613</v>
      </c>
      <c r="AA363" s="107">
        <v>1836447.4672888147</v>
      </c>
      <c r="AB363" s="107">
        <v>1853148.3274524165</v>
      </c>
      <c r="AC363" s="107">
        <v>1869239.5022976147</v>
      </c>
      <c r="AD363" s="107">
        <v>1885157.0201445376</v>
      </c>
      <c r="AE363" s="107">
        <v>1900817.6318838517</v>
      </c>
      <c r="AF363" s="107">
        <v>1916371.8235404082</v>
      </c>
      <c r="AG363" s="107">
        <v>1932181.7806484979</v>
      </c>
      <c r="AH363" s="107">
        <v>1947902.1551321785</v>
      </c>
      <c r="AI363" s="107">
        <v>1963482.200780222</v>
      </c>
      <c r="AJ363" s="107">
        <v>1979074.3594517864</v>
      </c>
      <c r="AK363" s="107">
        <v>1994638.1372218095</v>
      </c>
      <c r="AL363" s="104">
        <v>2010479.2186088515</v>
      </c>
    </row>
    <row r="364" spans="1:38" x14ac:dyDescent="0.25">
      <c r="A364" t="str">
        <f t="shared" si="5"/>
        <v>Total Cargo_Italy</v>
      </c>
      <c r="B364" s="102" t="s">
        <v>207</v>
      </c>
      <c r="C364" s="108" t="s">
        <v>96</v>
      </c>
      <c r="D364" s="92" t="s">
        <v>121</v>
      </c>
      <c r="E364" s="75" t="s">
        <v>34</v>
      </c>
      <c r="F364" s="76" t="s">
        <v>20</v>
      </c>
      <c r="G364" s="76" t="s">
        <v>34</v>
      </c>
      <c r="H364" s="76" t="s">
        <v>34</v>
      </c>
      <c r="I364" s="76" t="s">
        <v>34</v>
      </c>
      <c r="J364" s="76" t="s">
        <v>20</v>
      </c>
      <c r="K364" s="76" t="s">
        <v>20</v>
      </c>
      <c r="L364" s="76" t="s">
        <v>20</v>
      </c>
      <c r="M364" s="76" t="s">
        <v>20</v>
      </c>
      <c r="N364" s="76" t="s">
        <v>20</v>
      </c>
      <c r="O364" s="76" t="s">
        <v>20</v>
      </c>
      <c r="P364" s="76" t="s">
        <v>20</v>
      </c>
      <c r="Q364" s="76" t="s">
        <v>34</v>
      </c>
      <c r="R364" s="83">
        <v>799892.255</v>
      </c>
      <c r="S364" s="83">
        <v>1039727.1663552503</v>
      </c>
      <c r="T364" s="83">
        <v>1116078.893616057</v>
      </c>
      <c r="U364" s="83">
        <v>1152932.3006083618</v>
      </c>
      <c r="V364" s="83">
        <v>1180056.0897932167</v>
      </c>
      <c r="W364" s="83">
        <v>1205113.9022043741</v>
      </c>
      <c r="X364" s="83">
        <v>1230038.4951998068</v>
      </c>
      <c r="Y364" s="83">
        <v>1255263.8868146748</v>
      </c>
      <c r="Z364" s="83">
        <v>1280845.3687555825</v>
      </c>
      <c r="AA364" s="83">
        <v>1306749.8397237714</v>
      </c>
      <c r="AB364" s="83">
        <v>1332924.5266465386</v>
      </c>
      <c r="AC364" s="83">
        <v>1359325.1452112484</v>
      </c>
      <c r="AD364" s="83">
        <v>1385910.0926079983</v>
      </c>
      <c r="AE364" s="83">
        <v>1412647.9773785698</v>
      </c>
      <c r="AF364" s="83">
        <v>1439509.3428238158</v>
      </c>
      <c r="AG364" s="83">
        <v>1466472.6429958204</v>
      </c>
      <c r="AH364" s="83">
        <v>1493520.3704822478</v>
      </c>
      <c r="AI364" s="83">
        <v>1520635.3403773298</v>
      </c>
      <c r="AJ364" s="83">
        <v>1547807.1081966427</v>
      </c>
      <c r="AK364" s="83">
        <v>1575023.4747118943</v>
      </c>
      <c r="AL364" s="92">
        <v>1602278.0907421738</v>
      </c>
    </row>
    <row r="365" spans="1:38" x14ac:dyDescent="0.25">
      <c r="A365" t="str">
        <f t="shared" si="5"/>
        <v>International passengers_Italy</v>
      </c>
      <c r="B365" s="72" t="s">
        <v>54</v>
      </c>
      <c r="C365" s="108" t="s">
        <v>96</v>
      </c>
      <c r="D365" s="92" t="s">
        <v>121</v>
      </c>
      <c r="E365" s="75" t="s">
        <v>34</v>
      </c>
      <c r="F365" s="76" t="s">
        <v>20</v>
      </c>
      <c r="G365" s="76" t="s">
        <v>34</v>
      </c>
      <c r="H365" s="76" t="s">
        <v>34</v>
      </c>
      <c r="I365" s="76" t="s">
        <v>34</v>
      </c>
      <c r="J365" s="76" t="s">
        <v>20</v>
      </c>
      <c r="K365" s="76" t="s">
        <v>20</v>
      </c>
      <c r="L365" s="76" t="s">
        <v>20</v>
      </c>
      <c r="M365" s="76" t="s">
        <v>20</v>
      </c>
      <c r="N365" s="76" t="s">
        <v>20</v>
      </c>
      <c r="O365" s="76" t="s">
        <v>20</v>
      </c>
      <c r="P365" s="76" t="s">
        <v>20</v>
      </c>
      <c r="Q365" s="76" t="s">
        <v>34</v>
      </c>
      <c r="R365" s="83">
        <v>27699303</v>
      </c>
      <c r="S365" s="83">
        <v>38702477.21865391</v>
      </c>
      <c r="T365" s="83">
        <v>81882882.818629682</v>
      </c>
      <c r="U365" s="83">
        <v>109821542.67059581</v>
      </c>
      <c r="V365" s="83">
        <v>126349550.29056567</v>
      </c>
      <c r="W365" s="83">
        <v>138899855.6784229</v>
      </c>
      <c r="X365" s="83">
        <v>149082766.87561119</v>
      </c>
      <c r="Y365" s="83">
        <v>157759732.65540615</v>
      </c>
      <c r="Z365" s="83">
        <v>165450674.20029464</v>
      </c>
      <c r="AA365" s="83">
        <v>172473938.15247455</v>
      </c>
      <c r="AB365" s="83">
        <v>179028589.90086845</v>
      </c>
      <c r="AC365" s="83">
        <v>185242534.24208164</v>
      </c>
      <c r="AD365" s="83">
        <v>191200613.07781953</v>
      </c>
      <c r="AE365" s="83">
        <v>196961070.39300281</v>
      </c>
      <c r="AF365" s="83">
        <v>202565271.17596146</v>
      </c>
      <c r="AG365" s="83">
        <v>208043514.14344159</v>
      </c>
      <c r="AH365" s="83">
        <v>213418594.77392066</v>
      </c>
      <c r="AI365" s="83">
        <v>218708018.91837081</v>
      </c>
      <c r="AJ365" s="83">
        <v>223925458.36978334</v>
      </c>
      <c r="AK365" s="83">
        <v>229081710.51956213</v>
      </c>
      <c r="AL365" s="92">
        <v>234185371.79787651</v>
      </c>
    </row>
    <row r="366" spans="1:38" x14ac:dyDescent="0.25">
      <c r="A366" t="str">
        <f t="shared" si="5"/>
        <v>Domestic passengers_Italy</v>
      </c>
      <c r="B366" s="102" t="s">
        <v>56</v>
      </c>
      <c r="C366" s="103" t="s">
        <v>96</v>
      </c>
      <c r="D366" s="104" t="s">
        <v>121</v>
      </c>
      <c r="E366" s="105" t="s">
        <v>34</v>
      </c>
      <c r="F366" s="106" t="s">
        <v>20</v>
      </c>
      <c r="G366" s="106" t="s">
        <v>34</v>
      </c>
      <c r="H366" s="106" t="s">
        <v>34</v>
      </c>
      <c r="I366" s="106" t="s">
        <v>34</v>
      </c>
      <c r="J366" s="106" t="s">
        <v>20</v>
      </c>
      <c r="K366" s="106" t="s">
        <v>20</v>
      </c>
      <c r="L366" s="106" t="s">
        <v>20</v>
      </c>
      <c r="M366" s="106" t="s">
        <v>20</v>
      </c>
      <c r="N366" s="106" t="s">
        <v>20</v>
      </c>
      <c r="O366" s="106" t="s">
        <v>20</v>
      </c>
      <c r="P366" s="106" t="s">
        <v>20</v>
      </c>
      <c r="Q366" s="106" t="s">
        <v>34</v>
      </c>
      <c r="R366" s="107">
        <v>25053965</v>
      </c>
      <c r="S366" s="107">
        <v>41783753.231854126</v>
      </c>
      <c r="T366" s="107">
        <v>59882272.641972721</v>
      </c>
      <c r="U366" s="107">
        <v>65801119.29922539</v>
      </c>
      <c r="V366" s="107">
        <v>67506917.83287479</v>
      </c>
      <c r="W366" s="107">
        <v>68556182.717848793</v>
      </c>
      <c r="X366" s="107">
        <v>69419043.703646839</v>
      </c>
      <c r="Y366" s="107">
        <v>70227871.775066018</v>
      </c>
      <c r="Z366" s="107">
        <v>71020144.818495944</v>
      </c>
      <c r="AA366" s="107">
        <v>71806643.721333444</v>
      </c>
      <c r="AB366" s="107">
        <v>72590610.901550665</v>
      </c>
      <c r="AC366" s="107">
        <v>73373124.269507423</v>
      </c>
      <c r="AD366" s="107">
        <v>74154632.553668231</v>
      </c>
      <c r="AE366" s="107">
        <v>74935373.557804585</v>
      </c>
      <c r="AF366" s="107">
        <v>75715506.859129786</v>
      </c>
      <c r="AG366" s="107">
        <v>76495152.097839043</v>
      </c>
      <c r="AH366" s="107">
        <v>77274403.086789936</v>
      </c>
      <c r="AI366" s="107">
        <v>78053334.956319332</v>
      </c>
      <c r="AJ366" s="107">
        <v>78832011.514449492</v>
      </c>
      <c r="AK366" s="107">
        <v>79610478.971121177</v>
      </c>
      <c r="AL366" s="104">
        <v>80388778.144546211</v>
      </c>
    </row>
    <row r="367" spans="1:38" x14ac:dyDescent="0.25">
      <c r="A367" t="str">
        <f t="shared" si="5"/>
        <v>Total passengers_Israel</v>
      </c>
      <c r="B367" s="102" t="s">
        <v>58</v>
      </c>
      <c r="C367" s="103" t="s">
        <v>170</v>
      </c>
      <c r="D367" s="104" t="s">
        <v>173</v>
      </c>
      <c r="E367" s="105" t="s">
        <v>34</v>
      </c>
      <c r="F367" s="106" t="s">
        <v>20</v>
      </c>
      <c r="G367" s="106" t="s">
        <v>20</v>
      </c>
      <c r="H367" s="106" t="s">
        <v>20</v>
      </c>
      <c r="I367" s="106" t="s">
        <v>20</v>
      </c>
      <c r="J367" s="106" t="s">
        <v>20</v>
      </c>
      <c r="K367" s="106" t="s">
        <v>20</v>
      </c>
      <c r="L367" s="106" t="s">
        <v>20</v>
      </c>
      <c r="M367" s="106" t="s">
        <v>20</v>
      </c>
      <c r="N367" s="106" t="s">
        <v>20</v>
      </c>
      <c r="O367" s="106" t="s">
        <v>20</v>
      </c>
      <c r="P367" s="106" t="s">
        <v>20</v>
      </c>
      <c r="Q367" s="106" t="s">
        <v>20</v>
      </c>
      <c r="R367" s="107">
        <v>5395287</v>
      </c>
      <c r="S367" s="107">
        <v>7810562.8148589311</v>
      </c>
      <c r="T367" s="107">
        <v>16527953.072215058</v>
      </c>
      <c r="U367" s="107">
        <v>22282407.172776666</v>
      </c>
      <c r="V367" s="107">
        <v>26168038.473697789</v>
      </c>
      <c r="W367" s="107">
        <v>29397248.233975988</v>
      </c>
      <c r="X367" s="107">
        <v>32325942.445198089</v>
      </c>
      <c r="Y367" s="107">
        <v>35030219.487855807</v>
      </c>
      <c r="Z367" s="107">
        <v>37599462.064678423</v>
      </c>
      <c r="AA367" s="107">
        <v>40079182.585959524</v>
      </c>
      <c r="AB367" s="107">
        <v>42493643.619956717</v>
      </c>
      <c r="AC367" s="107">
        <v>44909254.486509949</v>
      </c>
      <c r="AD367" s="107">
        <v>47335095.893536963</v>
      </c>
      <c r="AE367" s="107">
        <v>49758509.073259294</v>
      </c>
      <c r="AF367" s="107">
        <v>52189958.660635293</v>
      </c>
      <c r="AG367" s="107">
        <v>54631731.311019823</v>
      </c>
      <c r="AH367" s="107">
        <v>56943578.104821019</v>
      </c>
      <c r="AI367" s="107">
        <v>59275543.257634401</v>
      </c>
      <c r="AJ367" s="107">
        <v>61632258.744815379</v>
      </c>
      <c r="AK367" s="107">
        <v>64017988.307675712</v>
      </c>
      <c r="AL367" s="104">
        <v>66436128.328060679</v>
      </c>
    </row>
    <row r="368" spans="1:38" x14ac:dyDescent="0.25">
      <c r="A368" t="str">
        <f t="shared" si="5"/>
        <v>Total aircraft movements_Israel</v>
      </c>
      <c r="B368" s="102" t="s">
        <v>35</v>
      </c>
      <c r="C368" s="103" t="s">
        <v>170</v>
      </c>
      <c r="D368" s="104" t="s">
        <v>173</v>
      </c>
      <c r="E368" s="105" t="s">
        <v>34</v>
      </c>
      <c r="F368" s="106" t="s">
        <v>20</v>
      </c>
      <c r="G368" s="106" t="s">
        <v>20</v>
      </c>
      <c r="H368" s="106" t="s">
        <v>20</v>
      </c>
      <c r="I368" s="106" t="s">
        <v>20</v>
      </c>
      <c r="J368" s="106" t="s">
        <v>20</v>
      </c>
      <c r="K368" s="106" t="s">
        <v>20</v>
      </c>
      <c r="L368" s="106" t="s">
        <v>20</v>
      </c>
      <c r="M368" s="106" t="s">
        <v>20</v>
      </c>
      <c r="N368" s="106" t="s">
        <v>20</v>
      </c>
      <c r="O368" s="106" t="s">
        <v>20</v>
      </c>
      <c r="P368" s="106" t="s">
        <v>20</v>
      </c>
      <c r="Q368" s="106" t="s">
        <v>20</v>
      </c>
      <c r="R368" s="107">
        <v>138999</v>
      </c>
      <c r="S368" s="107">
        <v>157524.56728499834</v>
      </c>
      <c r="T368" s="107">
        <v>242468.07781568554</v>
      </c>
      <c r="U368" s="107">
        <v>284624.114524359</v>
      </c>
      <c r="V368" s="107">
        <v>314457.98955747712</v>
      </c>
      <c r="W368" s="107">
        <v>336594.65010654612</v>
      </c>
      <c r="X368" s="107">
        <v>355761.03674898378</v>
      </c>
      <c r="Y368" s="107">
        <v>372580.98973269964</v>
      </c>
      <c r="Z368" s="107">
        <v>388428.04013863462</v>
      </c>
      <c r="AA368" s="107">
        <v>403863.61692962766</v>
      </c>
      <c r="AB368" s="107">
        <v>419091.4500098197</v>
      </c>
      <c r="AC368" s="107">
        <v>434919.83002894878</v>
      </c>
      <c r="AD368" s="107">
        <v>451648.57281147281</v>
      </c>
      <c r="AE368" s="107">
        <v>468820.96091649233</v>
      </c>
      <c r="AF368" s="107">
        <v>486546.99184265872</v>
      </c>
      <c r="AG368" s="107">
        <v>504729.93811538286</v>
      </c>
      <c r="AH368" s="107">
        <v>519855.09151352855</v>
      </c>
      <c r="AI368" s="107">
        <v>535430.94721529447</v>
      </c>
      <c r="AJ368" s="107">
        <v>551438.28121619113</v>
      </c>
      <c r="AK368" s="107">
        <v>567928.17844589462</v>
      </c>
      <c r="AL368" s="104">
        <v>584879.50793757057</v>
      </c>
    </row>
    <row r="369" spans="1:38" x14ac:dyDescent="0.25">
      <c r="A369" t="str">
        <f t="shared" si="5"/>
        <v>Total Cargo_Israel</v>
      </c>
      <c r="B369" s="102" t="s">
        <v>207</v>
      </c>
      <c r="C369" s="108" t="s">
        <v>170</v>
      </c>
      <c r="D369" s="92" t="s">
        <v>173</v>
      </c>
      <c r="E369" s="75" t="s">
        <v>34</v>
      </c>
      <c r="F369" s="76" t="s">
        <v>20</v>
      </c>
      <c r="G369" s="76" t="s">
        <v>20</v>
      </c>
      <c r="H369" s="76" t="s">
        <v>20</v>
      </c>
      <c r="I369" s="76" t="s">
        <v>20</v>
      </c>
      <c r="J369" s="76" t="s">
        <v>20</v>
      </c>
      <c r="K369" s="76" t="s">
        <v>20</v>
      </c>
      <c r="L369" s="76" t="s">
        <v>20</v>
      </c>
      <c r="M369" s="76" t="s">
        <v>20</v>
      </c>
      <c r="N369" s="76" t="s">
        <v>20</v>
      </c>
      <c r="O369" s="76" t="s">
        <v>20</v>
      </c>
      <c r="P369" s="76" t="s">
        <v>20</v>
      </c>
      <c r="Q369" s="76" t="s">
        <v>20</v>
      </c>
      <c r="R369" s="83">
        <v>320351.89</v>
      </c>
      <c r="S369" s="83">
        <v>379362.59496096475</v>
      </c>
      <c r="T369" s="83">
        <v>386056.90963639267</v>
      </c>
      <c r="U369" s="83">
        <v>387908.72081539355</v>
      </c>
      <c r="V369" s="83">
        <v>392386.61555444048</v>
      </c>
      <c r="W369" s="83">
        <v>399711.02413437533</v>
      </c>
      <c r="X369" s="83">
        <v>407667.34249073348</v>
      </c>
      <c r="Y369" s="83">
        <v>415780.42931061733</v>
      </c>
      <c r="Z369" s="83">
        <v>424360.1070593308</v>
      </c>
      <c r="AA369" s="83">
        <v>433376.74011921289</v>
      </c>
      <c r="AB369" s="83">
        <v>442724.30258484068</v>
      </c>
      <c r="AC369" s="83">
        <v>451552.98872069234</v>
      </c>
      <c r="AD369" s="83">
        <v>460746.52655091969</v>
      </c>
      <c r="AE369" s="83">
        <v>470262.36314698611</v>
      </c>
      <c r="AF369" s="83">
        <v>480064.43389724952</v>
      </c>
      <c r="AG369" s="83">
        <v>490116.32420635724</v>
      </c>
      <c r="AH369" s="83">
        <v>498822.6028264857</v>
      </c>
      <c r="AI369" s="83">
        <v>507765.93174461869</v>
      </c>
      <c r="AJ369" s="83">
        <v>516922.17402734736</v>
      </c>
      <c r="AK369" s="83">
        <v>526270.38356107927</v>
      </c>
      <c r="AL369" s="92">
        <v>535796.19546002452</v>
      </c>
    </row>
    <row r="370" spans="1:38" x14ac:dyDescent="0.25">
      <c r="A370" t="str">
        <f t="shared" si="5"/>
        <v>International passengers_Israel</v>
      </c>
      <c r="B370" s="72" t="s">
        <v>54</v>
      </c>
      <c r="C370" s="108" t="s">
        <v>170</v>
      </c>
      <c r="D370" s="92" t="s">
        <v>173</v>
      </c>
      <c r="E370" s="75" t="s">
        <v>34</v>
      </c>
      <c r="F370" s="76" t="s">
        <v>20</v>
      </c>
      <c r="G370" s="76" t="s">
        <v>20</v>
      </c>
      <c r="H370" s="76" t="s">
        <v>20</v>
      </c>
      <c r="I370" s="76" t="s">
        <v>20</v>
      </c>
      <c r="J370" s="76" t="s">
        <v>20</v>
      </c>
      <c r="K370" s="76" t="s">
        <v>20</v>
      </c>
      <c r="L370" s="76" t="s">
        <v>20</v>
      </c>
      <c r="M370" s="76" t="s">
        <v>20</v>
      </c>
      <c r="N370" s="76" t="s">
        <v>20</v>
      </c>
      <c r="O370" s="76" t="s">
        <v>20</v>
      </c>
      <c r="P370" s="76" t="s">
        <v>20</v>
      </c>
      <c r="Q370" s="76" t="s">
        <v>20</v>
      </c>
      <c r="R370" s="83">
        <v>4587119</v>
      </c>
      <c r="S370" s="83">
        <v>6382556.9955996228</v>
      </c>
      <c r="T370" s="83">
        <v>14496731.115353074</v>
      </c>
      <c r="U370" s="83">
        <v>19876830.805872351</v>
      </c>
      <c r="V370" s="83">
        <v>23527630.498915743</v>
      </c>
      <c r="W370" s="83">
        <v>26630856.927206334</v>
      </c>
      <c r="X370" s="83">
        <v>29443276.861609317</v>
      </c>
      <c r="Y370" s="83">
        <v>32038418.035554759</v>
      </c>
      <c r="Z370" s="83">
        <v>34500070.37405739</v>
      </c>
      <c r="AA370" s="83">
        <v>36871865.408815637</v>
      </c>
      <c r="AB370" s="83">
        <v>39177638.342997223</v>
      </c>
      <c r="AC370" s="83">
        <v>41479822.351058945</v>
      </c>
      <c r="AD370" s="83">
        <v>43786655.84792114</v>
      </c>
      <c r="AE370" s="83">
        <v>46087763.058013111</v>
      </c>
      <c r="AF370" s="83">
        <v>48393168.059490919</v>
      </c>
      <c r="AG370" s="83">
        <v>50705616.130708933</v>
      </c>
      <c r="AH370" s="83">
        <v>52901433.712830529</v>
      </c>
      <c r="AI370" s="83">
        <v>55114187.304190263</v>
      </c>
      <c r="AJ370" s="83">
        <v>57348525.627807729</v>
      </c>
      <c r="AK370" s="83">
        <v>59608472.801241443</v>
      </c>
      <c r="AL370" s="92">
        <v>61897448.073844634</v>
      </c>
    </row>
    <row r="371" spans="1:38" x14ac:dyDescent="0.25">
      <c r="A371" t="str">
        <f t="shared" si="5"/>
        <v>Domestic passengers_Israel</v>
      </c>
      <c r="B371" s="102" t="s">
        <v>56</v>
      </c>
      <c r="C371" s="103" t="s">
        <v>170</v>
      </c>
      <c r="D371" s="104" t="s">
        <v>173</v>
      </c>
      <c r="E371" s="105" t="s">
        <v>34</v>
      </c>
      <c r="F371" s="106" t="s">
        <v>20</v>
      </c>
      <c r="G371" s="106" t="s">
        <v>20</v>
      </c>
      <c r="H371" s="106" t="s">
        <v>20</v>
      </c>
      <c r="I371" s="106" t="s">
        <v>20</v>
      </c>
      <c r="J371" s="106" t="s">
        <v>20</v>
      </c>
      <c r="K371" s="106" t="s">
        <v>20</v>
      </c>
      <c r="L371" s="106" t="s">
        <v>20</v>
      </c>
      <c r="M371" s="106" t="s">
        <v>20</v>
      </c>
      <c r="N371" s="106" t="s">
        <v>20</v>
      </c>
      <c r="O371" s="106" t="s">
        <v>20</v>
      </c>
      <c r="P371" s="106" t="s">
        <v>20</v>
      </c>
      <c r="Q371" s="106" t="s">
        <v>20</v>
      </c>
      <c r="R371" s="107">
        <v>808168</v>
      </c>
      <c r="S371" s="107">
        <v>1428005.8192593085</v>
      </c>
      <c r="T371" s="107">
        <v>2031221.9568619845</v>
      </c>
      <c r="U371" s="107">
        <v>2405576.3669043151</v>
      </c>
      <c r="V371" s="107">
        <v>2640407.9747820441</v>
      </c>
      <c r="W371" s="107">
        <v>2766391.3067696556</v>
      </c>
      <c r="X371" s="107">
        <v>2882665.5835887729</v>
      </c>
      <c r="Y371" s="107">
        <v>2991801.4523010505</v>
      </c>
      <c r="Z371" s="107">
        <v>3099391.6906210333</v>
      </c>
      <c r="AA371" s="107">
        <v>3207317.1771438867</v>
      </c>
      <c r="AB371" s="107">
        <v>3316005.2769594956</v>
      </c>
      <c r="AC371" s="107">
        <v>3429432.1354510025</v>
      </c>
      <c r="AD371" s="107">
        <v>3548440.0456158239</v>
      </c>
      <c r="AE371" s="107">
        <v>3670746.015246179</v>
      </c>
      <c r="AF371" s="107">
        <v>3796790.6011443716</v>
      </c>
      <c r="AG371" s="107">
        <v>3926115.1803108887</v>
      </c>
      <c r="AH371" s="107">
        <v>4042144.3919904912</v>
      </c>
      <c r="AI371" s="107">
        <v>4161355.9534441358</v>
      </c>
      <c r="AJ371" s="107">
        <v>4283733.1170076532</v>
      </c>
      <c r="AK371" s="107">
        <v>4409515.5064342702</v>
      </c>
      <c r="AL371" s="104">
        <v>4538680.254216047</v>
      </c>
    </row>
    <row r="372" spans="1:38" x14ac:dyDescent="0.25">
      <c r="A372" t="str">
        <f t="shared" si="5"/>
        <v>Total passengers_Ireland</v>
      </c>
      <c r="B372" s="72" t="s">
        <v>58</v>
      </c>
      <c r="C372" s="108" t="s">
        <v>96</v>
      </c>
      <c r="D372" s="92" t="s">
        <v>119</v>
      </c>
      <c r="E372" s="75" t="s">
        <v>34</v>
      </c>
      <c r="F372" s="76" t="s">
        <v>20</v>
      </c>
      <c r="G372" s="76" t="s">
        <v>20</v>
      </c>
      <c r="H372" s="76" t="s">
        <v>34</v>
      </c>
      <c r="I372" s="76" t="s">
        <v>34</v>
      </c>
      <c r="J372" s="76" t="s">
        <v>20</v>
      </c>
      <c r="K372" s="76" t="s">
        <v>20</v>
      </c>
      <c r="L372" s="76" t="s">
        <v>20</v>
      </c>
      <c r="M372" s="76" t="s">
        <v>20</v>
      </c>
      <c r="N372" s="76" t="s">
        <v>20</v>
      </c>
      <c r="O372" s="76" t="s">
        <v>20</v>
      </c>
      <c r="P372" s="76" t="s">
        <v>20</v>
      </c>
      <c r="Q372" s="76" t="s">
        <v>34</v>
      </c>
      <c r="R372" s="83">
        <v>8373511</v>
      </c>
      <c r="S372" s="83">
        <v>9034696.4955729619</v>
      </c>
      <c r="T372" s="83">
        <v>20379165.617830131</v>
      </c>
      <c r="U372" s="83">
        <v>29757984.452453487</v>
      </c>
      <c r="V372" s="83">
        <v>35267759.617235586</v>
      </c>
      <c r="W372" s="83">
        <v>38450952.410698578</v>
      </c>
      <c r="X372" s="83">
        <v>40807759.756625548</v>
      </c>
      <c r="Y372" s="83">
        <v>42643605.882837236</v>
      </c>
      <c r="Z372" s="83">
        <v>44161596.442507081</v>
      </c>
      <c r="AA372" s="83">
        <v>45472439.402426109</v>
      </c>
      <c r="AB372" s="83">
        <v>46639900.204457588</v>
      </c>
      <c r="AC372" s="83">
        <v>47710601.299345009</v>
      </c>
      <c r="AD372" s="83">
        <v>48713507.732188821</v>
      </c>
      <c r="AE372" s="83">
        <v>49662991.963228323</v>
      </c>
      <c r="AF372" s="83">
        <v>50571657.976867147</v>
      </c>
      <c r="AG372" s="83">
        <v>51448284.160574183</v>
      </c>
      <c r="AH372" s="83">
        <v>52299387.601419963</v>
      </c>
      <c r="AI372" s="83">
        <v>53129237.421695165</v>
      </c>
      <c r="AJ372" s="83">
        <v>53941067.389887258</v>
      </c>
      <c r="AK372" s="83">
        <v>54738556.520837493</v>
      </c>
      <c r="AL372" s="92">
        <v>55523380.968267918</v>
      </c>
    </row>
    <row r="373" spans="1:38" x14ac:dyDescent="0.25">
      <c r="A373" t="str">
        <f t="shared" si="5"/>
        <v>Total aircraft movements_Ireland</v>
      </c>
      <c r="B373" s="72" t="s">
        <v>35</v>
      </c>
      <c r="C373" s="108" t="s">
        <v>96</v>
      </c>
      <c r="D373" s="92" t="s">
        <v>119</v>
      </c>
      <c r="E373" s="75" t="s">
        <v>34</v>
      </c>
      <c r="F373" s="76" t="s">
        <v>20</v>
      </c>
      <c r="G373" s="76" t="s">
        <v>20</v>
      </c>
      <c r="H373" s="76" t="s">
        <v>34</v>
      </c>
      <c r="I373" s="76" t="s">
        <v>34</v>
      </c>
      <c r="J373" s="76" t="s">
        <v>20</v>
      </c>
      <c r="K373" s="76" t="s">
        <v>20</v>
      </c>
      <c r="L373" s="76" t="s">
        <v>20</v>
      </c>
      <c r="M373" s="76" t="s">
        <v>20</v>
      </c>
      <c r="N373" s="76" t="s">
        <v>20</v>
      </c>
      <c r="O373" s="76" t="s">
        <v>20</v>
      </c>
      <c r="P373" s="76" t="s">
        <v>20</v>
      </c>
      <c r="Q373" s="76" t="s">
        <v>34</v>
      </c>
      <c r="R373" s="83">
        <v>158268</v>
      </c>
      <c r="S373" s="83">
        <v>160173.56558848557</v>
      </c>
      <c r="T373" s="83">
        <v>225323.9295291063</v>
      </c>
      <c r="U373" s="83">
        <v>288903.55056816648</v>
      </c>
      <c r="V373" s="83">
        <v>327385.3062449203</v>
      </c>
      <c r="W373" s="83">
        <v>340729.76905339933</v>
      </c>
      <c r="X373" s="83">
        <v>350745.72983564658</v>
      </c>
      <c r="Y373" s="83">
        <v>358656.31408759271</v>
      </c>
      <c r="Z373" s="83">
        <v>365185.97463538521</v>
      </c>
      <c r="AA373" s="83">
        <v>370829.27744102327</v>
      </c>
      <c r="AB373" s="83">
        <v>375814.39448123408</v>
      </c>
      <c r="AC373" s="83">
        <v>380225.1564954971</v>
      </c>
      <c r="AD373" s="83">
        <v>384266.13318503654</v>
      </c>
      <c r="AE373" s="83">
        <v>388060.61686880648</v>
      </c>
      <c r="AF373" s="83">
        <v>391657.72866733576</v>
      </c>
      <c r="AG373" s="83">
        <v>395096.50825557217</v>
      </c>
      <c r="AH373" s="83">
        <v>398412.33814525011</v>
      </c>
      <c r="AI373" s="83">
        <v>401633.30965204973</v>
      </c>
      <c r="AJ373" s="83">
        <v>404782.21564162883</v>
      </c>
      <c r="AK373" s="83">
        <v>407874.4550582071</v>
      </c>
      <c r="AL373" s="92">
        <v>410925.53219677473</v>
      </c>
    </row>
    <row r="374" spans="1:38" x14ac:dyDescent="0.25">
      <c r="A374" t="str">
        <f t="shared" si="5"/>
        <v>Total Cargo_Ireland</v>
      </c>
      <c r="B374" s="102" t="s">
        <v>207</v>
      </c>
      <c r="C374" s="103" t="s">
        <v>96</v>
      </c>
      <c r="D374" s="104" t="s">
        <v>119</v>
      </c>
      <c r="E374" s="105" t="s">
        <v>34</v>
      </c>
      <c r="F374" s="106" t="s">
        <v>20</v>
      </c>
      <c r="G374" s="106" t="s">
        <v>20</v>
      </c>
      <c r="H374" s="106" t="s">
        <v>34</v>
      </c>
      <c r="I374" s="106" t="s">
        <v>34</v>
      </c>
      <c r="J374" s="106" t="s">
        <v>20</v>
      </c>
      <c r="K374" s="106" t="s">
        <v>20</v>
      </c>
      <c r="L374" s="106" t="s">
        <v>20</v>
      </c>
      <c r="M374" s="106" t="s">
        <v>20</v>
      </c>
      <c r="N374" s="106" t="s">
        <v>20</v>
      </c>
      <c r="O374" s="106" t="s">
        <v>20</v>
      </c>
      <c r="P374" s="106" t="s">
        <v>20</v>
      </c>
      <c r="Q374" s="106" t="s">
        <v>34</v>
      </c>
      <c r="R374" s="107">
        <v>143881.041</v>
      </c>
      <c r="S374" s="107">
        <v>170954.87993839037</v>
      </c>
      <c r="T374" s="107">
        <v>176164.55143988106</v>
      </c>
      <c r="U374" s="107">
        <v>179512.35140235058</v>
      </c>
      <c r="V374" s="107">
        <v>181531.72626089433</v>
      </c>
      <c r="W374" s="107">
        <v>184810.18714746449</v>
      </c>
      <c r="X374" s="107">
        <v>187801.99303353444</v>
      </c>
      <c r="Y374" s="107">
        <v>190365.84422503307</v>
      </c>
      <c r="Z374" s="107">
        <v>193277.38738740885</v>
      </c>
      <c r="AA374" s="107">
        <v>196437.30054248206</v>
      </c>
      <c r="AB374" s="107">
        <v>199595.4243148792</v>
      </c>
      <c r="AC374" s="107">
        <v>202912.30391109415</v>
      </c>
      <c r="AD374" s="107">
        <v>206456.47564476047</v>
      </c>
      <c r="AE374" s="107">
        <v>210043.35799873091</v>
      </c>
      <c r="AF374" s="107">
        <v>213679.8371999177</v>
      </c>
      <c r="AG374" s="107">
        <v>217368.83048302965</v>
      </c>
      <c r="AH374" s="107">
        <v>221126.84481498017</v>
      </c>
      <c r="AI374" s="107">
        <v>224935.63971479022</v>
      </c>
      <c r="AJ374" s="107">
        <v>228776.69970426871</v>
      </c>
      <c r="AK374" s="107">
        <v>232703.44708071675</v>
      </c>
      <c r="AL374" s="104">
        <v>236686.37607306801</v>
      </c>
    </row>
    <row r="375" spans="1:38" x14ac:dyDescent="0.25">
      <c r="A375" t="str">
        <f t="shared" si="5"/>
        <v>International passengers_Ireland</v>
      </c>
      <c r="B375" s="102" t="s">
        <v>54</v>
      </c>
      <c r="C375" s="103" t="s">
        <v>96</v>
      </c>
      <c r="D375" s="104" t="s">
        <v>119</v>
      </c>
      <c r="E375" s="105" t="s">
        <v>34</v>
      </c>
      <c r="F375" s="106" t="s">
        <v>20</v>
      </c>
      <c r="G375" s="106" t="s">
        <v>20</v>
      </c>
      <c r="H375" s="106" t="s">
        <v>34</v>
      </c>
      <c r="I375" s="106" t="s">
        <v>34</v>
      </c>
      <c r="J375" s="106" t="s">
        <v>20</v>
      </c>
      <c r="K375" s="106" t="s">
        <v>20</v>
      </c>
      <c r="L375" s="106" t="s">
        <v>20</v>
      </c>
      <c r="M375" s="106" t="s">
        <v>20</v>
      </c>
      <c r="N375" s="106" t="s">
        <v>20</v>
      </c>
      <c r="O375" s="106" t="s">
        <v>20</v>
      </c>
      <c r="P375" s="106" t="s">
        <v>20</v>
      </c>
      <c r="Q375" s="106" t="s">
        <v>34</v>
      </c>
      <c r="R375" s="107">
        <v>8038590</v>
      </c>
      <c r="S375" s="107">
        <v>8482485.5375613589</v>
      </c>
      <c r="T375" s="107">
        <v>19370849.108257152</v>
      </c>
      <c r="U375" s="107">
        <v>28748277.485553298</v>
      </c>
      <c r="V375" s="107">
        <v>34281671.905504242</v>
      </c>
      <c r="W375" s="107">
        <v>37497647.826281607</v>
      </c>
      <c r="X375" s="107">
        <v>39887648.233043507</v>
      </c>
      <c r="Y375" s="107">
        <v>41762527.900216483</v>
      </c>
      <c r="Z375" s="107">
        <v>43310223.516580954</v>
      </c>
      <c r="AA375" s="107">
        <v>44644610.850023597</v>
      </c>
      <c r="AB375" s="107">
        <v>45835414.325797848</v>
      </c>
      <c r="AC375" s="107">
        <v>46926115.654078223</v>
      </c>
      <c r="AD375" s="107">
        <v>47944539.965281457</v>
      </c>
      <c r="AE375" s="107">
        <v>48909049.747107893</v>
      </c>
      <c r="AF375" s="107">
        <v>49832186.174536459</v>
      </c>
      <c r="AG375" s="107">
        <v>50722815.537842453</v>
      </c>
      <c r="AH375" s="107">
        <v>51587410.043068282</v>
      </c>
      <c r="AI375" s="107">
        <v>52430823.0489875</v>
      </c>
      <c r="AJ375" s="107">
        <v>53256780.00447575</v>
      </c>
      <c r="AK375" s="107">
        <v>54068185.228707187</v>
      </c>
      <c r="AL375" s="104">
        <v>54867336.324147962</v>
      </c>
    </row>
    <row r="376" spans="1:38" x14ac:dyDescent="0.25">
      <c r="A376" t="str">
        <f t="shared" si="5"/>
        <v>Domestic passengers_Ireland</v>
      </c>
      <c r="B376" s="72" t="s">
        <v>56</v>
      </c>
      <c r="C376" s="108" t="s">
        <v>96</v>
      </c>
      <c r="D376" s="92" t="s">
        <v>119</v>
      </c>
      <c r="E376" s="75" t="s">
        <v>34</v>
      </c>
      <c r="F376" s="76" t="s">
        <v>20</v>
      </c>
      <c r="G376" s="76" t="s">
        <v>20</v>
      </c>
      <c r="H376" s="76" t="s">
        <v>34</v>
      </c>
      <c r="I376" s="76" t="s">
        <v>34</v>
      </c>
      <c r="J376" s="76" t="s">
        <v>20</v>
      </c>
      <c r="K376" s="76" t="s">
        <v>20</v>
      </c>
      <c r="L376" s="76" t="s">
        <v>20</v>
      </c>
      <c r="M376" s="76" t="s">
        <v>20</v>
      </c>
      <c r="N376" s="76" t="s">
        <v>20</v>
      </c>
      <c r="O376" s="76" t="s">
        <v>20</v>
      </c>
      <c r="P376" s="76" t="s">
        <v>20</v>
      </c>
      <c r="Q376" s="76" t="s">
        <v>34</v>
      </c>
      <c r="R376" s="83" t="s">
        <v>218</v>
      </c>
      <c r="S376" s="83" t="s">
        <v>218</v>
      </c>
      <c r="T376" s="83" t="s">
        <v>218</v>
      </c>
      <c r="U376" s="83" t="s">
        <v>218</v>
      </c>
      <c r="V376" s="83" t="s">
        <v>218</v>
      </c>
      <c r="W376" s="83" t="s">
        <v>218</v>
      </c>
      <c r="X376" s="83" t="s">
        <v>218</v>
      </c>
      <c r="Y376" s="83" t="s">
        <v>218</v>
      </c>
      <c r="Z376" s="83" t="s">
        <v>218</v>
      </c>
      <c r="AA376" s="83" t="s">
        <v>218</v>
      </c>
      <c r="AB376" s="83" t="s">
        <v>218</v>
      </c>
      <c r="AC376" s="83" t="s">
        <v>218</v>
      </c>
      <c r="AD376" s="83" t="s">
        <v>218</v>
      </c>
      <c r="AE376" s="83" t="s">
        <v>218</v>
      </c>
      <c r="AF376" s="83" t="s">
        <v>218</v>
      </c>
      <c r="AG376" s="83" t="s">
        <v>218</v>
      </c>
      <c r="AH376" s="83" t="s">
        <v>218</v>
      </c>
      <c r="AI376" s="83" t="s">
        <v>218</v>
      </c>
      <c r="AJ376" s="83" t="s">
        <v>218</v>
      </c>
      <c r="AK376" s="83" t="s">
        <v>218</v>
      </c>
      <c r="AL376" s="92" t="s">
        <v>218</v>
      </c>
    </row>
    <row r="377" spans="1:38" x14ac:dyDescent="0.25">
      <c r="A377" t="str">
        <f t="shared" si="5"/>
        <v>Total passengers_Iran</v>
      </c>
      <c r="B377" s="102" t="s">
        <v>58</v>
      </c>
      <c r="C377" s="103" t="s">
        <v>170</v>
      </c>
      <c r="D377" s="104" t="s">
        <v>224</v>
      </c>
      <c r="E377" s="105" t="s">
        <v>20</v>
      </c>
      <c r="F377" s="106" t="s">
        <v>34</v>
      </c>
      <c r="G377" s="106" t="s">
        <v>20</v>
      </c>
      <c r="H377" s="106" t="s">
        <v>20</v>
      </c>
      <c r="I377" s="106" t="s">
        <v>20</v>
      </c>
      <c r="J377" s="106" t="s">
        <v>20</v>
      </c>
      <c r="K377" s="106" t="s">
        <v>20</v>
      </c>
      <c r="L377" s="106" t="s">
        <v>20</v>
      </c>
      <c r="M377" s="106" t="s">
        <v>20</v>
      </c>
      <c r="N377" s="106" t="s">
        <v>34</v>
      </c>
      <c r="O377" s="106" t="s">
        <v>20</v>
      </c>
      <c r="P377" s="106" t="s">
        <v>34</v>
      </c>
      <c r="Q377" s="106" t="s">
        <v>20</v>
      </c>
      <c r="R377" s="107">
        <v>28259308</v>
      </c>
      <c r="S377" s="107">
        <v>26880430.00179847</v>
      </c>
      <c r="T377" s="107">
        <v>41100132.086105831</v>
      </c>
      <c r="U377" s="107">
        <v>50997079.67463474</v>
      </c>
      <c r="V377" s="107">
        <v>59188905.264326774</v>
      </c>
      <c r="W377" s="107">
        <v>65858098.797715031</v>
      </c>
      <c r="X377" s="107">
        <v>71694979.406663403</v>
      </c>
      <c r="Y377" s="107">
        <v>77157791.292653978</v>
      </c>
      <c r="Z377" s="107">
        <v>82513523.360470429</v>
      </c>
      <c r="AA377" s="107">
        <v>87576767.809721544</v>
      </c>
      <c r="AB377" s="107">
        <v>92535738.101075009</v>
      </c>
      <c r="AC377" s="107">
        <v>97647811.456977859</v>
      </c>
      <c r="AD377" s="107">
        <v>102950885.36129917</v>
      </c>
      <c r="AE377" s="107">
        <v>108469858.70184658</v>
      </c>
      <c r="AF377" s="107">
        <v>113632155.99715789</v>
      </c>
      <c r="AG377" s="107">
        <v>118620184.74756224</v>
      </c>
      <c r="AH377" s="107">
        <v>122507058.78015138</v>
      </c>
      <c r="AI377" s="107">
        <v>125254974.45411862</v>
      </c>
      <c r="AJ377" s="107">
        <v>127777631.68078709</v>
      </c>
      <c r="AK377" s="107">
        <v>130061336.93494309</v>
      </c>
      <c r="AL377" s="104">
        <v>131913989.18692839</v>
      </c>
    </row>
    <row r="378" spans="1:38" x14ac:dyDescent="0.25">
      <c r="A378" t="str">
        <f t="shared" si="5"/>
        <v>Total aircraft movements_Iran</v>
      </c>
      <c r="B378" s="102" t="s">
        <v>35</v>
      </c>
      <c r="C378" s="103" t="s">
        <v>170</v>
      </c>
      <c r="D378" s="104" t="s">
        <v>224</v>
      </c>
      <c r="E378" s="105" t="s">
        <v>20</v>
      </c>
      <c r="F378" s="106" t="s">
        <v>34</v>
      </c>
      <c r="G378" s="106" t="s">
        <v>20</v>
      </c>
      <c r="H378" s="106" t="s">
        <v>20</v>
      </c>
      <c r="I378" s="106" t="s">
        <v>20</v>
      </c>
      <c r="J378" s="106" t="s">
        <v>20</v>
      </c>
      <c r="K378" s="106" t="s">
        <v>20</v>
      </c>
      <c r="L378" s="106" t="s">
        <v>20</v>
      </c>
      <c r="M378" s="106" t="s">
        <v>20</v>
      </c>
      <c r="N378" s="106" t="s">
        <v>34</v>
      </c>
      <c r="O378" s="106" t="s">
        <v>20</v>
      </c>
      <c r="P378" s="106" t="s">
        <v>34</v>
      </c>
      <c r="Q378" s="106" t="s">
        <v>20</v>
      </c>
      <c r="R378" s="107">
        <v>339088</v>
      </c>
      <c r="S378" s="107">
        <v>259958.10882360977</v>
      </c>
      <c r="T378" s="107">
        <v>340278.82876252243</v>
      </c>
      <c r="U378" s="107">
        <v>403690.0833226078</v>
      </c>
      <c r="V378" s="107">
        <v>457590.36555559828</v>
      </c>
      <c r="W378" s="107">
        <v>502014.92470023228</v>
      </c>
      <c r="X378" s="107">
        <v>540475.65413780254</v>
      </c>
      <c r="Y378" s="107">
        <v>575409.10771952057</v>
      </c>
      <c r="Z378" s="107">
        <v>608371.34527473059</v>
      </c>
      <c r="AA378" s="107">
        <v>638713.55069295212</v>
      </c>
      <c r="AB378" s="107">
        <v>667529.81490607839</v>
      </c>
      <c r="AC378" s="107">
        <v>696226.8938804483</v>
      </c>
      <c r="AD378" s="107">
        <v>725112.32696933253</v>
      </c>
      <c r="AE378" s="107">
        <v>754406.66577652784</v>
      </c>
      <c r="AF378" s="107">
        <v>781439.11244636972</v>
      </c>
      <c r="AG378" s="107">
        <v>807168.31484637223</v>
      </c>
      <c r="AH378" s="107">
        <v>827252.17935529293</v>
      </c>
      <c r="AI378" s="107">
        <v>841606.34276763001</v>
      </c>
      <c r="AJ378" s="107">
        <v>854644.410137192</v>
      </c>
      <c r="AK378" s="107">
        <v>866348.60947915702</v>
      </c>
      <c r="AL378" s="104">
        <v>875847.2332039827</v>
      </c>
    </row>
    <row r="379" spans="1:38" x14ac:dyDescent="0.25">
      <c r="A379" t="str">
        <f t="shared" si="5"/>
        <v>Total Cargo_Iran</v>
      </c>
      <c r="B379" s="102" t="s">
        <v>207</v>
      </c>
      <c r="C379" s="108" t="s">
        <v>170</v>
      </c>
      <c r="D379" s="104" t="s">
        <v>224</v>
      </c>
      <c r="E379" s="75" t="s">
        <v>20</v>
      </c>
      <c r="F379" s="76" t="s">
        <v>34</v>
      </c>
      <c r="G379" s="76" t="s">
        <v>20</v>
      </c>
      <c r="H379" s="76" t="s">
        <v>20</v>
      </c>
      <c r="I379" s="76" t="s">
        <v>20</v>
      </c>
      <c r="J379" s="76" t="s">
        <v>20</v>
      </c>
      <c r="K379" s="76" t="s">
        <v>20</v>
      </c>
      <c r="L379" s="76" t="s">
        <v>20</v>
      </c>
      <c r="M379" s="76" t="s">
        <v>20</v>
      </c>
      <c r="N379" s="76" t="s">
        <v>34</v>
      </c>
      <c r="O379" s="76" t="s">
        <v>20</v>
      </c>
      <c r="P379" s="76" t="s">
        <v>34</v>
      </c>
      <c r="Q379" s="76" t="s">
        <v>20</v>
      </c>
      <c r="R379" s="83">
        <v>269220.46399999998</v>
      </c>
      <c r="S379" s="83">
        <v>473529.49315214623</v>
      </c>
      <c r="T379" s="83">
        <v>518305.58813391573</v>
      </c>
      <c r="U379" s="83">
        <v>555705.80358199775</v>
      </c>
      <c r="V379" s="83">
        <v>587715.00604807888</v>
      </c>
      <c r="W379" s="83">
        <v>615207.76270774088</v>
      </c>
      <c r="X379" s="83">
        <v>642315.02808241174</v>
      </c>
      <c r="Y379" s="83">
        <v>669733.13313884696</v>
      </c>
      <c r="Z379" s="83">
        <v>697826.97106228187</v>
      </c>
      <c r="AA379" s="83">
        <v>726822.35452105058</v>
      </c>
      <c r="AB379" s="83">
        <v>756880.57868233207</v>
      </c>
      <c r="AC379" s="83">
        <v>788136.8538797379</v>
      </c>
      <c r="AD379" s="83">
        <v>820710.30866379233</v>
      </c>
      <c r="AE379" s="83">
        <v>854714.66284608387</v>
      </c>
      <c r="AF379" s="83">
        <v>890264.73679545708</v>
      </c>
      <c r="AG379" s="83">
        <v>927472.26541888039</v>
      </c>
      <c r="AH379" s="83">
        <v>966455.84455834446</v>
      </c>
      <c r="AI379" s="83">
        <v>1007335.5151844434</v>
      </c>
      <c r="AJ379" s="83">
        <v>1050240.4798064572</v>
      </c>
      <c r="AK379" s="83">
        <v>1095300.7437540749</v>
      </c>
      <c r="AL379" s="92">
        <v>1142657.4231651027</v>
      </c>
    </row>
    <row r="380" spans="1:38" x14ac:dyDescent="0.25">
      <c r="A380" t="str">
        <f t="shared" si="5"/>
        <v>International passengers_Iran</v>
      </c>
      <c r="B380" s="72" t="s">
        <v>54</v>
      </c>
      <c r="C380" s="108" t="s">
        <v>170</v>
      </c>
      <c r="D380" s="104" t="s">
        <v>224</v>
      </c>
      <c r="E380" s="75" t="s">
        <v>20</v>
      </c>
      <c r="F380" s="76" t="s">
        <v>34</v>
      </c>
      <c r="G380" s="76" t="s">
        <v>20</v>
      </c>
      <c r="H380" s="76" t="s">
        <v>20</v>
      </c>
      <c r="I380" s="76" t="s">
        <v>20</v>
      </c>
      <c r="J380" s="76" t="s">
        <v>20</v>
      </c>
      <c r="K380" s="76" t="s">
        <v>20</v>
      </c>
      <c r="L380" s="76" t="s">
        <v>20</v>
      </c>
      <c r="M380" s="76" t="s">
        <v>20</v>
      </c>
      <c r="N380" s="76" t="s">
        <v>34</v>
      </c>
      <c r="O380" s="76" t="s">
        <v>20</v>
      </c>
      <c r="P380" s="76" t="s">
        <v>34</v>
      </c>
      <c r="Q380" s="76" t="s">
        <v>20</v>
      </c>
      <c r="R380" s="83">
        <v>1815188</v>
      </c>
      <c r="S380" s="83">
        <v>3914083.9920708891</v>
      </c>
      <c r="T380" s="83">
        <v>6392813.1665248508</v>
      </c>
      <c r="U380" s="83">
        <v>8187992.570850024</v>
      </c>
      <c r="V380" s="83">
        <v>9849767.3734400105</v>
      </c>
      <c r="W380" s="83">
        <v>11301710.618432449</v>
      </c>
      <c r="X380" s="83">
        <v>12650538.097071087</v>
      </c>
      <c r="Y380" s="83">
        <v>13965306.439519566</v>
      </c>
      <c r="Z380" s="83">
        <v>15291089.993329553</v>
      </c>
      <c r="AA380" s="83">
        <v>16575220.117087957</v>
      </c>
      <c r="AB380" s="83">
        <v>17855257.078563444</v>
      </c>
      <c r="AC380" s="83">
        <v>19193333.426566344</v>
      </c>
      <c r="AD380" s="83">
        <v>20601382.647059206</v>
      </c>
      <c r="AE380" s="83">
        <v>22089437.447702914</v>
      </c>
      <c r="AF380" s="83">
        <v>23504180.101385623</v>
      </c>
      <c r="AG380" s="83">
        <v>24890309.336970009</v>
      </c>
      <c r="AH380" s="83">
        <v>25980942.141590163</v>
      </c>
      <c r="AI380" s="83">
        <v>26751447.30119117</v>
      </c>
      <c r="AJ380" s="83">
        <v>27457253.647469934</v>
      </c>
      <c r="AK380" s="83">
        <v>28093403.873705503</v>
      </c>
      <c r="AL380" s="92">
        <v>28602413.640873868</v>
      </c>
    </row>
    <row r="381" spans="1:38" x14ac:dyDescent="0.25">
      <c r="A381" t="str">
        <f t="shared" si="5"/>
        <v>Domestic passengers_Iran</v>
      </c>
      <c r="B381" s="102" t="s">
        <v>56</v>
      </c>
      <c r="C381" s="103" t="s">
        <v>170</v>
      </c>
      <c r="D381" s="104" t="s">
        <v>224</v>
      </c>
      <c r="E381" s="105" t="s">
        <v>20</v>
      </c>
      <c r="F381" s="106" t="s">
        <v>34</v>
      </c>
      <c r="G381" s="106" t="s">
        <v>20</v>
      </c>
      <c r="H381" s="106" t="s">
        <v>20</v>
      </c>
      <c r="I381" s="106" t="s">
        <v>20</v>
      </c>
      <c r="J381" s="106" t="s">
        <v>20</v>
      </c>
      <c r="K381" s="106" t="s">
        <v>20</v>
      </c>
      <c r="L381" s="106" t="s">
        <v>20</v>
      </c>
      <c r="M381" s="106" t="s">
        <v>20</v>
      </c>
      <c r="N381" s="106" t="s">
        <v>34</v>
      </c>
      <c r="O381" s="106" t="s">
        <v>20</v>
      </c>
      <c r="P381" s="106" t="s">
        <v>34</v>
      </c>
      <c r="Q381" s="106" t="s">
        <v>20</v>
      </c>
      <c r="R381" s="107">
        <v>26348367</v>
      </c>
      <c r="S381" s="107">
        <v>22867823.350488115</v>
      </c>
      <c r="T381" s="107">
        <v>34541295.313049167</v>
      </c>
      <c r="U381" s="107">
        <v>42602671.727896594</v>
      </c>
      <c r="V381" s="107">
        <v>49104874.728268638</v>
      </c>
      <c r="W381" s="107">
        <v>54302597.384779319</v>
      </c>
      <c r="X381" s="107">
        <v>58776903.111284815</v>
      </c>
      <c r="Y381" s="107">
        <v>62913542.177318715</v>
      </c>
      <c r="Z381" s="107">
        <v>66933276.674906515</v>
      </c>
      <c r="AA381" s="107">
        <v>70703153.854309782</v>
      </c>
      <c r="AB381" s="107">
        <v>74373343.475129128</v>
      </c>
      <c r="AC381" s="107">
        <v>78139388.629048362</v>
      </c>
      <c r="AD381" s="107">
        <v>82026390.967920244</v>
      </c>
      <c r="AE381" s="107">
        <v>86049154.732121825</v>
      </c>
      <c r="AF381" s="107">
        <v>89789080.991304755</v>
      </c>
      <c r="AG381" s="107">
        <v>93383643.029430509</v>
      </c>
      <c r="AH381" s="107">
        <v>96174173.211782902</v>
      </c>
      <c r="AI381" s="107">
        <v>98147235.813675299</v>
      </c>
      <c r="AJ381" s="107">
        <v>99960030.55552426</v>
      </c>
      <c r="AK381" s="107">
        <v>101603831.91200709</v>
      </c>
      <c r="AL381" s="104">
        <v>102944237.72131607</v>
      </c>
    </row>
    <row r="382" spans="1:38" x14ac:dyDescent="0.25">
      <c r="A382" t="str">
        <f t="shared" si="5"/>
        <v>Total passengers_Indonesia</v>
      </c>
      <c r="B382" s="102" t="s">
        <v>58</v>
      </c>
      <c r="C382" s="103" t="s">
        <v>69</v>
      </c>
      <c r="D382" s="104" t="s">
        <v>75</v>
      </c>
      <c r="E382" s="105" t="s">
        <v>20</v>
      </c>
      <c r="F382" s="106" t="s">
        <v>34</v>
      </c>
      <c r="G382" s="106" t="s">
        <v>20</v>
      </c>
      <c r="H382" s="106" t="s">
        <v>20</v>
      </c>
      <c r="I382" s="106" t="s">
        <v>20</v>
      </c>
      <c r="J382" s="106" t="s">
        <v>34</v>
      </c>
      <c r="K382" s="106" t="s">
        <v>34</v>
      </c>
      <c r="L382" s="106" t="s">
        <v>20</v>
      </c>
      <c r="M382" s="106" t="s">
        <v>20</v>
      </c>
      <c r="N382" s="106" t="s">
        <v>34</v>
      </c>
      <c r="O382" s="106" t="s">
        <v>34</v>
      </c>
      <c r="P382" s="106" t="s">
        <v>34</v>
      </c>
      <c r="Q382" s="106" t="s">
        <v>20</v>
      </c>
      <c r="R382" s="107">
        <v>66994332</v>
      </c>
      <c r="S382" s="107">
        <v>57244227.16580306</v>
      </c>
      <c r="T382" s="107">
        <v>84066937.049856856</v>
      </c>
      <c r="U382" s="107">
        <v>149306698.71856079</v>
      </c>
      <c r="V382" s="107">
        <v>189243528.27673304</v>
      </c>
      <c r="W382" s="107">
        <v>216921070.68889478</v>
      </c>
      <c r="X382" s="107">
        <v>242882095.24184337</v>
      </c>
      <c r="Y382" s="107">
        <v>267909893.4042131</v>
      </c>
      <c r="Z382" s="107">
        <v>292386162.16499317</v>
      </c>
      <c r="AA382" s="107">
        <v>316653343.83422732</v>
      </c>
      <c r="AB382" s="107">
        <v>340758760.84031618</v>
      </c>
      <c r="AC382" s="107">
        <v>364836656.13311499</v>
      </c>
      <c r="AD382" s="107">
        <v>389157603.95829028</v>
      </c>
      <c r="AE382" s="107">
        <v>413807230.64301586</v>
      </c>
      <c r="AF382" s="107">
        <v>438856640.3220948</v>
      </c>
      <c r="AG382" s="107">
        <v>464355917.63076144</v>
      </c>
      <c r="AH382" s="107">
        <v>490302016.1988371</v>
      </c>
      <c r="AI382" s="107">
        <v>516697071.58656269</v>
      </c>
      <c r="AJ382" s="107">
        <v>543587893.0263263</v>
      </c>
      <c r="AK382" s="107">
        <v>571025794.67333353</v>
      </c>
      <c r="AL382" s="104">
        <v>599052025.36847711</v>
      </c>
    </row>
    <row r="383" spans="1:38" x14ac:dyDescent="0.25">
      <c r="A383" t="str">
        <f t="shared" si="5"/>
        <v>Total aircraft movements_Indonesia</v>
      </c>
      <c r="B383" s="102" t="s">
        <v>35</v>
      </c>
      <c r="C383" s="103" t="s">
        <v>69</v>
      </c>
      <c r="D383" s="104" t="s">
        <v>75</v>
      </c>
      <c r="E383" s="105" t="s">
        <v>20</v>
      </c>
      <c r="F383" s="106" t="s">
        <v>34</v>
      </c>
      <c r="G383" s="106" t="s">
        <v>20</v>
      </c>
      <c r="H383" s="106" t="s">
        <v>20</v>
      </c>
      <c r="I383" s="106" t="s">
        <v>20</v>
      </c>
      <c r="J383" s="106" t="s">
        <v>34</v>
      </c>
      <c r="K383" s="106" t="s">
        <v>34</v>
      </c>
      <c r="L383" s="106" t="s">
        <v>20</v>
      </c>
      <c r="M383" s="106" t="s">
        <v>20</v>
      </c>
      <c r="N383" s="106" t="s">
        <v>34</v>
      </c>
      <c r="O383" s="106" t="s">
        <v>34</v>
      </c>
      <c r="P383" s="106" t="s">
        <v>34</v>
      </c>
      <c r="Q383" s="106" t="s">
        <v>20</v>
      </c>
      <c r="R383" s="107">
        <v>839028</v>
      </c>
      <c r="S383" s="107">
        <v>682766.27715657302</v>
      </c>
      <c r="T383" s="107">
        <v>957173.40975555079</v>
      </c>
      <c r="U383" s="107">
        <v>1399200.3310796337</v>
      </c>
      <c r="V383" s="107">
        <v>1643307.5411910897</v>
      </c>
      <c r="W383" s="107">
        <v>1814682.2070260237</v>
      </c>
      <c r="X383" s="107">
        <v>1970285.1476084797</v>
      </c>
      <c r="Y383" s="107">
        <v>2116417.415991026</v>
      </c>
      <c r="Z383" s="107">
        <v>2256394.9962678431</v>
      </c>
      <c r="AA383" s="107">
        <v>2392444.6137347855</v>
      </c>
      <c r="AB383" s="107">
        <v>2525452.7575953845</v>
      </c>
      <c r="AC383" s="107">
        <v>2656252.4790277747</v>
      </c>
      <c r="AD383" s="107">
        <v>2785816.1289640069</v>
      </c>
      <c r="AE383" s="107">
        <v>2914453.3266997337</v>
      </c>
      <c r="AF383" s="107">
        <v>3042354.7026547622</v>
      </c>
      <c r="AG383" s="107">
        <v>3169608.2452624543</v>
      </c>
      <c r="AH383" s="107">
        <v>3296191.9538261434</v>
      </c>
      <c r="AI383" s="107">
        <v>3422134.9278648603</v>
      </c>
      <c r="AJ383" s="107">
        <v>3547561.3639318082</v>
      </c>
      <c r="AK383" s="107">
        <v>3672547.8146747062</v>
      </c>
      <c r="AL383" s="104">
        <v>3797145.5108256117</v>
      </c>
    </row>
    <row r="384" spans="1:38" x14ac:dyDescent="0.25">
      <c r="A384" t="str">
        <f t="shared" si="5"/>
        <v>Total Cargo_Indonesia</v>
      </c>
      <c r="B384" s="102" t="s">
        <v>207</v>
      </c>
      <c r="C384" s="108" t="s">
        <v>69</v>
      </c>
      <c r="D384" s="92" t="s">
        <v>75</v>
      </c>
      <c r="E384" s="75" t="s">
        <v>20</v>
      </c>
      <c r="F384" s="76" t="s">
        <v>34</v>
      </c>
      <c r="G384" s="76" t="s">
        <v>20</v>
      </c>
      <c r="H384" s="76" t="s">
        <v>20</v>
      </c>
      <c r="I384" s="76" t="s">
        <v>20</v>
      </c>
      <c r="J384" s="76" t="s">
        <v>34</v>
      </c>
      <c r="K384" s="76" t="s">
        <v>34</v>
      </c>
      <c r="L384" s="76" t="s">
        <v>20</v>
      </c>
      <c r="M384" s="76" t="s">
        <v>20</v>
      </c>
      <c r="N384" s="76" t="s">
        <v>34</v>
      </c>
      <c r="O384" s="76" t="s">
        <v>34</v>
      </c>
      <c r="P384" s="76" t="s">
        <v>34</v>
      </c>
      <c r="Q384" s="76" t="s">
        <v>20</v>
      </c>
      <c r="R384" s="83">
        <v>1149395.3810000001</v>
      </c>
      <c r="S384" s="83">
        <v>1327111.3161806411</v>
      </c>
      <c r="T384" s="83">
        <v>1386399.1083395407</v>
      </c>
      <c r="U384" s="83">
        <v>1439616.1514871798</v>
      </c>
      <c r="V384" s="83">
        <v>1495073.635784938</v>
      </c>
      <c r="W384" s="83">
        <v>1550823.9271818243</v>
      </c>
      <c r="X384" s="83">
        <v>1608446.9940840015</v>
      </c>
      <c r="Y384" s="83">
        <v>1668139.1335363933</v>
      </c>
      <c r="Z384" s="83">
        <v>1729613.4126532208</v>
      </c>
      <c r="AA384" s="83">
        <v>1792822.0763269919</v>
      </c>
      <c r="AB384" s="83">
        <v>1857313.5932791829</v>
      </c>
      <c r="AC384" s="83">
        <v>1922983.7641596575</v>
      </c>
      <c r="AD384" s="83">
        <v>1990102.655053237</v>
      </c>
      <c r="AE384" s="83">
        <v>2058617.4988897361</v>
      </c>
      <c r="AF384" s="83">
        <v>2128498.1735254047</v>
      </c>
      <c r="AG384" s="83">
        <v>2199710.9308560276</v>
      </c>
      <c r="AH384" s="83">
        <v>2272144.4926086357</v>
      </c>
      <c r="AI384" s="83">
        <v>2345726.5348433424</v>
      </c>
      <c r="AJ384" s="83">
        <v>2420484.0673919357</v>
      </c>
      <c r="AK384" s="83">
        <v>2496467.4554238962</v>
      </c>
      <c r="AL384" s="92">
        <v>2573715.446339387</v>
      </c>
    </row>
    <row r="385" spans="1:38" x14ac:dyDescent="0.25">
      <c r="A385" t="str">
        <f t="shared" si="5"/>
        <v>International passengers_Indonesia</v>
      </c>
      <c r="B385" s="72" t="s">
        <v>54</v>
      </c>
      <c r="C385" s="108" t="s">
        <v>69</v>
      </c>
      <c r="D385" s="92" t="s">
        <v>75</v>
      </c>
      <c r="E385" s="75" t="s">
        <v>20</v>
      </c>
      <c r="F385" s="76" t="s">
        <v>34</v>
      </c>
      <c r="G385" s="76" t="s">
        <v>20</v>
      </c>
      <c r="H385" s="76" t="s">
        <v>20</v>
      </c>
      <c r="I385" s="76" t="s">
        <v>20</v>
      </c>
      <c r="J385" s="76" t="s">
        <v>34</v>
      </c>
      <c r="K385" s="76" t="s">
        <v>34</v>
      </c>
      <c r="L385" s="76" t="s">
        <v>20</v>
      </c>
      <c r="M385" s="76" t="s">
        <v>20</v>
      </c>
      <c r="N385" s="76" t="s">
        <v>34</v>
      </c>
      <c r="O385" s="76" t="s">
        <v>34</v>
      </c>
      <c r="P385" s="76" t="s">
        <v>34</v>
      </c>
      <c r="Q385" s="76" t="s">
        <v>20</v>
      </c>
      <c r="R385" s="83">
        <v>7147350</v>
      </c>
      <c r="S385" s="83">
        <v>2374749.8680588966</v>
      </c>
      <c r="T385" s="83">
        <v>8090062.6305707796</v>
      </c>
      <c r="U385" s="83">
        <v>27303840.26754735</v>
      </c>
      <c r="V385" s="83">
        <v>36183329.300651126</v>
      </c>
      <c r="W385" s="83">
        <v>42603351.087053373</v>
      </c>
      <c r="X385" s="83">
        <v>48703968.497677699</v>
      </c>
      <c r="Y385" s="83">
        <v>54656054.355254963</v>
      </c>
      <c r="Z385" s="83">
        <v>60545029.705316715</v>
      </c>
      <c r="AA385" s="83">
        <v>66444579.042992316</v>
      </c>
      <c r="AB385" s="83">
        <v>72367169.231748343</v>
      </c>
      <c r="AC385" s="83">
        <v>78342400.16472429</v>
      </c>
      <c r="AD385" s="83">
        <v>84431919.34993957</v>
      </c>
      <c r="AE385" s="83">
        <v>90659427.961750805</v>
      </c>
      <c r="AF385" s="83">
        <v>97046422.463120401</v>
      </c>
      <c r="AG385" s="83">
        <v>103610286.73797102</v>
      </c>
      <c r="AH385" s="83">
        <v>110356456.77504191</v>
      </c>
      <c r="AI385" s="83">
        <v>117291606.44783311</v>
      </c>
      <c r="AJ385" s="83">
        <v>124433360.40429041</v>
      </c>
      <c r="AK385" s="83">
        <v>131800556.09620352</v>
      </c>
      <c r="AL385" s="92">
        <v>139409984.06401315</v>
      </c>
    </row>
    <row r="386" spans="1:38" x14ac:dyDescent="0.25">
      <c r="A386" t="str">
        <f t="shared" ref="A386:A449" si="6">B386&amp;"_"&amp;D386</f>
        <v>Domestic passengers_Indonesia</v>
      </c>
      <c r="B386" s="102" t="s">
        <v>56</v>
      </c>
      <c r="C386" s="103" t="s">
        <v>69</v>
      </c>
      <c r="D386" s="104" t="s">
        <v>75</v>
      </c>
      <c r="E386" s="105" t="s">
        <v>20</v>
      </c>
      <c r="F386" s="106" t="s">
        <v>34</v>
      </c>
      <c r="G386" s="106" t="s">
        <v>20</v>
      </c>
      <c r="H386" s="106" t="s">
        <v>20</v>
      </c>
      <c r="I386" s="106" t="s">
        <v>20</v>
      </c>
      <c r="J386" s="106" t="s">
        <v>34</v>
      </c>
      <c r="K386" s="106" t="s">
        <v>34</v>
      </c>
      <c r="L386" s="106" t="s">
        <v>20</v>
      </c>
      <c r="M386" s="106" t="s">
        <v>20</v>
      </c>
      <c r="N386" s="106" t="s">
        <v>34</v>
      </c>
      <c r="O386" s="106" t="s">
        <v>34</v>
      </c>
      <c r="P386" s="106" t="s">
        <v>34</v>
      </c>
      <c r="Q386" s="106" t="s">
        <v>20</v>
      </c>
      <c r="R386" s="107">
        <v>56649273</v>
      </c>
      <c r="S386" s="107">
        <v>49916143.306698382</v>
      </c>
      <c r="T386" s="107">
        <v>69807285.492600009</v>
      </c>
      <c r="U386" s="107">
        <v>115029768.21171474</v>
      </c>
      <c r="V386" s="107">
        <v>145528365.11884174</v>
      </c>
      <c r="W386" s="107">
        <v>166242401.30493048</v>
      </c>
      <c r="X386" s="107">
        <v>185673160.30319256</v>
      </c>
      <c r="Y386" s="107">
        <v>204376185.66065747</v>
      </c>
      <c r="Z386" s="107">
        <v>222616891.69879907</v>
      </c>
      <c r="AA386" s="107">
        <v>240647431.32961833</v>
      </c>
      <c r="AB386" s="107">
        <v>258493859.42018086</v>
      </c>
      <c r="AC386" s="107">
        <v>276256290.1554721</v>
      </c>
      <c r="AD386" s="107">
        <v>294141431.65791035</v>
      </c>
      <c r="AE386" s="107">
        <v>312210238.41446388</v>
      </c>
      <c r="AF386" s="107">
        <v>330512000.01310498</v>
      </c>
      <c r="AG386" s="107">
        <v>349079427.28063202</v>
      </c>
      <c r="AH386" s="107">
        <v>367904207.26910114</v>
      </c>
      <c r="AI386" s="107">
        <v>386982033.50007463</v>
      </c>
      <c r="AJ386" s="107">
        <v>406342339.6608057</v>
      </c>
      <c r="AK386" s="107">
        <v>426017839.88361984</v>
      </c>
      <c r="AL386" s="104">
        <v>446033213.94385201</v>
      </c>
    </row>
    <row r="387" spans="1:38" x14ac:dyDescent="0.25">
      <c r="A387" t="str">
        <f t="shared" si="6"/>
        <v>Total passengers_India</v>
      </c>
      <c r="B387" s="72" t="s">
        <v>58</v>
      </c>
      <c r="C387" s="108" t="s">
        <v>69</v>
      </c>
      <c r="D387" s="92" t="s">
        <v>76</v>
      </c>
      <c r="E387" s="75" t="s">
        <v>20</v>
      </c>
      <c r="F387" s="76" t="s">
        <v>34</v>
      </c>
      <c r="G387" s="76" t="s">
        <v>20</v>
      </c>
      <c r="H387" s="76" t="s">
        <v>20</v>
      </c>
      <c r="I387" s="76" t="s">
        <v>20</v>
      </c>
      <c r="J387" s="76" t="s">
        <v>34</v>
      </c>
      <c r="K387" s="76" t="s">
        <v>20</v>
      </c>
      <c r="L387" s="76" t="s">
        <v>20</v>
      </c>
      <c r="M387" s="76" t="s">
        <v>34</v>
      </c>
      <c r="N387" s="76" t="s">
        <v>20</v>
      </c>
      <c r="O387" s="76" t="s">
        <v>20</v>
      </c>
      <c r="P387" s="76" t="s">
        <v>34</v>
      </c>
      <c r="Q387" s="76" t="s">
        <v>20</v>
      </c>
      <c r="R387" s="83">
        <v>143063626</v>
      </c>
      <c r="S387" s="83">
        <v>174230466.63602731</v>
      </c>
      <c r="T387" s="83">
        <v>259955075.27220803</v>
      </c>
      <c r="U387" s="83">
        <v>343786586.62548709</v>
      </c>
      <c r="V387" s="83">
        <v>417316972.09121251</v>
      </c>
      <c r="W387" s="83">
        <v>484765159.91160947</v>
      </c>
      <c r="X387" s="83">
        <v>542482859.39703202</v>
      </c>
      <c r="Y387" s="83">
        <v>598501213.21549368</v>
      </c>
      <c r="Z387" s="83">
        <v>652932806.88328052</v>
      </c>
      <c r="AA387" s="83">
        <v>705924019.40097892</v>
      </c>
      <c r="AB387" s="83">
        <v>757607397.6457988</v>
      </c>
      <c r="AC387" s="83">
        <v>808152877.42089272</v>
      </c>
      <c r="AD387" s="83">
        <v>857803364.85644615</v>
      </c>
      <c r="AE387" s="83">
        <v>906686165.84160268</v>
      </c>
      <c r="AF387" s="83">
        <v>954972140.67799628</v>
      </c>
      <c r="AG387" s="83">
        <v>1002792040.4799981</v>
      </c>
      <c r="AH387" s="83">
        <v>1050278202.8011737</v>
      </c>
      <c r="AI387" s="83">
        <v>1097568525.0831153</v>
      </c>
      <c r="AJ387" s="83">
        <v>1144770345.3632574</v>
      </c>
      <c r="AK387" s="83">
        <v>1191987172.9546373</v>
      </c>
      <c r="AL387" s="92">
        <v>1239309422.9317591</v>
      </c>
    </row>
    <row r="388" spans="1:38" x14ac:dyDescent="0.25">
      <c r="A388" t="str">
        <f t="shared" si="6"/>
        <v>Total aircraft movements_India</v>
      </c>
      <c r="B388" s="72" t="s">
        <v>35</v>
      </c>
      <c r="C388" s="108" t="s">
        <v>69</v>
      </c>
      <c r="D388" s="92" t="s">
        <v>76</v>
      </c>
      <c r="E388" s="75" t="s">
        <v>20</v>
      </c>
      <c r="F388" s="76" t="s">
        <v>34</v>
      </c>
      <c r="G388" s="76" t="s">
        <v>20</v>
      </c>
      <c r="H388" s="76" t="s">
        <v>20</v>
      </c>
      <c r="I388" s="76" t="s">
        <v>20</v>
      </c>
      <c r="J388" s="76" t="s">
        <v>34</v>
      </c>
      <c r="K388" s="76" t="s">
        <v>20</v>
      </c>
      <c r="L388" s="76" t="s">
        <v>20</v>
      </c>
      <c r="M388" s="76" t="s">
        <v>34</v>
      </c>
      <c r="N388" s="76" t="s">
        <v>20</v>
      </c>
      <c r="O388" s="76" t="s">
        <v>20</v>
      </c>
      <c r="P388" s="76" t="s">
        <v>34</v>
      </c>
      <c r="Q388" s="76" t="s">
        <v>20</v>
      </c>
      <c r="R388" s="83">
        <v>1384652</v>
      </c>
      <c r="S388" s="83">
        <v>1707960.7740422157</v>
      </c>
      <c r="T388" s="83">
        <v>2157997.6833238266</v>
      </c>
      <c r="U388" s="83">
        <v>2641469.5619919579</v>
      </c>
      <c r="V388" s="83">
        <v>3055311.3501262981</v>
      </c>
      <c r="W388" s="83">
        <v>3420341.0435944963</v>
      </c>
      <c r="X388" s="83">
        <v>3752466.7523192125</v>
      </c>
      <c r="Y388" s="83">
        <v>4062109.9010977834</v>
      </c>
      <c r="Z388" s="83">
        <v>4353089.3938549226</v>
      </c>
      <c r="AA388" s="83">
        <v>4627484.7932033092</v>
      </c>
      <c r="AB388" s="83">
        <v>4886664.2731704349</v>
      </c>
      <c r="AC388" s="83">
        <v>5133213.6904405728</v>
      </c>
      <c r="AD388" s="83">
        <v>5365937.1160553936</v>
      </c>
      <c r="AE388" s="83">
        <v>5584848.6457205387</v>
      </c>
      <c r="AF388" s="83">
        <v>5788278.6317587113</v>
      </c>
      <c r="AG388" s="83">
        <v>5973829.2459362727</v>
      </c>
      <c r="AH388" s="83">
        <v>6140203.2583747664</v>
      </c>
      <c r="AI388" s="83">
        <v>6288021.8017175458</v>
      </c>
      <c r="AJ388" s="83">
        <v>6417765.1504674479</v>
      </c>
      <c r="AK388" s="83">
        <v>6530984.1932377471</v>
      </c>
      <c r="AL388" s="92">
        <v>6628533.7636462487</v>
      </c>
    </row>
    <row r="389" spans="1:38" x14ac:dyDescent="0.25">
      <c r="A389" t="str">
        <f t="shared" si="6"/>
        <v>Total Cargo_India</v>
      </c>
      <c r="B389" s="102" t="s">
        <v>207</v>
      </c>
      <c r="C389" s="103" t="s">
        <v>69</v>
      </c>
      <c r="D389" s="104" t="s">
        <v>76</v>
      </c>
      <c r="E389" s="105" t="s">
        <v>20</v>
      </c>
      <c r="F389" s="106" t="s">
        <v>34</v>
      </c>
      <c r="G389" s="106" t="s">
        <v>20</v>
      </c>
      <c r="H389" s="106" t="s">
        <v>20</v>
      </c>
      <c r="I389" s="106" t="s">
        <v>20</v>
      </c>
      <c r="J389" s="106" t="s">
        <v>34</v>
      </c>
      <c r="K389" s="106" t="s">
        <v>20</v>
      </c>
      <c r="L389" s="106" t="s">
        <v>20</v>
      </c>
      <c r="M389" s="106" t="s">
        <v>34</v>
      </c>
      <c r="N389" s="106" t="s">
        <v>20</v>
      </c>
      <c r="O389" s="106" t="s">
        <v>20</v>
      </c>
      <c r="P389" s="106" t="s">
        <v>34</v>
      </c>
      <c r="Q389" s="106" t="s">
        <v>20</v>
      </c>
      <c r="R389" s="107">
        <v>2483673.21</v>
      </c>
      <c r="S389" s="107">
        <v>3142092.1404729146</v>
      </c>
      <c r="T389" s="107">
        <v>3493207.1480002641</v>
      </c>
      <c r="U389" s="107">
        <v>3788347.5575362034</v>
      </c>
      <c r="V389" s="107">
        <v>4062988.7344170129</v>
      </c>
      <c r="W389" s="107">
        <v>4323952.5979573429</v>
      </c>
      <c r="X389" s="107">
        <v>4580963.0623761639</v>
      </c>
      <c r="Y389" s="107">
        <v>4835515.690865878</v>
      </c>
      <c r="Z389" s="107">
        <v>5086652.0922830123</v>
      </c>
      <c r="AA389" s="107">
        <v>5333462.8056216715</v>
      </c>
      <c r="AB389" s="107">
        <v>5574952.6891516959</v>
      </c>
      <c r="AC389" s="107">
        <v>5811732.7036595596</v>
      </c>
      <c r="AD389" s="107">
        <v>6043474.512407897</v>
      </c>
      <c r="AE389" s="107">
        <v>6269326.4158947151</v>
      </c>
      <c r="AF389" s="107">
        <v>6488250.9795259433</v>
      </c>
      <c r="AG389" s="107">
        <v>6698525.5980518572</v>
      </c>
      <c r="AH389" s="107">
        <v>6899192.7610989716</v>
      </c>
      <c r="AI389" s="107">
        <v>7090509.364451278</v>
      </c>
      <c r="AJ389" s="107">
        <v>7272444.7672461476</v>
      </c>
      <c r="AK389" s="107">
        <v>7445635.5422455231</v>
      </c>
      <c r="AL389" s="104">
        <v>7610290.9336769953</v>
      </c>
    </row>
    <row r="390" spans="1:38" x14ac:dyDescent="0.25">
      <c r="A390" t="str">
        <f t="shared" si="6"/>
        <v>International passengers_India</v>
      </c>
      <c r="B390" s="102" t="s">
        <v>54</v>
      </c>
      <c r="C390" s="103" t="s">
        <v>69</v>
      </c>
      <c r="D390" s="104" t="s">
        <v>76</v>
      </c>
      <c r="E390" s="105" t="s">
        <v>20</v>
      </c>
      <c r="F390" s="106" t="s">
        <v>34</v>
      </c>
      <c r="G390" s="106" t="s">
        <v>20</v>
      </c>
      <c r="H390" s="106" t="s">
        <v>20</v>
      </c>
      <c r="I390" s="106" t="s">
        <v>20</v>
      </c>
      <c r="J390" s="106" t="s">
        <v>34</v>
      </c>
      <c r="K390" s="106" t="s">
        <v>20</v>
      </c>
      <c r="L390" s="106" t="s">
        <v>20</v>
      </c>
      <c r="M390" s="106" t="s">
        <v>34</v>
      </c>
      <c r="N390" s="106" t="s">
        <v>20</v>
      </c>
      <c r="O390" s="106" t="s">
        <v>20</v>
      </c>
      <c r="P390" s="106" t="s">
        <v>34</v>
      </c>
      <c r="Q390" s="106" t="s">
        <v>20</v>
      </c>
      <c r="R390" s="107">
        <v>19909067</v>
      </c>
      <c r="S390" s="107">
        <v>18196449.850313876</v>
      </c>
      <c r="T390" s="107">
        <v>35384435.668137342</v>
      </c>
      <c r="U390" s="107">
        <v>53659890.910163954</v>
      </c>
      <c r="V390" s="107">
        <v>66566399.354829587</v>
      </c>
      <c r="W390" s="107">
        <v>78725701.303741738</v>
      </c>
      <c r="X390" s="107">
        <v>90396228.316442937</v>
      </c>
      <c r="Y390" s="107">
        <v>101711138.12945162</v>
      </c>
      <c r="Z390" s="107">
        <v>112798694.31154425</v>
      </c>
      <c r="AA390" s="107">
        <v>123769232.97413401</v>
      </c>
      <c r="AB390" s="107">
        <v>134687389.74591976</v>
      </c>
      <c r="AC390" s="107">
        <v>145637736.10393411</v>
      </c>
      <c r="AD390" s="107">
        <v>156770644.82195348</v>
      </c>
      <c r="AE390" s="107">
        <v>168119348.33004251</v>
      </c>
      <c r="AF390" s="107">
        <v>179764110.00408244</v>
      </c>
      <c r="AG390" s="107">
        <v>191750800.82479265</v>
      </c>
      <c r="AH390" s="107">
        <v>204134020.68857276</v>
      </c>
      <c r="AI390" s="107">
        <v>216981633.94155893</v>
      </c>
      <c r="AJ390" s="107">
        <v>230338742.89706311</v>
      </c>
      <c r="AK390" s="107">
        <v>244254124.76420543</v>
      </c>
      <c r="AL390" s="104">
        <v>258770512.53375474</v>
      </c>
    </row>
    <row r="391" spans="1:38" x14ac:dyDescent="0.25">
      <c r="A391" t="str">
        <f t="shared" si="6"/>
        <v>Domestic passengers_India</v>
      </c>
      <c r="B391" s="72" t="s">
        <v>56</v>
      </c>
      <c r="C391" s="108" t="s">
        <v>69</v>
      </c>
      <c r="D391" s="92" t="s">
        <v>76</v>
      </c>
      <c r="E391" s="75" t="s">
        <v>20</v>
      </c>
      <c r="F391" s="76" t="s">
        <v>34</v>
      </c>
      <c r="G391" s="76" t="s">
        <v>20</v>
      </c>
      <c r="H391" s="76" t="s">
        <v>20</v>
      </c>
      <c r="I391" s="76" t="s">
        <v>20</v>
      </c>
      <c r="J391" s="76" t="s">
        <v>34</v>
      </c>
      <c r="K391" s="76" t="s">
        <v>20</v>
      </c>
      <c r="L391" s="76" t="s">
        <v>20</v>
      </c>
      <c r="M391" s="76" t="s">
        <v>34</v>
      </c>
      <c r="N391" s="76" t="s">
        <v>20</v>
      </c>
      <c r="O391" s="76" t="s">
        <v>20</v>
      </c>
      <c r="P391" s="76" t="s">
        <v>34</v>
      </c>
      <c r="Q391" s="76" t="s">
        <v>20</v>
      </c>
      <c r="R391" s="83">
        <v>122994600</v>
      </c>
      <c r="S391" s="83">
        <v>155963000.95759472</v>
      </c>
      <c r="T391" s="83">
        <v>224400056.53847995</v>
      </c>
      <c r="U391" s="83">
        <v>289854164.99423778</v>
      </c>
      <c r="V391" s="83">
        <v>350413600.14715171</v>
      </c>
      <c r="W391" s="83">
        <v>405690465.09543502</v>
      </c>
      <c r="X391" s="83">
        <v>451735248.20531332</v>
      </c>
      <c r="Y391" s="83">
        <v>496443022.89575762</v>
      </c>
      <c r="Z391" s="83">
        <v>539796152.91207182</v>
      </c>
      <c r="AA391" s="83">
        <v>581829102.63598847</v>
      </c>
      <c r="AB391" s="83">
        <v>622608446.88408124</v>
      </c>
      <c r="AC391" s="83">
        <v>662218589.08470082</v>
      </c>
      <c r="AD391" s="83">
        <v>700751829.83173144</v>
      </c>
      <c r="AE391" s="83">
        <v>738301686.36988783</v>
      </c>
      <c r="AF391" s="83">
        <v>774958583.01141739</v>
      </c>
      <c r="AG391" s="83">
        <v>810807248.47061896</v>
      </c>
      <c r="AH391" s="83">
        <v>845925293.10702777</v>
      </c>
      <c r="AI391" s="83">
        <v>880382615.10208344</v>
      </c>
      <c r="AJ391" s="83">
        <v>914241337.92398238</v>
      </c>
      <c r="AK391" s="83">
        <v>947556097.58380175</v>
      </c>
      <c r="AL391" s="92">
        <v>980374538.99853528</v>
      </c>
    </row>
    <row r="392" spans="1:38" x14ac:dyDescent="0.25">
      <c r="A392" t="str">
        <f t="shared" si="6"/>
        <v>Total passengers_Iceland</v>
      </c>
      <c r="B392" s="72" t="s">
        <v>58</v>
      </c>
      <c r="C392" s="108" t="s">
        <v>96</v>
      </c>
      <c r="D392" s="92" t="s">
        <v>120</v>
      </c>
      <c r="E392" s="75" t="s">
        <v>34</v>
      </c>
      <c r="F392" s="76" t="s">
        <v>20</v>
      </c>
      <c r="G392" s="76" t="s">
        <v>20</v>
      </c>
      <c r="H392" s="76" t="s">
        <v>20</v>
      </c>
      <c r="I392" s="76" t="s">
        <v>20</v>
      </c>
      <c r="J392" s="76" t="s">
        <v>20</v>
      </c>
      <c r="K392" s="76" t="s">
        <v>20</v>
      </c>
      <c r="L392" s="76" t="s">
        <v>20</v>
      </c>
      <c r="M392" s="76" t="s">
        <v>20</v>
      </c>
      <c r="N392" s="76" t="s">
        <v>20</v>
      </c>
      <c r="O392" s="76" t="s">
        <v>20</v>
      </c>
      <c r="P392" s="76" t="s">
        <v>20</v>
      </c>
      <c r="Q392" s="76" t="s">
        <v>20</v>
      </c>
      <c r="R392" s="83">
        <v>1381656</v>
      </c>
      <c r="S392" s="83">
        <v>2672639.7733313139</v>
      </c>
      <c r="T392" s="83">
        <v>5191345.1339031914</v>
      </c>
      <c r="U392" s="83">
        <v>6953137.4631789848</v>
      </c>
      <c r="V392" s="83">
        <v>8348738.1122954804</v>
      </c>
      <c r="W392" s="83">
        <v>9533037.950632304</v>
      </c>
      <c r="X392" s="83">
        <v>10595510.085804777</v>
      </c>
      <c r="Y392" s="83">
        <v>11575032.683824249</v>
      </c>
      <c r="Z392" s="83">
        <v>12489693.553252539</v>
      </c>
      <c r="AA392" s="83">
        <v>13356302.227496313</v>
      </c>
      <c r="AB392" s="83">
        <v>14183758.921908697</v>
      </c>
      <c r="AC392" s="83">
        <v>14963740.248254644</v>
      </c>
      <c r="AD392" s="83">
        <v>15713985.572457287</v>
      </c>
      <c r="AE392" s="83">
        <v>16436870.854064215</v>
      </c>
      <c r="AF392" s="83">
        <v>17136466.049493309</v>
      </c>
      <c r="AG392" s="83">
        <v>17815743.126955882</v>
      </c>
      <c r="AH392" s="83">
        <v>18443411.559770104</v>
      </c>
      <c r="AI392" s="83">
        <v>19052880.902442094</v>
      </c>
      <c r="AJ392" s="83">
        <v>19646329.566263311</v>
      </c>
      <c r="AK392" s="83">
        <v>20225783.798385262</v>
      </c>
      <c r="AL392" s="92">
        <v>20792717.728191532</v>
      </c>
    </row>
    <row r="393" spans="1:38" x14ac:dyDescent="0.25">
      <c r="A393" t="str">
        <f t="shared" si="6"/>
        <v>Total aircraft movements_Iceland</v>
      </c>
      <c r="B393" s="72" t="s">
        <v>35</v>
      </c>
      <c r="C393" s="108" t="s">
        <v>96</v>
      </c>
      <c r="D393" s="92" t="s">
        <v>120</v>
      </c>
      <c r="E393" s="75" t="s">
        <v>34</v>
      </c>
      <c r="F393" s="76" t="s">
        <v>20</v>
      </c>
      <c r="G393" s="76" t="s">
        <v>20</v>
      </c>
      <c r="H393" s="76" t="s">
        <v>20</v>
      </c>
      <c r="I393" s="76" t="s">
        <v>20</v>
      </c>
      <c r="J393" s="76" t="s">
        <v>20</v>
      </c>
      <c r="K393" s="76" t="s">
        <v>20</v>
      </c>
      <c r="L393" s="76" t="s">
        <v>20</v>
      </c>
      <c r="M393" s="76" t="s">
        <v>20</v>
      </c>
      <c r="N393" s="76" t="s">
        <v>20</v>
      </c>
      <c r="O393" s="76" t="s">
        <v>20</v>
      </c>
      <c r="P393" s="76" t="s">
        <v>20</v>
      </c>
      <c r="Q393" s="76" t="s">
        <v>20</v>
      </c>
      <c r="R393" s="83">
        <v>102223</v>
      </c>
      <c r="S393" s="83">
        <v>127264.58830061313</v>
      </c>
      <c r="T393" s="83">
        <v>167144.3632010872</v>
      </c>
      <c r="U393" s="83">
        <v>185294.34222456196</v>
      </c>
      <c r="V393" s="83">
        <v>197959.50046709005</v>
      </c>
      <c r="W393" s="83">
        <v>207451.53259263889</v>
      </c>
      <c r="X393" s="83">
        <v>214662.96611475415</v>
      </c>
      <c r="Y393" s="83">
        <v>221038.18034952783</v>
      </c>
      <c r="Z393" s="83">
        <v>226935.71183179595</v>
      </c>
      <c r="AA393" s="83">
        <v>232551.29101960085</v>
      </c>
      <c r="AB393" s="83">
        <v>237981.87242784904</v>
      </c>
      <c r="AC393" s="83">
        <v>242368.67588160216</v>
      </c>
      <c r="AD393" s="83">
        <v>246663.95624933566</v>
      </c>
      <c r="AE393" s="83">
        <v>250889.18301480508</v>
      </c>
      <c r="AF393" s="83">
        <v>255056.02234290657</v>
      </c>
      <c r="AG393" s="83">
        <v>259174.5470084032</v>
      </c>
      <c r="AH393" s="83">
        <v>262344.58518879494</v>
      </c>
      <c r="AI393" s="83">
        <v>265482.04421689524</v>
      </c>
      <c r="AJ393" s="83">
        <v>268588.06861533574</v>
      </c>
      <c r="AK393" s="83">
        <v>271671.83134028147</v>
      </c>
      <c r="AL393" s="92">
        <v>274733.0805187386</v>
      </c>
    </row>
    <row r="394" spans="1:38" x14ac:dyDescent="0.25">
      <c r="A394" t="str">
        <f t="shared" si="6"/>
        <v>Total Cargo_Iceland</v>
      </c>
      <c r="B394" s="102" t="s">
        <v>207</v>
      </c>
      <c r="C394" s="103" t="s">
        <v>96</v>
      </c>
      <c r="D394" s="104" t="s">
        <v>120</v>
      </c>
      <c r="E394" s="105" t="s">
        <v>34</v>
      </c>
      <c r="F394" s="106" t="s">
        <v>20</v>
      </c>
      <c r="G394" s="106" t="s">
        <v>20</v>
      </c>
      <c r="H394" s="106" t="s">
        <v>20</v>
      </c>
      <c r="I394" s="106" t="s">
        <v>20</v>
      </c>
      <c r="J394" s="106" t="s">
        <v>20</v>
      </c>
      <c r="K394" s="106" t="s">
        <v>20</v>
      </c>
      <c r="L394" s="106" t="s">
        <v>20</v>
      </c>
      <c r="M394" s="106" t="s">
        <v>20</v>
      </c>
      <c r="N394" s="106" t="s">
        <v>20</v>
      </c>
      <c r="O394" s="106" t="s">
        <v>20</v>
      </c>
      <c r="P394" s="106" t="s">
        <v>20</v>
      </c>
      <c r="Q394" s="106" t="s">
        <v>20</v>
      </c>
      <c r="R394" s="107">
        <v>50160.6</v>
      </c>
      <c r="S394" s="107">
        <v>58237.620315878914</v>
      </c>
      <c r="T394" s="107">
        <v>60032.603629678917</v>
      </c>
      <c r="U394" s="107">
        <v>61362.386598114797</v>
      </c>
      <c r="V394" s="107">
        <v>62472.832166434935</v>
      </c>
      <c r="W394" s="107">
        <v>64183.82769303766</v>
      </c>
      <c r="X394" s="107">
        <v>65816.042274769279</v>
      </c>
      <c r="Y394" s="107">
        <v>67413.727289979492</v>
      </c>
      <c r="Z394" s="107">
        <v>69000.223926606923</v>
      </c>
      <c r="AA394" s="107">
        <v>70585.243313315994</v>
      </c>
      <c r="AB394" s="107">
        <v>72174.970186809893</v>
      </c>
      <c r="AC394" s="107">
        <v>73769.014301905059</v>
      </c>
      <c r="AD394" s="107">
        <v>75370.396871725519</v>
      </c>
      <c r="AE394" s="107">
        <v>76976.459731424518</v>
      </c>
      <c r="AF394" s="107">
        <v>78589.843201739452</v>
      </c>
      <c r="AG394" s="107">
        <v>80206.412287688145</v>
      </c>
      <c r="AH394" s="107">
        <v>81828.241053981095</v>
      </c>
      <c r="AI394" s="107">
        <v>83451.560153780039</v>
      </c>
      <c r="AJ394" s="107">
        <v>85079.743306275617</v>
      </c>
      <c r="AK394" s="107">
        <v>86708.269723801408</v>
      </c>
      <c r="AL394" s="104">
        <v>88339.716269194003</v>
      </c>
    </row>
    <row r="395" spans="1:38" x14ac:dyDescent="0.25">
      <c r="A395" t="str">
        <f t="shared" si="6"/>
        <v>International passengers_Iceland</v>
      </c>
      <c r="B395" s="102" t="s">
        <v>54</v>
      </c>
      <c r="C395" s="103" t="s">
        <v>96</v>
      </c>
      <c r="D395" s="104" t="s">
        <v>120</v>
      </c>
      <c r="E395" s="105" t="s">
        <v>34</v>
      </c>
      <c r="F395" s="106" t="s">
        <v>20</v>
      </c>
      <c r="G395" s="106" t="s">
        <v>20</v>
      </c>
      <c r="H395" s="106" t="s">
        <v>20</v>
      </c>
      <c r="I395" s="106" t="s">
        <v>20</v>
      </c>
      <c r="J395" s="106" t="s">
        <v>20</v>
      </c>
      <c r="K395" s="106" t="s">
        <v>20</v>
      </c>
      <c r="L395" s="106" t="s">
        <v>20</v>
      </c>
      <c r="M395" s="106" t="s">
        <v>20</v>
      </c>
      <c r="N395" s="106" t="s">
        <v>20</v>
      </c>
      <c r="O395" s="106" t="s">
        <v>20</v>
      </c>
      <c r="P395" s="106" t="s">
        <v>20</v>
      </c>
      <c r="Q395" s="106" t="s">
        <v>20</v>
      </c>
      <c r="R395" s="107">
        <v>1372182</v>
      </c>
      <c r="S395" s="107">
        <v>2173015.2124010813</v>
      </c>
      <c r="T395" s="107">
        <v>4559781.1092155082</v>
      </c>
      <c r="U395" s="107">
        <v>6222330.8463767255</v>
      </c>
      <c r="V395" s="107">
        <v>7557402.3902464807</v>
      </c>
      <c r="W395" s="107">
        <v>8709607.1314968355</v>
      </c>
      <c r="X395" s="107">
        <v>9748623.2366906591</v>
      </c>
      <c r="Y395" s="107">
        <v>10711209.645390155</v>
      </c>
      <c r="Z395" s="107">
        <v>11613300.626330197</v>
      </c>
      <c r="AA395" s="107">
        <v>12468492.869378744</v>
      </c>
      <c r="AB395" s="107">
        <v>13284945.88286159</v>
      </c>
      <c r="AC395" s="107">
        <v>14047699.17533078</v>
      </c>
      <c r="AD395" s="107">
        <v>14780562.709916316</v>
      </c>
      <c r="AE395" s="107">
        <v>15486606.901732571</v>
      </c>
      <c r="AF395" s="107">
        <v>16169536.900547475</v>
      </c>
      <c r="AG395" s="107">
        <v>16832344.34366481</v>
      </c>
      <c r="AH395" s="107">
        <v>17442793.04931841</v>
      </c>
      <c r="AI395" s="107">
        <v>18035363.941137046</v>
      </c>
      <c r="AJ395" s="107">
        <v>18612122.546261016</v>
      </c>
      <c r="AK395" s="107">
        <v>19175068.080308028</v>
      </c>
      <c r="AL395" s="104">
        <v>19725652.743446182</v>
      </c>
    </row>
    <row r="396" spans="1:38" x14ac:dyDescent="0.25">
      <c r="A396" t="str">
        <f t="shared" si="6"/>
        <v>Domestic passengers_Iceland</v>
      </c>
      <c r="B396" s="72" t="s">
        <v>56</v>
      </c>
      <c r="C396" s="108" t="s">
        <v>96</v>
      </c>
      <c r="D396" s="92" t="s">
        <v>120</v>
      </c>
      <c r="E396" s="75" t="s">
        <v>34</v>
      </c>
      <c r="F396" s="76" t="s">
        <v>20</v>
      </c>
      <c r="G396" s="76" t="s">
        <v>20</v>
      </c>
      <c r="H396" s="76" t="s">
        <v>20</v>
      </c>
      <c r="I396" s="76" t="s">
        <v>20</v>
      </c>
      <c r="J396" s="76" t="s">
        <v>20</v>
      </c>
      <c r="K396" s="76" t="s">
        <v>20</v>
      </c>
      <c r="L396" s="76" t="s">
        <v>20</v>
      </c>
      <c r="M396" s="76" t="s">
        <v>20</v>
      </c>
      <c r="N396" s="76" t="s">
        <v>20</v>
      </c>
      <c r="O396" s="76" t="s">
        <v>20</v>
      </c>
      <c r="P396" s="76" t="s">
        <v>20</v>
      </c>
      <c r="Q396" s="76" t="s">
        <v>20</v>
      </c>
      <c r="R396" s="83" t="s">
        <v>218</v>
      </c>
      <c r="S396" s="83" t="s">
        <v>218</v>
      </c>
      <c r="T396" s="83" t="s">
        <v>218</v>
      </c>
      <c r="U396" s="83" t="s">
        <v>218</v>
      </c>
      <c r="V396" s="83" t="s">
        <v>218</v>
      </c>
      <c r="W396" s="83" t="s">
        <v>218</v>
      </c>
      <c r="X396" s="83" t="s">
        <v>218</v>
      </c>
      <c r="Y396" s="83" t="s">
        <v>218</v>
      </c>
      <c r="Z396" s="83" t="s">
        <v>218</v>
      </c>
      <c r="AA396" s="83" t="s">
        <v>218</v>
      </c>
      <c r="AB396" s="83" t="s">
        <v>218</v>
      </c>
      <c r="AC396" s="83" t="s">
        <v>218</v>
      </c>
      <c r="AD396" s="83" t="s">
        <v>218</v>
      </c>
      <c r="AE396" s="83" t="s">
        <v>218</v>
      </c>
      <c r="AF396" s="83" t="s">
        <v>218</v>
      </c>
      <c r="AG396" s="83" t="s">
        <v>218</v>
      </c>
      <c r="AH396" s="83" t="s">
        <v>218</v>
      </c>
      <c r="AI396" s="83" t="s">
        <v>218</v>
      </c>
      <c r="AJ396" s="83" t="s">
        <v>218</v>
      </c>
      <c r="AK396" s="83" t="s">
        <v>218</v>
      </c>
      <c r="AL396" s="92" t="s">
        <v>218</v>
      </c>
    </row>
    <row r="397" spans="1:38" x14ac:dyDescent="0.25">
      <c r="A397" t="str">
        <f t="shared" si="6"/>
        <v>Total passengers_Hungary</v>
      </c>
      <c r="B397" s="102" t="s">
        <v>58</v>
      </c>
      <c r="C397" s="103" t="s">
        <v>96</v>
      </c>
      <c r="D397" s="104" t="s">
        <v>118</v>
      </c>
      <c r="E397" s="105" t="s">
        <v>20</v>
      </c>
      <c r="F397" s="106" t="s">
        <v>34</v>
      </c>
      <c r="G397" s="106" t="s">
        <v>20</v>
      </c>
      <c r="H397" s="106" t="s">
        <v>20</v>
      </c>
      <c r="I397" s="106" t="s">
        <v>34</v>
      </c>
      <c r="J397" s="106" t="s">
        <v>20</v>
      </c>
      <c r="K397" s="106" t="s">
        <v>20</v>
      </c>
      <c r="L397" s="106" t="s">
        <v>20</v>
      </c>
      <c r="M397" s="106" t="s">
        <v>20</v>
      </c>
      <c r="N397" s="106" t="s">
        <v>20</v>
      </c>
      <c r="O397" s="106" t="s">
        <v>20</v>
      </c>
      <c r="P397" s="106" t="s">
        <v>20</v>
      </c>
      <c r="Q397" s="106" t="s">
        <v>20</v>
      </c>
      <c r="R397" s="107">
        <v>3845531</v>
      </c>
      <c r="S397" s="107">
        <v>4650498.7783206515</v>
      </c>
      <c r="T397" s="107">
        <v>8670007.4948619511</v>
      </c>
      <c r="U397" s="107">
        <v>12141027.100823155</v>
      </c>
      <c r="V397" s="107">
        <v>14804456.782196177</v>
      </c>
      <c r="W397" s="107">
        <v>16600899.174437275</v>
      </c>
      <c r="X397" s="107">
        <v>18097031.75567551</v>
      </c>
      <c r="Y397" s="107">
        <v>19381520.784434561</v>
      </c>
      <c r="Z397" s="107">
        <v>20512692.594689742</v>
      </c>
      <c r="AA397" s="107">
        <v>21529773.421040077</v>
      </c>
      <c r="AB397" s="107">
        <v>22459861.456971057</v>
      </c>
      <c r="AC397" s="107">
        <v>23322222.448704816</v>
      </c>
      <c r="AD397" s="107">
        <v>24130939.634406157</v>
      </c>
      <c r="AE397" s="107">
        <v>24896561.002458327</v>
      </c>
      <c r="AF397" s="107">
        <v>25627149.61363744</v>
      </c>
      <c r="AG397" s="107">
        <v>26328957.835786253</v>
      </c>
      <c r="AH397" s="107">
        <v>27006900.239807852</v>
      </c>
      <c r="AI397" s="107">
        <v>27664862.879668247</v>
      </c>
      <c r="AJ397" s="107">
        <v>28305934.535684686</v>
      </c>
      <c r="AK397" s="107">
        <v>28932588.306686331</v>
      </c>
      <c r="AL397" s="104">
        <v>29546796.61026004</v>
      </c>
    </row>
    <row r="398" spans="1:38" x14ac:dyDescent="0.25">
      <c r="A398" t="str">
        <f t="shared" si="6"/>
        <v>Total aircraft movements_Hungary</v>
      </c>
      <c r="B398" s="102" t="s">
        <v>35</v>
      </c>
      <c r="C398" s="103" t="s">
        <v>96</v>
      </c>
      <c r="D398" s="104" t="s">
        <v>118</v>
      </c>
      <c r="E398" s="105" t="s">
        <v>20</v>
      </c>
      <c r="F398" s="106" t="s">
        <v>34</v>
      </c>
      <c r="G398" s="106" t="s">
        <v>20</v>
      </c>
      <c r="H398" s="106" t="s">
        <v>20</v>
      </c>
      <c r="I398" s="106" t="s">
        <v>34</v>
      </c>
      <c r="J398" s="106" t="s">
        <v>20</v>
      </c>
      <c r="K398" s="106" t="s">
        <v>20</v>
      </c>
      <c r="L398" s="106" t="s">
        <v>20</v>
      </c>
      <c r="M398" s="106" t="s">
        <v>20</v>
      </c>
      <c r="N398" s="106" t="s">
        <v>20</v>
      </c>
      <c r="O398" s="106" t="s">
        <v>20</v>
      </c>
      <c r="P398" s="106" t="s">
        <v>20</v>
      </c>
      <c r="Q398" s="106" t="s">
        <v>20</v>
      </c>
      <c r="R398" s="107">
        <v>48196</v>
      </c>
      <c r="S398" s="107">
        <v>55042.898053753474</v>
      </c>
      <c r="T398" s="107">
        <v>86948.803527950629</v>
      </c>
      <c r="U398" s="107">
        <v>108508.76092526583</v>
      </c>
      <c r="V398" s="107">
        <v>120529.74480207141</v>
      </c>
      <c r="W398" s="107">
        <v>129758.73893432532</v>
      </c>
      <c r="X398" s="107">
        <v>137199.91767098618</v>
      </c>
      <c r="Y398" s="107">
        <v>143359.66913945819</v>
      </c>
      <c r="Z398" s="107">
        <v>148642.40047338355</v>
      </c>
      <c r="AA398" s="107">
        <v>153294.27420869426</v>
      </c>
      <c r="AB398" s="107">
        <v>157476.83363050263</v>
      </c>
      <c r="AC398" s="107">
        <v>161313.08187284681</v>
      </c>
      <c r="AD398" s="107">
        <v>164898.8116002834</v>
      </c>
      <c r="AE398" s="107">
        <v>168287.45050829707</v>
      </c>
      <c r="AF398" s="107">
        <v>171489.02030767436</v>
      </c>
      <c r="AG398" s="107">
        <v>174521.23474751652</v>
      </c>
      <c r="AH398" s="107">
        <v>177402.97230892599</v>
      </c>
      <c r="AI398" s="107">
        <v>180177.96408077722</v>
      </c>
      <c r="AJ398" s="107">
        <v>182873.93113335452</v>
      </c>
      <c r="AK398" s="107">
        <v>185607.08471468289</v>
      </c>
      <c r="AL398" s="104">
        <v>188380.2958773752</v>
      </c>
    </row>
    <row r="399" spans="1:38" x14ac:dyDescent="0.25">
      <c r="A399" t="str">
        <f t="shared" si="6"/>
        <v>Total Cargo_Hungary</v>
      </c>
      <c r="B399" s="102" t="s">
        <v>207</v>
      </c>
      <c r="C399" s="108" t="s">
        <v>96</v>
      </c>
      <c r="D399" s="92" t="s">
        <v>118</v>
      </c>
      <c r="E399" s="75" t="s">
        <v>20</v>
      </c>
      <c r="F399" s="76" t="s">
        <v>34</v>
      </c>
      <c r="G399" s="76" t="s">
        <v>20</v>
      </c>
      <c r="H399" s="76" t="s">
        <v>20</v>
      </c>
      <c r="I399" s="76" t="s">
        <v>34</v>
      </c>
      <c r="J399" s="76" t="s">
        <v>20</v>
      </c>
      <c r="K399" s="76" t="s">
        <v>20</v>
      </c>
      <c r="L399" s="76" t="s">
        <v>20</v>
      </c>
      <c r="M399" s="76" t="s">
        <v>20</v>
      </c>
      <c r="N399" s="76" t="s">
        <v>20</v>
      </c>
      <c r="O399" s="76" t="s">
        <v>20</v>
      </c>
      <c r="P399" s="76" t="s">
        <v>20</v>
      </c>
      <c r="Q399" s="76" t="s">
        <v>20</v>
      </c>
      <c r="R399" s="83">
        <v>88925.714999999997</v>
      </c>
      <c r="S399" s="83">
        <v>122903.14645051898</v>
      </c>
      <c r="T399" s="83">
        <v>125481.33799332319</v>
      </c>
      <c r="U399" s="83">
        <v>126568.35948534038</v>
      </c>
      <c r="V399" s="83">
        <v>127560.90048923678</v>
      </c>
      <c r="W399" s="83">
        <v>127465.77407985504</v>
      </c>
      <c r="X399" s="83">
        <v>127828.09930465417</v>
      </c>
      <c r="Y399" s="83">
        <v>128615.57676553518</v>
      </c>
      <c r="Z399" s="83">
        <v>129769.55877611951</v>
      </c>
      <c r="AA399" s="83">
        <v>131231.75071203223</v>
      </c>
      <c r="AB399" s="83">
        <v>132950.16738932411</v>
      </c>
      <c r="AC399" s="83">
        <v>134873.8552347472</v>
      </c>
      <c r="AD399" s="83">
        <v>136961.17154045153</v>
      </c>
      <c r="AE399" s="83">
        <v>139168.19740850761</v>
      </c>
      <c r="AF399" s="83">
        <v>141465.20221928012</v>
      </c>
      <c r="AG399" s="83">
        <v>143825.28992986053</v>
      </c>
      <c r="AH399" s="83">
        <v>146230.73035089043</v>
      </c>
      <c r="AI399" s="83">
        <v>148671.20141008531</v>
      </c>
      <c r="AJ399" s="83">
        <v>151133.1175545837</v>
      </c>
      <c r="AK399" s="83">
        <v>153604.2627822787</v>
      </c>
      <c r="AL399" s="92">
        <v>156081.43568350052</v>
      </c>
    </row>
    <row r="400" spans="1:38" x14ac:dyDescent="0.25">
      <c r="A400" t="str">
        <f t="shared" si="6"/>
        <v>International passengers_Hungary</v>
      </c>
      <c r="B400" s="72" t="s">
        <v>54</v>
      </c>
      <c r="C400" s="108" t="s">
        <v>96</v>
      </c>
      <c r="D400" s="92" t="s">
        <v>118</v>
      </c>
      <c r="E400" s="75" t="s">
        <v>20</v>
      </c>
      <c r="F400" s="76" t="s">
        <v>34</v>
      </c>
      <c r="G400" s="76" t="s">
        <v>20</v>
      </c>
      <c r="H400" s="76" t="s">
        <v>20</v>
      </c>
      <c r="I400" s="76" t="s">
        <v>34</v>
      </c>
      <c r="J400" s="76" t="s">
        <v>20</v>
      </c>
      <c r="K400" s="76" t="s">
        <v>20</v>
      </c>
      <c r="L400" s="76" t="s">
        <v>20</v>
      </c>
      <c r="M400" s="76" t="s">
        <v>20</v>
      </c>
      <c r="N400" s="76" t="s">
        <v>20</v>
      </c>
      <c r="O400" s="76" t="s">
        <v>20</v>
      </c>
      <c r="P400" s="76" t="s">
        <v>20</v>
      </c>
      <c r="Q400" s="76" t="s">
        <v>20</v>
      </c>
      <c r="R400" s="83">
        <v>3841793</v>
      </c>
      <c r="S400" s="83">
        <v>4646504.7006582143</v>
      </c>
      <c r="T400" s="83">
        <v>8659289.6592411492</v>
      </c>
      <c r="U400" s="83">
        <v>12126366.639281558</v>
      </c>
      <c r="V400" s="83">
        <v>14787045.331753545</v>
      </c>
      <c r="W400" s="83">
        <v>16581570.211208258</v>
      </c>
      <c r="X400" s="83">
        <v>18076350.176243566</v>
      </c>
      <c r="Y400" s="83">
        <v>19359867.29139353</v>
      </c>
      <c r="Z400" s="83">
        <v>20490326.919101037</v>
      </c>
      <c r="AA400" s="83">
        <v>21506875.06840321</v>
      </c>
      <c r="AB400" s="83">
        <v>22436558.571705878</v>
      </c>
      <c r="AC400" s="83">
        <v>23298606.877546292</v>
      </c>
      <c r="AD400" s="83">
        <v>24107081.330742903</v>
      </c>
      <c r="AE400" s="83">
        <v>24872512.195586845</v>
      </c>
      <c r="AF400" s="83">
        <v>25602949.686169814</v>
      </c>
      <c r="AG400" s="83">
        <v>26304638.931581613</v>
      </c>
      <c r="AH400" s="83">
        <v>26982486.731551923</v>
      </c>
      <c r="AI400" s="83">
        <v>27640373.48514973</v>
      </c>
      <c r="AJ400" s="83">
        <v>28281385.220069874</v>
      </c>
      <c r="AK400" s="83">
        <v>28907990.061929666</v>
      </c>
      <c r="AL400" s="92">
        <v>29522160.014454708</v>
      </c>
    </row>
    <row r="401" spans="1:38" x14ac:dyDescent="0.25">
      <c r="A401" t="str">
        <f t="shared" si="6"/>
        <v>Domestic passengers_Hungary</v>
      </c>
      <c r="B401" s="102" t="s">
        <v>56</v>
      </c>
      <c r="C401" s="103" t="s">
        <v>96</v>
      </c>
      <c r="D401" s="104" t="s">
        <v>118</v>
      </c>
      <c r="E401" s="105" t="s">
        <v>20</v>
      </c>
      <c r="F401" s="106" t="s">
        <v>34</v>
      </c>
      <c r="G401" s="106" t="s">
        <v>20</v>
      </c>
      <c r="H401" s="106" t="s">
        <v>20</v>
      </c>
      <c r="I401" s="106" t="s">
        <v>34</v>
      </c>
      <c r="J401" s="106" t="s">
        <v>20</v>
      </c>
      <c r="K401" s="106" t="s">
        <v>20</v>
      </c>
      <c r="L401" s="106" t="s">
        <v>20</v>
      </c>
      <c r="M401" s="106" t="s">
        <v>20</v>
      </c>
      <c r="N401" s="106" t="s">
        <v>20</v>
      </c>
      <c r="O401" s="106" t="s">
        <v>20</v>
      </c>
      <c r="P401" s="106" t="s">
        <v>20</v>
      </c>
      <c r="Q401" s="106" t="s">
        <v>20</v>
      </c>
      <c r="R401" s="107" t="s">
        <v>218</v>
      </c>
      <c r="S401" s="107" t="s">
        <v>218</v>
      </c>
      <c r="T401" s="107" t="s">
        <v>218</v>
      </c>
      <c r="U401" s="107" t="s">
        <v>218</v>
      </c>
      <c r="V401" s="107" t="s">
        <v>218</v>
      </c>
      <c r="W401" s="107" t="s">
        <v>218</v>
      </c>
      <c r="X401" s="107" t="s">
        <v>218</v>
      </c>
      <c r="Y401" s="107" t="s">
        <v>218</v>
      </c>
      <c r="Z401" s="107" t="s">
        <v>218</v>
      </c>
      <c r="AA401" s="107" t="s">
        <v>218</v>
      </c>
      <c r="AB401" s="107" t="s">
        <v>218</v>
      </c>
      <c r="AC401" s="107" t="s">
        <v>218</v>
      </c>
      <c r="AD401" s="107" t="s">
        <v>218</v>
      </c>
      <c r="AE401" s="107" t="s">
        <v>218</v>
      </c>
      <c r="AF401" s="107" t="s">
        <v>218</v>
      </c>
      <c r="AG401" s="107" t="s">
        <v>218</v>
      </c>
      <c r="AH401" s="107" t="s">
        <v>218</v>
      </c>
      <c r="AI401" s="107" t="s">
        <v>218</v>
      </c>
      <c r="AJ401" s="107" t="s">
        <v>218</v>
      </c>
      <c r="AK401" s="107" t="s">
        <v>218</v>
      </c>
      <c r="AL401" s="104" t="s">
        <v>218</v>
      </c>
    </row>
    <row r="402" spans="1:38" x14ac:dyDescent="0.25">
      <c r="A402" t="str">
        <f t="shared" si="6"/>
        <v>Total passengers_Hong Kong SAR</v>
      </c>
      <c r="B402" s="72" t="s">
        <v>58</v>
      </c>
      <c r="C402" s="108" t="s">
        <v>69</v>
      </c>
      <c r="D402" s="92" t="s">
        <v>213</v>
      </c>
      <c r="E402" s="75" t="s">
        <v>34</v>
      </c>
      <c r="F402" s="76" t="s">
        <v>20</v>
      </c>
      <c r="G402" s="76" t="s">
        <v>20</v>
      </c>
      <c r="H402" s="76" t="s">
        <v>20</v>
      </c>
      <c r="I402" s="76" t="s">
        <v>20</v>
      </c>
      <c r="J402" s="76" t="s">
        <v>20</v>
      </c>
      <c r="K402" s="76" t="s">
        <v>20</v>
      </c>
      <c r="L402" s="76" t="s">
        <v>20</v>
      </c>
      <c r="M402" s="76" t="s">
        <v>20</v>
      </c>
      <c r="N402" s="76" t="s">
        <v>20</v>
      </c>
      <c r="O402" s="76" t="s">
        <v>20</v>
      </c>
      <c r="P402" s="76" t="s">
        <v>20</v>
      </c>
      <c r="Q402" s="76" t="s">
        <v>34</v>
      </c>
      <c r="R402" s="83">
        <v>8826341</v>
      </c>
      <c r="S402" s="83">
        <v>1329462.5452139787</v>
      </c>
      <c r="T402" s="83">
        <v>12303578.710381402</v>
      </c>
      <c r="U402" s="83">
        <v>41019540.446435906</v>
      </c>
      <c r="V402" s="83">
        <v>56196556.061487876</v>
      </c>
      <c r="W402" s="83">
        <v>64944712.359047443</v>
      </c>
      <c r="X402" s="83">
        <v>72302641.503290594</v>
      </c>
      <c r="Y402" s="83">
        <v>78659843.706919059</v>
      </c>
      <c r="Z402" s="83">
        <v>84302843.099759519</v>
      </c>
      <c r="AA402" s="83">
        <v>89396104.384300187</v>
      </c>
      <c r="AB402" s="83">
        <v>94023916.878032118</v>
      </c>
      <c r="AC402" s="83">
        <v>98219614.198014364</v>
      </c>
      <c r="AD402" s="83">
        <v>102115620.23563479</v>
      </c>
      <c r="AE402" s="83">
        <v>105832719.59297246</v>
      </c>
      <c r="AF402" s="83">
        <v>109393054.28790019</v>
      </c>
      <c r="AG402" s="83">
        <v>112771748.4593416</v>
      </c>
      <c r="AH402" s="83">
        <v>115992617.52080892</v>
      </c>
      <c r="AI402" s="83">
        <v>119103234.42647131</v>
      </c>
      <c r="AJ402" s="83">
        <v>122116882.36844108</v>
      </c>
      <c r="AK402" s="83">
        <v>124977581.35355887</v>
      </c>
      <c r="AL402" s="92">
        <v>127725193.06502382</v>
      </c>
    </row>
    <row r="403" spans="1:38" x14ac:dyDescent="0.25">
      <c r="A403" t="str">
        <f t="shared" si="6"/>
        <v>Total aircraft movements_Hong Kong SAR</v>
      </c>
      <c r="B403" s="72" t="s">
        <v>35</v>
      </c>
      <c r="C403" s="108" t="s">
        <v>69</v>
      </c>
      <c r="D403" s="92" t="s">
        <v>213</v>
      </c>
      <c r="E403" s="75" t="s">
        <v>34</v>
      </c>
      <c r="F403" s="76" t="s">
        <v>20</v>
      </c>
      <c r="G403" s="76" t="s">
        <v>20</v>
      </c>
      <c r="H403" s="76" t="s">
        <v>20</v>
      </c>
      <c r="I403" s="76" t="s">
        <v>20</v>
      </c>
      <c r="J403" s="76" t="s">
        <v>20</v>
      </c>
      <c r="K403" s="76" t="s">
        <v>20</v>
      </c>
      <c r="L403" s="76" t="s">
        <v>20</v>
      </c>
      <c r="M403" s="76" t="s">
        <v>20</v>
      </c>
      <c r="N403" s="76" t="s">
        <v>20</v>
      </c>
      <c r="O403" s="76" t="s">
        <v>20</v>
      </c>
      <c r="P403" s="76" t="s">
        <v>20</v>
      </c>
      <c r="Q403" s="76" t="s">
        <v>34</v>
      </c>
      <c r="R403" s="83">
        <v>173384</v>
      </c>
      <c r="S403" s="83">
        <v>156299.88727692404</v>
      </c>
      <c r="T403" s="83">
        <v>212445.19265704328</v>
      </c>
      <c r="U403" s="83">
        <v>329337.42316128308</v>
      </c>
      <c r="V403" s="83">
        <v>391657.58291341487</v>
      </c>
      <c r="W403" s="83">
        <v>423677.49395108921</v>
      </c>
      <c r="X403" s="83">
        <v>450229.18009237648</v>
      </c>
      <c r="Y403" s="83">
        <v>472837.86969141767</v>
      </c>
      <c r="Z403" s="83">
        <v>492728.20745914167</v>
      </c>
      <c r="AA403" s="83">
        <v>510648.97433261172</v>
      </c>
      <c r="AB403" s="83">
        <v>527036.71180199739</v>
      </c>
      <c r="AC403" s="83">
        <v>541993.0435346883</v>
      </c>
      <c r="AD403" s="83">
        <v>556028.02416876354</v>
      </c>
      <c r="AE403" s="83">
        <v>569668.28075661801</v>
      </c>
      <c r="AF403" s="83">
        <v>582956.31434157107</v>
      </c>
      <c r="AG403" s="83">
        <v>595741.94809199648</v>
      </c>
      <c r="AH403" s="83">
        <v>608185.92815251171</v>
      </c>
      <c r="AI403" s="83">
        <v>620525.78856810287</v>
      </c>
      <c r="AJ403" s="83">
        <v>632741.45799326338</v>
      </c>
      <c r="AK403" s="83">
        <v>644481.69376123627</v>
      </c>
      <c r="AL403" s="92">
        <v>655861.25074653944</v>
      </c>
    </row>
    <row r="404" spans="1:38" x14ac:dyDescent="0.25">
      <c r="A404" t="str">
        <f t="shared" si="6"/>
        <v>Total Cargo_Hong Kong SAR</v>
      </c>
      <c r="B404" s="102" t="s">
        <v>207</v>
      </c>
      <c r="C404" s="103" t="s">
        <v>69</v>
      </c>
      <c r="D404" s="92" t="s">
        <v>213</v>
      </c>
      <c r="E404" s="105" t="s">
        <v>34</v>
      </c>
      <c r="F404" s="106" t="s">
        <v>20</v>
      </c>
      <c r="G404" s="106" t="s">
        <v>20</v>
      </c>
      <c r="H404" s="106" t="s">
        <v>20</v>
      </c>
      <c r="I404" s="106" t="s">
        <v>20</v>
      </c>
      <c r="J404" s="106" t="s">
        <v>20</v>
      </c>
      <c r="K404" s="106" t="s">
        <v>20</v>
      </c>
      <c r="L404" s="106" t="s">
        <v>20</v>
      </c>
      <c r="M404" s="106" t="s">
        <v>20</v>
      </c>
      <c r="N404" s="106" t="s">
        <v>20</v>
      </c>
      <c r="O404" s="106" t="s">
        <v>20</v>
      </c>
      <c r="P404" s="106" t="s">
        <v>20</v>
      </c>
      <c r="Q404" s="106" t="s">
        <v>34</v>
      </c>
      <c r="R404" s="107">
        <v>4468088.7</v>
      </c>
      <c r="S404" s="107">
        <v>5022657.8435218278</v>
      </c>
      <c r="T404" s="107">
        <v>5204492.5636391519</v>
      </c>
      <c r="U404" s="107">
        <v>5361955.1014176952</v>
      </c>
      <c r="V404" s="107">
        <v>5518353.5624038111</v>
      </c>
      <c r="W404" s="107">
        <v>5674207.3369330876</v>
      </c>
      <c r="X404" s="107">
        <v>5842404.9374866495</v>
      </c>
      <c r="Y404" s="107">
        <v>6020097.9523556596</v>
      </c>
      <c r="Z404" s="107">
        <v>6201782.3910806729</v>
      </c>
      <c r="AA404" s="107">
        <v>6380867.7685232041</v>
      </c>
      <c r="AB404" s="107">
        <v>6550904.7804305749</v>
      </c>
      <c r="AC404" s="107">
        <v>6710551.3262165356</v>
      </c>
      <c r="AD404" s="107">
        <v>6862357.3473039046</v>
      </c>
      <c r="AE404" s="107">
        <v>7006469.8881128458</v>
      </c>
      <c r="AF404" s="107">
        <v>7143210.3935114779</v>
      </c>
      <c r="AG404" s="107">
        <v>7272507.0428331606</v>
      </c>
      <c r="AH404" s="107">
        <v>7392145.5050595356</v>
      </c>
      <c r="AI404" s="107">
        <v>7501308.8055940866</v>
      </c>
      <c r="AJ404" s="107">
        <v>7602242.530773486</v>
      </c>
      <c r="AK404" s="107">
        <v>7697436.0330308788</v>
      </c>
      <c r="AL404" s="104">
        <v>7788847.1008845419</v>
      </c>
    </row>
    <row r="405" spans="1:38" x14ac:dyDescent="0.25">
      <c r="A405" t="str">
        <f t="shared" si="6"/>
        <v>International passengers_Hong Kong SAR</v>
      </c>
      <c r="B405" s="102" t="s">
        <v>54</v>
      </c>
      <c r="C405" s="103" t="s">
        <v>69</v>
      </c>
      <c r="D405" s="92" t="s">
        <v>213</v>
      </c>
      <c r="E405" s="105" t="s">
        <v>34</v>
      </c>
      <c r="F405" s="106" t="s">
        <v>20</v>
      </c>
      <c r="G405" s="106" t="s">
        <v>20</v>
      </c>
      <c r="H405" s="106" t="s">
        <v>20</v>
      </c>
      <c r="I405" s="106" t="s">
        <v>20</v>
      </c>
      <c r="J405" s="106" t="s">
        <v>20</v>
      </c>
      <c r="K405" s="106" t="s">
        <v>20</v>
      </c>
      <c r="L405" s="106" t="s">
        <v>20</v>
      </c>
      <c r="M405" s="106" t="s">
        <v>20</v>
      </c>
      <c r="N405" s="106" t="s">
        <v>20</v>
      </c>
      <c r="O405" s="106" t="s">
        <v>20</v>
      </c>
      <c r="P405" s="106" t="s">
        <v>20</v>
      </c>
      <c r="Q405" s="106" t="s">
        <v>34</v>
      </c>
      <c r="R405" s="107">
        <v>8814224</v>
      </c>
      <c r="S405" s="107">
        <v>1327358.2078554025</v>
      </c>
      <c r="T405" s="107">
        <v>12300126.362623859</v>
      </c>
      <c r="U405" s="107">
        <v>40997990.526335649</v>
      </c>
      <c r="V405" s="107">
        <v>56158566.162500985</v>
      </c>
      <c r="W405" s="107">
        <v>64893718.068455882</v>
      </c>
      <c r="X405" s="107">
        <v>72242017.145332754</v>
      </c>
      <c r="Y405" s="107">
        <v>78592332.365763262</v>
      </c>
      <c r="Z405" s="107">
        <v>84230586.037852749</v>
      </c>
      <c r="AA405" s="107">
        <v>89320732.905058354</v>
      </c>
      <c r="AB405" s="107">
        <v>93946650.967571005</v>
      </c>
      <c r="AC405" s="107">
        <v>98141313.296462089</v>
      </c>
      <c r="AD405" s="107">
        <v>102036955.20511693</v>
      </c>
      <c r="AE405" s="107">
        <v>105754257.00236836</v>
      </c>
      <c r="AF405" s="107">
        <v>109315201.84327453</v>
      </c>
      <c r="AG405" s="107">
        <v>112694765.51141116</v>
      </c>
      <c r="AH405" s="107">
        <v>115916707.89096868</v>
      </c>
      <c r="AI405" s="107">
        <v>119028575.48630817</v>
      </c>
      <c r="AJ405" s="107">
        <v>122043585.25142892</v>
      </c>
      <c r="AK405" s="107">
        <v>124905656.2042947</v>
      </c>
      <c r="AL405" s="104">
        <v>127654637.23880747</v>
      </c>
    </row>
    <row r="406" spans="1:38" x14ac:dyDescent="0.25">
      <c r="A406" t="str">
        <f t="shared" si="6"/>
        <v>Domestic passengers_Hong Kong SAR</v>
      </c>
      <c r="B406" s="72" t="s">
        <v>56</v>
      </c>
      <c r="C406" s="108" t="s">
        <v>69</v>
      </c>
      <c r="D406" s="92" t="s">
        <v>213</v>
      </c>
      <c r="E406" s="75" t="s">
        <v>34</v>
      </c>
      <c r="F406" s="76" t="s">
        <v>20</v>
      </c>
      <c r="G406" s="76" t="s">
        <v>20</v>
      </c>
      <c r="H406" s="76" t="s">
        <v>20</v>
      </c>
      <c r="I406" s="76" t="s">
        <v>20</v>
      </c>
      <c r="J406" s="76" t="s">
        <v>20</v>
      </c>
      <c r="K406" s="76" t="s">
        <v>20</v>
      </c>
      <c r="L406" s="76" t="s">
        <v>20</v>
      </c>
      <c r="M406" s="76" t="s">
        <v>20</v>
      </c>
      <c r="N406" s="76" t="s">
        <v>20</v>
      </c>
      <c r="O406" s="76" t="s">
        <v>20</v>
      </c>
      <c r="P406" s="76" t="s">
        <v>20</v>
      </c>
      <c r="Q406" s="76" t="s">
        <v>34</v>
      </c>
      <c r="R406" s="83">
        <v>1526</v>
      </c>
      <c r="S406" s="83" t="s">
        <v>218</v>
      </c>
      <c r="T406" s="83" t="s">
        <v>218</v>
      </c>
      <c r="U406" s="83" t="s">
        <v>218</v>
      </c>
      <c r="V406" s="83" t="s">
        <v>218</v>
      </c>
      <c r="W406" s="83" t="s">
        <v>218</v>
      </c>
      <c r="X406" s="83" t="s">
        <v>218</v>
      </c>
      <c r="Y406" s="83" t="s">
        <v>218</v>
      </c>
      <c r="Z406" s="83" t="s">
        <v>218</v>
      </c>
      <c r="AA406" s="83" t="s">
        <v>218</v>
      </c>
      <c r="AB406" s="83" t="s">
        <v>218</v>
      </c>
      <c r="AC406" s="83" t="s">
        <v>218</v>
      </c>
      <c r="AD406" s="83" t="s">
        <v>218</v>
      </c>
      <c r="AE406" s="83" t="s">
        <v>218</v>
      </c>
      <c r="AF406" s="83" t="s">
        <v>218</v>
      </c>
      <c r="AG406" s="83" t="s">
        <v>218</v>
      </c>
      <c r="AH406" s="83" t="s">
        <v>218</v>
      </c>
      <c r="AI406" s="83" t="s">
        <v>218</v>
      </c>
      <c r="AJ406" s="83" t="s">
        <v>218</v>
      </c>
      <c r="AK406" s="83" t="s">
        <v>218</v>
      </c>
      <c r="AL406" s="92" t="s">
        <v>218</v>
      </c>
    </row>
    <row r="407" spans="1:38" x14ac:dyDescent="0.25">
      <c r="A407" t="str">
        <f t="shared" si="6"/>
        <v>Total passengers_Honduras</v>
      </c>
      <c r="B407" s="102" t="s">
        <v>58</v>
      </c>
      <c r="C407" s="103" t="s">
        <v>141</v>
      </c>
      <c r="D407" s="104" t="s">
        <v>156</v>
      </c>
      <c r="E407" s="105" t="s">
        <v>20</v>
      </c>
      <c r="F407" s="106" t="s">
        <v>34</v>
      </c>
      <c r="G407" s="106" t="s">
        <v>20</v>
      </c>
      <c r="H407" s="106" t="s">
        <v>20</v>
      </c>
      <c r="I407" s="106" t="s">
        <v>20</v>
      </c>
      <c r="J407" s="106" t="s">
        <v>20</v>
      </c>
      <c r="K407" s="106" t="s">
        <v>20</v>
      </c>
      <c r="L407" s="106" t="s">
        <v>20</v>
      </c>
      <c r="M407" s="106" t="s">
        <v>20</v>
      </c>
      <c r="N407" s="106" t="s">
        <v>20</v>
      </c>
      <c r="O407" s="106" t="s">
        <v>20</v>
      </c>
      <c r="P407" s="106" t="s">
        <v>20</v>
      </c>
      <c r="Q407" s="106" t="s">
        <v>20</v>
      </c>
      <c r="R407" s="107">
        <v>688301</v>
      </c>
      <c r="S407" s="107">
        <v>1259572.3263848447</v>
      </c>
      <c r="T407" s="107">
        <v>1830768.7397162321</v>
      </c>
      <c r="U407" s="107">
        <v>2239349.7233753745</v>
      </c>
      <c r="V407" s="107">
        <v>2545826.125148261</v>
      </c>
      <c r="W407" s="107">
        <v>2789405.8816235084</v>
      </c>
      <c r="X407" s="107">
        <v>3000217.2068384713</v>
      </c>
      <c r="Y407" s="107">
        <v>3193018.9982182933</v>
      </c>
      <c r="Z407" s="107">
        <v>3377380.5529074357</v>
      </c>
      <c r="AA407" s="107">
        <v>3559602.3956242101</v>
      </c>
      <c r="AB407" s="107">
        <v>3743863.1794336378</v>
      </c>
      <c r="AC407" s="107">
        <v>3937867.681452964</v>
      </c>
      <c r="AD407" s="107">
        <v>4139045.0051955627</v>
      </c>
      <c r="AE407" s="107">
        <v>4349152.659267623</v>
      </c>
      <c r="AF407" s="107">
        <v>4569813.9314610595</v>
      </c>
      <c r="AG407" s="107">
        <v>4802457.6590139223</v>
      </c>
      <c r="AH407" s="107">
        <v>5051560.5877818326</v>
      </c>
      <c r="AI407" s="107">
        <v>5315022.2464875206</v>
      </c>
      <c r="AJ407" s="107">
        <v>5594211.3594266558</v>
      </c>
      <c r="AK407" s="107">
        <v>5890450.5298742102</v>
      </c>
      <c r="AL407" s="104">
        <v>6205210.1698307237</v>
      </c>
    </row>
    <row r="408" spans="1:38" x14ac:dyDescent="0.25">
      <c r="A408" t="str">
        <f t="shared" si="6"/>
        <v>Total aircraft movements_Honduras</v>
      </c>
      <c r="B408" s="102" t="s">
        <v>35</v>
      </c>
      <c r="C408" s="103" t="s">
        <v>141</v>
      </c>
      <c r="D408" s="104" t="s">
        <v>156</v>
      </c>
      <c r="E408" s="105" t="s">
        <v>20</v>
      </c>
      <c r="F408" s="106" t="s">
        <v>34</v>
      </c>
      <c r="G408" s="106" t="s">
        <v>20</v>
      </c>
      <c r="H408" s="106" t="s">
        <v>20</v>
      </c>
      <c r="I408" s="106" t="s">
        <v>20</v>
      </c>
      <c r="J408" s="106" t="s">
        <v>20</v>
      </c>
      <c r="K408" s="106" t="s">
        <v>20</v>
      </c>
      <c r="L408" s="106" t="s">
        <v>20</v>
      </c>
      <c r="M408" s="106" t="s">
        <v>20</v>
      </c>
      <c r="N408" s="106" t="s">
        <v>20</v>
      </c>
      <c r="O408" s="106" t="s">
        <v>20</v>
      </c>
      <c r="P408" s="106" t="s">
        <v>20</v>
      </c>
      <c r="Q408" s="106" t="s">
        <v>20</v>
      </c>
      <c r="R408" s="107" t="s">
        <v>218</v>
      </c>
      <c r="S408" s="107" t="s">
        <v>218</v>
      </c>
      <c r="T408" s="107" t="s">
        <v>218</v>
      </c>
      <c r="U408" s="107" t="s">
        <v>218</v>
      </c>
      <c r="V408" s="107" t="s">
        <v>218</v>
      </c>
      <c r="W408" s="107" t="s">
        <v>218</v>
      </c>
      <c r="X408" s="107" t="s">
        <v>218</v>
      </c>
      <c r="Y408" s="107" t="s">
        <v>218</v>
      </c>
      <c r="Z408" s="107" t="s">
        <v>218</v>
      </c>
      <c r="AA408" s="107" t="s">
        <v>218</v>
      </c>
      <c r="AB408" s="107" t="s">
        <v>218</v>
      </c>
      <c r="AC408" s="107" t="s">
        <v>218</v>
      </c>
      <c r="AD408" s="107" t="s">
        <v>218</v>
      </c>
      <c r="AE408" s="107" t="s">
        <v>218</v>
      </c>
      <c r="AF408" s="107" t="s">
        <v>218</v>
      </c>
      <c r="AG408" s="107" t="s">
        <v>218</v>
      </c>
      <c r="AH408" s="107" t="s">
        <v>218</v>
      </c>
      <c r="AI408" s="107" t="s">
        <v>218</v>
      </c>
      <c r="AJ408" s="107" t="s">
        <v>218</v>
      </c>
      <c r="AK408" s="107" t="s">
        <v>218</v>
      </c>
      <c r="AL408" s="104" t="s">
        <v>218</v>
      </c>
    </row>
    <row r="409" spans="1:38" x14ac:dyDescent="0.25">
      <c r="A409" t="str">
        <f t="shared" si="6"/>
        <v>Total Cargo_Honduras</v>
      </c>
      <c r="B409" s="102" t="s">
        <v>207</v>
      </c>
      <c r="C409" s="108" t="s">
        <v>141</v>
      </c>
      <c r="D409" s="92" t="s">
        <v>156</v>
      </c>
      <c r="E409" s="75" t="s">
        <v>20</v>
      </c>
      <c r="F409" s="76" t="s">
        <v>34</v>
      </c>
      <c r="G409" s="76" t="s">
        <v>20</v>
      </c>
      <c r="H409" s="76" t="s">
        <v>20</v>
      </c>
      <c r="I409" s="76" t="s">
        <v>20</v>
      </c>
      <c r="J409" s="76" t="s">
        <v>20</v>
      </c>
      <c r="K409" s="76" t="s">
        <v>20</v>
      </c>
      <c r="L409" s="76" t="s">
        <v>20</v>
      </c>
      <c r="M409" s="76" t="s">
        <v>20</v>
      </c>
      <c r="N409" s="76" t="s">
        <v>20</v>
      </c>
      <c r="O409" s="76" t="s">
        <v>20</v>
      </c>
      <c r="P409" s="76" t="s">
        <v>20</v>
      </c>
      <c r="Q409" s="76" t="s">
        <v>20</v>
      </c>
      <c r="R409" s="83">
        <v>42938</v>
      </c>
      <c r="S409" s="83">
        <v>42222.649012031761</v>
      </c>
      <c r="T409" s="83">
        <v>44115.969213561788</v>
      </c>
      <c r="U409" s="83">
        <v>46813.017766575518</v>
      </c>
      <c r="V409" s="83">
        <v>49450.173689525938</v>
      </c>
      <c r="W409" s="83">
        <v>51872.101113617893</v>
      </c>
      <c r="X409" s="83">
        <v>54232.898032586978</v>
      </c>
      <c r="Y409" s="83">
        <v>56537.504005355549</v>
      </c>
      <c r="Z409" s="83">
        <v>58795.826474282054</v>
      </c>
      <c r="AA409" s="83">
        <v>61011.136920416342</v>
      </c>
      <c r="AB409" s="83">
        <v>63186.955488160718</v>
      </c>
      <c r="AC409" s="83">
        <v>65329.077017182353</v>
      </c>
      <c r="AD409" s="83">
        <v>67438.84022873806</v>
      </c>
      <c r="AE409" s="83">
        <v>69520.971857597498</v>
      </c>
      <c r="AF409" s="83">
        <v>71575.892351399409</v>
      </c>
      <c r="AG409" s="83">
        <v>73607.521457739145</v>
      </c>
      <c r="AH409" s="83">
        <v>75616.562175133484</v>
      </c>
      <c r="AI409" s="83">
        <v>77604.415030377684</v>
      </c>
      <c r="AJ409" s="83">
        <v>79570.341879878397</v>
      </c>
      <c r="AK409" s="83">
        <v>81519.145319492556</v>
      </c>
      <c r="AL409" s="92">
        <v>83449.724613021885</v>
      </c>
    </row>
    <row r="410" spans="1:38" x14ac:dyDescent="0.25">
      <c r="A410" t="str">
        <f t="shared" si="6"/>
        <v>International passengers_Honduras</v>
      </c>
      <c r="B410" s="72" t="s">
        <v>54</v>
      </c>
      <c r="C410" s="108" t="s">
        <v>141</v>
      </c>
      <c r="D410" s="92" t="s">
        <v>156</v>
      </c>
      <c r="E410" s="75" t="s">
        <v>20</v>
      </c>
      <c r="F410" s="76" t="s">
        <v>34</v>
      </c>
      <c r="G410" s="76" t="s">
        <v>20</v>
      </c>
      <c r="H410" s="76" t="s">
        <v>20</v>
      </c>
      <c r="I410" s="76" t="s">
        <v>20</v>
      </c>
      <c r="J410" s="76" t="s">
        <v>20</v>
      </c>
      <c r="K410" s="76" t="s">
        <v>20</v>
      </c>
      <c r="L410" s="76" t="s">
        <v>20</v>
      </c>
      <c r="M410" s="76" t="s">
        <v>20</v>
      </c>
      <c r="N410" s="76" t="s">
        <v>20</v>
      </c>
      <c r="O410" s="76" t="s">
        <v>20</v>
      </c>
      <c r="P410" s="76" t="s">
        <v>20</v>
      </c>
      <c r="Q410" s="76" t="s">
        <v>20</v>
      </c>
      <c r="R410" s="83">
        <v>501620</v>
      </c>
      <c r="S410" s="83">
        <v>839211.59096081508</v>
      </c>
      <c r="T410" s="83">
        <v>1253146.6454551225</v>
      </c>
      <c r="U410" s="83">
        <v>1574325.1871689265</v>
      </c>
      <c r="V410" s="83">
        <v>1827887.4223829696</v>
      </c>
      <c r="W410" s="83">
        <v>2033945.5683450084</v>
      </c>
      <c r="X410" s="83">
        <v>2214338.3131930223</v>
      </c>
      <c r="Y410" s="83">
        <v>2379848.4510013023</v>
      </c>
      <c r="Z410" s="83">
        <v>2537536.9309794819</v>
      </c>
      <c r="AA410" s="83">
        <v>2692190.3838517438</v>
      </c>
      <c r="AB410" s="83">
        <v>2847197.8857244151</v>
      </c>
      <c r="AC410" s="83">
        <v>3005076.2954255706</v>
      </c>
      <c r="AD410" s="83">
        <v>3167803.8242646963</v>
      </c>
      <c r="AE410" s="83">
        <v>3337018.393523301</v>
      </c>
      <c r="AF410" s="83">
        <v>3514156.0380353667</v>
      </c>
      <c r="AG410" s="83">
        <v>3700532.7450466836</v>
      </c>
      <c r="AH410" s="83">
        <v>3897411.1841714457</v>
      </c>
      <c r="AI410" s="83">
        <v>4106041.1979588382</v>
      </c>
      <c r="AJ410" s="83">
        <v>4327695.0749612255</v>
      </c>
      <c r="AK410" s="83">
        <v>4563692.7154582534</v>
      </c>
      <c r="AL410" s="92">
        <v>4815434.7998168832</v>
      </c>
    </row>
    <row r="411" spans="1:38" x14ac:dyDescent="0.25">
      <c r="A411" t="str">
        <f t="shared" si="6"/>
        <v>Domestic passengers_Honduras</v>
      </c>
      <c r="B411" s="102" t="s">
        <v>56</v>
      </c>
      <c r="C411" s="103" t="s">
        <v>141</v>
      </c>
      <c r="D411" s="104" t="s">
        <v>156</v>
      </c>
      <c r="E411" s="105" t="s">
        <v>20</v>
      </c>
      <c r="F411" s="106" t="s">
        <v>34</v>
      </c>
      <c r="G411" s="106" t="s">
        <v>20</v>
      </c>
      <c r="H411" s="106" t="s">
        <v>20</v>
      </c>
      <c r="I411" s="106" t="s">
        <v>20</v>
      </c>
      <c r="J411" s="106" t="s">
        <v>20</v>
      </c>
      <c r="K411" s="106" t="s">
        <v>20</v>
      </c>
      <c r="L411" s="106" t="s">
        <v>20</v>
      </c>
      <c r="M411" s="106" t="s">
        <v>20</v>
      </c>
      <c r="N411" s="106" t="s">
        <v>20</v>
      </c>
      <c r="O411" s="106" t="s">
        <v>20</v>
      </c>
      <c r="P411" s="106" t="s">
        <v>20</v>
      </c>
      <c r="Q411" s="106" t="s">
        <v>20</v>
      </c>
      <c r="R411" s="107">
        <v>186681</v>
      </c>
      <c r="S411" s="107">
        <v>420360.73542402976</v>
      </c>
      <c r="T411" s="107">
        <v>577622.0942611096</v>
      </c>
      <c r="U411" s="107">
        <v>665024.53620644799</v>
      </c>
      <c r="V411" s="107">
        <v>717938.70276529156</v>
      </c>
      <c r="W411" s="107">
        <v>755460.31327849999</v>
      </c>
      <c r="X411" s="107">
        <v>785878.89364544919</v>
      </c>
      <c r="Y411" s="107">
        <v>813170.54721699073</v>
      </c>
      <c r="Z411" s="107">
        <v>839843.62192795379</v>
      </c>
      <c r="AA411" s="107">
        <v>867412.01177246647</v>
      </c>
      <c r="AB411" s="107">
        <v>896665.29370922269</v>
      </c>
      <c r="AC411" s="107">
        <v>932791.38602739328</v>
      </c>
      <c r="AD411" s="107">
        <v>971241.18093086628</v>
      </c>
      <c r="AE411" s="107">
        <v>1012134.2657443224</v>
      </c>
      <c r="AF411" s="107">
        <v>1055657.8934256928</v>
      </c>
      <c r="AG411" s="107">
        <v>1101924.913967239</v>
      </c>
      <c r="AH411" s="107">
        <v>1154149.4036103871</v>
      </c>
      <c r="AI411" s="107">
        <v>1208981.0485286827</v>
      </c>
      <c r="AJ411" s="107">
        <v>1266516.2844654303</v>
      </c>
      <c r="AK411" s="107">
        <v>1326757.8144159571</v>
      </c>
      <c r="AL411" s="104">
        <v>1389775.3700138407</v>
      </c>
    </row>
    <row r="412" spans="1:38" x14ac:dyDescent="0.25">
      <c r="A412" t="str">
        <f t="shared" si="6"/>
        <v>Total passengers_Greece</v>
      </c>
      <c r="B412" s="102" t="s">
        <v>58</v>
      </c>
      <c r="C412" s="103" t="s">
        <v>96</v>
      </c>
      <c r="D412" s="104" t="s">
        <v>116</v>
      </c>
      <c r="E412" s="105" t="s">
        <v>34</v>
      </c>
      <c r="F412" s="106" t="s">
        <v>20</v>
      </c>
      <c r="G412" s="106" t="s">
        <v>20</v>
      </c>
      <c r="H412" s="106" t="s">
        <v>34</v>
      </c>
      <c r="I412" s="106" t="s">
        <v>34</v>
      </c>
      <c r="J412" s="106" t="s">
        <v>20</v>
      </c>
      <c r="K412" s="106" t="s">
        <v>20</v>
      </c>
      <c r="L412" s="106" t="s">
        <v>20</v>
      </c>
      <c r="M412" s="106" t="s">
        <v>20</v>
      </c>
      <c r="N412" s="106" t="s">
        <v>20</v>
      </c>
      <c r="O412" s="106" t="s">
        <v>20</v>
      </c>
      <c r="P412" s="106" t="s">
        <v>20</v>
      </c>
      <c r="Q412" s="106" t="s">
        <v>20</v>
      </c>
      <c r="R412" s="107">
        <v>19737402</v>
      </c>
      <c r="S412" s="107">
        <v>30134671.032032683</v>
      </c>
      <c r="T412" s="107">
        <v>49753152.834268279</v>
      </c>
      <c r="U412" s="107">
        <v>60286649.822218537</v>
      </c>
      <c r="V412" s="107">
        <v>68536615.558084697</v>
      </c>
      <c r="W412" s="107">
        <v>75382542.819896981</v>
      </c>
      <c r="X412" s="107">
        <v>81253586.69333446</v>
      </c>
      <c r="Y412" s="107">
        <v>86407995.980260968</v>
      </c>
      <c r="Z412" s="107">
        <v>91031189.371914774</v>
      </c>
      <c r="AA412" s="107">
        <v>95257463.133322284</v>
      </c>
      <c r="AB412" s="107">
        <v>99184906.567401156</v>
      </c>
      <c r="AC412" s="107">
        <v>102885673.61153841</v>
      </c>
      <c r="AD412" s="107">
        <v>106413188.77602777</v>
      </c>
      <c r="AE412" s="107">
        <v>109807205.62787373</v>
      </c>
      <c r="AF412" s="107">
        <v>113097443.29098751</v>
      </c>
      <c r="AG412" s="107">
        <v>116306190.96075238</v>
      </c>
      <c r="AH412" s="107">
        <v>119450213.20466131</v>
      </c>
      <c r="AI412" s="107">
        <v>122542146.95864941</v>
      </c>
      <c r="AJ412" s="107">
        <v>125591537.00397189</v>
      </c>
      <c r="AK412" s="107">
        <v>128605603.47158766</v>
      </c>
      <c r="AL412" s="104">
        <v>131589814.45994073</v>
      </c>
    </row>
    <row r="413" spans="1:38" x14ac:dyDescent="0.25">
      <c r="A413" t="str">
        <f t="shared" si="6"/>
        <v>Total aircraft movements_Greece</v>
      </c>
      <c r="B413" s="102" t="s">
        <v>35</v>
      </c>
      <c r="C413" s="103" t="s">
        <v>96</v>
      </c>
      <c r="D413" s="104" t="s">
        <v>116</v>
      </c>
      <c r="E413" s="105" t="s">
        <v>34</v>
      </c>
      <c r="F413" s="106" t="s">
        <v>20</v>
      </c>
      <c r="G413" s="106" t="s">
        <v>20</v>
      </c>
      <c r="H413" s="106" t="s">
        <v>34</v>
      </c>
      <c r="I413" s="106" t="s">
        <v>34</v>
      </c>
      <c r="J413" s="106" t="s">
        <v>20</v>
      </c>
      <c r="K413" s="106" t="s">
        <v>20</v>
      </c>
      <c r="L413" s="106" t="s">
        <v>20</v>
      </c>
      <c r="M413" s="106" t="s">
        <v>20</v>
      </c>
      <c r="N413" s="106" t="s">
        <v>20</v>
      </c>
      <c r="O413" s="106" t="s">
        <v>20</v>
      </c>
      <c r="P413" s="106" t="s">
        <v>20</v>
      </c>
      <c r="Q413" s="106" t="s">
        <v>20</v>
      </c>
      <c r="R413" s="107">
        <v>248063</v>
      </c>
      <c r="S413" s="107">
        <v>399276.09634921001</v>
      </c>
      <c r="T413" s="107">
        <v>530957.41811946814</v>
      </c>
      <c r="U413" s="107">
        <v>592117.76092377608</v>
      </c>
      <c r="V413" s="107">
        <v>634090.39595363417</v>
      </c>
      <c r="W413" s="107">
        <v>664641.28110638249</v>
      </c>
      <c r="X413" s="107">
        <v>689384.36037841113</v>
      </c>
      <c r="Y413" s="107">
        <v>710531.70106956107</v>
      </c>
      <c r="Z413" s="107">
        <v>729103.52930424514</v>
      </c>
      <c r="AA413" s="107">
        <v>745665.64801557874</v>
      </c>
      <c r="AB413" s="107">
        <v>760816.16762677976</v>
      </c>
      <c r="AC413" s="107">
        <v>775224.59583117685</v>
      </c>
      <c r="AD413" s="107">
        <v>788922.59597190795</v>
      </c>
      <c r="AE413" s="107">
        <v>801604.561910672</v>
      </c>
      <c r="AF413" s="107">
        <v>813876.25517221726</v>
      </c>
      <c r="AG413" s="107">
        <v>827262.32997532701</v>
      </c>
      <c r="AH413" s="107">
        <v>841964.98417599523</v>
      </c>
      <c r="AI413" s="107">
        <v>859103.49979773338</v>
      </c>
      <c r="AJ413" s="107">
        <v>877876.28483558283</v>
      </c>
      <c r="AK413" s="107">
        <v>897830.00933154556</v>
      </c>
      <c r="AL413" s="104">
        <v>917073.57306740934</v>
      </c>
    </row>
    <row r="414" spans="1:38" x14ac:dyDescent="0.25">
      <c r="A414" t="str">
        <f t="shared" si="6"/>
        <v>Total Cargo_Greece</v>
      </c>
      <c r="B414" s="102" t="s">
        <v>207</v>
      </c>
      <c r="C414" s="108" t="s">
        <v>96</v>
      </c>
      <c r="D414" s="92" t="s">
        <v>116</v>
      </c>
      <c r="E414" s="75" t="s">
        <v>34</v>
      </c>
      <c r="F414" s="76" t="s">
        <v>20</v>
      </c>
      <c r="G414" s="76" t="s">
        <v>20</v>
      </c>
      <c r="H414" s="76" t="s">
        <v>34</v>
      </c>
      <c r="I414" s="76" t="s">
        <v>34</v>
      </c>
      <c r="J414" s="76" t="s">
        <v>20</v>
      </c>
      <c r="K414" s="76" t="s">
        <v>20</v>
      </c>
      <c r="L414" s="76" t="s">
        <v>20</v>
      </c>
      <c r="M414" s="76" t="s">
        <v>20</v>
      </c>
      <c r="N414" s="76" t="s">
        <v>20</v>
      </c>
      <c r="O414" s="76" t="s">
        <v>20</v>
      </c>
      <c r="P414" s="76" t="s">
        <v>20</v>
      </c>
      <c r="Q414" s="76" t="s">
        <v>20</v>
      </c>
      <c r="R414" s="83">
        <v>82050.312000000005</v>
      </c>
      <c r="S414" s="83">
        <v>102378.06084651407</v>
      </c>
      <c r="T414" s="83">
        <v>109571.45340186747</v>
      </c>
      <c r="U414" s="83">
        <v>115818.22167659848</v>
      </c>
      <c r="V414" s="83">
        <v>121397.71398205518</v>
      </c>
      <c r="W414" s="83">
        <v>126514.18560070408</v>
      </c>
      <c r="X414" s="83">
        <v>131340.83965187735</v>
      </c>
      <c r="Y414" s="83">
        <v>136100.12274623546</v>
      </c>
      <c r="Z414" s="83">
        <v>140616.81442721272</v>
      </c>
      <c r="AA414" s="83">
        <v>144767.53299278941</v>
      </c>
      <c r="AB414" s="83">
        <v>148556.54111310752</v>
      </c>
      <c r="AC414" s="83">
        <v>151974.21680847392</v>
      </c>
      <c r="AD414" s="83">
        <v>155034.13955082127</v>
      </c>
      <c r="AE414" s="83">
        <v>158001.27249539932</v>
      </c>
      <c r="AF414" s="83">
        <v>160905.37588038604</v>
      </c>
      <c r="AG414" s="83">
        <v>163768.39991837423</v>
      </c>
      <c r="AH414" s="83">
        <v>166712.51558726415</v>
      </c>
      <c r="AI414" s="83">
        <v>169697.94331591378</v>
      </c>
      <c r="AJ414" s="83">
        <v>172681.05782181822</v>
      </c>
      <c r="AK414" s="83">
        <v>175772.39436492414</v>
      </c>
      <c r="AL414" s="92">
        <v>178969.53404967941</v>
      </c>
    </row>
    <row r="415" spans="1:38" x14ac:dyDescent="0.25">
      <c r="A415" t="str">
        <f t="shared" si="6"/>
        <v>International passengers_Greece</v>
      </c>
      <c r="B415" s="72" t="s">
        <v>54</v>
      </c>
      <c r="C415" s="108" t="s">
        <v>96</v>
      </c>
      <c r="D415" s="92" t="s">
        <v>116</v>
      </c>
      <c r="E415" s="75" t="s">
        <v>34</v>
      </c>
      <c r="F415" s="76" t="s">
        <v>20</v>
      </c>
      <c r="G415" s="76" t="s">
        <v>20</v>
      </c>
      <c r="H415" s="76" t="s">
        <v>34</v>
      </c>
      <c r="I415" s="76" t="s">
        <v>34</v>
      </c>
      <c r="J415" s="76" t="s">
        <v>20</v>
      </c>
      <c r="K415" s="76" t="s">
        <v>20</v>
      </c>
      <c r="L415" s="76" t="s">
        <v>20</v>
      </c>
      <c r="M415" s="76" t="s">
        <v>20</v>
      </c>
      <c r="N415" s="76" t="s">
        <v>20</v>
      </c>
      <c r="O415" s="76" t="s">
        <v>20</v>
      </c>
      <c r="P415" s="76" t="s">
        <v>20</v>
      </c>
      <c r="Q415" s="76" t="s">
        <v>20</v>
      </c>
      <c r="R415" s="83">
        <v>12827432</v>
      </c>
      <c r="S415" s="83">
        <v>19620195.631000675</v>
      </c>
      <c r="T415" s="83">
        <v>35221430.544964291</v>
      </c>
      <c r="U415" s="83">
        <v>43118616.824085355</v>
      </c>
      <c r="V415" s="83">
        <v>49805864.54506053</v>
      </c>
      <c r="W415" s="83">
        <v>55478502.91059944</v>
      </c>
      <c r="X415" s="83">
        <v>60424369.549570486</v>
      </c>
      <c r="Y415" s="83">
        <v>64812642.274793275</v>
      </c>
      <c r="Z415" s="83">
        <v>68773134.655176148</v>
      </c>
      <c r="AA415" s="83">
        <v>72405393.363894269</v>
      </c>
      <c r="AB415" s="83">
        <v>75785699.643406838</v>
      </c>
      <c r="AC415" s="83">
        <v>78972432.04483223</v>
      </c>
      <c r="AD415" s="83">
        <v>82010212.555293098</v>
      </c>
      <c r="AE415" s="83">
        <v>84933093.032583922</v>
      </c>
      <c r="AF415" s="83">
        <v>87767023.696728855</v>
      </c>
      <c r="AG415" s="83">
        <v>90531737.554592997</v>
      </c>
      <c r="AH415" s="83">
        <v>93242215.74949272</v>
      </c>
      <c r="AI415" s="83">
        <v>95909809.883228838</v>
      </c>
      <c r="AJ415" s="83">
        <v>98543106.513839498</v>
      </c>
      <c r="AK415" s="83">
        <v>101148584.87618843</v>
      </c>
      <c r="AL415" s="92">
        <v>103731121.18916169</v>
      </c>
    </row>
    <row r="416" spans="1:38" x14ac:dyDescent="0.25">
      <c r="A416" t="str">
        <f t="shared" si="6"/>
        <v>Domestic passengers_Greece</v>
      </c>
      <c r="B416" s="102" t="s">
        <v>56</v>
      </c>
      <c r="C416" s="103" t="s">
        <v>96</v>
      </c>
      <c r="D416" s="104" t="s">
        <v>116</v>
      </c>
      <c r="E416" s="105" t="s">
        <v>34</v>
      </c>
      <c r="F416" s="106" t="s">
        <v>20</v>
      </c>
      <c r="G416" s="106" t="s">
        <v>20</v>
      </c>
      <c r="H416" s="106" t="s">
        <v>34</v>
      </c>
      <c r="I416" s="106" t="s">
        <v>34</v>
      </c>
      <c r="J416" s="106" t="s">
        <v>20</v>
      </c>
      <c r="K416" s="106" t="s">
        <v>20</v>
      </c>
      <c r="L416" s="106" t="s">
        <v>20</v>
      </c>
      <c r="M416" s="106" t="s">
        <v>20</v>
      </c>
      <c r="N416" s="106" t="s">
        <v>20</v>
      </c>
      <c r="O416" s="106" t="s">
        <v>20</v>
      </c>
      <c r="P416" s="106" t="s">
        <v>20</v>
      </c>
      <c r="Q416" s="106" t="s">
        <v>20</v>
      </c>
      <c r="R416" s="107">
        <v>6871689</v>
      </c>
      <c r="S416" s="107">
        <v>10434886.044191197</v>
      </c>
      <c r="T416" s="107">
        <v>14438188.126908703</v>
      </c>
      <c r="U416" s="107">
        <v>17065526.69920934</v>
      </c>
      <c r="V416" s="107">
        <v>18622691.101876698</v>
      </c>
      <c r="W416" s="107">
        <v>19792142.367676269</v>
      </c>
      <c r="X416" s="107">
        <v>20715187.200088564</v>
      </c>
      <c r="Y416" s="107">
        <v>21480166.993338645</v>
      </c>
      <c r="Z416" s="107">
        <v>22142266.285302624</v>
      </c>
      <c r="AA416" s="107">
        <v>22735995.821017738</v>
      </c>
      <c r="AB416" s="107">
        <v>23283021.85587129</v>
      </c>
      <c r="AC416" s="107">
        <v>23797044.597114429</v>
      </c>
      <c r="AD416" s="107">
        <v>24286816.629425216</v>
      </c>
      <c r="AE416" s="107">
        <v>24758013.910980597</v>
      </c>
      <c r="AF416" s="107">
        <v>25214392.304451082</v>
      </c>
      <c r="AG416" s="107">
        <v>25658498.773776572</v>
      </c>
      <c r="AH416" s="107">
        <v>26092110.739181571</v>
      </c>
      <c r="AI416" s="107">
        <v>26516511.165652715</v>
      </c>
      <c r="AJ416" s="107">
        <v>26932659.922629412</v>
      </c>
      <c r="AK416" s="107">
        <v>27341294.869589288</v>
      </c>
      <c r="AL416" s="104">
        <v>27743010.52704655</v>
      </c>
    </row>
    <row r="417" spans="1:38" x14ac:dyDescent="0.25">
      <c r="A417" t="str">
        <f t="shared" si="6"/>
        <v>Total passengers_Ghana</v>
      </c>
      <c r="B417" s="102" t="s">
        <v>58</v>
      </c>
      <c r="C417" s="103" t="s">
        <v>32</v>
      </c>
      <c r="D417" s="104" t="s">
        <v>46</v>
      </c>
      <c r="E417" s="105" t="s">
        <v>20</v>
      </c>
      <c r="F417" s="106" t="s">
        <v>34</v>
      </c>
      <c r="G417" s="106" t="s">
        <v>20</v>
      </c>
      <c r="H417" s="106" t="s">
        <v>20</v>
      </c>
      <c r="I417" s="106" t="s">
        <v>20</v>
      </c>
      <c r="J417" s="106" t="s">
        <v>20</v>
      </c>
      <c r="K417" s="106" t="s">
        <v>20</v>
      </c>
      <c r="L417" s="106" t="s">
        <v>34</v>
      </c>
      <c r="M417" s="106" t="s">
        <v>20</v>
      </c>
      <c r="N417" s="106" t="s">
        <v>20</v>
      </c>
      <c r="O417" s="106" t="s">
        <v>20</v>
      </c>
      <c r="P417" s="106" t="s">
        <v>20</v>
      </c>
      <c r="Q417" s="106" t="s">
        <v>20</v>
      </c>
      <c r="R417" s="107">
        <v>1157199</v>
      </c>
      <c r="S417" s="107">
        <v>2078741.843415316</v>
      </c>
      <c r="T417" s="107">
        <v>2710017.4754185146</v>
      </c>
      <c r="U417" s="107">
        <v>3161909.4408107698</v>
      </c>
      <c r="V417" s="107">
        <v>3543040.4356686645</v>
      </c>
      <c r="W417" s="107">
        <v>3854232.4843044011</v>
      </c>
      <c r="X417" s="107">
        <v>4122811.9390306333</v>
      </c>
      <c r="Y417" s="107">
        <v>4363868.6604353739</v>
      </c>
      <c r="Z417" s="107">
        <v>4587402.8191774152</v>
      </c>
      <c r="AA417" s="107">
        <v>4800043.0338382609</v>
      </c>
      <c r="AB417" s="107">
        <v>5006237.5786480168</v>
      </c>
      <c r="AC417" s="107">
        <v>5209332.8761094036</v>
      </c>
      <c r="AD417" s="107">
        <v>5411092.058115704</v>
      </c>
      <c r="AE417" s="107">
        <v>5612958.379406698</v>
      </c>
      <c r="AF417" s="107">
        <v>5815936.8093276359</v>
      </c>
      <c r="AG417" s="107">
        <v>6020720.8548449185</v>
      </c>
      <c r="AH417" s="107">
        <v>6228043.3950774241</v>
      </c>
      <c r="AI417" s="107">
        <v>6437995.4134677257</v>
      </c>
      <c r="AJ417" s="107">
        <v>6650800.1767068971</v>
      </c>
      <c r="AK417" s="107">
        <v>6866611.65175041</v>
      </c>
      <c r="AL417" s="104">
        <v>7085516.2008149661</v>
      </c>
    </row>
    <row r="418" spans="1:38" x14ac:dyDescent="0.25">
      <c r="A418" t="str">
        <f t="shared" si="6"/>
        <v>Total aircraft movements_Ghana</v>
      </c>
      <c r="B418" s="102" t="s">
        <v>35</v>
      </c>
      <c r="C418" s="103" t="s">
        <v>32</v>
      </c>
      <c r="D418" s="104" t="s">
        <v>46</v>
      </c>
      <c r="E418" s="105" t="s">
        <v>20</v>
      </c>
      <c r="F418" s="106" t="s">
        <v>34</v>
      </c>
      <c r="G418" s="106" t="s">
        <v>20</v>
      </c>
      <c r="H418" s="106" t="s">
        <v>20</v>
      </c>
      <c r="I418" s="106" t="s">
        <v>20</v>
      </c>
      <c r="J418" s="106" t="s">
        <v>20</v>
      </c>
      <c r="K418" s="106" t="s">
        <v>20</v>
      </c>
      <c r="L418" s="106" t="s">
        <v>34</v>
      </c>
      <c r="M418" s="106" t="s">
        <v>20</v>
      </c>
      <c r="N418" s="106" t="s">
        <v>20</v>
      </c>
      <c r="O418" s="106" t="s">
        <v>20</v>
      </c>
      <c r="P418" s="106" t="s">
        <v>20</v>
      </c>
      <c r="Q418" s="106" t="s">
        <v>20</v>
      </c>
      <c r="R418" s="107">
        <v>25153</v>
      </c>
      <c r="S418" s="107">
        <v>36511.448241296872</v>
      </c>
      <c r="T418" s="107">
        <v>46169.52756827938</v>
      </c>
      <c r="U418" s="107">
        <v>52220.545819869541</v>
      </c>
      <c r="V418" s="107">
        <v>55939.098062226134</v>
      </c>
      <c r="W418" s="107">
        <v>58468.998237849264</v>
      </c>
      <c r="X418" s="107">
        <v>60483.278570984548</v>
      </c>
      <c r="Y418" s="107">
        <v>62255.748443976176</v>
      </c>
      <c r="Z418" s="107">
        <v>63917.911323740496</v>
      </c>
      <c r="AA418" s="107">
        <v>65529.274344620149</v>
      </c>
      <c r="AB418" s="107">
        <v>67118.200560050042</v>
      </c>
      <c r="AC418" s="107">
        <v>68696.197630300463</v>
      </c>
      <c r="AD418" s="107">
        <v>70269.963959818182</v>
      </c>
      <c r="AE418" s="107">
        <v>71839.437899213808</v>
      </c>
      <c r="AF418" s="107">
        <v>73407.689781272202</v>
      </c>
      <c r="AG418" s="107">
        <v>74972.011959434531</v>
      </c>
      <c r="AH418" s="107">
        <v>76534.749381362912</v>
      </c>
      <c r="AI418" s="107">
        <v>78093.431548305816</v>
      </c>
      <c r="AJ418" s="107">
        <v>79649.604638744524</v>
      </c>
      <c r="AK418" s="107">
        <v>81199.990172028469</v>
      </c>
      <c r="AL418" s="104">
        <v>82748.217254489617</v>
      </c>
    </row>
    <row r="419" spans="1:38" x14ac:dyDescent="0.25">
      <c r="A419" t="str">
        <f t="shared" si="6"/>
        <v>Total Cargo_Ghana</v>
      </c>
      <c r="B419" s="102" t="s">
        <v>207</v>
      </c>
      <c r="C419" s="108" t="s">
        <v>32</v>
      </c>
      <c r="D419" s="92" t="s">
        <v>46</v>
      </c>
      <c r="E419" s="75" t="s">
        <v>20</v>
      </c>
      <c r="F419" s="76" t="s">
        <v>34</v>
      </c>
      <c r="G419" s="76" t="s">
        <v>20</v>
      </c>
      <c r="H419" s="76" t="s">
        <v>20</v>
      </c>
      <c r="I419" s="76" t="s">
        <v>20</v>
      </c>
      <c r="J419" s="76" t="s">
        <v>20</v>
      </c>
      <c r="K419" s="76" t="s">
        <v>20</v>
      </c>
      <c r="L419" s="76" t="s">
        <v>34</v>
      </c>
      <c r="M419" s="76" t="s">
        <v>20</v>
      </c>
      <c r="N419" s="76" t="s">
        <v>20</v>
      </c>
      <c r="O419" s="76" t="s">
        <v>20</v>
      </c>
      <c r="P419" s="76" t="s">
        <v>20</v>
      </c>
      <c r="Q419" s="76" t="s">
        <v>20</v>
      </c>
      <c r="R419" s="83">
        <v>43435</v>
      </c>
      <c r="S419" s="83">
        <v>45906.957328719101</v>
      </c>
      <c r="T419" s="83">
        <v>47002.010910788638</v>
      </c>
      <c r="U419" s="83">
        <v>48688.94143423652</v>
      </c>
      <c r="V419" s="83">
        <v>50193.794702898886</v>
      </c>
      <c r="W419" s="83">
        <v>51431.727583090928</v>
      </c>
      <c r="X419" s="83">
        <v>52537.030414942841</v>
      </c>
      <c r="Y419" s="83">
        <v>53660.207848278624</v>
      </c>
      <c r="Z419" s="83">
        <v>54647.401556083001</v>
      </c>
      <c r="AA419" s="83">
        <v>55496.021609462703</v>
      </c>
      <c r="AB419" s="83">
        <v>56543.127875878788</v>
      </c>
      <c r="AC419" s="83">
        <v>57142.964518380766</v>
      </c>
      <c r="AD419" s="83">
        <v>58140.86409275014</v>
      </c>
      <c r="AE419" s="83">
        <v>59546.544241047653</v>
      </c>
      <c r="AF419" s="83">
        <v>60266.642641388687</v>
      </c>
      <c r="AG419" s="83">
        <v>61408.905434530163</v>
      </c>
      <c r="AH419" s="83">
        <v>62465.900992523828</v>
      </c>
      <c r="AI419" s="83">
        <v>63472.799389295389</v>
      </c>
      <c r="AJ419" s="83">
        <v>64768.425842500823</v>
      </c>
      <c r="AK419" s="83">
        <v>66167.141079508932</v>
      </c>
      <c r="AL419" s="92">
        <v>67440.421197460528</v>
      </c>
    </row>
    <row r="420" spans="1:38" x14ac:dyDescent="0.25">
      <c r="A420" t="str">
        <f t="shared" si="6"/>
        <v>International passengers_Ghana</v>
      </c>
      <c r="B420" s="72" t="s">
        <v>54</v>
      </c>
      <c r="C420" s="108" t="s">
        <v>32</v>
      </c>
      <c r="D420" s="92" t="s">
        <v>46</v>
      </c>
      <c r="E420" s="75" t="s">
        <v>20</v>
      </c>
      <c r="F420" s="76" t="s">
        <v>34</v>
      </c>
      <c r="G420" s="76" t="s">
        <v>20</v>
      </c>
      <c r="H420" s="76" t="s">
        <v>20</v>
      </c>
      <c r="I420" s="76" t="s">
        <v>20</v>
      </c>
      <c r="J420" s="76" t="s">
        <v>20</v>
      </c>
      <c r="K420" s="76" t="s">
        <v>20</v>
      </c>
      <c r="L420" s="76" t="s">
        <v>34</v>
      </c>
      <c r="M420" s="76" t="s">
        <v>20</v>
      </c>
      <c r="N420" s="76" t="s">
        <v>20</v>
      </c>
      <c r="O420" s="76" t="s">
        <v>20</v>
      </c>
      <c r="P420" s="76" t="s">
        <v>20</v>
      </c>
      <c r="Q420" s="76" t="s">
        <v>20</v>
      </c>
      <c r="R420" s="83">
        <v>702440</v>
      </c>
      <c r="S420" s="83">
        <v>1266918.5745530685</v>
      </c>
      <c r="T420" s="83">
        <v>1755431.0823373906</v>
      </c>
      <c r="U420" s="83">
        <v>2111430.9110035207</v>
      </c>
      <c r="V420" s="83">
        <v>2408795.5067177741</v>
      </c>
      <c r="W420" s="83">
        <v>2649447.5510970252</v>
      </c>
      <c r="X420" s="83">
        <v>2860192.9781786124</v>
      </c>
      <c r="Y420" s="83">
        <v>3050579.8345545623</v>
      </c>
      <c r="Z420" s="83">
        <v>3227359.6844118559</v>
      </c>
      <c r="AA420" s="83">
        <v>3395341.6368584437</v>
      </c>
      <c r="AB420" s="83">
        <v>3557969.3988829236</v>
      </c>
      <c r="AC420" s="83">
        <v>3717718.3446229235</v>
      </c>
      <c r="AD420" s="83">
        <v>3876374.908109949</v>
      </c>
      <c r="AE420" s="83">
        <v>4035226.7825957369</v>
      </c>
      <c r="AF420" s="83">
        <v>4195202.6398736602</v>
      </c>
      <c r="AG420" s="83">
        <v>4356965.5344167659</v>
      </c>
      <c r="AH420" s="83">
        <v>4520992.2822535103</v>
      </c>
      <c r="AI420" s="83">
        <v>4687615.089917562</v>
      </c>
      <c r="AJ420" s="83">
        <v>4857066.1960592577</v>
      </c>
      <c r="AK420" s="83">
        <v>5029501.013987625</v>
      </c>
      <c r="AL420" s="92">
        <v>5205017.8700145623</v>
      </c>
    </row>
    <row r="421" spans="1:38" x14ac:dyDescent="0.25">
      <c r="A421" t="str">
        <f t="shared" si="6"/>
        <v>Domestic passengers_Ghana</v>
      </c>
      <c r="B421" s="102" t="s">
        <v>56</v>
      </c>
      <c r="C421" s="103" t="s">
        <v>32</v>
      </c>
      <c r="D421" s="104" t="s">
        <v>46</v>
      </c>
      <c r="E421" s="105" t="s">
        <v>20</v>
      </c>
      <c r="F421" s="106" t="s">
        <v>34</v>
      </c>
      <c r="G421" s="106" t="s">
        <v>20</v>
      </c>
      <c r="H421" s="106" t="s">
        <v>20</v>
      </c>
      <c r="I421" s="106" t="s">
        <v>20</v>
      </c>
      <c r="J421" s="106" t="s">
        <v>20</v>
      </c>
      <c r="K421" s="106" t="s">
        <v>20</v>
      </c>
      <c r="L421" s="106" t="s">
        <v>34</v>
      </c>
      <c r="M421" s="106" t="s">
        <v>20</v>
      </c>
      <c r="N421" s="106" t="s">
        <v>20</v>
      </c>
      <c r="O421" s="106" t="s">
        <v>20</v>
      </c>
      <c r="P421" s="106" t="s">
        <v>20</v>
      </c>
      <c r="Q421" s="106" t="s">
        <v>20</v>
      </c>
      <c r="R421" s="107">
        <v>423718</v>
      </c>
      <c r="S421" s="107">
        <v>715471.85942871624</v>
      </c>
      <c r="T421" s="107">
        <v>787981.32439438859</v>
      </c>
      <c r="U421" s="107">
        <v>838983.13954298629</v>
      </c>
      <c r="V421" s="107">
        <v>892630.53092274524</v>
      </c>
      <c r="W421" s="107">
        <v>941898.58109689807</v>
      </c>
      <c r="X421" s="107">
        <v>983050.91502741387</v>
      </c>
      <c r="Y421" s="107">
        <v>1019814.1002376252</v>
      </c>
      <c r="Z421" s="107">
        <v>1054262.8041081647</v>
      </c>
      <c r="AA421" s="107">
        <v>1087546.5405775502</v>
      </c>
      <c r="AB421" s="107">
        <v>1120292.2931511074</v>
      </c>
      <c r="AC421" s="107">
        <v>1152834.284951183</v>
      </c>
      <c r="AD421" s="107">
        <v>1185347.5645487593</v>
      </c>
      <c r="AE421" s="107">
        <v>1217913.328889126</v>
      </c>
      <c r="AF421" s="107">
        <v>1250567.9823011328</v>
      </c>
      <c r="AG421" s="107">
        <v>1283320.5821208211</v>
      </c>
      <c r="AH421" s="107">
        <v>1316170.1629711583</v>
      </c>
      <c r="AI421" s="107">
        <v>1349106.0185278449</v>
      </c>
      <c r="AJ421" s="107">
        <v>1382118.0721569294</v>
      </c>
      <c r="AK421" s="107">
        <v>1415196.2983188338</v>
      </c>
      <c r="AL421" s="104">
        <v>1448330.2285979716</v>
      </c>
    </row>
    <row r="422" spans="1:38" x14ac:dyDescent="0.25">
      <c r="A422" t="str">
        <f t="shared" si="6"/>
        <v>Total passengers_Germany</v>
      </c>
      <c r="B422" s="102" t="s">
        <v>58</v>
      </c>
      <c r="C422" s="103" t="s">
        <v>96</v>
      </c>
      <c r="D422" s="104" t="s">
        <v>108</v>
      </c>
      <c r="E422" s="105" t="s">
        <v>34</v>
      </c>
      <c r="F422" s="106" t="s">
        <v>20</v>
      </c>
      <c r="G422" s="106" t="s">
        <v>34</v>
      </c>
      <c r="H422" s="106" t="s">
        <v>34</v>
      </c>
      <c r="I422" s="106" t="s">
        <v>34</v>
      </c>
      <c r="J422" s="106" t="s">
        <v>20</v>
      </c>
      <c r="K422" s="106" t="s">
        <v>20</v>
      </c>
      <c r="L422" s="106" t="s">
        <v>20</v>
      </c>
      <c r="M422" s="106" t="s">
        <v>20</v>
      </c>
      <c r="N422" s="106" t="s">
        <v>20</v>
      </c>
      <c r="O422" s="106" t="s">
        <v>20</v>
      </c>
      <c r="P422" s="106" t="s">
        <v>20</v>
      </c>
      <c r="Q422" s="106" t="s">
        <v>34</v>
      </c>
      <c r="R422" s="107">
        <v>63821217</v>
      </c>
      <c r="S422" s="107">
        <v>78470281.501756787</v>
      </c>
      <c r="T422" s="107">
        <v>140369033.44148573</v>
      </c>
      <c r="U422" s="107">
        <v>195061722.18012023</v>
      </c>
      <c r="V422" s="107">
        <v>233225852.32849625</v>
      </c>
      <c r="W422" s="107">
        <v>252310607.99995819</v>
      </c>
      <c r="X422" s="107">
        <v>266200396.68609625</v>
      </c>
      <c r="Y422" s="107">
        <v>277207645.1352002</v>
      </c>
      <c r="Z422" s="107">
        <v>285721231.0476439</v>
      </c>
      <c r="AA422" s="107">
        <v>292300777.77291459</v>
      </c>
      <c r="AB422" s="107">
        <v>297414158.43156523</v>
      </c>
      <c r="AC422" s="107">
        <v>301742608.08164066</v>
      </c>
      <c r="AD422" s="107">
        <v>305616677.77595836</v>
      </c>
      <c r="AE422" s="107">
        <v>309141137.75639808</v>
      </c>
      <c r="AF422" s="107">
        <v>312510065.01534313</v>
      </c>
      <c r="AG422" s="107">
        <v>315875220.29701066</v>
      </c>
      <c r="AH422" s="107">
        <v>319394736.01722634</v>
      </c>
      <c r="AI422" s="107">
        <v>323312379.34739488</v>
      </c>
      <c r="AJ422" s="107">
        <v>327551912.38770902</v>
      </c>
      <c r="AK422" s="107">
        <v>332298777.98376501</v>
      </c>
      <c r="AL422" s="104">
        <v>337650746.55724996</v>
      </c>
    </row>
    <row r="423" spans="1:38" x14ac:dyDescent="0.25">
      <c r="A423" t="str">
        <f t="shared" si="6"/>
        <v>Total aircraft movements_Germany</v>
      </c>
      <c r="B423" s="102" t="s">
        <v>35</v>
      </c>
      <c r="C423" s="103" t="s">
        <v>96</v>
      </c>
      <c r="D423" s="104" t="s">
        <v>108</v>
      </c>
      <c r="E423" s="105" t="s">
        <v>34</v>
      </c>
      <c r="F423" s="106" t="s">
        <v>20</v>
      </c>
      <c r="G423" s="106" t="s">
        <v>34</v>
      </c>
      <c r="H423" s="106" t="s">
        <v>34</v>
      </c>
      <c r="I423" s="106" t="s">
        <v>34</v>
      </c>
      <c r="J423" s="106" t="s">
        <v>20</v>
      </c>
      <c r="K423" s="106" t="s">
        <v>20</v>
      </c>
      <c r="L423" s="106" t="s">
        <v>20</v>
      </c>
      <c r="M423" s="106" t="s">
        <v>20</v>
      </c>
      <c r="N423" s="106" t="s">
        <v>20</v>
      </c>
      <c r="O423" s="106" t="s">
        <v>20</v>
      </c>
      <c r="P423" s="106" t="s">
        <v>20</v>
      </c>
      <c r="Q423" s="106" t="s">
        <v>34</v>
      </c>
      <c r="R423" s="107">
        <v>1102960</v>
      </c>
      <c r="S423" s="107">
        <v>1223444.8438428275</v>
      </c>
      <c r="T423" s="107">
        <v>1604275.0998062803</v>
      </c>
      <c r="U423" s="107">
        <v>1950964.272188165</v>
      </c>
      <c r="V423" s="107">
        <v>2169519.3690272225</v>
      </c>
      <c r="W423" s="107">
        <v>2279256.3903577868</v>
      </c>
      <c r="X423" s="107">
        <v>2360839.1130151129</v>
      </c>
      <c r="Y423" s="107">
        <v>2424317.6268376182</v>
      </c>
      <c r="Z423" s="107">
        <v>2474771.5855253153</v>
      </c>
      <c r="AA423" s="107">
        <v>2515864.6974015879</v>
      </c>
      <c r="AB423" s="107">
        <v>2549997.5633706735</v>
      </c>
      <c r="AC423" s="107">
        <v>2580003.5160844652</v>
      </c>
      <c r="AD423" s="107">
        <v>2607846.5031766295</v>
      </c>
      <c r="AE423" s="107">
        <v>2633785.381473423</v>
      </c>
      <c r="AF423" s="107">
        <v>2658572.6698983153</v>
      </c>
      <c r="AG423" s="107">
        <v>2682983.385546613</v>
      </c>
      <c r="AH423" s="107">
        <v>2707963.1060241112</v>
      </c>
      <c r="AI423" s="107">
        <v>2734832.286534478</v>
      </c>
      <c r="AJ423" s="107">
        <v>2763408.5519359084</v>
      </c>
      <c r="AK423" s="107">
        <v>2794802.588374712</v>
      </c>
      <c r="AL423" s="104">
        <v>2829787.8467457592</v>
      </c>
    </row>
    <row r="424" spans="1:38" x14ac:dyDescent="0.25">
      <c r="A424" t="str">
        <f t="shared" si="6"/>
        <v>Total Cargo_Germany</v>
      </c>
      <c r="B424" s="102" t="s">
        <v>207</v>
      </c>
      <c r="C424" s="108" t="s">
        <v>96</v>
      </c>
      <c r="D424" s="92" t="s">
        <v>108</v>
      </c>
      <c r="E424" s="75" t="s">
        <v>34</v>
      </c>
      <c r="F424" s="76" t="s">
        <v>20</v>
      </c>
      <c r="G424" s="76" t="s">
        <v>34</v>
      </c>
      <c r="H424" s="76" t="s">
        <v>34</v>
      </c>
      <c r="I424" s="76" t="s">
        <v>34</v>
      </c>
      <c r="J424" s="76" t="s">
        <v>20</v>
      </c>
      <c r="K424" s="76" t="s">
        <v>20</v>
      </c>
      <c r="L424" s="76" t="s">
        <v>20</v>
      </c>
      <c r="M424" s="76" t="s">
        <v>20</v>
      </c>
      <c r="N424" s="76" t="s">
        <v>20</v>
      </c>
      <c r="O424" s="76" t="s">
        <v>20</v>
      </c>
      <c r="P424" s="76" t="s">
        <v>20</v>
      </c>
      <c r="Q424" s="76" t="s">
        <v>34</v>
      </c>
      <c r="R424" s="83">
        <v>4603529.8619999997</v>
      </c>
      <c r="S424" s="83">
        <v>5349122.4037827374</v>
      </c>
      <c r="T424" s="83">
        <v>5399124.8963254243</v>
      </c>
      <c r="U424" s="83">
        <v>5491757.9772810433</v>
      </c>
      <c r="V424" s="83">
        <v>5590297.4943599487</v>
      </c>
      <c r="W424" s="83">
        <v>5695144.7830283074</v>
      </c>
      <c r="X424" s="83">
        <v>5805306.8807600541</v>
      </c>
      <c r="Y424" s="83">
        <v>5919861.012391069</v>
      </c>
      <c r="Z424" s="83">
        <v>6038035.2961392766</v>
      </c>
      <c r="AA424" s="83">
        <v>6159191.2759321742</v>
      </c>
      <c r="AB424" s="83">
        <v>6282799.4519623416</v>
      </c>
      <c r="AC424" s="83">
        <v>6408422.5001178011</v>
      </c>
      <c r="AD424" s="83">
        <v>6535701.5509325843</v>
      </c>
      <c r="AE424" s="83">
        <v>6664340.0414167419</v>
      </c>
      <c r="AF424" s="83">
        <v>6794094.796959715</v>
      </c>
      <c r="AG424" s="83">
        <v>6924762.9259970039</v>
      </c>
      <c r="AH424" s="83">
        <v>7056181.2936464492</v>
      </c>
      <c r="AI424" s="83">
        <v>7188212.2355118673</v>
      </c>
      <c r="AJ424" s="83">
        <v>7320745.3888852606</v>
      </c>
      <c r="AK424" s="83">
        <v>7453690.3925668169</v>
      </c>
      <c r="AL424" s="92">
        <v>7586970.338357944</v>
      </c>
    </row>
    <row r="425" spans="1:38" x14ac:dyDescent="0.25">
      <c r="A425" t="str">
        <f t="shared" si="6"/>
        <v>International passengers_Germany</v>
      </c>
      <c r="B425" s="72" t="s">
        <v>54</v>
      </c>
      <c r="C425" s="108" t="s">
        <v>96</v>
      </c>
      <c r="D425" s="92" t="s">
        <v>108</v>
      </c>
      <c r="E425" s="75" t="s">
        <v>34</v>
      </c>
      <c r="F425" s="76" t="s">
        <v>20</v>
      </c>
      <c r="G425" s="76" t="s">
        <v>34</v>
      </c>
      <c r="H425" s="76" t="s">
        <v>34</v>
      </c>
      <c r="I425" s="76" t="s">
        <v>34</v>
      </c>
      <c r="J425" s="76" t="s">
        <v>20</v>
      </c>
      <c r="K425" s="76" t="s">
        <v>20</v>
      </c>
      <c r="L425" s="76" t="s">
        <v>20</v>
      </c>
      <c r="M425" s="76" t="s">
        <v>20</v>
      </c>
      <c r="N425" s="76" t="s">
        <v>20</v>
      </c>
      <c r="O425" s="76" t="s">
        <v>20</v>
      </c>
      <c r="P425" s="76" t="s">
        <v>20</v>
      </c>
      <c r="Q425" s="76" t="s">
        <v>34</v>
      </c>
      <c r="R425" s="83">
        <v>51892109</v>
      </c>
      <c r="S425" s="83">
        <v>68545403.811978921</v>
      </c>
      <c r="T425" s="83">
        <v>118098734.33584434</v>
      </c>
      <c r="U425" s="83">
        <v>161341788.43131292</v>
      </c>
      <c r="V425" s="83">
        <v>190921386.91387951</v>
      </c>
      <c r="W425" s="83">
        <v>207634274.15298289</v>
      </c>
      <c r="X425" s="83">
        <v>220199374.01858592</v>
      </c>
      <c r="Y425" s="83">
        <v>229969218.19846597</v>
      </c>
      <c r="Z425" s="83">
        <v>237592906.58964372</v>
      </c>
      <c r="AA425" s="83">
        <v>243512720.25642088</v>
      </c>
      <c r="AB425" s="83">
        <v>248120990.33472878</v>
      </c>
      <c r="AC425" s="83">
        <v>252031934.6547609</v>
      </c>
      <c r="AD425" s="83">
        <v>255541456.65937322</v>
      </c>
      <c r="AE425" s="83">
        <v>258739131.78691393</v>
      </c>
      <c r="AF425" s="83">
        <v>261802160.91887027</v>
      </c>
      <c r="AG425" s="83">
        <v>264869935.12827897</v>
      </c>
      <c r="AH425" s="83">
        <v>268089032.91039449</v>
      </c>
      <c r="AI425" s="83">
        <v>271687328.65676248</v>
      </c>
      <c r="AJ425" s="83">
        <v>275591917.86564332</v>
      </c>
      <c r="AK425" s="83">
        <v>279976450.59030282</v>
      </c>
      <c r="AL425" s="92">
        <v>284932216.72524089</v>
      </c>
    </row>
    <row r="426" spans="1:38" x14ac:dyDescent="0.25">
      <c r="A426" t="str">
        <f t="shared" si="6"/>
        <v>Domestic passengers_Germany</v>
      </c>
      <c r="B426" s="102" t="s">
        <v>56</v>
      </c>
      <c r="C426" s="103" t="s">
        <v>96</v>
      </c>
      <c r="D426" s="104" t="s">
        <v>108</v>
      </c>
      <c r="E426" s="105" t="s">
        <v>34</v>
      </c>
      <c r="F426" s="106" t="s">
        <v>20</v>
      </c>
      <c r="G426" s="106" t="s">
        <v>34</v>
      </c>
      <c r="H426" s="106" t="s">
        <v>34</v>
      </c>
      <c r="I426" s="106" t="s">
        <v>34</v>
      </c>
      <c r="J426" s="106" t="s">
        <v>20</v>
      </c>
      <c r="K426" s="106" t="s">
        <v>20</v>
      </c>
      <c r="L426" s="106" t="s">
        <v>20</v>
      </c>
      <c r="M426" s="106" t="s">
        <v>20</v>
      </c>
      <c r="N426" s="106" t="s">
        <v>20</v>
      </c>
      <c r="O426" s="106" t="s">
        <v>20</v>
      </c>
      <c r="P426" s="106" t="s">
        <v>20</v>
      </c>
      <c r="Q426" s="106" t="s">
        <v>34</v>
      </c>
      <c r="R426" s="107">
        <v>11772879</v>
      </c>
      <c r="S426" s="107">
        <v>9686235.980168324</v>
      </c>
      <c r="T426" s="107">
        <v>21988192.659901429</v>
      </c>
      <c r="U426" s="107">
        <v>33399571.028333467</v>
      </c>
      <c r="V426" s="107">
        <v>41964026.801077671</v>
      </c>
      <c r="W426" s="107">
        <v>44328192.766120516</v>
      </c>
      <c r="X426" s="107">
        <v>45653309.054427952</v>
      </c>
      <c r="Y426" s="107">
        <v>46896338.660716489</v>
      </c>
      <c r="Z426" s="107">
        <v>47795081.919094369</v>
      </c>
      <c r="AA426" s="107">
        <v>48465576.064659208</v>
      </c>
      <c r="AB426" s="107">
        <v>48982497.391707413</v>
      </c>
      <c r="AC426" s="107">
        <v>49412300.165469885</v>
      </c>
      <c r="AD426" s="107">
        <v>49789258.578371875</v>
      </c>
      <c r="AE426" s="107">
        <v>50128325.870046407</v>
      </c>
      <c r="AF426" s="107">
        <v>50446225.084322587</v>
      </c>
      <c r="AG426" s="107">
        <v>50755229.231119104</v>
      </c>
      <c r="AH426" s="107">
        <v>51066833.677407533</v>
      </c>
      <c r="AI426" s="107">
        <v>51396899.399178751</v>
      </c>
      <c r="AJ426" s="107">
        <v>51742083.232296735</v>
      </c>
      <c r="AK426" s="107">
        <v>52114173.986372977</v>
      </c>
      <c r="AL426" s="104">
        <v>52519662.545349762</v>
      </c>
    </row>
    <row r="427" spans="1:38" x14ac:dyDescent="0.25">
      <c r="A427" t="str">
        <f t="shared" si="6"/>
        <v>Total passengers_Georgia</v>
      </c>
      <c r="B427" s="72" t="s">
        <v>58</v>
      </c>
      <c r="C427" s="108" t="s">
        <v>96</v>
      </c>
      <c r="D427" s="92" t="s">
        <v>115</v>
      </c>
      <c r="E427" s="75" t="s">
        <v>20</v>
      </c>
      <c r="F427" s="76" t="s">
        <v>34</v>
      </c>
      <c r="G427" s="76" t="s">
        <v>20</v>
      </c>
      <c r="H427" s="76" t="s">
        <v>20</v>
      </c>
      <c r="I427" s="76" t="s">
        <v>20</v>
      </c>
      <c r="J427" s="76" t="s">
        <v>20</v>
      </c>
      <c r="K427" s="76" t="s">
        <v>20</v>
      </c>
      <c r="L427" s="76" t="s">
        <v>20</v>
      </c>
      <c r="M427" s="76" t="s">
        <v>20</v>
      </c>
      <c r="N427" s="76" t="s">
        <v>20</v>
      </c>
      <c r="O427" s="76" t="s">
        <v>20</v>
      </c>
      <c r="P427" s="76" t="s">
        <v>20</v>
      </c>
      <c r="Q427" s="76" t="s">
        <v>20</v>
      </c>
      <c r="R427" s="83">
        <v>818151</v>
      </c>
      <c r="S427" s="83">
        <v>2479027.4736771611</v>
      </c>
      <c r="T427" s="83">
        <v>4222249.9285427947</v>
      </c>
      <c r="U427" s="83">
        <v>5320495.9219918093</v>
      </c>
      <c r="V427" s="83">
        <v>6072681.0588796679</v>
      </c>
      <c r="W427" s="83">
        <v>6617647.0282655638</v>
      </c>
      <c r="X427" s="83">
        <v>7057767.7544411002</v>
      </c>
      <c r="Y427" s="83">
        <v>7438432.451198359</v>
      </c>
      <c r="Z427" s="83">
        <v>7786965.1389092328</v>
      </c>
      <c r="AA427" s="83">
        <v>8118014.724498665</v>
      </c>
      <c r="AB427" s="83">
        <v>8439365.7832578588</v>
      </c>
      <c r="AC427" s="83">
        <v>8757316.8467775285</v>
      </c>
      <c r="AD427" s="83">
        <v>9072043.082514558</v>
      </c>
      <c r="AE427" s="83">
        <v>9384806.4739434104</v>
      </c>
      <c r="AF427" s="83">
        <v>9696218.2821804862</v>
      </c>
      <c r="AG427" s="83">
        <v>10006697.074023433</v>
      </c>
      <c r="AH427" s="83">
        <v>10316592.63434918</v>
      </c>
      <c r="AI427" s="83">
        <v>10625876.999694077</v>
      </c>
      <c r="AJ427" s="83">
        <v>10934709.497460609</v>
      </c>
      <c r="AK427" s="83">
        <v>11243174.428843038</v>
      </c>
      <c r="AL427" s="92">
        <v>11551369.117239341</v>
      </c>
    </row>
    <row r="428" spans="1:38" x14ac:dyDescent="0.25">
      <c r="A428" t="str">
        <f t="shared" si="6"/>
        <v>Total aircraft movements_Georgia</v>
      </c>
      <c r="B428" s="72" t="s">
        <v>35</v>
      </c>
      <c r="C428" s="108" t="s">
        <v>96</v>
      </c>
      <c r="D428" s="92" t="s">
        <v>115</v>
      </c>
      <c r="E428" s="75" t="s">
        <v>20</v>
      </c>
      <c r="F428" s="76" t="s">
        <v>34</v>
      </c>
      <c r="G428" s="76" t="s">
        <v>20</v>
      </c>
      <c r="H428" s="76" t="s">
        <v>20</v>
      </c>
      <c r="I428" s="76" t="s">
        <v>20</v>
      </c>
      <c r="J428" s="76" t="s">
        <v>20</v>
      </c>
      <c r="K428" s="76" t="s">
        <v>20</v>
      </c>
      <c r="L428" s="76" t="s">
        <v>20</v>
      </c>
      <c r="M428" s="76" t="s">
        <v>20</v>
      </c>
      <c r="N428" s="76" t="s">
        <v>20</v>
      </c>
      <c r="O428" s="76" t="s">
        <v>20</v>
      </c>
      <c r="P428" s="76" t="s">
        <v>20</v>
      </c>
      <c r="Q428" s="76" t="s">
        <v>20</v>
      </c>
      <c r="R428" s="83" t="s">
        <v>218</v>
      </c>
      <c r="S428" s="83" t="s">
        <v>218</v>
      </c>
      <c r="T428" s="83" t="s">
        <v>218</v>
      </c>
      <c r="U428" s="83" t="s">
        <v>218</v>
      </c>
      <c r="V428" s="83" t="s">
        <v>218</v>
      </c>
      <c r="W428" s="83" t="s">
        <v>218</v>
      </c>
      <c r="X428" s="83" t="s">
        <v>218</v>
      </c>
      <c r="Y428" s="83" t="s">
        <v>218</v>
      </c>
      <c r="Z428" s="83" t="s">
        <v>218</v>
      </c>
      <c r="AA428" s="83" t="s">
        <v>218</v>
      </c>
      <c r="AB428" s="83" t="s">
        <v>218</v>
      </c>
      <c r="AC428" s="83" t="s">
        <v>218</v>
      </c>
      <c r="AD428" s="83" t="s">
        <v>218</v>
      </c>
      <c r="AE428" s="83" t="s">
        <v>218</v>
      </c>
      <c r="AF428" s="83" t="s">
        <v>218</v>
      </c>
      <c r="AG428" s="83" t="s">
        <v>218</v>
      </c>
      <c r="AH428" s="83" t="s">
        <v>218</v>
      </c>
      <c r="AI428" s="83" t="s">
        <v>218</v>
      </c>
      <c r="AJ428" s="83" t="s">
        <v>218</v>
      </c>
      <c r="AK428" s="83" t="s">
        <v>218</v>
      </c>
      <c r="AL428" s="92" t="s">
        <v>218</v>
      </c>
    </row>
    <row r="429" spans="1:38" x14ac:dyDescent="0.25">
      <c r="A429" t="str">
        <f t="shared" si="6"/>
        <v>Total Cargo_Georgia</v>
      </c>
      <c r="B429" s="102" t="s">
        <v>207</v>
      </c>
      <c r="C429" s="103" t="s">
        <v>96</v>
      </c>
      <c r="D429" s="104" t="s">
        <v>115</v>
      </c>
      <c r="E429" s="105" t="s">
        <v>20</v>
      </c>
      <c r="F429" s="106" t="s">
        <v>34</v>
      </c>
      <c r="G429" s="106" t="s">
        <v>20</v>
      </c>
      <c r="H429" s="106" t="s">
        <v>20</v>
      </c>
      <c r="I429" s="106" t="s">
        <v>20</v>
      </c>
      <c r="J429" s="106" t="s">
        <v>20</v>
      </c>
      <c r="K429" s="106" t="s">
        <v>20</v>
      </c>
      <c r="L429" s="106" t="s">
        <v>20</v>
      </c>
      <c r="M429" s="106" t="s">
        <v>20</v>
      </c>
      <c r="N429" s="106" t="s">
        <v>20</v>
      </c>
      <c r="O429" s="106" t="s">
        <v>20</v>
      </c>
      <c r="P429" s="106" t="s">
        <v>20</v>
      </c>
      <c r="Q429" s="106" t="s">
        <v>20</v>
      </c>
      <c r="R429" s="107" t="s">
        <v>218</v>
      </c>
      <c r="S429" s="107" t="s">
        <v>218</v>
      </c>
      <c r="T429" s="107" t="s">
        <v>218</v>
      </c>
      <c r="U429" s="107" t="s">
        <v>218</v>
      </c>
      <c r="V429" s="107" t="s">
        <v>218</v>
      </c>
      <c r="W429" s="107" t="s">
        <v>218</v>
      </c>
      <c r="X429" s="107" t="s">
        <v>218</v>
      </c>
      <c r="Y429" s="107" t="s">
        <v>218</v>
      </c>
      <c r="Z429" s="107" t="s">
        <v>218</v>
      </c>
      <c r="AA429" s="107" t="s">
        <v>218</v>
      </c>
      <c r="AB429" s="107" t="s">
        <v>218</v>
      </c>
      <c r="AC429" s="107" t="s">
        <v>218</v>
      </c>
      <c r="AD429" s="107" t="s">
        <v>218</v>
      </c>
      <c r="AE429" s="107" t="s">
        <v>218</v>
      </c>
      <c r="AF429" s="107" t="s">
        <v>218</v>
      </c>
      <c r="AG429" s="107" t="s">
        <v>218</v>
      </c>
      <c r="AH429" s="107" t="s">
        <v>218</v>
      </c>
      <c r="AI429" s="107" t="s">
        <v>218</v>
      </c>
      <c r="AJ429" s="107" t="s">
        <v>218</v>
      </c>
      <c r="AK429" s="107" t="s">
        <v>218</v>
      </c>
      <c r="AL429" s="104" t="s">
        <v>218</v>
      </c>
    </row>
    <row r="430" spans="1:38" x14ac:dyDescent="0.25">
      <c r="A430" t="str">
        <f t="shared" si="6"/>
        <v>International passengers_Georgia</v>
      </c>
      <c r="B430" s="102" t="s">
        <v>54</v>
      </c>
      <c r="C430" s="103" t="s">
        <v>96</v>
      </c>
      <c r="D430" s="104" t="s">
        <v>115</v>
      </c>
      <c r="E430" s="105" t="s">
        <v>20</v>
      </c>
      <c r="F430" s="106" t="s">
        <v>34</v>
      </c>
      <c r="G430" s="106" t="s">
        <v>20</v>
      </c>
      <c r="H430" s="106" t="s">
        <v>20</v>
      </c>
      <c r="I430" s="106" t="s">
        <v>20</v>
      </c>
      <c r="J430" s="106" t="s">
        <v>20</v>
      </c>
      <c r="K430" s="106" t="s">
        <v>20</v>
      </c>
      <c r="L430" s="106" t="s">
        <v>20</v>
      </c>
      <c r="M430" s="106" t="s">
        <v>20</v>
      </c>
      <c r="N430" s="106" t="s">
        <v>20</v>
      </c>
      <c r="O430" s="106" t="s">
        <v>20</v>
      </c>
      <c r="P430" s="106" t="s">
        <v>20</v>
      </c>
      <c r="Q430" s="106" t="s">
        <v>20</v>
      </c>
      <c r="R430" s="107">
        <v>817257</v>
      </c>
      <c r="S430" s="107">
        <v>2448463.5052664997</v>
      </c>
      <c r="T430" s="107">
        <v>4172212.451922466</v>
      </c>
      <c r="U430" s="107">
        <v>5261680.4760708846</v>
      </c>
      <c r="V430" s="107">
        <v>6006597.1206428036</v>
      </c>
      <c r="W430" s="107">
        <v>6546901.4663236551</v>
      </c>
      <c r="X430" s="107">
        <v>6983625.6510649091</v>
      </c>
      <c r="Y430" s="107">
        <v>7361539.7081830809</v>
      </c>
      <c r="Z430" s="107">
        <v>7707638.2606053883</v>
      </c>
      <c r="AA430" s="107">
        <v>8036397.6618234143</v>
      </c>
      <c r="AB430" s="107">
        <v>8355513.0441666469</v>
      </c>
      <c r="AC430" s="107">
        <v>8671239.7443697155</v>
      </c>
      <c r="AD430" s="107">
        <v>8983733.0127980411</v>
      </c>
      <c r="AE430" s="107">
        <v>9294246.0754300468</v>
      </c>
      <c r="AF430" s="107">
        <v>9603394.1025403589</v>
      </c>
      <c r="AG430" s="107">
        <v>9911594.3993233442</v>
      </c>
      <c r="AH430" s="107">
        <v>10219201.244143177</v>
      </c>
      <c r="AI430" s="107">
        <v>10526190.151888594</v>
      </c>
      <c r="AJ430" s="107">
        <v>10832724.027386958</v>
      </c>
      <c r="AK430" s="107">
        <v>11138890.006286208</v>
      </c>
      <c r="AL430" s="104">
        <v>11444790.480404893</v>
      </c>
    </row>
    <row r="431" spans="1:38" x14ac:dyDescent="0.25">
      <c r="A431" t="str">
        <f t="shared" si="6"/>
        <v>Domestic passengers_Georgia</v>
      </c>
      <c r="B431" s="72" t="s">
        <v>56</v>
      </c>
      <c r="C431" s="108" t="s">
        <v>96</v>
      </c>
      <c r="D431" s="92" t="s">
        <v>115</v>
      </c>
      <c r="E431" s="75" t="s">
        <v>20</v>
      </c>
      <c r="F431" s="76" t="s">
        <v>34</v>
      </c>
      <c r="G431" s="76" t="s">
        <v>20</v>
      </c>
      <c r="H431" s="76" t="s">
        <v>20</v>
      </c>
      <c r="I431" s="76" t="s">
        <v>20</v>
      </c>
      <c r="J431" s="76" t="s">
        <v>20</v>
      </c>
      <c r="K431" s="76" t="s">
        <v>20</v>
      </c>
      <c r="L431" s="76" t="s">
        <v>20</v>
      </c>
      <c r="M431" s="76" t="s">
        <v>20</v>
      </c>
      <c r="N431" s="76" t="s">
        <v>20</v>
      </c>
      <c r="O431" s="76" t="s">
        <v>20</v>
      </c>
      <c r="P431" s="76" t="s">
        <v>20</v>
      </c>
      <c r="Q431" s="76" t="s">
        <v>20</v>
      </c>
      <c r="R431" s="83" t="s">
        <v>218</v>
      </c>
      <c r="S431" s="83" t="s">
        <v>218</v>
      </c>
      <c r="T431" s="83" t="s">
        <v>218</v>
      </c>
      <c r="U431" s="83" t="s">
        <v>218</v>
      </c>
      <c r="V431" s="83" t="s">
        <v>218</v>
      </c>
      <c r="W431" s="83" t="s">
        <v>218</v>
      </c>
      <c r="X431" s="83" t="s">
        <v>218</v>
      </c>
      <c r="Y431" s="83" t="s">
        <v>218</v>
      </c>
      <c r="Z431" s="83" t="s">
        <v>218</v>
      </c>
      <c r="AA431" s="83" t="s">
        <v>218</v>
      </c>
      <c r="AB431" s="83" t="s">
        <v>218</v>
      </c>
      <c r="AC431" s="83" t="s">
        <v>218</v>
      </c>
      <c r="AD431" s="83" t="s">
        <v>218</v>
      </c>
      <c r="AE431" s="83" t="s">
        <v>218</v>
      </c>
      <c r="AF431" s="83" t="s">
        <v>218</v>
      </c>
      <c r="AG431" s="83" t="s">
        <v>218</v>
      </c>
      <c r="AH431" s="83" t="s">
        <v>218</v>
      </c>
      <c r="AI431" s="83" t="s">
        <v>218</v>
      </c>
      <c r="AJ431" s="83" t="s">
        <v>218</v>
      </c>
      <c r="AK431" s="83" t="s">
        <v>218</v>
      </c>
      <c r="AL431" s="92" t="s">
        <v>218</v>
      </c>
    </row>
    <row r="432" spans="1:38" x14ac:dyDescent="0.25">
      <c r="A432" t="str">
        <f t="shared" si="6"/>
        <v>Total passengers_French Polynesia</v>
      </c>
      <c r="B432" s="102" t="s">
        <v>58</v>
      </c>
      <c r="C432" s="103" t="s">
        <v>69</v>
      </c>
      <c r="D432" s="104" t="s">
        <v>88</v>
      </c>
      <c r="E432" s="105" t="s">
        <v>20</v>
      </c>
      <c r="F432" s="106" t="s">
        <v>34</v>
      </c>
      <c r="G432" s="106" t="s">
        <v>20</v>
      </c>
      <c r="H432" s="106" t="s">
        <v>20</v>
      </c>
      <c r="I432" s="106" t="s">
        <v>20</v>
      </c>
      <c r="J432" s="106" t="s">
        <v>20</v>
      </c>
      <c r="K432" s="106" t="s">
        <v>20</v>
      </c>
      <c r="L432" s="106" t="s">
        <v>20</v>
      </c>
      <c r="M432" s="106" t="s">
        <v>20</v>
      </c>
      <c r="N432" s="106" t="s">
        <v>20</v>
      </c>
      <c r="O432" s="106" t="s">
        <v>20</v>
      </c>
      <c r="P432" s="106" t="s">
        <v>20</v>
      </c>
      <c r="Q432" s="106" t="s">
        <v>20</v>
      </c>
      <c r="R432" s="107">
        <v>1418471</v>
      </c>
      <c r="S432" s="107">
        <v>1566534.1118175632</v>
      </c>
      <c r="T432" s="107">
        <v>2240314.6831913083</v>
      </c>
      <c r="U432" s="107">
        <v>2711121.3602751149</v>
      </c>
      <c r="V432" s="107">
        <v>2997873.6287094457</v>
      </c>
      <c r="W432" s="107">
        <v>3230493.4178465251</v>
      </c>
      <c r="X432" s="107">
        <v>3429152.1819633963</v>
      </c>
      <c r="Y432" s="107">
        <v>3602972.0216060425</v>
      </c>
      <c r="Z432" s="107">
        <v>3758737.2236303529</v>
      </c>
      <c r="AA432" s="107">
        <v>3901662.343383309</v>
      </c>
      <c r="AB432" s="107">
        <v>4035568.2218352449</v>
      </c>
      <c r="AC432" s="107">
        <v>4163173.5710438881</v>
      </c>
      <c r="AD432" s="107">
        <v>4286439.8531961963</v>
      </c>
      <c r="AE432" s="107">
        <v>4406801.2821071986</v>
      </c>
      <c r="AF432" s="107">
        <v>4525355.4390220083</v>
      </c>
      <c r="AG432" s="107">
        <v>4642958.7522631753</v>
      </c>
      <c r="AH432" s="107">
        <v>4760302.7756893141</v>
      </c>
      <c r="AI432" s="107">
        <v>4877951.9884752072</v>
      </c>
      <c r="AJ432" s="107">
        <v>4996386.5900385035</v>
      </c>
      <c r="AK432" s="107">
        <v>5116014.4027616912</v>
      </c>
      <c r="AL432" s="104">
        <v>5237191.7761110077</v>
      </c>
    </row>
    <row r="433" spans="1:38" x14ac:dyDescent="0.25">
      <c r="A433" t="str">
        <f t="shared" si="6"/>
        <v>Total aircraft movements_French Polynesia</v>
      </c>
      <c r="B433" s="102" t="s">
        <v>35</v>
      </c>
      <c r="C433" s="103" t="s">
        <v>69</v>
      </c>
      <c r="D433" s="104" t="s">
        <v>88</v>
      </c>
      <c r="E433" s="105" t="s">
        <v>20</v>
      </c>
      <c r="F433" s="106" t="s">
        <v>34</v>
      </c>
      <c r="G433" s="106" t="s">
        <v>20</v>
      </c>
      <c r="H433" s="106" t="s">
        <v>20</v>
      </c>
      <c r="I433" s="106" t="s">
        <v>20</v>
      </c>
      <c r="J433" s="106" t="s">
        <v>20</v>
      </c>
      <c r="K433" s="106" t="s">
        <v>20</v>
      </c>
      <c r="L433" s="106" t="s">
        <v>20</v>
      </c>
      <c r="M433" s="106" t="s">
        <v>20</v>
      </c>
      <c r="N433" s="106" t="s">
        <v>20</v>
      </c>
      <c r="O433" s="106" t="s">
        <v>20</v>
      </c>
      <c r="P433" s="106" t="s">
        <v>20</v>
      </c>
      <c r="Q433" s="106" t="s">
        <v>20</v>
      </c>
      <c r="R433" s="107">
        <v>52452</v>
      </c>
      <c r="S433" s="107" t="s">
        <v>218</v>
      </c>
      <c r="T433" s="107" t="s">
        <v>218</v>
      </c>
      <c r="U433" s="107" t="s">
        <v>218</v>
      </c>
      <c r="V433" s="107" t="s">
        <v>218</v>
      </c>
      <c r="W433" s="107" t="s">
        <v>218</v>
      </c>
      <c r="X433" s="107" t="s">
        <v>218</v>
      </c>
      <c r="Y433" s="107" t="s">
        <v>218</v>
      </c>
      <c r="Z433" s="107" t="s">
        <v>218</v>
      </c>
      <c r="AA433" s="107" t="s">
        <v>218</v>
      </c>
      <c r="AB433" s="107" t="s">
        <v>218</v>
      </c>
      <c r="AC433" s="107" t="s">
        <v>218</v>
      </c>
      <c r="AD433" s="107" t="s">
        <v>218</v>
      </c>
      <c r="AE433" s="107" t="s">
        <v>218</v>
      </c>
      <c r="AF433" s="107" t="s">
        <v>218</v>
      </c>
      <c r="AG433" s="107" t="s">
        <v>218</v>
      </c>
      <c r="AH433" s="107" t="s">
        <v>218</v>
      </c>
      <c r="AI433" s="107" t="s">
        <v>218</v>
      </c>
      <c r="AJ433" s="107" t="s">
        <v>218</v>
      </c>
      <c r="AK433" s="107" t="s">
        <v>218</v>
      </c>
      <c r="AL433" s="104" t="s">
        <v>218</v>
      </c>
    </row>
    <row r="434" spans="1:38" x14ac:dyDescent="0.25">
      <c r="A434" t="str">
        <f t="shared" si="6"/>
        <v>Total Cargo_French Polynesia</v>
      </c>
      <c r="B434" s="102" t="s">
        <v>207</v>
      </c>
      <c r="C434" s="108" t="s">
        <v>69</v>
      </c>
      <c r="D434" s="92" t="s">
        <v>88</v>
      </c>
      <c r="E434" s="75" t="s">
        <v>20</v>
      </c>
      <c r="F434" s="76" t="s">
        <v>34</v>
      </c>
      <c r="G434" s="76" t="s">
        <v>20</v>
      </c>
      <c r="H434" s="76" t="s">
        <v>20</v>
      </c>
      <c r="I434" s="76" t="s">
        <v>20</v>
      </c>
      <c r="J434" s="76" t="s">
        <v>20</v>
      </c>
      <c r="K434" s="76" t="s">
        <v>20</v>
      </c>
      <c r="L434" s="76" t="s">
        <v>20</v>
      </c>
      <c r="M434" s="76" t="s">
        <v>20</v>
      </c>
      <c r="N434" s="76" t="s">
        <v>20</v>
      </c>
      <c r="O434" s="76" t="s">
        <v>20</v>
      </c>
      <c r="P434" s="76" t="s">
        <v>20</v>
      </c>
      <c r="Q434" s="76" t="s">
        <v>20</v>
      </c>
      <c r="R434" s="83">
        <v>6820.2</v>
      </c>
      <c r="S434" s="83" t="s">
        <v>218</v>
      </c>
      <c r="T434" s="83" t="s">
        <v>218</v>
      </c>
      <c r="U434" s="83" t="s">
        <v>218</v>
      </c>
      <c r="V434" s="83" t="s">
        <v>218</v>
      </c>
      <c r="W434" s="83" t="s">
        <v>218</v>
      </c>
      <c r="X434" s="83" t="s">
        <v>218</v>
      </c>
      <c r="Y434" s="83" t="s">
        <v>218</v>
      </c>
      <c r="Z434" s="83" t="s">
        <v>218</v>
      </c>
      <c r="AA434" s="83" t="s">
        <v>218</v>
      </c>
      <c r="AB434" s="83" t="s">
        <v>218</v>
      </c>
      <c r="AC434" s="83" t="s">
        <v>218</v>
      </c>
      <c r="AD434" s="83" t="s">
        <v>218</v>
      </c>
      <c r="AE434" s="83" t="s">
        <v>218</v>
      </c>
      <c r="AF434" s="83" t="s">
        <v>218</v>
      </c>
      <c r="AG434" s="83" t="s">
        <v>218</v>
      </c>
      <c r="AH434" s="83" t="s">
        <v>218</v>
      </c>
      <c r="AI434" s="83" t="s">
        <v>218</v>
      </c>
      <c r="AJ434" s="83" t="s">
        <v>218</v>
      </c>
      <c r="AK434" s="83" t="s">
        <v>218</v>
      </c>
      <c r="AL434" s="92" t="s">
        <v>218</v>
      </c>
    </row>
    <row r="435" spans="1:38" x14ac:dyDescent="0.25">
      <c r="A435" t="str">
        <f t="shared" si="6"/>
        <v>International passengers_French Polynesia</v>
      </c>
      <c r="B435" s="72" t="s">
        <v>54</v>
      </c>
      <c r="C435" s="108" t="s">
        <v>69</v>
      </c>
      <c r="D435" s="92" t="s">
        <v>88</v>
      </c>
      <c r="E435" s="75" t="s">
        <v>20</v>
      </c>
      <c r="F435" s="76" t="s">
        <v>34</v>
      </c>
      <c r="G435" s="76" t="s">
        <v>20</v>
      </c>
      <c r="H435" s="76" t="s">
        <v>20</v>
      </c>
      <c r="I435" s="76" t="s">
        <v>20</v>
      </c>
      <c r="J435" s="76" t="s">
        <v>20</v>
      </c>
      <c r="K435" s="76" t="s">
        <v>20</v>
      </c>
      <c r="L435" s="76" t="s">
        <v>20</v>
      </c>
      <c r="M435" s="76" t="s">
        <v>20</v>
      </c>
      <c r="N435" s="76" t="s">
        <v>20</v>
      </c>
      <c r="O435" s="76" t="s">
        <v>20</v>
      </c>
      <c r="P435" s="76" t="s">
        <v>20</v>
      </c>
      <c r="Q435" s="76" t="s">
        <v>20</v>
      </c>
      <c r="R435" s="83">
        <v>420777</v>
      </c>
      <c r="S435" s="83">
        <v>460034.61266694037</v>
      </c>
      <c r="T435" s="83">
        <v>594944.70528777968</v>
      </c>
      <c r="U435" s="83">
        <v>684545.227704552</v>
      </c>
      <c r="V435" s="83">
        <v>757412.02890374849</v>
      </c>
      <c r="W435" s="83">
        <v>819086.57078445703</v>
      </c>
      <c r="X435" s="83">
        <v>876004.14642734185</v>
      </c>
      <c r="Y435" s="83">
        <v>930467.80621583457</v>
      </c>
      <c r="Z435" s="83">
        <v>983776.61116009322</v>
      </c>
      <c r="AA435" s="83">
        <v>1036733.8220033107</v>
      </c>
      <c r="AB435" s="83">
        <v>1089882.9634959912</v>
      </c>
      <c r="AC435" s="83">
        <v>1143626.9061648443</v>
      </c>
      <c r="AD435" s="83">
        <v>1198291.9745069363</v>
      </c>
      <c r="AE435" s="83">
        <v>1254148.4166649082</v>
      </c>
      <c r="AF435" s="83">
        <v>1311436.53912056</v>
      </c>
      <c r="AG435" s="83">
        <v>1370370.3275463737</v>
      </c>
      <c r="AH435" s="83">
        <v>1431146.0950230581</v>
      </c>
      <c r="AI435" s="83">
        <v>1493945.7246475611</v>
      </c>
      <c r="AJ435" s="83">
        <v>1558944.1247215616</v>
      </c>
      <c r="AK435" s="83">
        <v>1626303.8335008298</v>
      </c>
      <c r="AL435" s="92">
        <v>1696187.3205514587</v>
      </c>
    </row>
    <row r="436" spans="1:38" x14ac:dyDescent="0.25">
      <c r="A436" t="str">
        <f t="shared" si="6"/>
        <v>Domestic passengers_French Polynesia</v>
      </c>
      <c r="B436" s="102" t="s">
        <v>56</v>
      </c>
      <c r="C436" s="103" t="s">
        <v>69</v>
      </c>
      <c r="D436" s="104" t="s">
        <v>88</v>
      </c>
      <c r="E436" s="105" t="s">
        <v>20</v>
      </c>
      <c r="F436" s="106" t="s">
        <v>34</v>
      </c>
      <c r="G436" s="106" t="s">
        <v>20</v>
      </c>
      <c r="H436" s="106" t="s">
        <v>20</v>
      </c>
      <c r="I436" s="106" t="s">
        <v>20</v>
      </c>
      <c r="J436" s="106" t="s">
        <v>20</v>
      </c>
      <c r="K436" s="106" t="s">
        <v>20</v>
      </c>
      <c r="L436" s="106" t="s">
        <v>20</v>
      </c>
      <c r="M436" s="106" t="s">
        <v>20</v>
      </c>
      <c r="N436" s="106" t="s">
        <v>20</v>
      </c>
      <c r="O436" s="106" t="s">
        <v>20</v>
      </c>
      <c r="P436" s="106" t="s">
        <v>20</v>
      </c>
      <c r="Q436" s="106" t="s">
        <v>20</v>
      </c>
      <c r="R436" s="107">
        <v>838978</v>
      </c>
      <c r="S436" s="107">
        <v>921724.27581090468</v>
      </c>
      <c r="T436" s="107">
        <v>1424356.3101692386</v>
      </c>
      <c r="U436" s="107">
        <v>1783426.428474484</v>
      </c>
      <c r="V436" s="107">
        <v>1985364.5199543729</v>
      </c>
      <c r="W436" s="107">
        <v>2145779.5096308822</v>
      </c>
      <c r="X436" s="107">
        <v>2277828.9416675474</v>
      </c>
      <c r="Y436" s="107">
        <v>2388073.4733573189</v>
      </c>
      <c r="Z436" s="107">
        <v>2481860.9690860887</v>
      </c>
      <c r="AA436" s="107">
        <v>2563509.8207483366</v>
      </c>
      <c r="AB436" s="107">
        <v>2636230.2548261355</v>
      </c>
      <c r="AC436" s="107">
        <v>2702287.3187192096</v>
      </c>
      <c r="AD436" s="107">
        <v>2763272.0986591638</v>
      </c>
      <c r="AE436" s="107">
        <v>2820316.6696746359</v>
      </c>
      <c r="AF436" s="107">
        <v>2874249.4458924625</v>
      </c>
      <c r="AG436" s="107">
        <v>2925689.9435937237</v>
      </c>
      <c r="AH436" s="107">
        <v>2975113.5661771209</v>
      </c>
      <c r="AI436" s="107">
        <v>3022889.4247701685</v>
      </c>
      <c r="AJ436" s="107">
        <v>3069309.116098024</v>
      </c>
      <c r="AK436" s="107">
        <v>3114607.5075073792</v>
      </c>
      <c r="AL436" s="104">
        <v>3158969.9402540838</v>
      </c>
    </row>
    <row r="437" spans="1:38" x14ac:dyDescent="0.25">
      <c r="A437" t="str">
        <f t="shared" si="6"/>
        <v>Total passengers_France</v>
      </c>
      <c r="B437" s="72" t="s">
        <v>58</v>
      </c>
      <c r="C437" s="108" t="s">
        <v>96</v>
      </c>
      <c r="D437" s="92" t="s">
        <v>113</v>
      </c>
      <c r="E437" s="75" t="s">
        <v>34</v>
      </c>
      <c r="F437" s="76" t="s">
        <v>20</v>
      </c>
      <c r="G437" s="76" t="s">
        <v>34</v>
      </c>
      <c r="H437" s="76" t="s">
        <v>34</v>
      </c>
      <c r="I437" s="76" t="s">
        <v>34</v>
      </c>
      <c r="J437" s="76" t="s">
        <v>20</v>
      </c>
      <c r="K437" s="76" t="s">
        <v>20</v>
      </c>
      <c r="L437" s="76" t="s">
        <v>20</v>
      </c>
      <c r="M437" s="76" t="s">
        <v>20</v>
      </c>
      <c r="N437" s="76" t="s">
        <v>20</v>
      </c>
      <c r="O437" s="76" t="s">
        <v>20</v>
      </c>
      <c r="P437" s="76" t="s">
        <v>20</v>
      </c>
      <c r="Q437" s="76" t="s">
        <v>34</v>
      </c>
      <c r="R437" s="83">
        <v>61064006</v>
      </c>
      <c r="S437" s="83">
        <v>80531135.266322494</v>
      </c>
      <c r="T437" s="83">
        <v>135316671.29150784</v>
      </c>
      <c r="U437" s="83">
        <v>169202049.06703487</v>
      </c>
      <c r="V437" s="83">
        <v>188047474.25728366</v>
      </c>
      <c r="W437" s="83">
        <v>202081890.76467586</v>
      </c>
      <c r="X437" s="83">
        <v>213193757.88664079</v>
      </c>
      <c r="Y437" s="83">
        <v>222421929.91703102</v>
      </c>
      <c r="Z437" s="83">
        <v>230396503.3023138</v>
      </c>
      <c r="AA437" s="83">
        <v>237512561.66337532</v>
      </c>
      <c r="AB437" s="83">
        <v>244025829.13829342</v>
      </c>
      <c r="AC437" s="83">
        <v>250109340.87502664</v>
      </c>
      <c r="AD437" s="83">
        <v>255877595.14543414</v>
      </c>
      <c r="AE437" s="83">
        <v>261416680.07498893</v>
      </c>
      <c r="AF437" s="83">
        <v>266794647.60663527</v>
      </c>
      <c r="AG437" s="83">
        <v>272049869.1197896</v>
      </c>
      <c r="AH437" s="83">
        <v>277210798.32384127</v>
      </c>
      <c r="AI437" s="83">
        <v>282300529.83127367</v>
      </c>
      <c r="AJ437" s="83">
        <v>287335535.12916827</v>
      </c>
      <c r="AK437" s="83">
        <v>292328520.31886411</v>
      </c>
      <c r="AL437" s="92">
        <v>297292306.48342311</v>
      </c>
    </row>
    <row r="438" spans="1:38" x14ac:dyDescent="0.25">
      <c r="A438" t="str">
        <f t="shared" si="6"/>
        <v>Total aircraft movements_France</v>
      </c>
      <c r="B438" s="72" t="s">
        <v>35</v>
      </c>
      <c r="C438" s="108" t="s">
        <v>96</v>
      </c>
      <c r="D438" s="92" t="s">
        <v>113</v>
      </c>
      <c r="E438" s="75" t="s">
        <v>34</v>
      </c>
      <c r="F438" s="76" t="s">
        <v>20</v>
      </c>
      <c r="G438" s="76" t="s">
        <v>34</v>
      </c>
      <c r="H438" s="76" t="s">
        <v>34</v>
      </c>
      <c r="I438" s="76" t="s">
        <v>34</v>
      </c>
      <c r="J438" s="76" t="s">
        <v>20</v>
      </c>
      <c r="K438" s="76" t="s">
        <v>20</v>
      </c>
      <c r="L438" s="76" t="s">
        <v>20</v>
      </c>
      <c r="M438" s="76" t="s">
        <v>20</v>
      </c>
      <c r="N438" s="76" t="s">
        <v>20</v>
      </c>
      <c r="O438" s="76" t="s">
        <v>20</v>
      </c>
      <c r="P438" s="76" t="s">
        <v>20</v>
      </c>
      <c r="Q438" s="76" t="s">
        <v>34</v>
      </c>
      <c r="R438" s="83">
        <v>2794633</v>
      </c>
      <c r="S438" s="83">
        <v>3180475.8521430041</v>
      </c>
      <c r="T438" s="83">
        <v>3816873.9145969427</v>
      </c>
      <c r="U438" s="83">
        <v>4154896.521989794</v>
      </c>
      <c r="V438" s="83">
        <v>4352825.1125544738</v>
      </c>
      <c r="W438" s="83">
        <v>4486645.9822752941</v>
      </c>
      <c r="X438" s="83">
        <v>4591603.99797663</v>
      </c>
      <c r="Y438" s="83">
        <v>4683962.4713908853</v>
      </c>
      <c r="Z438" s="83">
        <v>4771904.4965406507</v>
      </c>
      <c r="AA438" s="83">
        <v>4858770.8919890914</v>
      </c>
      <c r="AB438" s="83">
        <v>4944395.9103776244</v>
      </c>
      <c r="AC438" s="83">
        <v>5028289.6809170106</v>
      </c>
      <c r="AD438" s="83">
        <v>5111412.4593832176</v>
      </c>
      <c r="AE438" s="83">
        <v>5193374.3224039236</v>
      </c>
      <c r="AF438" s="83">
        <v>5272384.8331340933</v>
      </c>
      <c r="AG438" s="83">
        <v>5348614.8947760649</v>
      </c>
      <c r="AH438" s="83">
        <v>5422387.5841336586</v>
      </c>
      <c r="AI438" s="83">
        <v>5493179.9983553458</v>
      </c>
      <c r="AJ438" s="83">
        <v>5560134.7608727822</v>
      </c>
      <c r="AK438" s="83">
        <v>5622578.807102765</v>
      </c>
      <c r="AL438" s="92">
        <v>5680373.2548958817</v>
      </c>
    </row>
    <row r="439" spans="1:38" x14ac:dyDescent="0.25">
      <c r="A439" t="str">
        <f t="shared" si="6"/>
        <v>Total Cargo_France</v>
      </c>
      <c r="B439" s="102" t="s">
        <v>207</v>
      </c>
      <c r="C439" s="103" t="s">
        <v>96</v>
      </c>
      <c r="D439" s="104" t="s">
        <v>113</v>
      </c>
      <c r="E439" s="105" t="s">
        <v>34</v>
      </c>
      <c r="F439" s="106" t="s">
        <v>20</v>
      </c>
      <c r="G439" s="106" t="s">
        <v>34</v>
      </c>
      <c r="H439" s="106" t="s">
        <v>34</v>
      </c>
      <c r="I439" s="106" t="s">
        <v>34</v>
      </c>
      <c r="J439" s="106" t="s">
        <v>20</v>
      </c>
      <c r="K439" s="106" t="s">
        <v>20</v>
      </c>
      <c r="L439" s="106" t="s">
        <v>20</v>
      </c>
      <c r="M439" s="106" t="s">
        <v>20</v>
      </c>
      <c r="N439" s="106" t="s">
        <v>20</v>
      </c>
      <c r="O439" s="106" t="s">
        <v>20</v>
      </c>
      <c r="P439" s="106" t="s">
        <v>20</v>
      </c>
      <c r="Q439" s="106" t="s">
        <v>34</v>
      </c>
      <c r="R439" s="107">
        <v>2033292.9469999999</v>
      </c>
      <c r="S439" s="107">
        <v>2500194.8162770914</v>
      </c>
      <c r="T439" s="107">
        <v>2709022.3290059888</v>
      </c>
      <c r="U439" s="107">
        <v>2803014.099968513</v>
      </c>
      <c r="V439" s="107">
        <v>2864694.7494425466</v>
      </c>
      <c r="W439" s="107">
        <v>2913136.8337469636</v>
      </c>
      <c r="X439" s="107">
        <v>2954716.6724148816</v>
      </c>
      <c r="Y439" s="107">
        <v>2992256.9149731984</v>
      </c>
      <c r="Z439" s="107">
        <v>3026901.3817659388</v>
      </c>
      <c r="AA439" s="107">
        <v>3059111.0869552819</v>
      </c>
      <c r="AB439" s="107">
        <v>3089072.6661900021</v>
      </c>
      <c r="AC439" s="107">
        <v>3117886.7738584029</v>
      </c>
      <c r="AD439" s="107">
        <v>3144429.5177575112</v>
      </c>
      <c r="AE439" s="107">
        <v>3170385.1738894978</v>
      </c>
      <c r="AF439" s="107">
        <v>3199816.6579483319</v>
      </c>
      <c r="AG439" s="107">
        <v>3230749.2669680286</v>
      </c>
      <c r="AH439" s="107">
        <v>3261747.7961898479</v>
      </c>
      <c r="AI439" s="107">
        <v>3292577.4569815649</v>
      </c>
      <c r="AJ439" s="107">
        <v>3322674.4821476056</v>
      </c>
      <c r="AK439" s="107">
        <v>3351718.8955154475</v>
      </c>
      <c r="AL439" s="104">
        <v>3380888.3667640267</v>
      </c>
    </row>
    <row r="440" spans="1:38" x14ac:dyDescent="0.25">
      <c r="A440" t="str">
        <f t="shared" si="6"/>
        <v>International passengers_France</v>
      </c>
      <c r="B440" s="102" t="s">
        <v>54</v>
      </c>
      <c r="C440" s="103" t="s">
        <v>96</v>
      </c>
      <c r="D440" s="104" t="s">
        <v>113</v>
      </c>
      <c r="E440" s="105" t="s">
        <v>34</v>
      </c>
      <c r="F440" s="106" t="s">
        <v>20</v>
      </c>
      <c r="G440" s="106" t="s">
        <v>34</v>
      </c>
      <c r="H440" s="106" t="s">
        <v>34</v>
      </c>
      <c r="I440" s="106" t="s">
        <v>34</v>
      </c>
      <c r="J440" s="106" t="s">
        <v>20</v>
      </c>
      <c r="K440" s="106" t="s">
        <v>20</v>
      </c>
      <c r="L440" s="106" t="s">
        <v>20</v>
      </c>
      <c r="M440" s="106" t="s">
        <v>20</v>
      </c>
      <c r="N440" s="106" t="s">
        <v>20</v>
      </c>
      <c r="O440" s="106" t="s">
        <v>20</v>
      </c>
      <c r="P440" s="106" t="s">
        <v>20</v>
      </c>
      <c r="Q440" s="106" t="s">
        <v>34</v>
      </c>
      <c r="R440" s="107">
        <v>38293798</v>
      </c>
      <c r="S440" s="107">
        <v>50108084.524099499</v>
      </c>
      <c r="T440" s="107">
        <v>91543508.417910948</v>
      </c>
      <c r="U440" s="107">
        <v>119924846.4480418</v>
      </c>
      <c r="V440" s="107">
        <v>136616514.09759295</v>
      </c>
      <c r="W440" s="107">
        <v>149357389.0894751</v>
      </c>
      <c r="X440" s="107">
        <v>159644033.63427287</v>
      </c>
      <c r="Y440" s="107">
        <v>168296185.56183356</v>
      </c>
      <c r="Z440" s="107">
        <v>175836068.7643463</v>
      </c>
      <c r="AA440" s="107">
        <v>182603262.29871944</v>
      </c>
      <c r="AB440" s="107">
        <v>188823577.83667964</v>
      </c>
      <c r="AC440" s="107">
        <v>194650623.85862401</v>
      </c>
      <c r="AD440" s="107">
        <v>200191194.29271978</v>
      </c>
      <c r="AE440" s="107">
        <v>205521010.37778845</v>
      </c>
      <c r="AF440" s="107">
        <v>210694682.44378278</v>
      </c>
      <c r="AG440" s="107">
        <v>215752154.94020519</v>
      </c>
      <c r="AH440" s="107">
        <v>220722981.46186647</v>
      </c>
      <c r="AI440" s="107">
        <v>225629212.45635062</v>
      </c>
      <c r="AJ440" s="107">
        <v>230487411.40822071</v>
      </c>
      <c r="AK440" s="107">
        <v>235310079.33623552</v>
      </c>
      <c r="AL440" s="104">
        <v>240106675.90094644</v>
      </c>
    </row>
    <row r="441" spans="1:38" x14ac:dyDescent="0.25">
      <c r="A441" t="str">
        <f t="shared" si="6"/>
        <v>Domestic passengers_France</v>
      </c>
      <c r="B441" s="72" t="s">
        <v>56</v>
      </c>
      <c r="C441" s="108" t="s">
        <v>96</v>
      </c>
      <c r="D441" s="92" t="s">
        <v>113</v>
      </c>
      <c r="E441" s="75" t="s">
        <v>34</v>
      </c>
      <c r="F441" s="76" t="s">
        <v>20</v>
      </c>
      <c r="G441" s="76" t="s">
        <v>34</v>
      </c>
      <c r="H441" s="76" t="s">
        <v>34</v>
      </c>
      <c r="I441" s="76" t="s">
        <v>34</v>
      </c>
      <c r="J441" s="76" t="s">
        <v>20</v>
      </c>
      <c r="K441" s="76" t="s">
        <v>20</v>
      </c>
      <c r="L441" s="76" t="s">
        <v>20</v>
      </c>
      <c r="M441" s="76" t="s">
        <v>20</v>
      </c>
      <c r="N441" s="76" t="s">
        <v>20</v>
      </c>
      <c r="O441" s="76" t="s">
        <v>20</v>
      </c>
      <c r="P441" s="76" t="s">
        <v>20</v>
      </c>
      <c r="Q441" s="76" t="s">
        <v>34</v>
      </c>
      <c r="R441" s="83">
        <v>22672789</v>
      </c>
      <c r="S441" s="83">
        <v>30312368.834459476</v>
      </c>
      <c r="T441" s="83">
        <v>43621640.979245558</v>
      </c>
      <c r="U441" s="83">
        <v>49083718.732636176</v>
      </c>
      <c r="V441" s="83">
        <v>51212921.350217946</v>
      </c>
      <c r="W441" s="83">
        <v>52495860.416949123</v>
      </c>
      <c r="X441" s="83">
        <v>53315567.297644362</v>
      </c>
      <c r="Y441" s="83">
        <v>53889659.706185922</v>
      </c>
      <c r="Z441" s="83">
        <v>54324945.58694654</v>
      </c>
      <c r="AA441" s="83">
        <v>54676143.937068932</v>
      </c>
      <c r="AB441" s="83">
        <v>54972568.138752483</v>
      </c>
      <c r="AC441" s="83">
        <v>55233440.611769222</v>
      </c>
      <c r="AD441" s="83">
        <v>55465883.285735548</v>
      </c>
      <c r="AE441" s="83">
        <v>55680419.21969495</v>
      </c>
      <c r="AF441" s="83">
        <v>55891289.846765548</v>
      </c>
      <c r="AG441" s="83">
        <v>56096334.727785073</v>
      </c>
      <c r="AH441" s="83">
        <v>56294015.751658104</v>
      </c>
      <c r="AI441" s="83">
        <v>56485240.617411084</v>
      </c>
      <c r="AJ441" s="83">
        <v>56669714.561348855</v>
      </c>
      <c r="AK441" s="83">
        <v>56847517.683551207</v>
      </c>
      <c r="AL441" s="92">
        <v>57022270.451036543</v>
      </c>
    </row>
    <row r="442" spans="1:38" x14ac:dyDescent="0.25">
      <c r="A442" t="str">
        <f t="shared" si="6"/>
        <v>Total passengers_Finland</v>
      </c>
      <c r="B442" s="102" t="s">
        <v>58</v>
      </c>
      <c r="C442" s="103" t="s">
        <v>96</v>
      </c>
      <c r="D442" s="104" t="s">
        <v>112</v>
      </c>
      <c r="E442" s="105" t="s">
        <v>34</v>
      </c>
      <c r="F442" s="106" t="s">
        <v>20</v>
      </c>
      <c r="G442" s="106" t="s">
        <v>20</v>
      </c>
      <c r="H442" s="106" t="s">
        <v>34</v>
      </c>
      <c r="I442" s="106" t="s">
        <v>34</v>
      </c>
      <c r="J442" s="106" t="s">
        <v>20</v>
      </c>
      <c r="K442" s="106" t="s">
        <v>20</v>
      </c>
      <c r="L442" s="106" t="s">
        <v>20</v>
      </c>
      <c r="M442" s="106" t="s">
        <v>20</v>
      </c>
      <c r="N442" s="106" t="s">
        <v>20</v>
      </c>
      <c r="O442" s="106" t="s">
        <v>20</v>
      </c>
      <c r="P442" s="106" t="s">
        <v>20</v>
      </c>
      <c r="Q442" s="106" t="s">
        <v>20</v>
      </c>
      <c r="R442" s="107">
        <v>6418706</v>
      </c>
      <c r="S442" s="107">
        <v>5198629.7994095953</v>
      </c>
      <c r="T442" s="107">
        <v>10559566.186710466</v>
      </c>
      <c r="U442" s="107">
        <v>18186331.318195347</v>
      </c>
      <c r="V442" s="107">
        <v>23794292.212516736</v>
      </c>
      <c r="W442" s="107">
        <v>26424910.928287685</v>
      </c>
      <c r="X442" s="107">
        <v>28512120.193454832</v>
      </c>
      <c r="Y442" s="107">
        <v>30239207.6814452</v>
      </c>
      <c r="Z442" s="107">
        <v>31721700.90902622</v>
      </c>
      <c r="AA442" s="107">
        <v>33033109.032919221</v>
      </c>
      <c r="AB442" s="107">
        <v>34221119.014521457</v>
      </c>
      <c r="AC442" s="107">
        <v>35317524.540762596</v>
      </c>
      <c r="AD442" s="107">
        <v>36344209.126152061</v>
      </c>
      <c r="AE442" s="107">
        <v>37316744.62389648</v>
      </c>
      <c r="AF442" s="107">
        <v>38246570.139831863</v>
      </c>
      <c r="AG442" s="107">
        <v>39142321.705994003</v>
      </c>
      <c r="AH442" s="107">
        <v>40010666.297385633</v>
      </c>
      <c r="AI442" s="107">
        <v>40856842.090205178</v>
      </c>
      <c r="AJ442" s="107">
        <v>41685009.097083658</v>
      </c>
      <c r="AK442" s="107">
        <v>42498510.460424885</v>
      </c>
      <c r="AL442" s="104">
        <v>43300038.354610622</v>
      </c>
    </row>
    <row r="443" spans="1:38" x14ac:dyDescent="0.25">
      <c r="A443" t="str">
        <f t="shared" si="6"/>
        <v>Total aircraft movements_Finland</v>
      </c>
      <c r="B443" s="102" t="s">
        <v>35</v>
      </c>
      <c r="C443" s="103" t="s">
        <v>96</v>
      </c>
      <c r="D443" s="104" t="s">
        <v>112</v>
      </c>
      <c r="E443" s="105" t="s">
        <v>34</v>
      </c>
      <c r="F443" s="106" t="s">
        <v>20</v>
      </c>
      <c r="G443" s="106" t="s">
        <v>20</v>
      </c>
      <c r="H443" s="106" t="s">
        <v>34</v>
      </c>
      <c r="I443" s="106" t="s">
        <v>34</v>
      </c>
      <c r="J443" s="106" t="s">
        <v>20</v>
      </c>
      <c r="K443" s="106" t="s">
        <v>20</v>
      </c>
      <c r="L443" s="106" t="s">
        <v>20</v>
      </c>
      <c r="M443" s="106" t="s">
        <v>20</v>
      </c>
      <c r="N443" s="106" t="s">
        <v>20</v>
      </c>
      <c r="O443" s="106" t="s">
        <v>20</v>
      </c>
      <c r="P443" s="106" t="s">
        <v>20</v>
      </c>
      <c r="Q443" s="106" t="s">
        <v>20</v>
      </c>
      <c r="R443" s="107" t="s">
        <v>218</v>
      </c>
      <c r="S443" s="107" t="s">
        <v>218</v>
      </c>
      <c r="T443" s="107" t="s">
        <v>218</v>
      </c>
      <c r="U443" s="107" t="s">
        <v>218</v>
      </c>
      <c r="V443" s="107" t="s">
        <v>218</v>
      </c>
      <c r="W443" s="107" t="s">
        <v>218</v>
      </c>
      <c r="X443" s="107" t="s">
        <v>218</v>
      </c>
      <c r="Y443" s="107" t="s">
        <v>218</v>
      </c>
      <c r="Z443" s="107" t="s">
        <v>218</v>
      </c>
      <c r="AA443" s="107" t="s">
        <v>218</v>
      </c>
      <c r="AB443" s="107" t="s">
        <v>218</v>
      </c>
      <c r="AC443" s="107" t="s">
        <v>218</v>
      </c>
      <c r="AD443" s="107" t="s">
        <v>218</v>
      </c>
      <c r="AE443" s="107" t="s">
        <v>218</v>
      </c>
      <c r="AF443" s="107" t="s">
        <v>218</v>
      </c>
      <c r="AG443" s="107" t="s">
        <v>218</v>
      </c>
      <c r="AH443" s="107" t="s">
        <v>218</v>
      </c>
      <c r="AI443" s="107" t="s">
        <v>218</v>
      </c>
      <c r="AJ443" s="107" t="s">
        <v>218</v>
      </c>
      <c r="AK443" s="107" t="s">
        <v>218</v>
      </c>
      <c r="AL443" s="104" t="s">
        <v>218</v>
      </c>
    </row>
    <row r="444" spans="1:38" x14ac:dyDescent="0.25">
      <c r="A444" t="str">
        <f t="shared" si="6"/>
        <v>Total Cargo_Finland</v>
      </c>
      <c r="B444" s="102" t="s">
        <v>207</v>
      </c>
      <c r="C444" s="108" t="s">
        <v>96</v>
      </c>
      <c r="D444" s="92" t="s">
        <v>112</v>
      </c>
      <c r="E444" s="75" t="s">
        <v>34</v>
      </c>
      <c r="F444" s="76" t="s">
        <v>20</v>
      </c>
      <c r="G444" s="76" t="s">
        <v>20</v>
      </c>
      <c r="H444" s="76" t="s">
        <v>34</v>
      </c>
      <c r="I444" s="76" t="s">
        <v>34</v>
      </c>
      <c r="J444" s="76" t="s">
        <v>20</v>
      </c>
      <c r="K444" s="76" t="s">
        <v>20</v>
      </c>
      <c r="L444" s="76" t="s">
        <v>20</v>
      </c>
      <c r="M444" s="76" t="s">
        <v>20</v>
      </c>
      <c r="N444" s="76" t="s">
        <v>20</v>
      </c>
      <c r="O444" s="76" t="s">
        <v>20</v>
      </c>
      <c r="P444" s="76" t="s">
        <v>20</v>
      </c>
      <c r="Q444" s="76" t="s">
        <v>20</v>
      </c>
      <c r="R444" s="83">
        <v>145649</v>
      </c>
      <c r="S444" s="83">
        <v>164315.8210262589</v>
      </c>
      <c r="T444" s="83">
        <v>218871.20169500998</v>
      </c>
      <c r="U444" s="83">
        <v>242659.43069365897</v>
      </c>
      <c r="V444" s="83">
        <v>252978.29722794014</v>
      </c>
      <c r="W444" s="83">
        <v>260274.89652278181</v>
      </c>
      <c r="X444" s="83">
        <v>266156.85578954371</v>
      </c>
      <c r="Y444" s="83">
        <v>271360.38758404396</v>
      </c>
      <c r="Z444" s="83">
        <v>276220.50310073845</v>
      </c>
      <c r="AA444" s="83">
        <v>280897.32079945668</v>
      </c>
      <c r="AB444" s="83">
        <v>285468.45598880923</v>
      </c>
      <c r="AC444" s="83">
        <v>289972.70962375752</v>
      </c>
      <c r="AD444" s="83">
        <v>294429.19084307947</v>
      </c>
      <c r="AE444" s="83">
        <v>298852.53846383048</v>
      </c>
      <c r="AF444" s="83">
        <v>303250.18231220118</v>
      </c>
      <c r="AG444" s="83">
        <v>307626.54941038496</v>
      </c>
      <c r="AH444" s="83">
        <v>311988.24144572136</v>
      </c>
      <c r="AI444" s="83">
        <v>316337.19469050784</v>
      </c>
      <c r="AJ444" s="83">
        <v>320673.79817134072</v>
      </c>
      <c r="AK444" s="83">
        <v>325003.99151878821</v>
      </c>
      <c r="AL444" s="92">
        <v>329326.35598177591</v>
      </c>
    </row>
    <row r="445" spans="1:38" x14ac:dyDescent="0.25">
      <c r="A445" t="str">
        <f t="shared" si="6"/>
        <v>International passengers_Finland</v>
      </c>
      <c r="B445" s="72" t="s">
        <v>54</v>
      </c>
      <c r="C445" s="108" t="s">
        <v>96</v>
      </c>
      <c r="D445" s="92" t="s">
        <v>112</v>
      </c>
      <c r="E445" s="75" t="s">
        <v>34</v>
      </c>
      <c r="F445" s="76" t="s">
        <v>20</v>
      </c>
      <c r="G445" s="76" t="s">
        <v>20</v>
      </c>
      <c r="H445" s="76" t="s">
        <v>34</v>
      </c>
      <c r="I445" s="76" t="s">
        <v>34</v>
      </c>
      <c r="J445" s="76" t="s">
        <v>20</v>
      </c>
      <c r="K445" s="76" t="s">
        <v>20</v>
      </c>
      <c r="L445" s="76" t="s">
        <v>20</v>
      </c>
      <c r="M445" s="76" t="s">
        <v>20</v>
      </c>
      <c r="N445" s="76" t="s">
        <v>20</v>
      </c>
      <c r="O445" s="76" t="s">
        <v>20</v>
      </c>
      <c r="P445" s="76" t="s">
        <v>20</v>
      </c>
      <c r="Q445" s="76" t="s">
        <v>20</v>
      </c>
      <c r="R445" s="83">
        <v>4407903</v>
      </c>
      <c r="S445" s="83">
        <v>3520281.6388745601</v>
      </c>
      <c r="T445" s="83">
        <v>7573948.6932249367</v>
      </c>
      <c r="U445" s="83">
        <v>13584754.22799341</v>
      </c>
      <c r="V445" s="83">
        <v>18234320.639047444</v>
      </c>
      <c r="W445" s="83">
        <v>20403678.89346892</v>
      </c>
      <c r="X445" s="83">
        <v>22148965.725384001</v>
      </c>
      <c r="Y445" s="83">
        <v>23606745.13468292</v>
      </c>
      <c r="Z445" s="83">
        <v>24864716.187578008</v>
      </c>
      <c r="AA445" s="83">
        <v>25979737.213413678</v>
      </c>
      <c r="AB445" s="83">
        <v>26989416.022653271</v>
      </c>
      <c r="AC445" s="83">
        <v>27919322.939082704</v>
      </c>
      <c r="AD445" s="83">
        <v>28787398.001118518</v>
      </c>
      <c r="AE445" s="83">
        <v>29606635.279423207</v>
      </c>
      <c r="AF445" s="83">
        <v>30386726.4913349</v>
      </c>
      <c r="AG445" s="83">
        <v>31135079.101264037</v>
      </c>
      <c r="AH445" s="83">
        <v>31857469.261276051</v>
      </c>
      <c r="AI445" s="83">
        <v>32558466.953878272</v>
      </c>
      <c r="AJ445" s="83">
        <v>33241720.176350269</v>
      </c>
      <c r="AK445" s="83">
        <v>33910168.920804136</v>
      </c>
      <c r="AL445" s="92">
        <v>34566188.632299744</v>
      </c>
    </row>
    <row r="446" spans="1:38" x14ac:dyDescent="0.25">
      <c r="A446" t="str">
        <f t="shared" si="6"/>
        <v>Domestic passengers_Finland</v>
      </c>
      <c r="B446" s="102" t="s">
        <v>56</v>
      </c>
      <c r="C446" s="103" t="s">
        <v>96</v>
      </c>
      <c r="D446" s="104" t="s">
        <v>112</v>
      </c>
      <c r="E446" s="105" t="s">
        <v>34</v>
      </c>
      <c r="F446" s="106" t="s">
        <v>20</v>
      </c>
      <c r="G446" s="106" t="s">
        <v>20</v>
      </c>
      <c r="H446" s="106" t="s">
        <v>34</v>
      </c>
      <c r="I446" s="106" t="s">
        <v>34</v>
      </c>
      <c r="J446" s="106" t="s">
        <v>20</v>
      </c>
      <c r="K446" s="106" t="s">
        <v>20</v>
      </c>
      <c r="L446" s="106" t="s">
        <v>20</v>
      </c>
      <c r="M446" s="106" t="s">
        <v>20</v>
      </c>
      <c r="N446" s="106" t="s">
        <v>20</v>
      </c>
      <c r="O446" s="106" t="s">
        <v>20</v>
      </c>
      <c r="P446" s="106" t="s">
        <v>20</v>
      </c>
      <c r="Q446" s="106" t="s">
        <v>20</v>
      </c>
      <c r="R446" s="107">
        <v>2010803</v>
      </c>
      <c r="S446" s="107">
        <v>1678348.160535035</v>
      </c>
      <c r="T446" s="107">
        <v>2985617.493485529</v>
      </c>
      <c r="U446" s="107">
        <v>4601577.0902019357</v>
      </c>
      <c r="V446" s="107">
        <v>5559971.5734692933</v>
      </c>
      <c r="W446" s="107">
        <v>6021232.0348187648</v>
      </c>
      <c r="X446" s="107">
        <v>6363154.4680708302</v>
      </c>
      <c r="Y446" s="107">
        <v>6632462.5467622792</v>
      </c>
      <c r="Z446" s="107">
        <v>6856984.7214482138</v>
      </c>
      <c r="AA446" s="107">
        <v>7053371.8195055407</v>
      </c>
      <c r="AB446" s="107">
        <v>7231702.9918681867</v>
      </c>
      <c r="AC446" s="107">
        <v>7398201.6016798895</v>
      </c>
      <c r="AD446" s="107">
        <v>7556811.1250335416</v>
      </c>
      <c r="AE446" s="107">
        <v>7710109.3444732707</v>
      </c>
      <c r="AF446" s="107">
        <v>7859843.6484969649</v>
      </c>
      <c r="AG446" s="107">
        <v>8007242.6047299663</v>
      </c>
      <c r="AH446" s="107">
        <v>8153197.0361095844</v>
      </c>
      <c r="AI446" s="107">
        <v>8298375.1363269044</v>
      </c>
      <c r="AJ446" s="107">
        <v>8443288.9207333867</v>
      </c>
      <c r="AK446" s="107">
        <v>8588341.5396207515</v>
      </c>
      <c r="AL446" s="104">
        <v>8733849.7223108746</v>
      </c>
    </row>
    <row r="447" spans="1:38" x14ac:dyDescent="0.25">
      <c r="A447" t="str">
        <f t="shared" si="6"/>
        <v>Total passengers_Fiji</v>
      </c>
      <c r="B447" s="72" t="s">
        <v>58</v>
      </c>
      <c r="C447" s="108" t="s">
        <v>69</v>
      </c>
      <c r="D447" s="92" t="s">
        <v>73</v>
      </c>
      <c r="E447" s="75" t="s">
        <v>20</v>
      </c>
      <c r="F447" s="76" t="s">
        <v>34</v>
      </c>
      <c r="G447" s="76" t="s">
        <v>20</v>
      </c>
      <c r="H447" s="76" t="s">
        <v>20</v>
      </c>
      <c r="I447" s="76" t="s">
        <v>20</v>
      </c>
      <c r="J447" s="76" t="s">
        <v>34</v>
      </c>
      <c r="K447" s="76" t="s">
        <v>20</v>
      </c>
      <c r="L447" s="76" t="s">
        <v>20</v>
      </c>
      <c r="M447" s="76" t="s">
        <v>20</v>
      </c>
      <c r="N447" s="76" t="s">
        <v>20</v>
      </c>
      <c r="O447" s="76" t="s">
        <v>20</v>
      </c>
      <c r="P447" s="76" t="s">
        <v>20</v>
      </c>
      <c r="Q447" s="76" t="s">
        <v>20</v>
      </c>
      <c r="R447" s="83">
        <v>674443</v>
      </c>
      <c r="S447" s="83">
        <v>191134.2205910538</v>
      </c>
      <c r="T447" s="83">
        <v>789648.52379711741</v>
      </c>
      <c r="U447" s="83">
        <v>1806988.7349360585</v>
      </c>
      <c r="V447" s="83">
        <v>2397516.9775387333</v>
      </c>
      <c r="W447" s="83">
        <v>2803654.4499753821</v>
      </c>
      <c r="X447" s="83">
        <v>3152352.4506068062</v>
      </c>
      <c r="Y447" s="83">
        <v>3456770.3092187908</v>
      </c>
      <c r="Z447" s="83">
        <v>3735733.9163881773</v>
      </c>
      <c r="AA447" s="83">
        <v>3998335.315292561</v>
      </c>
      <c r="AB447" s="83">
        <v>4252364.6773283416</v>
      </c>
      <c r="AC447" s="83">
        <v>4488123.7113429448</v>
      </c>
      <c r="AD447" s="83">
        <v>4719432.8218787694</v>
      </c>
      <c r="AE447" s="83">
        <v>4950356.7809331296</v>
      </c>
      <c r="AF447" s="83">
        <v>5181656.5752434926</v>
      </c>
      <c r="AG447" s="83">
        <v>5416298.3255498828</v>
      </c>
      <c r="AH447" s="83">
        <v>5635024.4583333349</v>
      </c>
      <c r="AI447" s="83">
        <v>5858748.7123961626</v>
      </c>
      <c r="AJ447" s="83">
        <v>6088217.8030117275</v>
      </c>
      <c r="AK447" s="83">
        <v>6323978.9486320298</v>
      </c>
      <c r="AL447" s="92">
        <v>6567628.1518190969</v>
      </c>
    </row>
    <row r="448" spans="1:38" x14ac:dyDescent="0.25">
      <c r="A448" t="str">
        <f t="shared" si="6"/>
        <v>Total aircraft movements_Fiji</v>
      </c>
      <c r="B448" s="72" t="s">
        <v>35</v>
      </c>
      <c r="C448" s="108" t="s">
        <v>69</v>
      </c>
      <c r="D448" s="92" t="s">
        <v>73</v>
      </c>
      <c r="E448" s="75" t="s">
        <v>20</v>
      </c>
      <c r="F448" s="76" t="s">
        <v>34</v>
      </c>
      <c r="G448" s="76" t="s">
        <v>20</v>
      </c>
      <c r="H448" s="76" t="s">
        <v>20</v>
      </c>
      <c r="I448" s="76" t="s">
        <v>20</v>
      </c>
      <c r="J448" s="76" t="s">
        <v>34</v>
      </c>
      <c r="K448" s="76" t="s">
        <v>20</v>
      </c>
      <c r="L448" s="76" t="s">
        <v>20</v>
      </c>
      <c r="M448" s="76" t="s">
        <v>20</v>
      </c>
      <c r="N448" s="76" t="s">
        <v>20</v>
      </c>
      <c r="O448" s="76" t="s">
        <v>20</v>
      </c>
      <c r="P448" s="76" t="s">
        <v>20</v>
      </c>
      <c r="Q448" s="76" t="s">
        <v>20</v>
      </c>
      <c r="R448" s="83">
        <v>62637</v>
      </c>
      <c r="S448" s="83">
        <v>40267.452046103419</v>
      </c>
      <c r="T448" s="83">
        <v>59085.355506869673</v>
      </c>
      <c r="U448" s="83">
        <v>93897.480491094335</v>
      </c>
      <c r="V448" s="83">
        <v>115358.20377874606</v>
      </c>
      <c r="W448" s="83">
        <v>124806.34211517111</v>
      </c>
      <c r="X448" s="83">
        <v>132734.23032677386</v>
      </c>
      <c r="Y448" s="83">
        <v>139612.68165700609</v>
      </c>
      <c r="Z448" s="83">
        <v>145730.62495403047</v>
      </c>
      <c r="AA448" s="83">
        <v>151277.04869244786</v>
      </c>
      <c r="AB448" s="83">
        <v>156379.41208795219</v>
      </c>
      <c r="AC448" s="83">
        <v>161129.89480867281</v>
      </c>
      <c r="AD448" s="83">
        <v>165594.2856268649</v>
      </c>
      <c r="AE448" s="83">
        <v>169826.62421832336</v>
      </c>
      <c r="AF448" s="83">
        <v>173869.79501962656</v>
      </c>
      <c r="AG448" s="83">
        <v>177754.93421010507</v>
      </c>
      <c r="AH448" s="83">
        <v>181508.38974877592</v>
      </c>
      <c r="AI448" s="83">
        <v>185155.65629010051</v>
      </c>
      <c r="AJ448" s="83">
        <v>188711.54837201853</v>
      </c>
      <c r="AK448" s="83">
        <v>192190.57916212556</v>
      </c>
      <c r="AL448" s="92">
        <v>195606.57019427209</v>
      </c>
    </row>
    <row r="449" spans="1:38" x14ac:dyDescent="0.25">
      <c r="A449" t="str">
        <f t="shared" si="6"/>
        <v>Total Cargo_Fiji</v>
      </c>
      <c r="B449" s="102" t="s">
        <v>207</v>
      </c>
      <c r="C449" s="103" t="s">
        <v>69</v>
      </c>
      <c r="D449" s="104" t="s">
        <v>73</v>
      </c>
      <c r="E449" s="105" t="s">
        <v>20</v>
      </c>
      <c r="F449" s="106" t="s">
        <v>34</v>
      </c>
      <c r="G449" s="106" t="s">
        <v>20</v>
      </c>
      <c r="H449" s="106" t="s">
        <v>20</v>
      </c>
      <c r="I449" s="106" t="s">
        <v>20</v>
      </c>
      <c r="J449" s="106" t="s">
        <v>34</v>
      </c>
      <c r="K449" s="106" t="s">
        <v>20</v>
      </c>
      <c r="L449" s="106" t="s">
        <v>20</v>
      </c>
      <c r="M449" s="106" t="s">
        <v>20</v>
      </c>
      <c r="N449" s="106" t="s">
        <v>20</v>
      </c>
      <c r="O449" s="106" t="s">
        <v>20</v>
      </c>
      <c r="P449" s="106" t="s">
        <v>20</v>
      </c>
      <c r="Q449" s="106" t="s">
        <v>20</v>
      </c>
      <c r="R449" s="107" t="s">
        <v>218</v>
      </c>
      <c r="S449" s="107" t="s">
        <v>218</v>
      </c>
      <c r="T449" s="107" t="s">
        <v>218</v>
      </c>
      <c r="U449" s="107" t="s">
        <v>218</v>
      </c>
      <c r="V449" s="107" t="s">
        <v>218</v>
      </c>
      <c r="W449" s="107" t="s">
        <v>218</v>
      </c>
      <c r="X449" s="107" t="s">
        <v>218</v>
      </c>
      <c r="Y449" s="107" t="s">
        <v>218</v>
      </c>
      <c r="Z449" s="107" t="s">
        <v>218</v>
      </c>
      <c r="AA449" s="107" t="s">
        <v>218</v>
      </c>
      <c r="AB449" s="107" t="s">
        <v>218</v>
      </c>
      <c r="AC449" s="107" t="s">
        <v>218</v>
      </c>
      <c r="AD449" s="107" t="s">
        <v>218</v>
      </c>
      <c r="AE449" s="107" t="s">
        <v>218</v>
      </c>
      <c r="AF449" s="107" t="s">
        <v>218</v>
      </c>
      <c r="AG449" s="107" t="s">
        <v>218</v>
      </c>
      <c r="AH449" s="107" t="s">
        <v>218</v>
      </c>
      <c r="AI449" s="107" t="s">
        <v>218</v>
      </c>
      <c r="AJ449" s="107" t="s">
        <v>218</v>
      </c>
      <c r="AK449" s="107" t="s">
        <v>218</v>
      </c>
      <c r="AL449" s="104" t="s">
        <v>218</v>
      </c>
    </row>
    <row r="450" spans="1:38" x14ac:dyDescent="0.25">
      <c r="A450" t="str">
        <f t="shared" ref="A450:A513" si="7">B450&amp;"_"&amp;D450</f>
        <v>International passengers_Fiji</v>
      </c>
      <c r="B450" s="102" t="s">
        <v>54</v>
      </c>
      <c r="C450" s="103" t="s">
        <v>69</v>
      </c>
      <c r="D450" s="104" t="s">
        <v>73</v>
      </c>
      <c r="E450" s="105" t="s">
        <v>20</v>
      </c>
      <c r="F450" s="106" t="s">
        <v>34</v>
      </c>
      <c r="G450" s="106" t="s">
        <v>20</v>
      </c>
      <c r="H450" s="106" t="s">
        <v>20</v>
      </c>
      <c r="I450" s="106" t="s">
        <v>20</v>
      </c>
      <c r="J450" s="106" t="s">
        <v>34</v>
      </c>
      <c r="K450" s="106" t="s">
        <v>20</v>
      </c>
      <c r="L450" s="106" t="s">
        <v>20</v>
      </c>
      <c r="M450" s="106" t="s">
        <v>20</v>
      </c>
      <c r="N450" s="106" t="s">
        <v>20</v>
      </c>
      <c r="O450" s="106" t="s">
        <v>20</v>
      </c>
      <c r="P450" s="106" t="s">
        <v>20</v>
      </c>
      <c r="Q450" s="106" t="s">
        <v>20</v>
      </c>
      <c r="R450" s="107">
        <v>346195</v>
      </c>
      <c r="S450" s="107">
        <v>23265.676628376088</v>
      </c>
      <c r="T450" s="107">
        <v>355825.35323434073</v>
      </c>
      <c r="U450" s="107">
        <v>1137251.0535885338</v>
      </c>
      <c r="V450" s="107">
        <v>1588164.3991375538</v>
      </c>
      <c r="W450" s="107">
        <v>1910223.0384684145</v>
      </c>
      <c r="X450" s="107">
        <v>2194718.9749393277</v>
      </c>
      <c r="Y450" s="107">
        <v>2444787.3320969744</v>
      </c>
      <c r="Z450" s="107">
        <v>2677181.2406429099</v>
      </c>
      <c r="AA450" s="107">
        <v>2898231.5613527857</v>
      </c>
      <c r="AB450" s="107">
        <v>3113980.1771560181</v>
      </c>
      <c r="AC450" s="107">
        <v>3319688.4139305297</v>
      </c>
      <c r="AD450" s="107">
        <v>3523009.4655326484</v>
      </c>
      <c r="AE450" s="107">
        <v>3727388.784684753</v>
      </c>
      <c r="AF450" s="107">
        <v>3934556.6162821543</v>
      </c>
      <c r="AG450" s="107">
        <v>4145866.36985707</v>
      </c>
      <c r="AH450" s="107">
        <v>4349020.9718421046</v>
      </c>
      <c r="AI450" s="107">
        <v>4557320.2127242796</v>
      </c>
      <c r="AJ450" s="107">
        <v>4771791.1611724319</v>
      </c>
      <c r="AK450" s="107">
        <v>4993187.2336022817</v>
      </c>
      <c r="AL450" s="104">
        <v>5222204.6866349168</v>
      </c>
    </row>
    <row r="451" spans="1:38" x14ac:dyDescent="0.25">
      <c r="A451" t="str">
        <f t="shared" si="7"/>
        <v>Domestic passengers_Fiji</v>
      </c>
      <c r="B451" s="72" t="s">
        <v>56</v>
      </c>
      <c r="C451" s="108" t="s">
        <v>69</v>
      </c>
      <c r="D451" s="92" t="s">
        <v>73</v>
      </c>
      <c r="E451" s="75" t="s">
        <v>20</v>
      </c>
      <c r="F451" s="76" t="s">
        <v>34</v>
      </c>
      <c r="G451" s="76" t="s">
        <v>20</v>
      </c>
      <c r="H451" s="76" t="s">
        <v>20</v>
      </c>
      <c r="I451" s="76" t="s">
        <v>20</v>
      </c>
      <c r="J451" s="76" t="s">
        <v>34</v>
      </c>
      <c r="K451" s="76" t="s">
        <v>20</v>
      </c>
      <c r="L451" s="76" t="s">
        <v>20</v>
      </c>
      <c r="M451" s="76" t="s">
        <v>20</v>
      </c>
      <c r="N451" s="76" t="s">
        <v>20</v>
      </c>
      <c r="O451" s="76" t="s">
        <v>20</v>
      </c>
      <c r="P451" s="76" t="s">
        <v>20</v>
      </c>
      <c r="Q451" s="76" t="s">
        <v>20</v>
      </c>
      <c r="R451" s="83">
        <v>328248</v>
      </c>
      <c r="S451" s="83">
        <v>167867.54475355305</v>
      </c>
      <c r="T451" s="83">
        <v>307305.48070836673</v>
      </c>
      <c r="U451" s="83">
        <v>509344.49164655455</v>
      </c>
      <c r="V451" s="83">
        <v>627606.87107884593</v>
      </c>
      <c r="W451" s="83">
        <v>697509.40458518127</v>
      </c>
      <c r="X451" s="83">
        <v>752540.1829493806</v>
      </c>
      <c r="Y451" s="83">
        <v>800256.61155435373</v>
      </c>
      <c r="Z451" s="83">
        <v>842579.48437928245</v>
      </c>
      <c r="AA451" s="83">
        <v>880822.46192993317</v>
      </c>
      <c r="AB451" s="83">
        <v>915903.31167944567</v>
      </c>
      <c r="AC451" s="83">
        <v>943280.23977883137</v>
      </c>
      <c r="AD451" s="83">
        <v>968559.99017292866</v>
      </c>
      <c r="AE451" s="83">
        <v>992158.95868917939</v>
      </c>
      <c r="AF451" s="83">
        <v>1014403.483465801</v>
      </c>
      <c r="AG451" s="83">
        <v>1035553.1115933941</v>
      </c>
      <c r="AH451" s="83">
        <v>1050135.3956836292</v>
      </c>
      <c r="AI451" s="83">
        <v>1063961.3189232945</v>
      </c>
      <c r="AJ451" s="83">
        <v>1077180.8672403404</v>
      </c>
      <c r="AK451" s="83">
        <v>1089901.7111526891</v>
      </c>
      <c r="AL451" s="92">
        <v>1102222.1155248987</v>
      </c>
    </row>
    <row r="452" spans="1:38" x14ac:dyDescent="0.25">
      <c r="A452" t="str">
        <f t="shared" si="7"/>
        <v>Total passengers_European union + UK</v>
      </c>
      <c r="B452" s="102" t="s">
        <v>58</v>
      </c>
      <c r="C452" s="103" t="s">
        <v>20</v>
      </c>
      <c r="D452" s="104" t="s">
        <v>227</v>
      </c>
      <c r="E452" s="105" t="s">
        <v>20</v>
      </c>
      <c r="F452" s="106" t="s">
        <v>20</v>
      </c>
      <c r="G452" s="106" t="s">
        <v>20</v>
      </c>
      <c r="H452" s="106" t="s">
        <v>20</v>
      </c>
      <c r="I452" s="106" t="s">
        <v>20</v>
      </c>
      <c r="J452" s="106" t="s">
        <v>20</v>
      </c>
      <c r="K452" s="106" t="s">
        <v>20</v>
      </c>
      <c r="L452" s="106" t="s">
        <v>20</v>
      </c>
      <c r="M452" s="106" t="s">
        <v>20</v>
      </c>
      <c r="N452" s="106" t="s">
        <v>20</v>
      </c>
      <c r="O452" s="106" t="s">
        <v>20</v>
      </c>
      <c r="P452" s="106" t="s">
        <v>20</v>
      </c>
      <c r="Q452" s="106" t="s">
        <v>20</v>
      </c>
      <c r="R452" s="107">
        <v>490281374</v>
      </c>
      <c r="S452" s="107">
        <v>643201843.93525088</v>
      </c>
      <c r="T452" s="107">
        <v>1184422984.8073621</v>
      </c>
      <c r="U452" s="107">
        <v>1558182265.5934694</v>
      </c>
      <c r="V452" s="107">
        <v>1801545593.1745896</v>
      </c>
      <c r="W452" s="107">
        <v>1955374336.7871418</v>
      </c>
      <c r="X452" s="107">
        <v>2077707408.7191861</v>
      </c>
      <c r="Y452" s="107">
        <v>2179499876.1965027</v>
      </c>
      <c r="Z452" s="107">
        <v>2267590831.1084914</v>
      </c>
      <c r="AA452" s="107">
        <v>2346292969.581893</v>
      </c>
      <c r="AB452" s="107">
        <v>2418188430.7483201</v>
      </c>
      <c r="AC452" s="107">
        <v>2484934619.8806772</v>
      </c>
      <c r="AD452" s="107">
        <v>2547700201.6498766</v>
      </c>
      <c r="AE452" s="107">
        <v>2608347740.5001264</v>
      </c>
      <c r="AF452" s="107">
        <v>2667614395.2824826</v>
      </c>
      <c r="AG452" s="107">
        <v>2725406056.706068</v>
      </c>
      <c r="AH452" s="107">
        <v>2782210219.0817075</v>
      </c>
      <c r="AI452" s="107">
        <v>2838258137.3591847</v>
      </c>
      <c r="AJ452" s="107">
        <v>2894057958.3844404</v>
      </c>
      <c r="AK452" s="107">
        <v>2950114088.0627532</v>
      </c>
      <c r="AL452" s="104">
        <v>3006384092.0689702</v>
      </c>
    </row>
    <row r="453" spans="1:38" x14ac:dyDescent="0.25">
      <c r="A453" t="str">
        <f t="shared" si="7"/>
        <v>Total aircraft movements_European union + UK</v>
      </c>
      <c r="B453" s="102" t="s">
        <v>35</v>
      </c>
      <c r="C453" s="103" t="s">
        <v>20</v>
      </c>
      <c r="D453" s="104" t="s">
        <v>227</v>
      </c>
      <c r="E453" s="105" t="s">
        <v>20</v>
      </c>
      <c r="F453" s="106" t="s">
        <v>20</v>
      </c>
      <c r="G453" s="106" t="s">
        <v>20</v>
      </c>
      <c r="H453" s="106" t="s">
        <v>20</v>
      </c>
      <c r="I453" s="106" t="s">
        <v>20</v>
      </c>
      <c r="J453" s="106" t="s">
        <v>20</v>
      </c>
      <c r="K453" s="106" t="s">
        <v>20</v>
      </c>
      <c r="L453" s="106" t="s">
        <v>20</v>
      </c>
      <c r="M453" s="106" t="s">
        <v>20</v>
      </c>
      <c r="N453" s="106" t="s">
        <v>20</v>
      </c>
      <c r="O453" s="106" t="s">
        <v>20</v>
      </c>
      <c r="P453" s="106" t="s">
        <v>20</v>
      </c>
      <c r="Q453" s="106" t="s">
        <v>20</v>
      </c>
      <c r="R453" s="107">
        <v>9954958</v>
      </c>
      <c r="S453" s="107">
        <v>11793691.040438773</v>
      </c>
      <c r="T453" s="107">
        <v>15773390.088372985</v>
      </c>
      <c r="U453" s="107">
        <v>18215515.156050809</v>
      </c>
      <c r="V453" s="107">
        <v>19691144.001214001</v>
      </c>
      <c r="W453" s="107">
        <v>20547450.924018253</v>
      </c>
      <c r="X453" s="107">
        <v>21199378.482103698</v>
      </c>
      <c r="Y453" s="107">
        <v>21734865.51212633</v>
      </c>
      <c r="Z453" s="107">
        <v>22202583.330326226</v>
      </c>
      <c r="AA453" s="107">
        <v>22629253.092109125</v>
      </c>
      <c r="AB453" s="107">
        <v>23025732.065122277</v>
      </c>
      <c r="AC453" s="107">
        <v>23399326.142442938</v>
      </c>
      <c r="AD453" s="107">
        <v>23746540.391214479</v>
      </c>
      <c r="AE453" s="107">
        <v>24085181.175072443</v>
      </c>
      <c r="AF453" s="107">
        <v>24417924.070980087</v>
      </c>
      <c r="AG453" s="107">
        <v>24742459.530609194</v>
      </c>
      <c r="AH453" s="107">
        <v>25059478.784214441</v>
      </c>
      <c r="AI453" s="107">
        <v>25369781.680867478</v>
      </c>
      <c r="AJ453" s="107">
        <v>25678734.498158511</v>
      </c>
      <c r="AK453" s="107">
        <v>25988984.773806792</v>
      </c>
      <c r="AL453" s="104">
        <v>26298505.043673407</v>
      </c>
    </row>
    <row r="454" spans="1:38" x14ac:dyDescent="0.25">
      <c r="A454" t="str">
        <f t="shared" si="7"/>
        <v>Total Cargo_European union + UK</v>
      </c>
      <c r="B454" s="102" t="s">
        <v>207</v>
      </c>
      <c r="C454" s="108" t="s">
        <v>20</v>
      </c>
      <c r="D454" s="92" t="s">
        <v>227</v>
      </c>
      <c r="E454" s="75" t="s">
        <v>20</v>
      </c>
      <c r="F454" s="76" t="s">
        <v>20</v>
      </c>
      <c r="G454" s="76" t="s">
        <v>20</v>
      </c>
      <c r="H454" s="76" t="s">
        <v>20</v>
      </c>
      <c r="I454" s="76" t="s">
        <v>20</v>
      </c>
      <c r="J454" s="76" t="s">
        <v>20</v>
      </c>
      <c r="K454" s="76" t="s">
        <v>20</v>
      </c>
      <c r="L454" s="76" t="s">
        <v>20</v>
      </c>
      <c r="M454" s="76" t="s">
        <v>20</v>
      </c>
      <c r="N454" s="76" t="s">
        <v>20</v>
      </c>
      <c r="O454" s="76" t="s">
        <v>20</v>
      </c>
      <c r="P454" s="76" t="s">
        <v>20</v>
      </c>
      <c r="Q454" s="76" t="s">
        <v>20</v>
      </c>
      <c r="R454" s="83">
        <v>16132366.659000004</v>
      </c>
      <c r="S454" s="83">
        <v>19286696.727158118</v>
      </c>
      <c r="T454" s="83">
        <v>20195515.595378581</v>
      </c>
      <c r="U454" s="83">
        <v>20748937.974167824</v>
      </c>
      <c r="V454" s="83">
        <v>21193851.834381547</v>
      </c>
      <c r="W454" s="83">
        <v>21600156.311508361</v>
      </c>
      <c r="X454" s="83">
        <v>21984805.685040645</v>
      </c>
      <c r="Y454" s="83">
        <v>22362467.364160098</v>
      </c>
      <c r="Z454" s="83">
        <v>22736242.624801826</v>
      </c>
      <c r="AA454" s="83">
        <v>23112498.216950744</v>
      </c>
      <c r="AB454" s="83">
        <v>23488833.518588755</v>
      </c>
      <c r="AC454" s="83">
        <v>23864369.894297354</v>
      </c>
      <c r="AD454" s="83">
        <v>24233908.890025701</v>
      </c>
      <c r="AE454" s="83">
        <v>24602888.058737509</v>
      </c>
      <c r="AF454" s="83">
        <v>24981237.555971112</v>
      </c>
      <c r="AG454" s="83">
        <v>25361655.447226055</v>
      </c>
      <c r="AH454" s="83">
        <v>25744401.262638189</v>
      </c>
      <c r="AI454" s="83">
        <v>26125806.895437002</v>
      </c>
      <c r="AJ454" s="83">
        <v>26508827.44391543</v>
      </c>
      <c r="AK454" s="83">
        <v>26898893.614288449</v>
      </c>
      <c r="AL454" s="92">
        <v>27298085.182794236</v>
      </c>
    </row>
    <row r="455" spans="1:38" x14ac:dyDescent="0.25">
      <c r="A455" t="str">
        <f t="shared" si="7"/>
        <v>International passengers_European union + UK</v>
      </c>
      <c r="B455" s="72" t="s">
        <v>54</v>
      </c>
      <c r="C455" s="108" t="s">
        <v>20</v>
      </c>
      <c r="D455" s="92" t="s">
        <v>227</v>
      </c>
      <c r="E455" s="75" t="s">
        <v>20</v>
      </c>
      <c r="F455" s="76" t="s">
        <v>20</v>
      </c>
      <c r="G455" s="76" t="s">
        <v>20</v>
      </c>
      <c r="H455" s="76" t="s">
        <v>20</v>
      </c>
      <c r="I455" s="76" t="s">
        <v>20</v>
      </c>
      <c r="J455" s="76" t="s">
        <v>20</v>
      </c>
      <c r="K455" s="76" t="s">
        <v>20</v>
      </c>
      <c r="L455" s="76" t="s">
        <v>20</v>
      </c>
      <c r="M455" s="76" t="s">
        <v>20</v>
      </c>
      <c r="N455" s="76" t="s">
        <v>20</v>
      </c>
      <c r="O455" s="76" t="s">
        <v>20</v>
      </c>
      <c r="P455" s="76" t="s">
        <v>20</v>
      </c>
      <c r="Q455" s="76" t="s">
        <v>20</v>
      </c>
      <c r="R455" s="83">
        <v>361311224</v>
      </c>
      <c r="S455" s="83">
        <v>461492154.15286416</v>
      </c>
      <c r="T455" s="83">
        <v>906961044.56474817</v>
      </c>
      <c r="U455" s="83">
        <v>1223806651.6659074</v>
      </c>
      <c r="V455" s="83">
        <v>1432807665.3955534</v>
      </c>
      <c r="W455" s="83">
        <v>1570191003.7717829</v>
      </c>
      <c r="X455" s="83">
        <v>1680047883.28351</v>
      </c>
      <c r="Y455" s="83">
        <v>1771712377.7656488</v>
      </c>
      <c r="Z455" s="83">
        <v>1851440953.4905484</v>
      </c>
      <c r="AA455" s="83">
        <v>1922747524.7230029</v>
      </c>
      <c r="AB455" s="83">
        <v>1987939722.1007688</v>
      </c>
      <c r="AC455" s="83">
        <v>2048547523.2587647</v>
      </c>
      <c r="AD455" s="83">
        <v>2106141281.6604748</v>
      </c>
      <c r="AE455" s="83">
        <v>2161644445.3337073</v>
      </c>
      <c r="AF455" s="83">
        <v>2215647320.6505566</v>
      </c>
      <c r="AG455" s="83">
        <v>2268362471.1467934</v>
      </c>
      <c r="AH455" s="83">
        <v>2320268869.8108573</v>
      </c>
      <c r="AI455" s="83">
        <v>2371754963.896173</v>
      </c>
      <c r="AJ455" s="83">
        <v>2423044086.3207555</v>
      </c>
      <c r="AK455" s="83">
        <v>2474507713.1235161</v>
      </c>
      <c r="AL455" s="92">
        <v>2526047792.778595</v>
      </c>
    </row>
    <row r="456" spans="1:38" x14ac:dyDescent="0.25">
      <c r="A456" t="str">
        <f t="shared" si="7"/>
        <v>Domestic passengers_European union + UK</v>
      </c>
      <c r="B456" s="102" t="s">
        <v>56</v>
      </c>
      <c r="C456" s="103" t="s">
        <v>20</v>
      </c>
      <c r="D456" s="104" t="s">
        <v>227</v>
      </c>
      <c r="E456" s="105" t="s">
        <v>20</v>
      </c>
      <c r="F456" s="106" t="s">
        <v>20</v>
      </c>
      <c r="G456" s="106" t="s">
        <v>20</v>
      </c>
      <c r="H456" s="106" t="s">
        <v>20</v>
      </c>
      <c r="I456" s="106" t="s">
        <v>20</v>
      </c>
      <c r="J456" s="106" t="s">
        <v>20</v>
      </c>
      <c r="K456" s="106" t="s">
        <v>20</v>
      </c>
      <c r="L456" s="106" t="s">
        <v>20</v>
      </c>
      <c r="M456" s="106" t="s">
        <v>20</v>
      </c>
      <c r="N456" s="106" t="s">
        <v>20</v>
      </c>
      <c r="O456" s="106" t="s">
        <v>20</v>
      </c>
      <c r="P456" s="106" t="s">
        <v>20</v>
      </c>
      <c r="Q456" s="106" t="s">
        <v>20</v>
      </c>
      <c r="R456" s="107">
        <v>126847129</v>
      </c>
      <c r="S456" s="107">
        <v>178613735.00242767</v>
      </c>
      <c r="T456" s="107">
        <v>272478930.58739209</v>
      </c>
      <c r="U456" s="107">
        <v>328621335.96126038</v>
      </c>
      <c r="V456" s="107">
        <v>362605459.43094629</v>
      </c>
      <c r="W456" s="107">
        <v>378883878.63257134</v>
      </c>
      <c r="X456" s="107">
        <v>391295622.73909765</v>
      </c>
      <c r="Y456" s="107">
        <v>401415771.14638591</v>
      </c>
      <c r="Z456" s="107">
        <v>409787047.35744405</v>
      </c>
      <c r="AA456" s="107">
        <v>417196973.71703559</v>
      </c>
      <c r="AB456" s="107">
        <v>423918978.13549459</v>
      </c>
      <c r="AC456" s="107">
        <v>430073451.11310333</v>
      </c>
      <c r="AD456" s="107">
        <v>435257389.99512315</v>
      </c>
      <c r="AE456" s="107">
        <v>440413152.26926738</v>
      </c>
      <c r="AF456" s="107">
        <v>445687635.1574856</v>
      </c>
      <c r="AG456" s="107">
        <v>450773712.39198339</v>
      </c>
      <c r="AH456" s="107">
        <v>455679707.57547849</v>
      </c>
      <c r="AI456" s="107">
        <v>460249346.38958311</v>
      </c>
      <c r="AJ456" s="107">
        <v>464767873.57658005</v>
      </c>
      <c r="AK456" s="107">
        <v>469367076.33681339</v>
      </c>
      <c r="AL456" s="104">
        <v>474102820.01757044</v>
      </c>
    </row>
    <row r="457" spans="1:38" x14ac:dyDescent="0.25">
      <c r="A457" t="str">
        <f t="shared" si="7"/>
        <v>Total passengers_Europe</v>
      </c>
      <c r="B457" s="102" t="s">
        <v>58</v>
      </c>
      <c r="C457" s="103" t="s">
        <v>20</v>
      </c>
      <c r="D457" s="104" t="s">
        <v>28</v>
      </c>
      <c r="E457" s="105" t="s">
        <v>20</v>
      </c>
      <c r="F457" s="106" t="s">
        <v>20</v>
      </c>
      <c r="G457" s="106" t="s">
        <v>20</v>
      </c>
      <c r="H457" s="106" t="s">
        <v>20</v>
      </c>
      <c r="I457" s="106" t="s">
        <v>20</v>
      </c>
      <c r="J457" s="106" t="s">
        <v>20</v>
      </c>
      <c r="K457" s="106" t="s">
        <v>20</v>
      </c>
      <c r="L457" s="106" t="s">
        <v>20</v>
      </c>
      <c r="M457" s="106" t="s">
        <v>20</v>
      </c>
      <c r="N457" s="106" t="s">
        <v>20</v>
      </c>
      <c r="O457" s="106" t="s">
        <v>20</v>
      </c>
      <c r="P457" s="106" t="s">
        <v>20</v>
      </c>
      <c r="Q457" s="106" t="s">
        <v>20</v>
      </c>
      <c r="R457" s="107">
        <v>760016562</v>
      </c>
      <c r="S457" s="107">
        <v>1059271845.7905927</v>
      </c>
      <c r="T457" s="107">
        <v>1746621715.4526806</v>
      </c>
      <c r="U457" s="107">
        <v>2212794401.1602859</v>
      </c>
      <c r="V457" s="107">
        <v>2523902444.3791299</v>
      </c>
      <c r="W457" s="107">
        <v>2731539122.0505056</v>
      </c>
      <c r="X457" s="107">
        <v>2899979363.1745205</v>
      </c>
      <c r="Y457" s="107">
        <v>3042880158.9246221</v>
      </c>
      <c r="Z457" s="107">
        <v>3168848832.1877251</v>
      </c>
      <c r="AA457" s="107">
        <v>3283219589.4803443</v>
      </c>
      <c r="AB457" s="107">
        <v>3389168278.6965547</v>
      </c>
      <c r="AC457" s="107">
        <v>3489027117.8382688</v>
      </c>
      <c r="AD457" s="107">
        <v>3584366277.6447587</v>
      </c>
      <c r="AE457" s="107">
        <v>3677361030.9736319</v>
      </c>
      <c r="AF457" s="107">
        <v>3768782108.1752996</v>
      </c>
      <c r="AG457" s="107">
        <v>3858707440.5170293</v>
      </c>
      <c r="AH457" s="107">
        <v>3947615056.8952599</v>
      </c>
      <c r="AI457" s="107">
        <v>4035889168.6859908</v>
      </c>
      <c r="AJ457" s="107">
        <v>4123990674.0748987</v>
      </c>
      <c r="AK457" s="107">
        <v>4212585186.3202748</v>
      </c>
      <c r="AL457" s="104">
        <v>4301464385.1822758</v>
      </c>
    </row>
    <row r="458" spans="1:38" x14ac:dyDescent="0.25">
      <c r="A458" t="str">
        <f t="shared" si="7"/>
        <v>Total aircraft movements_Europe</v>
      </c>
      <c r="B458" s="102" t="s">
        <v>35</v>
      </c>
      <c r="C458" s="103" t="s">
        <v>20</v>
      </c>
      <c r="D458" s="104" t="s">
        <v>28</v>
      </c>
      <c r="E458" s="105" t="s">
        <v>20</v>
      </c>
      <c r="F458" s="106" t="s">
        <v>20</v>
      </c>
      <c r="G458" s="106" t="s">
        <v>20</v>
      </c>
      <c r="H458" s="106" t="s">
        <v>20</v>
      </c>
      <c r="I458" s="106" t="s">
        <v>20</v>
      </c>
      <c r="J458" s="106" t="s">
        <v>20</v>
      </c>
      <c r="K458" s="106" t="s">
        <v>20</v>
      </c>
      <c r="L458" s="106" t="s">
        <v>20</v>
      </c>
      <c r="M458" s="106" t="s">
        <v>20</v>
      </c>
      <c r="N458" s="106" t="s">
        <v>20</v>
      </c>
      <c r="O458" s="106" t="s">
        <v>20</v>
      </c>
      <c r="P458" s="106" t="s">
        <v>20</v>
      </c>
      <c r="Q458" s="106" t="s">
        <v>20</v>
      </c>
      <c r="R458" s="107">
        <v>13287456</v>
      </c>
      <c r="S458" s="107">
        <v>16391049.448605003</v>
      </c>
      <c r="T458" s="107">
        <v>21471887.176139135</v>
      </c>
      <c r="U458" s="107">
        <v>24522364.628123596</v>
      </c>
      <c r="V458" s="107">
        <v>26414779.489452187</v>
      </c>
      <c r="W458" s="107">
        <v>27594821.793931272</v>
      </c>
      <c r="X458" s="107">
        <v>28521513.887799282</v>
      </c>
      <c r="Y458" s="107">
        <v>29302993.794849861</v>
      </c>
      <c r="Z458" s="107">
        <v>30000120.314005733</v>
      </c>
      <c r="AA458" s="107">
        <v>30643426.658541922</v>
      </c>
      <c r="AB458" s="107">
        <v>31247993.504171085</v>
      </c>
      <c r="AC458" s="107">
        <v>31822554.012161374</v>
      </c>
      <c r="AD458" s="107">
        <v>32367918.22521022</v>
      </c>
      <c r="AE458" s="107">
        <v>32902202.474008065</v>
      </c>
      <c r="AF458" s="107">
        <v>33429023.277849711</v>
      </c>
      <c r="AG458" s="107">
        <v>33946744.966997996</v>
      </c>
      <c r="AH458" s="107">
        <v>34455618.842745237</v>
      </c>
      <c r="AI458" s="107">
        <v>34957638.324384913</v>
      </c>
      <c r="AJ458" s="107">
        <v>35458521.495964199</v>
      </c>
      <c r="AK458" s="107">
        <v>35960967.654079504</v>
      </c>
      <c r="AL458" s="104">
        <v>36463186.076326862</v>
      </c>
    </row>
    <row r="459" spans="1:38" x14ac:dyDescent="0.25">
      <c r="A459" t="str">
        <f t="shared" si="7"/>
        <v>Total Cargo_Europe</v>
      </c>
      <c r="B459" s="102" t="s">
        <v>207</v>
      </c>
      <c r="C459" s="108" t="s">
        <v>20</v>
      </c>
      <c r="D459" s="92" t="s">
        <v>28</v>
      </c>
      <c r="E459" s="75" t="s">
        <v>20</v>
      </c>
      <c r="F459" s="76" t="s">
        <v>20</v>
      </c>
      <c r="G459" s="76" t="s">
        <v>20</v>
      </c>
      <c r="H459" s="76" t="s">
        <v>20</v>
      </c>
      <c r="I459" s="76" t="s">
        <v>20</v>
      </c>
      <c r="J459" s="76" t="s">
        <v>20</v>
      </c>
      <c r="K459" s="76" t="s">
        <v>20</v>
      </c>
      <c r="L459" s="76" t="s">
        <v>20</v>
      </c>
      <c r="M459" s="76" t="s">
        <v>20</v>
      </c>
      <c r="N459" s="76" t="s">
        <v>20</v>
      </c>
      <c r="O459" s="76" t="s">
        <v>20</v>
      </c>
      <c r="P459" s="76" t="s">
        <v>20</v>
      </c>
      <c r="Q459" s="76" t="s">
        <v>20</v>
      </c>
      <c r="R459" s="83">
        <v>18918278.316000007</v>
      </c>
      <c r="S459" s="83">
        <v>22633155.694641676</v>
      </c>
      <c r="T459" s="83">
        <v>23873348.424631622</v>
      </c>
      <c r="U459" s="83">
        <v>24658249.623775184</v>
      </c>
      <c r="V459" s="83">
        <v>25286275.451854035</v>
      </c>
      <c r="W459" s="83">
        <v>25872119.980591275</v>
      </c>
      <c r="X459" s="83">
        <v>26425390.063317537</v>
      </c>
      <c r="Y459" s="83">
        <v>26963849.460901797</v>
      </c>
      <c r="Z459" s="83">
        <v>27493060.700029898</v>
      </c>
      <c r="AA459" s="83">
        <v>28020176.229336537</v>
      </c>
      <c r="AB459" s="83">
        <v>28544221.803954434</v>
      </c>
      <c r="AC459" s="83">
        <v>29065826.919048272</v>
      </c>
      <c r="AD459" s="83">
        <v>29582115.140345279</v>
      </c>
      <c r="AE459" s="83">
        <v>30097652.32816796</v>
      </c>
      <c r="AF459" s="83">
        <v>30622609.816676073</v>
      </c>
      <c r="AG459" s="83">
        <v>31149311.388939805</v>
      </c>
      <c r="AH459" s="83">
        <v>31677651.43885519</v>
      </c>
      <c r="AI459" s="83">
        <v>32204865.221669808</v>
      </c>
      <c r="AJ459" s="83">
        <v>32734082.328601047</v>
      </c>
      <c r="AK459" s="83">
        <v>33270738.235340826</v>
      </c>
      <c r="AL459" s="92">
        <v>33817013.895425998</v>
      </c>
    </row>
    <row r="460" spans="1:38" x14ac:dyDescent="0.25">
      <c r="A460" t="str">
        <f t="shared" si="7"/>
        <v>International passengers_Europe</v>
      </c>
      <c r="B460" s="72" t="s">
        <v>54</v>
      </c>
      <c r="C460" s="108" t="s">
        <v>20</v>
      </c>
      <c r="D460" s="92" t="s">
        <v>28</v>
      </c>
      <c r="E460" s="75" t="s">
        <v>20</v>
      </c>
      <c r="F460" s="76" t="s">
        <v>20</v>
      </c>
      <c r="G460" s="76" t="s">
        <v>20</v>
      </c>
      <c r="H460" s="76" t="s">
        <v>20</v>
      </c>
      <c r="I460" s="76" t="s">
        <v>20</v>
      </c>
      <c r="J460" s="76" t="s">
        <v>20</v>
      </c>
      <c r="K460" s="76" t="s">
        <v>20</v>
      </c>
      <c r="L460" s="76" t="s">
        <v>20</v>
      </c>
      <c r="M460" s="76" t="s">
        <v>20</v>
      </c>
      <c r="N460" s="76" t="s">
        <v>20</v>
      </c>
      <c r="O460" s="76" t="s">
        <v>20</v>
      </c>
      <c r="P460" s="76" t="s">
        <v>20</v>
      </c>
      <c r="Q460" s="76" t="s">
        <v>20</v>
      </c>
      <c r="R460" s="83">
        <v>452066623</v>
      </c>
      <c r="S460" s="83">
        <v>613486108.65300119</v>
      </c>
      <c r="T460" s="83">
        <v>1159340741.314431</v>
      </c>
      <c r="U460" s="83">
        <v>1542818255.1495199</v>
      </c>
      <c r="V460" s="83">
        <v>1800369640.7860904</v>
      </c>
      <c r="W460" s="83">
        <v>1975350257.5411129</v>
      </c>
      <c r="X460" s="83">
        <v>2117219100.7486031</v>
      </c>
      <c r="Y460" s="83">
        <v>2237210081.5192547</v>
      </c>
      <c r="Z460" s="83">
        <v>2342659879.6520314</v>
      </c>
      <c r="AA460" s="83">
        <v>2438040210.2761297</v>
      </c>
      <c r="AB460" s="83">
        <v>2526016439.8608432</v>
      </c>
      <c r="AC460" s="83">
        <v>2608644400.2689157</v>
      </c>
      <c r="AD460" s="83">
        <v>2687625807.7686706</v>
      </c>
      <c r="AE460" s="83">
        <v>2764229000.0355167</v>
      </c>
      <c r="AF460" s="83">
        <v>2839065086.8082252</v>
      </c>
      <c r="AG460" s="83">
        <v>2912513334.3384266</v>
      </c>
      <c r="AH460" s="83">
        <v>2985040110.5885873</v>
      </c>
      <c r="AI460" s="83">
        <v>3057187113.2765822</v>
      </c>
      <c r="AJ460" s="83">
        <v>3129129415.5939269</v>
      </c>
      <c r="AK460" s="83">
        <v>3201399066.1013646</v>
      </c>
      <c r="AL460" s="92">
        <v>3273733578.9871726</v>
      </c>
    </row>
    <row r="461" spans="1:38" x14ac:dyDescent="0.25">
      <c r="A461" t="str">
        <f t="shared" si="7"/>
        <v>Domestic passengers_Europe</v>
      </c>
      <c r="B461" s="102" t="s">
        <v>56</v>
      </c>
      <c r="C461" s="103" t="s">
        <v>20</v>
      </c>
      <c r="D461" s="104" t="s">
        <v>28</v>
      </c>
      <c r="E461" s="105" t="s">
        <v>20</v>
      </c>
      <c r="F461" s="106" t="s">
        <v>20</v>
      </c>
      <c r="G461" s="106" t="s">
        <v>20</v>
      </c>
      <c r="H461" s="106" t="s">
        <v>20</v>
      </c>
      <c r="I461" s="106" t="s">
        <v>20</v>
      </c>
      <c r="J461" s="106" t="s">
        <v>20</v>
      </c>
      <c r="K461" s="106" t="s">
        <v>20</v>
      </c>
      <c r="L461" s="106" t="s">
        <v>20</v>
      </c>
      <c r="M461" s="106" t="s">
        <v>20</v>
      </c>
      <c r="N461" s="106" t="s">
        <v>20</v>
      </c>
      <c r="O461" s="106" t="s">
        <v>20</v>
      </c>
      <c r="P461" s="106" t="s">
        <v>20</v>
      </c>
      <c r="Q461" s="106" t="s">
        <v>20</v>
      </c>
      <c r="R461" s="107">
        <v>277579468</v>
      </c>
      <c r="S461" s="107">
        <v>422829967.99136072</v>
      </c>
      <c r="T461" s="107">
        <v>562206038.21641886</v>
      </c>
      <c r="U461" s="107">
        <v>644232634.99283254</v>
      </c>
      <c r="V461" s="107">
        <v>697575505.42518294</v>
      </c>
      <c r="W461" s="107">
        <v>730397726.17667663</v>
      </c>
      <c r="X461" s="107">
        <v>757222401.42195213</v>
      </c>
      <c r="Y461" s="107">
        <v>780360944.1320945</v>
      </c>
      <c r="Z461" s="107">
        <v>801024572.36969173</v>
      </c>
      <c r="AA461" s="107">
        <v>820063143.61473858</v>
      </c>
      <c r="AB461" s="107">
        <v>837994724.46411324</v>
      </c>
      <c r="AC461" s="107">
        <v>855094087.11523294</v>
      </c>
      <c r="AD461" s="107">
        <v>871245826.63017559</v>
      </c>
      <c r="AE461" s="107">
        <v>887371147.02275538</v>
      </c>
      <c r="AF461" s="107">
        <v>903638301.17029881</v>
      </c>
      <c r="AG461" s="107">
        <v>919753321.83507836</v>
      </c>
      <c r="AH461" s="107">
        <v>935733855.50956607</v>
      </c>
      <c r="AI461" s="107">
        <v>951430533.1109885</v>
      </c>
      <c r="AJ461" s="107">
        <v>967134428.36980867</v>
      </c>
      <c r="AK461" s="107">
        <v>982982157.47413731</v>
      </c>
      <c r="AL461" s="104">
        <v>999031547.72160399</v>
      </c>
    </row>
    <row r="462" spans="1:38" x14ac:dyDescent="0.25">
      <c r="A462" t="str">
        <f t="shared" si="7"/>
        <v>Total passengers_Euro area</v>
      </c>
      <c r="B462" s="72" t="s">
        <v>58</v>
      </c>
      <c r="C462" s="108" t="s">
        <v>20</v>
      </c>
      <c r="D462" s="92" t="s">
        <v>7</v>
      </c>
      <c r="E462" s="75" t="s">
        <v>20</v>
      </c>
      <c r="F462" s="76" t="s">
        <v>20</v>
      </c>
      <c r="G462" s="76" t="s">
        <v>20</v>
      </c>
      <c r="H462" s="76" t="s">
        <v>20</v>
      </c>
      <c r="I462" s="76" t="s">
        <v>20</v>
      </c>
      <c r="J462" s="76" t="s">
        <v>20</v>
      </c>
      <c r="K462" s="76" t="s">
        <v>20</v>
      </c>
      <c r="L462" s="76" t="s">
        <v>20</v>
      </c>
      <c r="M462" s="76" t="s">
        <v>20</v>
      </c>
      <c r="N462" s="76" t="s">
        <v>20</v>
      </c>
      <c r="O462" s="76" t="s">
        <v>20</v>
      </c>
      <c r="P462" s="76" t="s">
        <v>20</v>
      </c>
      <c r="Q462" s="76" t="s">
        <v>20</v>
      </c>
      <c r="R462" s="83">
        <v>359174616</v>
      </c>
      <c r="S462" s="83">
        <v>501019288.15133941</v>
      </c>
      <c r="T462" s="83">
        <v>889609215.87307978</v>
      </c>
      <c r="U462" s="83">
        <v>1139845342.8228633</v>
      </c>
      <c r="V462" s="83">
        <v>1301236628.0436187</v>
      </c>
      <c r="W462" s="83">
        <v>1408639230.5560434</v>
      </c>
      <c r="X462" s="83">
        <v>1493299447.8091254</v>
      </c>
      <c r="Y462" s="83">
        <v>1564095019.3773515</v>
      </c>
      <c r="Z462" s="83">
        <v>1625134448.9185882</v>
      </c>
      <c r="AA462" s="83">
        <v>1679475354.3342371</v>
      </c>
      <c r="AB462" s="83">
        <v>1729046176.2639689</v>
      </c>
      <c r="AC462" s="83">
        <v>1775321395.0968595</v>
      </c>
      <c r="AD462" s="83">
        <v>1818746252.2383795</v>
      </c>
      <c r="AE462" s="83">
        <v>1860754269.6183133</v>
      </c>
      <c r="AF462" s="83">
        <v>1901901878.5383365</v>
      </c>
      <c r="AG462" s="83">
        <v>1942209986.5131633</v>
      </c>
      <c r="AH462" s="83">
        <v>1981970042.6563249</v>
      </c>
      <c r="AI462" s="83">
        <v>2021341836.1717439</v>
      </c>
      <c r="AJ462" s="83">
        <v>2060587309.9081724</v>
      </c>
      <c r="AK462" s="83">
        <v>2100076968.1726825</v>
      </c>
      <c r="AL462" s="92">
        <v>2140042563.9630425</v>
      </c>
    </row>
    <row r="463" spans="1:38" x14ac:dyDescent="0.25">
      <c r="A463" t="str">
        <f t="shared" si="7"/>
        <v>Total aircraft movements_Euro area</v>
      </c>
      <c r="B463" s="72" t="s">
        <v>35</v>
      </c>
      <c r="C463" s="108" t="s">
        <v>20</v>
      </c>
      <c r="D463" s="92" t="s">
        <v>7</v>
      </c>
      <c r="E463" s="75" t="s">
        <v>20</v>
      </c>
      <c r="F463" s="76" t="s">
        <v>20</v>
      </c>
      <c r="G463" s="76" t="s">
        <v>20</v>
      </c>
      <c r="H463" s="76" t="s">
        <v>20</v>
      </c>
      <c r="I463" s="76" t="s">
        <v>20</v>
      </c>
      <c r="J463" s="76" t="s">
        <v>20</v>
      </c>
      <c r="K463" s="76" t="s">
        <v>20</v>
      </c>
      <c r="L463" s="76" t="s">
        <v>20</v>
      </c>
      <c r="M463" s="76" t="s">
        <v>20</v>
      </c>
      <c r="N463" s="76" t="s">
        <v>20</v>
      </c>
      <c r="O463" s="76" t="s">
        <v>20</v>
      </c>
      <c r="P463" s="76" t="s">
        <v>20</v>
      </c>
      <c r="Q463" s="76" t="s">
        <v>20</v>
      </c>
      <c r="R463" s="83">
        <v>7339784</v>
      </c>
      <c r="S463" s="83">
        <v>8927967.0220270026</v>
      </c>
      <c r="T463" s="83">
        <v>11693924.079914127</v>
      </c>
      <c r="U463" s="83">
        <v>13243671.204573294</v>
      </c>
      <c r="V463" s="83">
        <v>14166206.214936724</v>
      </c>
      <c r="W463" s="83">
        <v>14726505.538171029</v>
      </c>
      <c r="X463" s="83">
        <v>15150564.147065451</v>
      </c>
      <c r="Y463" s="83">
        <v>15501224.618794469</v>
      </c>
      <c r="Z463" s="83">
        <v>15809060.233201709</v>
      </c>
      <c r="AA463" s="83">
        <v>16092246.032076873</v>
      </c>
      <c r="AB463" s="83">
        <v>16357097.635309419</v>
      </c>
      <c r="AC463" s="83">
        <v>16609134.629949845</v>
      </c>
      <c r="AD463" s="83">
        <v>16841012.945830539</v>
      </c>
      <c r="AE463" s="83">
        <v>17068615.393058348</v>
      </c>
      <c r="AF463" s="83">
        <v>17294012.34568274</v>
      </c>
      <c r="AG463" s="83">
        <v>17514764.665527195</v>
      </c>
      <c r="AH463" s="83">
        <v>17731277.735870466</v>
      </c>
      <c r="AI463" s="83">
        <v>17943415.599650793</v>
      </c>
      <c r="AJ463" s="83">
        <v>18154855.515331697</v>
      </c>
      <c r="AK463" s="83">
        <v>18367147.179496359</v>
      </c>
      <c r="AL463" s="92">
        <v>18579289.022610642</v>
      </c>
    </row>
    <row r="464" spans="1:38" x14ac:dyDescent="0.25">
      <c r="A464" t="str">
        <f t="shared" si="7"/>
        <v>Total Cargo_Euro area</v>
      </c>
      <c r="B464" s="102" t="s">
        <v>207</v>
      </c>
      <c r="C464" s="103" t="s">
        <v>20</v>
      </c>
      <c r="D464" s="104" t="s">
        <v>7</v>
      </c>
      <c r="E464" s="105" t="s">
        <v>20</v>
      </c>
      <c r="F464" s="106" t="s">
        <v>20</v>
      </c>
      <c r="G464" s="106" t="s">
        <v>20</v>
      </c>
      <c r="H464" s="106" t="s">
        <v>20</v>
      </c>
      <c r="I464" s="106" t="s">
        <v>20</v>
      </c>
      <c r="J464" s="106" t="s">
        <v>20</v>
      </c>
      <c r="K464" s="106" t="s">
        <v>20</v>
      </c>
      <c r="L464" s="106" t="s">
        <v>20</v>
      </c>
      <c r="M464" s="106" t="s">
        <v>20</v>
      </c>
      <c r="N464" s="106" t="s">
        <v>20</v>
      </c>
      <c r="O464" s="106" t="s">
        <v>20</v>
      </c>
      <c r="P464" s="106" t="s">
        <v>20</v>
      </c>
      <c r="Q464" s="106" t="s">
        <v>20</v>
      </c>
      <c r="R464" s="107">
        <v>13165706.923</v>
      </c>
      <c r="S464" s="107">
        <v>15803136.452443147</v>
      </c>
      <c r="T464" s="107">
        <v>16508078.829203553</v>
      </c>
      <c r="U464" s="107">
        <v>16914980.240624756</v>
      </c>
      <c r="V464" s="107">
        <v>17248552.920834731</v>
      </c>
      <c r="W464" s="107">
        <v>17562327.782878671</v>
      </c>
      <c r="X464" s="107">
        <v>17864821.074093644</v>
      </c>
      <c r="Y464" s="107">
        <v>18165025.497802477</v>
      </c>
      <c r="Z464" s="107">
        <v>18465828.39587767</v>
      </c>
      <c r="AA464" s="107">
        <v>18770405.214035623</v>
      </c>
      <c r="AB464" s="107">
        <v>19076517.431088079</v>
      </c>
      <c r="AC464" s="107">
        <v>19384074.300240166</v>
      </c>
      <c r="AD464" s="107">
        <v>19685215.614999808</v>
      </c>
      <c r="AE464" s="107">
        <v>19988107.916696284</v>
      </c>
      <c r="AF464" s="107">
        <v>20298740.05288266</v>
      </c>
      <c r="AG464" s="107">
        <v>20613665.097222429</v>
      </c>
      <c r="AH464" s="107">
        <v>20930296.153349929</v>
      </c>
      <c r="AI464" s="107">
        <v>21246332.917771917</v>
      </c>
      <c r="AJ464" s="107">
        <v>21565703.194447976</v>
      </c>
      <c r="AK464" s="107">
        <v>21890970.045349002</v>
      </c>
      <c r="AL464" s="104">
        <v>22226688.287844434</v>
      </c>
    </row>
    <row r="465" spans="1:38" x14ac:dyDescent="0.25">
      <c r="A465" t="str">
        <f t="shared" si="7"/>
        <v>International passengers_Euro area</v>
      </c>
      <c r="B465" s="102" t="s">
        <v>54</v>
      </c>
      <c r="C465" s="103" t="s">
        <v>20</v>
      </c>
      <c r="D465" s="104" t="s">
        <v>7</v>
      </c>
      <c r="E465" s="105" t="s">
        <v>20</v>
      </c>
      <c r="F465" s="106" t="s">
        <v>20</v>
      </c>
      <c r="G465" s="106" t="s">
        <v>20</v>
      </c>
      <c r="H465" s="106" t="s">
        <v>20</v>
      </c>
      <c r="I465" s="106" t="s">
        <v>20</v>
      </c>
      <c r="J465" s="106" t="s">
        <v>20</v>
      </c>
      <c r="K465" s="106" t="s">
        <v>20</v>
      </c>
      <c r="L465" s="106" t="s">
        <v>20</v>
      </c>
      <c r="M465" s="106" t="s">
        <v>20</v>
      </c>
      <c r="N465" s="106" t="s">
        <v>20</v>
      </c>
      <c r="O465" s="106" t="s">
        <v>20</v>
      </c>
      <c r="P465" s="106" t="s">
        <v>20</v>
      </c>
      <c r="Q465" s="106" t="s">
        <v>20</v>
      </c>
      <c r="R465" s="107">
        <v>251265622</v>
      </c>
      <c r="S465" s="107">
        <v>346104137.25892395</v>
      </c>
      <c r="T465" s="107">
        <v>660258634.09335935</v>
      </c>
      <c r="U465" s="107">
        <v>869263056.35910761</v>
      </c>
      <c r="V465" s="107">
        <v>1006146267.0825666</v>
      </c>
      <c r="W465" s="107">
        <v>1100773172.5209</v>
      </c>
      <c r="X465" s="107">
        <v>1176600711.6069298</v>
      </c>
      <c r="Y465" s="107">
        <v>1240138902.6945806</v>
      </c>
      <c r="Z465" s="107">
        <v>1295242087.6431363</v>
      </c>
      <c r="AA465" s="107">
        <v>1344344409.969362</v>
      </c>
      <c r="AB465" s="107">
        <v>1389191357.7523181</v>
      </c>
      <c r="AC465" s="107">
        <v>1431190542.5138531</v>
      </c>
      <c r="AD465" s="107">
        <v>1471235917.884604</v>
      </c>
      <c r="AE465" s="107">
        <v>1509831024.1635203</v>
      </c>
      <c r="AF465" s="107">
        <v>1547414007.3960545</v>
      </c>
      <c r="AG465" s="107">
        <v>1584313338.1242909</v>
      </c>
      <c r="AH465" s="107">
        <v>1620814516.1992567</v>
      </c>
      <c r="AI465" s="107">
        <v>1657242172.8993866</v>
      </c>
      <c r="AJ465" s="107">
        <v>1693587662.5585012</v>
      </c>
      <c r="AK465" s="107">
        <v>1730096721.4587278</v>
      </c>
      <c r="AL465" s="104">
        <v>1766935522.7589145</v>
      </c>
    </row>
    <row r="466" spans="1:38" x14ac:dyDescent="0.25">
      <c r="A466" t="str">
        <f t="shared" si="7"/>
        <v>Domestic passengers_Euro area</v>
      </c>
      <c r="B466" s="72" t="s">
        <v>56</v>
      </c>
      <c r="C466" s="108" t="s">
        <v>20</v>
      </c>
      <c r="D466" s="92" t="s">
        <v>7</v>
      </c>
      <c r="E466" s="75" t="s">
        <v>20</v>
      </c>
      <c r="F466" s="76" t="s">
        <v>20</v>
      </c>
      <c r="G466" s="76" t="s">
        <v>20</v>
      </c>
      <c r="H466" s="76" t="s">
        <v>20</v>
      </c>
      <c r="I466" s="76" t="s">
        <v>20</v>
      </c>
      <c r="J466" s="76" t="s">
        <v>20</v>
      </c>
      <c r="K466" s="76" t="s">
        <v>20</v>
      </c>
      <c r="L466" s="76" t="s">
        <v>20</v>
      </c>
      <c r="M466" s="76" t="s">
        <v>20</v>
      </c>
      <c r="N466" s="76" t="s">
        <v>20</v>
      </c>
      <c r="O466" s="76" t="s">
        <v>20</v>
      </c>
      <c r="P466" s="76" t="s">
        <v>20</v>
      </c>
      <c r="Q466" s="76" t="s">
        <v>20</v>
      </c>
      <c r="R466" s="83">
        <v>106144827</v>
      </c>
      <c r="S466" s="83">
        <v>152329890.50127524</v>
      </c>
      <c r="T466" s="83">
        <v>225130353.70886016</v>
      </c>
      <c r="U466" s="83">
        <v>265680206.52301818</v>
      </c>
      <c r="V466" s="83">
        <v>289853077.87379813</v>
      </c>
      <c r="W466" s="83">
        <v>302479675.02077156</v>
      </c>
      <c r="X466" s="83">
        <v>311257077.57427043</v>
      </c>
      <c r="Y466" s="83">
        <v>318511597.96020412</v>
      </c>
      <c r="Z466" s="83">
        <v>324458910.7757836</v>
      </c>
      <c r="AA466" s="83">
        <v>329712767.39780456</v>
      </c>
      <c r="AB466" s="83">
        <v>334456107.05545688</v>
      </c>
      <c r="AC466" s="83">
        <v>338749858.54622924</v>
      </c>
      <c r="AD466" s="83">
        <v>342144187.57143551</v>
      </c>
      <c r="AE466" s="83">
        <v>345571443.84491897</v>
      </c>
      <c r="AF466" s="83">
        <v>349150457.51392472</v>
      </c>
      <c r="AG466" s="83">
        <v>352573595.57590306</v>
      </c>
      <c r="AH466" s="83">
        <v>355846457.90581048</v>
      </c>
      <c r="AI466" s="83">
        <v>358804707.8956849</v>
      </c>
      <c r="AJ466" s="83">
        <v>361718598.68153244</v>
      </c>
      <c r="AK466" s="83">
        <v>364711735.00581306</v>
      </c>
      <c r="AL466" s="92">
        <v>367850347.78660369</v>
      </c>
    </row>
    <row r="467" spans="1:38" x14ac:dyDescent="0.25">
      <c r="A467" t="str">
        <f t="shared" si="7"/>
        <v>Total passengers_Ethiopia</v>
      </c>
      <c r="B467" s="72" t="s">
        <v>58</v>
      </c>
      <c r="C467" s="108" t="s">
        <v>32</v>
      </c>
      <c r="D467" s="92" t="s">
        <v>45</v>
      </c>
      <c r="E467" s="75" t="s">
        <v>20</v>
      </c>
      <c r="F467" s="76" t="s">
        <v>34</v>
      </c>
      <c r="G467" s="76" t="s">
        <v>20</v>
      </c>
      <c r="H467" s="76" t="s">
        <v>20</v>
      </c>
      <c r="I467" s="76" t="s">
        <v>20</v>
      </c>
      <c r="J467" s="76" t="s">
        <v>20</v>
      </c>
      <c r="K467" s="76" t="s">
        <v>20</v>
      </c>
      <c r="L467" s="76" t="s">
        <v>34</v>
      </c>
      <c r="M467" s="76" t="s">
        <v>20</v>
      </c>
      <c r="N467" s="76" t="s">
        <v>20</v>
      </c>
      <c r="O467" s="76" t="s">
        <v>20</v>
      </c>
      <c r="P467" s="76" t="s">
        <v>20</v>
      </c>
      <c r="Q467" s="76" t="s">
        <v>20</v>
      </c>
      <c r="R467" s="83">
        <v>3838930</v>
      </c>
      <c r="S467" s="83">
        <v>3618489.1781488177</v>
      </c>
      <c r="T467" s="83">
        <v>5495697.2600900829</v>
      </c>
      <c r="U467" s="83">
        <v>8403291.5600243788</v>
      </c>
      <c r="V467" s="83">
        <v>10955532.496190138</v>
      </c>
      <c r="W467" s="83">
        <v>12854273.140489332</v>
      </c>
      <c r="X467" s="83">
        <v>14587475.885479147</v>
      </c>
      <c r="Y467" s="83">
        <v>16171915.768431447</v>
      </c>
      <c r="Z467" s="83">
        <v>17628240.352702528</v>
      </c>
      <c r="AA467" s="83">
        <v>18976405.544091519</v>
      </c>
      <c r="AB467" s="83">
        <v>20234357.843562361</v>
      </c>
      <c r="AC467" s="83">
        <v>21416810.119478449</v>
      </c>
      <c r="AD467" s="83">
        <v>22537382.00736969</v>
      </c>
      <c r="AE467" s="83">
        <v>23606753.033048432</v>
      </c>
      <c r="AF467" s="83">
        <v>24633505.312390924</v>
      </c>
      <c r="AG467" s="83">
        <v>25624706.119445346</v>
      </c>
      <c r="AH467" s="83">
        <v>26583418.180526834</v>
      </c>
      <c r="AI467" s="83">
        <v>27516795.283563569</v>
      </c>
      <c r="AJ467" s="83">
        <v>28428621.325703476</v>
      </c>
      <c r="AK467" s="83">
        <v>29321834.653472558</v>
      </c>
      <c r="AL467" s="92">
        <v>30198807.184093449</v>
      </c>
    </row>
    <row r="468" spans="1:38" x14ac:dyDescent="0.25">
      <c r="A468" t="str">
        <f t="shared" si="7"/>
        <v>Total aircraft movements_Ethiopia</v>
      </c>
      <c r="B468" s="72" t="s">
        <v>35</v>
      </c>
      <c r="C468" s="108" t="s">
        <v>32</v>
      </c>
      <c r="D468" s="92" t="s">
        <v>45</v>
      </c>
      <c r="E468" s="75" t="s">
        <v>20</v>
      </c>
      <c r="F468" s="76" t="s">
        <v>34</v>
      </c>
      <c r="G468" s="76" t="s">
        <v>20</v>
      </c>
      <c r="H468" s="76" t="s">
        <v>20</v>
      </c>
      <c r="I468" s="76" t="s">
        <v>20</v>
      </c>
      <c r="J468" s="76" t="s">
        <v>20</v>
      </c>
      <c r="K468" s="76" t="s">
        <v>20</v>
      </c>
      <c r="L468" s="76" t="s">
        <v>34</v>
      </c>
      <c r="M468" s="76" t="s">
        <v>20</v>
      </c>
      <c r="N468" s="76" t="s">
        <v>20</v>
      </c>
      <c r="O468" s="76" t="s">
        <v>20</v>
      </c>
      <c r="P468" s="76" t="s">
        <v>20</v>
      </c>
      <c r="Q468" s="76" t="s">
        <v>20</v>
      </c>
      <c r="R468" s="83">
        <v>56388</v>
      </c>
      <c r="S468" s="83">
        <v>64123.014986749513</v>
      </c>
      <c r="T468" s="83">
        <v>80095.689529739509</v>
      </c>
      <c r="U468" s="83">
        <v>98461.90948584539</v>
      </c>
      <c r="V468" s="83">
        <v>113496.40575629259</v>
      </c>
      <c r="W468" s="83">
        <v>125841.49680762608</v>
      </c>
      <c r="X468" s="83">
        <v>136331.17460573424</v>
      </c>
      <c r="Y468" s="83">
        <v>145470.20749431977</v>
      </c>
      <c r="Z468" s="83">
        <v>153618.66253498715</v>
      </c>
      <c r="AA468" s="83">
        <v>161027.35835102329</v>
      </c>
      <c r="AB468" s="83">
        <v>167878.63738540516</v>
      </c>
      <c r="AC468" s="83">
        <v>174298.8262580742</v>
      </c>
      <c r="AD468" s="83">
        <v>180380.70013024748</v>
      </c>
      <c r="AE468" s="83">
        <v>186192.99027184362</v>
      </c>
      <c r="AF468" s="83">
        <v>191788.23453924488</v>
      </c>
      <c r="AG468" s="83">
        <v>197204.371336707</v>
      </c>
      <c r="AH468" s="83">
        <v>202474.19468887433</v>
      </c>
      <c r="AI468" s="83">
        <v>207622.25742658076</v>
      </c>
      <c r="AJ468" s="83">
        <v>212667.48179355764</v>
      </c>
      <c r="AK468" s="83">
        <v>217626.66945609581</v>
      </c>
      <c r="AL468" s="92">
        <v>222512.10427932744</v>
      </c>
    </row>
    <row r="469" spans="1:38" x14ac:dyDescent="0.25">
      <c r="A469" t="str">
        <f t="shared" si="7"/>
        <v>Total Cargo_Ethiopia</v>
      </c>
      <c r="B469" s="102" t="s">
        <v>207</v>
      </c>
      <c r="C469" s="103" t="s">
        <v>32</v>
      </c>
      <c r="D469" s="104" t="s">
        <v>45</v>
      </c>
      <c r="E469" s="105" t="s">
        <v>20</v>
      </c>
      <c r="F469" s="106" t="s">
        <v>34</v>
      </c>
      <c r="G469" s="106" t="s">
        <v>20</v>
      </c>
      <c r="H469" s="106" t="s">
        <v>20</v>
      </c>
      <c r="I469" s="106" t="s">
        <v>20</v>
      </c>
      <c r="J469" s="106" t="s">
        <v>20</v>
      </c>
      <c r="K469" s="106" t="s">
        <v>20</v>
      </c>
      <c r="L469" s="106" t="s">
        <v>34</v>
      </c>
      <c r="M469" s="106" t="s">
        <v>20</v>
      </c>
      <c r="N469" s="106" t="s">
        <v>20</v>
      </c>
      <c r="O469" s="106" t="s">
        <v>20</v>
      </c>
      <c r="P469" s="106" t="s">
        <v>20</v>
      </c>
      <c r="Q469" s="106" t="s">
        <v>20</v>
      </c>
      <c r="R469" s="107">
        <v>220466</v>
      </c>
      <c r="S469" s="107">
        <v>216780.09042094162</v>
      </c>
      <c r="T469" s="107">
        <v>236319.50223332111</v>
      </c>
      <c r="U469" s="107">
        <v>275971.47477222874</v>
      </c>
      <c r="V469" s="107">
        <v>304982.14089620241</v>
      </c>
      <c r="W469" s="107">
        <v>331822.65050965664</v>
      </c>
      <c r="X469" s="107">
        <v>357309.03045462864</v>
      </c>
      <c r="Y469" s="107">
        <v>381647.25018070271</v>
      </c>
      <c r="Z469" s="107">
        <v>404991.00603011565</v>
      </c>
      <c r="AA469" s="107">
        <v>427471.79441164079</v>
      </c>
      <c r="AB469" s="107">
        <v>449207.69156904239</v>
      </c>
      <c r="AC469" s="107">
        <v>470299.11341422889</v>
      </c>
      <c r="AD469" s="107">
        <v>490833.45775120542</v>
      </c>
      <c r="AE469" s="107">
        <v>510889.1427906896</v>
      </c>
      <c r="AF469" s="107">
        <v>530531.03661186399</v>
      </c>
      <c r="AG469" s="107">
        <v>549815.49327896675</v>
      </c>
      <c r="AH469" s="107">
        <v>568789.56955676852</v>
      </c>
      <c r="AI469" s="107">
        <v>587495.97850865114</v>
      </c>
      <c r="AJ469" s="107">
        <v>605968.23901655513</v>
      </c>
      <c r="AK469" s="107">
        <v>624235.43585368758</v>
      </c>
      <c r="AL469" s="104">
        <v>642322.02768349368</v>
      </c>
    </row>
    <row r="470" spans="1:38" x14ac:dyDescent="0.25">
      <c r="A470" t="str">
        <f t="shared" si="7"/>
        <v>International passengers_Ethiopia</v>
      </c>
      <c r="B470" s="102" t="s">
        <v>54</v>
      </c>
      <c r="C470" s="103" t="s">
        <v>32</v>
      </c>
      <c r="D470" s="104" t="s">
        <v>45</v>
      </c>
      <c r="E470" s="105" t="s">
        <v>20</v>
      </c>
      <c r="F470" s="106" t="s">
        <v>34</v>
      </c>
      <c r="G470" s="106" t="s">
        <v>20</v>
      </c>
      <c r="H470" s="106" t="s">
        <v>20</v>
      </c>
      <c r="I470" s="106" t="s">
        <v>20</v>
      </c>
      <c r="J470" s="106" t="s">
        <v>20</v>
      </c>
      <c r="K470" s="106" t="s">
        <v>20</v>
      </c>
      <c r="L470" s="106" t="s">
        <v>34</v>
      </c>
      <c r="M470" s="106" t="s">
        <v>20</v>
      </c>
      <c r="N470" s="106" t="s">
        <v>20</v>
      </c>
      <c r="O470" s="106" t="s">
        <v>20</v>
      </c>
      <c r="P470" s="106" t="s">
        <v>20</v>
      </c>
      <c r="Q470" s="106" t="s">
        <v>20</v>
      </c>
      <c r="R470" s="107">
        <v>3044473</v>
      </c>
      <c r="S470" s="107">
        <v>2401723.9963798583</v>
      </c>
      <c r="T470" s="107">
        <v>3929429.3160935557</v>
      </c>
      <c r="U470" s="107">
        <v>6506933.8169993013</v>
      </c>
      <c r="V470" s="107">
        <v>8836953.0637814086</v>
      </c>
      <c r="W470" s="107">
        <v>10553006.951061396</v>
      </c>
      <c r="X470" s="107">
        <v>12125560.704448313</v>
      </c>
      <c r="Y470" s="107">
        <v>13564201.665977657</v>
      </c>
      <c r="Z470" s="107">
        <v>14884421.073468192</v>
      </c>
      <c r="AA470" s="107">
        <v>16103084.017991414</v>
      </c>
      <c r="AB470" s="107">
        <v>17236185.967029341</v>
      </c>
      <c r="AC470" s="107">
        <v>18297914.627149131</v>
      </c>
      <c r="AD470" s="107">
        <v>19300368.618796214</v>
      </c>
      <c r="AE470" s="107">
        <v>20253638.130951144</v>
      </c>
      <c r="AF470" s="107">
        <v>21166008.608359575</v>
      </c>
      <c r="AG470" s="107">
        <v>22044230.062684625</v>
      </c>
      <c r="AH470" s="107">
        <v>22893775.241477713</v>
      </c>
      <c r="AI470" s="107">
        <v>23719064.053238105</v>
      </c>
      <c r="AJ470" s="107">
        <v>24523667.892062578</v>
      </c>
      <c r="AK470" s="107">
        <v>25310468.786781482</v>
      </c>
      <c r="AL470" s="104">
        <v>26081798.98489007</v>
      </c>
    </row>
    <row r="471" spans="1:38" x14ac:dyDescent="0.25">
      <c r="A471" t="str">
        <f t="shared" si="7"/>
        <v>Domestic passengers_Ethiopia</v>
      </c>
      <c r="B471" s="72" t="s">
        <v>56</v>
      </c>
      <c r="C471" s="108" t="s">
        <v>32</v>
      </c>
      <c r="D471" s="92" t="s">
        <v>45</v>
      </c>
      <c r="E471" s="75" t="s">
        <v>20</v>
      </c>
      <c r="F471" s="76" t="s">
        <v>34</v>
      </c>
      <c r="G471" s="76" t="s">
        <v>20</v>
      </c>
      <c r="H471" s="76" t="s">
        <v>20</v>
      </c>
      <c r="I471" s="76" t="s">
        <v>20</v>
      </c>
      <c r="J471" s="76" t="s">
        <v>20</v>
      </c>
      <c r="K471" s="76" t="s">
        <v>20</v>
      </c>
      <c r="L471" s="76" t="s">
        <v>34</v>
      </c>
      <c r="M471" s="76" t="s">
        <v>20</v>
      </c>
      <c r="N471" s="76" t="s">
        <v>20</v>
      </c>
      <c r="O471" s="76" t="s">
        <v>20</v>
      </c>
      <c r="P471" s="76" t="s">
        <v>20</v>
      </c>
      <c r="Q471" s="76" t="s">
        <v>20</v>
      </c>
      <c r="R471" s="83">
        <v>794457</v>
      </c>
      <c r="S471" s="83">
        <v>1216765.1817689594</v>
      </c>
      <c r="T471" s="83">
        <v>1566267.9439965268</v>
      </c>
      <c r="U471" s="83">
        <v>1896357.7430250768</v>
      </c>
      <c r="V471" s="83">
        <v>2118579.4324087305</v>
      </c>
      <c r="W471" s="83">
        <v>2301266.189427936</v>
      </c>
      <c r="X471" s="83">
        <v>2461915.1810308346</v>
      </c>
      <c r="Y471" s="83">
        <v>2607714.1024537915</v>
      </c>
      <c r="Z471" s="83">
        <v>2743819.2792343358</v>
      </c>
      <c r="AA471" s="83">
        <v>2873321.5261001061</v>
      </c>
      <c r="AB471" s="83">
        <v>2998171.8765330198</v>
      </c>
      <c r="AC471" s="83">
        <v>3118895.4923293167</v>
      </c>
      <c r="AD471" s="83">
        <v>3237013.3885734743</v>
      </c>
      <c r="AE471" s="83">
        <v>3353114.9020972876</v>
      </c>
      <c r="AF471" s="83">
        <v>3467496.7040313473</v>
      </c>
      <c r="AG471" s="83">
        <v>3580476.0567607214</v>
      </c>
      <c r="AH471" s="83">
        <v>3689642.9390491201</v>
      </c>
      <c r="AI471" s="83">
        <v>3797731.2303254628</v>
      </c>
      <c r="AJ471" s="83">
        <v>3904953.4336408959</v>
      </c>
      <c r="AK471" s="83">
        <v>4011365.8666910739</v>
      </c>
      <c r="AL471" s="92">
        <v>4117008.199203379</v>
      </c>
    </row>
    <row r="472" spans="1:38" x14ac:dyDescent="0.25">
      <c r="A472" t="str">
        <f t="shared" si="7"/>
        <v>Total passengers_Estonia</v>
      </c>
      <c r="B472" s="102" t="s">
        <v>58</v>
      </c>
      <c r="C472" s="103" t="s">
        <v>96</v>
      </c>
      <c r="D472" s="104" t="s">
        <v>110</v>
      </c>
      <c r="E472" s="105" t="s">
        <v>34</v>
      </c>
      <c r="F472" s="106" t="s">
        <v>20</v>
      </c>
      <c r="G472" s="106" t="s">
        <v>20</v>
      </c>
      <c r="H472" s="106" t="s">
        <v>34</v>
      </c>
      <c r="I472" s="106" t="s">
        <v>34</v>
      </c>
      <c r="J472" s="106" t="s">
        <v>20</v>
      </c>
      <c r="K472" s="106" t="s">
        <v>20</v>
      </c>
      <c r="L472" s="106" t="s">
        <v>20</v>
      </c>
      <c r="M472" s="106" t="s">
        <v>20</v>
      </c>
      <c r="N472" s="106" t="s">
        <v>20</v>
      </c>
      <c r="O472" s="106" t="s">
        <v>20</v>
      </c>
      <c r="P472" s="106" t="s">
        <v>20</v>
      </c>
      <c r="Q472" s="106" t="s">
        <v>20</v>
      </c>
      <c r="R472" s="107">
        <v>833855</v>
      </c>
      <c r="S472" s="107">
        <v>1277877.1647535192</v>
      </c>
      <c r="T472" s="107">
        <v>2272662.4056001497</v>
      </c>
      <c r="U472" s="107">
        <v>2957262.9618506683</v>
      </c>
      <c r="V472" s="107">
        <v>3433037.9963245601</v>
      </c>
      <c r="W472" s="107">
        <v>3812508.1256327387</v>
      </c>
      <c r="X472" s="107">
        <v>4131959.2519247369</v>
      </c>
      <c r="Y472" s="107">
        <v>4411150.2962924819</v>
      </c>
      <c r="Z472" s="107">
        <v>4659673.6875709994</v>
      </c>
      <c r="AA472" s="107">
        <v>4892103.1333430167</v>
      </c>
      <c r="AB472" s="107">
        <v>5114599.3886985304</v>
      </c>
      <c r="AC472" s="107">
        <v>5337514.698819153</v>
      </c>
      <c r="AD472" s="107">
        <v>5553732.903361192</v>
      </c>
      <c r="AE472" s="107">
        <v>5759567.6595842745</v>
      </c>
      <c r="AF472" s="107">
        <v>5955419.7841151357</v>
      </c>
      <c r="AG472" s="107">
        <v>6144765.2801672621</v>
      </c>
      <c r="AH472" s="107">
        <v>6328830.6733008726</v>
      </c>
      <c r="AI472" s="107">
        <v>6511810.169620987</v>
      </c>
      <c r="AJ472" s="107">
        <v>6696192.7133400179</v>
      </c>
      <c r="AK472" s="107">
        <v>6877550.8032320561</v>
      </c>
      <c r="AL472" s="104">
        <v>7056249.8198982021</v>
      </c>
    </row>
    <row r="473" spans="1:38" x14ac:dyDescent="0.25">
      <c r="A473" t="str">
        <f t="shared" si="7"/>
        <v>Total aircraft movements_Estonia</v>
      </c>
      <c r="B473" s="102" t="s">
        <v>35</v>
      </c>
      <c r="C473" s="103" t="s">
        <v>96</v>
      </c>
      <c r="D473" s="104" t="s">
        <v>110</v>
      </c>
      <c r="E473" s="105" t="s">
        <v>34</v>
      </c>
      <c r="F473" s="106" t="s">
        <v>20</v>
      </c>
      <c r="G473" s="106" t="s">
        <v>20</v>
      </c>
      <c r="H473" s="106" t="s">
        <v>34</v>
      </c>
      <c r="I473" s="106" t="s">
        <v>34</v>
      </c>
      <c r="J473" s="106" t="s">
        <v>20</v>
      </c>
      <c r="K473" s="106" t="s">
        <v>20</v>
      </c>
      <c r="L473" s="106" t="s">
        <v>20</v>
      </c>
      <c r="M473" s="106" t="s">
        <v>20</v>
      </c>
      <c r="N473" s="106" t="s">
        <v>20</v>
      </c>
      <c r="O473" s="106" t="s">
        <v>20</v>
      </c>
      <c r="P473" s="106" t="s">
        <v>20</v>
      </c>
      <c r="Q473" s="106" t="s">
        <v>20</v>
      </c>
      <c r="R473" s="107">
        <v>22962</v>
      </c>
      <c r="S473" s="107">
        <v>26691.46561070676</v>
      </c>
      <c r="T473" s="107">
        <v>34724.489945264744</v>
      </c>
      <c r="U473" s="107">
        <v>42721.842752221761</v>
      </c>
      <c r="V473" s="107">
        <v>48233.273254430846</v>
      </c>
      <c r="W473" s="107">
        <v>51403.117168256867</v>
      </c>
      <c r="X473" s="107">
        <v>54030.431344398494</v>
      </c>
      <c r="Y473" s="107">
        <v>56329.343022220506</v>
      </c>
      <c r="Z473" s="107">
        <v>58397.52337415707</v>
      </c>
      <c r="AA473" s="107">
        <v>60380.088576488037</v>
      </c>
      <c r="AB473" s="107">
        <v>62327.900174984643</v>
      </c>
      <c r="AC473" s="107">
        <v>64340.961824646911</v>
      </c>
      <c r="AD473" s="107">
        <v>66337.250467870021</v>
      </c>
      <c r="AE473" s="107">
        <v>68270.884591379727</v>
      </c>
      <c r="AF473" s="107">
        <v>70141.381534253669</v>
      </c>
      <c r="AG473" s="107">
        <v>71977.132667596452</v>
      </c>
      <c r="AH473" s="107">
        <v>73784.509848355403</v>
      </c>
      <c r="AI473" s="107">
        <v>75603.675304296412</v>
      </c>
      <c r="AJ473" s="107">
        <v>77456.724480330377</v>
      </c>
      <c r="AK473" s="107">
        <v>79294.18179862274</v>
      </c>
      <c r="AL473" s="104">
        <v>81117.195551202487</v>
      </c>
    </row>
    <row r="474" spans="1:38" x14ac:dyDescent="0.25">
      <c r="A474" t="str">
        <f t="shared" si="7"/>
        <v>Total Cargo_Estonia</v>
      </c>
      <c r="B474" s="102" t="s">
        <v>207</v>
      </c>
      <c r="C474" s="108" t="s">
        <v>96</v>
      </c>
      <c r="D474" s="92" t="s">
        <v>110</v>
      </c>
      <c r="E474" s="75" t="s">
        <v>34</v>
      </c>
      <c r="F474" s="76" t="s">
        <v>20</v>
      </c>
      <c r="G474" s="76" t="s">
        <v>20</v>
      </c>
      <c r="H474" s="76" t="s">
        <v>34</v>
      </c>
      <c r="I474" s="76" t="s">
        <v>34</v>
      </c>
      <c r="J474" s="76" t="s">
        <v>20</v>
      </c>
      <c r="K474" s="76" t="s">
        <v>20</v>
      </c>
      <c r="L474" s="76" t="s">
        <v>20</v>
      </c>
      <c r="M474" s="76" t="s">
        <v>20</v>
      </c>
      <c r="N474" s="76" t="s">
        <v>20</v>
      </c>
      <c r="O474" s="76" t="s">
        <v>20</v>
      </c>
      <c r="P474" s="76" t="s">
        <v>20</v>
      </c>
      <c r="Q474" s="76" t="s">
        <v>20</v>
      </c>
      <c r="R474" s="83" t="s">
        <v>218</v>
      </c>
      <c r="S474" s="83" t="s">
        <v>218</v>
      </c>
      <c r="T474" s="83" t="s">
        <v>218</v>
      </c>
      <c r="U474" s="83" t="s">
        <v>218</v>
      </c>
      <c r="V474" s="83" t="s">
        <v>218</v>
      </c>
      <c r="W474" s="83" t="s">
        <v>218</v>
      </c>
      <c r="X474" s="83" t="s">
        <v>218</v>
      </c>
      <c r="Y474" s="83" t="s">
        <v>218</v>
      </c>
      <c r="Z474" s="83" t="s">
        <v>218</v>
      </c>
      <c r="AA474" s="83" t="s">
        <v>218</v>
      </c>
      <c r="AB474" s="83" t="s">
        <v>218</v>
      </c>
      <c r="AC474" s="83" t="s">
        <v>218</v>
      </c>
      <c r="AD474" s="83" t="s">
        <v>218</v>
      </c>
      <c r="AE474" s="83" t="s">
        <v>218</v>
      </c>
      <c r="AF474" s="83" t="s">
        <v>218</v>
      </c>
      <c r="AG474" s="83" t="s">
        <v>218</v>
      </c>
      <c r="AH474" s="83" t="s">
        <v>218</v>
      </c>
      <c r="AI474" s="83" t="s">
        <v>218</v>
      </c>
      <c r="AJ474" s="83" t="s">
        <v>218</v>
      </c>
      <c r="AK474" s="83" t="s">
        <v>218</v>
      </c>
      <c r="AL474" s="92" t="s">
        <v>218</v>
      </c>
    </row>
    <row r="475" spans="1:38" x14ac:dyDescent="0.25">
      <c r="A475" t="str">
        <f t="shared" si="7"/>
        <v>International passengers_Estonia</v>
      </c>
      <c r="B475" s="72" t="s">
        <v>54</v>
      </c>
      <c r="C475" s="108" t="s">
        <v>96</v>
      </c>
      <c r="D475" s="92" t="s">
        <v>110</v>
      </c>
      <c r="E475" s="75" t="s">
        <v>34</v>
      </c>
      <c r="F475" s="76" t="s">
        <v>20</v>
      </c>
      <c r="G475" s="76" t="s">
        <v>20</v>
      </c>
      <c r="H475" s="76" t="s">
        <v>34</v>
      </c>
      <c r="I475" s="76" t="s">
        <v>34</v>
      </c>
      <c r="J475" s="76" t="s">
        <v>20</v>
      </c>
      <c r="K475" s="76" t="s">
        <v>20</v>
      </c>
      <c r="L475" s="76" t="s">
        <v>20</v>
      </c>
      <c r="M475" s="76" t="s">
        <v>20</v>
      </c>
      <c r="N475" s="76" t="s">
        <v>20</v>
      </c>
      <c r="O475" s="76" t="s">
        <v>20</v>
      </c>
      <c r="P475" s="76" t="s">
        <v>20</v>
      </c>
      <c r="Q475" s="76" t="s">
        <v>20</v>
      </c>
      <c r="R475" s="83">
        <v>833691</v>
      </c>
      <c r="S475" s="83">
        <v>1250622.53713415</v>
      </c>
      <c r="T475" s="83">
        <v>2243101.1717481213</v>
      </c>
      <c r="U475" s="83">
        <v>2926284.5325879469</v>
      </c>
      <c r="V475" s="83">
        <v>3401013.4831846156</v>
      </c>
      <c r="W475" s="83">
        <v>3779587.0377236544</v>
      </c>
      <c r="X475" s="83">
        <v>4098161.9273807206</v>
      </c>
      <c r="Y475" s="83">
        <v>4376418.4856672967</v>
      </c>
      <c r="Z475" s="83">
        <v>4623940.0456922436</v>
      </c>
      <c r="AA475" s="83">
        <v>4855316.508689017</v>
      </c>
      <c r="AB475" s="83">
        <v>5076673.6584999366</v>
      </c>
      <c r="AC475" s="83">
        <v>5298447.3212540038</v>
      </c>
      <c r="AD475" s="83">
        <v>5513516.1953076078</v>
      </c>
      <c r="AE475" s="83">
        <v>5718256.9043417955</v>
      </c>
      <c r="AF475" s="83">
        <v>5913072.8495077994</v>
      </c>
      <c r="AG475" s="83">
        <v>6101440.772192386</v>
      </c>
      <c r="AH475" s="83">
        <v>6284553.4256478865</v>
      </c>
      <c r="AI475" s="83">
        <v>6466574.5977312652</v>
      </c>
      <c r="AJ475" s="83">
        <v>6649983.3297597189</v>
      </c>
      <c r="AK475" s="83">
        <v>6830361.4722889047</v>
      </c>
      <c r="AL475" s="92">
        <v>7008064.7267784299</v>
      </c>
    </row>
    <row r="476" spans="1:38" x14ac:dyDescent="0.25">
      <c r="A476" t="str">
        <f t="shared" si="7"/>
        <v>Domestic passengers_Estonia</v>
      </c>
      <c r="B476" s="102" t="s">
        <v>56</v>
      </c>
      <c r="C476" s="103" t="s">
        <v>96</v>
      </c>
      <c r="D476" s="104" t="s">
        <v>110</v>
      </c>
      <c r="E476" s="105" t="s">
        <v>34</v>
      </c>
      <c r="F476" s="106" t="s">
        <v>20</v>
      </c>
      <c r="G476" s="106" t="s">
        <v>20</v>
      </c>
      <c r="H476" s="106" t="s">
        <v>34</v>
      </c>
      <c r="I476" s="106" t="s">
        <v>34</v>
      </c>
      <c r="J476" s="106" t="s">
        <v>20</v>
      </c>
      <c r="K476" s="106" t="s">
        <v>20</v>
      </c>
      <c r="L476" s="106" t="s">
        <v>20</v>
      </c>
      <c r="M476" s="106" t="s">
        <v>20</v>
      </c>
      <c r="N476" s="106" t="s">
        <v>20</v>
      </c>
      <c r="O476" s="106" t="s">
        <v>20</v>
      </c>
      <c r="P476" s="106" t="s">
        <v>20</v>
      </c>
      <c r="Q476" s="106" t="s">
        <v>20</v>
      </c>
      <c r="R476" s="107" t="s">
        <v>218</v>
      </c>
      <c r="S476" s="107" t="s">
        <v>218</v>
      </c>
      <c r="T476" s="107" t="s">
        <v>218</v>
      </c>
      <c r="U476" s="107" t="s">
        <v>218</v>
      </c>
      <c r="V476" s="107" t="s">
        <v>218</v>
      </c>
      <c r="W476" s="107" t="s">
        <v>218</v>
      </c>
      <c r="X476" s="107" t="s">
        <v>218</v>
      </c>
      <c r="Y476" s="107" t="s">
        <v>218</v>
      </c>
      <c r="Z476" s="107" t="s">
        <v>218</v>
      </c>
      <c r="AA476" s="107" t="s">
        <v>218</v>
      </c>
      <c r="AB476" s="107" t="s">
        <v>218</v>
      </c>
      <c r="AC476" s="107" t="s">
        <v>218</v>
      </c>
      <c r="AD476" s="107" t="s">
        <v>218</v>
      </c>
      <c r="AE476" s="107" t="s">
        <v>218</v>
      </c>
      <c r="AF476" s="107" t="s">
        <v>218</v>
      </c>
      <c r="AG476" s="107" t="s">
        <v>218</v>
      </c>
      <c r="AH476" s="107" t="s">
        <v>218</v>
      </c>
      <c r="AI476" s="107" t="s">
        <v>218</v>
      </c>
      <c r="AJ476" s="107" t="s">
        <v>218</v>
      </c>
      <c r="AK476" s="107" t="s">
        <v>218</v>
      </c>
      <c r="AL476" s="104" t="s">
        <v>218</v>
      </c>
    </row>
    <row r="477" spans="1:38" x14ac:dyDescent="0.25">
      <c r="A477" t="str">
        <f t="shared" si="7"/>
        <v>Total passengers_Emerging aviation markets</v>
      </c>
      <c r="B477" s="72" t="s">
        <v>58</v>
      </c>
      <c r="C477" s="108" t="s">
        <v>20</v>
      </c>
      <c r="D477" s="92" t="s">
        <v>17</v>
      </c>
      <c r="E477" s="75" t="s">
        <v>20</v>
      </c>
      <c r="F477" s="76" t="s">
        <v>20</v>
      </c>
      <c r="G477" s="76" t="s">
        <v>20</v>
      </c>
      <c r="H477" s="76" t="s">
        <v>20</v>
      </c>
      <c r="I477" s="76" t="s">
        <v>20</v>
      </c>
      <c r="J477" s="76" t="s">
        <v>20</v>
      </c>
      <c r="K477" s="76" t="s">
        <v>20</v>
      </c>
      <c r="L477" s="76" t="s">
        <v>20</v>
      </c>
      <c r="M477" s="76" t="s">
        <v>20</v>
      </c>
      <c r="N477" s="76" t="s">
        <v>20</v>
      </c>
      <c r="O477" s="76" t="s">
        <v>20</v>
      </c>
      <c r="P477" s="76" t="s">
        <v>20</v>
      </c>
      <c r="Q477" s="76" t="s">
        <v>20</v>
      </c>
      <c r="R477" s="83">
        <v>1813370808.97</v>
      </c>
      <c r="S477" s="83">
        <v>1937998927.1461699</v>
      </c>
      <c r="T477" s="83">
        <v>2688020001.5513563</v>
      </c>
      <c r="U477" s="83">
        <v>3477602245.5255189</v>
      </c>
      <c r="V477" s="83">
        <v>4052783772.8858881</v>
      </c>
      <c r="W477" s="83">
        <v>4512535295.0441294</v>
      </c>
      <c r="X477" s="83">
        <v>4924906903.6311235</v>
      </c>
      <c r="Y477" s="83">
        <v>5310423962.5185795</v>
      </c>
      <c r="Z477" s="83">
        <v>5677498082.7783041</v>
      </c>
      <c r="AA477" s="83">
        <v>6031296042.8345003</v>
      </c>
      <c r="AB477" s="83">
        <v>6384276762.6314955</v>
      </c>
      <c r="AC477" s="83">
        <v>6721360402.0186253</v>
      </c>
      <c r="AD477" s="83">
        <v>7054145079.3429489</v>
      </c>
      <c r="AE477" s="83">
        <v>7384474867.375391</v>
      </c>
      <c r="AF477" s="83">
        <v>7712938013.9820843</v>
      </c>
      <c r="AG477" s="83">
        <v>8049638949.8548746</v>
      </c>
      <c r="AH477" s="83">
        <v>8376395658.0328255</v>
      </c>
      <c r="AI477" s="83">
        <v>8703630476.6311607</v>
      </c>
      <c r="AJ477" s="83">
        <v>9032854499.0084763</v>
      </c>
      <c r="AK477" s="83">
        <v>9365000291.9504814</v>
      </c>
      <c r="AL477" s="92">
        <v>9700145263.9700623</v>
      </c>
    </row>
    <row r="478" spans="1:38" x14ac:dyDescent="0.25">
      <c r="A478" t="str">
        <f t="shared" si="7"/>
        <v>Total aircraft movements_Emerging aviation markets</v>
      </c>
      <c r="B478" s="72" t="s">
        <v>35</v>
      </c>
      <c r="C478" s="108" t="s">
        <v>20</v>
      </c>
      <c r="D478" s="92" t="s">
        <v>17</v>
      </c>
      <c r="E478" s="75" t="s">
        <v>20</v>
      </c>
      <c r="F478" s="76" t="s">
        <v>20</v>
      </c>
      <c r="G478" s="76" t="s">
        <v>20</v>
      </c>
      <c r="H478" s="76" t="s">
        <v>20</v>
      </c>
      <c r="I478" s="76" t="s">
        <v>20</v>
      </c>
      <c r="J478" s="76" t="s">
        <v>20</v>
      </c>
      <c r="K478" s="76" t="s">
        <v>20</v>
      </c>
      <c r="L478" s="76" t="s">
        <v>20</v>
      </c>
      <c r="M478" s="76" t="s">
        <v>20</v>
      </c>
      <c r="N478" s="76" t="s">
        <v>20</v>
      </c>
      <c r="O478" s="76" t="s">
        <v>20</v>
      </c>
      <c r="P478" s="76" t="s">
        <v>20</v>
      </c>
      <c r="Q478" s="76" t="s">
        <v>20</v>
      </c>
      <c r="R478" s="83">
        <v>20078798</v>
      </c>
      <c r="S478" s="83">
        <v>20861069.823595427</v>
      </c>
      <c r="T478" s="83">
        <v>26077174.483642701</v>
      </c>
      <c r="U478" s="83">
        <v>31466307.151027214</v>
      </c>
      <c r="V478" s="83">
        <v>34911497.325688533</v>
      </c>
      <c r="W478" s="83">
        <v>37638878.485826656</v>
      </c>
      <c r="X478" s="83">
        <v>40066286.333711602</v>
      </c>
      <c r="Y478" s="83">
        <v>42302925.788981274</v>
      </c>
      <c r="Z478" s="83">
        <v>44408652.035503998</v>
      </c>
      <c r="AA478" s="83">
        <v>46413924.511596479</v>
      </c>
      <c r="AB478" s="83">
        <v>48340761.192629032</v>
      </c>
      <c r="AC478" s="83">
        <v>50198205.211063735</v>
      </c>
      <c r="AD478" s="83">
        <v>52004969.639727011</v>
      </c>
      <c r="AE478" s="83">
        <v>53768435.659166604</v>
      </c>
      <c r="AF478" s="83">
        <v>55488777.881799608</v>
      </c>
      <c r="AG478" s="83">
        <v>57167199.396454245</v>
      </c>
      <c r="AH478" s="83">
        <v>58796283.420503773</v>
      </c>
      <c r="AI478" s="83">
        <v>60389275.38299638</v>
      </c>
      <c r="AJ478" s="83">
        <v>61952258.323285967</v>
      </c>
      <c r="AK478" s="83">
        <v>63489467.741116099</v>
      </c>
      <c r="AL478" s="92">
        <v>65001939.666745469</v>
      </c>
    </row>
    <row r="479" spans="1:38" x14ac:dyDescent="0.25">
      <c r="A479" t="str">
        <f t="shared" si="7"/>
        <v>Total Cargo_Emerging aviation markets</v>
      </c>
      <c r="B479" s="102" t="s">
        <v>207</v>
      </c>
      <c r="C479" s="103" t="s">
        <v>20</v>
      </c>
      <c r="D479" s="104" t="s">
        <v>17</v>
      </c>
      <c r="E479" s="105" t="s">
        <v>20</v>
      </c>
      <c r="F479" s="106" t="s">
        <v>20</v>
      </c>
      <c r="G479" s="106" t="s">
        <v>20</v>
      </c>
      <c r="H479" s="106" t="s">
        <v>20</v>
      </c>
      <c r="I479" s="106" t="s">
        <v>20</v>
      </c>
      <c r="J479" s="106" t="s">
        <v>20</v>
      </c>
      <c r="K479" s="106" t="s">
        <v>20</v>
      </c>
      <c r="L479" s="106" t="s">
        <v>20</v>
      </c>
      <c r="M479" s="106" t="s">
        <v>20</v>
      </c>
      <c r="N479" s="106" t="s">
        <v>20</v>
      </c>
      <c r="O479" s="106" t="s">
        <v>20</v>
      </c>
      <c r="P479" s="106" t="s">
        <v>20</v>
      </c>
      <c r="Q479" s="106" t="s">
        <v>20</v>
      </c>
      <c r="R479" s="107">
        <v>35319073.283</v>
      </c>
      <c r="S479" s="107">
        <v>40277878.594500951</v>
      </c>
      <c r="T479" s="107">
        <v>44251804.807581492</v>
      </c>
      <c r="U479" s="107">
        <v>46875731.566184618</v>
      </c>
      <c r="V479" s="107">
        <v>49282196.021391638</v>
      </c>
      <c r="W479" s="107">
        <v>51611655.132329322</v>
      </c>
      <c r="X479" s="107">
        <v>53891178.448202237</v>
      </c>
      <c r="Y479" s="107">
        <v>56136832.719072826</v>
      </c>
      <c r="Z479" s="107">
        <v>58370141.883917123</v>
      </c>
      <c r="AA479" s="107">
        <v>60585229.794318661</v>
      </c>
      <c r="AB479" s="107">
        <v>62867503.779893875</v>
      </c>
      <c r="AC479" s="107">
        <v>65074952.57761547</v>
      </c>
      <c r="AD479" s="107">
        <v>67288450.766339436</v>
      </c>
      <c r="AE479" s="107">
        <v>69481746.595147923</v>
      </c>
      <c r="AF479" s="107">
        <v>71678827.471225575</v>
      </c>
      <c r="AG479" s="107">
        <v>73930087.87083827</v>
      </c>
      <c r="AH479" s="107">
        <v>76126868.122793555</v>
      </c>
      <c r="AI479" s="107">
        <v>78319971.875371531</v>
      </c>
      <c r="AJ479" s="107">
        <v>80500062.206141725</v>
      </c>
      <c r="AK479" s="107">
        <v>82696394.509141207</v>
      </c>
      <c r="AL479" s="104">
        <v>84898524.251123071</v>
      </c>
    </row>
    <row r="480" spans="1:38" x14ac:dyDescent="0.25">
      <c r="A480" t="str">
        <f t="shared" si="7"/>
        <v>International passengers_Emerging aviation markets</v>
      </c>
      <c r="B480" s="102" t="s">
        <v>54</v>
      </c>
      <c r="C480" s="103" t="s">
        <v>20</v>
      </c>
      <c r="D480" s="104" t="s">
        <v>17</v>
      </c>
      <c r="E480" s="105" t="s">
        <v>20</v>
      </c>
      <c r="F480" s="106" t="s">
        <v>20</v>
      </c>
      <c r="G480" s="106" t="s">
        <v>20</v>
      </c>
      <c r="H480" s="106" t="s">
        <v>20</v>
      </c>
      <c r="I480" s="106" t="s">
        <v>20</v>
      </c>
      <c r="J480" s="106" t="s">
        <v>20</v>
      </c>
      <c r="K480" s="106" t="s">
        <v>20</v>
      </c>
      <c r="L480" s="106" t="s">
        <v>20</v>
      </c>
      <c r="M480" s="106" t="s">
        <v>20</v>
      </c>
      <c r="N480" s="106" t="s">
        <v>20</v>
      </c>
      <c r="O480" s="106" t="s">
        <v>20</v>
      </c>
      <c r="P480" s="106" t="s">
        <v>20</v>
      </c>
      <c r="Q480" s="106" t="s">
        <v>20</v>
      </c>
      <c r="R480" s="107">
        <v>252646908.37</v>
      </c>
      <c r="S480" s="107">
        <v>272315212.26706117</v>
      </c>
      <c r="T480" s="107">
        <v>530666800.95721674</v>
      </c>
      <c r="U480" s="107">
        <v>824101971.7538569</v>
      </c>
      <c r="V480" s="107">
        <v>1041861811.1442618</v>
      </c>
      <c r="W480" s="107">
        <v>1200794756.9415264</v>
      </c>
      <c r="X480" s="107">
        <v>1346546373.8612564</v>
      </c>
      <c r="Y480" s="107">
        <v>1483423852.5150447</v>
      </c>
      <c r="Z480" s="107">
        <v>1614549056.3312104</v>
      </c>
      <c r="AA480" s="107">
        <v>1742252833.2430875</v>
      </c>
      <c r="AB480" s="107">
        <v>1867861299.6183233</v>
      </c>
      <c r="AC480" s="107">
        <v>1992656607.4133544</v>
      </c>
      <c r="AD480" s="107">
        <v>2117661466.38484</v>
      </c>
      <c r="AE480" s="107">
        <v>2243860749.0125861</v>
      </c>
      <c r="AF480" s="107">
        <v>2371638660.71843</v>
      </c>
      <c r="AG480" s="107">
        <v>2501546799.4232512</v>
      </c>
      <c r="AH480" s="107">
        <v>2634081787.9852633</v>
      </c>
      <c r="AI480" s="107">
        <v>2769992266.2105422</v>
      </c>
      <c r="AJ480" s="107">
        <v>2909864570.4922194</v>
      </c>
      <c r="AK480" s="107">
        <v>3054386668.7095327</v>
      </c>
      <c r="AL480" s="104">
        <v>3203615045.4428568</v>
      </c>
    </row>
    <row r="481" spans="1:38" x14ac:dyDescent="0.25">
      <c r="A481" t="str">
        <f t="shared" si="7"/>
        <v>Domestic passengers_Emerging aviation markets</v>
      </c>
      <c r="B481" s="72" t="s">
        <v>56</v>
      </c>
      <c r="C481" s="108" t="s">
        <v>20</v>
      </c>
      <c r="D481" s="92" t="s">
        <v>17</v>
      </c>
      <c r="E481" s="75" t="s">
        <v>20</v>
      </c>
      <c r="F481" s="76" t="s">
        <v>20</v>
      </c>
      <c r="G481" s="76" t="s">
        <v>20</v>
      </c>
      <c r="H481" s="76" t="s">
        <v>20</v>
      </c>
      <c r="I481" s="76" t="s">
        <v>20</v>
      </c>
      <c r="J481" s="76" t="s">
        <v>20</v>
      </c>
      <c r="K481" s="76" t="s">
        <v>20</v>
      </c>
      <c r="L481" s="76" t="s">
        <v>20</v>
      </c>
      <c r="M481" s="76" t="s">
        <v>20</v>
      </c>
      <c r="N481" s="76" t="s">
        <v>20</v>
      </c>
      <c r="O481" s="76" t="s">
        <v>20</v>
      </c>
      <c r="P481" s="76" t="s">
        <v>20</v>
      </c>
      <c r="Q481" s="76" t="s">
        <v>20</v>
      </c>
      <c r="R481" s="83">
        <v>1523991567.5999999</v>
      </c>
      <c r="S481" s="83">
        <v>1636021898.210773</v>
      </c>
      <c r="T481" s="83">
        <v>2124392983.5437899</v>
      </c>
      <c r="U481" s="83">
        <v>2617367253.4890227</v>
      </c>
      <c r="V481" s="83">
        <v>2972653106.6420374</v>
      </c>
      <c r="W481" s="83">
        <v>3271902950.4164906</v>
      </c>
      <c r="X481" s="83">
        <v>3537260837.1578555</v>
      </c>
      <c r="Y481" s="83">
        <v>3784780366.1026688</v>
      </c>
      <c r="Z481" s="83">
        <v>4019650031.8848839</v>
      </c>
      <c r="AA481" s="83">
        <v>4244657249.3369584</v>
      </c>
      <c r="AB481" s="83">
        <v>4470842038.0162306</v>
      </c>
      <c r="AC481" s="83">
        <v>4681943601.1755638</v>
      </c>
      <c r="AD481" s="83">
        <v>4888492264.2880983</v>
      </c>
      <c r="AE481" s="83">
        <v>5091346154.5614843</v>
      </c>
      <c r="AF481" s="83">
        <v>5290713289.1860218</v>
      </c>
      <c r="AG481" s="83">
        <v>5496078477.5610838</v>
      </c>
      <c r="AH481" s="83">
        <v>5688882222.0523424</v>
      </c>
      <c r="AI481" s="83">
        <v>5878769660.3526306</v>
      </c>
      <c r="AJ481" s="83">
        <v>6066659019.5723553</v>
      </c>
      <c r="AK481" s="83">
        <v>6252797916.5307074</v>
      </c>
      <c r="AL481" s="92">
        <v>6437209381.0958347</v>
      </c>
    </row>
    <row r="482" spans="1:38" x14ac:dyDescent="0.25">
      <c r="A482" t="str">
        <f t="shared" si="7"/>
        <v>Total passengers_Emerging and developing economies</v>
      </c>
      <c r="B482" s="72" t="s">
        <v>58</v>
      </c>
      <c r="C482" s="108" t="s">
        <v>20</v>
      </c>
      <c r="D482" s="92" t="s">
        <v>10</v>
      </c>
      <c r="E482" s="75" t="s">
        <v>20</v>
      </c>
      <c r="F482" s="76" t="s">
        <v>20</v>
      </c>
      <c r="G482" s="76" t="s">
        <v>20</v>
      </c>
      <c r="H482" s="76" t="s">
        <v>20</v>
      </c>
      <c r="I482" s="76" t="s">
        <v>20</v>
      </c>
      <c r="J482" s="76" t="s">
        <v>20</v>
      </c>
      <c r="K482" s="76" t="s">
        <v>20</v>
      </c>
      <c r="L482" s="76" t="s">
        <v>20</v>
      </c>
      <c r="M482" s="76" t="s">
        <v>20</v>
      </c>
      <c r="N482" s="76" t="s">
        <v>20</v>
      </c>
      <c r="O482" s="76" t="s">
        <v>20</v>
      </c>
      <c r="P482" s="76" t="s">
        <v>20</v>
      </c>
      <c r="Q482" s="76" t="s">
        <v>20</v>
      </c>
      <c r="R482" s="83">
        <v>2014298269.97</v>
      </c>
      <c r="S482" s="83">
        <v>2225266140.863574</v>
      </c>
      <c r="T482" s="83">
        <v>3130077063.1612854</v>
      </c>
      <c r="U482" s="83">
        <v>4039564041.54107</v>
      </c>
      <c r="V482" s="83">
        <v>4706749100.4068766</v>
      </c>
      <c r="W482" s="83">
        <v>5235447530.910449</v>
      </c>
      <c r="X482" s="83">
        <v>5705996658.1738424</v>
      </c>
      <c r="Y482" s="83">
        <v>6142355391.4847383</v>
      </c>
      <c r="Z482" s="83">
        <v>6555432477.1230154</v>
      </c>
      <c r="AA482" s="83">
        <v>6951774601.1476336</v>
      </c>
      <c r="AB482" s="83">
        <v>7344982790.7751226</v>
      </c>
      <c r="AC482" s="83">
        <v>7720258911.158308</v>
      </c>
      <c r="AD482" s="83">
        <v>8090172816.4999924</v>
      </c>
      <c r="AE482" s="83">
        <v>8456767000.5919952</v>
      </c>
      <c r="AF482" s="83">
        <v>8821120213.8005562</v>
      </c>
      <c r="AG482" s="83">
        <v>9193346446.2197208</v>
      </c>
      <c r="AH482" s="83">
        <v>9555267935.239809</v>
      </c>
      <c r="AI482" s="83">
        <v>9917763820.4397964</v>
      </c>
      <c r="AJ482" s="83">
        <v>10282246152.533422</v>
      </c>
      <c r="AK482" s="83">
        <v>10649907681.274439</v>
      </c>
      <c r="AL482" s="92">
        <v>11020773722.652885</v>
      </c>
    </row>
    <row r="483" spans="1:38" x14ac:dyDescent="0.25">
      <c r="A483" t="str">
        <f t="shared" si="7"/>
        <v>Total aircraft movements_Emerging and developing economies</v>
      </c>
      <c r="B483" s="72" t="s">
        <v>35</v>
      </c>
      <c r="C483" s="108" t="s">
        <v>20</v>
      </c>
      <c r="D483" s="92" t="s">
        <v>10</v>
      </c>
      <c r="E483" s="75" t="s">
        <v>20</v>
      </c>
      <c r="F483" s="76" t="s">
        <v>20</v>
      </c>
      <c r="G483" s="76" t="s">
        <v>20</v>
      </c>
      <c r="H483" s="76" t="s">
        <v>20</v>
      </c>
      <c r="I483" s="76" t="s">
        <v>20</v>
      </c>
      <c r="J483" s="76" t="s">
        <v>20</v>
      </c>
      <c r="K483" s="76" t="s">
        <v>20</v>
      </c>
      <c r="L483" s="76" t="s">
        <v>20</v>
      </c>
      <c r="M483" s="76" t="s">
        <v>20</v>
      </c>
      <c r="N483" s="76" t="s">
        <v>20</v>
      </c>
      <c r="O483" s="76" t="s">
        <v>20</v>
      </c>
      <c r="P483" s="76" t="s">
        <v>20</v>
      </c>
      <c r="Q483" s="76" t="s">
        <v>20</v>
      </c>
      <c r="R483" s="83">
        <v>24129099</v>
      </c>
      <c r="S483" s="83">
        <v>25710216.638575505</v>
      </c>
      <c r="T483" s="83">
        <v>32636117.57479066</v>
      </c>
      <c r="U483" s="83">
        <v>39174822.098302096</v>
      </c>
      <c r="V483" s="83">
        <v>43381475.773814984</v>
      </c>
      <c r="W483" s="83">
        <v>46640500.180272803</v>
      </c>
      <c r="X483" s="83">
        <v>49484014.52833797</v>
      </c>
      <c r="Y483" s="83">
        <v>52067011.807917617</v>
      </c>
      <c r="Z483" s="83">
        <v>54476119.057149053</v>
      </c>
      <c r="AA483" s="83">
        <v>56757773.47986269</v>
      </c>
      <c r="AB483" s="83">
        <v>58943947.175350063</v>
      </c>
      <c r="AC483" s="83">
        <v>61042420.713601418</v>
      </c>
      <c r="AD483" s="83">
        <v>63084370.949359857</v>
      </c>
      <c r="AE483" s="83">
        <v>65077519.633143023</v>
      </c>
      <c r="AF483" s="83">
        <v>67024700.134829365</v>
      </c>
      <c r="AG483" s="83">
        <v>68928562.87646459</v>
      </c>
      <c r="AH483" s="83">
        <v>70778993.355738744</v>
      </c>
      <c r="AI483" s="83">
        <v>72593383.293949604</v>
      </c>
      <c r="AJ483" s="83">
        <v>74378620.69995074</v>
      </c>
      <c r="AK483" s="83">
        <v>76139505.268722147</v>
      </c>
      <c r="AL483" s="92">
        <v>77877416.222435221</v>
      </c>
    </row>
    <row r="484" spans="1:38" x14ac:dyDescent="0.25">
      <c r="A484" t="str">
        <f t="shared" si="7"/>
        <v>Total Cargo_Emerging and developing economies</v>
      </c>
      <c r="B484" s="102" t="s">
        <v>207</v>
      </c>
      <c r="C484" s="103" t="s">
        <v>20</v>
      </c>
      <c r="D484" s="104" t="s">
        <v>10</v>
      </c>
      <c r="E484" s="105" t="s">
        <v>20</v>
      </c>
      <c r="F484" s="106" t="s">
        <v>20</v>
      </c>
      <c r="G484" s="106" t="s">
        <v>20</v>
      </c>
      <c r="H484" s="106" t="s">
        <v>20</v>
      </c>
      <c r="I484" s="106" t="s">
        <v>20</v>
      </c>
      <c r="J484" s="106" t="s">
        <v>20</v>
      </c>
      <c r="K484" s="106" t="s">
        <v>20</v>
      </c>
      <c r="L484" s="106" t="s">
        <v>20</v>
      </c>
      <c r="M484" s="106" t="s">
        <v>20</v>
      </c>
      <c r="N484" s="106" t="s">
        <v>20</v>
      </c>
      <c r="O484" s="106" t="s">
        <v>20</v>
      </c>
      <c r="P484" s="106" t="s">
        <v>20</v>
      </c>
      <c r="Q484" s="106" t="s">
        <v>20</v>
      </c>
      <c r="R484" s="107">
        <v>39583373.104000002</v>
      </c>
      <c r="S484" s="107">
        <v>45131667.700604312</v>
      </c>
      <c r="T484" s="107">
        <v>49712266.301472448</v>
      </c>
      <c r="U484" s="107">
        <v>52789231.617297553</v>
      </c>
      <c r="V484" s="107">
        <v>55542797.505712822</v>
      </c>
      <c r="W484" s="107">
        <v>58160780.727709778</v>
      </c>
      <c r="X484" s="107">
        <v>60704863.173877172</v>
      </c>
      <c r="Y484" s="107">
        <v>63197741.620651811</v>
      </c>
      <c r="Z484" s="107">
        <v>65664504.318546526</v>
      </c>
      <c r="AA484" s="107">
        <v>68102903.164197952</v>
      </c>
      <c r="AB484" s="107">
        <v>70602329.814375654</v>
      </c>
      <c r="AC484" s="107">
        <v>73017021.840064809</v>
      </c>
      <c r="AD484" s="107">
        <v>75434995.024322852</v>
      </c>
      <c r="AE484" s="107">
        <v>77828215.30517666</v>
      </c>
      <c r="AF484" s="107">
        <v>80223622.214413524</v>
      </c>
      <c r="AG484" s="107">
        <v>82672229.875835404</v>
      </c>
      <c r="AH484" s="107">
        <v>85062691.348756313</v>
      </c>
      <c r="AI484" s="107">
        <v>87449162.477894098</v>
      </c>
      <c r="AJ484" s="107">
        <v>89821482.104865983</v>
      </c>
      <c r="AK484" s="107">
        <v>92212228.016321361</v>
      </c>
      <c r="AL484" s="104">
        <v>94609950.198906675</v>
      </c>
    </row>
    <row r="485" spans="1:38" x14ac:dyDescent="0.25">
      <c r="A485" t="str">
        <f t="shared" si="7"/>
        <v>International passengers_Emerging and developing economies</v>
      </c>
      <c r="B485" s="102" t="s">
        <v>54</v>
      </c>
      <c r="C485" s="103" t="s">
        <v>20</v>
      </c>
      <c r="D485" s="104" t="s">
        <v>10</v>
      </c>
      <c r="E485" s="105" t="s">
        <v>20</v>
      </c>
      <c r="F485" s="106" t="s">
        <v>20</v>
      </c>
      <c r="G485" s="106" t="s">
        <v>20</v>
      </c>
      <c r="H485" s="106" t="s">
        <v>20</v>
      </c>
      <c r="I485" s="106" t="s">
        <v>20</v>
      </c>
      <c r="J485" s="106" t="s">
        <v>20</v>
      </c>
      <c r="K485" s="106" t="s">
        <v>20</v>
      </c>
      <c r="L485" s="106" t="s">
        <v>20</v>
      </c>
      <c r="M485" s="106" t="s">
        <v>20</v>
      </c>
      <c r="N485" s="106" t="s">
        <v>20</v>
      </c>
      <c r="O485" s="106" t="s">
        <v>20</v>
      </c>
      <c r="P485" s="106" t="s">
        <v>20</v>
      </c>
      <c r="Q485" s="106" t="s">
        <v>20</v>
      </c>
      <c r="R485" s="107">
        <v>393909277.37</v>
      </c>
      <c r="S485" s="107">
        <v>475171451.46686763</v>
      </c>
      <c r="T485" s="107">
        <v>859349483.39118016</v>
      </c>
      <c r="U485" s="107">
        <v>1248249337.1910303</v>
      </c>
      <c r="V485" s="107">
        <v>1539483980.3596208</v>
      </c>
      <c r="W485" s="107">
        <v>1753455264.6523654</v>
      </c>
      <c r="X485" s="107">
        <v>1945891408.4468036</v>
      </c>
      <c r="Y485" s="107">
        <v>2123720495.5488675</v>
      </c>
      <c r="Z485" s="107">
        <v>2291991324.3559418</v>
      </c>
      <c r="AA485" s="107">
        <v>2454088611.2907233</v>
      </c>
      <c r="AB485" s="107">
        <v>2612259335.2286377</v>
      </c>
      <c r="AC485" s="107">
        <v>2768084385.6420298</v>
      </c>
      <c r="AD485" s="107">
        <v>2923304630.8736763</v>
      </c>
      <c r="AE485" s="107">
        <v>3079020622.2877059</v>
      </c>
      <c r="AF485" s="107">
        <v>3236040129.9200826</v>
      </c>
      <c r="AG485" s="107">
        <v>3394872049.3195057</v>
      </c>
      <c r="AH485" s="107">
        <v>3556150045.0148201</v>
      </c>
      <c r="AI485" s="107">
        <v>3720911942.1533184</v>
      </c>
      <c r="AJ485" s="107">
        <v>3889618202.5781097</v>
      </c>
      <c r="AK485" s="107">
        <v>4063203709.5178065</v>
      </c>
      <c r="AL485" s="104">
        <v>4241670203.413518</v>
      </c>
    </row>
    <row r="486" spans="1:38" x14ac:dyDescent="0.25">
      <c r="A486" t="str">
        <f t="shared" si="7"/>
        <v>Domestic passengers_Emerging and developing economies</v>
      </c>
      <c r="B486" s="72" t="s">
        <v>56</v>
      </c>
      <c r="C486" s="108" t="s">
        <v>20</v>
      </c>
      <c r="D486" s="92" t="s">
        <v>10</v>
      </c>
      <c r="E486" s="75" t="s">
        <v>20</v>
      </c>
      <c r="F486" s="76" t="s">
        <v>20</v>
      </c>
      <c r="G486" s="76" t="s">
        <v>20</v>
      </c>
      <c r="H486" s="76" t="s">
        <v>20</v>
      </c>
      <c r="I486" s="76" t="s">
        <v>20</v>
      </c>
      <c r="J486" s="76" t="s">
        <v>20</v>
      </c>
      <c r="K486" s="76" t="s">
        <v>20</v>
      </c>
      <c r="L486" s="76" t="s">
        <v>20</v>
      </c>
      <c r="M486" s="76" t="s">
        <v>20</v>
      </c>
      <c r="N486" s="76" t="s">
        <v>20</v>
      </c>
      <c r="O486" s="76" t="s">
        <v>20</v>
      </c>
      <c r="P486" s="76" t="s">
        <v>20</v>
      </c>
      <c r="Q486" s="76" t="s">
        <v>20</v>
      </c>
      <c r="R486" s="83">
        <v>1579555937.5999999</v>
      </c>
      <c r="S486" s="83">
        <v>1715450632.0983868</v>
      </c>
      <c r="T486" s="83">
        <v>2230286161.8363872</v>
      </c>
      <c r="U486" s="83">
        <v>2745743455.6632385</v>
      </c>
      <c r="V486" s="83">
        <v>3118093433.7841611</v>
      </c>
      <c r="W486" s="83">
        <v>3430282459.7264299</v>
      </c>
      <c r="X486" s="83">
        <v>3706356134.017633</v>
      </c>
      <c r="Y486" s="83">
        <v>3963116687.8040309</v>
      </c>
      <c r="Z486" s="83">
        <v>4206281348.9897909</v>
      </c>
      <c r="AA486" s="83">
        <v>4438937190.9005489</v>
      </c>
      <c r="AB486" s="83">
        <v>4672329169.3405743</v>
      </c>
      <c r="AC486" s="83">
        <v>4890160062.0616045</v>
      </c>
      <c r="AD486" s="83">
        <v>5103213643.7410374</v>
      </c>
      <c r="AE486" s="83">
        <v>5312424333.3550406</v>
      </c>
      <c r="AF486" s="83">
        <v>5518063622.946105</v>
      </c>
      <c r="AG486" s="83">
        <v>5729664007.7491741</v>
      </c>
      <c r="AH486" s="83">
        <v>5928524514.8173056</v>
      </c>
      <c r="AI486" s="83">
        <v>6124463845.3222075</v>
      </c>
      <c r="AJ486" s="83">
        <v>6318427157.8144846</v>
      </c>
      <c r="AK486" s="83">
        <v>6510674794.2644701</v>
      </c>
      <c r="AL486" s="92">
        <v>6701230615.1002617</v>
      </c>
    </row>
    <row r="487" spans="1:38" x14ac:dyDescent="0.25">
      <c r="A487" t="str">
        <f t="shared" si="7"/>
        <v>Total passengers_Emerging and developing Asia</v>
      </c>
      <c r="B487" s="72" t="s">
        <v>58</v>
      </c>
      <c r="C487" s="108" t="s">
        <v>20</v>
      </c>
      <c r="D487" s="92" t="s">
        <v>11</v>
      </c>
      <c r="E487" s="75" t="s">
        <v>20</v>
      </c>
      <c r="F487" s="76" t="s">
        <v>20</v>
      </c>
      <c r="G487" s="76" t="s">
        <v>20</v>
      </c>
      <c r="H487" s="76" t="s">
        <v>20</v>
      </c>
      <c r="I487" s="76" t="s">
        <v>20</v>
      </c>
      <c r="J487" s="76" t="s">
        <v>20</v>
      </c>
      <c r="K487" s="76" t="s">
        <v>20</v>
      </c>
      <c r="L487" s="76" t="s">
        <v>20</v>
      </c>
      <c r="M487" s="76" t="s">
        <v>20</v>
      </c>
      <c r="N487" s="76" t="s">
        <v>20</v>
      </c>
      <c r="O487" s="76" t="s">
        <v>20</v>
      </c>
      <c r="P487" s="76" t="s">
        <v>20</v>
      </c>
      <c r="Q487" s="76" t="s">
        <v>20</v>
      </c>
      <c r="R487" s="83">
        <v>1246877047.97</v>
      </c>
      <c r="S487" s="83">
        <v>1112630583.4253938</v>
      </c>
      <c r="T487" s="83">
        <v>1545721125.8456635</v>
      </c>
      <c r="U487" s="83">
        <v>2117613512.4805169</v>
      </c>
      <c r="V487" s="83">
        <v>2527515226.3239369</v>
      </c>
      <c r="W487" s="83">
        <v>2847372705.0447145</v>
      </c>
      <c r="X487" s="83">
        <v>3138981943.9460621</v>
      </c>
      <c r="Y487" s="83">
        <v>3415245632.6653152</v>
      </c>
      <c r="Z487" s="83">
        <v>3679729336.2499747</v>
      </c>
      <c r="AA487" s="83">
        <v>3935227162.3752708</v>
      </c>
      <c r="AB487" s="83">
        <v>4192499334.5656037</v>
      </c>
      <c r="AC487" s="83">
        <v>4435128375.572401</v>
      </c>
      <c r="AD487" s="83">
        <v>4673645493.403039</v>
      </c>
      <c r="AE487" s="83">
        <v>4909173026.6364994</v>
      </c>
      <c r="AF487" s="83">
        <v>5142642387.5357685</v>
      </c>
      <c r="AG487" s="83">
        <v>5383736138.7134151</v>
      </c>
      <c r="AH487" s="83">
        <v>5615248218.9011726</v>
      </c>
      <c r="AI487" s="83">
        <v>5847273819.6121464</v>
      </c>
      <c r="AJ487" s="83">
        <v>6080359864.4240141</v>
      </c>
      <c r="AK487" s="83">
        <v>6315138514.0261602</v>
      </c>
      <c r="AL487" s="92">
        <v>6552181628.5007277</v>
      </c>
    </row>
    <row r="488" spans="1:38" x14ac:dyDescent="0.25">
      <c r="A488" t="str">
        <f t="shared" si="7"/>
        <v>Total aircraft movements_Emerging and developing Asia</v>
      </c>
      <c r="B488" s="72" t="s">
        <v>35</v>
      </c>
      <c r="C488" s="108" t="s">
        <v>20</v>
      </c>
      <c r="D488" s="92" t="s">
        <v>11</v>
      </c>
      <c r="E488" s="75" t="s">
        <v>20</v>
      </c>
      <c r="F488" s="76" t="s">
        <v>20</v>
      </c>
      <c r="G488" s="76" t="s">
        <v>20</v>
      </c>
      <c r="H488" s="76" t="s">
        <v>20</v>
      </c>
      <c r="I488" s="76" t="s">
        <v>20</v>
      </c>
      <c r="J488" s="76" t="s">
        <v>20</v>
      </c>
      <c r="K488" s="76" t="s">
        <v>20</v>
      </c>
      <c r="L488" s="76" t="s">
        <v>20</v>
      </c>
      <c r="M488" s="76" t="s">
        <v>20</v>
      </c>
      <c r="N488" s="76" t="s">
        <v>20</v>
      </c>
      <c r="O488" s="76" t="s">
        <v>20</v>
      </c>
      <c r="P488" s="76" t="s">
        <v>20</v>
      </c>
      <c r="Q488" s="76" t="s">
        <v>20</v>
      </c>
      <c r="R488" s="83">
        <v>13273501</v>
      </c>
      <c r="S488" s="83">
        <v>11944777.379278908</v>
      </c>
      <c r="T488" s="83">
        <v>14996328.575795703</v>
      </c>
      <c r="U488" s="83">
        <v>18925147.753614448</v>
      </c>
      <c r="V488" s="83">
        <v>21370771.405342206</v>
      </c>
      <c r="W488" s="83">
        <v>23334758.465822134</v>
      </c>
      <c r="X488" s="83">
        <v>25120042.964850131</v>
      </c>
      <c r="Y488" s="83">
        <v>26782512.222650915</v>
      </c>
      <c r="Z488" s="83">
        <v>28353449.101747151</v>
      </c>
      <c r="AA488" s="83">
        <v>29851992.938679356</v>
      </c>
      <c r="AB488" s="83">
        <v>31290090.623589307</v>
      </c>
      <c r="AC488" s="83">
        <v>32676685.501986027</v>
      </c>
      <c r="AD488" s="83">
        <v>34017016.356745221</v>
      </c>
      <c r="AE488" s="83">
        <v>35315975.518129885</v>
      </c>
      <c r="AF488" s="83">
        <v>36575298.693725191</v>
      </c>
      <c r="AG488" s="83">
        <v>37795246.96284204</v>
      </c>
      <c r="AH488" s="83">
        <v>38979769.506414443</v>
      </c>
      <c r="AI488" s="83">
        <v>40133237.470635071</v>
      </c>
      <c r="AJ488" s="83">
        <v>41257696.396267273</v>
      </c>
      <c r="AK488" s="83">
        <v>42356797.158521295</v>
      </c>
      <c r="AL488" s="92">
        <v>43433018.189965889</v>
      </c>
    </row>
    <row r="489" spans="1:38" x14ac:dyDescent="0.25">
      <c r="A489" t="str">
        <f t="shared" si="7"/>
        <v>Total Cargo_Emerging and developing Asia</v>
      </c>
      <c r="B489" s="102" t="s">
        <v>207</v>
      </c>
      <c r="C489" s="103" t="s">
        <v>20</v>
      </c>
      <c r="D489" s="104" t="s">
        <v>11</v>
      </c>
      <c r="E489" s="105" t="s">
        <v>20</v>
      </c>
      <c r="F489" s="106" t="s">
        <v>20</v>
      </c>
      <c r="G489" s="106" t="s">
        <v>20</v>
      </c>
      <c r="H489" s="106" t="s">
        <v>20</v>
      </c>
      <c r="I489" s="106" t="s">
        <v>20</v>
      </c>
      <c r="J489" s="106" t="s">
        <v>20</v>
      </c>
      <c r="K489" s="106" t="s">
        <v>20</v>
      </c>
      <c r="L489" s="106" t="s">
        <v>20</v>
      </c>
      <c r="M489" s="106" t="s">
        <v>20</v>
      </c>
      <c r="N489" s="106" t="s">
        <v>20</v>
      </c>
      <c r="O489" s="106" t="s">
        <v>20</v>
      </c>
      <c r="P489" s="106" t="s">
        <v>20</v>
      </c>
      <c r="Q489" s="106" t="s">
        <v>20</v>
      </c>
      <c r="R489" s="107">
        <v>24033789.682</v>
      </c>
      <c r="S489" s="107">
        <v>26617962.485705592</v>
      </c>
      <c r="T489" s="107">
        <v>29039694.095061701</v>
      </c>
      <c r="U489" s="107">
        <v>30868631.6951597</v>
      </c>
      <c r="V489" s="107">
        <v>32512580.55045525</v>
      </c>
      <c r="W489" s="107">
        <v>34072460.933556043</v>
      </c>
      <c r="X489" s="107">
        <v>35605270.970508695</v>
      </c>
      <c r="Y489" s="107">
        <v>37125800.258892827</v>
      </c>
      <c r="Z489" s="107">
        <v>38638583.230992891</v>
      </c>
      <c r="AA489" s="107">
        <v>40145554.034410939</v>
      </c>
      <c r="AB489" s="107">
        <v>41707214.29292284</v>
      </c>
      <c r="AC489" s="107">
        <v>43201750.270061255</v>
      </c>
      <c r="AD489" s="107">
        <v>44690262.533286072</v>
      </c>
      <c r="AE489" s="107">
        <v>46172721.508251302</v>
      </c>
      <c r="AF489" s="107">
        <v>47648374.853638753</v>
      </c>
      <c r="AG489" s="107">
        <v>49176604.734464467</v>
      </c>
      <c r="AH489" s="107">
        <v>50637790.754720196</v>
      </c>
      <c r="AI489" s="107">
        <v>52095431.734512016</v>
      </c>
      <c r="AJ489" s="107">
        <v>53549960.42786064</v>
      </c>
      <c r="AK489" s="107">
        <v>55003527.70941636</v>
      </c>
      <c r="AL489" s="104">
        <v>56457898.564630352</v>
      </c>
    </row>
    <row r="490" spans="1:38" x14ac:dyDescent="0.25">
      <c r="A490" t="str">
        <f t="shared" si="7"/>
        <v>International passengers_Emerging and developing Asia</v>
      </c>
      <c r="B490" s="102" t="s">
        <v>54</v>
      </c>
      <c r="C490" s="103" t="s">
        <v>20</v>
      </c>
      <c r="D490" s="104" t="s">
        <v>11</v>
      </c>
      <c r="E490" s="105" t="s">
        <v>20</v>
      </c>
      <c r="F490" s="106" t="s">
        <v>20</v>
      </c>
      <c r="G490" s="106" t="s">
        <v>20</v>
      </c>
      <c r="H490" s="106" t="s">
        <v>20</v>
      </c>
      <c r="I490" s="106" t="s">
        <v>20</v>
      </c>
      <c r="J490" s="106" t="s">
        <v>20</v>
      </c>
      <c r="K490" s="106" t="s">
        <v>20</v>
      </c>
      <c r="L490" s="106" t="s">
        <v>20</v>
      </c>
      <c r="M490" s="106" t="s">
        <v>20</v>
      </c>
      <c r="N490" s="106" t="s">
        <v>20</v>
      </c>
      <c r="O490" s="106" t="s">
        <v>20</v>
      </c>
      <c r="P490" s="106" t="s">
        <v>20</v>
      </c>
      <c r="Q490" s="106" t="s">
        <v>20</v>
      </c>
      <c r="R490" s="107">
        <v>92402179.370000005</v>
      </c>
      <c r="S490" s="107">
        <v>33704233.650459915</v>
      </c>
      <c r="T490" s="107">
        <v>138322457.69829181</v>
      </c>
      <c r="U490" s="107">
        <v>321601171.05384743</v>
      </c>
      <c r="V490" s="107">
        <v>455776732.80794418</v>
      </c>
      <c r="W490" s="107">
        <v>544356492.63027692</v>
      </c>
      <c r="X490" s="107">
        <v>626780079.81436074</v>
      </c>
      <c r="Y490" s="107">
        <v>705023383.5078764</v>
      </c>
      <c r="Z490" s="107">
        <v>780555663.13489306</v>
      </c>
      <c r="AA490" s="107">
        <v>854501516.36763752</v>
      </c>
      <c r="AB490" s="107">
        <v>927559707.41357982</v>
      </c>
      <c r="AC490" s="107">
        <v>1000091807.1885648</v>
      </c>
      <c r="AD490" s="107">
        <v>1072697326.5706894</v>
      </c>
      <c r="AE490" s="107">
        <v>1145793629.5187953</v>
      </c>
      <c r="AF490" s="107">
        <v>1219742690.9101799</v>
      </c>
      <c r="AG490" s="107">
        <v>1294806525.6358943</v>
      </c>
      <c r="AH490" s="107">
        <v>1371528370.7135768</v>
      </c>
      <c r="AI490" s="107">
        <v>1450523762.5483186</v>
      </c>
      <c r="AJ490" s="107">
        <v>1532051920.2237089</v>
      </c>
      <c r="AK490" s="107">
        <v>1616494786.1628036</v>
      </c>
      <c r="AL490" s="104">
        <v>1704235386.0264161</v>
      </c>
    </row>
    <row r="491" spans="1:38" x14ac:dyDescent="0.25">
      <c r="A491" t="str">
        <f t="shared" si="7"/>
        <v>Domestic passengers_Emerging and developing Asia</v>
      </c>
      <c r="B491" s="72" t="s">
        <v>56</v>
      </c>
      <c r="C491" s="108" t="s">
        <v>20</v>
      </c>
      <c r="D491" s="92" t="s">
        <v>11</v>
      </c>
      <c r="E491" s="75" t="s">
        <v>20</v>
      </c>
      <c r="F491" s="76" t="s">
        <v>20</v>
      </c>
      <c r="G491" s="76" t="s">
        <v>20</v>
      </c>
      <c r="H491" s="76" t="s">
        <v>20</v>
      </c>
      <c r="I491" s="76" t="s">
        <v>20</v>
      </c>
      <c r="J491" s="76" t="s">
        <v>20</v>
      </c>
      <c r="K491" s="76" t="s">
        <v>20</v>
      </c>
      <c r="L491" s="76" t="s">
        <v>20</v>
      </c>
      <c r="M491" s="76" t="s">
        <v>20</v>
      </c>
      <c r="N491" s="76" t="s">
        <v>20</v>
      </c>
      <c r="O491" s="76" t="s">
        <v>20</v>
      </c>
      <c r="P491" s="76" t="s">
        <v>20</v>
      </c>
      <c r="Q491" s="76" t="s">
        <v>20</v>
      </c>
      <c r="R491" s="83">
        <v>1145876059.5999999</v>
      </c>
      <c r="S491" s="83">
        <v>1068253871.1886131</v>
      </c>
      <c r="T491" s="83">
        <v>1393740062.1687412</v>
      </c>
      <c r="U491" s="83">
        <v>1779576418.8332877</v>
      </c>
      <c r="V491" s="83">
        <v>2053325358.5573645</v>
      </c>
      <c r="W491" s="83">
        <v>2282928830.4580064</v>
      </c>
      <c r="X491" s="83">
        <v>2490707151.2673922</v>
      </c>
      <c r="Y491" s="83">
        <v>2687483242.0318384</v>
      </c>
      <c r="Z491" s="83">
        <v>2875292284.7225437</v>
      </c>
      <c r="AA491" s="83">
        <v>3055765191.0076094</v>
      </c>
      <c r="AB491" s="83">
        <v>3238868525.2960157</v>
      </c>
      <c r="AC491" s="83">
        <v>3407950146.1474543</v>
      </c>
      <c r="AD491" s="83">
        <v>3572862197.2891016</v>
      </c>
      <c r="AE491" s="83">
        <v>3734303799.0646925</v>
      </c>
      <c r="AF491" s="83">
        <v>3892842184.4415183</v>
      </c>
      <c r="AG491" s="83">
        <v>4057822776.2686343</v>
      </c>
      <c r="AH491" s="83">
        <v>4211639522.8686094</v>
      </c>
      <c r="AI491" s="83">
        <v>4363697603.9503994</v>
      </c>
      <c r="AJ491" s="83">
        <v>4514284094.7780046</v>
      </c>
      <c r="AK491" s="83">
        <v>4663648852.5245399</v>
      </c>
      <c r="AL491" s="92">
        <v>4811979415.8649063</v>
      </c>
    </row>
    <row r="492" spans="1:38" x14ac:dyDescent="0.25">
      <c r="A492" t="str">
        <f t="shared" si="7"/>
        <v>Total passengers_Egypt</v>
      </c>
      <c r="B492" s="72" t="s">
        <v>58</v>
      </c>
      <c r="C492" s="108" t="s">
        <v>32</v>
      </c>
      <c r="D492" s="92" t="s">
        <v>44</v>
      </c>
      <c r="E492" s="75" t="s">
        <v>20</v>
      </c>
      <c r="F492" s="76" t="s">
        <v>34</v>
      </c>
      <c r="G492" s="76" t="s">
        <v>20</v>
      </c>
      <c r="H492" s="76" t="s">
        <v>20</v>
      </c>
      <c r="I492" s="76" t="s">
        <v>20</v>
      </c>
      <c r="J492" s="76" t="s">
        <v>20</v>
      </c>
      <c r="K492" s="76" t="s">
        <v>20</v>
      </c>
      <c r="L492" s="76" t="s">
        <v>20</v>
      </c>
      <c r="M492" s="76" t="s">
        <v>20</v>
      </c>
      <c r="N492" s="76" t="s">
        <v>34</v>
      </c>
      <c r="O492" s="76" t="s">
        <v>20</v>
      </c>
      <c r="P492" s="76" t="s">
        <v>20</v>
      </c>
      <c r="Q492" s="76" t="s">
        <v>20</v>
      </c>
      <c r="R492" s="83">
        <v>13214085</v>
      </c>
      <c r="S492" s="83">
        <v>24891265.985610262</v>
      </c>
      <c r="T492" s="83">
        <v>37741167.717100255</v>
      </c>
      <c r="U492" s="83">
        <v>41881532.819825962</v>
      </c>
      <c r="V492" s="83">
        <v>45466347.236478835</v>
      </c>
      <c r="W492" s="83">
        <v>49025713.182271048</v>
      </c>
      <c r="X492" s="83">
        <v>51900117.714721881</v>
      </c>
      <c r="Y492" s="83">
        <v>54349165.269741423</v>
      </c>
      <c r="Z492" s="83">
        <v>56527407.263025589</v>
      </c>
      <c r="AA492" s="83">
        <v>58540568.438817754</v>
      </c>
      <c r="AB492" s="83">
        <v>60455767.135709397</v>
      </c>
      <c r="AC492" s="83">
        <v>62345198.067641281</v>
      </c>
      <c r="AD492" s="83">
        <v>64207097.653337903</v>
      </c>
      <c r="AE492" s="83">
        <v>66064217.127483748</v>
      </c>
      <c r="AF492" s="83">
        <v>67930397.095015898</v>
      </c>
      <c r="AG492" s="83">
        <v>69810183.3857034</v>
      </c>
      <c r="AH492" s="83">
        <v>71745575.967557967</v>
      </c>
      <c r="AI492" s="83">
        <v>73695256.52902551</v>
      </c>
      <c r="AJ492" s="83">
        <v>75667174.667845637</v>
      </c>
      <c r="AK492" s="83">
        <v>77661454.624187738</v>
      </c>
      <c r="AL492" s="92">
        <v>79671026.544368163</v>
      </c>
    </row>
    <row r="493" spans="1:38" x14ac:dyDescent="0.25">
      <c r="A493" t="str">
        <f t="shared" si="7"/>
        <v>Total aircraft movements_Egypt</v>
      </c>
      <c r="B493" s="72" t="s">
        <v>35</v>
      </c>
      <c r="C493" s="108" t="s">
        <v>32</v>
      </c>
      <c r="D493" s="92" t="s">
        <v>44</v>
      </c>
      <c r="E493" s="75" t="s">
        <v>20</v>
      </c>
      <c r="F493" s="76" t="s">
        <v>34</v>
      </c>
      <c r="G493" s="76" t="s">
        <v>20</v>
      </c>
      <c r="H493" s="76" t="s">
        <v>20</v>
      </c>
      <c r="I493" s="76" t="s">
        <v>20</v>
      </c>
      <c r="J493" s="76" t="s">
        <v>20</v>
      </c>
      <c r="K493" s="76" t="s">
        <v>20</v>
      </c>
      <c r="L493" s="76" t="s">
        <v>20</v>
      </c>
      <c r="M493" s="76" t="s">
        <v>20</v>
      </c>
      <c r="N493" s="76" t="s">
        <v>34</v>
      </c>
      <c r="O493" s="76" t="s">
        <v>20</v>
      </c>
      <c r="P493" s="76" t="s">
        <v>20</v>
      </c>
      <c r="Q493" s="76" t="s">
        <v>20</v>
      </c>
      <c r="R493" s="83">
        <v>140332</v>
      </c>
      <c r="S493" s="83">
        <v>222097.38834447364</v>
      </c>
      <c r="T493" s="83">
        <v>323542.87763924967</v>
      </c>
      <c r="U493" s="83">
        <v>354731.83329803526</v>
      </c>
      <c r="V493" s="83">
        <v>374662.74335061514</v>
      </c>
      <c r="W493" s="83">
        <v>389040.90342623706</v>
      </c>
      <c r="X493" s="83">
        <v>400803.33333549136</v>
      </c>
      <c r="Y493" s="83">
        <v>411439.42743669078</v>
      </c>
      <c r="Z493" s="83">
        <v>421517.29786016769</v>
      </c>
      <c r="AA493" s="83">
        <v>431316.82981411077</v>
      </c>
      <c r="AB493" s="83">
        <v>440984.81143460987</v>
      </c>
      <c r="AC493" s="83">
        <v>450887.19998156675</v>
      </c>
      <c r="AD493" s="83">
        <v>460789.18710040511</v>
      </c>
      <c r="AE493" s="83">
        <v>470704.30002991622</v>
      </c>
      <c r="AF493" s="83">
        <v>480648.09205851494</v>
      </c>
      <c r="AG493" s="83">
        <v>490622.55522802984</v>
      </c>
      <c r="AH493" s="83">
        <v>500998.83462465124</v>
      </c>
      <c r="AI493" s="83">
        <v>511430.49166847055</v>
      </c>
      <c r="AJ493" s="83">
        <v>521906.17272619589</v>
      </c>
      <c r="AK493" s="83">
        <v>532435.75073742762</v>
      </c>
      <c r="AL493" s="92">
        <v>543023.89957011468</v>
      </c>
    </row>
    <row r="494" spans="1:38" x14ac:dyDescent="0.25">
      <c r="A494" t="str">
        <f t="shared" si="7"/>
        <v>Total Cargo_Egypt</v>
      </c>
      <c r="B494" s="102" t="s">
        <v>207</v>
      </c>
      <c r="C494" s="103" t="s">
        <v>32</v>
      </c>
      <c r="D494" s="104" t="s">
        <v>44</v>
      </c>
      <c r="E494" s="105" t="s">
        <v>20</v>
      </c>
      <c r="F494" s="106" t="s">
        <v>34</v>
      </c>
      <c r="G494" s="106" t="s">
        <v>20</v>
      </c>
      <c r="H494" s="106" t="s">
        <v>20</v>
      </c>
      <c r="I494" s="106" t="s">
        <v>20</v>
      </c>
      <c r="J494" s="106" t="s">
        <v>20</v>
      </c>
      <c r="K494" s="106" t="s">
        <v>20</v>
      </c>
      <c r="L494" s="106" t="s">
        <v>20</v>
      </c>
      <c r="M494" s="106" t="s">
        <v>20</v>
      </c>
      <c r="N494" s="106" t="s">
        <v>34</v>
      </c>
      <c r="O494" s="106" t="s">
        <v>20</v>
      </c>
      <c r="P494" s="106" t="s">
        <v>20</v>
      </c>
      <c r="Q494" s="106" t="s">
        <v>20</v>
      </c>
      <c r="R494" s="107">
        <v>287835.59999999998</v>
      </c>
      <c r="S494" s="107">
        <v>342223.52435530262</v>
      </c>
      <c r="T494" s="107">
        <v>366031.07470128575</v>
      </c>
      <c r="U494" s="107">
        <v>385964.47556809918</v>
      </c>
      <c r="V494" s="107">
        <v>404091.70297849749</v>
      </c>
      <c r="W494" s="107">
        <v>419527.21318199916</v>
      </c>
      <c r="X494" s="107">
        <v>433724.19919383898</v>
      </c>
      <c r="Y494" s="107">
        <v>447016.36381092417</v>
      </c>
      <c r="Z494" s="107">
        <v>459750.33953027602</v>
      </c>
      <c r="AA494" s="107">
        <v>472231.52918832237</v>
      </c>
      <c r="AB494" s="107">
        <v>484587.4404445336</v>
      </c>
      <c r="AC494" s="107">
        <v>496691.18622949522</v>
      </c>
      <c r="AD494" s="107">
        <v>508696.56706849328</v>
      </c>
      <c r="AE494" s="107">
        <v>520725.65709901572</v>
      </c>
      <c r="AF494" s="107">
        <v>532817.60398419865</v>
      </c>
      <c r="AG494" s="107">
        <v>544921.55891664536</v>
      </c>
      <c r="AH494" s="107">
        <v>556834.18147540174</v>
      </c>
      <c r="AI494" s="107">
        <v>568579.62247605703</v>
      </c>
      <c r="AJ494" s="107">
        <v>580312.47452169273</v>
      </c>
      <c r="AK494" s="107">
        <v>592001.09131507599</v>
      </c>
      <c r="AL494" s="104">
        <v>603496.98289446067</v>
      </c>
    </row>
    <row r="495" spans="1:38" x14ac:dyDescent="0.25">
      <c r="A495" t="str">
        <f t="shared" si="7"/>
        <v>International passengers_Egypt</v>
      </c>
      <c r="B495" s="102" t="s">
        <v>54</v>
      </c>
      <c r="C495" s="103" t="s">
        <v>32</v>
      </c>
      <c r="D495" s="104" t="s">
        <v>44</v>
      </c>
      <c r="E495" s="105" t="s">
        <v>20</v>
      </c>
      <c r="F495" s="106" t="s">
        <v>34</v>
      </c>
      <c r="G495" s="106" t="s">
        <v>20</v>
      </c>
      <c r="H495" s="106" t="s">
        <v>20</v>
      </c>
      <c r="I495" s="106" t="s">
        <v>20</v>
      </c>
      <c r="J495" s="106" t="s">
        <v>20</v>
      </c>
      <c r="K495" s="106" t="s">
        <v>20</v>
      </c>
      <c r="L495" s="106" t="s">
        <v>20</v>
      </c>
      <c r="M495" s="106" t="s">
        <v>20</v>
      </c>
      <c r="N495" s="106" t="s">
        <v>34</v>
      </c>
      <c r="O495" s="106" t="s">
        <v>20</v>
      </c>
      <c r="P495" s="106" t="s">
        <v>20</v>
      </c>
      <c r="Q495" s="106" t="s">
        <v>20</v>
      </c>
      <c r="R495" s="107">
        <v>11083314</v>
      </c>
      <c r="S495" s="107">
        <v>21070596.767524064</v>
      </c>
      <c r="T495" s="107">
        <v>32365664.599257477</v>
      </c>
      <c r="U495" s="107">
        <v>35442087.563702531</v>
      </c>
      <c r="V495" s="107">
        <v>38295942.954333916</v>
      </c>
      <c r="W495" s="107">
        <v>41339923.40546637</v>
      </c>
      <c r="X495" s="107">
        <v>43809582.351597197</v>
      </c>
      <c r="Y495" s="107">
        <v>45923353.745441131</v>
      </c>
      <c r="Z495" s="107">
        <v>47802194.097364306</v>
      </c>
      <c r="AA495" s="107">
        <v>49528446.960283265</v>
      </c>
      <c r="AB495" s="107">
        <v>51158196.337949738</v>
      </c>
      <c r="AC495" s="107">
        <v>52776921.931610212</v>
      </c>
      <c r="AD495" s="107">
        <v>54365682.486137748</v>
      </c>
      <c r="AE495" s="107">
        <v>55940906.378461584</v>
      </c>
      <c r="AF495" s="107">
        <v>57514274.443219751</v>
      </c>
      <c r="AG495" s="107">
        <v>59092504.495711364</v>
      </c>
      <c r="AH495" s="107">
        <v>60742098.705769986</v>
      </c>
      <c r="AI495" s="107">
        <v>62408607.551637188</v>
      </c>
      <c r="AJ495" s="107">
        <v>64091901.527989209</v>
      </c>
      <c r="AK495" s="107">
        <v>65794214.467476137</v>
      </c>
      <c r="AL495" s="104">
        <v>67517284.585316122</v>
      </c>
    </row>
    <row r="496" spans="1:38" x14ac:dyDescent="0.25">
      <c r="A496" t="str">
        <f t="shared" si="7"/>
        <v>Domestic passengers_Egypt</v>
      </c>
      <c r="B496" s="72" t="s">
        <v>56</v>
      </c>
      <c r="C496" s="108" t="s">
        <v>32</v>
      </c>
      <c r="D496" s="92" t="s">
        <v>44</v>
      </c>
      <c r="E496" s="75" t="s">
        <v>20</v>
      </c>
      <c r="F496" s="76" t="s">
        <v>34</v>
      </c>
      <c r="G496" s="76" t="s">
        <v>20</v>
      </c>
      <c r="H496" s="76" t="s">
        <v>20</v>
      </c>
      <c r="I496" s="76" t="s">
        <v>20</v>
      </c>
      <c r="J496" s="76" t="s">
        <v>20</v>
      </c>
      <c r="K496" s="76" t="s">
        <v>20</v>
      </c>
      <c r="L496" s="76" t="s">
        <v>20</v>
      </c>
      <c r="M496" s="76" t="s">
        <v>20</v>
      </c>
      <c r="N496" s="76" t="s">
        <v>34</v>
      </c>
      <c r="O496" s="76" t="s">
        <v>20</v>
      </c>
      <c r="P496" s="76" t="s">
        <v>20</v>
      </c>
      <c r="Q496" s="76" t="s">
        <v>20</v>
      </c>
      <c r="R496" s="83">
        <v>1796697</v>
      </c>
      <c r="S496" s="83">
        <v>3324252.5693551777</v>
      </c>
      <c r="T496" s="83">
        <v>4653110.4990421366</v>
      </c>
      <c r="U496" s="83">
        <v>5528191.9464936694</v>
      </c>
      <c r="V496" s="83">
        <v>6106274.3850006759</v>
      </c>
      <c r="W496" s="83">
        <v>6495491.3434939524</v>
      </c>
      <c r="X496" s="83">
        <v>6793382.3821899621</v>
      </c>
      <c r="Y496" s="83">
        <v>7034545.2692060247</v>
      </c>
      <c r="Z496" s="83">
        <v>7249093.298407428</v>
      </c>
      <c r="AA496" s="83">
        <v>7458005.1295009376</v>
      </c>
      <c r="AB496" s="83">
        <v>7670630.7477074545</v>
      </c>
      <c r="AC496" s="83">
        <v>7870842.7919225814</v>
      </c>
      <c r="AD496" s="83">
        <v>8076518.5320815733</v>
      </c>
      <c r="AE496" s="83">
        <v>8293365.8050410543</v>
      </c>
      <c r="AF496" s="83">
        <v>8523053.3861389812</v>
      </c>
      <c r="AG496" s="83">
        <v>8763070.6397556383</v>
      </c>
      <c r="AH496" s="83">
        <v>8986622.542119883</v>
      </c>
      <c r="AI496" s="83">
        <v>9208546.5813830514</v>
      </c>
      <c r="AJ496" s="83">
        <v>9436817.3338762466</v>
      </c>
      <c r="AK496" s="83">
        <v>9669154.7489900962</v>
      </c>
      <c r="AL496" s="92">
        <v>9896607.6174083129</v>
      </c>
    </row>
    <row r="497" spans="1:38" x14ac:dyDescent="0.25">
      <c r="A497" t="str">
        <f t="shared" si="7"/>
        <v>Total passengers_Ecuador</v>
      </c>
      <c r="B497" s="102" t="s">
        <v>58</v>
      </c>
      <c r="C497" s="103" t="s">
        <v>141</v>
      </c>
      <c r="D497" s="104" t="s">
        <v>153</v>
      </c>
      <c r="E497" s="105" t="s">
        <v>20</v>
      </c>
      <c r="F497" s="106" t="s">
        <v>34</v>
      </c>
      <c r="G497" s="106" t="s">
        <v>20</v>
      </c>
      <c r="H497" s="106" t="s">
        <v>20</v>
      </c>
      <c r="I497" s="106" t="s">
        <v>20</v>
      </c>
      <c r="J497" s="106" t="s">
        <v>20</v>
      </c>
      <c r="K497" s="106" t="s">
        <v>20</v>
      </c>
      <c r="L497" s="106" t="s">
        <v>20</v>
      </c>
      <c r="M497" s="106" t="s">
        <v>20</v>
      </c>
      <c r="N497" s="106" t="s">
        <v>20</v>
      </c>
      <c r="O497" s="106" t="s">
        <v>20</v>
      </c>
      <c r="P497" s="106" t="s">
        <v>20</v>
      </c>
      <c r="Q497" s="106" t="s">
        <v>20</v>
      </c>
      <c r="R497" s="107">
        <v>3220841</v>
      </c>
      <c r="S497" s="107">
        <v>5093926.754933971</v>
      </c>
      <c r="T497" s="107">
        <v>7303149.1629265705</v>
      </c>
      <c r="U497" s="107">
        <v>9211970.0024120975</v>
      </c>
      <c r="V497" s="107">
        <v>10497334.816072226</v>
      </c>
      <c r="W497" s="107">
        <v>11352481.682844143</v>
      </c>
      <c r="X497" s="107">
        <v>12138000.57816924</v>
      </c>
      <c r="Y497" s="107">
        <v>12831360.424829304</v>
      </c>
      <c r="Z497" s="107">
        <v>13510466.713932624</v>
      </c>
      <c r="AA497" s="107">
        <v>14173169.194835454</v>
      </c>
      <c r="AB497" s="107">
        <v>14829485.214624774</v>
      </c>
      <c r="AC497" s="107">
        <v>15467690.068106312</v>
      </c>
      <c r="AD497" s="107">
        <v>16110449.847815504</v>
      </c>
      <c r="AE497" s="107">
        <v>16770219.874441668</v>
      </c>
      <c r="AF497" s="107">
        <v>17448849.710096713</v>
      </c>
      <c r="AG497" s="107">
        <v>18148316.921434127</v>
      </c>
      <c r="AH497" s="107">
        <v>18842663.263437711</v>
      </c>
      <c r="AI497" s="107">
        <v>19560278.203445997</v>
      </c>
      <c r="AJ497" s="107">
        <v>20302502.820510689</v>
      </c>
      <c r="AK497" s="107">
        <v>21070117.050512698</v>
      </c>
      <c r="AL497" s="104">
        <v>21864360.476068828</v>
      </c>
    </row>
    <row r="498" spans="1:38" x14ac:dyDescent="0.25">
      <c r="A498" t="str">
        <f t="shared" si="7"/>
        <v>Total aircraft movements_Ecuador</v>
      </c>
      <c r="B498" s="102" t="s">
        <v>35</v>
      </c>
      <c r="C498" s="103" t="s">
        <v>141</v>
      </c>
      <c r="D498" s="104" t="s">
        <v>153</v>
      </c>
      <c r="E498" s="105" t="s">
        <v>20</v>
      </c>
      <c r="F498" s="106" t="s">
        <v>34</v>
      </c>
      <c r="G498" s="106" t="s">
        <v>20</v>
      </c>
      <c r="H498" s="106" t="s">
        <v>20</v>
      </c>
      <c r="I498" s="106" t="s">
        <v>20</v>
      </c>
      <c r="J498" s="106" t="s">
        <v>20</v>
      </c>
      <c r="K498" s="106" t="s">
        <v>20</v>
      </c>
      <c r="L498" s="106" t="s">
        <v>20</v>
      </c>
      <c r="M498" s="106" t="s">
        <v>20</v>
      </c>
      <c r="N498" s="106" t="s">
        <v>20</v>
      </c>
      <c r="O498" s="106" t="s">
        <v>20</v>
      </c>
      <c r="P498" s="106" t="s">
        <v>20</v>
      </c>
      <c r="Q498" s="106" t="s">
        <v>20</v>
      </c>
      <c r="R498" s="107">
        <v>78882</v>
      </c>
      <c r="S498" s="107">
        <v>95970.152844481519</v>
      </c>
      <c r="T498" s="107">
        <v>120286.1738679843</v>
      </c>
      <c r="U498" s="107">
        <v>135607.58160339115</v>
      </c>
      <c r="V498" s="107">
        <v>146664.79994413012</v>
      </c>
      <c r="W498" s="107">
        <v>155011.85786091204</v>
      </c>
      <c r="X498" s="107">
        <v>161625.95408572548</v>
      </c>
      <c r="Y498" s="107">
        <v>167141.07616425154</v>
      </c>
      <c r="Z498" s="107">
        <v>172243.9244010956</v>
      </c>
      <c r="AA498" s="107">
        <v>177164.15176816186</v>
      </c>
      <c r="AB498" s="107">
        <v>181925.98176300959</v>
      </c>
      <c r="AC498" s="107">
        <v>186396.16820078637</v>
      </c>
      <c r="AD498" s="107">
        <v>190771.8289650793</v>
      </c>
      <c r="AE498" s="107">
        <v>195246.38946855156</v>
      </c>
      <c r="AF498" s="107">
        <v>199825.51157002558</v>
      </c>
      <c r="AG498" s="107">
        <v>204518.79234007938</v>
      </c>
      <c r="AH498" s="107">
        <v>209101.42480373636</v>
      </c>
      <c r="AI498" s="107">
        <v>213827.24120209899</v>
      </c>
      <c r="AJ498" s="107">
        <v>218710.08591907949</v>
      </c>
      <c r="AK498" s="107">
        <v>223749.54964017993</v>
      </c>
      <c r="AL498" s="104">
        <v>228956.13923294895</v>
      </c>
    </row>
    <row r="499" spans="1:38" x14ac:dyDescent="0.25">
      <c r="A499" t="str">
        <f t="shared" si="7"/>
        <v>Total Cargo_Ecuador</v>
      </c>
      <c r="B499" s="102" t="s">
        <v>207</v>
      </c>
      <c r="C499" s="108" t="s">
        <v>141</v>
      </c>
      <c r="D499" s="92" t="s">
        <v>153</v>
      </c>
      <c r="E499" s="75" t="s">
        <v>20</v>
      </c>
      <c r="F499" s="76" t="s">
        <v>34</v>
      </c>
      <c r="G499" s="76" t="s">
        <v>20</v>
      </c>
      <c r="H499" s="76" t="s">
        <v>20</v>
      </c>
      <c r="I499" s="76" t="s">
        <v>20</v>
      </c>
      <c r="J499" s="76" t="s">
        <v>20</v>
      </c>
      <c r="K499" s="76" t="s">
        <v>20</v>
      </c>
      <c r="L499" s="76" t="s">
        <v>20</v>
      </c>
      <c r="M499" s="76" t="s">
        <v>20</v>
      </c>
      <c r="N499" s="76" t="s">
        <v>20</v>
      </c>
      <c r="O499" s="76" t="s">
        <v>20</v>
      </c>
      <c r="P499" s="76" t="s">
        <v>20</v>
      </c>
      <c r="Q499" s="76" t="s">
        <v>20</v>
      </c>
      <c r="R499" s="83">
        <v>251128.261</v>
      </c>
      <c r="S499" s="83">
        <v>312476.26743481454</v>
      </c>
      <c r="T499" s="83">
        <v>327934.57453563705</v>
      </c>
      <c r="U499" s="83">
        <v>331999.01048362779</v>
      </c>
      <c r="V499" s="83">
        <v>335112.42305355571</v>
      </c>
      <c r="W499" s="83">
        <v>338288.02590563439</v>
      </c>
      <c r="X499" s="83">
        <v>341672.95966785448</v>
      </c>
      <c r="Y499" s="83">
        <v>345403.17418996495</v>
      </c>
      <c r="Z499" s="83">
        <v>349408.15569201473</v>
      </c>
      <c r="AA499" s="83">
        <v>353637.73305856303</v>
      </c>
      <c r="AB499" s="83">
        <v>358070.76574038726</v>
      </c>
      <c r="AC499" s="83">
        <v>362330.48397023784</v>
      </c>
      <c r="AD499" s="83">
        <v>366731.1592760309</v>
      </c>
      <c r="AE499" s="83">
        <v>371227.20109269151</v>
      </c>
      <c r="AF499" s="83">
        <v>375791.28060390771</v>
      </c>
      <c r="AG499" s="83">
        <v>380410.26810180611</v>
      </c>
      <c r="AH499" s="83">
        <v>384648.08533255843</v>
      </c>
      <c r="AI499" s="83">
        <v>388913.50350352179</v>
      </c>
      <c r="AJ499" s="83">
        <v>393196.58183806483</v>
      </c>
      <c r="AK499" s="83">
        <v>397489.24937486369</v>
      </c>
      <c r="AL499" s="92">
        <v>401783.95390603034</v>
      </c>
    </row>
    <row r="500" spans="1:38" x14ac:dyDescent="0.25">
      <c r="A500" t="str">
        <f t="shared" si="7"/>
        <v>International passengers_Ecuador</v>
      </c>
      <c r="B500" s="72" t="s">
        <v>54</v>
      </c>
      <c r="C500" s="108" t="s">
        <v>141</v>
      </c>
      <c r="D500" s="92" t="s">
        <v>153</v>
      </c>
      <c r="E500" s="75" t="s">
        <v>20</v>
      </c>
      <c r="F500" s="76" t="s">
        <v>34</v>
      </c>
      <c r="G500" s="76" t="s">
        <v>20</v>
      </c>
      <c r="H500" s="76" t="s">
        <v>20</v>
      </c>
      <c r="I500" s="76" t="s">
        <v>20</v>
      </c>
      <c r="J500" s="76" t="s">
        <v>20</v>
      </c>
      <c r="K500" s="76" t="s">
        <v>20</v>
      </c>
      <c r="L500" s="76" t="s">
        <v>20</v>
      </c>
      <c r="M500" s="76" t="s">
        <v>20</v>
      </c>
      <c r="N500" s="76" t="s">
        <v>20</v>
      </c>
      <c r="O500" s="76" t="s">
        <v>20</v>
      </c>
      <c r="P500" s="76" t="s">
        <v>20</v>
      </c>
      <c r="Q500" s="76" t="s">
        <v>20</v>
      </c>
      <c r="R500" s="83">
        <v>1530084</v>
      </c>
      <c r="S500" s="83">
        <v>2656642.2245891104</v>
      </c>
      <c r="T500" s="83">
        <v>3627237.3216485595</v>
      </c>
      <c r="U500" s="83">
        <v>4371104.9884238169</v>
      </c>
      <c r="V500" s="83">
        <v>4914598.9512117729</v>
      </c>
      <c r="W500" s="83">
        <v>5332219.9173815865</v>
      </c>
      <c r="X500" s="83">
        <v>5680135.1752586849</v>
      </c>
      <c r="Y500" s="83">
        <v>5987838.4115473107</v>
      </c>
      <c r="Z500" s="83">
        <v>6273217.9915836994</v>
      </c>
      <c r="AA500" s="83">
        <v>6547283.6360290321</v>
      </c>
      <c r="AB500" s="83">
        <v>6816928.5294530466</v>
      </c>
      <c r="AC500" s="83">
        <v>7086535.5565913366</v>
      </c>
      <c r="AD500" s="83">
        <v>7358947.7771704197</v>
      </c>
      <c r="AE500" s="83">
        <v>7636042.9504690487</v>
      </c>
      <c r="AF500" s="83">
        <v>7919089.7934060963</v>
      </c>
      <c r="AG500" s="83">
        <v>8208973.7054803465</v>
      </c>
      <c r="AH500" s="83">
        <v>8506326.6345766969</v>
      </c>
      <c r="AI500" s="83">
        <v>8811616.5294786729</v>
      </c>
      <c r="AJ500" s="83">
        <v>9125209.2133114282</v>
      </c>
      <c r="AK500" s="83">
        <v>9447399.3882825989</v>
      </c>
      <c r="AL500" s="92">
        <v>9778436.6392623279</v>
      </c>
    </row>
    <row r="501" spans="1:38" x14ac:dyDescent="0.25">
      <c r="A501" t="str">
        <f t="shared" si="7"/>
        <v>Domestic passengers_Ecuador</v>
      </c>
      <c r="B501" s="102" t="s">
        <v>56</v>
      </c>
      <c r="C501" s="103" t="s">
        <v>141</v>
      </c>
      <c r="D501" s="104" t="s">
        <v>153</v>
      </c>
      <c r="E501" s="105" t="s">
        <v>20</v>
      </c>
      <c r="F501" s="106" t="s">
        <v>34</v>
      </c>
      <c r="G501" s="106" t="s">
        <v>20</v>
      </c>
      <c r="H501" s="106" t="s">
        <v>20</v>
      </c>
      <c r="I501" s="106" t="s">
        <v>20</v>
      </c>
      <c r="J501" s="106" t="s">
        <v>20</v>
      </c>
      <c r="K501" s="106" t="s">
        <v>20</v>
      </c>
      <c r="L501" s="106" t="s">
        <v>20</v>
      </c>
      <c r="M501" s="106" t="s">
        <v>20</v>
      </c>
      <c r="N501" s="106" t="s">
        <v>20</v>
      </c>
      <c r="O501" s="106" t="s">
        <v>20</v>
      </c>
      <c r="P501" s="106" t="s">
        <v>20</v>
      </c>
      <c r="Q501" s="106" t="s">
        <v>20</v>
      </c>
      <c r="R501" s="107">
        <v>1630185</v>
      </c>
      <c r="S501" s="107">
        <v>2352665.3711620108</v>
      </c>
      <c r="T501" s="107">
        <v>3571236.4803334288</v>
      </c>
      <c r="U501" s="107">
        <v>4728174.8580595506</v>
      </c>
      <c r="V501" s="107">
        <v>5467694.2812951272</v>
      </c>
      <c r="W501" s="107">
        <v>5906428.8699814035</v>
      </c>
      <c r="X501" s="107">
        <v>6347198.0633773254</v>
      </c>
      <c r="Y501" s="107">
        <v>6737240.4433985483</v>
      </c>
      <c r="Z501" s="107">
        <v>7135522.4866377311</v>
      </c>
      <c r="AA501" s="107">
        <v>7528627.3533303477</v>
      </c>
      <c r="AB501" s="107">
        <v>7919726.7705005426</v>
      </c>
      <c r="AC501" s="107">
        <v>8292313.1714832634</v>
      </c>
      <c r="AD501" s="107">
        <v>8666578.9553826414</v>
      </c>
      <c r="AE501" s="107">
        <v>9052900.017464865</v>
      </c>
      <c r="AF501" s="107">
        <v>9451880.6734608058</v>
      </c>
      <c r="AG501" s="107">
        <v>9864637.1871367935</v>
      </c>
      <c r="AH501" s="107">
        <v>10264227.465555713</v>
      </c>
      <c r="AI501" s="107">
        <v>10678972.093407277</v>
      </c>
      <c r="AJ501" s="107">
        <v>11109855.099422209</v>
      </c>
      <c r="AK501" s="107">
        <v>11557379.24632838</v>
      </c>
      <c r="AL501" s="104">
        <v>12022545.661611699</v>
      </c>
    </row>
    <row r="502" spans="1:38" x14ac:dyDescent="0.25">
      <c r="A502" t="str">
        <f t="shared" si="7"/>
        <v>Total passengers_Dominican Republic</v>
      </c>
      <c r="B502" s="102" t="s">
        <v>58</v>
      </c>
      <c r="C502" s="103" t="s">
        <v>141</v>
      </c>
      <c r="D502" s="104" t="s">
        <v>152</v>
      </c>
      <c r="E502" s="105" t="s">
        <v>20</v>
      </c>
      <c r="F502" s="106" t="s">
        <v>34</v>
      </c>
      <c r="G502" s="106" t="s">
        <v>20</v>
      </c>
      <c r="H502" s="106" t="s">
        <v>20</v>
      </c>
      <c r="I502" s="106" t="s">
        <v>20</v>
      </c>
      <c r="J502" s="106" t="s">
        <v>20</v>
      </c>
      <c r="K502" s="106" t="s">
        <v>20</v>
      </c>
      <c r="L502" s="106" t="s">
        <v>20</v>
      </c>
      <c r="M502" s="106" t="s">
        <v>20</v>
      </c>
      <c r="N502" s="106" t="s">
        <v>20</v>
      </c>
      <c r="O502" s="106" t="s">
        <v>20</v>
      </c>
      <c r="P502" s="106" t="s">
        <v>20</v>
      </c>
      <c r="Q502" s="106" t="s">
        <v>20</v>
      </c>
      <c r="R502" s="107">
        <v>5678735</v>
      </c>
      <c r="S502" s="107">
        <v>9649557.1069932226</v>
      </c>
      <c r="T502" s="107">
        <v>13345804.895216214</v>
      </c>
      <c r="U502" s="107">
        <v>15599967.681625096</v>
      </c>
      <c r="V502" s="107">
        <v>17158842.810010929</v>
      </c>
      <c r="W502" s="107">
        <v>18317866.028208327</v>
      </c>
      <c r="X502" s="107">
        <v>19225918.136553586</v>
      </c>
      <c r="Y502" s="107">
        <v>20009502.362490553</v>
      </c>
      <c r="Z502" s="107">
        <v>20730132.92649753</v>
      </c>
      <c r="AA502" s="107">
        <v>21427737.472083755</v>
      </c>
      <c r="AB502" s="107">
        <v>22124987.644082505</v>
      </c>
      <c r="AC502" s="107">
        <v>22775159.513794448</v>
      </c>
      <c r="AD502" s="107">
        <v>23437997.984887391</v>
      </c>
      <c r="AE502" s="107">
        <v>24120868.356131539</v>
      </c>
      <c r="AF502" s="107">
        <v>24823631.273052104</v>
      </c>
      <c r="AG502" s="107">
        <v>25546924.066420972</v>
      </c>
      <c r="AH502" s="107">
        <v>26234273.196182277</v>
      </c>
      <c r="AI502" s="107">
        <v>26941182.498052202</v>
      </c>
      <c r="AJ502" s="107">
        <v>27667527.531803541</v>
      </c>
      <c r="AK502" s="107">
        <v>28412525.095714279</v>
      </c>
      <c r="AL502" s="104">
        <v>29175820.115298018</v>
      </c>
    </row>
    <row r="503" spans="1:38" x14ac:dyDescent="0.25">
      <c r="A503" t="str">
        <f t="shared" si="7"/>
        <v>Total aircraft movements_Dominican Republic</v>
      </c>
      <c r="B503" s="102" t="s">
        <v>35</v>
      </c>
      <c r="C503" s="103" t="s">
        <v>141</v>
      </c>
      <c r="D503" s="104" t="s">
        <v>152</v>
      </c>
      <c r="E503" s="105" t="s">
        <v>20</v>
      </c>
      <c r="F503" s="106" t="s">
        <v>34</v>
      </c>
      <c r="G503" s="106" t="s">
        <v>20</v>
      </c>
      <c r="H503" s="106" t="s">
        <v>20</v>
      </c>
      <c r="I503" s="106" t="s">
        <v>20</v>
      </c>
      <c r="J503" s="106" t="s">
        <v>20</v>
      </c>
      <c r="K503" s="106" t="s">
        <v>20</v>
      </c>
      <c r="L503" s="106" t="s">
        <v>20</v>
      </c>
      <c r="M503" s="106" t="s">
        <v>20</v>
      </c>
      <c r="N503" s="106" t="s">
        <v>20</v>
      </c>
      <c r="O503" s="106" t="s">
        <v>20</v>
      </c>
      <c r="P503" s="106" t="s">
        <v>20</v>
      </c>
      <c r="Q503" s="106" t="s">
        <v>20</v>
      </c>
      <c r="R503" s="107">
        <v>79532</v>
      </c>
      <c r="S503" s="107">
        <v>124725.95305720512</v>
      </c>
      <c r="T503" s="107">
        <v>140522.10170812742</v>
      </c>
      <c r="U503" s="107">
        <v>150449.97128704569</v>
      </c>
      <c r="V503" s="107">
        <v>156829.27135723576</v>
      </c>
      <c r="W503" s="107">
        <v>161547.39883171493</v>
      </c>
      <c r="X503" s="107">
        <v>165537.39005696081</v>
      </c>
      <c r="Y503" s="107">
        <v>169144.70546453827</v>
      </c>
      <c r="Z503" s="107">
        <v>172521.30917859095</v>
      </c>
      <c r="AA503" s="107">
        <v>175771.4221611149</v>
      </c>
      <c r="AB503" s="107">
        <v>178939.17845972409</v>
      </c>
      <c r="AC503" s="107">
        <v>182042.1865554243</v>
      </c>
      <c r="AD503" s="107">
        <v>185080.94135975617</v>
      </c>
      <c r="AE503" s="107">
        <v>188094.78728749126</v>
      </c>
      <c r="AF503" s="107">
        <v>191094.23578380846</v>
      </c>
      <c r="AG503" s="107">
        <v>194085.0375103016</v>
      </c>
      <c r="AH503" s="107">
        <v>197075.44463349477</v>
      </c>
      <c r="AI503" s="107">
        <v>200034.91131170053</v>
      </c>
      <c r="AJ503" s="107">
        <v>203004.19977108392</v>
      </c>
      <c r="AK503" s="107">
        <v>205983.69016273794</v>
      </c>
      <c r="AL503" s="104">
        <v>208981.03879100326</v>
      </c>
    </row>
    <row r="504" spans="1:38" x14ac:dyDescent="0.25">
      <c r="A504" t="str">
        <f t="shared" si="7"/>
        <v>Total Cargo_Dominican Republic</v>
      </c>
      <c r="B504" s="102" t="s">
        <v>207</v>
      </c>
      <c r="C504" s="108" t="s">
        <v>141</v>
      </c>
      <c r="D504" s="92" t="s">
        <v>152</v>
      </c>
      <c r="E504" s="75" t="s">
        <v>20</v>
      </c>
      <c r="F504" s="76" t="s">
        <v>34</v>
      </c>
      <c r="G504" s="76" t="s">
        <v>20</v>
      </c>
      <c r="H504" s="76" t="s">
        <v>20</v>
      </c>
      <c r="I504" s="76" t="s">
        <v>20</v>
      </c>
      <c r="J504" s="76" t="s">
        <v>20</v>
      </c>
      <c r="K504" s="76" t="s">
        <v>20</v>
      </c>
      <c r="L504" s="76" t="s">
        <v>20</v>
      </c>
      <c r="M504" s="76" t="s">
        <v>20</v>
      </c>
      <c r="N504" s="76" t="s">
        <v>20</v>
      </c>
      <c r="O504" s="76" t="s">
        <v>20</v>
      </c>
      <c r="P504" s="76" t="s">
        <v>20</v>
      </c>
      <c r="Q504" s="76" t="s">
        <v>20</v>
      </c>
      <c r="R504" s="83">
        <v>84045.296000000002</v>
      </c>
      <c r="S504" s="83">
        <v>106054.39659312317</v>
      </c>
      <c r="T504" s="83">
        <v>110396.8657966243</v>
      </c>
      <c r="U504" s="83">
        <v>116619.02698324872</v>
      </c>
      <c r="V504" s="83">
        <v>122454.29739624457</v>
      </c>
      <c r="W504" s="83">
        <v>127576.18983470477</v>
      </c>
      <c r="X504" s="83">
        <v>133064.38825523906</v>
      </c>
      <c r="Y504" s="83">
        <v>138344.56654678928</v>
      </c>
      <c r="Z504" s="83">
        <v>143439.86830492193</v>
      </c>
      <c r="AA504" s="83">
        <v>148495.31670449799</v>
      </c>
      <c r="AB504" s="83">
        <v>153552.31523098287</v>
      </c>
      <c r="AC504" s="83">
        <v>159036.97169249997</v>
      </c>
      <c r="AD504" s="83">
        <v>164514.89658023496</v>
      </c>
      <c r="AE504" s="83">
        <v>170108.09147281782</v>
      </c>
      <c r="AF504" s="83">
        <v>175773.03846359794</v>
      </c>
      <c r="AG504" s="83">
        <v>181511.39405048121</v>
      </c>
      <c r="AH504" s="83">
        <v>187881.65592599634</v>
      </c>
      <c r="AI504" s="83">
        <v>194413.09932444466</v>
      </c>
      <c r="AJ504" s="83">
        <v>201083.16279230238</v>
      </c>
      <c r="AK504" s="83">
        <v>207901.88074050096</v>
      </c>
      <c r="AL504" s="92">
        <v>214884.12193088717</v>
      </c>
    </row>
    <row r="505" spans="1:38" x14ac:dyDescent="0.25">
      <c r="A505" t="str">
        <f t="shared" si="7"/>
        <v>International passengers_Dominican Republic</v>
      </c>
      <c r="B505" s="72" t="s">
        <v>54</v>
      </c>
      <c r="C505" s="108" t="s">
        <v>141</v>
      </c>
      <c r="D505" s="92" t="s">
        <v>152</v>
      </c>
      <c r="E505" s="75" t="s">
        <v>20</v>
      </c>
      <c r="F505" s="76" t="s">
        <v>34</v>
      </c>
      <c r="G505" s="76" t="s">
        <v>20</v>
      </c>
      <c r="H505" s="76" t="s">
        <v>20</v>
      </c>
      <c r="I505" s="76" t="s">
        <v>20</v>
      </c>
      <c r="J505" s="76" t="s">
        <v>20</v>
      </c>
      <c r="K505" s="76" t="s">
        <v>20</v>
      </c>
      <c r="L505" s="76" t="s">
        <v>20</v>
      </c>
      <c r="M505" s="76" t="s">
        <v>20</v>
      </c>
      <c r="N505" s="76" t="s">
        <v>20</v>
      </c>
      <c r="O505" s="76" t="s">
        <v>20</v>
      </c>
      <c r="P505" s="76" t="s">
        <v>20</v>
      </c>
      <c r="Q505" s="76" t="s">
        <v>20</v>
      </c>
      <c r="R505" s="83">
        <v>5595859</v>
      </c>
      <c r="S505" s="83">
        <v>9597542.7537642363</v>
      </c>
      <c r="T505" s="83">
        <v>13293790.541987227</v>
      </c>
      <c r="U505" s="83">
        <v>15558355.999041907</v>
      </c>
      <c r="V505" s="83">
        <v>17125553.263944376</v>
      </c>
      <c r="W505" s="83">
        <v>18291234.191355087</v>
      </c>
      <c r="X505" s="83">
        <v>19204612.467070993</v>
      </c>
      <c r="Y505" s="83">
        <v>19992457.62690448</v>
      </c>
      <c r="Z505" s="83">
        <v>20716496.938028671</v>
      </c>
      <c r="AA505" s="83">
        <v>21416828.481308669</v>
      </c>
      <c r="AB505" s="83">
        <v>22116260.251462437</v>
      </c>
      <c r="AC505" s="83">
        <v>22768177.399698392</v>
      </c>
      <c r="AD505" s="83">
        <v>23432412.093610547</v>
      </c>
      <c r="AE505" s="83">
        <v>24116399.443110064</v>
      </c>
      <c r="AF505" s="83">
        <v>24820055.942634922</v>
      </c>
      <c r="AG505" s="83">
        <v>25544063.602087229</v>
      </c>
      <c r="AH505" s="83">
        <v>26231984.62471528</v>
      </c>
      <c r="AI505" s="83">
        <v>26939351.440878607</v>
      </c>
      <c r="AJ505" s="83">
        <v>27666062.486064665</v>
      </c>
      <c r="AK505" s="83">
        <v>28411352.859123178</v>
      </c>
      <c r="AL505" s="92">
        <v>29174882.126025137</v>
      </c>
    </row>
    <row r="506" spans="1:38" x14ac:dyDescent="0.25">
      <c r="A506" t="str">
        <f t="shared" si="7"/>
        <v>Domestic passengers_Dominican Republic</v>
      </c>
      <c r="B506" s="102" t="s">
        <v>56</v>
      </c>
      <c r="C506" s="103" t="s">
        <v>141</v>
      </c>
      <c r="D506" s="104" t="s">
        <v>152</v>
      </c>
      <c r="E506" s="105" t="s">
        <v>20</v>
      </c>
      <c r="F506" s="106" t="s">
        <v>34</v>
      </c>
      <c r="G506" s="106" t="s">
        <v>20</v>
      </c>
      <c r="H506" s="106" t="s">
        <v>20</v>
      </c>
      <c r="I506" s="106" t="s">
        <v>20</v>
      </c>
      <c r="J506" s="106" t="s">
        <v>20</v>
      </c>
      <c r="K506" s="106" t="s">
        <v>20</v>
      </c>
      <c r="L506" s="106" t="s">
        <v>20</v>
      </c>
      <c r="M506" s="106" t="s">
        <v>20</v>
      </c>
      <c r="N506" s="106" t="s">
        <v>20</v>
      </c>
      <c r="O506" s="106" t="s">
        <v>20</v>
      </c>
      <c r="P506" s="106" t="s">
        <v>20</v>
      </c>
      <c r="Q506" s="106" t="s">
        <v>20</v>
      </c>
      <c r="R506" s="107" t="s">
        <v>218</v>
      </c>
      <c r="S506" s="107" t="s">
        <v>218</v>
      </c>
      <c r="T506" s="107" t="s">
        <v>218</v>
      </c>
      <c r="U506" s="107" t="s">
        <v>218</v>
      </c>
      <c r="V506" s="107" t="s">
        <v>218</v>
      </c>
      <c r="W506" s="107" t="s">
        <v>218</v>
      </c>
      <c r="X506" s="107" t="s">
        <v>218</v>
      </c>
      <c r="Y506" s="107" t="s">
        <v>218</v>
      </c>
      <c r="Z506" s="107" t="s">
        <v>218</v>
      </c>
      <c r="AA506" s="107" t="s">
        <v>218</v>
      </c>
      <c r="AB506" s="107" t="s">
        <v>218</v>
      </c>
      <c r="AC506" s="107" t="s">
        <v>218</v>
      </c>
      <c r="AD506" s="107" t="s">
        <v>218</v>
      </c>
      <c r="AE506" s="107" t="s">
        <v>218</v>
      </c>
      <c r="AF506" s="107" t="s">
        <v>218</v>
      </c>
      <c r="AG506" s="107" t="s">
        <v>218</v>
      </c>
      <c r="AH506" s="107" t="s">
        <v>218</v>
      </c>
      <c r="AI506" s="107" t="s">
        <v>218</v>
      </c>
      <c r="AJ506" s="107" t="s">
        <v>218</v>
      </c>
      <c r="AK506" s="107" t="s">
        <v>218</v>
      </c>
      <c r="AL506" s="104" t="s">
        <v>218</v>
      </c>
    </row>
    <row r="507" spans="1:38" x14ac:dyDescent="0.25">
      <c r="A507" t="str">
        <f t="shared" si="7"/>
        <v>Total passengers_Denmark</v>
      </c>
      <c r="B507" s="102" t="s">
        <v>58</v>
      </c>
      <c r="C507" s="103" t="s">
        <v>96</v>
      </c>
      <c r="D507" s="104" t="s">
        <v>109</v>
      </c>
      <c r="E507" s="105" t="s">
        <v>34</v>
      </c>
      <c r="F507" s="106" t="s">
        <v>20</v>
      </c>
      <c r="G507" s="106" t="s">
        <v>20</v>
      </c>
      <c r="H507" s="106" t="s">
        <v>20</v>
      </c>
      <c r="I507" s="106" t="s">
        <v>34</v>
      </c>
      <c r="J507" s="106" t="s">
        <v>20</v>
      </c>
      <c r="K507" s="106" t="s">
        <v>20</v>
      </c>
      <c r="L507" s="106" t="s">
        <v>20</v>
      </c>
      <c r="M507" s="106" t="s">
        <v>20</v>
      </c>
      <c r="N507" s="106" t="s">
        <v>20</v>
      </c>
      <c r="O507" s="106" t="s">
        <v>20</v>
      </c>
      <c r="P507" s="106" t="s">
        <v>20</v>
      </c>
      <c r="Q507" s="106" t="s">
        <v>20</v>
      </c>
      <c r="R507" s="107">
        <v>9304604</v>
      </c>
      <c r="S507" s="107">
        <v>11572771.076208618</v>
      </c>
      <c r="T507" s="107">
        <v>23377351.625910524</v>
      </c>
      <c r="U507" s="107">
        <v>29746391.605668355</v>
      </c>
      <c r="V507" s="107">
        <v>34979699.028530471</v>
      </c>
      <c r="W507" s="107">
        <v>39389821.345950149</v>
      </c>
      <c r="X507" s="107">
        <v>42970540.96043361</v>
      </c>
      <c r="Y507" s="107">
        <v>45784648.964520611</v>
      </c>
      <c r="Z507" s="107">
        <v>48323470.642187171</v>
      </c>
      <c r="AA507" s="107">
        <v>50660800.713225201</v>
      </c>
      <c r="AB507" s="107">
        <v>52769201.22341647</v>
      </c>
      <c r="AC507" s="107">
        <v>54553854.299263053</v>
      </c>
      <c r="AD507" s="107">
        <v>56245719.994889461</v>
      </c>
      <c r="AE507" s="107">
        <v>57894809.695598297</v>
      </c>
      <c r="AF507" s="107">
        <v>59477241.476118036</v>
      </c>
      <c r="AG507" s="107">
        <v>60925211.687639646</v>
      </c>
      <c r="AH507" s="107">
        <v>62211046.403859191</v>
      </c>
      <c r="AI507" s="107">
        <v>63409854.218821205</v>
      </c>
      <c r="AJ507" s="107">
        <v>64728481.36785432</v>
      </c>
      <c r="AK507" s="107">
        <v>66276126.298591889</v>
      </c>
      <c r="AL507" s="104">
        <v>67855833.777156129</v>
      </c>
    </row>
    <row r="508" spans="1:38" x14ac:dyDescent="0.25">
      <c r="A508" t="str">
        <f t="shared" si="7"/>
        <v>Total aircraft movements_Denmark</v>
      </c>
      <c r="B508" s="102" t="s">
        <v>35</v>
      </c>
      <c r="C508" s="103" t="s">
        <v>96</v>
      </c>
      <c r="D508" s="104" t="s">
        <v>109</v>
      </c>
      <c r="E508" s="105" t="s">
        <v>34</v>
      </c>
      <c r="F508" s="106" t="s">
        <v>20</v>
      </c>
      <c r="G508" s="106" t="s">
        <v>20</v>
      </c>
      <c r="H508" s="106" t="s">
        <v>20</v>
      </c>
      <c r="I508" s="106" t="s">
        <v>34</v>
      </c>
      <c r="J508" s="106" t="s">
        <v>20</v>
      </c>
      <c r="K508" s="106" t="s">
        <v>20</v>
      </c>
      <c r="L508" s="106" t="s">
        <v>20</v>
      </c>
      <c r="M508" s="106" t="s">
        <v>20</v>
      </c>
      <c r="N508" s="106" t="s">
        <v>20</v>
      </c>
      <c r="O508" s="106" t="s">
        <v>20</v>
      </c>
      <c r="P508" s="106" t="s">
        <v>20</v>
      </c>
      <c r="Q508" s="106" t="s">
        <v>20</v>
      </c>
      <c r="R508" s="107">
        <v>157438</v>
      </c>
      <c r="S508" s="107">
        <v>160887.43824962276</v>
      </c>
      <c r="T508" s="107">
        <v>268726.82809113292</v>
      </c>
      <c r="U508" s="107">
        <v>343955.17482787481</v>
      </c>
      <c r="V508" s="107">
        <v>390435.30366883706</v>
      </c>
      <c r="W508" s="107">
        <v>427865.196116117</v>
      </c>
      <c r="X508" s="107">
        <v>457352.11321401084</v>
      </c>
      <c r="Y508" s="107">
        <v>479857.79520394636</v>
      </c>
      <c r="Z508" s="107">
        <v>499532.27471481927</v>
      </c>
      <c r="AA508" s="107">
        <v>517170.50792710175</v>
      </c>
      <c r="AB508" s="107">
        <v>532722.34680611559</v>
      </c>
      <c r="AC508" s="107">
        <v>545579.87713558064</v>
      </c>
      <c r="AD508" s="107">
        <v>557572.4170796934</v>
      </c>
      <c r="AE508" s="107">
        <v>569120.48293354269</v>
      </c>
      <c r="AF508" s="107">
        <v>580067.48987755412</v>
      </c>
      <c r="AG508" s="107">
        <v>589923.55594889564</v>
      </c>
      <c r="AH508" s="107">
        <v>598495.7172054681</v>
      </c>
      <c r="AI508" s="107">
        <v>606357.83242626966</v>
      </c>
      <c r="AJ508" s="107">
        <v>615066.9500258913</v>
      </c>
      <c r="AK508" s="107">
        <v>625437.64560692001</v>
      </c>
      <c r="AL508" s="104">
        <v>635994.14860784018</v>
      </c>
    </row>
    <row r="509" spans="1:38" x14ac:dyDescent="0.25">
      <c r="A509" t="str">
        <f t="shared" si="7"/>
        <v>Total Cargo_Denmark</v>
      </c>
      <c r="B509" s="102" t="s">
        <v>207</v>
      </c>
      <c r="C509" s="108" t="s">
        <v>96</v>
      </c>
      <c r="D509" s="92" t="s">
        <v>109</v>
      </c>
      <c r="E509" s="75" t="s">
        <v>34</v>
      </c>
      <c r="F509" s="76" t="s">
        <v>20</v>
      </c>
      <c r="G509" s="76" t="s">
        <v>20</v>
      </c>
      <c r="H509" s="76" t="s">
        <v>20</v>
      </c>
      <c r="I509" s="76" t="s">
        <v>34</v>
      </c>
      <c r="J509" s="76" t="s">
        <v>20</v>
      </c>
      <c r="K509" s="76" t="s">
        <v>20</v>
      </c>
      <c r="L509" s="76" t="s">
        <v>20</v>
      </c>
      <c r="M509" s="76" t="s">
        <v>20</v>
      </c>
      <c r="N509" s="76" t="s">
        <v>20</v>
      </c>
      <c r="O509" s="76" t="s">
        <v>20</v>
      </c>
      <c r="P509" s="76" t="s">
        <v>20</v>
      </c>
      <c r="Q509" s="76" t="s">
        <v>20</v>
      </c>
      <c r="R509" s="83">
        <v>290392</v>
      </c>
      <c r="S509" s="83">
        <v>422546.31745160889</v>
      </c>
      <c r="T509" s="83">
        <v>451601.12429386488</v>
      </c>
      <c r="U509" s="83">
        <v>472330.49601182638</v>
      </c>
      <c r="V509" s="83">
        <v>489420.97723422578</v>
      </c>
      <c r="W509" s="83">
        <v>502975.86830323684</v>
      </c>
      <c r="X509" s="83">
        <v>515409.94147701375</v>
      </c>
      <c r="Y509" s="83">
        <v>527226.99800515489</v>
      </c>
      <c r="Z509" s="83">
        <v>538703.26512465603</v>
      </c>
      <c r="AA509" s="83">
        <v>549981.77062285761</v>
      </c>
      <c r="AB509" s="83">
        <v>561138.9904198267</v>
      </c>
      <c r="AC509" s="83">
        <v>572209.43156380008</v>
      </c>
      <c r="AD509" s="83">
        <v>583212.48640736961</v>
      </c>
      <c r="AE509" s="83">
        <v>594153.38538701204</v>
      </c>
      <c r="AF509" s="83">
        <v>605032.87893840706</v>
      </c>
      <c r="AG509" s="83">
        <v>615849.01623144408</v>
      </c>
      <c r="AH509" s="83">
        <v>626601.81023980095</v>
      </c>
      <c r="AI509" s="83">
        <v>637288.23958644643</v>
      </c>
      <c r="AJ509" s="83">
        <v>647904.07504413137</v>
      </c>
      <c r="AK509" s="83">
        <v>658448.55224010651</v>
      </c>
      <c r="AL509" s="92">
        <v>668918.51699432079</v>
      </c>
    </row>
    <row r="510" spans="1:38" x14ac:dyDescent="0.25">
      <c r="A510" t="str">
        <f t="shared" si="7"/>
        <v>International passengers_Denmark</v>
      </c>
      <c r="B510" s="72" t="s">
        <v>54</v>
      </c>
      <c r="C510" s="108" t="s">
        <v>96</v>
      </c>
      <c r="D510" s="92" t="s">
        <v>109</v>
      </c>
      <c r="E510" s="75" t="s">
        <v>34</v>
      </c>
      <c r="F510" s="76" t="s">
        <v>20</v>
      </c>
      <c r="G510" s="76" t="s">
        <v>20</v>
      </c>
      <c r="H510" s="76" t="s">
        <v>20</v>
      </c>
      <c r="I510" s="76" t="s">
        <v>34</v>
      </c>
      <c r="J510" s="76" t="s">
        <v>20</v>
      </c>
      <c r="K510" s="76" t="s">
        <v>20</v>
      </c>
      <c r="L510" s="76" t="s">
        <v>20</v>
      </c>
      <c r="M510" s="76" t="s">
        <v>20</v>
      </c>
      <c r="N510" s="76" t="s">
        <v>20</v>
      </c>
      <c r="O510" s="76" t="s">
        <v>20</v>
      </c>
      <c r="P510" s="76" t="s">
        <v>20</v>
      </c>
      <c r="Q510" s="76" t="s">
        <v>20</v>
      </c>
      <c r="R510" s="83">
        <v>7803434</v>
      </c>
      <c r="S510" s="83">
        <v>9544967.4967407193</v>
      </c>
      <c r="T510" s="83">
        <v>20443441.126579251</v>
      </c>
      <c r="U510" s="83">
        <v>26338888.875510521</v>
      </c>
      <c r="V510" s="83">
        <v>31202455.102969527</v>
      </c>
      <c r="W510" s="83">
        <v>35315978.728542656</v>
      </c>
      <c r="X510" s="83">
        <v>38661763.608451068</v>
      </c>
      <c r="Y510" s="83">
        <v>41292241.760314427</v>
      </c>
      <c r="Z510" s="83">
        <v>43666372.060211182</v>
      </c>
      <c r="AA510" s="83">
        <v>45852228.286062598</v>
      </c>
      <c r="AB510" s="83">
        <v>47823238.193608403</v>
      </c>
      <c r="AC510" s="83">
        <v>49489576.626023583</v>
      </c>
      <c r="AD510" s="83">
        <v>51069081.277718395</v>
      </c>
      <c r="AE510" s="83">
        <v>52609079.740439311</v>
      </c>
      <c r="AF510" s="83">
        <v>54087155.159398064</v>
      </c>
      <c r="AG510" s="83">
        <v>55439398.084207371</v>
      </c>
      <c r="AH510" s="83">
        <v>56639737.459308825</v>
      </c>
      <c r="AI510" s="83">
        <v>57759120.961151689</v>
      </c>
      <c r="AJ510" s="83">
        <v>58992899.807541095</v>
      </c>
      <c r="AK510" s="83">
        <v>60444183.329590373</v>
      </c>
      <c r="AL510" s="92">
        <v>61926961.871419221</v>
      </c>
    </row>
    <row r="511" spans="1:38" x14ac:dyDescent="0.25">
      <c r="A511" t="str">
        <f t="shared" si="7"/>
        <v>Domestic passengers_Denmark</v>
      </c>
      <c r="B511" s="102" t="s">
        <v>56</v>
      </c>
      <c r="C511" s="103" t="s">
        <v>96</v>
      </c>
      <c r="D511" s="104" t="s">
        <v>109</v>
      </c>
      <c r="E511" s="105" t="s">
        <v>34</v>
      </c>
      <c r="F511" s="106" t="s">
        <v>20</v>
      </c>
      <c r="G511" s="106" t="s">
        <v>20</v>
      </c>
      <c r="H511" s="106" t="s">
        <v>20</v>
      </c>
      <c r="I511" s="106" t="s">
        <v>34</v>
      </c>
      <c r="J511" s="106" t="s">
        <v>20</v>
      </c>
      <c r="K511" s="106" t="s">
        <v>20</v>
      </c>
      <c r="L511" s="106" t="s">
        <v>20</v>
      </c>
      <c r="M511" s="106" t="s">
        <v>20</v>
      </c>
      <c r="N511" s="106" t="s">
        <v>20</v>
      </c>
      <c r="O511" s="106" t="s">
        <v>20</v>
      </c>
      <c r="P511" s="106" t="s">
        <v>20</v>
      </c>
      <c r="Q511" s="106" t="s">
        <v>20</v>
      </c>
      <c r="R511" s="107">
        <v>1472053</v>
      </c>
      <c r="S511" s="107">
        <v>1992338.153639605</v>
      </c>
      <c r="T511" s="107">
        <v>2874478.2104713172</v>
      </c>
      <c r="U511" s="107">
        <v>3345895.1920129717</v>
      </c>
      <c r="V511" s="107">
        <v>3716448.4181720945</v>
      </c>
      <c r="W511" s="107">
        <v>4015288.5405826052</v>
      </c>
      <c r="X511" s="107">
        <v>4252486.9095613156</v>
      </c>
      <c r="Y511" s="107">
        <v>4437981.8754395368</v>
      </c>
      <c r="Z511" s="107">
        <v>4604762.539078705</v>
      </c>
      <c r="AA511" s="107">
        <v>4758412.7091996828</v>
      </c>
      <c r="AB511" s="107">
        <v>4897866.380809457</v>
      </c>
      <c r="AC511" s="107">
        <v>5017923.0271001821</v>
      </c>
      <c r="AD511" s="107">
        <v>5132008.7658106405</v>
      </c>
      <c r="AE511" s="107">
        <v>5242826.1926158126</v>
      </c>
      <c r="AF511" s="107">
        <v>5348846.3273075419</v>
      </c>
      <c r="AG511" s="107">
        <v>5446078.2850039164</v>
      </c>
      <c r="AH511" s="107">
        <v>5532889.5450239936</v>
      </c>
      <c r="AI511" s="107">
        <v>5613529.3687405828</v>
      </c>
      <c r="AJ511" s="107">
        <v>5699704.2968140757</v>
      </c>
      <c r="AK511" s="107">
        <v>5797581.89055211</v>
      </c>
      <c r="AL511" s="104">
        <v>5895998.395697305</v>
      </c>
    </row>
    <row r="512" spans="1:38" x14ac:dyDescent="0.25">
      <c r="A512" t="str">
        <f t="shared" si="7"/>
        <v>Total passengers_Czech Republic</v>
      </c>
      <c r="B512" s="72" t="s">
        <v>58</v>
      </c>
      <c r="C512" s="108" t="s">
        <v>96</v>
      </c>
      <c r="D512" s="92" t="s">
        <v>107</v>
      </c>
      <c r="E512" s="75" t="s">
        <v>34</v>
      </c>
      <c r="F512" s="76" t="s">
        <v>20</v>
      </c>
      <c r="G512" s="76" t="s">
        <v>20</v>
      </c>
      <c r="H512" s="76" t="s">
        <v>20</v>
      </c>
      <c r="I512" s="76" t="s">
        <v>34</v>
      </c>
      <c r="J512" s="76" t="s">
        <v>20</v>
      </c>
      <c r="K512" s="76" t="s">
        <v>20</v>
      </c>
      <c r="L512" s="76" t="s">
        <v>20</v>
      </c>
      <c r="M512" s="76" t="s">
        <v>20</v>
      </c>
      <c r="N512" s="76" t="s">
        <v>20</v>
      </c>
      <c r="O512" s="76" t="s">
        <v>20</v>
      </c>
      <c r="P512" s="76" t="s">
        <v>20</v>
      </c>
      <c r="Q512" s="76" t="s">
        <v>20</v>
      </c>
      <c r="R512" s="83">
        <v>3834924</v>
      </c>
      <c r="S512" s="83">
        <v>4879199.0549162952</v>
      </c>
      <c r="T512" s="83">
        <v>10342564.112721112</v>
      </c>
      <c r="U512" s="83">
        <v>14265915.354342982</v>
      </c>
      <c r="V512" s="83">
        <v>17017347.675249297</v>
      </c>
      <c r="W512" s="83">
        <v>18891180.239525143</v>
      </c>
      <c r="X512" s="83">
        <v>20332038.295101747</v>
      </c>
      <c r="Y512" s="83">
        <v>21490632.067546673</v>
      </c>
      <c r="Z512" s="83">
        <v>22461766.428638548</v>
      </c>
      <c r="AA512" s="83">
        <v>23304952.713518765</v>
      </c>
      <c r="AB512" s="83">
        <v>24057884.01246503</v>
      </c>
      <c r="AC512" s="83">
        <v>24744891.298452567</v>
      </c>
      <c r="AD512" s="83">
        <v>25382102.109639306</v>
      </c>
      <c r="AE512" s="83">
        <v>25980545.32262674</v>
      </c>
      <c r="AF512" s="83">
        <v>26548026.737865381</v>
      </c>
      <c r="AG512" s="83">
        <v>27090253.20681012</v>
      </c>
      <c r="AH512" s="83">
        <v>27611520.34470826</v>
      </c>
      <c r="AI512" s="83">
        <v>28115141.189393528</v>
      </c>
      <c r="AJ512" s="83">
        <v>28603723.404314775</v>
      </c>
      <c r="AK512" s="83">
        <v>29079344.275854643</v>
      </c>
      <c r="AL512" s="92">
        <v>29543679.465393715</v>
      </c>
    </row>
    <row r="513" spans="1:38" x14ac:dyDescent="0.25">
      <c r="A513" t="str">
        <f t="shared" si="7"/>
        <v>Total aircraft movements_Czech Republic</v>
      </c>
      <c r="B513" s="72" t="s">
        <v>35</v>
      </c>
      <c r="C513" s="108" t="s">
        <v>96</v>
      </c>
      <c r="D513" s="92" t="s">
        <v>107</v>
      </c>
      <c r="E513" s="75" t="s">
        <v>34</v>
      </c>
      <c r="F513" s="76" t="s">
        <v>20</v>
      </c>
      <c r="G513" s="76" t="s">
        <v>20</v>
      </c>
      <c r="H513" s="76" t="s">
        <v>20</v>
      </c>
      <c r="I513" s="76" t="s">
        <v>34</v>
      </c>
      <c r="J513" s="76" t="s">
        <v>20</v>
      </c>
      <c r="K513" s="76" t="s">
        <v>20</v>
      </c>
      <c r="L513" s="76" t="s">
        <v>20</v>
      </c>
      <c r="M513" s="76" t="s">
        <v>20</v>
      </c>
      <c r="N513" s="76" t="s">
        <v>20</v>
      </c>
      <c r="O513" s="76" t="s">
        <v>20</v>
      </c>
      <c r="P513" s="76" t="s">
        <v>20</v>
      </c>
      <c r="Q513" s="76" t="s">
        <v>20</v>
      </c>
      <c r="R513" s="83">
        <v>116666</v>
      </c>
      <c r="S513" s="83">
        <v>116599.13052837572</v>
      </c>
      <c r="T513" s="83">
        <v>158201.84554728682</v>
      </c>
      <c r="U513" s="83">
        <v>189293.01508582631</v>
      </c>
      <c r="V513" s="83">
        <v>209694.83979267694</v>
      </c>
      <c r="W513" s="83">
        <v>222736.76407946419</v>
      </c>
      <c r="X513" s="83">
        <v>232942.72281765888</v>
      </c>
      <c r="Y513" s="83">
        <v>241311.72175497204</v>
      </c>
      <c r="Z513" s="83">
        <v>248528.33268704894</v>
      </c>
      <c r="AA513" s="83">
        <v>254914.82006611433</v>
      </c>
      <c r="AB513" s="83">
        <v>260711.83759156265</v>
      </c>
      <c r="AC513" s="83">
        <v>266219.46829746134</v>
      </c>
      <c r="AD513" s="83">
        <v>271422.95397774025</v>
      </c>
      <c r="AE513" s="83">
        <v>276323.67209921073</v>
      </c>
      <c r="AF513" s="83">
        <v>280910.87665578775</v>
      </c>
      <c r="AG513" s="83">
        <v>285175.27365919604</v>
      </c>
      <c r="AH513" s="83">
        <v>289172.88294128899</v>
      </c>
      <c r="AI513" s="83">
        <v>292857.67566185654</v>
      </c>
      <c r="AJ513" s="83">
        <v>296080.54302813852</v>
      </c>
      <c r="AK513" s="83">
        <v>298816.17933352047</v>
      </c>
      <c r="AL513" s="92">
        <v>301328.65748973715</v>
      </c>
    </row>
    <row r="514" spans="1:38" x14ac:dyDescent="0.25">
      <c r="A514" t="str">
        <f t="shared" ref="A514:A577" si="8">B514&amp;"_"&amp;D514</f>
        <v>Total Cargo_Czech Republic</v>
      </c>
      <c r="B514" s="102" t="s">
        <v>207</v>
      </c>
      <c r="C514" s="103" t="s">
        <v>96</v>
      </c>
      <c r="D514" s="104" t="s">
        <v>107</v>
      </c>
      <c r="E514" s="105" t="s">
        <v>34</v>
      </c>
      <c r="F514" s="106" t="s">
        <v>20</v>
      </c>
      <c r="G514" s="106" t="s">
        <v>20</v>
      </c>
      <c r="H514" s="106" t="s">
        <v>20</v>
      </c>
      <c r="I514" s="106" t="s">
        <v>34</v>
      </c>
      <c r="J514" s="106" t="s">
        <v>20</v>
      </c>
      <c r="K514" s="106" t="s">
        <v>20</v>
      </c>
      <c r="L514" s="106" t="s">
        <v>20</v>
      </c>
      <c r="M514" s="106" t="s">
        <v>20</v>
      </c>
      <c r="N514" s="106" t="s">
        <v>20</v>
      </c>
      <c r="O514" s="106" t="s">
        <v>20</v>
      </c>
      <c r="P514" s="106" t="s">
        <v>20</v>
      </c>
      <c r="Q514" s="106" t="s">
        <v>20</v>
      </c>
      <c r="R514" s="107">
        <v>71061.778000000006</v>
      </c>
      <c r="S514" s="107">
        <v>90539.306777835023</v>
      </c>
      <c r="T514" s="107">
        <v>97770.30434841341</v>
      </c>
      <c r="U514" s="107">
        <v>102231.31686008298</v>
      </c>
      <c r="V514" s="107">
        <v>105691.37798982793</v>
      </c>
      <c r="W514" s="107">
        <v>108687.47040476228</v>
      </c>
      <c r="X514" s="107">
        <v>111572.6718632202</v>
      </c>
      <c r="Y514" s="107">
        <v>114405.76936091892</v>
      </c>
      <c r="Z514" s="107">
        <v>117203.05712133973</v>
      </c>
      <c r="AA514" s="107">
        <v>119973.1404926994</v>
      </c>
      <c r="AB514" s="107">
        <v>122720.03270206419</v>
      </c>
      <c r="AC514" s="107">
        <v>125445.2472870018</v>
      </c>
      <c r="AD514" s="107">
        <v>128151.8403868669</v>
      </c>
      <c r="AE514" s="107">
        <v>130842.50284144499</v>
      </c>
      <c r="AF514" s="107">
        <v>133516.67064225482</v>
      </c>
      <c r="AG514" s="107">
        <v>136177.47075512478</v>
      </c>
      <c r="AH514" s="107">
        <v>138823.89144909038</v>
      </c>
      <c r="AI514" s="107">
        <v>141458.67965127574</v>
      </c>
      <c r="AJ514" s="107">
        <v>144080.51988262567</v>
      </c>
      <c r="AK514" s="107">
        <v>146691.89807811991</v>
      </c>
      <c r="AL514" s="104">
        <v>149291.29423884224</v>
      </c>
    </row>
    <row r="515" spans="1:38" x14ac:dyDescent="0.25">
      <c r="A515" t="str">
        <f t="shared" si="8"/>
        <v>International passengers_Czech Republic</v>
      </c>
      <c r="B515" s="102" t="s">
        <v>54</v>
      </c>
      <c r="C515" s="103" t="s">
        <v>96</v>
      </c>
      <c r="D515" s="104" t="s">
        <v>107</v>
      </c>
      <c r="E515" s="105" t="s">
        <v>34</v>
      </c>
      <c r="F515" s="106" t="s">
        <v>20</v>
      </c>
      <c r="G515" s="106" t="s">
        <v>20</v>
      </c>
      <c r="H515" s="106" t="s">
        <v>20</v>
      </c>
      <c r="I515" s="106" t="s">
        <v>34</v>
      </c>
      <c r="J515" s="106" t="s">
        <v>20</v>
      </c>
      <c r="K515" s="106" t="s">
        <v>20</v>
      </c>
      <c r="L515" s="106" t="s">
        <v>20</v>
      </c>
      <c r="M515" s="106" t="s">
        <v>20</v>
      </c>
      <c r="N515" s="106" t="s">
        <v>20</v>
      </c>
      <c r="O515" s="106" t="s">
        <v>20</v>
      </c>
      <c r="P515" s="106" t="s">
        <v>20</v>
      </c>
      <c r="Q515" s="106" t="s">
        <v>20</v>
      </c>
      <c r="R515" s="107">
        <v>3819990</v>
      </c>
      <c r="S515" s="107">
        <v>4851931.8742025523</v>
      </c>
      <c r="T515" s="107">
        <v>10296662.023318054</v>
      </c>
      <c r="U515" s="107">
        <v>14212727.512077352</v>
      </c>
      <c r="V515" s="107">
        <v>16961887.29829571</v>
      </c>
      <c r="W515" s="107">
        <v>18835876.876376953</v>
      </c>
      <c r="X515" s="107">
        <v>20278042.233289093</v>
      </c>
      <c r="Y515" s="107">
        <v>21438465.604264583</v>
      </c>
      <c r="Z515" s="107">
        <v>22411644.803281449</v>
      </c>
      <c r="AA515" s="107">
        <v>23256944.733626585</v>
      </c>
      <c r="AB515" s="107">
        <v>24011995.358912602</v>
      </c>
      <c r="AC515" s="107">
        <v>24701100.594863757</v>
      </c>
      <c r="AD515" s="107">
        <v>25340378.000687301</v>
      </c>
      <c r="AE515" s="107">
        <v>25940858.645908087</v>
      </c>
      <c r="AF515" s="107">
        <v>26510350.951767907</v>
      </c>
      <c r="AG515" s="107">
        <v>27054565.325099159</v>
      </c>
      <c r="AH515" s="107">
        <v>27577802.28931047</v>
      </c>
      <c r="AI515" s="107">
        <v>28083378.469947025</v>
      </c>
      <c r="AJ515" s="107">
        <v>28573904.088654954</v>
      </c>
      <c r="AK515" s="107">
        <v>29051459.191244692</v>
      </c>
      <c r="AL515" s="104">
        <v>29517722.574546292</v>
      </c>
    </row>
    <row r="516" spans="1:38" x14ac:dyDescent="0.25">
      <c r="A516" t="str">
        <f t="shared" si="8"/>
        <v>Domestic passengers_Czech Republic</v>
      </c>
      <c r="B516" s="72" t="s">
        <v>56</v>
      </c>
      <c r="C516" s="108" t="s">
        <v>96</v>
      </c>
      <c r="D516" s="92" t="s">
        <v>107</v>
      </c>
      <c r="E516" s="75" t="s">
        <v>34</v>
      </c>
      <c r="F516" s="76" t="s">
        <v>20</v>
      </c>
      <c r="G516" s="76" t="s">
        <v>20</v>
      </c>
      <c r="H516" s="76" t="s">
        <v>20</v>
      </c>
      <c r="I516" s="76" t="s">
        <v>34</v>
      </c>
      <c r="J516" s="76" t="s">
        <v>20</v>
      </c>
      <c r="K516" s="76" t="s">
        <v>20</v>
      </c>
      <c r="L516" s="76" t="s">
        <v>20</v>
      </c>
      <c r="M516" s="76" t="s">
        <v>20</v>
      </c>
      <c r="N516" s="76" t="s">
        <v>20</v>
      </c>
      <c r="O516" s="76" t="s">
        <v>20</v>
      </c>
      <c r="P516" s="76" t="s">
        <v>20</v>
      </c>
      <c r="Q516" s="76" t="s">
        <v>20</v>
      </c>
      <c r="R516" s="83" t="s">
        <v>218</v>
      </c>
      <c r="S516" s="83" t="s">
        <v>218</v>
      </c>
      <c r="T516" s="83" t="s">
        <v>218</v>
      </c>
      <c r="U516" s="83" t="s">
        <v>218</v>
      </c>
      <c r="V516" s="83" t="s">
        <v>218</v>
      </c>
      <c r="W516" s="83" t="s">
        <v>218</v>
      </c>
      <c r="X516" s="83" t="s">
        <v>218</v>
      </c>
      <c r="Y516" s="83" t="s">
        <v>218</v>
      </c>
      <c r="Z516" s="83" t="s">
        <v>218</v>
      </c>
      <c r="AA516" s="83" t="s">
        <v>218</v>
      </c>
      <c r="AB516" s="83" t="s">
        <v>218</v>
      </c>
      <c r="AC516" s="83" t="s">
        <v>218</v>
      </c>
      <c r="AD516" s="83" t="s">
        <v>218</v>
      </c>
      <c r="AE516" s="83" t="s">
        <v>218</v>
      </c>
      <c r="AF516" s="83" t="s">
        <v>218</v>
      </c>
      <c r="AG516" s="83" t="s">
        <v>218</v>
      </c>
      <c r="AH516" s="83" t="s">
        <v>218</v>
      </c>
      <c r="AI516" s="83" t="s">
        <v>218</v>
      </c>
      <c r="AJ516" s="83" t="s">
        <v>218</v>
      </c>
      <c r="AK516" s="83" t="s">
        <v>218</v>
      </c>
      <c r="AL516" s="92" t="s">
        <v>218</v>
      </c>
    </row>
    <row r="517" spans="1:38" x14ac:dyDescent="0.25">
      <c r="A517" t="str">
        <f t="shared" si="8"/>
        <v>Total passengers_Cyprus</v>
      </c>
      <c r="B517" s="102" t="s">
        <v>58</v>
      </c>
      <c r="C517" s="103" t="s">
        <v>96</v>
      </c>
      <c r="D517" s="104" t="s">
        <v>106</v>
      </c>
      <c r="E517" s="105" t="s">
        <v>34</v>
      </c>
      <c r="F517" s="106" t="s">
        <v>20</v>
      </c>
      <c r="G517" s="106" t="s">
        <v>20</v>
      </c>
      <c r="H517" s="106" t="s">
        <v>34</v>
      </c>
      <c r="I517" s="106" t="s">
        <v>34</v>
      </c>
      <c r="J517" s="106" t="s">
        <v>20</v>
      </c>
      <c r="K517" s="106" t="s">
        <v>20</v>
      </c>
      <c r="L517" s="106" t="s">
        <v>20</v>
      </c>
      <c r="M517" s="106" t="s">
        <v>20</v>
      </c>
      <c r="N517" s="106" t="s">
        <v>20</v>
      </c>
      <c r="O517" s="106" t="s">
        <v>20</v>
      </c>
      <c r="P517" s="106" t="s">
        <v>20</v>
      </c>
      <c r="Q517" s="106" t="s">
        <v>20</v>
      </c>
      <c r="R517" s="107">
        <v>2381703</v>
      </c>
      <c r="S517" s="107">
        <v>5200299.4040408684</v>
      </c>
      <c r="T517" s="107">
        <v>8757147.9518984091</v>
      </c>
      <c r="U517" s="107">
        <v>10626633.916993368</v>
      </c>
      <c r="V517" s="107">
        <v>11809630.167422349</v>
      </c>
      <c r="W517" s="107">
        <v>12567334.029090332</v>
      </c>
      <c r="X517" s="107">
        <v>13106893.825524444</v>
      </c>
      <c r="Y517" s="107">
        <v>13522131.191735355</v>
      </c>
      <c r="Z517" s="107">
        <v>13869796.695436988</v>
      </c>
      <c r="AA517" s="107">
        <v>14169360.993321698</v>
      </c>
      <c r="AB517" s="107">
        <v>14454179.908199003</v>
      </c>
      <c r="AC517" s="107">
        <v>14722908.235651257</v>
      </c>
      <c r="AD517" s="107">
        <v>14984149.300865494</v>
      </c>
      <c r="AE517" s="107">
        <v>15242834.952131847</v>
      </c>
      <c r="AF517" s="107">
        <v>15497137.747229118</v>
      </c>
      <c r="AG517" s="107">
        <v>15750965.860736504</v>
      </c>
      <c r="AH517" s="107">
        <v>16001683.675704652</v>
      </c>
      <c r="AI517" s="107">
        <v>16249888.818719618</v>
      </c>
      <c r="AJ517" s="107">
        <v>16490308.628603024</v>
      </c>
      <c r="AK517" s="107">
        <v>16730742.746038804</v>
      </c>
      <c r="AL517" s="104">
        <v>16975863.070389334</v>
      </c>
    </row>
    <row r="518" spans="1:38" x14ac:dyDescent="0.25">
      <c r="A518" t="str">
        <f t="shared" si="8"/>
        <v>Total aircraft movements_Cyprus</v>
      </c>
      <c r="B518" s="102" t="s">
        <v>35</v>
      </c>
      <c r="C518" s="103" t="s">
        <v>96</v>
      </c>
      <c r="D518" s="104" t="s">
        <v>106</v>
      </c>
      <c r="E518" s="105" t="s">
        <v>34</v>
      </c>
      <c r="F518" s="106" t="s">
        <v>20</v>
      </c>
      <c r="G518" s="106" t="s">
        <v>20</v>
      </c>
      <c r="H518" s="106" t="s">
        <v>34</v>
      </c>
      <c r="I518" s="106" t="s">
        <v>34</v>
      </c>
      <c r="J518" s="106" t="s">
        <v>20</v>
      </c>
      <c r="K518" s="106" t="s">
        <v>20</v>
      </c>
      <c r="L518" s="106" t="s">
        <v>20</v>
      </c>
      <c r="M518" s="106" t="s">
        <v>20</v>
      </c>
      <c r="N518" s="106" t="s">
        <v>20</v>
      </c>
      <c r="O518" s="106" t="s">
        <v>20</v>
      </c>
      <c r="P518" s="106" t="s">
        <v>20</v>
      </c>
      <c r="Q518" s="106" t="s">
        <v>20</v>
      </c>
      <c r="R518" s="107">
        <v>42586</v>
      </c>
      <c r="S518" s="107">
        <v>63093.363861081591</v>
      </c>
      <c r="T518" s="107">
        <v>82970.255674233587</v>
      </c>
      <c r="U518" s="107">
        <v>92404.594594144321</v>
      </c>
      <c r="V518" s="107">
        <v>97861.346207576673</v>
      </c>
      <c r="W518" s="107">
        <v>100587.81827907778</v>
      </c>
      <c r="X518" s="107">
        <v>102198.84347539164</v>
      </c>
      <c r="Y518" s="107">
        <v>103306.28779607591</v>
      </c>
      <c r="Z518" s="107">
        <v>104281.61793176259</v>
      </c>
      <c r="AA518" s="107">
        <v>105044.0276351512</v>
      </c>
      <c r="AB518" s="107">
        <v>105957.56736251593</v>
      </c>
      <c r="AC518" s="107">
        <v>106770.11083320729</v>
      </c>
      <c r="AD518" s="107">
        <v>107771.84187259292</v>
      </c>
      <c r="AE518" s="107">
        <v>108976.1076436274</v>
      </c>
      <c r="AF518" s="107">
        <v>110382.29309688021</v>
      </c>
      <c r="AG518" s="107">
        <v>111795.14276570389</v>
      </c>
      <c r="AH518" s="107">
        <v>113281.52245842386</v>
      </c>
      <c r="AI518" s="107">
        <v>114749.15010905854</v>
      </c>
      <c r="AJ518" s="107">
        <v>116341.0157441151</v>
      </c>
      <c r="AK518" s="107">
        <v>118126.92218339264</v>
      </c>
      <c r="AL518" s="104">
        <v>119983.16418189957</v>
      </c>
    </row>
    <row r="519" spans="1:38" x14ac:dyDescent="0.25">
      <c r="A519" t="str">
        <f t="shared" si="8"/>
        <v>Total Cargo_Cyprus</v>
      </c>
      <c r="B519" s="102" t="s">
        <v>207</v>
      </c>
      <c r="C519" s="108" t="s">
        <v>96</v>
      </c>
      <c r="D519" s="92" t="s">
        <v>106</v>
      </c>
      <c r="E519" s="75" t="s">
        <v>34</v>
      </c>
      <c r="F519" s="76" t="s">
        <v>20</v>
      </c>
      <c r="G519" s="76" t="s">
        <v>20</v>
      </c>
      <c r="H519" s="76" t="s">
        <v>34</v>
      </c>
      <c r="I519" s="76" t="s">
        <v>34</v>
      </c>
      <c r="J519" s="76" t="s">
        <v>20</v>
      </c>
      <c r="K519" s="76" t="s">
        <v>20</v>
      </c>
      <c r="L519" s="76" t="s">
        <v>20</v>
      </c>
      <c r="M519" s="76" t="s">
        <v>20</v>
      </c>
      <c r="N519" s="76" t="s">
        <v>20</v>
      </c>
      <c r="O519" s="76" t="s">
        <v>20</v>
      </c>
      <c r="P519" s="76" t="s">
        <v>20</v>
      </c>
      <c r="Q519" s="76" t="s">
        <v>20</v>
      </c>
      <c r="R519" s="83">
        <v>24288</v>
      </c>
      <c r="S519" s="83">
        <v>25593.52350503032</v>
      </c>
      <c r="T519" s="83">
        <v>29021.75038009858</v>
      </c>
      <c r="U519" s="83">
        <v>31401.10083930051</v>
      </c>
      <c r="V519" s="83">
        <v>33298.245376534956</v>
      </c>
      <c r="W519" s="83">
        <v>34724.988934259716</v>
      </c>
      <c r="X519" s="83">
        <v>36045.29025900735</v>
      </c>
      <c r="Y519" s="83">
        <v>37294.663839643719</v>
      </c>
      <c r="Z519" s="83">
        <v>38522.954294252741</v>
      </c>
      <c r="AA519" s="83">
        <v>39633.388659631346</v>
      </c>
      <c r="AB519" s="83">
        <v>40793.284446807236</v>
      </c>
      <c r="AC519" s="83">
        <v>41905.732406880488</v>
      </c>
      <c r="AD519" s="83">
        <v>43007.817684307949</v>
      </c>
      <c r="AE519" s="83">
        <v>44118.08820386049</v>
      </c>
      <c r="AF519" s="83">
        <v>45206.267596666148</v>
      </c>
      <c r="AG519" s="83">
        <v>46295.701101916005</v>
      </c>
      <c r="AH519" s="83">
        <v>47359.324380159851</v>
      </c>
      <c r="AI519" s="83">
        <v>48398.763089228218</v>
      </c>
      <c r="AJ519" s="83">
        <v>49360.646617062062</v>
      </c>
      <c r="AK519" s="83">
        <v>50320.885005069591</v>
      </c>
      <c r="AL519" s="92">
        <v>51321.786317398779</v>
      </c>
    </row>
    <row r="520" spans="1:38" x14ac:dyDescent="0.25">
      <c r="A520" t="str">
        <f t="shared" si="8"/>
        <v>International passengers_Cyprus</v>
      </c>
      <c r="B520" s="72" t="s">
        <v>54</v>
      </c>
      <c r="C520" s="108" t="s">
        <v>96</v>
      </c>
      <c r="D520" s="92" t="s">
        <v>106</v>
      </c>
      <c r="E520" s="75" t="s">
        <v>34</v>
      </c>
      <c r="F520" s="76" t="s">
        <v>20</v>
      </c>
      <c r="G520" s="76" t="s">
        <v>20</v>
      </c>
      <c r="H520" s="76" t="s">
        <v>34</v>
      </c>
      <c r="I520" s="76" t="s">
        <v>34</v>
      </c>
      <c r="J520" s="76" t="s">
        <v>20</v>
      </c>
      <c r="K520" s="76" t="s">
        <v>20</v>
      </c>
      <c r="L520" s="76" t="s">
        <v>20</v>
      </c>
      <c r="M520" s="76" t="s">
        <v>20</v>
      </c>
      <c r="N520" s="76" t="s">
        <v>20</v>
      </c>
      <c r="O520" s="76" t="s">
        <v>20</v>
      </c>
      <c r="P520" s="76" t="s">
        <v>20</v>
      </c>
      <c r="Q520" s="76" t="s">
        <v>20</v>
      </c>
      <c r="R520" s="83">
        <v>2310049</v>
      </c>
      <c r="S520" s="83">
        <v>5165776.7396667283</v>
      </c>
      <c r="T520" s="83">
        <v>8691541.7728464585</v>
      </c>
      <c r="U520" s="83">
        <v>10550753.50604558</v>
      </c>
      <c r="V520" s="83">
        <v>11733515.661037482</v>
      </c>
      <c r="W520" s="83">
        <v>12490983.020397849</v>
      </c>
      <c r="X520" s="83">
        <v>13030620.032883231</v>
      </c>
      <c r="Y520" s="83">
        <v>13446223.417256776</v>
      </c>
      <c r="Z520" s="83">
        <v>13794580.981808173</v>
      </c>
      <c r="AA520" s="83">
        <v>14094857.174463753</v>
      </c>
      <c r="AB520" s="83">
        <v>14380707.656834669</v>
      </c>
      <c r="AC520" s="83">
        <v>14650431.558241738</v>
      </c>
      <c r="AD520" s="83">
        <v>14912910.18254173</v>
      </c>
      <c r="AE520" s="83">
        <v>15173052.0918382</v>
      </c>
      <c r="AF520" s="83">
        <v>15428995.382817198</v>
      </c>
      <c r="AG520" s="83">
        <v>15684430.219014289</v>
      </c>
      <c r="AH520" s="83">
        <v>15936784.082172737</v>
      </c>
      <c r="AI520" s="83">
        <v>16186559.643829918</v>
      </c>
      <c r="AJ520" s="83">
        <v>16428612.525200276</v>
      </c>
      <c r="AK520" s="83">
        <v>16670787.45939799</v>
      </c>
      <c r="AL520" s="92">
        <v>16917641.719782341</v>
      </c>
    </row>
    <row r="521" spans="1:38" x14ac:dyDescent="0.25">
      <c r="A521" t="str">
        <f t="shared" si="8"/>
        <v>Domestic passengers_Cyprus</v>
      </c>
      <c r="B521" s="102" t="s">
        <v>56</v>
      </c>
      <c r="C521" s="103" t="s">
        <v>96</v>
      </c>
      <c r="D521" s="104" t="s">
        <v>106</v>
      </c>
      <c r="E521" s="105" t="s">
        <v>34</v>
      </c>
      <c r="F521" s="106" t="s">
        <v>20</v>
      </c>
      <c r="G521" s="106" t="s">
        <v>20</v>
      </c>
      <c r="H521" s="106" t="s">
        <v>34</v>
      </c>
      <c r="I521" s="106" t="s">
        <v>34</v>
      </c>
      <c r="J521" s="106" t="s">
        <v>20</v>
      </c>
      <c r="K521" s="106" t="s">
        <v>20</v>
      </c>
      <c r="L521" s="106" t="s">
        <v>20</v>
      </c>
      <c r="M521" s="106" t="s">
        <v>20</v>
      </c>
      <c r="N521" s="106" t="s">
        <v>20</v>
      </c>
      <c r="O521" s="106" t="s">
        <v>20</v>
      </c>
      <c r="P521" s="106" t="s">
        <v>20</v>
      </c>
      <c r="Q521" s="106" t="s">
        <v>20</v>
      </c>
      <c r="R521" s="107" t="s">
        <v>218</v>
      </c>
      <c r="S521" s="107" t="s">
        <v>218</v>
      </c>
      <c r="T521" s="107" t="s">
        <v>218</v>
      </c>
      <c r="U521" s="107" t="s">
        <v>218</v>
      </c>
      <c r="V521" s="107" t="s">
        <v>218</v>
      </c>
      <c r="W521" s="107" t="s">
        <v>218</v>
      </c>
      <c r="X521" s="107" t="s">
        <v>218</v>
      </c>
      <c r="Y521" s="107" t="s">
        <v>218</v>
      </c>
      <c r="Z521" s="107" t="s">
        <v>218</v>
      </c>
      <c r="AA521" s="107" t="s">
        <v>218</v>
      </c>
      <c r="AB521" s="107" t="s">
        <v>218</v>
      </c>
      <c r="AC521" s="107" t="s">
        <v>218</v>
      </c>
      <c r="AD521" s="107" t="s">
        <v>218</v>
      </c>
      <c r="AE521" s="107" t="s">
        <v>218</v>
      </c>
      <c r="AF521" s="107" t="s">
        <v>218</v>
      </c>
      <c r="AG521" s="107" t="s">
        <v>218</v>
      </c>
      <c r="AH521" s="107" t="s">
        <v>218</v>
      </c>
      <c r="AI521" s="107" t="s">
        <v>218</v>
      </c>
      <c r="AJ521" s="107" t="s">
        <v>218</v>
      </c>
      <c r="AK521" s="107" t="s">
        <v>218</v>
      </c>
      <c r="AL521" s="104" t="s">
        <v>218</v>
      </c>
    </row>
    <row r="522" spans="1:38" x14ac:dyDescent="0.25">
      <c r="A522" t="str">
        <f t="shared" si="8"/>
        <v>Total passengers_Croatia</v>
      </c>
      <c r="B522" s="102" t="s">
        <v>58</v>
      </c>
      <c r="C522" s="103" t="s">
        <v>96</v>
      </c>
      <c r="D522" s="104" t="s">
        <v>117</v>
      </c>
      <c r="E522" s="105" t="s">
        <v>20</v>
      </c>
      <c r="F522" s="106" t="s">
        <v>34</v>
      </c>
      <c r="G522" s="106" t="s">
        <v>20</v>
      </c>
      <c r="H522" s="106" t="s">
        <v>20</v>
      </c>
      <c r="I522" s="106" t="s">
        <v>34</v>
      </c>
      <c r="J522" s="106" t="s">
        <v>20</v>
      </c>
      <c r="K522" s="106" t="s">
        <v>20</v>
      </c>
      <c r="L522" s="106" t="s">
        <v>20</v>
      </c>
      <c r="M522" s="106" t="s">
        <v>20</v>
      </c>
      <c r="N522" s="106" t="s">
        <v>20</v>
      </c>
      <c r="O522" s="106" t="s">
        <v>20</v>
      </c>
      <c r="P522" s="106" t="s">
        <v>20</v>
      </c>
      <c r="Q522" s="106" t="s">
        <v>20</v>
      </c>
      <c r="R522" s="107">
        <v>2153275</v>
      </c>
      <c r="S522" s="107">
        <v>4707276.8785230806</v>
      </c>
      <c r="T522" s="107">
        <v>8170640.8823805274</v>
      </c>
      <c r="U522" s="107">
        <v>10275329.023420846</v>
      </c>
      <c r="V522" s="107">
        <v>11697763.261977632</v>
      </c>
      <c r="W522" s="107">
        <v>12687130.608096115</v>
      </c>
      <c r="X522" s="107">
        <v>13449349.0616061</v>
      </c>
      <c r="Y522" s="107">
        <v>14072806.516543696</v>
      </c>
      <c r="Z522" s="107">
        <v>14610359.18547995</v>
      </c>
      <c r="AA522" s="107">
        <v>15093419.06071621</v>
      </c>
      <c r="AB522" s="107">
        <v>15537163.090410164</v>
      </c>
      <c r="AC522" s="107">
        <v>15965155.781213887</v>
      </c>
      <c r="AD522" s="107">
        <v>16412945.152414512</v>
      </c>
      <c r="AE522" s="107">
        <v>16854714.202261765</v>
      </c>
      <c r="AF522" s="107">
        <v>17321465.923042919</v>
      </c>
      <c r="AG522" s="107">
        <v>17669396.654738359</v>
      </c>
      <c r="AH522" s="107">
        <v>18065725.773501687</v>
      </c>
      <c r="AI522" s="107">
        <v>18456600.617258776</v>
      </c>
      <c r="AJ522" s="107">
        <v>18842392.977153104</v>
      </c>
      <c r="AK522" s="107">
        <v>19223784.382016722</v>
      </c>
      <c r="AL522" s="104">
        <v>19601428.911782265</v>
      </c>
    </row>
    <row r="523" spans="1:38" x14ac:dyDescent="0.25">
      <c r="A523" t="str">
        <f t="shared" si="8"/>
        <v>Total aircraft movements_Croatia</v>
      </c>
      <c r="B523" s="102" t="s">
        <v>35</v>
      </c>
      <c r="C523" s="103" t="s">
        <v>96</v>
      </c>
      <c r="D523" s="104" t="s">
        <v>117</v>
      </c>
      <c r="E523" s="105" t="s">
        <v>20</v>
      </c>
      <c r="F523" s="106" t="s">
        <v>34</v>
      </c>
      <c r="G523" s="106" t="s">
        <v>20</v>
      </c>
      <c r="H523" s="106" t="s">
        <v>20</v>
      </c>
      <c r="I523" s="106" t="s">
        <v>34</v>
      </c>
      <c r="J523" s="106" t="s">
        <v>20</v>
      </c>
      <c r="K523" s="106" t="s">
        <v>20</v>
      </c>
      <c r="L523" s="106" t="s">
        <v>20</v>
      </c>
      <c r="M523" s="106" t="s">
        <v>20</v>
      </c>
      <c r="N523" s="106" t="s">
        <v>20</v>
      </c>
      <c r="O523" s="106" t="s">
        <v>20</v>
      </c>
      <c r="P523" s="106" t="s">
        <v>20</v>
      </c>
      <c r="Q523" s="106" t="s">
        <v>20</v>
      </c>
      <c r="R523" s="107">
        <v>56621</v>
      </c>
      <c r="S523" s="107">
        <v>87373.084565476107</v>
      </c>
      <c r="T523" s="107">
        <v>115794.40032681973</v>
      </c>
      <c r="U523" s="107">
        <v>130771.18866505421</v>
      </c>
      <c r="V523" s="107">
        <v>140735.66475218337</v>
      </c>
      <c r="W523" s="107">
        <v>147332.72750572435</v>
      </c>
      <c r="X523" s="107">
        <v>151932.28761021156</v>
      </c>
      <c r="Y523" s="107">
        <v>155314.9858859657</v>
      </c>
      <c r="Z523" s="107">
        <v>157949.43368875992</v>
      </c>
      <c r="AA523" s="107">
        <v>160129.44140586528</v>
      </c>
      <c r="AB523" s="107">
        <v>161996.45496043388</v>
      </c>
      <c r="AC523" s="107">
        <v>163722.10356503533</v>
      </c>
      <c r="AD523" s="107">
        <v>165497.18515647092</v>
      </c>
      <c r="AE523" s="107">
        <v>167397.17995124901</v>
      </c>
      <c r="AF523" s="107">
        <v>169451.57276942357</v>
      </c>
      <c r="AG523" s="107">
        <v>171706.21251827641</v>
      </c>
      <c r="AH523" s="107">
        <v>174107.07813279916</v>
      </c>
      <c r="AI523" s="107">
        <v>176659.96091702944</v>
      </c>
      <c r="AJ523" s="107">
        <v>179371.05108971853</v>
      </c>
      <c r="AK523" s="107">
        <v>182224.37362210572</v>
      </c>
      <c r="AL523" s="104">
        <v>185191.66642724071</v>
      </c>
    </row>
    <row r="524" spans="1:38" x14ac:dyDescent="0.25">
      <c r="A524" t="str">
        <f t="shared" si="8"/>
        <v>Total Cargo_Croatia</v>
      </c>
      <c r="B524" s="102" t="s">
        <v>207</v>
      </c>
      <c r="C524" s="108" t="s">
        <v>96</v>
      </c>
      <c r="D524" s="92" t="s">
        <v>117</v>
      </c>
      <c r="E524" s="75" t="s">
        <v>20</v>
      </c>
      <c r="F524" s="76" t="s">
        <v>34</v>
      </c>
      <c r="G524" s="76" t="s">
        <v>20</v>
      </c>
      <c r="H524" s="76" t="s">
        <v>20</v>
      </c>
      <c r="I524" s="76" t="s">
        <v>34</v>
      </c>
      <c r="J524" s="76" t="s">
        <v>20</v>
      </c>
      <c r="K524" s="76" t="s">
        <v>20</v>
      </c>
      <c r="L524" s="76" t="s">
        <v>20</v>
      </c>
      <c r="M524" s="76" t="s">
        <v>20</v>
      </c>
      <c r="N524" s="76" t="s">
        <v>20</v>
      </c>
      <c r="O524" s="76" t="s">
        <v>20</v>
      </c>
      <c r="P524" s="76" t="s">
        <v>20</v>
      </c>
      <c r="Q524" s="76" t="s">
        <v>20</v>
      </c>
      <c r="R524" s="83">
        <v>8044.7849999999999</v>
      </c>
      <c r="S524" s="83">
        <v>10014.362390117167</v>
      </c>
      <c r="T524" s="83">
        <v>11778.158846211882</v>
      </c>
      <c r="U524" s="83">
        <v>12758.6887516854</v>
      </c>
      <c r="V524" s="83">
        <v>13493.07762130164</v>
      </c>
      <c r="W524" s="83">
        <v>14188.811429396637</v>
      </c>
      <c r="X524" s="83">
        <v>14835.590381519702</v>
      </c>
      <c r="Y524" s="83">
        <v>15531.763180409107</v>
      </c>
      <c r="Z524" s="83">
        <v>16184.393700606992</v>
      </c>
      <c r="AA524" s="83">
        <v>16938.779617327211</v>
      </c>
      <c r="AB524" s="83">
        <v>17699.914925497178</v>
      </c>
      <c r="AC524" s="83">
        <v>18333.684808309408</v>
      </c>
      <c r="AD524" s="83">
        <v>19069.381975781631</v>
      </c>
      <c r="AE524" s="83">
        <v>19715.79104418898</v>
      </c>
      <c r="AF524" s="83">
        <v>20557.882510049818</v>
      </c>
      <c r="AG524" s="83">
        <v>21312.942963061068</v>
      </c>
      <c r="AH524" s="83">
        <v>22161.649738160348</v>
      </c>
      <c r="AI524" s="83">
        <v>22934.074096013079</v>
      </c>
      <c r="AJ524" s="83">
        <v>23553.662161297947</v>
      </c>
      <c r="AK524" s="83">
        <v>24273.810470645825</v>
      </c>
      <c r="AL524" s="92">
        <v>24897.695419108299</v>
      </c>
    </row>
    <row r="525" spans="1:38" x14ac:dyDescent="0.25">
      <c r="A525" t="str">
        <f t="shared" si="8"/>
        <v>International passengers_Croatia</v>
      </c>
      <c r="B525" s="72" t="s">
        <v>54</v>
      </c>
      <c r="C525" s="108" t="s">
        <v>96</v>
      </c>
      <c r="D525" s="92" t="s">
        <v>117</v>
      </c>
      <c r="E525" s="75" t="s">
        <v>20</v>
      </c>
      <c r="F525" s="76" t="s">
        <v>34</v>
      </c>
      <c r="G525" s="76" t="s">
        <v>20</v>
      </c>
      <c r="H525" s="76" t="s">
        <v>20</v>
      </c>
      <c r="I525" s="76" t="s">
        <v>34</v>
      </c>
      <c r="J525" s="76" t="s">
        <v>20</v>
      </c>
      <c r="K525" s="76" t="s">
        <v>20</v>
      </c>
      <c r="L525" s="76" t="s">
        <v>20</v>
      </c>
      <c r="M525" s="76" t="s">
        <v>20</v>
      </c>
      <c r="N525" s="76" t="s">
        <v>20</v>
      </c>
      <c r="O525" s="76" t="s">
        <v>20</v>
      </c>
      <c r="P525" s="76" t="s">
        <v>20</v>
      </c>
      <c r="Q525" s="76" t="s">
        <v>20</v>
      </c>
      <c r="R525" s="83">
        <v>1783135</v>
      </c>
      <c r="S525" s="83">
        <v>4181847.2769722929</v>
      </c>
      <c r="T525" s="83">
        <v>7397591.4816866713</v>
      </c>
      <c r="U525" s="83">
        <v>9230469.5091261882</v>
      </c>
      <c r="V525" s="83">
        <v>10475932.936346397</v>
      </c>
      <c r="W525" s="83">
        <v>11362843.491916334</v>
      </c>
      <c r="X525" s="83">
        <v>12046243.501411177</v>
      </c>
      <c r="Y525" s="83">
        <v>12605965.200273436</v>
      </c>
      <c r="Z525" s="83">
        <v>13089303.77804599</v>
      </c>
      <c r="AA525" s="83">
        <v>13524295.031200066</v>
      </c>
      <c r="AB525" s="83">
        <v>13924111.480274685</v>
      </c>
      <c r="AC525" s="83">
        <v>14309863.796735488</v>
      </c>
      <c r="AD525" s="83">
        <v>14713305.930258514</v>
      </c>
      <c r="AE525" s="83">
        <v>15121471.625660954</v>
      </c>
      <c r="AF525" s="83">
        <v>15550847.711417157</v>
      </c>
      <c r="AG525" s="83">
        <v>15861729.591677828</v>
      </c>
      <c r="AH525" s="83">
        <v>16221393.882133016</v>
      </c>
      <c r="AI525" s="83">
        <v>16576048.568307016</v>
      </c>
      <c r="AJ525" s="83">
        <v>16926297.826812096</v>
      </c>
      <c r="AK525" s="83">
        <v>17272631.399369013</v>
      </c>
      <c r="AL525" s="92">
        <v>17615456.053147547</v>
      </c>
    </row>
    <row r="526" spans="1:38" x14ac:dyDescent="0.25">
      <c r="A526" t="str">
        <f t="shared" si="8"/>
        <v>Domestic passengers_Croatia</v>
      </c>
      <c r="B526" s="102" t="s">
        <v>56</v>
      </c>
      <c r="C526" s="103" t="s">
        <v>96</v>
      </c>
      <c r="D526" s="104" t="s">
        <v>117</v>
      </c>
      <c r="E526" s="105" t="s">
        <v>20</v>
      </c>
      <c r="F526" s="106" t="s">
        <v>34</v>
      </c>
      <c r="G526" s="106" t="s">
        <v>20</v>
      </c>
      <c r="H526" s="106" t="s">
        <v>20</v>
      </c>
      <c r="I526" s="106" t="s">
        <v>34</v>
      </c>
      <c r="J526" s="106" t="s">
        <v>20</v>
      </c>
      <c r="K526" s="106" t="s">
        <v>20</v>
      </c>
      <c r="L526" s="106" t="s">
        <v>20</v>
      </c>
      <c r="M526" s="106" t="s">
        <v>20</v>
      </c>
      <c r="N526" s="106" t="s">
        <v>20</v>
      </c>
      <c r="O526" s="106" t="s">
        <v>20</v>
      </c>
      <c r="P526" s="106" t="s">
        <v>20</v>
      </c>
      <c r="Q526" s="106" t="s">
        <v>20</v>
      </c>
      <c r="R526" s="107">
        <v>328149</v>
      </c>
      <c r="S526" s="107">
        <v>445203.44270159007</v>
      </c>
      <c r="T526" s="107">
        <v>610926.49792284204</v>
      </c>
      <c r="U526" s="107">
        <v>814519.90310216683</v>
      </c>
      <c r="V526" s="107">
        <v>953614.78805734857</v>
      </c>
      <c r="W526" s="107">
        <v>1034931.5725867366</v>
      </c>
      <c r="X526" s="107">
        <v>1098081.5790324395</v>
      </c>
      <c r="Y526" s="107">
        <v>1149540.9446339854</v>
      </c>
      <c r="Z526" s="107">
        <v>1193569.1661716299</v>
      </c>
      <c r="AA526" s="107">
        <v>1232771.4383420623</v>
      </c>
      <c r="AB526" s="107">
        <v>1268690.9684129856</v>
      </c>
      <c r="AC526" s="107">
        <v>1303301.786330756</v>
      </c>
      <c r="AD526" s="107">
        <v>1339716.7431500256</v>
      </c>
      <c r="AE526" s="107">
        <v>1365667.3512235139</v>
      </c>
      <c r="AF526" s="107">
        <v>1395142.5038401729</v>
      </c>
      <c r="AG526" s="107">
        <v>1423820.8548045745</v>
      </c>
      <c r="AH526" s="107">
        <v>1451852.8592534384</v>
      </c>
      <c r="AI526" s="107">
        <v>1479351.1927575865</v>
      </c>
      <c r="AJ526" s="107">
        <v>1506404.9552001373</v>
      </c>
      <c r="AK526" s="107">
        <v>1533081.6406304901</v>
      </c>
      <c r="AL526" s="104">
        <v>1559439.3286776005</v>
      </c>
    </row>
    <row r="527" spans="1:38" x14ac:dyDescent="0.25">
      <c r="A527" t="str">
        <f t="shared" si="8"/>
        <v>Total passengers_Côte d'Ivoire</v>
      </c>
      <c r="B527" s="72" t="s">
        <v>58</v>
      </c>
      <c r="C527" s="108" t="s">
        <v>32</v>
      </c>
      <c r="D527" s="92" t="s">
        <v>41</v>
      </c>
      <c r="E527" s="75" t="s">
        <v>20</v>
      </c>
      <c r="F527" s="76" t="s">
        <v>34</v>
      </c>
      <c r="G527" s="76" t="s">
        <v>20</v>
      </c>
      <c r="H527" s="76" t="s">
        <v>20</v>
      </c>
      <c r="I527" s="76" t="s">
        <v>20</v>
      </c>
      <c r="J527" s="76" t="s">
        <v>20</v>
      </c>
      <c r="K527" s="76" t="s">
        <v>20</v>
      </c>
      <c r="L527" s="76" t="s">
        <v>34</v>
      </c>
      <c r="M527" s="76" t="s">
        <v>20</v>
      </c>
      <c r="N527" s="76" t="s">
        <v>20</v>
      </c>
      <c r="O527" s="76" t="s">
        <v>20</v>
      </c>
      <c r="P527" s="76" t="s">
        <v>20</v>
      </c>
      <c r="Q527" s="76" t="s">
        <v>20</v>
      </c>
      <c r="R527" s="83">
        <v>935130</v>
      </c>
      <c r="S527" s="83">
        <v>1528360.2376930306</v>
      </c>
      <c r="T527" s="83">
        <v>1972208.4819533969</v>
      </c>
      <c r="U527" s="83">
        <v>2296004.4837100771</v>
      </c>
      <c r="V527" s="83">
        <v>2548441.8635722054</v>
      </c>
      <c r="W527" s="83">
        <v>2740998.264876483</v>
      </c>
      <c r="X527" s="83">
        <v>2918100.0376324113</v>
      </c>
      <c r="Y527" s="83">
        <v>3078901.5619954588</v>
      </c>
      <c r="Z527" s="83">
        <v>3230399.6456271233</v>
      </c>
      <c r="AA527" s="83">
        <v>3377002.2518788078</v>
      </c>
      <c r="AB527" s="83">
        <v>3521414.8255248107</v>
      </c>
      <c r="AC527" s="83">
        <v>3679937.2163451728</v>
      </c>
      <c r="AD527" s="83">
        <v>3839598.9993629088</v>
      </c>
      <c r="AE527" s="83">
        <v>4000998.7009629649</v>
      </c>
      <c r="AF527" s="83">
        <v>4164472.5550082214</v>
      </c>
      <c r="AG527" s="83">
        <v>4330167.6410830319</v>
      </c>
      <c r="AH527" s="83">
        <v>4513453.0219436605</v>
      </c>
      <c r="AI527" s="83">
        <v>4699612.5372594483</v>
      </c>
      <c r="AJ527" s="83">
        <v>4888568.9497205503</v>
      </c>
      <c r="AK527" s="83">
        <v>5080300.2942525363</v>
      </c>
      <c r="AL527" s="92">
        <v>5274661.4073810745</v>
      </c>
    </row>
    <row r="528" spans="1:38" x14ac:dyDescent="0.25">
      <c r="A528" t="str">
        <f t="shared" si="8"/>
        <v>Total aircraft movements_Côte d'Ivoire</v>
      </c>
      <c r="B528" s="72" t="s">
        <v>35</v>
      </c>
      <c r="C528" s="108" t="s">
        <v>32</v>
      </c>
      <c r="D528" s="92" t="s">
        <v>41</v>
      </c>
      <c r="E528" s="75" t="s">
        <v>20</v>
      </c>
      <c r="F528" s="76" t="s">
        <v>34</v>
      </c>
      <c r="G528" s="76" t="s">
        <v>20</v>
      </c>
      <c r="H528" s="76" t="s">
        <v>20</v>
      </c>
      <c r="I528" s="76" t="s">
        <v>20</v>
      </c>
      <c r="J528" s="76" t="s">
        <v>20</v>
      </c>
      <c r="K528" s="76" t="s">
        <v>20</v>
      </c>
      <c r="L528" s="76" t="s">
        <v>34</v>
      </c>
      <c r="M528" s="76" t="s">
        <v>20</v>
      </c>
      <c r="N528" s="76" t="s">
        <v>20</v>
      </c>
      <c r="O528" s="76" t="s">
        <v>20</v>
      </c>
      <c r="P528" s="76" t="s">
        <v>20</v>
      </c>
      <c r="Q528" s="76" t="s">
        <v>20</v>
      </c>
      <c r="R528" s="83">
        <v>18511</v>
      </c>
      <c r="S528" s="83">
        <v>26000.111111111109</v>
      </c>
      <c r="T528" s="83">
        <v>30047.502798721856</v>
      </c>
      <c r="U528" s="83">
        <v>33475.285388077078</v>
      </c>
      <c r="V528" s="83">
        <v>35987.365174262144</v>
      </c>
      <c r="W528" s="83">
        <v>37989.693528650299</v>
      </c>
      <c r="X528" s="83">
        <v>39765.752921113111</v>
      </c>
      <c r="Y528" s="83">
        <v>41426.605956184867</v>
      </c>
      <c r="Z528" s="83">
        <v>43020.696706414907</v>
      </c>
      <c r="AA528" s="83">
        <v>44599.305088452689</v>
      </c>
      <c r="AB528" s="83">
        <v>46175.631337140381</v>
      </c>
      <c r="AC528" s="83">
        <v>47753.237392814481</v>
      </c>
      <c r="AD528" s="83">
        <v>49342.839370262773</v>
      </c>
      <c r="AE528" s="83">
        <v>50952.942398578409</v>
      </c>
      <c r="AF528" s="83">
        <v>52591.992475931474</v>
      </c>
      <c r="AG528" s="83">
        <v>54261.724455994241</v>
      </c>
      <c r="AH528" s="83">
        <v>55942.675546614832</v>
      </c>
      <c r="AI528" s="83">
        <v>57650.92191239466</v>
      </c>
      <c r="AJ528" s="83">
        <v>59381.598567094989</v>
      </c>
      <c r="AK528" s="83">
        <v>61153.822937338264</v>
      </c>
      <c r="AL528" s="92">
        <v>62973.689215048675</v>
      </c>
    </row>
    <row r="529" spans="1:38" x14ac:dyDescent="0.25">
      <c r="A529" t="str">
        <f t="shared" si="8"/>
        <v>Total Cargo_Côte d'Ivoire</v>
      </c>
      <c r="B529" s="102" t="s">
        <v>207</v>
      </c>
      <c r="C529" s="103" t="s">
        <v>32</v>
      </c>
      <c r="D529" s="104" t="s">
        <v>41</v>
      </c>
      <c r="E529" s="105" t="s">
        <v>20</v>
      </c>
      <c r="F529" s="106" t="s">
        <v>34</v>
      </c>
      <c r="G529" s="106" t="s">
        <v>20</v>
      </c>
      <c r="H529" s="106" t="s">
        <v>20</v>
      </c>
      <c r="I529" s="106" t="s">
        <v>20</v>
      </c>
      <c r="J529" s="106" t="s">
        <v>20</v>
      </c>
      <c r="K529" s="106" t="s">
        <v>20</v>
      </c>
      <c r="L529" s="106" t="s">
        <v>34</v>
      </c>
      <c r="M529" s="106" t="s">
        <v>20</v>
      </c>
      <c r="N529" s="106" t="s">
        <v>20</v>
      </c>
      <c r="O529" s="106" t="s">
        <v>20</v>
      </c>
      <c r="P529" s="106" t="s">
        <v>20</v>
      </c>
      <c r="Q529" s="106" t="s">
        <v>20</v>
      </c>
      <c r="R529" s="107">
        <v>26801</v>
      </c>
      <c r="S529" s="107">
        <v>28714.188614096642</v>
      </c>
      <c r="T529" s="107">
        <v>31024.525629023959</v>
      </c>
      <c r="U529" s="107">
        <v>33039.201819698552</v>
      </c>
      <c r="V529" s="107">
        <v>34836.888906714405</v>
      </c>
      <c r="W529" s="107">
        <v>36418.666805913897</v>
      </c>
      <c r="X529" s="107">
        <v>37952.927073753788</v>
      </c>
      <c r="Y529" s="107">
        <v>39380.635007306686</v>
      </c>
      <c r="Z529" s="107">
        <v>40718.972660978012</v>
      </c>
      <c r="AA529" s="107">
        <v>41983.901144169882</v>
      </c>
      <c r="AB529" s="107">
        <v>43188.817494460018</v>
      </c>
      <c r="AC529" s="107">
        <v>44428.228896950699</v>
      </c>
      <c r="AD529" s="107">
        <v>45626.858538089429</v>
      </c>
      <c r="AE529" s="107">
        <v>46790.503339732815</v>
      </c>
      <c r="AF529" s="107">
        <v>47923.779958227955</v>
      </c>
      <c r="AG529" s="107">
        <v>49033.252027666873</v>
      </c>
      <c r="AH529" s="107">
        <v>50203.607748678012</v>
      </c>
      <c r="AI529" s="107">
        <v>51356.102018117919</v>
      </c>
      <c r="AJ529" s="107">
        <v>52493.249604186683</v>
      </c>
      <c r="AK529" s="107">
        <v>53617.125530084755</v>
      </c>
      <c r="AL529" s="104">
        <v>54729.440215441362</v>
      </c>
    </row>
    <row r="530" spans="1:38" x14ac:dyDescent="0.25">
      <c r="A530" t="str">
        <f t="shared" si="8"/>
        <v>International passengers_Côte d'Ivoire</v>
      </c>
      <c r="B530" s="102" t="s">
        <v>54</v>
      </c>
      <c r="C530" s="103" t="s">
        <v>32</v>
      </c>
      <c r="D530" s="104" t="s">
        <v>41</v>
      </c>
      <c r="E530" s="105" t="s">
        <v>20</v>
      </c>
      <c r="F530" s="106" t="s">
        <v>34</v>
      </c>
      <c r="G530" s="106" t="s">
        <v>20</v>
      </c>
      <c r="H530" s="106" t="s">
        <v>20</v>
      </c>
      <c r="I530" s="106" t="s">
        <v>20</v>
      </c>
      <c r="J530" s="106" t="s">
        <v>20</v>
      </c>
      <c r="K530" s="106" t="s">
        <v>20</v>
      </c>
      <c r="L530" s="106" t="s">
        <v>34</v>
      </c>
      <c r="M530" s="106" t="s">
        <v>20</v>
      </c>
      <c r="N530" s="106" t="s">
        <v>20</v>
      </c>
      <c r="O530" s="106" t="s">
        <v>20</v>
      </c>
      <c r="P530" s="106" t="s">
        <v>20</v>
      </c>
      <c r="Q530" s="106" t="s">
        <v>20</v>
      </c>
      <c r="R530" s="107">
        <v>794747</v>
      </c>
      <c r="S530" s="107">
        <v>1420031.0975611634</v>
      </c>
      <c r="T530" s="107">
        <v>1839260.9391628681</v>
      </c>
      <c r="U530" s="107">
        <v>2141897.4282270405</v>
      </c>
      <c r="V530" s="107">
        <v>2379269.1303497138</v>
      </c>
      <c r="W530" s="107">
        <v>2560803.1227271226</v>
      </c>
      <c r="X530" s="107">
        <v>2729426.3070752891</v>
      </c>
      <c r="Y530" s="107">
        <v>2883551.6961631915</v>
      </c>
      <c r="Z530" s="107">
        <v>3029610.0571103403</v>
      </c>
      <c r="AA530" s="107">
        <v>3171643.6896112198</v>
      </c>
      <c r="AB530" s="107">
        <v>3312114.8906480153</v>
      </c>
      <c r="AC530" s="107">
        <v>3467003.4691727208</v>
      </c>
      <c r="AD530" s="107">
        <v>3623379.1167880716</v>
      </c>
      <c r="AE530" s="107">
        <v>3781758.5587862227</v>
      </c>
      <c r="AF530" s="107">
        <v>3942419.8122109044</v>
      </c>
      <c r="AG530" s="107">
        <v>4105465.9338410003</v>
      </c>
      <c r="AH530" s="107">
        <v>4286081.1835560119</v>
      </c>
      <c r="AI530" s="107">
        <v>4469671.7133748299</v>
      </c>
      <c r="AJ530" s="107">
        <v>4656142.2699541198</v>
      </c>
      <c r="AK530" s="107">
        <v>4845452.5339124035</v>
      </c>
      <c r="AL530" s="104">
        <v>5037445.9020219622</v>
      </c>
    </row>
    <row r="531" spans="1:38" x14ac:dyDescent="0.25">
      <c r="A531" t="str">
        <f t="shared" si="8"/>
        <v>Domestic passengers_Côte d'Ivoire</v>
      </c>
      <c r="B531" s="72" t="s">
        <v>56</v>
      </c>
      <c r="C531" s="108" t="s">
        <v>32</v>
      </c>
      <c r="D531" s="92" t="s">
        <v>41</v>
      </c>
      <c r="E531" s="75" t="s">
        <v>20</v>
      </c>
      <c r="F531" s="76" t="s">
        <v>34</v>
      </c>
      <c r="G531" s="76" t="s">
        <v>20</v>
      </c>
      <c r="H531" s="76" t="s">
        <v>20</v>
      </c>
      <c r="I531" s="76" t="s">
        <v>20</v>
      </c>
      <c r="J531" s="76" t="s">
        <v>20</v>
      </c>
      <c r="K531" s="76" t="s">
        <v>20</v>
      </c>
      <c r="L531" s="76" t="s">
        <v>34</v>
      </c>
      <c r="M531" s="76" t="s">
        <v>20</v>
      </c>
      <c r="N531" s="76" t="s">
        <v>20</v>
      </c>
      <c r="O531" s="76" t="s">
        <v>20</v>
      </c>
      <c r="P531" s="76" t="s">
        <v>20</v>
      </c>
      <c r="Q531" s="76" t="s">
        <v>20</v>
      </c>
      <c r="R531" s="83">
        <v>63610</v>
      </c>
      <c r="S531" s="83" t="s">
        <v>218</v>
      </c>
      <c r="T531" s="83" t="s">
        <v>218</v>
      </c>
      <c r="U531" s="83" t="s">
        <v>218</v>
      </c>
      <c r="V531" s="83" t="s">
        <v>218</v>
      </c>
      <c r="W531" s="83" t="s">
        <v>218</v>
      </c>
      <c r="X531" s="83" t="s">
        <v>218</v>
      </c>
      <c r="Y531" s="83" t="s">
        <v>218</v>
      </c>
      <c r="Z531" s="83" t="s">
        <v>218</v>
      </c>
      <c r="AA531" s="83" t="s">
        <v>218</v>
      </c>
      <c r="AB531" s="83" t="s">
        <v>218</v>
      </c>
      <c r="AC531" s="83" t="s">
        <v>218</v>
      </c>
      <c r="AD531" s="83" t="s">
        <v>218</v>
      </c>
      <c r="AE531" s="83" t="s">
        <v>218</v>
      </c>
      <c r="AF531" s="83" t="s">
        <v>218</v>
      </c>
      <c r="AG531" s="83" t="s">
        <v>218</v>
      </c>
      <c r="AH531" s="83" t="s">
        <v>218</v>
      </c>
      <c r="AI531" s="83" t="s">
        <v>218</v>
      </c>
      <c r="AJ531" s="83" t="s">
        <v>218</v>
      </c>
      <c r="AK531" s="83" t="s">
        <v>218</v>
      </c>
      <c r="AL531" s="92" t="s">
        <v>218</v>
      </c>
    </row>
    <row r="532" spans="1:38" x14ac:dyDescent="0.25">
      <c r="A532" t="str">
        <f t="shared" si="8"/>
        <v>Total passengers_Costa Rica</v>
      </c>
      <c r="B532" s="72" t="s">
        <v>58</v>
      </c>
      <c r="C532" s="108" t="s">
        <v>141</v>
      </c>
      <c r="D532" s="92" t="s">
        <v>150</v>
      </c>
      <c r="E532" s="75" t="s">
        <v>20</v>
      </c>
      <c r="F532" s="76" t="s">
        <v>34</v>
      </c>
      <c r="G532" s="76" t="s">
        <v>20</v>
      </c>
      <c r="H532" s="76" t="s">
        <v>20</v>
      </c>
      <c r="I532" s="76" t="s">
        <v>20</v>
      </c>
      <c r="J532" s="76" t="s">
        <v>20</v>
      </c>
      <c r="K532" s="76" t="s">
        <v>20</v>
      </c>
      <c r="L532" s="76" t="s">
        <v>20</v>
      </c>
      <c r="M532" s="76" t="s">
        <v>20</v>
      </c>
      <c r="N532" s="76" t="s">
        <v>20</v>
      </c>
      <c r="O532" s="76" t="s">
        <v>20</v>
      </c>
      <c r="P532" s="76" t="s">
        <v>20</v>
      </c>
      <c r="Q532" s="76" t="s">
        <v>20</v>
      </c>
      <c r="R532" s="83">
        <v>2252521</v>
      </c>
      <c r="S532" s="83">
        <v>3789126.5481201336</v>
      </c>
      <c r="T532" s="83">
        <v>5637056.4302487774</v>
      </c>
      <c r="U532" s="83">
        <v>6737042.2288153963</v>
      </c>
      <c r="V532" s="83">
        <v>7497443.5449101701</v>
      </c>
      <c r="W532" s="83">
        <v>8063492.3309744606</v>
      </c>
      <c r="X532" s="83">
        <v>8537479.0840356927</v>
      </c>
      <c r="Y532" s="83">
        <v>8959271.5375458188</v>
      </c>
      <c r="Z532" s="83">
        <v>9356095.8176618163</v>
      </c>
      <c r="AA532" s="83">
        <v>9743406.354651656</v>
      </c>
      <c r="AB532" s="83">
        <v>10126512.804618109</v>
      </c>
      <c r="AC532" s="83">
        <v>10497124.678646192</v>
      </c>
      <c r="AD532" s="83">
        <v>10873239.507307153</v>
      </c>
      <c r="AE532" s="83">
        <v>11259959.200084273</v>
      </c>
      <c r="AF532" s="83">
        <v>11658946.243819928</v>
      </c>
      <c r="AG532" s="83">
        <v>12071838.579173535</v>
      </c>
      <c r="AH532" s="83">
        <v>12499132.639049103</v>
      </c>
      <c r="AI532" s="83">
        <v>12940566.890755596</v>
      </c>
      <c r="AJ532" s="83">
        <v>13395954.671296088</v>
      </c>
      <c r="AK532" s="83">
        <v>13865726.188323587</v>
      </c>
      <c r="AL532" s="92">
        <v>14349967.166779907</v>
      </c>
    </row>
    <row r="533" spans="1:38" x14ac:dyDescent="0.25">
      <c r="A533" t="str">
        <f t="shared" si="8"/>
        <v>Total aircraft movements_Costa Rica</v>
      </c>
      <c r="B533" s="72" t="s">
        <v>35</v>
      </c>
      <c r="C533" s="108" t="s">
        <v>141</v>
      </c>
      <c r="D533" s="92" t="s">
        <v>150</v>
      </c>
      <c r="E533" s="75" t="s">
        <v>20</v>
      </c>
      <c r="F533" s="76" t="s">
        <v>34</v>
      </c>
      <c r="G533" s="76" t="s">
        <v>20</v>
      </c>
      <c r="H533" s="76" t="s">
        <v>20</v>
      </c>
      <c r="I533" s="76" t="s">
        <v>20</v>
      </c>
      <c r="J533" s="76" t="s">
        <v>20</v>
      </c>
      <c r="K533" s="76" t="s">
        <v>20</v>
      </c>
      <c r="L533" s="76" t="s">
        <v>20</v>
      </c>
      <c r="M533" s="76" t="s">
        <v>20</v>
      </c>
      <c r="N533" s="76" t="s">
        <v>20</v>
      </c>
      <c r="O533" s="76" t="s">
        <v>20</v>
      </c>
      <c r="P533" s="76" t="s">
        <v>20</v>
      </c>
      <c r="Q533" s="76" t="s">
        <v>20</v>
      </c>
      <c r="R533" s="83">
        <v>36320</v>
      </c>
      <c r="S533" s="83">
        <v>76843.050422914792</v>
      </c>
      <c r="T533" s="83">
        <v>100745.63441262026</v>
      </c>
      <c r="U533" s="83">
        <v>109441.18297937227</v>
      </c>
      <c r="V533" s="83">
        <v>113880.89046500993</v>
      </c>
      <c r="W533" s="83">
        <v>118241.76239027904</v>
      </c>
      <c r="X533" s="83">
        <v>121273.9322070381</v>
      </c>
      <c r="Y533" s="83">
        <v>123696.70694749149</v>
      </c>
      <c r="Z533" s="83">
        <v>125899.35219715064</v>
      </c>
      <c r="AA533" s="83">
        <v>128081.61062488973</v>
      </c>
      <c r="AB533" s="83">
        <v>130316.72092747242</v>
      </c>
      <c r="AC533" s="83">
        <v>132522.49923249724</v>
      </c>
      <c r="AD533" s="83">
        <v>134856.598704473</v>
      </c>
      <c r="AE533" s="83">
        <v>137344.79060971373</v>
      </c>
      <c r="AF533" s="83">
        <v>139988.02545970195</v>
      </c>
      <c r="AG533" s="83">
        <v>142786.76175059337</v>
      </c>
      <c r="AH533" s="83">
        <v>145702.11415761631</v>
      </c>
      <c r="AI533" s="83">
        <v>148756.48399964123</v>
      </c>
      <c r="AJ533" s="83">
        <v>151944.0281078438</v>
      </c>
      <c r="AK533" s="83">
        <v>155262.70503824274</v>
      </c>
      <c r="AL533" s="92">
        <v>158708.92129655051</v>
      </c>
    </row>
    <row r="534" spans="1:38" x14ac:dyDescent="0.25">
      <c r="A534" t="str">
        <f t="shared" si="8"/>
        <v>Total Cargo_Costa Rica</v>
      </c>
      <c r="B534" s="102" t="s">
        <v>207</v>
      </c>
      <c r="C534" s="103" t="s">
        <v>141</v>
      </c>
      <c r="D534" s="104" t="s">
        <v>150</v>
      </c>
      <c r="E534" s="105" t="s">
        <v>20</v>
      </c>
      <c r="F534" s="106" t="s">
        <v>34</v>
      </c>
      <c r="G534" s="106" t="s">
        <v>20</v>
      </c>
      <c r="H534" s="106" t="s">
        <v>20</v>
      </c>
      <c r="I534" s="106" t="s">
        <v>20</v>
      </c>
      <c r="J534" s="106" t="s">
        <v>20</v>
      </c>
      <c r="K534" s="106" t="s">
        <v>20</v>
      </c>
      <c r="L534" s="106" t="s">
        <v>20</v>
      </c>
      <c r="M534" s="106" t="s">
        <v>20</v>
      </c>
      <c r="N534" s="106" t="s">
        <v>20</v>
      </c>
      <c r="O534" s="106" t="s">
        <v>20</v>
      </c>
      <c r="P534" s="106" t="s">
        <v>20</v>
      </c>
      <c r="Q534" s="106" t="s">
        <v>20</v>
      </c>
      <c r="R534" s="107">
        <v>76302</v>
      </c>
      <c r="S534" s="107">
        <v>91882.568896114011</v>
      </c>
      <c r="T534" s="107">
        <v>94026.888800004119</v>
      </c>
      <c r="U534" s="107">
        <v>94343.666663093289</v>
      </c>
      <c r="V534" s="107">
        <v>94704.525939715269</v>
      </c>
      <c r="W534" s="107">
        <v>95082.81458624106</v>
      </c>
      <c r="X534" s="107">
        <v>95847.316372638423</v>
      </c>
      <c r="Y534" s="107">
        <v>96727.130753178149</v>
      </c>
      <c r="Z534" s="107">
        <v>97705.849464432104</v>
      </c>
      <c r="AA534" s="107">
        <v>98774.930707057036</v>
      </c>
      <c r="AB534" s="107">
        <v>99903.390002685133</v>
      </c>
      <c r="AC534" s="107">
        <v>101208.5176847226</v>
      </c>
      <c r="AD534" s="107">
        <v>102572.69011528953</v>
      </c>
      <c r="AE534" s="107">
        <v>104009.51334786083</v>
      </c>
      <c r="AF534" s="107">
        <v>105524.15055563956</v>
      </c>
      <c r="AG534" s="107">
        <v>107120.20293721299</v>
      </c>
      <c r="AH534" s="107">
        <v>108987.27525708519</v>
      </c>
      <c r="AI534" s="107">
        <v>110933.41816581841</v>
      </c>
      <c r="AJ534" s="107">
        <v>112957.24382701864</v>
      </c>
      <c r="AK534" s="107">
        <v>115061.4645617834</v>
      </c>
      <c r="AL534" s="104">
        <v>117246.96947555205</v>
      </c>
    </row>
    <row r="535" spans="1:38" x14ac:dyDescent="0.25">
      <c r="A535" t="str">
        <f t="shared" si="8"/>
        <v>International passengers_Costa Rica</v>
      </c>
      <c r="B535" s="102" t="s">
        <v>54</v>
      </c>
      <c r="C535" s="103" t="s">
        <v>141</v>
      </c>
      <c r="D535" s="104" t="s">
        <v>150</v>
      </c>
      <c r="E535" s="105" t="s">
        <v>20</v>
      </c>
      <c r="F535" s="106" t="s">
        <v>34</v>
      </c>
      <c r="G535" s="106" t="s">
        <v>20</v>
      </c>
      <c r="H535" s="106" t="s">
        <v>20</v>
      </c>
      <c r="I535" s="106" t="s">
        <v>20</v>
      </c>
      <c r="J535" s="106" t="s">
        <v>20</v>
      </c>
      <c r="K535" s="106" t="s">
        <v>20</v>
      </c>
      <c r="L535" s="106" t="s">
        <v>20</v>
      </c>
      <c r="M535" s="106" t="s">
        <v>20</v>
      </c>
      <c r="N535" s="106" t="s">
        <v>20</v>
      </c>
      <c r="O535" s="106" t="s">
        <v>20</v>
      </c>
      <c r="P535" s="106" t="s">
        <v>20</v>
      </c>
      <c r="Q535" s="106" t="s">
        <v>20</v>
      </c>
      <c r="R535" s="107">
        <v>2168153</v>
      </c>
      <c r="S535" s="107">
        <v>3685158.3901769477</v>
      </c>
      <c r="T535" s="107">
        <v>5482384.8364783293</v>
      </c>
      <c r="U535" s="107">
        <v>6547143.3112088451</v>
      </c>
      <c r="V535" s="107">
        <v>7281422.3933804696</v>
      </c>
      <c r="W535" s="107">
        <v>7826983.7030263115</v>
      </c>
      <c r="X535" s="107">
        <v>8283426.3256440293</v>
      </c>
      <c r="Y535" s="107">
        <v>8689539.3597784806</v>
      </c>
      <c r="Z535" s="107">
        <v>9071753.7935424112</v>
      </c>
      <c r="AA535" s="107">
        <v>9445041.6964315344</v>
      </c>
      <c r="AB535" s="107">
        <v>9814521.5071728602</v>
      </c>
      <c r="AC535" s="107">
        <v>10172128.636902984</v>
      </c>
      <c r="AD535" s="107">
        <v>10535273.394985259</v>
      </c>
      <c r="AE535" s="107">
        <v>10908868.278621253</v>
      </c>
      <c r="AF535" s="107">
        <v>11294494.974924816</v>
      </c>
      <c r="AG535" s="107">
        <v>11693715.46418898</v>
      </c>
      <c r="AH535" s="107">
        <v>12106990.297538267</v>
      </c>
      <c r="AI535" s="107">
        <v>12534046.149145972</v>
      </c>
      <c r="AJ535" s="107">
        <v>12974689.849405309</v>
      </c>
      <c r="AK535" s="107">
        <v>13429324.915938746</v>
      </c>
      <c r="AL535" s="104">
        <v>13898024.426830158</v>
      </c>
    </row>
    <row r="536" spans="1:38" x14ac:dyDescent="0.25">
      <c r="A536" t="str">
        <f t="shared" si="8"/>
        <v>Domestic passengers_Costa Rica</v>
      </c>
      <c r="B536" s="72" t="s">
        <v>56</v>
      </c>
      <c r="C536" s="108" t="s">
        <v>141</v>
      </c>
      <c r="D536" s="92" t="s">
        <v>150</v>
      </c>
      <c r="E536" s="75" t="s">
        <v>20</v>
      </c>
      <c r="F536" s="76" t="s">
        <v>34</v>
      </c>
      <c r="G536" s="76" t="s">
        <v>20</v>
      </c>
      <c r="H536" s="76" t="s">
        <v>20</v>
      </c>
      <c r="I536" s="76" t="s">
        <v>20</v>
      </c>
      <c r="J536" s="76" t="s">
        <v>20</v>
      </c>
      <c r="K536" s="76" t="s">
        <v>20</v>
      </c>
      <c r="L536" s="76" t="s">
        <v>20</v>
      </c>
      <c r="M536" s="76" t="s">
        <v>20</v>
      </c>
      <c r="N536" s="76" t="s">
        <v>20</v>
      </c>
      <c r="O536" s="76" t="s">
        <v>20</v>
      </c>
      <c r="P536" s="76" t="s">
        <v>20</v>
      </c>
      <c r="Q536" s="76" t="s">
        <v>20</v>
      </c>
      <c r="R536" s="83">
        <v>83217</v>
      </c>
      <c r="S536" s="83" t="s">
        <v>218</v>
      </c>
      <c r="T536" s="83" t="s">
        <v>218</v>
      </c>
      <c r="U536" s="83" t="s">
        <v>218</v>
      </c>
      <c r="V536" s="83" t="s">
        <v>218</v>
      </c>
      <c r="W536" s="83" t="s">
        <v>218</v>
      </c>
      <c r="X536" s="83" t="s">
        <v>218</v>
      </c>
      <c r="Y536" s="83" t="s">
        <v>218</v>
      </c>
      <c r="Z536" s="83" t="s">
        <v>218</v>
      </c>
      <c r="AA536" s="83" t="s">
        <v>218</v>
      </c>
      <c r="AB536" s="83" t="s">
        <v>218</v>
      </c>
      <c r="AC536" s="83" t="s">
        <v>218</v>
      </c>
      <c r="AD536" s="83" t="s">
        <v>218</v>
      </c>
      <c r="AE536" s="83" t="s">
        <v>218</v>
      </c>
      <c r="AF536" s="83" t="s">
        <v>218</v>
      </c>
      <c r="AG536" s="83" t="s">
        <v>218</v>
      </c>
      <c r="AH536" s="83" t="s">
        <v>218</v>
      </c>
      <c r="AI536" s="83" t="s">
        <v>218</v>
      </c>
      <c r="AJ536" s="83" t="s">
        <v>218</v>
      </c>
      <c r="AK536" s="83" t="s">
        <v>218</v>
      </c>
      <c r="AL536" s="92" t="s">
        <v>218</v>
      </c>
    </row>
    <row r="537" spans="1:38" x14ac:dyDescent="0.25">
      <c r="A537" t="str">
        <f t="shared" si="8"/>
        <v>Total passengers_Congo</v>
      </c>
      <c r="B537" s="72" t="s">
        <v>58</v>
      </c>
      <c r="C537" s="108" t="s">
        <v>32</v>
      </c>
      <c r="D537" s="92" t="s">
        <v>40</v>
      </c>
      <c r="E537" s="75" t="s">
        <v>20</v>
      </c>
      <c r="F537" s="76" t="s">
        <v>34</v>
      </c>
      <c r="G537" s="76" t="s">
        <v>20</v>
      </c>
      <c r="H537" s="76" t="s">
        <v>20</v>
      </c>
      <c r="I537" s="76" t="s">
        <v>20</v>
      </c>
      <c r="J537" s="76" t="s">
        <v>20</v>
      </c>
      <c r="K537" s="76" t="s">
        <v>20</v>
      </c>
      <c r="L537" s="76" t="s">
        <v>34</v>
      </c>
      <c r="M537" s="76" t="s">
        <v>20</v>
      </c>
      <c r="N537" s="76" t="s">
        <v>20</v>
      </c>
      <c r="O537" s="76" t="s">
        <v>20</v>
      </c>
      <c r="P537" s="76" t="s">
        <v>20</v>
      </c>
      <c r="Q537" s="76" t="s">
        <v>20</v>
      </c>
      <c r="R537" s="83">
        <v>569300</v>
      </c>
      <c r="S537" s="83">
        <v>957697.60335039883</v>
      </c>
      <c r="T537" s="83">
        <v>1127527.1324701079</v>
      </c>
      <c r="U537" s="83">
        <v>1216706.2537320647</v>
      </c>
      <c r="V537" s="83">
        <v>1306114.3493155388</v>
      </c>
      <c r="W537" s="83">
        <v>1388053.0122023851</v>
      </c>
      <c r="X537" s="83">
        <v>1464299.9177538189</v>
      </c>
      <c r="Y537" s="83">
        <v>1534725.7558788673</v>
      </c>
      <c r="Z537" s="83">
        <v>1602431.2973276477</v>
      </c>
      <c r="AA537" s="83">
        <v>1669109.4988803938</v>
      </c>
      <c r="AB537" s="83">
        <v>1736959.4647660821</v>
      </c>
      <c r="AC537" s="83">
        <v>1813743.6607424517</v>
      </c>
      <c r="AD537" s="83">
        <v>1890817.9606322634</v>
      </c>
      <c r="AE537" s="83">
        <v>1968616.7915666297</v>
      </c>
      <c r="AF537" s="83">
        <v>2047806.0129776692</v>
      </c>
      <c r="AG537" s="83">
        <v>2129092.4999637045</v>
      </c>
      <c r="AH537" s="83">
        <v>2216831.8372746399</v>
      </c>
      <c r="AI537" s="83">
        <v>2306192.7355494094</v>
      </c>
      <c r="AJ537" s="83">
        <v>2397406.208021773</v>
      </c>
      <c r="AK537" s="83">
        <v>2490673.1885507796</v>
      </c>
      <c r="AL537" s="92">
        <v>2586076.2754950067</v>
      </c>
    </row>
    <row r="538" spans="1:38" x14ac:dyDescent="0.25">
      <c r="A538" t="str">
        <f t="shared" si="8"/>
        <v>Total aircraft movements_Congo</v>
      </c>
      <c r="B538" s="72" t="s">
        <v>35</v>
      </c>
      <c r="C538" s="108" t="s">
        <v>32</v>
      </c>
      <c r="D538" s="92" t="s">
        <v>40</v>
      </c>
      <c r="E538" s="75" t="s">
        <v>20</v>
      </c>
      <c r="F538" s="76" t="s">
        <v>34</v>
      </c>
      <c r="G538" s="76" t="s">
        <v>20</v>
      </c>
      <c r="H538" s="76" t="s">
        <v>20</v>
      </c>
      <c r="I538" s="76" t="s">
        <v>20</v>
      </c>
      <c r="J538" s="76" t="s">
        <v>20</v>
      </c>
      <c r="K538" s="76" t="s">
        <v>20</v>
      </c>
      <c r="L538" s="76" t="s">
        <v>34</v>
      </c>
      <c r="M538" s="76" t="s">
        <v>20</v>
      </c>
      <c r="N538" s="76" t="s">
        <v>20</v>
      </c>
      <c r="O538" s="76" t="s">
        <v>20</v>
      </c>
      <c r="P538" s="76" t="s">
        <v>20</v>
      </c>
      <c r="Q538" s="76" t="s">
        <v>20</v>
      </c>
      <c r="R538" s="83">
        <v>14942</v>
      </c>
      <c r="S538" s="83" t="s">
        <v>218</v>
      </c>
      <c r="T538" s="83" t="s">
        <v>218</v>
      </c>
      <c r="U538" s="83" t="s">
        <v>218</v>
      </c>
      <c r="V538" s="83" t="s">
        <v>218</v>
      </c>
      <c r="W538" s="83" t="s">
        <v>218</v>
      </c>
      <c r="X538" s="83" t="s">
        <v>218</v>
      </c>
      <c r="Y538" s="83" t="s">
        <v>218</v>
      </c>
      <c r="Z538" s="83" t="s">
        <v>218</v>
      </c>
      <c r="AA538" s="83" t="s">
        <v>218</v>
      </c>
      <c r="AB538" s="83" t="s">
        <v>218</v>
      </c>
      <c r="AC538" s="83" t="s">
        <v>218</v>
      </c>
      <c r="AD538" s="83" t="s">
        <v>218</v>
      </c>
      <c r="AE538" s="83" t="s">
        <v>218</v>
      </c>
      <c r="AF538" s="83" t="s">
        <v>218</v>
      </c>
      <c r="AG538" s="83" t="s">
        <v>218</v>
      </c>
      <c r="AH538" s="83" t="s">
        <v>218</v>
      </c>
      <c r="AI538" s="83" t="s">
        <v>218</v>
      </c>
      <c r="AJ538" s="83" t="s">
        <v>218</v>
      </c>
      <c r="AK538" s="83" t="s">
        <v>218</v>
      </c>
      <c r="AL538" s="92" t="s">
        <v>218</v>
      </c>
    </row>
    <row r="539" spans="1:38" x14ac:dyDescent="0.25">
      <c r="A539" t="str">
        <f t="shared" si="8"/>
        <v>Total Cargo_Congo</v>
      </c>
      <c r="B539" s="102" t="s">
        <v>207</v>
      </c>
      <c r="C539" s="103" t="s">
        <v>32</v>
      </c>
      <c r="D539" s="104" t="s">
        <v>40</v>
      </c>
      <c r="E539" s="105" t="s">
        <v>20</v>
      </c>
      <c r="F539" s="106" t="s">
        <v>34</v>
      </c>
      <c r="G539" s="106" t="s">
        <v>20</v>
      </c>
      <c r="H539" s="106" t="s">
        <v>20</v>
      </c>
      <c r="I539" s="106" t="s">
        <v>20</v>
      </c>
      <c r="J539" s="106" t="s">
        <v>20</v>
      </c>
      <c r="K539" s="106" t="s">
        <v>20</v>
      </c>
      <c r="L539" s="106" t="s">
        <v>34</v>
      </c>
      <c r="M539" s="106" t="s">
        <v>20</v>
      </c>
      <c r="N539" s="106" t="s">
        <v>20</v>
      </c>
      <c r="O539" s="106" t="s">
        <v>20</v>
      </c>
      <c r="P539" s="106" t="s">
        <v>20</v>
      </c>
      <c r="Q539" s="106" t="s">
        <v>20</v>
      </c>
      <c r="R539" s="107">
        <v>8112</v>
      </c>
      <c r="S539" s="107" t="s">
        <v>218</v>
      </c>
      <c r="T539" s="107" t="s">
        <v>218</v>
      </c>
      <c r="U539" s="107" t="s">
        <v>218</v>
      </c>
      <c r="V539" s="107" t="s">
        <v>218</v>
      </c>
      <c r="W539" s="107" t="s">
        <v>218</v>
      </c>
      <c r="X539" s="107" t="s">
        <v>218</v>
      </c>
      <c r="Y539" s="107" t="s">
        <v>218</v>
      </c>
      <c r="Z539" s="107" t="s">
        <v>218</v>
      </c>
      <c r="AA539" s="107" t="s">
        <v>218</v>
      </c>
      <c r="AB539" s="107" t="s">
        <v>218</v>
      </c>
      <c r="AC539" s="107" t="s">
        <v>218</v>
      </c>
      <c r="AD539" s="107" t="s">
        <v>218</v>
      </c>
      <c r="AE539" s="107" t="s">
        <v>218</v>
      </c>
      <c r="AF539" s="107" t="s">
        <v>218</v>
      </c>
      <c r="AG539" s="107" t="s">
        <v>218</v>
      </c>
      <c r="AH539" s="107" t="s">
        <v>218</v>
      </c>
      <c r="AI539" s="107" t="s">
        <v>218</v>
      </c>
      <c r="AJ539" s="107" t="s">
        <v>218</v>
      </c>
      <c r="AK539" s="107" t="s">
        <v>218</v>
      </c>
      <c r="AL539" s="104" t="s">
        <v>218</v>
      </c>
    </row>
    <row r="540" spans="1:38" x14ac:dyDescent="0.25">
      <c r="A540" t="str">
        <f t="shared" si="8"/>
        <v>International passengers_Congo</v>
      </c>
      <c r="B540" s="102" t="s">
        <v>54</v>
      </c>
      <c r="C540" s="103" t="s">
        <v>32</v>
      </c>
      <c r="D540" s="104" t="s">
        <v>40</v>
      </c>
      <c r="E540" s="105" t="s">
        <v>20</v>
      </c>
      <c r="F540" s="106" t="s">
        <v>34</v>
      </c>
      <c r="G540" s="106" t="s">
        <v>20</v>
      </c>
      <c r="H540" s="106" t="s">
        <v>20</v>
      </c>
      <c r="I540" s="106" t="s">
        <v>20</v>
      </c>
      <c r="J540" s="106" t="s">
        <v>20</v>
      </c>
      <c r="K540" s="106" t="s">
        <v>20</v>
      </c>
      <c r="L540" s="106" t="s">
        <v>34</v>
      </c>
      <c r="M540" s="106" t="s">
        <v>20</v>
      </c>
      <c r="N540" s="106" t="s">
        <v>20</v>
      </c>
      <c r="O540" s="106" t="s">
        <v>20</v>
      </c>
      <c r="P540" s="106" t="s">
        <v>20</v>
      </c>
      <c r="Q540" s="106" t="s">
        <v>20</v>
      </c>
      <c r="R540" s="107">
        <v>150585</v>
      </c>
      <c r="S540" s="107">
        <v>256001.61634259936</v>
      </c>
      <c r="T540" s="107">
        <v>350360.62990275951</v>
      </c>
      <c r="U540" s="107">
        <v>405479.30591018626</v>
      </c>
      <c r="V540" s="107">
        <v>453114.62431693391</v>
      </c>
      <c r="W540" s="107">
        <v>488800.75031686871</v>
      </c>
      <c r="X540" s="107">
        <v>520328.46885246813</v>
      </c>
      <c r="Y540" s="107">
        <v>547985.75799297926</v>
      </c>
      <c r="Z540" s="107">
        <v>573387.17766751011</v>
      </c>
      <c r="AA540" s="107">
        <v>597491.81041295</v>
      </c>
      <c r="AB540" s="107">
        <v>621159.91636452742</v>
      </c>
      <c r="AC540" s="107">
        <v>647534.42740847729</v>
      </c>
      <c r="AD540" s="107">
        <v>673636.22558902146</v>
      </c>
      <c r="AE540" s="107">
        <v>699655.06635919935</v>
      </c>
      <c r="AF540" s="107">
        <v>725792.34566223668</v>
      </c>
      <c r="AG540" s="107">
        <v>752241.72835273354</v>
      </c>
      <c r="AH540" s="107">
        <v>780880.1882642752</v>
      </c>
      <c r="AI540" s="107">
        <v>809740.41685577983</v>
      </c>
      <c r="AJ540" s="107">
        <v>838878.85157124349</v>
      </c>
      <c r="AK540" s="107">
        <v>868341.98122165608</v>
      </c>
      <c r="AL540" s="104">
        <v>898146.62019745342</v>
      </c>
    </row>
    <row r="541" spans="1:38" x14ac:dyDescent="0.25">
      <c r="A541" t="str">
        <f t="shared" si="8"/>
        <v>Domestic passengers_Congo</v>
      </c>
      <c r="B541" s="72" t="s">
        <v>56</v>
      </c>
      <c r="C541" s="108" t="s">
        <v>32</v>
      </c>
      <c r="D541" s="92" t="s">
        <v>40</v>
      </c>
      <c r="E541" s="75" t="s">
        <v>20</v>
      </c>
      <c r="F541" s="76" t="s">
        <v>34</v>
      </c>
      <c r="G541" s="76" t="s">
        <v>20</v>
      </c>
      <c r="H541" s="76" t="s">
        <v>20</v>
      </c>
      <c r="I541" s="76" t="s">
        <v>20</v>
      </c>
      <c r="J541" s="76" t="s">
        <v>20</v>
      </c>
      <c r="K541" s="76" t="s">
        <v>20</v>
      </c>
      <c r="L541" s="76" t="s">
        <v>34</v>
      </c>
      <c r="M541" s="76" t="s">
        <v>20</v>
      </c>
      <c r="N541" s="76" t="s">
        <v>20</v>
      </c>
      <c r="O541" s="76" t="s">
        <v>20</v>
      </c>
      <c r="P541" s="76" t="s">
        <v>20</v>
      </c>
      <c r="Q541" s="76" t="s">
        <v>20</v>
      </c>
      <c r="R541" s="83">
        <v>371343</v>
      </c>
      <c r="S541" s="83">
        <v>615890.13186741562</v>
      </c>
      <c r="T541" s="83">
        <v>682174.56374768598</v>
      </c>
      <c r="U541" s="83">
        <v>710152.49835992348</v>
      </c>
      <c r="V541" s="83">
        <v>746753.72558502527</v>
      </c>
      <c r="W541" s="83">
        <v>786857.0229694189</v>
      </c>
      <c r="X541" s="83">
        <v>826483.58299031365</v>
      </c>
      <c r="Y541" s="83">
        <v>864730.4623323835</v>
      </c>
      <c r="Z541" s="83">
        <v>902833.55187673448</v>
      </c>
      <c r="AA541" s="83">
        <v>941391.32562199538</v>
      </c>
      <c r="AB541" s="83">
        <v>981669.31090294349</v>
      </c>
      <c r="AC541" s="83">
        <v>1028246.8637299911</v>
      </c>
      <c r="AD541" s="83">
        <v>1075434.9695505952</v>
      </c>
      <c r="AE541" s="83">
        <v>1123464.4386328277</v>
      </c>
      <c r="AF541" s="83">
        <v>1172792.9803712878</v>
      </c>
      <c r="AG541" s="83">
        <v>1223928.1947895959</v>
      </c>
      <c r="AH541" s="83">
        <v>1279346.1625822778</v>
      </c>
      <c r="AI541" s="83">
        <v>1336179.4963640794</v>
      </c>
      <c r="AJ541" s="83">
        <v>1394603.3716040931</v>
      </c>
      <c r="AK541" s="83">
        <v>1454769.9619158306</v>
      </c>
      <c r="AL541" s="92">
        <v>1516745.7700403219</v>
      </c>
    </row>
    <row r="542" spans="1:38" x14ac:dyDescent="0.25">
      <c r="A542" t="str">
        <f t="shared" si="8"/>
        <v>Total passengers_Colombia</v>
      </c>
      <c r="B542" s="72" t="s">
        <v>58</v>
      </c>
      <c r="C542" s="108" t="s">
        <v>141</v>
      </c>
      <c r="D542" s="92" t="s">
        <v>149</v>
      </c>
      <c r="E542" s="75" t="s">
        <v>20</v>
      </c>
      <c r="F542" s="76" t="s">
        <v>34</v>
      </c>
      <c r="G542" s="76" t="s">
        <v>20</v>
      </c>
      <c r="H542" s="76" t="s">
        <v>20</v>
      </c>
      <c r="I542" s="76" t="s">
        <v>20</v>
      </c>
      <c r="J542" s="76" t="s">
        <v>20</v>
      </c>
      <c r="K542" s="76" t="s">
        <v>20</v>
      </c>
      <c r="L542" s="76" t="s">
        <v>20</v>
      </c>
      <c r="M542" s="76" t="s">
        <v>20</v>
      </c>
      <c r="N542" s="76" t="s">
        <v>20</v>
      </c>
      <c r="O542" s="76" t="s">
        <v>20</v>
      </c>
      <c r="P542" s="76" t="s">
        <v>34</v>
      </c>
      <c r="Q542" s="76" t="s">
        <v>20</v>
      </c>
      <c r="R542" s="83">
        <v>24423151</v>
      </c>
      <c r="S542" s="83">
        <v>52671623.951284178</v>
      </c>
      <c r="T542" s="83">
        <v>73880343.267953739</v>
      </c>
      <c r="U542" s="83">
        <v>85759233.559918627</v>
      </c>
      <c r="V542" s="83">
        <v>94593925.322897315</v>
      </c>
      <c r="W542" s="83">
        <v>103906143.57543574</v>
      </c>
      <c r="X542" s="83">
        <v>111544954.26952454</v>
      </c>
      <c r="Y542" s="83">
        <v>118272657.30225606</v>
      </c>
      <c r="Z542" s="83">
        <v>124526769.12294662</v>
      </c>
      <c r="AA542" s="83">
        <v>130558867.00395605</v>
      </c>
      <c r="AB542" s="83">
        <v>136517626.26665893</v>
      </c>
      <c r="AC542" s="83">
        <v>142451138.77822056</v>
      </c>
      <c r="AD542" s="83">
        <v>148427795.3541283</v>
      </c>
      <c r="AE542" s="83">
        <v>154468389.77914235</v>
      </c>
      <c r="AF542" s="83">
        <v>160582832.59785688</v>
      </c>
      <c r="AG542" s="83">
        <v>166775859.51408142</v>
      </c>
      <c r="AH542" s="83">
        <v>173047813.74087492</v>
      </c>
      <c r="AI542" s="83">
        <v>179398302.17729995</v>
      </c>
      <c r="AJ542" s="83">
        <v>185824488.23286605</v>
      </c>
      <c r="AK542" s="83">
        <v>192324461.18233261</v>
      </c>
      <c r="AL542" s="92">
        <v>198894960.02016562</v>
      </c>
    </row>
    <row r="543" spans="1:38" x14ac:dyDescent="0.25">
      <c r="A543" t="str">
        <f t="shared" si="8"/>
        <v>Total aircraft movements_Colombia</v>
      </c>
      <c r="B543" s="72" t="s">
        <v>35</v>
      </c>
      <c r="C543" s="108" t="s">
        <v>141</v>
      </c>
      <c r="D543" s="92" t="s">
        <v>149</v>
      </c>
      <c r="E543" s="75" t="s">
        <v>20</v>
      </c>
      <c r="F543" s="76" t="s">
        <v>34</v>
      </c>
      <c r="G543" s="76" t="s">
        <v>20</v>
      </c>
      <c r="H543" s="76" t="s">
        <v>20</v>
      </c>
      <c r="I543" s="76" t="s">
        <v>20</v>
      </c>
      <c r="J543" s="76" t="s">
        <v>20</v>
      </c>
      <c r="K543" s="76" t="s">
        <v>20</v>
      </c>
      <c r="L543" s="76" t="s">
        <v>20</v>
      </c>
      <c r="M543" s="76" t="s">
        <v>20</v>
      </c>
      <c r="N543" s="76" t="s">
        <v>20</v>
      </c>
      <c r="O543" s="76" t="s">
        <v>20</v>
      </c>
      <c r="P543" s="76" t="s">
        <v>34</v>
      </c>
      <c r="Q543" s="76" t="s">
        <v>20</v>
      </c>
      <c r="R543" s="83">
        <v>528688</v>
      </c>
      <c r="S543" s="83">
        <v>712227.72462567361</v>
      </c>
      <c r="T543" s="83">
        <v>978438.32551409048</v>
      </c>
      <c r="U543" s="83">
        <v>1153193.7985555492</v>
      </c>
      <c r="V543" s="83">
        <v>1249884.9570970712</v>
      </c>
      <c r="W543" s="83">
        <v>1330428.2864005098</v>
      </c>
      <c r="X543" s="83">
        <v>1399876.3569886703</v>
      </c>
      <c r="Y543" s="83">
        <v>1461315.2641623681</v>
      </c>
      <c r="Z543" s="83">
        <v>1516927.0369647723</v>
      </c>
      <c r="AA543" s="83">
        <v>1568253.9045534115</v>
      </c>
      <c r="AB543" s="83">
        <v>1616385.7992524742</v>
      </c>
      <c r="AC543" s="83">
        <v>1662094.8659627545</v>
      </c>
      <c r="AD543" s="83">
        <v>1705928.9304632933</v>
      </c>
      <c r="AE543" s="83">
        <v>1748279.0510327192</v>
      </c>
      <c r="AF543" s="83">
        <v>1789428.1260532537</v>
      </c>
      <c r="AG543" s="83">
        <v>1829584.4828485248</v>
      </c>
      <c r="AH543" s="83">
        <v>1868898.9287277339</v>
      </c>
      <c r="AI543" s="83">
        <v>1907487.7835747926</v>
      </c>
      <c r="AJ543" s="83">
        <v>1945436.0317438398</v>
      </c>
      <c r="AK543" s="83">
        <v>1982812.2294451776</v>
      </c>
      <c r="AL543" s="92">
        <v>2019666.4454069934</v>
      </c>
    </row>
    <row r="544" spans="1:38" x14ac:dyDescent="0.25">
      <c r="A544" t="str">
        <f t="shared" si="8"/>
        <v>Total Cargo_Colombia</v>
      </c>
      <c r="B544" s="102" t="s">
        <v>207</v>
      </c>
      <c r="C544" s="103" t="s">
        <v>141</v>
      </c>
      <c r="D544" s="104" t="s">
        <v>149</v>
      </c>
      <c r="E544" s="105" t="s">
        <v>20</v>
      </c>
      <c r="F544" s="106" t="s">
        <v>34</v>
      </c>
      <c r="G544" s="106" t="s">
        <v>20</v>
      </c>
      <c r="H544" s="106" t="s">
        <v>20</v>
      </c>
      <c r="I544" s="106" t="s">
        <v>20</v>
      </c>
      <c r="J544" s="106" t="s">
        <v>20</v>
      </c>
      <c r="K544" s="106" t="s">
        <v>20</v>
      </c>
      <c r="L544" s="106" t="s">
        <v>20</v>
      </c>
      <c r="M544" s="106" t="s">
        <v>20</v>
      </c>
      <c r="N544" s="106" t="s">
        <v>20</v>
      </c>
      <c r="O544" s="106" t="s">
        <v>20</v>
      </c>
      <c r="P544" s="106" t="s">
        <v>34</v>
      </c>
      <c r="Q544" s="106" t="s">
        <v>20</v>
      </c>
      <c r="R544" s="107">
        <v>800069.94</v>
      </c>
      <c r="S544" s="107">
        <v>929095.74353722448</v>
      </c>
      <c r="T544" s="107">
        <v>989171.26830293366</v>
      </c>
      <c r="U544" s="107">
        <v>1035511.8981433408</v>
      </c>
      <c r="V544" s="107">
        <v>1072958.500376706</v>
      </c>
      <c r="W544" s="107">
        <v>1106652.8215034869</v>
      </c>
      <c r="X544" s="107">
        <v>1137747.5356011298</v>
      </c>
      <c r="Y544" s="107">
        <v>1167407.2729785522</v>
      </c>
      <c r="Z544" s="107">
        <v>1196007.8240657228</v>
      </c>
      <c r="AA544" s="107">
        <v>1223803.081819165</v>
      </c>
      <c r="AB544" s="107">
        <v>1251004.8775664708</v>
      </c>
      <c r="AC544" s="107">
        <v>1277939.5726071573</v>
      </c>
      <c r="AD544" s="107">
        <v>1304437.9835196622</v>
      </c>
      <c r="AE544" s="107">
        <v>1330551.4375439463</v>
      </c>
      <c r="AF544" s="107">
        <v>1356317.816174902</v>
      </c>
      <c r="AG544" s="107">
        <v>1381775.1616968368</v>
      </c>
      <c r="AH544" s="107">
        <v>1407394.2716498219</v>
      </c>
      <c r="AI544" s="107">
        <v>1432735.6199551651</v>
      </c>
      <c r="AJ544" s="107">
        <v>1457810.0277133423</v>
      </c>
      <c r="AK544" s="107">
        <v>1482638.7305717808</v>
      </c>
      <c r="AL544" s="104">
        <v>1507225.0491173537</v>
      </c>
    </row>
    <row r="545" spans="1:38" x14ac:dyDescent="0.25">
      <c r="A545" t="str">
        <f t="shared" si="8"/>
        <v>International passengers_Colombia</v>
      </c>
      <c r="B545" s="102" t="s">
        <v>54</v>
      </c>
      <c r="C545" s="103" t="s">
        <v>141</v>
      </c>
      <c r="D545" s="104" t="s">
        <v>149</v>
      </c>
      <c r="E545" s="105" t="s">
        <v>20</v>
      </c>
      <c r="F545" s="106" t="s">
        <v>34</v>
      </c>
      <c r="G545" s="106" t="s">
        <v>20</v>
      </c>
      <c r="H545" s="106" t="s">
        <v>20</v>
      </c>
      <c r="I545" s="106" t="s">
        <v>20</v>
      </c>
      <c r="J545" s="106" t="s">
        <v>20</v>
      </c>
      <c r="K545" s="106" t="s">
        <v>20</v>
      </c>
      <c r="L545" s="106" t="s">
        <v>20</v>
      </c>
      <c r="M545" s="106" t="s">
        <v>20</v>
      </c>
      <c r="N545" s="106" t="s">
        <v>20</v>
      </c>
      <c r="O545" s="106" t="s">
        <v>20</v>
      </c>
      <c r="P545" s="106" t="s">
        <v>34</v>
      </c>
      <c r="Q545" s="106" t="s">
        <v>20</v>
      </c>
      <c r="R545" s="107">
        <v>4502148</v>
      </c>
      <c r="S545" s="107">
        <v>8390649.7232806105</v>
      </c>
      <c r="T545" s="107">
        <v>13444082.265620438</v>
      </c>
      <c r="U545" s="107">
        <v>16526233.864028845</v>
      </c>
      <c r="V545" s="107">
        <v>19006744.182365082</v>
      </c>
      <c r="W545" s="107">
        <v>21219048.377255403</v>
      </c>
      <c r="X545" s="107">
        <v>23196461.556430496</v>
      </c>
      <c r="Y545" s="107">
        <v>25046233.257207312</v>
      </c>
      <c r="Z545" s="107">
        <v>26831824.767696429</v>
      </c>
      <c r="AA545" s="107">
        <v>28591417.313157231</v>
      </c>
      <c r="AB545" s="107">
        <v>30348402.430823121</v>
      </c>
      <c r="AC545" s="107">
        <v>32117399.34025934</v>
      </c>
      <c r="AD545" s="107">
        <v>33907728.225470424</v>
      </c>
      <c r="AE545" s="107">
        <v>35725456.730106667</v>
      </c>
      <c r="AF545" s="107">
        <v>37574607.699250117</v>
      </c>
      <c r="AG545" s="107">
        <v>39457881.922593981</v>
      </c>
      <c r="AH545" s="107">
        <v>41377112.377184346</v>
      </c>
      <c r="AI545" s="107">
        <v>43333537.191430859</v>
      </c>
      <c r="AJ545" s="107">
        <v>45327982.322850801</v>
      </c>
      <c r="AK545" s="107">
        <v>47360974.876078866</v>
      </c>
      <c r="AL545" s="104">
        <v>49432827.477018043</v>
      </c>
    </row>
    <row r="546" spans="1:38" x14ac:dyDescent="0.25">
      <c r="A546" t="str">
        <f t="shared" si="8"/>
        <v>Domestic passengers_Colombia</v>
      </c>
      <c r="B546" s="72" t="s">
        <v>56</v>
      </c>
      <c r="C546" s="108" t="s">
        <v>141</v>
      </c>
      <c r="D546" s="92" t="s">
        <v>149</v>
      </c>
      <c r="E546" s="75" t="s">
        <v>20</v>
      </c>
      <c r="F546" s="76" t="s">
        <v>34</v>
      </c>
      <c r="G546" s="76" t="s">
        <v>20</v>
      </c>
      <c r="H546" s="76" t="s">
        <v>20</v>
      </c>
      <c r="I546" s="76" t="s">
        <v>20</v>
      </c>
      <c r="J546" s="76" t="s">
        <v>20</v>
      </c>
      <c r="K546" s="76" t="s">
        <v>20</v>
      </c>
      <c r="L546" s="76" t="s">
        <v>20</v>
      </c>
      <c r="M546" s="76" t="s">
        <v>20</v>
      </c>
      <c r="N546" s="76" t="s">
        <v>20</v>
      </c>
      <c r="O546" s="76" t="s">
        <v>20</v>
      </c>
      <c r="P546" s="76" t="s">
        <v>34</v>
      </c>
      <c r="Q546" s="76" t="s">
        <v>20</v>
      </c>
      <c r="R546" s="83">
        <v>19918540</v>
      </c>
      <c r="S546" s="83">
        <v>44277745.534174256</v>
      </c>
      <c r="T546" s="83">
        <v>60433032.308503993</v>
      </c>
      <c r="U546" s="83">
        <v>69230416.540826336</v>
      </c>
      <c r="V546" s="83">
        <v>75585114.41648148</v>
      </c>
      <c r="W546" s="83">
        <v>82685441.618939728</v>
      </c>
      <c r="X546" s="83">
        <v>88347169.649701566</v>
      </c>
      <c r="Y546" s="83">
        <v>93225365.394334763</v>
      </c>
      <c r="Z546" s="83">
        <v>97694097.234678999</v>
      </c>
      <c r="AA546" s="83">
        <v>101966771.79434186</v>
      </c>
      <c r="AB546" s="83">
        <v>106168681.31867023</v>
      </c>
      <c r="AC546" s="83">
        <v>110333305.22422878</v>
      </c>
      <c r="AD546" s="83">
        <v>114519719.55767192</v>
      </c>
      <c r="AE546" s="83">
        <v>118742654.79224694</v>
      </c>
      <c r="AF546" s="83">
        <v>123008002.09317575</v>
      </c>
      <c r="AG546" s="83">
        <v>127317799.14714262</v>
      </c>
      <c r="AH546" s="83">
        <v>131670558.40821472</v>
      </c>
      <c r="AI546" s="83">
        <v>136064650.4214884</v>
      </c>
      <c r="AJ546" s="83">
        <v>140496414.05851072</v>
      </c>
      <c r="AK546" s="83">
        <v>144963412.6250501</v>
      </c>
      <c r="AL546" s="92">
        <v>149462073.39818469</v>
      </c>
    </row>
    <row r="547" spans="1:38" x14ac:dyDescent="0.25">
      <c r="A547" t="str">
        <f t="shared" si="8"/>
        <v>Total passengers_Chinese Taipei</v>
      </c>
      <c r="B547" s="102" t="s">
        <v>58</v>
      </c>
      <c r="C547" s="103" t="s">
        <v>69</v>
      </c>
      <c r="D547" s="104" t="s">
        <v>92</v>
      </c>
      <c r="E547" s="105" t="s">
        <v>34</v>
      </c>
      <c r="F547" s="106" t="s">
        <v>20</v>
      </c>
      <c r="G547" s="106" t="s">
        <v>20</v>
      </c>
      <c r="H547" s="106" t="s">
        <v>20</v>
      </c>
      <c r="I547" s="106" t="s">
        <v>20</v>
      </c>
      <c r="J547" s="106" t="s">
        <v>20</v>
      </c>
      <c r="K547" s="106" t="s">
        <v>20</v>
      </c>
      <c r="L547" s="106" t="s">
        <v>20</v>
      </c>
      <c r="M547" s="106" t="s">
        <v>20</v>
      </c>
      <c r="N547" s="106" t="s">
        <v>20</v>
      </c>
      <c r="O547" s="106" t="s">
        <v>20</v>
      </c>
      <c r="P547" s="106" t="s">
        <v>20</v>
      </c>
      <c r="Q547" s="106" t="s">
        <v>34</v>
      </c>
      <c r="R547" s="107">
        <v>18999544</v>
      </c>
      <c r="S547" s="107">
        <v>8843244.9639689233</v>
      </c>
      <c r="T547" s="107">
        <v>19621359.066131778</v>
      </c>
      <c r="U547" s="107">
        <v>48952015.217542365</v>
      </c>
      <c r="V547" s="107">
        <v>63465090.30626221</v>
      </c>
      <c r="W547" s="107">
        <v>71059246.551656738</v>
      </c>
      <c r="X547" s="107">
        <v>77413309.638679206</v>
      </c>
      <c r="Y547" s="107">
        <v>82909391.002925023</v>
      </c>
      <c r="Z547" s="107">
        <v>87797955.703991234</v>
      </c>
      <c r="AA547" s="107">
        <v>92243693.981882527</v>
      </c>
      <c r="AB547" s="107">
        <v>96342130.954873979</v>
      </c>
      <c r="AC547" s="107">
        <v>100166123.46794221</v>
      </c>
      <c r="AD547" s="107">
        <v>103767526.94881579</v>
      </c>
      <c r="AE547" s="107">
        <v>107194050.3306134</v>
      </c>
      <c r="AF547" s="107">
        <v>110480571.23739947</v>
      </c>
      <c r="AG547" s="107">
        <v>113651834.51304007</v>
      </c>
      <c r="AH547" s="107">
        <v>116719118.27614298</v>
      </c>
      <c r="AI547" s="107">
        <v>119701798.96276078</v>
      </c>
      <c r="AJ547" s="107">
        <v>122616610.16304263</v>
      </c>
      <c r="AK547" s="107">
        <v>125462365.97836283</v>
      </c>
      <c r="AL547" s="104">
        <v>128252956.38036016</v>
      </c>
    </row>
    <row r="548" spans="1:38" x14ac:dyDescent="0.25">
      <c r="A548" t="str">
        <f t="shared" si="8"/>
        <v>Total aircraft movements_Chinese Taipei</v>
      </c>
      <c r="B548" s="102" t="s">
        <v>35</v>
      </c>
      <c r="C548" s="103" t="s">
        <v>69</v>
      </c>
      <c r="D548" s="104" t="s">
        <v>92</v>
      </c>
      <c r="E548" s="105" t="s">
        <v>34</v>
      </c>
      <c r="F548" s="106" t="s">
        <v>20</v>
      </c>
      <c r="G548" s="106" t="s">
        <v>20</v>
      </c>
      <c r="H548" s="106" t="s">
        <v>20</v>
      </c>
      <c r="I548" s="106" t="s">
        <v>20</v>
      </c>
      <c r="J548" s="106" t="s">
        <v>20</v>
      </c>
      <c r="K548" s="106" t="s">
        <v>20</v>
      </c>
      <c r="L548" s="106" t="s">
        <v>20</v>
      </c>
      <c r="M548" s="106" t="s">
        <v>20</v>
      </c>
      <c r="N548" s="106" t="s">
        <v>20</v>
      </c>
      <c r="O548" s="106" t="s">
        <v>20</v>
      </c>
      <c r="P548" s="106" t="s">
        <v>20</v>
      </c>
      <c r="Q548" s="106" t="s">
        <v>34</v>
      </c>
      <c r="R548" s="107">
        <v>342909</v>
      </c>
      <c r="S548" s="107">
        <v>217384.44041074489</v>
      </c>
      <c r="T548" s="107">
        <v>290629.8000263914</v>
      </c>
      <c r="U548" s="107">
        <v>452557.71925428452</v>
      </c>
      <c r="V548" s="107">
        <v>538620.13137879292</v>
      </c>
      <c r="W548" s="107">
        <v>582131.93445816089</v>
      </c>
      <c r="X548" s="107">
        <v>617051.57267664152</v>
      </c>
      <c r="Y548" s="107">
        <v>646305.12595860625</v>
      </c>
      <c r="Z548" s="107">
        <v>671732.56472181401</v>
      </c>
      <c r="AA548" s="107">
        <v>694514.82363735768</v>
      </c>
      <c r="AB548" s="107">
        <v>714598.74257849448</v>
      </c>
      <c r="AC548" s="107">
        <v>732258.11275759363</v>
      </c>
      <c r="AD548" s="107">
        <v>747683.94382996298</v>
      </c>
      <c r="AE548" s="107">
        <v>761660.89188455278</v>
      </c>
      <c r="AF548" s="107">
        <v>774901.8993797655</v>
      </c>
      <c r="AG548" s="107">
        <v>787570.36866596609</v>
      </c>
      <c r="AH548" s="107">
        <v>799225.9815928943</v>
      </c>
      <c r="AI548" s="107">
        <v>810232.56405065837</v>
      </c>
      <c r="AJ548" s="107">
        <v>821121.36076134979</v>
      </c>
      <c r="AK548" s="107">
        <v>831200.92886478314</v>
      </c>
      <c r="AL548" s="104">
        <v>840747.39852730336</v>
      </c>
    </row>
    <row r="549" spans="1:38" x14ac:dyDescent="0.25">
      <c r="A549" t="str">
        <f t="shared" si="8"/>
        <v>Total Cargo_Chinese Taipei</v>
      </c>
      <c r="B549" s="102" t="s">
        <v>207</v>
      </c>
      <c r="C549" s="108" t="s">
        <v>69</v>
      </c>
      <c r="D549" s="92" t="s">
        <v>92</v>
      </c>
      <c r="E549" s="75" t="s">
        <v>34</v>
      </c>
      <c r="F549" s="76" t="s">
        <v>20</v>
      </c>
      <c r="G549" s="76" t="s">
        <v>20</v>
      </c>
      <c r="H549" s="76" t="s">
        <v>20</v>
      </c>
      <c r="I549" s="76" t="s">
        <v>20</v>
      </c>
      <c r="J549" s="76" t="s">
        <v>20</v>
      </c>
      <c r="K549" s="76" t="s">
        <v>20</v>
      </c>
      <c r="L549" s="76" t="s">
        <v>20</v>
      </c>
      <c r="M549" s="76" t="s">
        <v>20</v>
      </c>
      <c r="N549" s="76" t="s">
        <v>20</v>
      </c>
      <c r="O549" s="76" t="s">
        <v>20</v>
      </c>
      <c r="P549" s="76" t="s">
        <v>20</v>
      </c>
      <c r="Q549" s="76" t="s">
        <v>34</v>
      </c>
      <c r="R549" s="83">
        <v>2435256.4929999998</v>
      </c>
      <c r="S549" s="83">
        <v>2936751.9973556283</v>
      </c>
      <c r="T549" s="83">
        <v>2943441.3726920462</v>
      </c>
      <c r="U549" s="83">
        <v>2901906.8662650846</v>
      </c>
      <c r="V549" s="83">
        <v>2890911.6918060482</v>
      </c>
      <c r="W549" s="83">
        <v>2900046.5682793274</v>
      </c>
      <c r="X549" s="83">
        <v>2922798.4152134592</v>
      </c>
      <c r="Y549" s="83">
        <v>2956704.3714620359</v>
      </c>
      <c r="Z549" s="83">
        <v>2999800.4125888553</v>
      </c>
      <c r="AA549" s="83">
        <v>3051121.0542438403</v>
      </c>
      <c r="AB549" s="83">
        <v>3108536.9563502343</v>
      </c>
      <c r="AC549" s="83">
        <v>3167372.9258196768</v>
      </c>
      <c r="AD549" s="83">
        <v>3223746.4766893233</v>
      </c>
      <c r="AE549" s="83">
        <v>3279731.8938248036</v>
      </c>
      <c r="AF549" s="83">
        <v>3344552.8961173119</v>
      </c>
      <c r="AG549" s="83">
        <v>3415094.9374169745</v>
      </c>
      <c r="AH549" s="83">
        <v>3484232.918443555</v>
      </c>
      <c r="AI549" s="83">
        <v>3553044.0033798511</v>
      </c>
      <c r="AJ549" s="83">
        <v>3630023.6274129828</v>
      </c>
      <c r="AK549" s="83">
        <v>3708917.1948456038</v>
      </c>
      <c r="AL549" s="92">
        <v>3786819.8050871147</v>
      </c>
    </row>
    <row r="550" spans="1:38" x14ac:dyDescent="0.25">
      <c r="A550" t="str">
        <f t="shared" si="8"/>
        <v>International passengers_Chinese Taipei</v>
      </c>
      <c r="B550" s="72" t="s">
        <v>54</v>
      </c>
      <c r="C550" s="108" t="s">
        <v>69</v>
      </c>
      <c r="D550" s="92" t="s">
        <v>92</v>
      </c>
      <c r="E550" s="75" t="s">
        <v>34</v>
      </c>
      <c r="F550" s="76" t="s">
        <v>20</v>
      </c>
      <c r="G550" s="76" t="s">
        <v>20</v>
      </c>
      <c r="H550" s="76" t="s">
        <v>20</v>
      </c>
      <c r="I550" s="76" t="s">
        <v>20</v>
      </c>
      <c r="J550" s="76" t="s">
        <v>20</v>
      </c>
      <c r="K550" s="76" t="s">
        <v>20</v>
      </c>
      <c r="L550" s="76" t="s">
        <v>20</v>
      </c>
      <c r="M550" s="76" t="s">
        <v>20</v>
      </c>
      <c r="N550" s="76" t="s">
        <v>20</v>
      </c>
      <c r="O550" s="76" t="s">
        <v>20</v>
      </c>
      <c r="P550" s="76" t="s">
        <v>20</v>
      </c>
      <c r="Q550" s="76" t="s">
        <v>34</v>
      </c>
      <c r="R550" s="83">
        <v>8802561</v>
      </c>
      <c r="S550" s="83">
        <v>1014852.7076786314</v>
      </c>
      <c r="T550" s="83">
        <v>10440905.537783522</v>
      </c>
      <c r="U550" s="83">
        <v>39157703.089401267</v>
      </c>
      <c r="V550" s="83">
        <v>53036930.508627646</v>
      </c>
      <c r="W550" s="83">
        <v>59911824.470455751</v>
      </c>
      <c r="X550" s="83">
        <v>65655094.912865937</v>
      </c>
      <c r="Y550" s="83">
        <v>70633299.664343536</v>
      </c>
      <c r="Z550" s="83">
        <v>75079026.541536421</v>
      </c>
      <c r="AA550" s="83">
        <v>79140984.675635219</v>
      </c>
      <c r="AB550" s="83">
        <v>82916136.557468832</v>
      </c>
      <c r="AC550" s="83">
        <v>86469619.930774033</v>
      </c>
      <c r="AD550" s="83">
        <v>89846823.526845917</v>
      </c>
      <c r="AE550" s="83">
        <v>93080651.651588947</v>
      </c>
      <c r="AF550" s="83">
        <v>96195868.068080381</v>
      </c>
      <c r="AG550" s="83">
        <v>99211722.419104472</v>
      </c>
      <c r="AH550" s="83">
        <v>102143567.53996228</v>
      </c>
      <c r="AI550" s="83">
        <v>105003885.23558393</v>
      </c>
      <c r="AJ550" s="83">
        <v>107802948.64862813</v>
      </c>
      <c r="AK550" s="83">
        <v>110549293.24864675</v>
      </c>
      <c r="AL550" s="92">
        <v>113250043.7366294</v>
      </c>
    </row>
    <row r="551" spans="1:38" x14ac:dyDescent="0.25">
      <c r="A551" t="str">
        <f t="shared" si="8"/>
        <v>Domestic passengers_Chinese Taipei</v>
      </c>
      <c r="B551" s="102" t="s">
        <v>56</v>
      </c>
      <c r="C551" s="103" t="s">
        <v>69</v>
      </c>
      <c r="D551" s="104" t="s">
        <v>92</v>
      </c>
      <c r="E551" s="105" t="s">
        <v>34</v>
      </c>
      <c r="F551" s="106" t="s">
        <v>20</v>
      </c>
      <c r="G551" s="106" t="s">
        <v>20</v>
      </c>
      <c r="H551" s="106" t="s">
        <v>20</v>
      </c>
      <c r="I551" s="106" t="s">
        <v>20</v>
      </c>
      <c r="J551" s="106" t="s">
        <v>20</v>
      </c>
      <c r="K551" s="106" t="s">
        <v>20</v>
      </c>
      <c r="L551" s="106" t="s">
        <v>20</v>
      </c>
      <c r="M551" s="106" t="s">
        <v>20</v>
      </c>
      <c r="N551" s="106" t="s">
        <v>20</v>
      </c>
      <c r="O551" s="106" t="s">
        <v>20</v>
      </c>
      <c r="P551" s="106" t="s">
        <v>20</v>
      </c>
      <c r="Q551" s="106" t="s">
        <v>34</v>
      </c>
      <c r="R551" s="107">
        <v>10143352</v>
      </c>
      <c r="S551" s="107">
        <v>7828363.2562902924</v>
      </c>
      <c r="T551" s="107">
        <v>9053747.7578908913</v>
      </c>
      <c r="U551" s="107">
        <v>9432925.5314967223</v>
      </c>
      <c r="V551" s="107">
        <v>9752679.4269548617</v>
      </c>
      <c r="W551" s="107">
        <v>10049063.072096128</v>
      </c>
      <c r="X551" s="107">
        <v>10329266.523251597</v>
      </c>
      <c r="Y551" s="107">
        <v>10598505.80226857</v>
      </c>
      <c r="Z551" s="107">
        <v>10859429.449986894</v>
      </c>
      <c r="AA551" s="107">
        <v>11113820.84419729</v>
      </c>
      <c r="AB551" s="107">
        <v>11348556.808053311</v>
      </c>
      <c r="AC551" s="107">
        <v>11562168.820198691</v>
      </c>
      <c r="AD551" s="107">
        <v>11754017.827737657</v>
      </c>
      <c r="AE551" s="107">
        <v>11933435.408795085</v>
      </c>
      <c r="AF551" s="107">
        <v>12106312.493747059</v>
      </c>
      <c r="AG551" s="107">
        <v>12274879.121268854</v>
      </c>
      <c r="AH551" s="107">
        <v>12432523.780456617</v>
      </c>
      <c r="AI551" s="107">
        <v>12584167.572891014</v>
      </c>
      <c r="AJ551" s="107">
        <v>12734730.546095226</v>
      </c>
      <c r="AK551" s="107">
        <v>12873287.803146437</v>
      </c>
      <c r="AL551" s="104">
        <v>13005663.157054013</v>
      </c>
    </row>
    <row r="552" spans="1:38" x14ac:dyDescent="0.25">
      <c r="A552" t="str">
        <f t="shared" si="8"/>
        <v>Total passengers_China</v>
      </c>
      <c r="B552" s="72" t="s">
        <v>58</v>
      </c>
      <c r="C552" s="108" t="s">
        <v>69</v>
      </c>
      <c r="D552" s="92" t="s">
        <v>212</v>
      </c>
      <c r="E552" s="75" t="s">
        <v>20</v>
      </c>
      <c r="F552" s="76" t="s">
        <v>34</v>
      </c>
      <c r="G552" s="76" t="s">
        <v>20</v>
      </c>
      <c r="H552" s="76" t="s">
        <v>20</v>
      </c>
      <c r="I552" s="76" t="s">
        <v>20</v>
      </c>
      <c r="J552" s="76" t="s">
        <v>34</v>
      </c>
      <c r="K552" s="76" t="s">
        <v>20</v>
      </c>
      <c r="L552" s="76" t="s">
        <v>20</v>
      </c>
      <c r="M552" s="76" t="s">
        <v>34</v>
      </c>
      <c r="N552" s="76" t="s">
        <v>20</v>
      </c>
      <c r="O552" s="76" t="s">
        <v>20</v>
      </c>
      <c r="P552" s="76" t="s">
        <v>34</v>
      </c>
      <c r="Q552" s="76" t="s">
        <v>34</v>
      </c>
      <c r="R552" s="83">
        <v>857169447.97000003</v>
      </c>
      <c r="S552" s="83">
        <v>808331368.6604712</v>
      </c>
      <c r="T552" s="83">
        <v>986264139.53625512</v>
      </c>
      <c r="U552" s="83">
        <v>1235135173.3431373</v>
      </c>
      <c r="V552" s="83">
        <v>1420541562.5110734</v>
      </c>
      <c r="W552" s="83">
        <v>1568332326.8044636</v>
      </c>
      <c r="X552" s="83">
        <v>1707167297.773154</v>
      </c>
      <c r="Y552" s="83">
        <v>1838900015.4922206</v>
      </c>
      <c r="Z552" s="83">
        <v>1965082303.7074587</v>
      </c>
      <c r="AA552" s="83">
        <v>2086980951.1175516</v>
      </c>
      <c r="AB552" s="83">
        <v>2214481231.024394</v>
      </c>
      <c r="AC552" s="83">
        <v>2330768158.4067426</v>
      </c>
      <c r="AD552" s="83">
        <v>2445345308.0242085</v>
      </c>
      <c r="AE552" s="83">
        <v>2558805632.7695179</v>
      </c>
      <c r="AF552" s="83">
        <v>2671654042.4067354</v>
      </c>
      <c r="AG552" s="83">
        <v>2793273039.1304855</v>
      </c>
      <c r="AH552" s="83">
        <v>2906172547.9239092</v>
      </c>
      <c r="AI552" s="83">
        <v>3019654894.1322808</v>
      </c>
      <c r="AJ552" s="83">
        <v>3134044997.4874601</v>
      </c>
      <c r="AK552" s="83">
        <v>3249645215.0781775</v>
      </c>
      <c r="AL552" s="92">
        <v>3366741240.2814212</v>
      </c>
    </row>
    <row r="553" spans="1:38" x14ac:dyDescent="0.25">
      <c r="A553" t="str">
        <f t="shared" si="8"/>
        <v>Total aircraft movements_China</v>
      </c>
      <c r="B553" s="72" t="s">
        <v>35</v>
      </c>
      <c r="C553" s="108" t="s">
        <v>69</v>
      </c>
      <c r="D553" s="92" t="s">
        <v>212</v>
      </c>
      <c r="E553" s="75" t="s">
        <v>20</v>
      </c>
      <c r="F553" s="76" t="s">
        <v>34</v>
      </c>
      <c r="G553" s="76" t="s">
        <v>20</v>
      </c>
      <c r="H553" s="76" t="s">
        <v>20</v>
      </c>
      <c r="I553" s="76" t="s">
        <v>20</v>
      </c>
      <c r="J553" s="76" t="s">
        <v>34</v>
      </c>
      <c r="K553" s="76" t="s">
        <v>20</v>
      </c>
      <c r="L553" s="76" t="s">
        <v>20</v>
      </c>
      <c r="M553" s="76" t="s">
        <v>34</v>
      </c>
      <c r="N553" s="76" t="s">
        <v>20</v>
      </c>
      <c r="O553" s="76" t="s">
        <v>20</v>
      </c>
      <c r="P553" s="76" t="s">
        <v>34</v>
      </c>
      <c r="Q553" s="76" t="s">
        <v>34</v>
      </c>
      <c r="R553" s="83">
        <v>9053839</v>
      </c>
      <c r="S553" s="83">
        <v>8333465.0545229865</v>
      </c>
      <c r="T553" s="83">
        <v>9644411.8411821295</v>
      </c>
      <c r="U553" s="83">
        <v>11554196.032842791</v>
      </c>
      <c r="V553" s="83">
        <v>12621263.308878498</v>
      </c>
      <c r="W553" s="83">
        <v>13566250.650732879</v>
      </c>
      <c r="X553" s="83">
        <v>14449946.488029754</v>
      </c>
      <c r="Y553" s="83">
        <v>15291078.767576572</v>
      </c>
      <c r="Z553" s="83">
        <v>16099192.044212881</v>
      </c>
      <c r="AA553" s="83">
        <v>16880154.617708884</v>
      </c>
      <c r="AB553" s="83">
        <v>17638197.829482328</v>
      </c>
      <c r="AC553" s="83">
        <v>18376673.831260961</v>
      </c>
      <c r="AD553" s="83">
        <v>19098360.495804876</v>
      </c>
      <c r="AE553" s="83">
        <v>19805601.217770778</v>
      </c>
      <c r="AF553" s="83">
        <v>20500382.263407484</v>
      </c>
      <c r="AG553" s="83">
        <v>21184380.752209879</v>
      </c>
      <c r="AH553" s="83">
        <v>21859020.875231363</v>
      </c>
      <c r="AI553" s="83">
        <v>22525501.901930768</v>
      </c>
      <c r="AJ553" s="83">
        <v>23184829.029761884</v>
      </c>
      <c r="AK553" s="83">
        <v>23837851.134512261</v>
      </c>
      <c r="AL553" s="92">
        <v>24485276.442989394</v>
      </c>
    </row>
    <row r="554" spans="1:38" x14ac:dyDescent="0.25">
      <c r="A554" t="str">
        <f t="shared" si="8"/>
        <v>Total Cargo_China</v>
      </c>
      <c r="B554" s="102" t="s">
        <v>207</v>
      </c>
      <c r="C554" s="103" t="s">
        <v>69</v>
      </c>
      <c r="D554" s="92" t="s">
        <v>212</v>
      </c>
      <c r="E554" s="105" t="s">
        <v>20</v>
      </c>
      <c r="F554" s="106" t="s">
        <v>34</v>
      </c>
      <c r="G554" s="106" t="s">
        <v>20</v>
      </c>
      <c r="H554" s="106" t="s">
        <v>20</v>
      </c>
      <c r="I554" s="106" t="s">
        <v>20</v>
      </c>
      <c r="J554" s="106" t="s">
        <v>34</v>
      </c>
      <c r="K554" s="106" t="s">
        <v>20</v>
      </c>
      <c r="L554" s="106" t="s">
        <v>20</v>
      </c>
      <c r="M554" s="106" t="s">
        <v>34</v>
      </c>
      <c r="N554" s="106" t="s">
        <v>20</v>
      </c>
      <c r="O554" s="106" t="s">
        <v>20</v>
      </c>
      <c r="P554" s="106" t="s">
        <v>34</v>
      </c>
      <c r="Q554" s="106" t="s">
        <v>34</v>
      </c>
      <c r="R554" s="107">
        <v>16390295.036</v>
      </c>
      <c r="S554" s="107">
        <v>17327579.744449981</v>
      </c>
      <c r="T554" s="107">
        <v>18470099.883101657</v>
      </c>
      <c r="U554" s="107">
        <v>19525589.069882683</v>
      </c>
      <c r="V554" s="107">
        <v>20513362.081421617</v>
      </c>
      <c r="W554" s="107">
        <v>21485163.541348204</v>
      </c>
      <c r="X554" s="107">
        <v>22450868.644642372</v>
      </c>
      <c r="Y554" s="107">
        <v>23412727.381049756</v>
      </c>
      <c r="Z554" s="107">
        <v>24371556.746498711</v>
      </c>
      <c r="AA554" s="107">
        <v>25327857.351672396</v>
      </c>
      <c r="AB554" s="107">
        <v>26342920.405362919</v>
      </c>
      <c r="AC554" s="107">
        <v>27295344.756622102</v>
      </c>
      <c r="AD554" s="107">
        <v>28246291.288711801</v>
      </c>
      <c r="AE554" s="107">
        <v>29196003.474490743</v>
      </c>
      <c r="AF554" s="107">
        <v>30144686.740442473</v>
      </c>
      <c r="AG554" s="107">
        <v>31153493.561539315</v>
      </c>
      <c r="AH554" s="107">
        <v>32100635.367552396</v>
      </c>
      <c r="AI554" s="107">
        <v>33047216.829066031</v>
      </c>
      <c r="AJ554" s="107">
        <v>33993335.263793483</v>
      </c>
      <c r="AK554" s="107">
        <v>34939079.270329915</v>
      </c>
      <c r="AL554" s="104">
        <v>35884516.448819302</v>
      </c>
    </row>
    <row r="555" spans="1:38" x14ac:dyDescent="0.25">
      <c r="A555" t="str">
        <f t="shared" si="8"/>
        <v>International passengers_China</v>
      </c>
      <c r="B555" s="102" t="s">
        <v>54</v>
      </c>
      <c r="C555" s="103" t="s">
        <v>69</v>
      </c>
      <c r="D555" s="92" t="s">
        <v>212</v>
      </c>
      <c r="E555" s="105" t="s">
        <v>20</v>
      </c>
      <c r="F555" s="106" t="s">
        <v>34</v>
      </c>
      <c r="G555" s="106" t="s">
        <v>20</v>
      </c>
      <c r="H555" s="106" t="s">
        <v>20</v>
      </c>
      <c r="I555" s="106" t="s">
        <v>20</v>
      </c>
      <c r="J555" s="106" t="s">
        <v>34</v>
      </c>
      <c r="K555" s="106" t="s">
        <v>20</v>
      </c>
      <c r="L555" s="106" t="s">
        <v>20</v>
      </c>
      <c r="M555" s="106" t="s">
        <v>34</v>
      </c>
      <c r="N555" s="106" t="s">
        <v>20</v>
      </c>
      <c r="O555" s="106" t="s">
        <v>20</v>
      </c>
      <c r="P555" s="106" t="s">
        <v>34</v>
      </c>
      <c r="Q555" s="106" t="s">
        <v>34</v>
      </c>
      <c r="R555" s="107">
        <v>19583384.370000001</v>
      </c>
      <c r="S555" s="107">
        <v>3907867.402937057</v>
      </c>
      <c r="T555" s="107">
        <v>31104026.741187401</v>
      </c>
      <c r="U555" s="107">
        <v>74895546.376829445</v>
      </c>
      <c r="V555" s="107">
        <v>128079576.9893868</v>
      </c>
      <c r="W555" s="107">
        <v>156058770.16659275</v>
      </c>
      <c r="X555" s="107">
        <v>182576789.99846527</v>
      </c>
      <c r="Y555" s="107">
        <v>208324825.66161361</v>
      </c>
      <c r="Z555" s="107">
        <v>233855701.18674102</v>
      </c>
      <c r="AA555" s="107">
        <v>259595951.16959825</v>
      </c>
      <c r="AB555" s="107">
        <v>285877355.21636915</v>
      </c>
      <c r="AC555" s="107">
        <v>312966913.20186847</v>
      </c>
      <c r="AD555" s="107">
        <v>341089819.82498622</v>
      </c>
      <c r="AE555" s="107">
        <v>370445576.48095322</v>
      </c>
      <c r="AF555" s="107">
        <v>401218802.2254709</v>
      </c>
      <c r="AG555" s="107">
        <v>433586377.89577812</v>
      </c>
      <c r="AH555" s="107">
        <v>467722173.5754984</v>
      </c>
      <c r="AI555" s="107">
        <v>503800239.67419827</v>
      </c>
      <c r="AJ555" s="107">
        <v>541997050.34631991</v>
      </c>
      <c r="AK555" s="107">
        <v>582493178.30443192</v>
      </c>
      <c r="AL555" s="104">
        <v>625474541.92127478</v>
      </c>
    </row>
    <row r="556" spans="1:38" x14ac:dyDescent="0.25">
      <c r="A556" t="str">
        <f t="shared" si="8"/>
        <v>Domestic passengers_China</v>
      </c>
      <c r="B556" s="72" t="s">
        <v>56</v>
      </c>
      <c r="C556" s="108" t="s">
        <v>69</v>
      </c>
      <c r="D556" s="92" t="s">
        <v>212</v>
      </c>
      <c r="E556" s="75" t="s">
        <v>20</v>
      </c>
      <c r="F556" s="76" t="s">
        <v>34</v>
      </c>
      <c r="G556" s="76" t="s">
        <v>20</v>
      </c>
      <c r="H556" s="76" t="s">
        <v>20</v>
      </c>
      <c r="I556" s="76" t="s">
        <v>20</v>
      </c>
      <c r="J556" s="76" t="s">
        <v>34</v>
      </c>
      <c r="K556" s="76" t="s">
        <v>20</v>
      </c>
      <c r="L556" s="76" t="s">
        <v>20</v>
      </c>
      <c r="M556" s="76" t="s">
        <v>34</v>
      </c>
      <c r="N556" s="76" t="s">
        <v>20</v>
      </c>
      <c r="O556" s="76" t="s">
        <v>20</v>
      </c>
      <c r="P556" s="76" t="s">
        <v>34</v>
      </c>
      <c r="Q556" s="76" t="s">
        <v>34</v>
      </c>
      <c r="R556" s="83">
        <v>832631377.60000002</v>
      </c>
      <c r="S556" s="83">
        <v>799113036.66858339</v>
      </c>
      <c r="T556" s="83">
        <v>948478760.10290337</v>
      </c>
      <c r="U556" s="83">
        <v>1151783905.3504839</v>
      </c>
      <c r="V556" s="83">
        <v>1282691422.3643699</v>
      </c>
      <c r="W556" s="83">
        <v>1401394314.1421943</v>
      </c>
      <c r="X556" s="83">
        <v>1512730892.6100554</v>
      </c>
      <c r="Y556" s="83">
        <v>1617826998.0093749</v>
      </c>
      <c r="Z556" s="83">
        <v>1717656323.7974854</v>
      </c>
      <c r="AA556" s="83">
        <v>1813041737.1170077</v>
      </c>
      <c r="AB556" s="83">
        <v>1913453941.9116049</v>
      </c>
      <c r="AC556" s="83">
        <v>2001943898.3061669</v>
      </c>
      <c r="AD556" s="83">
        <v>2087713696.8535309</v>
      </c>
      <c r="AE556" s="83">
        <v>2171152554.7195091</v>
      </c>
      <c r="AF556" s="83">
        <v>2252577682.6949039</v>
      </c>
      <c r="AG556" s="83">
        <v>2341120988.6010585</v>
      </c>
      <c r="AH556" s="83">
        <v>2419259536.7692819</v>
      </c>
      <c r="AI556" s="83">
        <v>2496048730.0575428</v>
      </c>
      <c r="AJ556" s="83">
        <v>2571635909.7446856</v>
      </c>
      <c r="AK556" s="83">
        <v>2646141981.6103678</v>
      </c>
      <c r="AL556" s="92">
        <v>2719666014.0811157</v>
      </c>
    </row>
    <row r="557" spans="1:38" x14ac:dyDescent="0.25">
      <c r="A557" t="str">
        <f t="shared" si="8"/>
        <v>Total passengers_Chile</v>
      </c>
      <c r="B557" s="102" t="s">
        <v>58</v>
      </c>
      <c r="C557" s="103" t="s">
        <v>141</v>
      </c>
      <c r="D557" s="104" t="s">
        <v>148</v>
      </c>
      <c r="E557" s="105" t="s">
        <v>20</v>
      </c>
      <c r="F557" s="106" t="s">
        <v>34</v>
      </c>
      <c r="G557" s="106" t="s">
        <v>20</v>
      </c>
      <c r="H557" s="106" t="s">
        <v>20</v>
      </c>
      <c r="I557" s="106" t="s">
        <v>20</v>
      </c>
      <c r="J557" s="106" t="s">
        <v>20</v>
      </c>
      <c r="K557" s="106" t="s">
        <v>20</v>
      </c>
      <c r="L557" s="106" t="s">
        <v>20</v>
      </c>
      <c r="M557" s="106" t="s">
        <v>20</v>
      </c>
      <c r="N557" s="106" t="s">
        <v>20</v>
      </c>
      <c r="O557" s="106" t="s">
        <v>20</v>
      </c>
      <c r="P557" s="106" t="s">
        <v>34</v>
      </c>
      <c r="Q557" s="106" t="s">
        <v>20</v>
      </c>
      <c r="R557" s="107">
        <v>12074630</v>
      </c>
      <c r="S557" s="107">
        <v>14858037.247906789</v>
      </c>
      <c r="T557" s="107">
        <v>24427683.996712044</v>
      </c>
      <c r="U557" s="107">
        <v>30898158.909611002</v>
      </c>
      <c r="V557" s="107">
        <v>35938658.258478716</v>
      </c>
      <c r="W557" s="107">
        <v>39853379.687749624</v>
      </c>
      <c r="X557" s="107">
        <v>43256657.961488992</v>
      </c>
      <c r="Y557" s="107">
        <v>46345284.33451727</v>
      </c>
      <c r="Z557" s="107">
        <v>49249401.807259209</v>
      </c>
      <c r="AA557" s="107">
        <v>52054205.230532974</v>
      </c>
      <c r="AB557" s="107">
        <v>54811999.692488559</v>
      </c>
      <c r="AC557" s="107">
        <v>57552493.099990308</v>
      </c>
      <c r="AD557" s="107">
        <v>60278994.041701168</v>
      </c>
      <c r="AE557" s="107">
        <v>63004112.028507516</v>
      </c>
      <c r="AF557" s="107">
        <v>65742371.034810491</v>
      </c>
      <c r="AG557" s="107">
        <v>68493417.991956696</v>
      </c>
      <c r="AH557" s="107">
        <v>71260137.524391085</v>
      </c>
      <c r="AI557" s="107">
        <v>74048191.62722984</v>
      </c>
      <c r="AJ557" s="107">
        <v>76855749.112541586</v>
      </c>
      <c r="AK557" s="107">
        <v>79688866.709916204</v>
      </c>
      <c r="AL557" s="104">
        <v>82543494.612321198</v>
      </c>
    </row>
    <row r="558" spans="1:38" x14ac:dyDescent="0.25">
      <c r="A558" t="str">
        <f t="shared" si="8"/>
        <v>Total aircraft movements_Chile</v>
      </c>
      <c r="B558" s="102" t="s">
        <v>35</v>
      </c>
      <c r="C558" s="103" t="s">
        <v>141</v>
      </c>
      <c r="D558" s="104" t="s">
        <v>148</v>
      </c>
      <c r="E558" s="105" t="s">
        <v>20</v>
      </c>
      <c r="F558" s="106" t="s">
        <v>34</v>
      </c>
      <c r="G558" s="106" t="s">
        <v>20</v>
      </c>
      <c r="H558" s="106" t="s">
        <v>20</v>
      </c>
      <c r="I558" s="106" t="s">
        <v>20</v>
      </c>
      <c r="J558" s="106" t="s">
        <v>20</v>
      </c>
      <c r="K558" s="106" t="s">
        <v>20</v>
      </c>
      <c r="L558" s="106" t="s">
        <v>20</v>
      </c>
      <c r="M558" s="106" t="s">
        <v>20</v>
      </c>
      <c r="N558" s="106" t="s">
        <v>20</v>
      </c>
      <c r="O558" s="106" t="s">
        <v>20</v>
      </c>
      <c r="P558" s="106" t="s">
        <v>34</v>
      </c>
      <c r="Q558" s="106" t="s">
        <v>20</v>
      </c>
      <c r="R558" s="107">
        <v>126203</v>
      </c>
      <c r="S558" s="107">
        <v>160493.43607407328</v>
      </c>
      <c r="T558" s="107">
        <v>203366.47978878015</v>
      </c>
      <c r="U558" s="107">
        <v>237883.95873538975</v>
      </c>
      <c r="V558" s="107">
        <v>263851.04569451738</v>
      </c>
      <c r="W558" s="107">
        <v>284399.39247906778</v>
      </c>
      <c r="X558" s="107">
        <v>301636.12731358595</v>
      </c>
      <c r="Y558" s="107">
        <v>316809.36112295586</v>
      </c>
      <c r="Z558" s="107">
        <v>330733.92742608319</v>
      </c>
      <c r="AA558" s="107">
        <v>343935.33037894301</v>
      </c>
      <c r="AB558" s="107">
        <v>356728.30409856886</v>
      </c>
      <c r="AC558" s="107">
        <v>369279.857788414</v>
      </c>
      <c r="AD558" s="107">
        <v>381583.00763275905</v>
      </c>
      <c r="AE558" s="107">
        <v>393707.0740720458</v>
      </c>
      <c r="AF558" s="107">
        <v>405744.71376791748</v>
      </c>
      <c r="AG558" s="107">
        <v>417681.77523452329</v>
      </c>
      <c r="AH558" s="107">
        <v>429531.75872345566</v>
      </c>
      <c r="AI558" s="107">
        <v>441332.85210539855</v>
      </c>
      <c r="AJ558" s="107">
        <v>453064.67725395825</v>
      </c>
      <c r="AK558" s="107">
        <v>464773.21745957644</v>
      </c>
      <c r="AL558" s="104">
        <v>476426.11938584724</v>
      </c>
    </row>
    <row r="559" spans="1:38" x14ac:dyDescent="0.25">
      <c r="A559" t="str">
        <f t="shared" si="8"/>
        <v>Total Cargo_Chile</v>
      </c>
      <c r="B559" s="102" t="s">
        <v>207</v>
      </c>
      <c r="C559" s="108" t="s">
        <v>141</v>
      </c>
      <c r="D559" s="92" t="s">
        <v>148</v>
      </c>
      <c r="E559" s="75" t="s">
        <v>20</v>
      </c>
      <c r="F559" s="76" t="s">
        <v>34</v>
      </c>
      <c r="G559" s="76" t="s">
        <v>20</v>
      </c>
      <c r="H559" s="76" t="s">
        <v>20</v>
      </c>
      <c r="I559" s="76" t="s">
        <v>20</v>
      </c>
      <c r="J559" s="76" t="s">
        <v>20</v>
      </c>
      <c r="K559" s="76" t="s">
        <v>20</v>
      </c>
      <c r="L559" s="76" t="s">
        <v>20</v>
      </c>
      <c r="M559" s="76" t="s">
        <v>20</v>
      </c>
      <c r="N559" s="76" t="s">
        <v>20</v>
      </c>
      <c r="O559" s="76" t="s">
        <v>20</v>
      </c>
      <c r="P559" s="76" t="s">
        <v>34</v>
      </c>
      <c r="Q559" s="76" t="s">
        <v>20</v>
      </c>
      <c r="R559" s="83">
        <v>438717.04700000002</v>
      </c>
      <c r="S559" s="83">
        <v>494168.38790758321</v>
      </c>
      <c r="T559" s="83">
        <v>502202.77461400878</v>
      </c>
      <c r="U559" s="83">
        <v>504007.08380811149</v>
      </c>
      <c r="V559" s="83">
        <v>507034.34273547021</v>
      </c>
      <c r="W559" s="83">
        <v>510992.07018072903</v>
      </c>
      <c r="X559" s="83">
        <v>515643.07959856681</v>
      </c>
      <c r="Y559" s="83">
        <v>520851.99754267215</v>
      </c>
      <c r="Z559" s="83">
        <v>526510.99642975233</v>
      </c>
      <c r="AA559" s="83">
        <v>532532.19876077923</v>
      </c>
      <c r="AB559" s="83">
        <v>538828.78974127478</v>
      </c>
      <c r="AC559" s="83">
        <v>545323.23243364401</v>
      </c>
      <c r="AD559" s="83">
        <v>551914.45991210977</v>
      </c>
      <c r="AE559" s="83">
        <v>558561.50805813691</v>
      </c>
      <c r="AF559" s="83">
        <v>565256.20815235865</v>
      </c>
      <c r="AG559" s="83">
        <v>571953.41217682464</v>
      </c>
      <c r="AH559" s="83">
        <v>578613.21178384591</v>
      </c>
      <c r="AI559" s="83">
        <v>585220.01508709043</v>
      </c>
      <c r="AJ559" s="83">
        <v>591736.61196527933</v>
      </c>
      <c r="AK559" s="83">
        <v>598164.69891536864</v>
      </c>
      <c r="AL559" s="92">
        <v>604477.20006505831</v>
      </c>
    </row>
    <row r="560" spans="1:38" x14ac:dyDescent="0.25">
      <c r="A560" t="str">
        <f t="shared" si="8"/>
        <v>International passengers_Chile</v>
      </c>
      <c r="B560" s="72" t="s">
        <v>54</v>
      </c>
      <c r="C560" s="108" t="s">
        <v>141</v>
      </c>
      <c r="D560" s="92" t="s">
        <v>148</v>
      </c>
      <c r="E560" s="75" t="s">
        <v>20</v>
      </c>
      <c r="F560" s="76" t="s">
        <v>34</v>
      </c>
      <c r="G560" s="76" t="s">
        <v>20</v>
      </c>
      <c r="H560" s="76" t="s">
        <v>20</v>
      </c>
      <c r="I560" s="76" t="s">
        <v>20</v>
      </c>
      <c r="J560" s="76" t="s">
        <v>20</v>
      </c>
      <c r="K560" s="76" t="s">
        <v>20</v>
      </c>
      <c r="L560" s="76" t="s">
        <v>20</v>
      </c>
      <c r="M560" s="76" t="s">
        <v>20</v>
      </c>
      <c r="N560" s="76" t="s">
        <v>20</v>
      </c>
      <c r="O560" s="76" t="s">
        <v>20</v>
      </c>
      <c r="P560" s="76" t="s">
        <v>34</v>
      </c>
      <c r="Q560" s="76" t="s">
        <v>20</v>
      </c>
      <c r="R560" s="83">
        <v>3006233</v>
      </c>
      <c r="S560" s="83">
        <v>2026485.7253954122</v>
      </c>
      <c r="T560" s="83">
        <v>4750464.1658379976</v>
      </c>
      <c r="U560" s="83">
        <v>7155999.2670899406</v>
      </c>
      <c r="V560" s="83">
        <v>9371006.7618985884</v>
      </c>
      <c r="W560" s="83">
        <v>11198934.824387826</v>
      </c>
      <c r="X560" s="83">
        <v>12913916.378865045</v>
      </c>
      <c r="Y560" s="83">
        <v>14531199.324124411</v>
      </c>
      <c r="Z560" s="83">
        <v>16069248.108890465</v>
      </c>
      <c r="AA560" s="83">
        <v>17546149.549042262</v>
      </c>
      <c r="AB560" s="83">
        <v>18978071.520884179</v>
      </c>
      <c r="AC560" s="83">
        <v>20378797.102422185</v>
      </c>
      <c r="AD560" s="83">
        <v>21759757.702424034</v>
      </c>
      <c r="AE560" s="83">
        <v>23130281.791696068</v>
      </c>
      <c r="AF560" s="83">
        <v>24497917.044968419</v>
      </c>
      <c r="AG560" s="83">
        <v>25868734.944195598</v>
      </c>
      <c r="AH560" s="83">
        <v>27247614.142242715</v>
      </c>
      <c r="AI560" s="83">
        <v>28638472.794911914</v>
      </c>
      <c r="AJ560" s="83">
        <v>30044454.800254483</v>
      </c>
      <c r="AK560" s="83">
        <v>31468091.502479259</v>
      </c>
      <c r="AL560" s="92">
        <v>32911412.607707642</v>
      </c>
    </row>
    <row r="561" spans="1:38" x14ac:dyDescent="0.25">
      <c r="A561" t="str">
        <f t="shared" si="8"/>
        <v>Domestic passengers_Chile</v>
      </c>
      <c r="B561" s="102" t="s">
        <v>56</v>
      </c>
      <c r="C561" s="103" t="s">
        <v>141</v>
      </c>
      <c r="D561" s="104" t="s">
        <v>148</v>
      </c>
      <c r="E561" s="105" t="s">
        <v>20</v>
      </c>
      <c r="F561" s="106" t="s">
        <v>34</v>
      </c>
      <c r="G561" s="106" t="s">
        <v>20</v>
      </c>
      <c r="H561" s="106" t="s">
        <v>20</v>
      </c>
      <c r="I561" s="106" t="s">
        <v>20</v>
      </c>
      <c r="J561" s="106" t="s">
        <v>20</v>
      </c>
      <c r="K561" s="106" t="s">
        <v>20</v>
      </c>
      <c r="L561" s="106" t="s">
        <v>20</v>
      </c>
      <c r="M561" s="106" t="s">
        <v>20</v>
      </c>
      <c r="N561" s="106" t="s">
        <v>20</v>
      </c>
      <c r="O561" s="106" t="s">
        <v>20</v>
      </c>
      <c r="P561" s="106" t="s">
        <v>34</v>
      </c>
      <c r="Q561" s="106" t="s">
        <v>20</v>
      </c>
      <c r="R561" s="107">
        <v>9068397</v>
      </c>
      <c r="S561" s="107">
        <v>12831551.522511378</v>
      </c>
      <c r="T561" s="107">
        <v>19677219.830874048</v>
      </c>
      <c r="U561" s="107">
        <v>23742159.642521061</v>
      </c>
      <c r="V561" s="107">
        <v>26567651.496580128</v>
      </c>
      <c r="W561" s="107">
        <v>28654444.863361798</v>
      </c>
      <c r="X561" s="107">
        <v>30342741.582623951</v>
      </c>
      <c r="Y561" s="107">
        <v>31814085.01039286</v>
      </c>
      <c r="Z561" s="107">
        <v>33180153.698368743</v>
      </c>
      <c r="AA561" s="107">
        <v>34508055.681490712</v>
      </c>
      <c r="AB561" s="107">
        <v>35833928.17160438</v>
      </c>
      <c r="AC561" s="107">
        <v>37173695.997568123</v>
      </c>
      <c r="AD561" s="107">
        <v>38519236.339277133</v>
      </c>
      <c r="AE561" s="107">
        <v>39873830.236811444</v>
      </c>
      <c r="AF561" s="107">
        <v>41244453.989842072</v>
      </c>
      <c r="AG561" s="107">
        <v>42624683.047761098</v>
      </c>
      <c r="AH561" s="107">
        <v>44012523.382148378</v>
      </c>
      <c r="AI561" s="107">
        <v>45409718.832317926</v>
      </c>
      <c r="AJ561" s="107">
        <v>46811294.312287107</v>
      </c>
      <c r="AK561" s="107">
        <v>48220775.207436942</v>
      </c>
      <c r="AL561" s="104">
        <v>49632082.004613563</v>
      </c>
    </row>
    <row r="562" spans="1:38" x14ac:dyDescent="0.25">
      <c r="A562" t="str">
        <f t="shared" si="8"/>
        <v>Total passengers_Canada</v>
      </c>
      <c r="B562" s="72" t="s">
        <v>58</v>
      </c>
      <c r="C562" s="108" t="s">
        <v>181</v>
      </c>
      <c r="D562" s="92" t="s">
        <v>182</v>
      </c>
      <c r="E562" s="75" t="s">
        <v>34</v>
      </c>
      <c r="F562" s="76" t="s">
        <v>20</v>
      </c>
      <c r="G562" s="76" t="s">
        <v>34</v>
      </c>
      <c r="H562" s="76" t="s">
        <v>20</v>
      </c>
      <c r="I562" s="76" t="s">
        <v>20</v>
      </c>
      <c r="J562" s="76" t="s">
        <v>20</v>
      </c>
      <c r="K562" s="76" t="s">
        <v>20</v>
      </c>
      <c r="L562" s="76" t="s">
        <v>20</v>
      </c>
      <c r="M562" s="76" t="s">
        <v>20</v>
      </c>
      <c r="N562" s="76" t="s">
        <v>20</v>
      </c>
      <c r="O562" s="76" t="s">
        <v>20</v>
      </c>
      <c r="P562" s="76" t="s">
        <v>20</v>
      </c>
      <c r="Q562" s="76" t="s">
        <v>34</v>
      </c>
      <c r="R562" s="83">
        <v>44011303</v>
      </c>
      <c r="S562" s="83">
        <v>42107993.216639034</v>
      </c>
      <c r="T562" s="83">
        <v>80668635.305953652</v>
      </c>
      <c r="U562" s="83">
        <v>115333434.58716345</v>
      </c>
      <c r="V562" s="83">
        <v>143209054.32070643</v>
      </c>
      <c r="W562" s="83">
        <v>158978530.72725451</v>
      </c>
      <c r="X562" s="83">
        <v>171880186.48134482</v>
      </c>
      <c r="Y562" s="83">
        <v>182872581.0296877</v>
      </c>
      <c r="Z562" s="83">
        <v>192556855.39815503</v>
      </c>
      <c r="AA562" s="83">
        <v>201338184.10021198</v>
      </c>
      <c r="AB562" s="83">
        <v>209470440.99839729</v>
      </c>
      <c r="AC562" s="83">
        <v>217145989.97541174</v>
      </c>
      <c r="AD562" s="83">
        <v>224491178.92140198</v>
      </c>
      <c r="AE562" s="83">
        <v>231606478.6499182</v>
      </c>
      <c r="AF562" s="83">
        <v>238558335.93492919</v>
      </c>
      <c r="AG562" s="83">
        <v>245401955.59952921</v>
      </c>
      <c r="AH562" s="83">
        <v>252180323.838714</v>
      </c>
      <c r="AI562" s="83">
        <v>258931666.10213575</v>
      </c>
      <c r="AJ562" s="83">
        <v>265698182.79677984</v>
      </c>
      <c r="AK562" s="83">
        <v>272488577.06383294</v>
      </c>
      <c r="AL562" s="92">
        <v>279342840.66154301</v>
      </c>
    </row>
    <row r="563" spans="1:38" x14ac:dyDescent="0.25">
      <c r="A563" t="str">
        <f t="shared" si="8"/>
        <v>Total aircraft movements_Canada</v>
      </c>
      <c r="B563" s="72" t="s">
        <v>35</v>
      </c>
      <c r="C563" s="108" t="s">
        <v>181</v>
      </c>
      <c r="D563" s="92" t="s">
        <v>182</v>
      </c>
      <c r="E563" s="75" t="s">
        <v>34</v>
      </c>
      <c r="F563" s="76" t="s">
        <v>20</v>
      </c>
      <c r="G563" s="76" t="s">
        <v>34</v>
      </c>
      <c r="H563" s="76" t="s">
        <v>20</v>
      </c>
      <c r="I563" s="76" t="s">
        <v>20</v>
      </c>
      <c r="J563" s="76" t="s">
        <v>20</v>
      </c>
      <c r="K563" s="76" t="s">
        <v>20</v>
      </c>
      <c r="L563" s="76" t="s">
        <v>20</v>
      </c>
      <c r="M563" s="76" t="s">
        <v>20</v>
      </c>
      <c r="N563" s="76" t="s">
        <v>20</v>
      </c>
      <c r="O563" s="76" t="s">
        <v>20</v>
      </c>
      <c r="P563" s="76" t="s">
        <v>20</v>
      </c>
      <c r="Q563" s="76" t="s">
        <v>34</v>
      </c>
      <c r="R563" s="83">
        <v>1769026</v>
      </c>
      <c r="S563" s="83">
        <v>1568838.3034483374</v>
      </c>
      <c r="T563" s="83">
        <v>2085025.874210404</v>
      </c>
      <c r="U563" s="83">
        <v>2526402.5929699792</v>
      </c>
      <c r="V563" s="83">
        <v>2804483.3005573596</v>
      </c>
      <c r="W563" s="83">
        <v>2939384.3445682912</v>
      </c>
      <c r="X563" s="83">
        <v>3038533.0920114573</v>
      </c>
      <c r="Y563" s="83">
        <v>3114103.7784003033</v>
      </c>
      <c r="Z563" s="83">
        <v>3174031.1496932311</v>
      </c>
      <c r="AA563" s="83">
        <v>3224137.0302713346</v>
      </c>
      <c r="AB563" s="83">
        <v>3269313.0707581001</v>
      </c>
      <c r="AC563" s="83">
        <v>3308895.5492435088</v>
      </c>
      <c r="AD563" s="83">
        <v>3342573.8788030203</v>
      </c>
      <c r="AE563" s="83">
        <v>3372048.3559401762</v>
      </c>
      <c r="AF563" s="83">
        <v>3397841.1278970982</v>
      </c>
      <c r="AG563" s="83">
        <v>3421219.9209013223</v>
      </c>
      <c r="AH563" s="83">
        <v>3444071.2468875237</v>
      </c>
      <c r="AI563" s="83">
        <v>3465217.7333161067</v>
      </c>
      <c r="AJ563" s="83">
        <v>3484920.4549707049</v>
      </c>
      <c r="AK563" s="83">
        <v>3502915.0400931695</v>
      </c>
      <c r="AL563" s="92">
        <v>3519368.6890674001</v>
      </c>
    </row>
    <row r="564" spans="1:38" x14ac:dyDescent="0.25">
      <c r="A564" t="str">
        <f t="shared" si="8"/>
        <v>Total Cargo_Canada</v>
      </c>
      <c r="B564" s="102" t="s">
        <v>207</v>
      </c>
      <c r="C564" s="103" t="s">
        <v>181</v>
      </c>
      <c r="D564" s="104" t="s">
        <v>182</v>
      </c>
      <c r="E564" s="105" t="s">
        <v>34</v>
      </c>
      <c r="F564" s="106" t="s">
        <v>20</v>
      </c>
      <c r="G564" s="106" t="s">
        <v>34</v>
      </c>
      <c r="H564" s="106" t="s">
        <v>20</v>
      </c>
      <c r="I564" s="106" t="s">
        <v>20</v>
      </c>
      <c r="J564" s="106" t="s">
        <v>20</v>
      </c>
      <c r="K564" s="106" t="s">
        <v>20</v>
      </c>
      <c r="L564" s="106" t="s">
        <v>20</v>
      </c>
      <c r="M564" s="106" t="s">
        <v>20</v>
      </c>
      <c r="N564" s="106" t="s">
        <v>20</v>
      </c>
      <c r="O564" s="106" t="s">
        <v>20</v>
      </c>
      <c r="P564" s="106" t="s">
        <v>20</v>
      </c>
      <c r="Q564" s="106" t="s">
        <v>34</v>
      </c>
      <c r="R564" s="107">
        <v>1133690.713</v>
      </c>
      <c r="S564" s="107">
        <v>1215694.691091476</v>
      </c>
      <c r="T564" s="107">
        <v>1334847.400690526</v>
      </c>
      <c r="U564" s="107">
        <v>1388181.3565165654</v>
      </c>
      <c r="V564" s="107">
        <v>1412246.1456532634</v>
      </c>
      <c r="W564" s="107">
        <v>1428255.5500056788</v>
      </c>
      <c r="X564" s="107">
        <v>1439888.8445009817</v>
      </c>
      <c r="Y564" s="107">
        <v>1452220.6924881567</v>
      </c>
      <c r="Z564" s="107">
        <v>1466397.7852819802</v>
      </c>
      <c r="AA564" s="107">
        <v>1481258.1222483083</v>
      </c>
      <c r="AB564" s="107">
        <v>1493942.2441529189</v>
      </c>
      <c r="AC564" s="107">
        <v>1508279.1355229954</v>
      </c>
      <c r="AD564" s="107">
        <v>1526469.70692339</v>
      </c>
      <c r="AE564" s="107">
        <v>1547081.6125190211</v>
      </c>
      <c r="AF564" s="107">
        <v>1570124.2249635595</v>
      </c>
      <c r="AG564" s="107">
        <v>1594284.655515105</v>
      </c>
      <c r="AH564" s="107">
        <v>1617199.0440292596</v>
      </c>
      <c r="AI564" s="107">
        <v>1640977.6860329811</v>
      </c>
      <c r="AJ564" s="107">
        <v>1665532.415573085</v>
      </c>
      <c r="AK564" s="107">
        <v>1691497.4811731842</v>
      </c>
      <c r="AL564" s="104">
        <v>1718813.3925873099</v>
      </c>
    </row>
    <row r="565" spans="1:38" x14ac:dyDescent="0.25">
      <c r="A565" t="str">
        <f t="shared" si="8"/>
        <v>International passengers_Canada</v>
      </c>
      <c r="B565" s="102" t="s">
        <v>54</v>
      </c>
      <c r="C565" s="103" t="s">
        <v>181</v>
      </c>
      <c r="D565" s="104" t="s">
        <v>182</v>
      </c>
      <c r="E565" s="105" t="s">
        <v>34</v>
      </c>
      <c r="F565" s="106" t="s">
        <v>20</v>
      </c>
      <c r="G565" s="106" t="s">
        <v>34</v>
      </c>
      <c r="H565" s="106" t="s">
        <v>20</v>
      </c>
      <c r="I565" s="106" t="s">
        <v>20</v>
      </c>
      <c r="J565" s="106" t="s">
        <v>20</v>
      </c>
      <c r="K565" s="106" t="s">
        <v>20</v>
      </c>
      <c r="L565" s="106" t="s">
        <v>20</v>
      </c>
      <c r="M565" s="106" t="s">
        <v>20</v>
      </c>
      <c r="N565" s="106" t="s">
        <v>20</v>
      </c>
      <c r="O565" s="106" t="s">
        <v>20</v>
      </c>
      <c r="P565" s="106" t="s">
        <v>20</v>
      </c>
      <c r="Q565" s="106" t="s">
        <v>34</v>
      </c>
      <c r="R565" s="107">
        <v>17476105</v>
      </c>
      <c r="S565" s="107">
        <v>11812721.94882234</v>
      </c>
      <c r="T565" s="107">
        <v>30725468.795292009</v>
      </c>
      <c r="U565" s="107">
        <v>47501067.015170865</v>
      </c>
      <c r="V565" s="107">
        <v>60849779.720021024</v>
      </c>
      <c r="W565" s="107">
        <v>69301921.53909938</v>
      </c>
      <c r="X565" s="107">
        <v>76563955.666601688</v>
      </c>
      <c r="Y565" s="107">
        <v>82967892.228426337</v>
      </c>
      <c r="Z565" s="107">
        <v>88752498.132263646</v>
      </c>
      <c r="AA565" s="107">
        <v>94090785.142094418</v>
      </c>
      <c r="AB565" s="107">
        <v>99110174.037610799</v>
      </c>
      <c r="AC565" s="107">
        <v>103906426.89020784</v>
      </c>
      <c r="AD565" s="107">
        <v>108553047.85505857</v>
      </c>
      <c r="AE565" s="107">
        <v>113107614.85113107</v>
      </c>
      <c r="AF565" s="107">
        <v>117616097.01289484</v>
      </c>
      <c r="AG565" s="107">
        <v>122115847.97700949</v>
      </c>
      <c r="AH565" s="107">
        <v>126637742.3657351</v>
      </c>
      <c r="AI565" s="107">
        <v>131207724.22834671</v>
      </c>
      <c r="AJ565" s="107">
        <v>135847970.32286251</v>
      </c>
      <c r="AK565" s="107">
        <v>140577776.29830045</v>
      </c>
      <c r="AL565" s="104">
        <v>145414233.90634638</v>
      </c>
    </row>
    <row r="566" spans="1:38" x14ac:dyDescent="0.25">
      <c r="A566" t="str">
        <f t="shared" si="8"/>
        <v>Domestic passengers_Canada</v>
      </c>
      <c r="B566" s="72" t="s">
        <v>56</v>
      </c>
      <c r="C566" s="108" t="s">
        <v>181</v>
      </c>
      <c r="D566" s="92" t="s">
        <v>182</v>
      </c>
      <c r="E566" s="75" t="s">
        <v>34</v>
      </c>
      <c r="F566" s="76" t="s">
        <v>20</v>
      </c>
      <c r="G566" s="76" t="s">
        <v>34</v>
      </c>
      <c r="H566" s="76" t="s">
        <v>20</v>
      </c>
      <c r="I566" s="76" t="s">
        <v>20</v>
      </c>
      <c r="J566" s="76" t="s">
        <v>20</v>
      </c>
      <c r="K566" s="76" t="s">
        <v>20</v>
      </c>
      <c r="L566" s="76" t="s">
        <v>20</v>
      </c>
      <c r="M566" s="76" t="s">
        <v>20</v>
      </c>
      <c r="N566" s="76" t="s">
        <v>20</v>
      </c>
      <c r="O566" s="76" t="s">
        <v>20</v>
      </c>
      <c r="P566" s="76" t="s">
        <v>20</v>
      </c>
      <c r="Q566" s="76" t="s">
        <v>34</v>
      </c>
      <c r="R566" s="83">
        <v>25729993</v>
      </c>
      <c r="S566" s="83">
        <v>29835904.22697217</v>
      </c>
      <c r="T566" s="83">
        <v>49088107.339778692</v>
      </c>
      <c r="U566" s="83">
        <v>66303319.065528102</v>
      </c>
      <c r="V566" s="83">
        <v>80207520.296569616</v>
      </c>
      <c r="W566" s="83">
        <v>87109063.50872454</v>
      </c>
      <c r="X566" s="83">
        <v>92407417.251994491</v>
      </c>
      <c r="Y566" s="83">
        <v>96710316.648448229</v>
      </c>
      <c r="Z566" s="83">
        <v>100365664.23213701</v>
      </c>
      <c r="AA566" s="83">
        <v>103595858.1456321</v>
      </c>
      <c r="AB566" s="83">
        <v>106521703.7451876</v>
      </c>
      <c r="AC566" s="83">
        <v>109231372.13286179</v>
      </c>
      <c r="AD566" s="83">
        <v>111771704.39183815</v>
      </c>
      <c r="AE566" s="83">
        <v>114183353.50406608</v>
      </c>
      <c r="AF566" s="83">
        <v>116484252.28259502</v>
      </c>
      <c r="AG566" s="83">
        <v>118691286.61398977</v>
      </c>
      <c r="AH566" s="83">
        <v>120816846.78913516</v>
      </c>
      <c r="AI566" s="83">
        <v>122870295.32084191</v>
      </c>
      <c r="AJ566" s="83">
        <v>124870654.06794137</v>
      </c>
      <c r="AK566" s="83">
        <v>126805947.17348193</v>
      </c>
      <c r="AL566" s="92">
        <v>128698379.01094905</v>
      </c>
    </row>
    <row r="567" spans="1:38" x14ac:dyDescent="0.25">
      <c r="A567" t="str">
        <f t="shared" si="8"/>
        <v>Total passengers_Cambodia</v>
      </c>
      <c r="B567" s="102" t="s">
        <v>58</v>
      </c>
      <c r="C567" s="103" t="s">
        <v>69</v>
      </c>
      <c r="D567" s="104" t="s">
        <v>214</v>
      </c>
      <c r="E567" s="105" t="s">
        <v>20</v>
      </c>
      <c r="F567" s="106" t="s">
        <v>34</v>
      </c>
      <c r="G567" s="106" t="s">
        <v>20</v>
      </c>
      <c r="H567" s="106" t="s">
        <v>20</v>
      </c>
      <c r="I567" s="106" t="s">
        <v>20</v>
      </c>
      <c r="J567" s="106" t="s">
        <v>34</v>
      </c>
      <c r="K567" s="106" t="s">
        <v>20</v>
      </c>
      <c r="L567" s="106" t="s">
        <v>20</v>
      </c>
      <c r="M567" s="106" t="s">
        <v>20</v>
      </c>
      <c r="N567" s="106" t="s">
        <v>20</v>
      </c>
      <c r="O567" s="106" t="s">
        <v>20</v>
      </c>
      <c r="P567" s="106" t="s">
        <v>20</v>
      </c>
      <c r="Q567" s="106" t="s">
        <v>20</v>
      </c>
      <c r="R567" s="107">
        <v>2170312</v>
      </c>
      <c r="S567" s="107">
        <v>247502.53717607283</v>
      </c>
      <c r="T567" s="107">
        <v>2238437.8602409232</v>
      </c>
      <c r="U567" s="107">
        <v>7037679.4672314059</v>
      </c>
      <c r="V567" s="107">
        <v>10582228.756092759</v>
      </c>
      <c r="W567" s="107">
        <v>12904630.265263673</v>
      </c>
      <c r="X567" s="107">
        <v>15032201.977144048</v>
      </c>
      <c r="Y567" s="107">
        <v>16992541.478791285</v>
      </c>
      <c r="Z567" s="107">
        <v>18804037.74129751</v>
      </c>
      <c r="AA567" s="107">
        <v>20491053.748302162</v>
      </c>
      <c r="AB567" s="107">
        <v>22070169.713467374</v>
      </c>
      <c r="AC567" s="107">
        <v>23558847.329280611</v>
      </c>
      <c r="AD567" s="107">
        <v>24969918.384381488</v>
      </c>
      <c r="AE567" s="107">
        <v>26315719.626846422</v>
      </c>
      <c r="AF567" s="107">
        <v>27605862.508104809</v>
      </c>
      <c r="AG567" s="107">
        <v>28849097.572355077</v>
      </c>
      <c r="AH567" s="107">
        <v>30052467.850421399</v>
      </c>
      <c r="AI567" s="107">
        <v>31222171.403076287</v>
      </c>
      <c r="AJ567" s="107">
        <v>32363263.779953886</v>
      </c>
      <c r="AK567" s="107">
        <v>33480098.925633226</v>
      </c>
      <c r="AL567" s="104">
        <v>34576254.36019171</v>
      </c>
    </row>
    <row r="568" spans="1:38" x14ac:dyDescent="0.25">
      <c r="A568" t="str">
        <f t="shared" si="8"/>
        <v>Total aircraft movements_Cambodia</v>
      </c>
      <c r="B568" s="102" t="s">
        <v>35</v>
      </c>
      <c r="C568" s="103" t="s">
        <v>69</v>
      </c>
      <c r="D568" s="104" t="s">
        <v>214</v>
      </c>
      <c r="E568" s="105" t="s">
        <v>20</v>
      </c>
      <c r="F568" s="106" t="s">
        <v>34</v>
      </c>
      <c r="G568" s="106" t="s">
        <v>20</v>
      </c>
      <c r="H568" s="106" t="s">
        <v>20</v>
      </c>
      <c r="I568" s="106" t="s">
        <v>20</v>
      </c>
      <c r="J568" s="106" t="s">
        <v>34</v>
      </c>
      <c r="K568" s="106" t="s">
        <v>20</v>
      </c>
      <c r="L568" s="106" t="s">
        <v>20</v>
      </c>
      <c r="M568" s="106" t="s">
        <v>20</v>
      </c>
      <c r="N568" s="106" t="s">
        <v>20</v>
      </c>
      <c r="O568" s="106" t="s">
        <v>20</v>
      </c>
      <c r="P568" s="106" t="s">
        <v>20</v>
      </c>
      <c r="Q568" s="106" t="s">
        <v>20</v>
      </c>
      <c r="R568" s="107">
        <v>29272</v>
      </c>
      <c r="S568" s="107">
        <v>10745.243718221653</v>
      </c>
      <c r="T568" s="107">
        <v>30223.963815470652</v>
      </c>
      <c r="U568" s="107">
        <v>63543.075479110114</v>
      </c>
      <c r="V568" s="107">
        <v>90741.060812086216</v>
      </c>
      <c r="W568" s="107">
        <v>110192.25309045997</v>
      </c>
      <c r="X568" s="107">
        <v>127153.16835426433</v>
      </c>
      <c r="Y568" s="107">
        <v>142142.66333856294</v>
      </c>
      <c r="Z568" s="107">
        <v>155625.29434494616</v>
      </c>
      <c r="AA568" s="107">
        <v>167962.97104564038</v>
      </c>
      <c r="AB568" s="107">
        <v>179434.86410919845</v>
      </c>
      <c r="AC568" s="107">
        <v>190250.97438559664</v>
      </c>
      <c r="AD568" s="107">
        <v>200570.93791245433</v>
      </c>
      <c r="AE568" s="107">
        <v>210517.2020996447</v>
      </c>
      <c r="AF568" s="107">
        <v>220185.48026073698</v>
      </c>
      <c r="AG568" s="107">
        <v>229653.49975058992</v>
      </c>
      <c r="AH568" s="107">
        <v>238979.11372783378</v>
      </c>
      <c r="AI568" s="107">
        <v>248214.79247662183</v>
      </c>
      <c r="AJ568" s="107">
        <v>257400.22739733226</v>
      </c>
      <c r="AK568" s="107">
        <v>266569.11129978101</v>
      </c>
      <c r="AL568" s="104">
        <v>275747.18610313872</v>
      </c>
    </row>
    <row r="569" spans="1:38" x14ac:dyDescent="0.25">
      <c r="A569" t="str">
        <f t="shared" si="8"/>
        <v>Total Cargo_Cambodia</v>
      </c>
      <c r="B569" s="102" t="s">
        <v>207</v>
      </c>
      <c r="C569" s="108" t="s">
        <v>69</v>
      </c>
      <c r="D569" s="104" t="s">
        <v>214</v>
      </c>
      <c r="E569" s="75" t="s">
        <v>20</v>
      </c>
      <c r="F569" s="76" t="s">
        <v>34</v>
      </c>
      <c r="G569" s="76" t="s">
        <v>20</v>
      </c>
      <c r="H569" s="76" t="s">
        <v>20</v>
      </c>
      <c r="I569" s="76" t="s">
        <v>20</v>
      </c>
      <c r="J569" s="76" t="s">
        <v>34</v>
      </c>
      <c r="K569" s="76" t="s">
        <v>20</v>
      </c>
      <c r="L569" s="76" t="s">
        <v>20</v>
      </c>
      <c r="M569" s="76" t="s">
        <v>20</v>
      </c>
      <c r="N569" s="76" t="s">
        <v>20</v>
      </c>
      <c r="O569" s="76" t="s">
        <v>20</v>
      </c>
      <c r="P569" s="76" t="s">
        <v>20</v>
      </c>
      <c r="Q569" s="76" t="s">
        <v>20</v>
      </c>
      <c r="R569" s="83">
        <v>55884.370999999999</v>
      </c>
      <c r="S569" s="83">
        <v>70038.56077772085</v>
      </c>
      <c r="T569" s="83">
        <v>80715.942488240646</v>
      </c>
      <c r="U569" s="83">
        <v>89847.707524234123</v>
      </c>
      <c r="V569" s="83">
        <v>97346.776131411578</v>
      </c>
      <c r="W569" s="83">
        <v>103981.54062072714</v>
      </c>
      <c r="X569" s="83">
        <v>110279.13861625358</v>
      </c>
      <c r="Y569" s="83">
        <v>116404.97622971592</v>
      </c>
      <c r="Z569" s="83">
        <v>122434.26629566921</v>
      </c>
      <c r="AA569" s="83">
        <v>128406.21060095367</v>
      </c>
      <c r="AB569" s="83">
        <v>134346.15772381987</v>
      </c>
      <c r="AC569" s="83">
        <v>140268.42897855755</v>
      </c>
      <c r="AD569" s="83">
        <v>146186.21751459123</v>
      </c>
      <c r="AE569" s="83">
        <v>152110.87873355899</v>
      </c>
      <c r="AF569" s="83">
        <v>158049.23469812289</v>
      </c>
      <c r="AG569" s="83">
        <v>164006.71955277419</v>
      </c>
      <c r="AH569" s="83">
        <v>169990.50897265392</v>
      </c>
      <c r="AI569" s="83">
        <v>176003.82953227038</v>
      </c>
      <c r="AJ569" s="83">
        <v>182050.9922427843</v>
      </c>
      <c r="AK569" s="83">
        <v>188134.59253045614</v>
      </c>
      <c r="AL569" s="92">
        <v>194256.59995983323</v>
      </c>
    </row>
    <row r="570" spans="1:38" x14ac:dyDescent="0.25">
      <c r="A570" t="str">
        <f t="shared" si="8"/>
        <v>International passengers_Cambodia</v>
      </c>
      <c r="B570" s="72" t="s">
        <v>54</v>
      </c>
      <c r="C570" s="108" t="s">
        <v>69</v>
      </c>
      <c r="D570" s="104" t="s">
        <v>214</v>
      </c>
      <c r="E570" s="75" t="s">
        <v>20</v>
      </c>
      <c r="F570" s="76" t="s">
        <v>34</v>
      </c>
      <c r="G570" s="76" t="s">
        <v>20</v>
      </c>
      <c r="H570" s="76" t="s">
        <v>20</v>
      </c>
      <c r="I570" s="76" t="s">
        <v>20</v>
      </c>
      <c r="J570" s="76" t="s">
        <v>34</v>
      </c>
      <c r="K570" s="76" t="s">
        <v>20</v>
      </c>
      <c r="L570" s="76" t="s">
        <v>20</v>
      </c>
      <c r="M570" s="76" t="s">
        <v>20</v>
      </c>
      <c r="N570" s="76" t="s">
        <v>20</v>
      </c>
      <c r="O570" s="76" t="s">
        <v>20</v>
      </c>
      <c r="P570" s="76" t="s">
        <v>20</v>
      </c>
      <c r="Q570" s="76" t="s">
        <v>20</v>
      </c>
      <c r="R570" s="83">
        <v>1896602</v>
      </c>
      <c r="S570" s="83">
        <v>232969.09926519133</v>
      </c>
      <c r="T570" s="83">
        <v>1872347.6137737795</v>
      </c>
      <c r="U570" s="83">
        <v>6054630.7284785025</v>
      </c>
      <c r="V570" s="83">
        <v>9181264.1781253405</v>
      </c>
      <c r="W570" s="83">
        <v>11236153.891506925</v>
      </c>
      <c r="X570" s="83">
        <v>13121583.038809072</v>
      </c>
      <c r="Y570" s="83">
        <v>14854482.628104491</v>
      </c>
      <c r="Z570" s="83">
        <v>16454559.365627414</v>
      </c>
      <c r="AA570" s="83">
        <v>17940560.308060493</v>
      </c>
      <c r="AB570" s="83">
        <v>19329178.612323705</v>
      </c>
      <c r="AC570" s="83">
        <v>20634917.61238604</v>
      </c>
      <c r="AD570" s="83">
        <v>21870252.444656588</v>
      </c>
      <c r="AE570" s="83">
        <v>23045869.007659517</v>
      </c>
      <c r="AF570" s="83">
        <v>24170894.721849084</v>
      </c>
      <c r="AG570" s="83">
        <v>25253092.275382429</v>
      </c>
      <c r="AH570" s="83">
        <v>26299053.755466793</v>
      </c>
      <c r="AI570" s="83">
        <v>27314349.470746949</v>
      </c>
      <c r="AJ570" s="83">
        <v>28303669.242440209</v>
      </c>
      <c r="AK570" s="83">
        <v>29270955.835181985</v>
      </c>
      <c r="AL570" s="92">
        <v>30219505.657281872</v>
      </c>
    </row>
    <row r="571" spans="1:38" x14ac:dyDescent="0.25">
      <c r="A571" t="str">
        <f t="shared" si="8"/>
        <v>Domestic passengers_Cambodia</v>
      </c>
      <c r="B571" s="102" t="s">
        <v>56</v>
      </c>
      <c r="C571" s="103" t="s">
        <v>69</v>
      </c>
      <c r="D571" s="104" t="s">
        <v>214</v>
      </c>
      <c r="E571" s="105" t="s">
        <v>20</v>
      </c>
      <c r="F571" s="106" t="s">
        <v>34</v>
      </c>
      <c r="G571" s="106" t="s">
        <v>20</v>
      </c>
      <c r="H571" s="106" t="s">
        <v>20</v>
      </c>
      <c r="I571" s="106" t="s">
        <v>20</v>
      </c>
      <c r="J571" s="106" t="s">
        <v>34</v>
      </c>
      <c r="K571" s="106" t="s">
        <v>20</v>
      </c>
      <c r="L571" s="106" t="s">
        <v>20</v>
      </c>
      <c r="M571" s="106" t="s">
        <v>20</v>
      </c>
      <c r="N571" s="106" t="s">
        <v>20</v>
      </c>
      <c r="O571" s="106" t="s">
        <v>20</v>
      </c>
      <c r="P571" s="106" t="s">
        <v>20</v>
      </c>
      <c r="Q571" s="106" t="s">
        <v>20</v>
      </c>
      <c r="R571" s="107">
        <v>246439</v>
      </c>
      <c r="S571" s="107">
        <v>7976.2888340427626</v>
      </c>
      <c r="T571" s="107">
        <v>324079.42680864548</v>
      </c>
      <c r="U571" s="107">
        <v>917384.72612348164</v>
      </c>
      <c r="V571" s="107">
        <v>1319598.0994891943</v>
      </c>
      <c r="W571" s="107">
        <v>1576542.6747978993</v>
      </c>
      <c r="X571" s="107">
        <v>1810161.9259282891</v>
      </c>
      <c r="Y571" s="107">
        <v>2030503.041715127</v>
      </c>
      <c r="Z571" s="107">
        <v>2235824.1171905901</v>
      </c>
      <c r="AA571" s="107">
        <v>2431456.4114397811</v>
      </c>
      <c r="AB571" s="107">
        <v>2617097.6011252319</v>
      </c>
      <c r="AC571" s="107">
        <v>2795571.0352652902</v>
      </c>
      <c r="AD571" s="107">
        <v>2967142.4907476893</v>
      </c>
      <c r="AE571" s="107">
        <v>3133397.9482918689</v>
      </c>
      <c r="AF571" s="107">
        <v>3294769.9806593833</v>
      </c>
      <c r="AG571" s="107">
        <v>3452210.647636476</v>
      </c>
      <c r="AH571" s="107">
        <v>3606141.2156964499</v>
      </c>
      <c r="AI571" s="107">
        <v>3757167.0246585086</v>
      </c>
      <c r="AJ571" s="107">
        <v>3905634.9982501245</v>
      </c>
      <c r="AK571" s="107">
        <v>4051943.4729941669</v>
      </c>
      <c r="AL571" s="104">
        <v>4196359.2263250854</v>
      </c>
    </row>
    <row r="572" spans="1:38" x14ac:dyDescent="0.25">
      <c r="A572" t="str">
        <f t="shared" si="8"/>
        <v>Total passengers_Cabo Verde</v>
      </c>
      <c r="B572" s="72" t="s">
        <v>58</v>
      </c>
      <c r="C572" s="108" t="s">
        <v>32</v>
      </c>
      <c r="D572" s="92" t="s">
        <v>42</v>
      </c>
      <c r="E572" s="75" t="s">
        <v>20</v>
      </c>
      <c r="F572" s="76" t="s">
        <v>34</v>
      </c>
      <c r="G572" s="76" t="s">
        <v>20</v>
      </c>
      <c r="H572" s="76" t="s">
        <v>20</v>
      </c>
      <c r="I572" s="76" t="s">
        <v>20</v>
      </c>
      <c r="J572" s="76" t="s">
        <v>20</v>
      </c>
      <c r="K572" s="76" t="s">
        <v>20</v>
      </c>
      <c r="L572" s="76" t="s">
        <v>34</v>
      </c>
      <c r="M572" s="76" t="s">
        <v>20</v>
      </c>
      <c r="N572" s="76" t="s">
        <v>20</v>
      </c>
      <c r="O572" s="76" t="s">
        <v>20</v>
      </c>
      <c r="P572" s="76" t="s">
        <v>20</v>
      </c>
      <c r="Q572" s="76" t="s">
        <v>20</v>
      </c>
      <c r="R572" s="83">
        <v>775998</v>
      </c>
      <c r="S572" s="83">
        <v>817862.64970326272</v>
      </c>
      <c r="T572" s="83">
        <v>1426028.6072383071</v>
      </c>
      <c r="U572" s="83">
        <v>2045875.6535928301</v>
      </c>
      <c r="V572" s="83">
        <v>2550909.6710068965</v>
      </c>
      <c r="W572" s="83">
        <v>2904612.9359560912</v>
      </c>
      <c r="X572" s="83">
        <v>3213972.8414772018</v>
      </c>
      <c r="Y572" s="83">
        <v>3489864.4012961541</v>
      </c>
      <c r="Z572" s="83">
        <v>3740644.8152391729</v>
      </c>
      <c r="AA572" s="83">
        <v>3972295.9245130168</v>
      </c>
      <c r="AB572" s="83">
        <v>4189262.552278616</v>
      </c>
      <c r="AC572" s="83">
        <v>4396825.9465346048</v>
      </c>
      <c r="AD572" s="83">
        <v>4596439.1756165009</v>
      </c>
      <c r="AE572" s="83">
        <v>4790211.8388048569</v>
      </c>
      <c r="AF572" s="83">
        <v>4979802.3046485344</v>
      </c>
      <c r="AG572" s="83">
        <v>5166555.4616841003</v>
      </c>
      <c r="AH572" s="83">
        <v>5352016.2285945155</v>
      </c>
      <c r="AI572" s="83">
        <v>5536664.6732213637</v>
      </c>
      <c r="AJ572" s="83">
        <v>5721211.7701313514</v>
      </c>
      <c r="AK572" s="83">
        <v>5906255.6700769383</v>
      </c>
      <c r="AL572" s="92">
        <v>6092281.5490895053</v>
      </c>
    </row>
    <row r="573" spans="1:38" x14ac:dyDescent="0.25">
      <c r="A573" t="str">
        <f t="shared" si="8"/>
        <v>Total aircraft movements_Cabo Verde</v>
      </c>
      <c r="B573" s="72" t="s">
        <v>35</v>
      </c>
      <c r="C573" s="108" t="s">
        <v>32</v>
      </c>
      <c r="D573" s="92" t="s">
        <v>42</v>
      </c>
      <c r="E573" s="75" t="s">
        <v>20</v>
      </c>
      <c r="F573" s="76" t="s">
        <v>34</v>
      </c>
      <c r="G573" s="76" t="s">
        <v>20</v>
      </c>
      <c r="H573" s="76" t="s">
        <v>20</v>
      </c>
      <c r="I573" s="76" t="s">
        <v>20</v>
      </c>
      <c r="J573" s="76" t="s">
        <v>20</v>
      </c>
      <c r="K573" s="76" t="s">
        <v>20</v>
      </c>
      <c r="L573" s="76" t="s">
        <v>34</v>
      </c>
      <c r="M573" s="76" t="s">
        <v>20</v>
      </c>
      <c r="N573" s="76" t="s">
        <v>20</v>
      </c>
      <c r="O573" s="76" t="s">
        <v>20</v>
      </c>
      <c r="P573" s="76" t="s">
        <v>20</v>
      </c>
      <c r="Q573" s="76" t="s">
        <v>20</v>
      </c>
      <c r="R573" s="83">
        <v>13162</v>
      </c>
      <c r="S573" s="83">
        <v>14633.442375223585</v>
      </c>
      <c r="T573" s="83">
        <v>24101.826850881789</v>
      </c>
      <c r="U573" s="83">
        <v>30485.224067938801</v>
      </c>
      <c r="V573" s="83">
        <v>35118.529451352108</v>
      </c>
      <c r="W573" s="83">
        <v>38007.305002463982</v>
      </c>
      <c r="X573" s="83">
        <v>40374.419603009708</v>
      </c>
      <c r="Y573" s="83">
        <v>42425.576037897648</v>
      </c>
      <c r="Z573" s="83">
        <v>44270.473652445144</v>
      </c>
      <c r="AA573" s="83">
        <v>45978.549724451295</v>
      </c>
      <c r="AB573" s="83">
        <v>47600.63994047248</v>
      </c>
      <c r="AC573" s="83">
        <v>49048.001912578242</v>
      </c>
      <c r="AD573" s="83">
        <v>50458.117680607036</v>
      </c>
      <c r="AE573" s="83">
        <v>51844.423744738291</v>
      </c>
      <c r="AF573" s="83">
        <v>53217.64918568451</v>
      </c>
      <c r="AG573" s="83">
        <v>54587.85743330251</v>
      </c>
      <c r="AH573" s="83">
        <v>55789.709646580763</v>
      </c>
      <c r="AI573" s="83">
        <v>56991.632615803865</v>
      </c>
      <c r="AJ573" s="83">
        <v>58195.500322104548</v>
      </c>
      <c r="AK573" s="83">
        <v>59404.784033743606</v>
      </c>
      <c r="AL573" s="92">
        <v>60620.711863981007</v>
      </c>
    </row>
    <row r="574" spans="1:38" x14ac:dyDescent="0.25">
      <c r="A574" t="str">
        <f t="shared" si="8"/>
        <v>Total Cargo_Cabo Verde</v>
      </c>
      <c r="B574" s="102" t="s">
        <v>207</v>
      </c>
      <c r="C574" s="103" t="s">
        <v>32</v>
      </c>
      <c r="D574" s="104" t="s">
        <v>42</v>
      </c>
      <c r="E574" s="105" t="s">
        <v>20</v>
      </c>
      <c r="F574" s="106" t="s">
        <v>34</v>
      </c>
      <c r="G574" s="106" t="s">
        <v>20</v>
      </c>
      <c r="H574" s="106" t="s">
        <v>20</v>
      </c>
      <c r="I574" s="106" t="s">
        <v>20</v>
      </c>
      <c r="J574" s="106" t="s">
        <v>20</v>
      </c>
      <c r="K574" s="106" t="s">
        <v>20</v>
      </c>
      <c r="L574" s="106" t="s">
        <v>34</v>
      </c>
      <c r="M574" s="106" t="s">
        <v>20</v>
      </c>
      <c r="N574" s="106" t="s">
        <v>20</v>
      </c>
      <c r="O574" s="106" t="s">
        <v>20</v>
      </c>
      <c r="P574" s="106" t="s">
        <v>20</v>
      </c>
      <c r="Q574" s="106" t="s">
        <v>20</v>
      </c>
      <c r="R574" s="107">
        <v>925.03399999999999</v>
      </c>
      <c r="S574" s="107" t="s">
        <v>218</v>
      </c>
      <c r="T574" s="107" t="s">
        <v>218</v>
      </c>
      <c r="U574" s="107" t="s">
        <v>218</v>
      </c>
      <c r="V574" s="107" t="s">
        <v>218</v>
      </c>
      <c r="W574" s="107" t="s">
        <v>218</v>
      </c>
      <c r="X574" s="107" t="s">
        <v>218</v>
      </c>
      <c r="Y574" s="107" t="s">
        <v>218</v>
      </c>
      <c r="Z574" s="107" t="s">
        <v>218</v>
      </c>
      <c r="AA574" s="107" t="s">
        <v>218</v>
      </c>
      <c r="AB574" s="107" t="s">
        <v>218</v>
      </c>
      <c r="AC574" s="107" t="s">
        <v>218</v>
      </c>
      <c r="AD574" s="107" t="s">
        <v>218</v>
      </c>
      <c r="AE574" s="107" t="s">
        <v>218</v>
      </c>
      <c r="AF574" s="107" t="s">
        <v>218</v>
      </c>
      <c r="AG574" s="107" t="s">
        <v>218</v>
      </c>
      <c r="AH574" s="107" t="s">
        <v>218</v>
      </c>
      <c r="AI574" s="107" t="s">
        <v>218</v>
      </c>
      <c r="AJ574" s="107" t="s">
        <v>218</v>
      </c>
      <c r="AK574" s="107" t="s">
        <v>218</v>
      </c>
      <c r="AL574" s="104" t="s">
        <v>218</v>
      </c>
    </row>
    <row r="575" spans="1:38" x14ac:dyDescent="0.25">
      <c r="A575" t="str">
        <f t="shared" si="8"/>
        <v>International passengers_Cabo Verde</v>
      </c>
      <c r="B575" s="102" t="s">
        <v>54</v>
      </c>
      <c r="C575" s="103" t="s">
        <v>32</v>
      </c>
      <c r="D575" s="104" t="s">
        <v>42</v>
      </c>
      <c r="E575" s="105" t="s">
        <v>20</v>
      </c>
      <c r="F575" s="106" t="s">
        <v>34</v>
      </c>
      <c r="G575" s="106" t="s">
        <v>20</v>
      </c>
      <c r="H575" s="106" t="s">
        <v>20</v>
      </c>
      <c r="I575" s="106" t="s">
        <v>20</v>
      </c>
      <c r="J575" s="106" t="s">
        <v>20</v>
      </c>
      <c r="K575" s="106" t="s">
        <v>20</v>
      </c>
      <c r="L575" s="106" t="s">
        <v>34</v>
      </c>
      <c r="M575" s="106" t="s">
        <v>20</v>
      </c>
      <c r="N575" s="106" t="s">
        <v>20</v>
      </c>
      <c r="O575" s="106" t="s">
        <v>20</v>
      </c>
      <c r="P575" s="106" t="s">
        <v>20</v>
      </c>
      <c r="Q575" s="106" t="s">
        <v>20</v>
      </c>
      <c r="R575" s="107">
        <v>467519</v>
      </c>
      <c r="S575" s="107">
        <v>494143.7330416172</v>
      </c>
      <c r="T575" s="107">
        <v>817754.02642569842</v>
      </c>
      <c r="U575" s="107">
        <v>1236394.5618114003</v>
      </c>
      <c r="V575" s="107">
        <v>1593911.7200292342</v>
      </c>
      <c r="W575" s="107">
        <v>1840268.1430029476</v>
      </c>
      <c r="X575" s="107">
        <v>2061961.4077776645</v>
      </c>
      <c r="Y575" s="107">
        <v>2262329.0085567362</v>
      </c>
      <c r="Z575" s="107">
        <v>2444716.3766126242</v>
      </c>
      <c r="AA575" s="107">
        <v>2612196.772886401</v>
      </c>
      <c r="AB575" s="107">
        <v>2767457.1858437406</v>
      </c>
      <c r="AC575" s="107">
        <v>2912774.8404999492</v>
      </c>
      <c r="AD575" s="107">
        <v>3050040.0365895764</v>
      </c>
      <c r="AE575" s="107">
        <v>3180794.9571507685</v>
      </c>
      <c r="AF575" s="107">
        <v>3306290.2665256895</v>
      </c>
      <c r="AG575" s="107">
        <v>3427530.2132535134</v>
      </c>
      <c r="AH575" s="107">
        <v>3545318.1830146811</v>
      </c>
      <c r="AI575" s="107">
        <v>3660289.5716449344</v>
      </c>
      <c r="AJ575" s="107">
        <v>3772952.6401336319</v>
      </c>
      <c r="AK575" s="107">
        <v>3883709.5367424889</v>
      </c>
      <c r="AL575" s="104">
        <v>3992879.8965223078</v>
      </c>
    </row>
    <row r="576" spans="1:38" x14ac:dyDescent="0.25">
      <c r="A576" t="str">
        <f t="shared" si="8"/>
        <v>Domestic passengers_Cabo Verde</v>
      </c>
      <c r="B576" s="72" t="s">
        <v>56</v>
      </c>
      <c r="C576" s="108" t="s">
        <v>32</v>
      </c>
      <c r="D576" s="92" t="s">
        <v>42</v>
      </c>
      <c r="E576" s="75" t="s">
        <v>20</v>
      </c>
      <c r="F576" s="76" t="s">
        <v>34</v>
      </c>
      <c r="G576" s="76" t="s">
        <v>20</v>
      </c>
      <c r="H576" s="76" t="s">
        <v>20</v>
      </c>
      <c r="I576" s="76" t="s">
        <v>20</v>
      </c>
      <c r="J576" s="76" t="s">
        <v>20</v>
      </c>
      <c r="K576" s="76" t="s">
        <v>20</v>
      </c>
      <c r="L576" s="76" t="s">
        <v>34</v>
      </c>
      <c r="M576" s="76" t="s">
        <v>20</v>
      </c>
      <c r="N576" s="76" t="s">
        <v>20</v>
      </c>
      <c r="O576" s="76" t="s">
        <v>20</v>
      </c>
      <c r="P576" s="76" t="s">
        <v>20</v>
      </c>
      <c r="Q576" s="76" t="s">
        <v>20</v>
      </c>
      <c r="R576" s="83">
        <v>248699</v>
      </c>
      <c r="S576" s="83">
        <v>286957.92645125004</v>
      </c>
      <c r="T576" s="83">
        <v>489860.56053509464</v>
      </c>
      <c r="U576" s="83">
        <v>641544.03915472375</v>
      </c>
      <c r="V576" s="83">
        <v>750457.93904154515</v>
      </c>
      <c r="W576" s="83">
        <v>830820.09934415482</v>
      </c>
      <c r="X576" s="83">
        <v>895902.78584958869</v>
      </c>
      <c r="Y576" s="83">
        <v>952040.86381932069</v>
      </c>
      <c r="Z576" s="83">
        <v>1003389.8113126955</v>
      </c>
      <c r="AA576" s="83">
        <v>1052254.2308570372</v>
      </c>
      <c r="AB576" s="83">
        <v>1099955.8929342723</v>
      </c>
      <c r="AC576" s="83">
        <v>1149187.2582083577</v>
      </c>
      <c r="AD576" s="83">
        <v>1199280.9323010282</v>
      </c>
      <c r="AE576" s="83">
        <v>1250630.8331260213</v>
      </c>
      <c r="AF576" s="83">
        <v>1303518.5703588468</v>
      </c>
      <c r="AG576" s="83">
        <v>1358186.106199624</v>
      </c>
      <c r="AH576" s="83">
        <v>1415297.4063917347</v>
      </c>
      <c r="AI576" s="83">
        <v>1474640.9783359335</v>
      </c>
      <c r="AJ576" s="83">
        <v>1536372.0996492533</v>
      </c>
      <c r="AK576" s="83">
        <v>1600650.2055941499</v>
      </c>
      <c r="AL576" s="92">
        <v>1667613.4127717325</v>
      </c>
    </row>
    <row r="577" spans="1:38" x14ac:dyDescent="0.25">
      <c r="A577" t="str">
        <f t="shared" si="8"/>
        <v>Total passengers_Bulgaria</v>
      </c>
      <c r="B577" s="72" t="s">
        <v>58</v>
      </c>
      <c r="C577" s="108" t="s">
        <v>96</v>
      </c>
      <c r="D577" s="92" t="s">
        <v>103</v>
      </c>
      <c r="E577" s="75" t="s">
        <v>20</v>
      </c>
      <c r="F577" s="76" t="s">
        <v>34</v>
      </c>
      <c r="G577" s="76" t="s">
        <v>20</v>
      </c>
      <c r="H577" s="76" t="s">
        <v>20</v>
      </c>
      <c r="I577" s="76" t="s">
        <v>34</v>
      </c>
      <c r="J577" s="76" t="s">
        <v>20</v>
      </c>
      <c r="K577" s="76" t="s">
        <v>20</v>
      </c>
      <c r="L577" s="76" t="s">
        <v>20</v>
      </c>
      <c r="M577" s="76" t="s">
        <v>20</v>
      </c>
      <c r="N577" s="76" t="s">
        <v>20</v>
      </c>
      <c r="O577" s="76" t="s">
        <v>20</v>
      </c>
      <c r="P577" s="76" t="s">
        <v>20</v>
      </c>
      <c r="Q577" s="76" t="s">
        <v>20</v>
      </c>
      <c r="R577" s="83">
        <v>4026021</v>
      </c>
      <c r="S577" s="83">
        <v>5328631.9858690565</v>
      </c>
      <c r="T577" s="83">
        <v>8336069.702711802</v>
      </c>
      <c r="U577" s="83">
        <v>10502059.455445094</v>
      </c>
      <c r="V577" s="83">
        <v>12088904.63786239</v>
      </c>
      <c r="W577" s="83">
        <v>13347482.122663494</v>
      </c>
      <c r="X577" s="83">
        <v>14377930.028502036</v>
      </c>
      <c r="Y577" s="83">
        <v>15259045.159665799</v>
      </c>
      <c r="Z577" s="83">
        <v>16015989.48125004</v>
      </c>
      <c r="AA577" s="83">
        <v>16686607.171639966</v>
      </c>
      <c r="AB577" s="83">
        <v>17312361.497734237</v>
      </c>
      <c r="AC577" s="83">
        <v>17913865.542612907</v>
      </c>
      <c r="AD577" s="83">
        <v>18488061.1615449</v>
      </c>
      <c r="AE577" s="83">
        <v>19025964.152980797</v>
      </c>
      <c r="AF577" s="83">
        <v>19522483.436788131</v>
      </c>
      <c r="AG577" s="83">
        <v>20000646.757766638</v>
      </c>
      <c r="AH577" s="83">
        <v>20476917.15174745</v>
      </c>
      <c r="AI577" s="83">
        <v>20938616.726598084</v>
      </c>
      <c r="AJ577" s="83">
        <v>21355613.925384603</v>
      </c>
      <c r="AK577" s="83">
        <v>21725097.836071514</v>
      </c>
      <c r="AL577" s="92">
        <v>22061665.098457217</v>
      </c>
    </row>
    <row r="578" spans="1:38" x14ac:dyDescent="0.25">
      <c r="A578" t="str">
        <f t="shared" ref="A578:A641" si="9">B578&amp;"_"&amp;D578</f>
        <v>Total aircraft movements_Bulgaria</v>
      </c>
      <c r="B578" s="72" t="s">
        <v>35</v>
      </c>
      <c r="C578" s="108" t="s">
        <v>96</v>
      </c>
      <c r="D578" s="92" t="s">
        <v>103</v>
      </c>
      <c r="E578" s="75" t="s">
        <v>20</v>
      </c>
      <c r="F578" s="76" t="s">
        <v>34</v>
      </c>
      <c r="G578" s="76" t="s">
        <v>20</v>
      </c>
      <c r="H578" s="76" t="s">
        <v>20</v>
      </c>
      <c r="I578" s="76" t="s">
        <v>34</v>
      </c>
      <c r="J578" s="76" t="s">
        <v>20</v>
      </c>
      <c r="K578" s="76" t="s">
        <v>20</v>
      </c>
      <c r="L578" s="76" t="s">
        <v>20</v>
      </c>
      <c r="M578" s="76" t="s">
        <v>20</v>
      </c>
      <c r="N578" s="76" t="s">
        <v>20</v>
      </c>
      <c r="O578" s="76" t="s">
        <v>20</v>
      </c>
      <c r="P578" s="76" t="s">
        <v>20</v>
      </c>
      <c r="Q578" s="76" t="s">
        <v>20</v>
      </c>
      <c r="R578" s="83">
        <v>50535</v>
      </c>
      <c r="S578" s="83">
        <v>60335.201631650576</v>
      </c>
      <c r="T578" s="83">
        <v>84001.381223258199</v>
      </c>
      <c r="U578" s="83">
        <v>99218.662206364854</v>
      </c>
      <c r="V578" s="83">
        <v>108421.84594250198</v>
      </c>
      <c r="W578" s="83">
        <v>115422.7117383655</v>
      </c>
      <c r="X578" s="83">
        <v>121150.53584016886</v>
      </c>
      <c r="Y578" s="83">
        <v>126083.14925661188</v>
      </c>
      <c r="Z578" s="83">
        <v>130481.84177137881</v>
      </c>
      <c r="AA578" s="83">
        <v>134519.14527151969</v>
      </c>
      <c r="AB578" s="83">
        <v>138290.63002750784</v>
      </c>
      <c r="AC578" s="83">
        <v>141844.5995972839</v>
      </c>
      <c r="AD578" s="83">
        <v>145212.72189322446</v>
      </c>
      <c r="AE578" s="83">
        <v>148371.15908497383</v>
      </c>
      <c r="AF578" s="83">
        <v>151335.57866661326</v>
      </c>
      <c r="AG578" s="83">
        <v>154147.99671549042</v>
      </c>
      <c r="AH578" s="83">
        <v>156850.64839268339</v>
      </c>
      <c r="AI578" s="83">
        <v>159463.71978366666</v>
      </c>
      <c r="AJ578" s="83">
        <v>161959.27936954729</v>
      </c>
      <c r="AK578" s="83">
        <v>164324.04669532241</v>
      </c>
      <c r="AL578" s="92">
        <v>166592.62017366316</v>
      </c>
    </row>
    <row r="579" spans="1:38" x14ac:dyDescent="0.25">
      <c r="A579" t="str">
        <f t="shared" si="9"/>
        <v>Total Cargo_Bulgaria</v>
      </c>
      <c r="B579" s="102" t="s">
        <v>207</v>
      </c>
      <c r="C579" s="103" t="s">
        <v>96</v>
      </c>
      <c r="D579" s="104" t="s">
        <v>103</v>
      </c>
      <c r="E579" s="105" t="s">
        <v>20</v>
      </c>
      <c r="F579" s="106" t="s">
        <v>34</v>
      </c>
      <c r="G579" s="106" t="s">
        <v>20</v>
      </c>
      <c r="H579" s="106" t="s">
        <v>20</v>
      </c>
      <c r="I579" s="106" t="s">
        <v>34</v>
      </c>
      <c r="J579" s="106" t="s">
        <v>20</v>
      </c>
      <c r="K579" s="106" t="s">
        <v>20</v>
      </c>
      <c r="L579" s="106" t="s">
        <v>20</v>
      </c>
      <c r="M579" s="106" t="s">
        <v>20</v>
      </c>
      <c r="N579" s="106" t="s">
        <v>20</v>
      </c>
      <c r="O579" s="106" t="s">
        <v>20</v>
      </c>
      <c r="P579" s="106" t="s">
        <v>20</v>
      </c>
      <c r="Q579" s="106" t="s">
        <v>20</v>
      </c>
      <c r="R579" s="107">
        <v>26481.91</v>
      </c>
      <c r="S579" s="107">
        <v>26292.479550627904</v>
      </c>
      <c r="T579" s="107">
        <v>29369.166594208134</v>
      </c>
      <c r="U579" s="107">
        <v>31334.916401899529</v>
      </c>
      <c r="V579" s="107">
        <v>33014.23846665454</v>
      </c>
      <c r="W579" s="107">
        <v>34345.164612364206</v>
      </c>
      <c r="X579" s="107">
        <v>35489.036048235917</v>
      </c>
      <c r="Y579" s="107">
        <v>36567.834302830452</v>
      </c>
      <c r="Z579" s="107">
        <v>37560.77929545744</v>
      </c>
      <c r="AA579" s="107">
        <v>38499.290031815275</v>
      </c>
      <c r="AB579" s="107">
        <v>39450.795701790623</v>
      </c>
      <c r="AC579" s="107">
        <v>40434.873230528865</v>
      </c>
      <c r="AD579" s="107">
        <v>41416.761548787574</v>
      </c>
      <c r="AE579" s="107">
        <v>42360.953114265481</v>
      </c>
      <c r="AF579" s="107">
        <v>43241.510495001756</v>
      </c>
      <c r="AG579" s="107">
        <v>44107.841529261328</v>
      </c>
      <c r="AH579" s="107">
        <v>44993.171189271874</v>
      </c>
      <c r="AI579" s="107">
        <v>45857.961996525264</v>
      </c>
      <c r="AJ579" s="107">
        <v>46622.343525498989</v>
      </c>
      <c r="AK579" s="107">
        <v>47278.431950926621</v>
      </c>
      <c r="AL579" s="104">
        <v>47860.96783731156</v>
      </c>
    </row>
    <row r="580" spans="1:38" x14ac:dyDescent="0.25">
      <c r="A580" t="str">
        <f t="shared" si="9"/>
        <v>International passengers_Bulgaria</v>
      </c>
      <c r="B580" s="102" t="s">
        <v>54</v>
      </c>
      <c r="C580" s="103" t="s">
        <v>96</v>
      </c>
      <c r="D580" s="104" t="s">
        <v>103</v>
      </c>
      <c r="E580" s="105" t="s">
        <v>20</v>
      </c>
      <c r="F580" s="106" t="s">
        <v>34</v>
      </c>
      <c r="G580" s="106" t="s">
        <v>20</v>
      </c>
      <c r="H580" s="106" t="s">
        <v>20</v>
      </c>
      <c r="I580" s="106" t="s">
        <v>34</v>
      </c>
      <c r="J580" s="106" t="s">
        <v>20</v>
      </c>
      <c r="K580" s="106" t="s">
        <v>20</v>
      </c>
      <c r="L580" s="106" t="s">
        <v>20</v>
      </c>
      <c r="M580" s="106" t="s">
        <v>20</v>
      </c>
      <c r="N580" s="106" t="s">
        <v>20</v>
      </c>
      <c r="O580" s="106" t="s">
        <v>20</v>
      </c>
      <c r="P580" s="106" t="s">
        <v>20</v>
      </c>
      <c r="Q580" s="106" t="s">
        <v>20</v>
      </c>
      <c r="R580" s="107">
        <v>3648674</v>
      </c>
      <c r="S580" s="107">
        <v>4802617.4476525187</v>
      </c>
      <c r="T580" s="107">
        <v>7704526.9059781758</v>
      </c>
      <c r="U580" s="107">
        <v>9792158.3654602505</v>
      </c>
      <c r="V580" s="107">
        <v>11320143.273177952</v>
      </c>
      <c r="W580" s="107">
        <v>12534886.224022795</v>
      </c>
      <c r="X580" s="107">
        <v>13524491.79424385</v>
      </c>
      <c r="Y580" s="107">
        <v>14368969.893972669</v>
      </c>
      <c r="Z580" s="107">
        <v>15092308.91781855</v>
      </c>
      <c r="AA580" s="107">
        <v>15729784.33532414</v>
      </c>
      <c r="AB580" s="107">
        <v>16323233.934591193</v>
      </c>
      <c r="AC580" s="107">
        <v>16893011.206602901</v>
      </c>
      <c r="AD580" s="107">
        <v>17435599.81651058</v>
      </c>
      <c r="AE580" s="107">
        <v>17942259.332207866</v>
      </c>
      <c r="AF580" s="107">
        <v>18407923.742044948</v>
      </c>
      <c r="AG580" s="107">
        <v>18855367.653976411</v>
      </c>
      <c r="AH580" s="107">
        <v>19301014.096663363</v>
      </c>
      <c r="AI580" s="107">
        <v>19732273.735242922</v>
      </c>
      <c r="AJ580" s="107">
        <v>20119170.209616341</v>
      </c>
      <c r="AK580" s="107">
        <v>20458916.8560948</v>
      </c>
      <c r="AL580" s="104">
        <v>20766030.07629744</v>
      </c>
    </row>
    <row r="581" spans="1:38" x14ac:dyDescent="0.25">
      <c r="A581" t="str">
        <f t="shared" si="9"/>
        <v>Domestic passengers_Bulgaria</v>
      </c>
      <c r="B581" s="72" t="s">
        <v>56</v>
      </c>
      <c r="C581" s="108" t="s">
        <v>96</v>
      </c>
      <c r="D581" s="92" t="s">
        <v>103</v>
      </c>
      <c r="E581" s="75" t="s">
        <v>20</v>
      </c>
      <c r="F581" s="76" t="s">
        <v>34</v>
      </c>
      <c r="G581" s="76" t="s">
        <v>20</v>
      </c>
      <c r="H581" s="76" t="s">
        <v>20</v>
      </c>
      <c r="I581" s="76" t="s">
        <v>34</v>
      </c>
      <c r="J581" s="76" t="s">
        <v>20</v>
      </c>
      <c r="K581" s="76" t="s">
        <v>20</v>
      </c>
      <c r="L581" s="76" t="s">
        <v>20</v>
      </c>
      <c r="M581" s="76" t="s">
        <v>20</v>
      </c>
      <c r="N581" s="76" t="s">
        <v>20</v>
      </c>
      <c r="O581" s="76" t="s">
        <v>20</v>
      </c>
      <c r="P581" s="76" t="s">
        <v>20</v>
      </c>
      <c r="Q581" s="76" t="s">
        <v>20</v>
      </c>
      <c r="R581" s="83">
        <v>263296</v>
      </c>
      <c r="S581" s="83">
        <v>390214.05008396908</v>
      </c>
      <c r="T581" s="83">
        <v>506545.10444901802</v>
      </c>
      <c r="U581" s="83">
        <v>592063.14734260458</v>
      </c>
      <c r="V581" s="83">
        <v>656542.44075007818</v>
      </c>
      <c r="W581" s="83">
        <v>705152.95340283983</v>
      </c>
      <c r="X581" s="83">
        <v>749836.04416668171</v>
      </c>
      <c r="Y581" s="83">
        <v>789246.88262726879</v>
      </c>
      <c r="Z581" s="83">
        <v>824850.23295927502</v>
      </c>
      <c r="AA581" s="83">
        <v>859302.72588363034</v>
      </c>
      <c r="AB581" s="83">
        <v>892206.14750630211</v>
      </c>
      <c r="AC581" s="83">
        <v>923900.6581324127</v>
      </c>
      <c r="AD581" s="83">
        <v>955038.53584742534</v>
      </c>
      <c r="AE581" s="83">
        <v>985545.57243380917</v>
      </c>
      <c r="AF581" s="83">
        <v>1015522.3861808171</v>
      </c>
      <c r="AG581" s="83">
        <v>1045151.6652080563</v>
      </c>
      <c r="AH581" s="83">
        <v>1074435.4673326453</v>
      </c>
      <c r="AI581" s="83">
        <v>1103417.395640491</v>
      </c>
      <c r="AJ581" s="83">
        <v>1132157.2731381021</v>
      </c>
      <c r="AK581" s="83">
        <v>1160671.5782728777</v>
      </c>
      <c r="AL581" s="92">
        <v>1188982.1487549746</v>
      </c>
    </row>
    <row r="582" spans="1:38" x14ac:dyDescent="0.25">
      <c r="A582" t="str">
        <f t="shared" si="9"/>
        <v>Total passengers_BRICS</v>
      </c>
      <c r="B582" s="102" t="s">
        <v>58</v>
      </c>
      <c r="C582" s="103" t="s">
        <v>20</v>
      </c>
      <c r="D582" s="104" t="s">
        <v>14</v>
      </c>
      <c r="E582" s="105" t="s">
        <v>20</v>
      </c>
      <c r="F582" s="106" t="s">
        <v>20</v>
      </c>
      <c r="G582" s="106" t="s">
        <v>20</v>
      </c>
      <c r="H582" s="106" t="s">
        <v>20</v>
      </c>
      <c r="I582" s="106" t="s">
        <v>20</v>
      </c>
      <c r="J582" s="106" t="s">
        <v>20</v>
      </c>
      <c r="K582" s="106" t="s">
        <v>20</v>
      </c>
      <c r="L582" s="106" t="s">
        <v>20</v>
      </c>
      <c r="M582" s="106" t="s">
        <v>20</v>
      </c>
      <c r="N582" s="106" t="s">
        <v>20</v>
      </c>
      <c r="O582" s="106" t="s">
        <v>20</v>
      </c>
      <c r="P582" s="106" t="s">
        <v>20</v>
      </c>
      <c r="Q582" s="106" t="s">
        <v>20</v>
      </c>
      <c r="R582" s="107">
        <v>1237132684.97</v>
      </c>
      <c r="S582" s="107">
        <v>1326018755.7924178</v>
      </c>
      <c r="T582" s="107">
        <v>1678433957.2973766</v>
      </c>
      <c r="U582" s="107">
        <v>2077911496.5931964</v>
      </c>
      <c r="V582" s="107">
        <v>2385468474.5790949</v>
      </c>
      <c r="W582" s="107">
        <v>2640563978.6803985</v>
      </c>
      <c r="X582" s="107">
        <v>2871839902.8473167</v>
      </c>
      <c r="Y582" s="107">
        <v>3091118320.9064207</v>
      </c>
      <c r="Z582" s="107">
        <v>3301189448.5143151</v>
      </c>
      <c r="AA582" s="107">
        <v>3504106052.0612884</v>
      </c>
      <c r="AB582" s="107">
        <v>3710273621.5052729</v>
      </c>
      <c r="AC582" s="107">
        <v>3903254131.9285312</v>
      </c>
      <c r="AD582" s="107">
        <v>4092893854.6400056</v>
      </c>
      <c r="AE582" s="107">
        <v>4279977674.4258895</v>
      </c>
      <c r="AF582" s="107">
        <v>4465229836.5940657</v>
      </c>
      <c r="AG582" s="107">
        <v>4658172742.9312067</v>
      </c>
      <c r="AH582" s="107">
        <v>4841424835.6742153</v>
      </c>
      <c r="AI582" s="107">
        <v>5024411015.8964968</v>
      </c>
      <c r="AJ582" s="107">
        <v>5207567352.820529</v>
      </c>
      <c r="AK582" s="107">
        <v>5391311638.5586185</v>
      </c>
      <c r="AL582" s="104">
        <v>5576008570.2930679</v>
      </c>
    </row>
    <row r="583" spans="1:38" x14ac:dyDescent="0.25">
      <c r="A583" t="str">
        <f t="shared" si="9"/>
        <v>Total aircraft movements_BRICS</v>
      </c>
      <c r="B583" s="102" t="s">
        <v>35</v>
      </c>
      <c r="C583" s="103" t="s">
        <v>20</v>
      </c>
      <c r="D583" s="104" t="s">
        <v>14</v>
      </c>
      <c r="E583" s="105" t="s">
        <v>20</v>
      </c>
      <c r="F583" s="106" t="s">
        <v>20</v>
      </c>
      <c r="G583" s="106" t="s">
        <v>20</v>
      </c>
      <c r="H583" s="106" t="s">
        <v>20</v>
      </c>
      <c r="I583" s="106" t="s">
        <v>20</v>
      </c>
      <c r="J583" s="106" t="s">
        <v>20</v>
      </c>
      <c r="K583" s="106" t="s">
        <v>20</v>
      </c>
      <c r="L583" s="106" t="s">
        <v>20</v>
      </c>
      <c r="M583" s="106" t="s">
        <v>20</v>
      </c>
      <c r="N583" s="106" t="s">
        <v>20</v>
      </c>
      <c r="O583" s="106" t="s">
        <v>20</v>
      </c>
      <c r="P583" s="106" t="s">
        <v>20</v>
      </c>
      <c r="Q583" s="106" t="s">
        <v>20</v>
      </c>
      <c r="R583" s="107">
        <v>12997319</v>
      </c>
      <c r="S583" s="107">
        <v>13616480.425593033</v>
      </c>
      <c r="T583" s="107">
        <v>16125791.757738521</v>
      </c>
      <c r="U583" s="107">
        <v>19048223.097805344</v>
      </c>
      <c r="V583" s="107">
        <v>20890524.606197163</v>
      </c>
      <c r="W583" s="107">
        <v>22482190.651915915</v>
      </c>
      <c r="X583" s="107">
        <v>23934419.776562747</v>
      </c>
      <c r="Y583" s="107">
        <v>25295818.486934695</v>
      </c>
      <c r="Z583" s="107">
        <v>26589283.174361292</v>
      </c>
      <c r="AA583" s="107">
        <v>27827553.961785376</v>
      </c>
      <c r="AB583" s="107">
        <v>29019012.924518932</v>
      </c>
      <c r="AC583" s="107">
        <v>30171904.36828471</v>
      </c>
      <c r="AD583" s="107">
        <v>31289776.778317109</v>
      </c>
      <c r="AE583" s="107">
        <v>32375748.703727804</v>
      </c>
      <c r="AF583" s="107">
        <v>33430691.215485025</v>
      </c>
      <c r="AG583" s="107">
        <v>34454085.486822799</v>
      </c>
      <c r="AH583" s="107">
        <v>35446134.850055553</v>
      </c>
      <c r="AI583" s="107">
        <v>36408702.535204656</v>
      </c>
      <c r="AJ583" s="107">
        <v>37343419.618878007</v>
      </c>
      <c r="AK583" s="107">
        <v>38252708.247111812</v>
      </c>
      <c r="AL583" s="104">
        <v>39138151.901152171</v>
      </c>
    </row>
    <row r="584" spans="1:38" x14ac:dyDescent="0.25">
      <c r="A584" t="str">
        <f t="shared" si="9"/>
        <v>Total Cargo_BRICS</v>
      </c>
      <c r="B584" s="102" t="s">
        <v>207</v>
      </c>
      <c r="C584" s="108" t="s">
        <v>20</v>
      </c>
      <c r="D584" s="92" t="s">
        <v>14</v>
      </c>
      <c r="E584" s="75" t="s">
        <v>20</v>
      </c>
      <c r="F584" s="76" t="s">
        <v>20</v>
      </c>
      <c r="G584" s="76" t="s">
        <v>20</v>
      </c>
      <c r="H584" s="76" t="s">
        <v>20</v>
      </c>
      <c r="I584" s="76" t="s">
        <v>20</v>
      </c>
      <c r="J584" s="76" t="s">
        <v>20</v>
      </c>
      <c r="K584" s="76" t="s">
        <v>20</v>
      </c>
      <c r="L584" s="76" t="s">
        <v>20</v>
      </c>
      <c r="M584" s="76" t="s">
        <v>20</v>
      </c>
      <c r="N584" s="76" t="s">
        <v>20</v>
      </c>
      <c r="O584" s="76" t="s">
        <v>20</v>
      </c>
      <c r="P584" s="76" t="s">
        <v>20</v>
      </c>
      <c r="Q584" s="76" t="s">
        <v>20</v>
      </c>
      <c r="R584" s="83">
        <v>20806711.921999998</v>
      </c>
      <c r="S584" s="83">
        <v>22901136.217205353</v>
      </c>
      <c r="T584" s="83">
        <v>24687974.53874214</v>
      </c>
      <c r="U584" s="83">
        <v>26205796.088813104</v>
      </c>
      <c r="V584" s="83">
        <v>27581405.615484633</v>
      </c>
      <c r="W584" s="83">
        <v>28908653.36287326</v>
      </c>
      <c r="X584" s="83">
        <v>30217999.162138104</v>
      </c>
      <c r="Y584" s="83">
        <v>31517300.946683306</v>
      </c>
      <c r="Z584" s="83">
        <v>32807896.241776854</v>
      </c>
      <c r="AA584" s="83">
        <v>34089913.243518248</v>
      </c>
      <c r="AB584" s="83">
        <v>35423898.402743198</v>
      </c>
      <c r="AC584" s="83">
        <v>36689416.354240455</v>
      </c>
      <c r="AD584" s="83">
        <v>37947964.7893411</v>
      </c>
      <c r="AE584" s="83">
        <v>39199188.671808556</v>
      </c>
      <c r="AF584" s="83">
        <v>40442347.848884024</v>
      </c>
      <c r="AG584" s="83">
        <v>41736948.610014454</v>
      </c>
      <c r="AH584" s="83">
        <v>42960298.542168394</v>
      </c>
      <c r="AI584" s="83">
        <v>44173787.173596099</v>
      </c>
      <c r="AJ584" s="83">
        <v>45377474.999577157</v>
      </c>
      <c r="AK584" s="83">
        <v>46572076.89574381</v>
      </c>
      <c r="AL584" s="92">
        <v>47757871.090052024</v>
      </c>
    </row>
    <row r="585" spans="1:38" x14ac:dyDescent="0.25">
      <c r="A585" t="str">
        <f t="shared" si="9"/>
        <v>International passengers_BRICS</v>
      </c>
      <c r="B585" s="72" t="s">
        <v>54</v>
      </c>
      <c r="C585" s="108" t="s">
        <v>20</v>
      </c>
      <c r="D585" s="92" t="s">
        <v>14</v>
      </c>
      <c r="E585" s="75" t="s">
        <v>20</v>
      </c>
      <c r="F585" s="76" t="s">
        <v>20</v>
      </c>
      <c r="G585" s="76" t="s">
        <v>20</v>
      </c>
      <c r="H585" s="76" t="s">
        <v>20</v>
      </c>
      <c r="I585" s="76" t="s">
        <v>20</v>
      </c>
      <c r="J585" s="76" t="s">
        <v>20</v>
      </c>
      <c r="K585" s="76" t="s">
        <v>20</v>
      </c>
      <c r="L585" s="76" t="s">
        <v>20</v>
      </c>
      <c r="M585" s="76" t="s">
        <v>20</v>
      </c>
      <c r="N585" s="76" t="s">
        <v>20</v>
      </c>
      <c r="O585" s="76" t="s">
        <v>20</v>
      </c>
      <c r="P585" s="76" t="s">
        <v>20</v>
      </c>
      <c r="Q585" s="76" t="s">
        <v>20</v>
      </c>
      <c r="R585" s="83">
        <v>65166691.370000005</v>
      </c>
      <c r="S585" s="83">
        <v>56820771.577859975</v>
      </c>
      <c r="T585" s="83">
        <v>133574468.52875483</v>
      </c>
      <c r="U585" s="83">
        <v>223761481.58136511</v>
      </c>
      <c r="V585" s="83">
        <v>309938577.97072649</v>
      </c>
      <c r="W585" s="83">
        <v>365719250.76097339</v>
      </c>
      <c r="X585" s="83">
        <v>417765879.84381974</v>
      </c>
      <c r="Y585" s="83">
        <v>467457277.70946372</v>
      </c>
      <c r="Z585" s="83">
        <v>515841834.97249609</v>
      </c>
      <c r="AA585" s="83">
        <v>563705752.21300924</v>
      </c>
      <c r="AB585" s="83">
        <v>611627159.25637531</v>
      </c>
      <c r="AC585" s="83">
        <v>660101646.71353364</v>
      </c>
      <c r="AD585" s="83">
        <v>709588847.97006917</v>
      </c>
      <c r="AE585" s="83">
        <v>760385539.07556605</v>
      </c>
      <c r="AF585" s="83">
        <v>812823335.24686193</v>
      </c>
      <c r="AG585" s="83">
        <v>867167941.25235963</v>
      </c>
      <c r="AH585" s="83">
        <v>923681786.55572021</v>
      </c>
      <c r="AI585" s="83">
        <v>982636541.15039301</v>
      </c>
      <c r="AJ585" s="83">
        <v>1044287370.6719456</v>
      </c>
      <c r="AK585" s="83">
        <v>1108886776.4837601</v>
      </c>
      <c r="AL585" s="92">
        <v>1176684004.3203111</v>
      </c>
    </row>
    <row r="586" spans="1:38" x14ac:dyDescent="0.25">
      <c r="A586" t="str">
        <f t="shared" si="9"/>
        <v>Domestic passengers_BRICS</v>
      </c>
      <c r="B586" s="102" t="s">
        <v>56</v>
      </c>
      <c r="C586" s="103" t="s">
        <v>20</v>
      </c>
      <c r="D586" s="104" t="s">
        <v>14</v>
      </c>
      <c r="E586" s="105" t="s">
        <v>20</v>
      </c>
      <c r="F586" s="106" t="s">
        <v>20</v>
      </c>
      <c r="G586" s="106" t="s">
        <v>20</v>
      </c>
      <c r="H586" s="106" t="s">
        <v>20</v>
      </c>
      <c r="I586" s="106" t="s">
        <v>20</v>
      </c>
      <c r="J586" s="106" t="s">
        <v>20</v>
      </c>
      <c r="K586" s="106" t="s">
        <v>20</v>
      </c>
      <c r="L586" s="106" t="s">
        <v>20</v>
      </c>
      <c r="M586" s="106" t="s">
        <v>20</v>
      </c>
      <c r="N586" s="106" t="s">
        <v>20</v>
      </c>
      <c r="O586" s="106" t="s">
        <v>20</v>
      </c>
      <c r="P586" s="106" t="s">
        <v>20</v>
      </c>
      <c r="Q586" s="106" t="s">
        <v>20</v>
      </c>
      <c r="R586" s="107">
        <v>1139313048.5999999</v>
      </c>
      <c r="S586" s="107">
        <v>1245585680.0460551</v>
      </c>
      <c r="T586" s="107">
        <v>1519726324.880897</v>
      </c>
      <c r="U586" s="107">
        <v>1827110066.7962506</v>
      </c>
      <c r="V586" s="107">
        <v>2047113442.0293415</v>
      </c>
      <c r="W586" s="107">
        <v>2245496773.7387462</v>
      </c>
      <c r="X586" s="107">
        <v>2423950220.0144825</v>
      </c>
      <c r="Y586" s="107">
        <v>2592804246.7085395</v>
      </c>
      <c r="Z586" s="107">
        <v>2753747411.8187485</v>
      </c>
      <c r="AA586" s="107">
        <v>2908023046.8102384</v>
      </c>
      <c r="AB586" s="107">
        <v>3065379479.5677581</v>
      </c>
      <c r="AC586" s="107">
        <v>3209022302.7913876</v>
      </c>
      <c r="AD586" s="107">
        <v>3348268005.180665</v>
      </c>
      <c r="AE586" s="107">
        <v>3483608253.2660866</v>
      </c>
      <c r="AF586" s="107">
        <v>3615440784.1134996</v>
      </c>
      <c r="AG586" s="107">
        <v>3752955757.1170273</v>
      </c>
      <c r="AH586" s="107">
        <v>3878656331.7544351</v>
      </c>
      <c r="AI586" s="107">
        <v>4001628273.4757438</v>
      </c>
      <c r="AJ586" s="107">
        <v>4122056173.4801135</v>
      </c>
      <c r="AK586" s="107">
        <v>4240108615.4053831</v>
      </c>
      <c r="AL586" s="104">
        <v>4355903672.7160769</v>
      </c>
    </row>
    <row r="587" spans="1:38" x14ac:dyDescent="0.25">
      <c r="A587" t="str">
        <f t="shared" si="9"/>
        <v>Total passengers_Brazil</v>
      </c>
      <c r="B587" s="72" t="s">
        <v>58</v>
      </c>
      <c r="C587" s="108" t="s">
        <v>141</v>
      </c>
      <c r="D587" s="92" t="s">
        <v>146</v>
      </c>
      <c r="E587" s="75" t="s">
        <v>20</v>
      </c>
      <c r="F587" s="76" t="s">
        <v>34</v>
      </c>
      <c r="G587" s="76" t="s">
        <v>20</v>
      </c>
      <c r="H587" s="76" t="s">
        <v>20</v>
      </c>
      <c r="I587" s="76" t="s">
        <v>20</v>
      </c>
      <c r="J587" s="76" t="s">
        <v>20</v>
      </c>
      <c r="K587" s="76" t="s">
        <v>20</v>
      </c>
      <c r="L587" s="76" t="s">
        <v>20</v>
      </c>
      <c r="M587" s="76" t="s">
        <v>34</v>
      </c>
      <c r="N587" s="76" t="s">
        <v>20</v>
      </c>
      <c r="O587" s="76" t="s">
        <v>20</v>
      </c>
      <c r="P587" s="76" t="s">
        <v>34</v>
      </c>
      <c r="Q587" s="76" t="s">
        <v>20</v>
      </c>
      <c r="R587" s="83">
        <v>95872282</v>
      </c>
      <c r="S587" s="83">
        <v>124628343.63412884</v>
      </c>
      <c r="T587" s="83">
        <v>168942143.35102743</v>
      </c>
      <c r="U587" s="83">
        <v>205861544.16399798</v>
      </c>
      <c r="V587" s="83">
        <v>234796683.12714654</v>
      </c>
      <c r="W587" s="83">
        <v>257577761.68595082</v>
      </c>
      <c r="X587" s="83">
        <v>277371482.25127387</v>
      </c>
      <c r="Y587" s="83">
        <v>295248235.63169777</v>
      </c>
      <c r="Z587" s="83">
        <v>311851127.23272514</v>
      </c>
      <c r="AA587" s="83">
        <v>327539574.15106046</v>
      </c>
      <c r="AB587" s="83">
        <v>342526100.41965729</v>
      </c>
      <c r="AC587" s="83">
        <v>356901573.49641538</v>
      </c>
      <c r="AD587" s="83">
        <v>370715584.26166838</v>
      </c>
      <c r="AE587" s="83">
        <v>383998154.65647143</v>
      </c>
      <c r="AF587" s="83">
        <v>396758051.74038047</v>
      </c>
      <c r="AG587" s="83">
        <v>408987012.11189348</v>
      </c>
      <c r="AH587" s="83">
        <v>420651670.97894764</v>
      </c>
      <c r="AI587" s="83">
        <v>431730792.10925668</v>
      </c>
      <c r="AJ587" s="83">
        <v>442215917.32175666</v>
      </c>
      <c r="AK587" s="83">
        <v>452115518.70843011</v>
      </c>
      <c r="AL587" s="92">
        <v>461416034.07252926</v>
      </c>
    </row>
    <row r="588" spans="1:38" x14ac:dyDescent="0.25">
      <c r="A588" t="str">
        <f t="shared" si="9"/>
        <v>Total aircraft movements_Brazil</v>
      </c>
      <c r="B588" s="72" t="s">
        <v>35</v>
      </c>
      <c r="C588" s="108" t="s">
        <v>141</v>
      </c>
      <c r="D588" s="92" t="s">
        <v>146</v>
      </c>
      <c r="E588" s="75" t="s">
        <v>20</v>
      </c>
      <c r="F588" s="76" t="s">
        <v>34</v>
      </c>
      <c r="G588" s="76" t="s">
        <v>20</v>
      </c>
      <c r="H588" s="76" t="s">
        <v>20</v>
      </c>
      <c r="I588" s="76" t="s">
        <v>20</v>
      </c>
      <c r="J588" s="76" t="s">
        <v>20</v>
      </c>
      <c r="K588" s="76" t="s">
        <v>20</v>
      </c>
      <c r="L588" s="76" t="s">
        <v>20</v>
      </c>
      <c r="M588" s="76" t="s">
        <v>34</v>
      </c>
      <c r="N588" s="76" t="s">
        <v>20</v>
      </c>
      <c r="O588" s="76" t="s">
        <v>20</v>
      </c>
      <c r="P588" s="76" t="s">
        <v>34</v>
      </c>
      <c r="Q588" s="76" t="s">
        <v>20</v>
      </c>
      <c r="R588" s="83">
        <v>1371604</v>
      </c>
      <c r="S588" s="83">
        <v>1593898.5182568131</v>
      </c>
      <c r="T588" s="83">
        <v>2012633.4057058275</v>
      </c>
      <c r="U588" s="83">
        <v>2323120.4931062269</v>
      </c>
      <c r="V588" s="83">
        <v>2533546.9647692111</v>
      </c>
      <c r="W588" s="83">
        <v>2696092.8611061587</v>
      </c>
      <c r="X588" s="83">
        <v>2828898.1893343152</v>
      </c>
      <c r="Y588" s="83">
        <v>2944094.9954438871</v>
      </c>
      <c r="Z588" s="83">
        <v>3047793.4087031577</v>
      </c>
      <c r="AA588" s="83">
        <v>3143071.389556244</v>
      </c>
      <c r="AB588" s="83">
        <v>3231637.8082502242</v>
      </c>
      <c r="AC588" s="83">
        <v>3314924.2024384467</v>
      </c>
      <c r="AD588" s="83">
        <v>3394731.5325631262</v>
      </c>
      <c r="AE588" s="83">
        <v>3471727.135716185</v>
      </c>
      <c r="AF588" s="83">
        <v>3546124.016111311</v>
      </c>
      <c r="AG588" s="83">
        <v>3618061.055635131</v>
      </c>
      <c r="AH588" s="83">
        <v>3687592.6011673645</v>
      </c>
      <c r="AI588" s="83">
        <v>3754737.8990592356</v>
      </c>
      <c r="AJ588" s="83">
        <v>3819492.4174651615</v>
      </c>
      <c r="AK588" s="83">
        <v>3881861.3910162477</v>
      </c>
      <c r="AL588" s="92">
        <v>3941858.2411144753</v>
      </c>
    </row>
    <row r="589" spans="1:38" x14ac:dyDescent="0.25">
      <c r="A589" t="str">
        <f t="shared" si="9"/>
        <v>Total Cargo_Brazil</v>
      </c>
      <c r="B589" s="102" t="s">
        <v>207</v>
      </c>
      <c r="C589" s="103" t="s">
        <v>141</v>
      </c>
      <c r="D589" s="104" t="s">
        <v>146</v>
      </c>
      <c r="E589" s="105" t="s">
        <v>20</v>
      </c>
      <c r="F589" s="106" t="s">
        <v>34</v>
      </c>
      <c r="G589" s="106" t="s">
        <v>20</v>
      </c>
      <c r="H589" s="106" t="s">
        <v>20</v>
      </c>
      <c r="I589" s="106" t="s">
        <v>20</v>
      </c>
      <c r="J589" s="106" t="s">
        <v>20</v>
      </c>
      <c r="K589" s="106" t="s">
        <v>20</v>
      </c>
      <c r="L589" s="106" t="s">
        <v>20</v>
      </c>
      <c r="M589" s="106" t="s">
        <v>34</v>
      </c>
      <c r="N589" s="106" t="s">
        <v>20</v>
      </c>
      <c r="O589" s="106" t="s">
        <v>20</v>
      </c>
      <c r="P589" s="106" t="s">
        <v>34</v>
      </c>
      <c r="Q589" s="106" t="s">
        <v>20</v>
      </c>
      <c r="R589" s="107">
        <v>1003072.243</v>
      </c>
      <c r="S589" s="107">
        <v>1336185.2031899518</v>
      </c>
      <c r="T589" s="107">
        <v>1480291.2216573383</v>
      </c>
      <c r="U589" s="107">
        <v>1553314.1506797937</v>
      </c>
      <c r="V589" s="107">
        <v>1599228.3870589591</v>
      </c>
      <c r="W589" s="107">
        <v>1634555.4115655364</v>
      </c>
      <c r="X589" s="107">
        <v>1665157.5781408087</v>
      </c>
      <c r="Y589" s="107">
        <v>1694076.8326003077</v>
      </c>
      <c r="Z589" s="107">
        <v>1722299.8086214296</v>
      </c>
      <c r="AA589" s="107">
        <v>1750073.3555219215</v>
      </c>
      <c r="AB589" s="107">
        <v>1777441.754232544</v>
      </c>
      <c r="AC589" s="107">
        <v>1804597.8642564581</v>
      </c>
      <c r="AD589" s="107">
        <v>1832077.7378872291</v>
      </c>
      <c r="AE589" s="107">
        <v>1860025.6432885495</v>
      </c>
      <c r="AF589" s="107">
        <v>1888444.3255745545</v>
      </c>
      <c r="AG589" s="107">
        <v>1917336.0804026662</v>
      </c>
      <c r="AH589" s="107">
        <v>1946693.0124329012</v>
      </c>
      <c r="AI589" s="107">
        <v>1976492.031905144</v>
      </c>
      <c r="AJ589" s="107">
        <v>2006685.6578516904</v>
      </c>
      <c r="AK589" s="107">
        <v>2037227.6468820493</v>
      </c>
      <c r="AL589" s="104">
        <v>2068089.5198922576</v>
      </c>
    </row>
    <row r="590" spans="1:38" x14ac:dyDescent="0.25">
      <c r="A590" t="str">
        <f t="shared" si="9"/>
        <v>International passengers_Brazil</v>
      </c>
      <c r="B590" s="102" t="s">
        <v>54</v>
      </c>
      <c r="C590" s="103" t="s">
        <v>141</v>
      </c>
      <c r="D590" s="104" t="s">
        <v>146</v>
      </c>
      <c r="E590" s="105" t="s">
        <v>20</v>
      </c>
      <c r="F590" s="106" t="s">
        <v>34</v>
      </c>
      <c r="G590" s="106" t="s">
        <v>20</v>
      </c>
      <c r="H590" s="106" t="s">
        <v>20</v>
      </c>
      <c r="I590" s="106" t="s">
        <v>20</v>
      </c>
      <c r="J590" s="106" t="s">
        <v>20</v>
      </c>
      <c r="K590" s="106" t="s">
        <v>20</v>
      </c>
      <c r="L590" s="106" t="s">
        <v>20</v>
      </c>
      <c r="M590" s="106" t="s">
        <v>34</v>
      </c>
      <c r="N590" s="106" t="s">
        <v>20</v>
      </c>
      <c r="O590" s="106" t="s">
        <v>20</v>
      </c>
      <c r="P590" s="106" t="s">
        <v>34</v>
      </c>
      <c r="Q590" s="106" t="s">
        <v>20</v>
      </c>
      <c r="R590" s="107">
        <v>6818661</v>
      </c>
      <c r="S590" s="107">
        <v>4744252.0043994319</v>
      </c>
      <c r="T590" s="107">
        <v>9710843.0303526372</v>
      </c>
      <c r="U590" s="107">
        <v>15640969.609666668</v>
      </c>
      <c r="V590" s="107">
        <v>20657389.103602178</v>
      </c>
      <c r="W590" s="107">
        <v>24145601.044871747</v>
      </c>
      <c r="X590" s="107">
        <v>27317762.171592448</v>
      </c>
      <c r="Y590" s="107">
        <v>30273793.666978829</v>
      </c>
      <c r="Z590" s="107">
        <v>33091357.303815216</v>
      </c>
      <c r="AA590" s="107">
        <v>35830152.365268134</v>
      </c>
      <c r="AB590" s="107">
        <v>38536408.305237502</v>
      </c>
      <c r="AC590" s="107">
        <v>41246561.385101512</v>
      </c>
      <c r="AD590" s="107">
        <v>43990010.047758661</v>
      </c>
      <c r="AE590" s="107">
        <v>46791104.806946009</v>
      </c>
      <c r="AF590" s="107">
        <v>49670575.085799947</v>
      </c>
      <c r="AG590" s="107">
        <v>52646545.867332451</v>
      </c>
      <c r="AH590" s="107">
        <v>55735285.595694706</v>
      </c>
      <c r="AI590" s="107">
        <v>58951746.187075593</v>
      </c>
      <c r="AJ590" s="107">
        <v>62309972.584529415</v>
      </c>
      <c r="AK590" s="107">
        <v>65823427.162139811</v>
      </c>
      <c r="AL590" s="104">
        <v>69505222.849618614</v>
      </c>
    </row>
    <row r="591" spans="1:38" x14ac:dyDescent="0.25">
      <c r="A591" t="str">
        <f t="shared" si="9"/>
        <v>Domestic passengers_Brazil</v>
      </c>
      <c r="B591" s="72" t="s">
        <v>56</v>
      </c>
      <c r="C591" s="108" t="s">
        <v>141</v>
      </c>
      <c r="D591" s="92" t="s">
        <v>146</v>
      </c>
      <c r="E591" s="75" t="s">
        <v>20</v>
      </c>
      <c r="F591" s="76" t="s">
        <v>34</v>
      </c>
      <c r="G591" s="76" t="s">
        <v>20</v>
      </c>
      <c r="H591" s="76" t="s">
        <v>20</v>
      </c>
      <c r="I591" s="76" t="s">
        <v>20</v>
      </c>
      <c r="J591" s="76" t="s">
        <v>20</v>
      </c>
      <c r="K591" s="76" t="s">
        <v>20</v>
      </c>
      <c r="L591" s="76" t="s">
        <v>20</v>
      </c>
      <c r="M591" s="76" t="s">
        <v>34</v>
      </c>
      <c r="N591" s="76" t="s">
        <v>20</v>
      </c>
      <c r="O591" s="76" t="s">
        <v>20</v>
      </c>
      <c r="P591" s="76" t="s">
        <v>34</v>
      </c>
      <c r="Q591" s="76" t="s">
        <v>20</v>
      </c>
      <c r="R591" s="83">
        <v>88808100</v>
      </c>
      <c r="S591" s="83">
        <v>119666384.94847466</v>
      </c>
      <c r="T591" s="83">
        <v>158890878.07497436</v>
      </c>
      <c r="U591" s="83">
        <v>189697780.31478572</v>
      </c>
      <c r="V591" s="83">
        <v>213458500.34206331</v>
      </c>
      <c r="W591" s="83">
        <v>232620697.58816031</v>
      </c>
      <c r="X591" s="83">
        <v>249134640.61104086</v>
      </c>
      <c r="Y591" s="83">
        <v>263961596.72990844</v>
      </c>
      <c r="Z591" s="83">
        <v>277662173.60582966</v>
      </c>
      <c r="AA591" s="83">
        <v>290533561.46970695</v>
      </c>
      <c r="AB591" s="83">
        <v>302740637.56567788</v>
      </c>
      <c r="AC591" s="83">
        <v>314335535.73911649</v>
      </c>
      <c r="AD591" s="83">
        <v>325334733.05360538</v>
      </c>
      <c r="AE591" s="83">
        <v>335742674.02062762</v>
      </c>
      <c r="AF591" s="83">
        <v>345547118.92818153</v>
      </c>
      <c r="AG591" s="83">
        <v>354721445.28504455</v>
      </c>
      <c r="AH591" s="83">
        <v>363215754.15272748</v>
      </c>
      <c r="AI591" s="83">
        <v>370993837.95975447</v>
      </c>
      <c r="AJ591" s="83">
        <v>378033375.27636051</v>
      </c>
      <c r="AK591" s="83">
        <v>384329672.55781567</v>
      </c>
      <c r="AL591" s="92">
        <v>389856080.89244616</v>
      </c>
    </row>
    <row r="592" spans="1:38" x14ac:dyDescent="0.25">
      <c r="A592" t="str">
        <f t="shared" si="9"/>
        <v>Total passengers_Botswana</v>
      </c>
      <c r="B592" s="72" t="s">
        <v>58</v>
      </c>
      <c r="C592" s="108" t="s">
        <v>32</v>
      </c>
      <c r="D592" s="92" t="s">
        <v>38</v>
      </c>
      <c r="E592" s="75" t="s">
        <v>20</v>
      </c>
      <c r="F592" s="76" t="s">
        <v>34</v>
      </c>
      <c r="G592" s="76" t="s">
        <v>20</v>
      </c>
      <c r="H592" s="76" t="s">
        <v>20</v>
      </c>
      <c r="I592" s="76" t="s">
        <v>20</v>
      </c>
      <c r="J592" s="76" t="s">
        <v>20</v>
      </c>
      <c r="K592" s="76" t="s">
        <v>20</v>
      </c>
      <c r="L592" s="76" t="s">
        <v>34</v>
      </c>
      <c r="M592" s="76" t="s">
        <v>20</v>
      </c>
      <c r="N592" s="76" t="s">
        <v>20</v>
      </c>
      <c r="O592" s="76" t="s">
        <v>20</v>
      </c>
      <c r="P592" s="76" t="s">
        <v>20</v>
      </c>
      <c r="Q592" s="76" t="s">
        <v>20</v>
      </c>
      <c r="R592" s="83">
        <v>207803</v>
      </c>
      <c r="S592" s="83">
        <v>310123.88712082728</v>
      </c>
      <c r="T592" s="83">
        <v>581540.91345926339</v>
      </c>
      <c r="U592" s="83">
        <v>771094.57230822789</v>
      </c>
      <c r="V592" s="83">
        <v>897120.15339377848</v>
      </c>
      <c r="W592" s="83">
        <v>988313.75362054934</v>
      </c>
      <c r="X592" s="83">
        <v>1057370.8363512235</v>
      </c>
      <c r="Y592" s="83">
        <v>1113278.0314134692</v>
      </c>
      <c r="Z592" s="83">
        <v>1160857.8879813855</v>
      </c>
      <c r="AA592" s="83">
        <v>1203048.2206051694</v>
      </c>
      <c r="AB592" s="83">
        <v>1241678.2352175191</v>
      </c>
      <c r="AC592" s="83">
        <v>1276643.1474628723</v>
      </c>
      <c r="AD592" s="83">
        <v>1309640.3267324236</v>
      </c>
      <c r="AE592" s="83">
        <v>1341436.4284584923</v>
      </c>
      <c r="AF592" s="83">
        <v>1372410.5850347546</v>
      </c>
      <c r="AG592" s="83">
        <v>1402808.6634076703</v>
      </c>
      <c r="AH592" s="83">
        <v>1430821.2076728391</v>
      </c>
      <c r="AI592" s="83">
        <v>1458530.9843725571</v>
      </c>
      <c r="AJ592" s="83">
        <v>1486062.5169421663</v>
      </c>
      <c r="AK592" s="83">
        <v>1513515.5691369581</v>
      </c>
      <c r="AL592" s="92">
        <v>1540942.9333743867</v>
      </c>
    </row>
    <row r="593" spans="1:38" x14ac:dyDescent="0.25">
      <c r="A593" t="str">
        <f t="shared" si="9"/>
        <v>Total aircraft movements_Botswana</v>
      </c>
      <c r="B593" s="72" t="s">
        <v>35</v>
      </c>
      <c r="C593" s="108" t="s">
        <v>32</v>
      </c>
      <c r="D593" s="92" t="s">
        <v>38</v>
      </c>
      <c r="E593" s="75" t="s">
        <v>20</v>
      </c>
      <c r="F593" s="76" t="s">
        <v>34</v>
      </c>
      <c r="G593" s="76" t="s">
        <v>20</v>
      </c>
      <c r="H593" s="76" t="s">
        <v>20</v>
      </c>
      <c r="I593" s="76" t="s">
        <v>20</v>
      </c>
      <c r="J593" s="76" t="s">
        <v>20</v>
      </c>
      <c r="K593" s="76" t="s">
        <v>20</v>
      </c>
      <c r="L593" s="76" t="s">
        <v>34</v>
      </c>
      <c r="M593" s="76" t="s">
        <v>20</v>
      </c>
      <c r="N593" s="76" t="s">
        <v>20</v>
      </c>
      <c r="O593" s="76" t="s">
        <v>20</v>
      </c>
      <c r="P593" s="76" t="s">
        <v>20</v>
      </c>
      <c r="Q593" s="76" t="s">
        <v>20</v>
      </c>
      <c r="R593" s="83">
        <v>24056</v>
      </c>
      <c r="S593" s="83">
        <v>41568.237528727863</v>
      </c>
      <c r="T593" s="83">
        <v>68839.018266720523</v>
      </c>
      <c r="U593" s="83">
        <v>83291.780531523895</v>
      </c>
      <c r="V593" s="83">
        <v>91238.409706178529</v>
      </c>
      <c r="W593" s="83">
        <v>95594.990178319436</v>
      </c>
      <c r="X593" s="83">
        <v>98071.703443495586</v>
      </c>
      <c r="Y593" s="83">
        <v>99600.557666966124</v>
      </c>
      <c r="Z593" s="83">
        <v>100643.44732178263</v>
      </c>
      <c r="AA593" s="83">
        <v>101445.25732408537</v>
      </c>
      <c r="AB593" s="83">
        <v>102133.17936176719</v>
      </c>
      <c r="AC593" s="83">
        <v>102713.26747196083</v>
      </c>
      <c r="AD593" s="83">
        <v>103276.48686332827</v>
      </c>
      <c r="AE593" s="83">
        <v>103837.78190087447</v>
      </c>
      <c r="AF593" s="83">
        <v>104404.30350688408</v>
      </c>
      <c r="AG593" s="83">
        <v>104976.30212247411</v>
      </c>
      <c r="AH593" s="83">
        <v>105502.75628892948</v>
      </c>
      <c r="AI593" s="83">
        <v>106034.90524796488</v>
      </c>
      <c r="AJ593" s="83">
        <v>106570.23807120265</v>
      </c>
      <c r="AK593" s="83">
        <v>107108.69220434299</v>
      </c>
      <c r="AL593" s="92">
        <v>107648.63549569604</v>
      </c>
    </row>
    <row r="594" spans="1:38" x14ac:dyDescent="0.25">
      <c r="A594" t="str">
        <f t="shared" si="9"/>
        <v>Total Cargo_Botswana</v>
      </c>
      <c r="B594" s="102" t="s">
        <v>207</v>
      </c>
      <c r="C594" s="103" t="s">
        <v>32</v>
      </c>
      <c r="D594" s="104" t="s">
        <v>38</v>
      </c>
      <c r="E594" s="105" t="s">
        <v>20</v>
      </c>
      <c r="F594" s="106" t="s">
        <v>34</v>
      </c>
      <c r="G594" s="106" t="s">
        <v>20</v>
      </c>
      <c r="H594" s="106" t="s">
        <v>20</v>
      </c>
      <c r="I594" s="106" t="s">
        <v>20</v>
      </c>
      <c r="J594" s="106" t="s">
        <v>20</v>
      </c>
      <c r="K594" s="106" t="s">
        <v>20</v>
      </c>
      <c r="L594" s="106" t="s">
        <v>34</v>
      </c>
      <c r="M594" s="106" t="s">
        <v>20</v>
      </c>
      <c r="N594" s="106" t="s">
        <v>20</v>
      </c>
      <c r="O594" s="106" t="s">
        <v>20</v>
      </c>
      <c r="P594" s="106" t="s">
        <v>20</v>
      </c>
      <c r="Q594" s="106" t="s">
        <v>20</v>
      </c>
      <c r="R594" s="107" t="s">
        <v>218</v>
      </c>
      <c r="S594" s="107" t="s">
        <v>218</v>
      </c>
      <c r="T594" s="107" t="s">
        <v>218</v>
      </c>
      <c r="U594" s="107" t="s">
        <v>218</v>
      </c>
      <c r="V594" s="107" t="s">
        <v>218</v>
      </c>
      <c r="W594" s="107" t="s">
        <v>218</v>
      </c>
      <c r="X594" s="107" t="s">
        <v>218</v>
      </c>
      <c r="Y594" s="107" t="s">
        <v>218</v>
      </c>
      <c r="Z594" s="107" t="s">
        <v>218</v>
      </c>
      <c r="AA594" s="107" t="s">
        <v>218</v>
      </c>
      <c r="AB594" s="107" t="s">
        <v>218</v>
      </c>
      <c r="AC594" s="107" t="s">
        <v>218</v>
      </c>
      <c r="AD594" s="107" t="s">
        <v>218</v>
      </c>
      <c r="AE594" s="107" t="s">
        <v>218</v>
      </c>
      <c r="AF594" s="107" t="s">
        <v>218</v>
      </c>
      <c r="AG594" s="107" t="s">
        <v>218</v>
      </c>
      <c r="AH594" s="107" t="s">
        <v>218</v>
      </c>
      <c r="AI594" s="107" t="s">
        <v>218</v>
      </c>
      <c r="AJ594" s="107" t="s">
        <v>218</v>
      </c>
      <c r="AK594" s="107" t="s">
        <v>218</v>
      </c>
      <c r="AL594" s="104" t="s">
        <v>218</v>
      </c>
    </row>
    <row r="595" spans="1:38" x14ac:dyDescent="0.25">
      <c r="A595" t="str">
        <f t="shared" si="9"/>
        <v>International passengers_Botswana</v>
      </c>
      <c r="B595" s="102" t="s">
        <v>54</v>
      </c>
      <c r="C595" s="103" t="s">
        <v>32</v>
      </c>
      <c r="D595" s="104" t="s">
        <v>38</v>
      </c>
      <c r="E595" s="105" t="s">
        <v>20</v>
      </c>
      <c r="F595" s="106" t="s">
        <v>34</v>
      </c>
      <c r="G595" s="106" t="s">
        <v>20</v>
      </c>
      <c r="H595" s="106" t="s">
        <v>20</v>
      </c>
      <c r="I595" s="106" t="s">
        <v>20</v>
      </c>
      <c r="J595" s="106" t="s">
        <v>20</v>
      </c>
      <c r="K595" s="106" t="s">
        <v>20</v>
      </c>
      <c r="L595" s="106" t="s">
        <v>34</v>
      </c>
      <c r="M595" s="106" t="s">
        <v>20</v>
      </c>
      <c r="N595" s="106" t="s">
        <v>20</v>
      </c>
      <c r="O595" s="106" t="s">
        <v>20</v>
      </c>
      <c r="P595" s="106" t="s">
        <v>20</v>
      </c>
      <c r="Q595" s="106" t="s">
        <v>20</v>
      </c>
      <c r="R595" s="107">
        <v>103515</v>
      </c>
      <c r="S595" s="107">
        <v>152646.36806939912</v>
      </c>
      <c r="T595" s="107">
        <v>312577.04938949348</v>
      </c>
      <c r="U595" s="107">
        <v>424374.18836403929</v>
      </c>
      <c r="V595" s="107">
        <v>496391.95239341172</v>
      </c>
      <c r="W595" s="107">
        <v>548694.22338171839</v>
      </c>
      <c r="X595" s="107">
        <v>588575.1044981489</v>
      </c>
      <c r="Y595" s="107">
        <v>620777.08917057165</v>
      </c>
      <c r="Z595" s="107">
        <v>648054.25397502107</v>
      </c>
      <c r="AA595" s="107">
        <v>672120.18062065938</v>
      </c>
      <c r="AB595" s="107">
        <v>694060.45936671959</v>
      </c>
      <c r="AC595" s="107">
        <v>714182.01844190736</v>
      </c>
      <c r="AD595" s="107">
        <v>733037.60135284136</v>
      </c>
      <c r="AE595" s="107">
        <v>751212.09734559013</v>
      </c>
      <c r="AF595" s="107">
        <v>768962.12518577569</v>
      </c>
      <c r="AG595" s="107">
        <v>786448.51975336287</v>
      </c>
      <c r="AH595" s="107">
        <v>802617.59586346836</v>
      </c>
      <c r="AI595" s="107">
        <v>818694.15593195928</v>
      </c>
      <c r="AJ595" s="107">
        <v>834765.46354840475</v>
      </c>
      <c r="AK595" s="107">
        <v>850900.16287191724</v>
      </c>
      <c r="AL595" s="104">
        <v>867137.80384270637</v>
      </c>
    </row>
    <row r="596" spans="1:38" x14ac:dyDescent="0.25">
      <c r="A596" t="str">
        <f t="shared" si="9"/>
        <v>Domestic passengers_Botswana</v>
      </c>
      <c r="B596" s="72" t="s">
        <v>56</v>
      </c>
      <c r="C596" s="108" t="s">
        <v>32</v>
      </c>
      <c r="D596" s="92" t="s">
        <v>38</v>
      </c>
      <c r="E596" s="75" t="s">
        <v>20</v>
      </c>
      <c r="F596" s="76" t="s">
        <v>34</v>
      </c>
      <c r="G596" s="76" t="s">
        <v>20</v>
      </c>
      <c r="H596" s="76" t="s">
        <v>20</v>
      </c>
      <c r="I596" s="76" t="s">
        <v>20</v>
      </c>
      <c r="J596" s="76" t="s">
        <v>20</v>
      </c>
      <c r="K596" s="76" t="s">
        <v>20</v>
      </c>
      <c r="L596" s="76" t="s">
        <v>34</v>
      </c>
      <c r="M596" s="76" t="s">
        <v>20</v>
      </c>
      <c r="N596" s="76" t="s">
        <v>20</v>
      </c>
      <c r="O596" s="76" t="s">
        <v>20</v>
      </c>
      <c r="P596" s="76" t="s">
        <v>20</v>
      </c>
      <c r="Q596" s="76" t="s">
        <v>20</v>
      </c>
      <c r="R596" s="83">
        <v>104288</v>
      </c>
      <c r="S596" s="83">
        <v>157477.51905142816</v>
      </c>
      <c r="T596" s="83">
        <v>268963.86406976992</v>
      </c>
      <c r="U596" s="83">
        <v>346720.38394418865</v>
      </c>
      <c r="V596" s="83">
        <v>400728.20100036671</v>
      </c>
      <c r="W596" s="83">
        <v>439619.53023883101</v>
      </c>
      <c r="X596" s="83">
        <v>468795.73185307463</v>
      </c>
      <c r="Y596" s="83">
        <v>492500.94224289758</v>
      </c>
      <c r="Z596" s="83">
        <v>512803.63400636433</v>
      </c>
      <c r="AA596" s="83">
        <v>530928.03998451005</v>
      </c>
      <c r="AB596" s="83">
        <v>547617.77585079952</v>
      </c>
      <c r="AC596" s="83">
        <v>562461.12902096484</v>
      </c>
      <c r="AD596" s="83">
        <v>576602.72537958226</v>
      </c>
      <c r="AE596" s="83">
        <v>590224.33111290203</v>
      </c>
      <c r="AF596" s="83">
        <v>603448.45984897891</v>
      </c>
      <c r="AG596" s="83">
        <v>616360.14365430747</v>
      </c>
      <c r="AH596" s="83">
        <v>628203.61180937057</v>
      </c>
      <c r="AI596" s="83">
        <v>639836.82844059798</v>
      </c>
      <c r="AJ596" s="83">
        <v>651297.05339376151</v>
      </c>
      <c r="AK596" s="83">
        <v>662615.40626504086</v>
      </c>
      <c r="AL596" s="92">
        <v>673805.12953168037</v>
      </c>
    </row>
    <row r="597" spans="1:38" x14ac:dyDescent="0.25">
      <c r="A597" t="str">
        <f t="shared" si="9"/>
        <v>Total passengers_Bosnia and Herzegovina</v>
      </c>
      <c r="B597" s="72" t="s">
        <v>58</v>
      </c>
      <c r="C597" s="108" t="s">
        <v>96</v>
      </c>
      <c r="D597" s="92" t="s">
        <v>101</v>
      </c>
      <c r="E597" s="75" t="s">
        <v>20</v>
      </c>
      <c r="F597" s="76" t="s">
        <v>34</v>
      </c>
      <c r="G597" s="76" t="s">
        <v>20</v>
      </c>
      <c r="H597" s="76" t="s">
        <v>20</v>
      </c>
      <c r="I597" s="76" t="s">
        <v>20</v>
      </c>
      <c r="J597" s="76" t="s">
        <v>20</v>
      </c>
      <c r="K597" s="76" t="s">
        <v>20</v>
      </c>
      <c r="L597" s="76" t="s">
        <v>20</v>
      </c>
      <c r="M597" s="76" t="s">
        <v>20</v>
      </c>
      <c r="N597" s="76" t="s">
        <v>20</v>
      </c>
      <c r="O597" s="76" t="s">
        <v>20</v>
      </c>
      <c r="P597" s="76" t="s">
        <v>20</v>
      </c>
      <c r="Q597" s="76" t="s">
        <v>20</v>
      </c>
      <c r="R597" s="83">
        <v>522333</v>
      </c>
      <c r="S597" s="83">
        <v>1195781.2889850205</v>
      </c>
      <c r="T597" s="83">
        <v>1774994.7974085489</v>
      </c>
      <c r="U597" s="83">
        <v>2123699.1971096639</v>
      </c>
      <c r="V597" s="83">
        <v>2350091.3619860178</v>
      </c>
      <c r="W597" s="83">
        <v>2531605.6688574213</v>
      </c>
      <c r="X597" s="83">
        <v>2670528.490205511</v>
      </c>
      <c r="Y597" s="83">
        <v>2789099.2870227434</v>
      </c>
      <c r="Z597" s="83">
        <v>2901854.9293557392</v>
      </c>
      <c r="AA597" s="83">
        <v>2993021.172010039</v>
      </c>
      <c r="AB597" s="83">
        <v>3073943.3210217617</v>
      </c>
      <c r="AC597" s="83">
        <v>3144301.0947154844</v>
      </c>
      <c r="AD597" s="83">
        <v>3208380.0469642072</v>
      </c>
      <c r="AE597" s="83">
        <v>3274542.4679010035</v>
      </c>
      <c r="AF597" s="83">
        <v>3340116.838907856</v>
      </c>
      <c r="AG597" s="83">
        <v>3404115.6760959742</v>
      </c>
      <c r="AH597" s="83">
        <v>3467252.0811538999</v>
      </c>
      <c r="AI597" s="83">
        <v>3529268.0431193928</v>
      </c>
      <c r="AJ597" s="83">
        <v>3589815.9531011279</v>
      </c>
      <c r="AK597" s="83">
        <v>3648857.549099213</v>
      </c>
      <c r="AL597" s="92">
        <v>3706625.3781977496</v>
      </c>
    </row>
    <row r="598" spans="1:38" x14ac:dyDescent="0.25">
      <c r="A598" t="str">
        <f t="shared" si="9"/>
        <v>Total aircraft movements_Bosnia and Herzegovina</v>
      </c>
      <c r="B598" s="72" t="s">
        <v>35</v>
      </c>
      <c r="C598" s="108" t="s">
        <v>96</v>
      </c>
      <c r="D598" s="92" t="s">
        <v>101</v>
      </c>
      <c r="E598" s="75" t="s">
        <v>20</v>
      </c>
      <c r="F598" s="76" t="s">
        <v>34</v>
      </c>
      <c r="G598" s="76" t="s">
        <v>20</v>
      </c>
      <c r="H598" s="76" t="s">
        <v>20</v>
      </c>
      <c r="I598" s="76" t="s">
        <v>20</v>
      </c>
      <c r="J598" s="76" t="s">
        <v>20</v>
      </c>
      <c r="K598" s="76" t="s">
        <v>20</v>
      </c>
      <c r="L598" s="76" t="s">
        <v>20</v>
      </c>
      <c r="M598" s="76" t="s">
        <v>20</v>
      </c>
      <c r="N598" s="76" t="s">
        <v>20</v>
      </c>
      <c r="O598" s="76" t="s">
        <v>20</v>
      </c>
      <c r="P598" s="76" t="s">
        <v>20</v>
      </c>
      <c r="Q598" s="76" t="s">
        <v>20</v>
      </c>
      <c r="R598" s="83">
        <v>9771</v>
      </c>
      <c r="S598" s="83">
        <v>17018.791857585024</v>
      </c>
      <c r="T598" s="83">
        <v>21163.998815571733</v>
      </c>
      <c r="U598" s="83">
        <v>23186.238413253926</v>
      </c>
      <c r="V598" s="83">
        <v>24362.716217532092</v>
      </c>
      <c r="W598" s="83">
        <v>25033.656914085859</v>
      </c>
      <c r="X598" s="83">
        <v>25501.500892749547</v>
      </c>
      <c r="Y598" s="83">
        <v>25833.575742890367</v>
      </c>
      <c r="Z598" s="83">
        <v>26095.869992887579</v>
      </c>
      <c r="AA598" s="83">
        <v>26321.797356438619</v>
      </c>
      <c r="AB598" s="83">
        <v>26531.505069633662</v>
      </c>
      <c r="AC598" s="83">
        <v>26827.097796008547</v>
      </c>
      <c r="AD598" s="83">
        <v>27120.825492049342</v>
      </c>
      <c r="AE598" s="83">
        <v>27417.790942598549</v>
      </c>
      <c r="AF598" s="83">
        <v>27714.46532267184</v>
      </c>
      <c r="AG598" s="83">
        <v>28015.521711383833</v>
      </c>
      <c r="AH598" s="83">
        <v>28408.477115352976</v>
      </c>
      <c r="AI598" s="83">
        <v>28802.545936112034</v>
      </c>
      <c r="AJ598" s="83">
        <v>29197.07341007582</v>
      </c>
      <c r="AK598" s="83">
        <v>29592.50448202153</v>
      </c>
      <c r="AL598" s="92">
        <v>29989.376131100049</v>
      </c>
    </row>
    <row r="599" spans="1:38" x14ac:dyDescent="0.25">
      <c r="A599" t="str">
        <f t="shared" si="9"/>
        <v>Total Cargo_Bosnia and Herzegovina</v>
      </c>
      <c r="B599" s="102" t="s">
        <v>207</v>
      </c>
      <c r="C599" s="103" t="s">
        <v>96</v>
      </c>
      <c r="D599" s="104" t="s">
        <v>101</v>
      </c>
      <c r="E599" s="105" t="s">
        <v>20</v>
      </c>
      <c r="F599" s="106" t="s">
        <v>34</v>
      </c>
      <c r="G599" s="106" t="s">
        <v>20</v>
      </c>
      <c r="H599" s="106" t="s">
        <v>20</v>
      </c>
      <c r="I599" s="106" t="s">
        <v>20</v>
      </c>
      <c r="J599" s="106" t="s">
        <v>20</v>
      </c>
      <c r="K599" s="106" t="s">
        <v>20</v>
      </c>
      <c r="L599" s="106" t="s">
        <v>20</v>
      </c>
      <c r="M599" s="106" t="s">
        <v>20</v>
      </c>
      <c r="N599" s="106" t="s">
        <v>20</v>
      </c>
      <c r="O599" s="106" t="s">
        <v>20</v>
      </c>
      <c r="P599" s="106" t="s">
        <v>20</v>
      </c>
      <c r="Q599" s="106" t="s">
        <v>20</v>
      </c>
      <c r="R599" s="107">
        <v>2397</v>
      </c>
      <c r="S599" s="107">
        <v>2082.7644236275905</v>
      </c>
      <c r="T599" s="107">
        <v>2469.478701856377</v>
      </c>
      <c r="U599" s="107">
        <v>2851.3407867912492</v>
      </c>
      <c r="V599" s="107">
        <v>3170.6563401885023</v>
      </c>
      <c r="W599" s="107">
        <v>3415.073588141347</v>
      </c>
      <c r="X599" s="107">
        <v>3642.5212088004073</v>
      </c>
      <c r="Y599" s="107">
        <v>3852.2506574514509</v>
      </c>
      <c r="Z599" s="107">
        <v>4047.4369898108071</v>
      </c>
      <c r="AA599" s="107">
        <v>4228.2340503679616</v>
      </c>
      <c r="AB599" s="107">
        <v>4396.3121154632099</v>
      </c>
      <c r="AC599" s="107">
        <v>4580.808773755225</v>
      </c>
      <c r="AD599" s="107">
        <v>4765.4606973913378</v>
      </c>
      <c r="AE599" s="107">
        <v>4946.5586915814101</v>
      </c>
      <c r="AF599" s="107">
        <v>5120.2366672125445</v>
      </c>
      <c r="AG599" s="107">
        <v>5290.8154425662315</v>
      </c>
      <c r="AH599" s="107">
        <v>5457.8960344480884</v>
      </c>
      <c r="AI599" s="107">
        <v>5622.8232648265348</v>
      </c>
      <c r="AJ599" s="107">
        <v>5782.3182445398452</v>
      </c>
      <c r="AK599" s="107">
        <v>5939.4205498176989</v>
      </c>
      <c r="AL599" s="104">
        <v>6094.3709757549505</v>
      </c>
    </row>
    <row r="600" spans="1:38" x14ac:dyDescent="0.25">
      <c r="A600" t="str">
        <f t="shared" si="9"/>
        <v>International passengers_Bosnia and Herzegovina</v>
      </c>
      <c r="B600" s="102" t="s">
        <v>54</v>
      </c>
      <c r="C600" s="103" t="s">
        <v>96</v>
      </c>
      <c r="D600" s="104" t="s">
        <v>101</v>
      </c>
      <c r="E600" s="105" t="s">
        <v>20</v>
      </c>
      <c r="F600" s="106" t="s">
        <v>34</v>
      </c>
      <c r="G600" s="106" t="s">
        <v>20</v>
      </c>
      <c r="H600" s="106" t="s">
        <v>20</v>
      </c>
      <c r="I600" s="106" t="s">
        <v>20</v>
      </c>
      <c r="J600" s="106" t="s">
        <v>20</v>
      </c>
      <c r="K600" s="106" t="s">
        <v>20</v>
      </c>
      <c r="L600" s="106" t="s">
        <v>20</v>
      </c>
      <c r="M600" s="106" t="s">
        <v>20</v>
      </c>
      <c r="N600" s="106" t="s">
        <v>20</v>
      </c>
      <c r="O600" s="106" t="s">
        <v>20</v>
      </c>
      <c r="P600" s="106" t="s">
        <v>20</v>
      </c>
      <c r="Q600" s="106" t="s">
        <v>20</v>
      </c>
      <c r="R600" s="107">
        <v>522333</v>
      </c>
      <c r="S600" s="107">
        <v>1195781.2889850205</v>
      </c>
      <c r="T600" s="107">
        <v>1774994.7974085489</v>
      </c>
      <c r="U600" s="107">
        <v>2123699.1971096639</v>
      </c>
      <c r="V600" s="107">
        <v>2350091.3619860178</v>
      </c>
      <c r="W600" s="107">
        <v>2531605.6688574213</v>
      </c>
      <c r="X600" s="107">
        <v>2670528.490205511</v>
      </c>
      <c r="Y600" s="107">
        <v>2789099.2870227434</v>
      </c>
      <c r="Z600" s="107">
        <v>2901854.9293557392</v>
      </c>
      <c r="AA600" s="107">
        <v>2993021.172010039</v>
      </c>
      <c r="AB600" s="107">
        <v>3073943.3210217617</v>
      </c>
      <c r="AC600" s="107">
        <v>3144301.0947154844</v>
      </c>
      <c r="AD600" s="107">
        <v>3208380.0469642072</v>
      </c>
      <c r="AE600" s="107">
        <v>3274542.4679010035</v>
      </c>
      <c r="AF600" s="107">
        <v>3340116.838907856</v>
      </c>
      <c r="AG600" s="107">
        <v>3404115.6760959742</v>
      </c>
      <c r="AH600" s="107">
        <v>3467252.0811538999</v>
      </c>
      <c r="AI600" s="107">
        <v>3529268.0431193928</v>
      </c>
      <c r="AJ600" s="107">
        <v>3589815.9531011279</v>
      </c>
      <c r="AK600" s="107">
        <v>3648857.549099213</v>
      </c>
      <c r="AL600" s="104">
        <v>3706625.3781977496</v>
      </c>
    </row>
    <row r="601" spans="1:38" x14ac:dyDescent="0.25">
      <c r="A601" t="str">
        <f t="shared" si="9"/>
        <v>Domestic passengers_Bosnia and Herzegovina</v>
      </c>
      <c r="B601" s="72" t="s">
        <v>56</v>
      </c>
      <c r="C601" s="108" t="s">
        <v>96</v>
      </c>
      <c r="D601" s="92" t="s">
        <v>101</v>
      </c>
      <c r="E601" s="75" t="s">
        <v>20</v>
      </c>
      <c r="F601" s="76" t="s">
        <v>34</v>
      </c>
      <c r="G601" s="76" t="s">
        <v>20</v>
      </c>
      <c r="H601" s="76" t="s">
        <v>20</v>
      </c>
      <c r="I601" s="76" t="s">
        <v>20</v>
      </c>
      <c r="J601" s="76" t="s">
        <v>20</v>
      </c>
      <c r="K601" s="76" t="s">
        <v>20</v>
      </c>
      <c r="L601" s="76" t="s">
        <v>20</v>
      </c>
      <c r="M601" s="76" t="s">
        <v>20</v>
      </c>
      <c r="N601" s="76" t="s">
        <v>20</v>
      </c>
      <c r="O601" s="76" t="s">
        <v>20</v>
      </c>
      <c r="P601" s="76" t="s">
        <v>20</v>
      </c>
      <c r="Q601" s="76" t="s">
        <v>20</v>
      </c>
      <c r="R601" s="83" t="s">
        <v>218</v>
      </c>
      <c r="S601" s="83" t="s">
        <v>218</v>
      </c>
      <c r="T601" s="83" t="s">
        <v>218</v>
      </c>
      <c r="U601" s="83" t="s">
        <v>218</v>
      </c>
      <c r="V601" s="83" t="s">
        <v>218</v>
      </c>
      <c r="W601" s="83" t="s">
        <v>218</v>
      </c>
      <c r="X601" s="83" t="s">
        <v>218</v>
      </c>
      <c r="Y601" s="83" t="s">
        <v>218</v>
      </c>
      <c r="Z601" s="83" t="s">
        <v>218</v>
      </c>
      <c r="AA601" s="83" t="s">
        <v>218</v>
      </c>
      <c r="AB601" s="83" t="s">
        <v>218</v>
      </c>
      <c r="AC601" s="83" t="s">
        <v>218</v>
      </c>
      <c r="AD601" s="83" t="s">
        <v>218</v>
      </c>
      <c r="AE601" s="83" t="s">
        <v>218</v>
      </c>
      <c r="AF601" s="83" t="s">
        <v>218</v>
      </c>
      <c r="AG601" s="83" t="s">
        <v>218</v>
      </c>
      <c r="AH601" s="83" t="s">
        <v>218</v>
      </c>
      <c r="AI601" s="83" t="s">
        <v>218</v>
      </c>
      <c r="AJ601" s="83" t="s">
        <v>218</v>
      </c>
      <c r="AK601" s="83" t="s">
        <v>218</v>
      </c>
      <c r="AL601" s="92" t="s">
        <v>218</v>
      </c>
    </row>
    <row r="602" spans="1:38" x14ac:dyDescent="0.25">
      <c r="A602" t="str">
        <f t="shared" si="9"/>
        <v>Total passengers_Belgium</v>
      </c>
      <c r="B602" s="102" t="s">
        <v>58</v>
      </c>
      <c r="C602" s="103" t="s">
        <v>96</v>
      </c>
      <c r="D602" s="104" t="s">
        <v>102</v>
      </c>
      <c r="E602" s="105" t="s">
        <v>34</v>
      </c>
      <c r="F602" s="106" t="s">
        <v>20</v>
      </c>
      <c r="G602" s="106" t="s">
        <v>20</v>
      </c>
      <c r="H602" s="106" t="s">
        <v>34</v>
      </c>
      <c r="I602" s="106" t="s">
        <v>34</v>
      </c>
      <c r="J602" s="106" t="s">
        <v>20</v>
      </c>
      <c r="K602" s="106" t="s">
        <v>20</v>
      </c>
      <c r="L602" s="106" t="s">
        <v>20</v>
      </c>
      <c r="M602" s="106" t="s">
        <v>20</v>
      </c>
      <c r="N602" s="106" t="s">
        <v>20</v>
      </c>
      <c r="O602" s="106" t="s">
        <v>20</v>
      </c>
      <c r="P602" s="106" t="s">
        <v>20</v>
      </c>
      <c r="Q602" s="106" t="s">
        <v>34</v>
      </c>
      <c r="R602" s="107">
        <v>9493231</v>
      </c>
      <c r="S602" s="107">
        <v>13689617.904100383</v>
      </c>
      <c r="T602" s="107">
        <v>24438870.495045632</v>
      </c>
      <c r="U602" s="107">
        <v>30412564.718388159</v>
      </c>
      <c r="V602" s="107">
        <v>34942820.885412276</v>
      </c>
      <c r="W602" s="107">
        <v>38506712.051717691</v>
      </c>
      <c r="X602" s="107">
        <v>41479624.787938707</v>
      </c>
      <c r="Y602" s="107">
        <v>44064035.502070002</v>
      </c>
      <c r="Z602" s="107">
        <v>46386947.482154764</v>
      </c>
      <c r="AA602" s="107">
        <v>48529584.727721348</v>
      </c>
      <c r="AB602" s="107">
        <v>50544990.799519487</v>
      </c>
      <c r="AC602" s="107">
        <v>52468585.539268889</v>
      </c>
      <c r="AD602" s="107">
        <v>54324542.441837139</v>
      </c>
      <c r="AE602" s="107">
        <v>56129693.431129158</v>
      </c>
      <c r="AF602" s="107">
        <v>57895967.894214638</v>
      </c>
      <c r="AG602" s="107">
        <v>59631963.20865456</v>
      </c>
      <c r="AH602" s="107">
        <v>61343943.765567861</v>
      </c>
      <c r="AI602" s="107">
        <v>63036525.55644656</v>
      </c>
      <c r="AJ602" s="107">
        <v>64713133.588948898</v>
      </c>
      <c r="AK602" s="107">
        <v>66376327.403083116</v>
      </c>
      <c r="AL602" s="104">
        <v>68028022.937164009</v>
      </c>
    </row>
    <row r="603" spans="1:38" x14ac:dyDescent="0.25">
      <c r="A603" t="str">
        <f t="shared" si="9"/>
        <v>Total aircraft movements_Belgium</v>
      </c>
      <c r="B603" s="102" t="s">
        <v>35</v>
      </c>
      <c r="C603" s="103" t="s">
        <v>96</v>
      </c>
      <c r="D603" s="104" t="s">
        <v>102</v>
      </c>
      <c r="E603" s="105" t="s">
        <v>34</v>
      </c>
      <c r="F603" s="106" t="s">
        <v>20</v>
      </c>
      <c r="G603" s="106" t="s">
        <v>20</v>
      </c>
      <c r="H603" s="106" t="s">
        <v>34</v>
      </c>
      <c r="I603" s="106" t="s">
        <v>34</v>
      </c>
      <c r="J603" s="106" t="s">
        <v>20</v>
      </c>
      <c r="K603" s="106" t="s">
        <v>20</v>
      </c>
      <c r="L603" s="106" t="s">
        <v>20</v>
      </c>
      <c r="M603" s="106" t="s">
        <v>20</v>
      </c>
      <c r="N603" s="106" t="s">
        <v>20</v>
      </c>
      <c r="O603" s="106" t="s">
        <v>20</v>
      </c>
      <c r="P603" s="106" t="s">
        <v>20</v>
      </c>
      <c r="Q603" s="106" t="s">
        <v>34</v>
      </c>
      <c r="R603" s="107">
        <v>226542</v>
      </c>
      <c r="S603" s="107">
        <v>296040.10607845604</v>
      </c>
      <c r="T603" s="107">
        <v>357999.1909585176</v>
      </c>
      <c r="U603" s="107">
        <v>402224.23566303973</v>
      </c>
      <c r="V603" s="107">
        <v>423897.0070119889</v>
      </c>
      <c r="W603" s="107">
        <v>439703.62946045015</v>
      </c>
      <c r="X603" s="107">
        <v>453574.97083833773</v>
      </c>
      <c r="Y603" s="107">
        <v>465055.03198834858</v>
      </c>
      <c r="Z603" s="107">
        <v>476549.50410163752</v>
      </c>
      <c r="AA603" s="107">
        <v>487120.84616944846</v>
      </c>
      <c r="AB603" s="107">
        <v>496901.60324841656</v>
      </c>
      <c r="AC603" s="107">
        <v>507572.03663220123</v>
      </c>
      <c r="AD603" s="107">
        <v>517489.60770076956</v>
      </c>
      <c r="AE603" s="107">
        <v>526713.58982193517</v>
      </c>
      <c r="AF603" s="107">
        <v>535950.32879149646</v>
      </c>
      <c r="AG603" s="107">
        <v>545349.5687070745</v>
      </c>
      <c r="AH603" s="107">
        <v>554134.57339356502</v>
      </c>
      <c r="AI603" s="107">
        <v>562917.63527230336</v>
      </c>
      <c r="AJ603" s="107">
        <v>571892.93532672699</v>
      </c>
      <c r="AK603" s="107">
        <v>581113.01582074421</v>
      </c>
      <c r="AL603" s="104">
        <v>590205.60004487657</v>
      </c>
    </row>
    <row r="604" spans="1:38" x14ac:dyDescent="0.25">
      <c r="A604" t="str">
        <f t="shared" si="9"/>
        <v>Total Cargo_Belgium</v>
      </c>
      <c r="B604" s="102" t="s">
        <v>207</v>
      </c>
      <c r="C604" s="108" t="s">
        <v>96</v>
      </c>
      <c r="D604" s="92" t="s">
        <v>102</v>
      </c>
      <c r="E604" s="75" t="s">
        <v>34</v>
      </c>
      <c r="F604" s="76" t="s">
        <v>20</v>
      </c>
      <c r="G604" s="76" t="s">
        <v>20</v>
      </c>
      <c r="H604" s="76" t="s">
        <v>34</v>
      </c>
      <c r="I604" s="76" t="s">
        <v>34</v>
      </c>
      <c r="J604" s="76" t="s">
        <v>20</v>
      </c>
      <c r="K604" s="76" t="s">
        <v>20</v>
      </c>
      <c r="L604" s="76" t="s">
        <v>20</v>
      </c>
      <c r="M604" s="76" t="s">
        <v>20</v>
      </c>
      <c r="N604" s="76" t="s">
        <v>20</v>
      </c>
      <c r="O604" s="76" t="s">
        <v>20</v>
      </c>
      <c r="P604" s="76" t="s">
        <v>20</v>
      </c>
      <c r="Q604" s="76" t="s">
        <v>34</v>
      </c>
      <c r="R604" s="83">
        <v>1679167.118</v>
      </c>
      <c r="S604" s="83">
        <v>2148173.8687630207</v>
      </c>
      <c r="T604" s="83">
        <v>2184759.7615352082</v>
      </c>
      <c r="U604" s="83">
        <v>2146917.3639614829</v>
      </c>
      <c r="V604" s="83">
        <v>2120386.64900515</v>
      </c>
      <c r="W604" s="83">
        <v>2112052.2134646508</v>
      </c>
      <c r="X604" s="83">
        <v>2114512.1113519706</v>
      </c>
      <c r="Y604" s="83">
        <v>2125244.9698245316</v>
      </c>
      <c r="Z604" s="83">
        <v>2142757.0702371681</v>
      </c>
      <c r="AA604" s="83">
        <v>2165883.8653838304</v>
      </c>
      <c r="AB604" s="83">
        <v>2193928.7289936892</v>
      </c>
      <c r="AC604" s="83">
        <v>2225017.6079348512</v>
      </c>
      <c r="AD604" s="83">
        <v>2254226.8875077157</v>
      </c>
      <c r="AE604" s="83">
        <v>2280731.3728098748</v>
      </c>
      <c r="AF604" s="83">
        <v>2305679.1842417205</v>
      </c>
      <c r="AG604" s="83">
        <v>2331264.0849975445</v>
      </c>
      <c r="AH604" s="83">
        <v>2358127.1861907532</v>
      </c>
      <c r="AI604" s="83">
        <v>2385033.8597705616</v>
      </c>
      <c r="AJ604" s="83">
        <v>2412965.9516158011</v>
      </c>
      <c r="AK604" s="83">
        <v>2443642.5386878904</v>
      </c>
      <c r="AL604" s="92">
        <v>2478326.0003723819</v>
      </c>
    </row>
    <row r="605" spans="1:38" x14ac:dyDescent="0.25">
      <c r="A605" t="str">
        <f t="shared" si="9"/>
        <v>International passengers_Belgium</v>
      </c>
      <c r="B605" s="72" t="s">
        <v>54</v>
      </c>
      <c r="C605" s="108" t="s">
        <v>96</v>
      </c>
      <c r="D605" s="92" t="s">
        <v>102</v>
      </c>
      <c r="E605" s="75" t="s">
        <v>34</v>
      </c>
      <c r="F605" s="76" t="s">
        <v>20</v>
      </c>
      <c r="G605" s="76" t="s">
        <v>20</v>
      </c>
      <c r="H605" s="76" t="s">
        <v>34</v>
      </c>
      <c r="I605" s="76" t="s">
        <v>34</v>
      </c>
      <c r="J605" s="76" t="s">
        <v>20</v>
      </c>
      <c r="K605" s="76" t="s">
        <v>20</v>
      </c>
      <c r="L605" s="76" t="s">
        <v>20</v>
      </c>
      <c r="M605" s="76" t="s">
        <v>20</v>
      </c>
      <c r="N605" s="76" t="s">
        <v>20</v>
      </c>
      <c r="O605" s="76" t="s">
        <v>20</v>
      </c>
      <c r="P605" s="76" t="s">
        <v>20</v>
      </c>
      <c r="Q605" s="76" t="s">
        <v>34</v>
      </c>
      <c r="R605" s="83">
        <v>9458747</v>
      </c>
      <c r="S605" s="83">
        <v>13670537.383322425</v>
      </c>
      <c r="T605" s="83">
        <v>24374943.343637541</v>
      </c>
      <c r="U605" s="83">
        <v>30322326.547548503</v>
      </c>
      <c r="V605" s="83">
        <v>34835462.099283889</v>
      </c>
      <c r="W605" s="83">
        <v>38386318.372140475</v>
      </c>
      <c r="X605" s="83">
        <v>41349476.00911437</v>
      </c>
      <c r="Y605" s="83">
        <v>43926599.324179545</v>
      </c>
      <c r="Z605" s="83">
        <v>46244050.004734278</v>
      </c>
      <c r="AA605" s="83">
        <v>48382563.658163853</v>
      </c>
      <c r="AB605" s="83">
        <v>50394830.842872217</v>
      </c>
      <c r="AC605" s="83">
        <v>52316016.627196215</v>
      </c>
      <c r="AD605" s="83">
        <v>54170109.194614261</v>
      </c>
      <c r="AE605" s="83">
        <v>55973806.838948414</v>
      </c>
      <c r="AF605" s="83">
        <v>57738944.498333961</v>
      </c>
      <c r="AG605" s="83">
        <v>59474044.501949698</v>
      </c>
      <c r="AH605" s="83">
        <v>61185317.688370481</v>
      </c>
      <c r="AI605" s="83">
        <v>62877339.523621917</v>
      </c>
      <c r="AJ605" s="83">
        <v>64553503.070422485</v>
      </c>
      <c r="AK605" s="83">
        <v>66216342.24859263</v>
      </c>
      <c r="AL605" s="92">
        <v>67867755.641151339</v>
      </c>
    </row>
    <row r="606" spans="1:38" x14ac:dyDescent="0.25">
      <c r="A606" t="str">
        <f t="shared" si="9"/>
        <v>Domestic passengers_Belgium</v>
      </c>
      <c r="B606" s="102" t="s">
        <v>56</v>
      </c>
      <c r="C606" s="103" t="s">
        <v>96</v>
      </c>
      <c r="D606" s="104" t="s">
        <v>102</v>
      </c>
      <c r="E606" s="105" t="s">
        <v>34</v>
      </c>
      <c r="F606" s="106" t="s">
        <v>20</v>
      </c>
      <c r="G606" s="106" t="s">
        <v>20</v>
      </c>
      <c r="H606" s="106" t="s">
        <v>34</v>
      </c>
      <c r="I606" s="106" t="s">
        <v>34</v>
      </c>
      <c r="J606" s="106" t="s">
        <v>20</v>
      </c>
      <c r="K606" s="106" t="s">
        <v>20</v>
      </c>
      <c r="L606" s="106" t="s">
        <v>20</v>
      </c>
      <c r="M606" s="106" t="s">
        <v>20</v>
      </c>
      <c r="N606" s="106" t="s">
        <v>20</v>
      </c>
      <c r="O606" s="106" t="s">
        <v>20</v>
      </c>
      <c r="P606" s="106" t="s">
        <v>20</v>
      </c>
      <c r="Q606" s="106" t="s">
        <v>34</v>
      </c>
      <c r="R606" s="107" t="s">
        <v>218</v>
      </c>
      <c r="S606" s="107" t="s">
        <v>218</v>
      </c>
      <c r="T606" s="107" t="s">
        <v>218</v>
      </c>
      <c r="U606" s="107" t="s">
        <v>218</v>
      </c>
      <c r="V606" s="107" t="s">
        <v>218</v>
      </c>
      <c r="W606" s="107" t="s">
        <v>218</v>
      </c>
      <c r="X606" s="107" t="s">
        <v>218</v>
      </c>
      <c r="Y606" s="107" t="s">
        <v>218</v>
      </c>
      <c r="Z606" s="107" t="s">
        <v>218</v>
      </c>
      <c r="AA606" s="107" t="s">
        <v>218</v>
      </c>
      <c r="AB606" s="107" t="s">
        <v>218</v>
      </c>
      <c r="AC606" s="107" t="s">
        <v>218</v>
      </c>
      <c r="AD606" s="107" t="s">
        <v>218</v>
      </c>
      <c r="AE606" s="107" t="s">
        <v>218</v>
      </c>
      <c r="AF606" s="107" t="s">
        <v>218</v>
      </c>
      <c r="AG606" s="107" t="s">
        <v>218</v>
      </c>
      <c r="AH606" s="107" t="s">
        <v>218</v>
      </c>
      <c r="AI606" s="107" t="s">
        <v>218</v>
      </c>
      <c r="AJ606" s="107" t="s">
        <v>218</v>
      </c>
      <c r="AK606" s="107" t="s">
        <v>218</v>
      </c>
      <c r="AL606" s="104" t="s">
        <v>218</v>
      </c>
    </row>
    <row r="607" spans="1:38" x14ac:dyDescent="0.25">
      <c r="A607" t="str">
        <f t="shared" si="9"/>
        <v>Total passengers_Barbados</v>
      </c>
      <c r="B607" s="72" t="s">
        <v>58</v>
      </c>
      <c r="C607" s="108" t="s">
        <v>141</v>
      </c>
      <c r="D607" s="92" t="s">
        <v>144</v>
      </c>
      <c r="E607" s="75" t="s">
        <v>20</v>
      </c>
      <c r="F607" s="76" t="s">
        <v>34</v>
      </c>
      <c r="G607" s="76" t="s">
        <v>20</v>
      </c>
      <c r="H607" s="76" t="s">
        <v>20</v>
      </c>
      <c r="I607" s="76" t="s">
        <v>20</v>
      </c>
      <c r="J607" s="76" t="s">
        <v>20</v>
      </c>
      <c r="K607" s="76" t="s">
        <v>20</v>
      </c>
      <c r="L607" s="76" t="s">
        <v>20</v>
      </c>
      <c r="M607" s="76" t="s">
        <v>20</v>
      </c>
      <c r="N607" s="76" t="s">
        <v>20</v>
      </c>
      <c r="O607" s="76" t="s">
        <v>20</v>
      </c>
      <c r="P607" s="76" t="s">
        <v>20</v>
      </c>
      <c r="Q607" s="76" t="s">
        <v>20</v>
      </c>
      <c r="R607" s="83">
        <v>767147</v>
      </c>
      <c r="S607" s="83">
        <v>554196.46423179877</v>
      </c>
      <c r="T607" s="83">
        <v>1032273.3341313062</v>
      </c>
      <c r="U607" s="83">
        <v>1675477.1150876752</v>
      </c>
      <c r="V607" s="83">
        <v>2168458.6480153683</v>
      </c>
      <c r="W607" s="83">
        <v>2377438.033069361</v>
      </c>
      <c r="X607" s="83">
        <v>2544971.6103276727</v>
      </c>
      <c r="Y607" s="83">
        <v>2683163.6541250991</v>
      </c>
      <c r="Z607" s="83">
        <v>2802832.9636130673</v>
      </c>
      <c r="AA607" s="83">
        <v>2908084.7774186935</v>
      </c>
      <c r="AB607" s="83">
        <v>3004611.8718396435</v>
      </c>
      <c r="AC607" s="83">
        <v>3093396.9358479655</v>
      </c>
      <c r="AD607" s="83">
        <v>3176315.7902088664</v>
      </c>
      <c r="AE607" s="83">
        <v>3256004.0934428666</v>
      </c>
      <c r="AF607" s="83">
        <v>3330807.7131997207</v>
      </c>
      <c r="AG607" s="83">
        <v>3404992.6316359928</v>
      </c>
      <c r="AH607" s="83">
        <v>3477254.6288414928</v>
      </c>
      <c r="AI607" s="83">
        <v>3549181.0856583337</v>
      </c>
      <c r="AJ607" s="83">
        <v>3618892.1352900402</v>
      </c>
      <c r="AK607" s="83">
        <v>3688093.5619577644</v>
      </c>
      <c r="AL607" s="92">
        <v>3758165.2337552528</v>
      </c>
    </row>
    <row r="608" spans="1:38" x14ac:dyDescent="0.25">
      <c r="A608" t="str">
        <f t="shared" si="9"/>
        <v>Total aircraft movements_Barbados</v>
      </c>
      <c r="B608" s="72" t="s">
        <v>35</v>
      </c>
      <c r="C608" s="108" t="s">
        <v>141</v>
      </c>
      <c r="D608" s="92" t="s">
        <v>144</v>
      </c>
      <c r="E608" s="75" t="s">
        <v>20</v>
      </c>
      <c r="F608" s="76" t="s">
        <v>34</v>
      </c>
      <c r="G608" s="76" t="s">
        <v>20</v>
      </c>
      <c r="H608" s="76" t="s">
        <v>20</v>
      </c>
      <c r="I608" s="76" t="s">
        <v>20</v>
      </c>
      <c r="J608" s="76" t="s">
        <v>20</v>
      </c>
      <c r="K608" s="76" t="s">
        <v>20</v>
      </c>
      <c r="L608" s="76" t="s">
        <v>20</v>
      </c>
      <c r="M608" s="76" t="s">
        <v>20</v>
      </c>
      <c r="N608" s="76" t="s">
        <v>20</v>
      </c>
      <c r="O608" s="76" t="s">
        <v>20</v>
      </c>
      <c r="P608" s="76" t="s">
        <v>20</v>
      </c>
      <c r="Q608" s="76" t="s">
        <v>20</v>
      </c>
      <c r="R608" s="83">
        <v>15294</v>
      </c>
      <c r="S608" s="83">
        <v>14968.300218622651</v>
      </c>
      <c r="T608" s="83">
        <v>22985.557375419525</v>
      </c>
      <c r="U608" s="83">
        <v>28025.762123312114</v>
      </c>
      <c r="V608" s="83">
        <v>30517.629696108223</v>
      </c>
      <c r="W608" s="83">
        <v>32336.553539669658</v>
      </c>
      <c r="X608" s="83">
        <v>33726.998746894853</v>
      </c>
      <c r="Y608" s="83">
        <v>34840.545646330364</v>
      </c>
      <c r="Z608" s="83">
        <v>35773.519315532838</v>
      </c>
      <c r="AA608" s="83">
        <v>36587.741300094378</v>
      </c>
      <c r="AB608" s="83">
        <v>37321.829965489036</v>
      </c>
      <c r="AC608" s="83">
        <v>37999.048348615172</v>
      </c>
      <c r="AD608" s="83">
        <v>38638.811965431829</v>
      </c>
      <c r="AE608" s="83">
        <v>39249.78595387617</v>
      </c>
      <c r="AF608" s="83">
        <v>39840.801194015185</v>
      </c>
      <c r="AG608" s="83">
        <v>40417.025120127466</v>
      </c>
      <c r="AH608" s="83">
        <v>40983.042451887093</v>
      </c>
      <c r="AI608" s="83">
        <v>41539.971846137778</v>
      </c>
      <c r="AJ608" s="83">
        <v>42090.524599878532</v>
      </c>
      <c r="AK608" s="83">
        <v>42638.089734915484</v>
      </c>
      <c r="AL608" s="92">
        <v>43180.807831942519</v>
      </c>
    </row>
    <row r="609" spans="1:38" x14ac:dyDescent="0.25">
      <c r="A609" t="str">
        <f t="shared" si="9"/>
        <v>Total Cargo_Barbados</v>
      </c>
      <c r="B609" s="102" t="s">
        <v>207</v>
      </c>
      <c r="C609" s="103" t="s">
        <v>141</v>
      </c>
      <c r="D609" s="104" t="s">
        <v>144</v>
      </c>
      <c r="E609" s="105" t="s">
        <v>20</v>
      </c>
      <c r="F609" s="106" t="s">
        <v>34</v>
      </c>
      <c r="G609" s="106" t="s">
        <v>20</v>
      </c>
      <c r="H609" s="106" t="s">
        <v>20</v>
      </c>
      <c r="I609" s="106" t="s">
        <v>20</v>
      </c>
      <c r="J609" s="106" t="s">
        <v>20</v>
      </c>
      <c r="K609" s="106" t="s">
        <v>20</v>
      </c>
      <c r="L609" s="106" t="s">
        <v>20</v>
      </c>
      <c r="M609" s="106" t="s">
        <v>20</v>
      </c>
      <c r="N609" s="106" t="s">
        <v>20</v>
      </c>
      <c r="O609" s="106" t="s">
        <v>20</v>
      </c>
      <c r="P609" s="106" t="s">
        <v>20</v>
      </c>
      <c r="Q609" s="106" t="s">
        <v>20</v>
      </c>
      <c r="R609" s="107" t="s">
        <v>218</v>
      </c>
      <c r="S609" s="107" t="s">
        <v>218</v>
      </c>
      <c r="T609" s="107" t="s">
        <v>218</v>
      </c>
      <c r="U609" s="107" t="s">
        <v>218</v>
      </c>
      <c r="V609" s="107" t="s">
        <v>218</v>
      </c>
      <c r="W609" s="107" t="s">
        <v>218</v>
      </c>
      <c r="X609" s="107" t="s">
        <v>218</v>
      </c>
      <c r="Y609" s="107" t="s">
        <v>218</v>
      </c>
      <c r="Z609" s="107" t="s">
        <v>218</v>
      </c>
      <c r="AA609" s="107" t="s">
        <v>218</v>
      </c>
      <c r="AB609" s="107" t="s">
        <v>218</v>
      </c>
      <c r="AC609" s="107" t="s">
        <v>218</v>
      </c>
      <c r="AD609" s="107" t="s">
        <v>218</v>
      </c>
      <c r="AE609" s="107" t="s">
        <v>218</v>
      </c>
      <c r="AF609" s="107" t="s">
        <v>218</v>
      </c>
      <c r="AG609" s="107" t="s">
        <v>218</v>
      </c>
      <c r="AH609" s="107" t="s">
        <v>218</v>
      </c>
      <c r="AI609" s="107" t="s">
        <v>218</v>
      </c>
      <c r="AJ609" s="107" t="s">
        <v>218</v>
      </c>
      <c r="AK609" s="107" t="s">
        <v>218</v>
      </c>
      <c r="AL609" s="104" t="s">
        <v>218</v>
      </c>
    </row>
    <row r="610" spans="1:38" x14ac:dyDescent="0.25">
      <c r="A610" t="str">
        <f t="shared" si="9"/>
        <v>International passengers_Barbados</v>
      </c>
      <c r="B610" s="102" t="s">
        <v>54</v>
      </c>
      <c r="C610" s="103" t="s">
        <v>141</v>
      </c>
      <c r="D610" s="104" t="s">
        <v>144</v>
      </c>
      <c r="E610" s="105" t="s">
        <v>20</v>
      </c>
      <c r="F610" s="106" t="s">
        <v>34</v>
      </c>
      <c r="G610" s="106" t="s">
        <v>20</v>
      </c>
      <c r="H610" s="106" t="s">
        <v>20</v>
      </c>
      <c r="I610" s="106" t="s">
        <v>20</v>
      </c>
      <c r="J610" s="106" t="s">
        <v>20</v>
      </c>
      <c r="K610" s="106" t="s">
        <v>20</v>
      </c>
      <c r="L610" s="106" t="s">
        <v>20</v>
      </c>
      <c r="M610" s="106" t="s">
        <v>20</v>
      </c>
      <c r="N610" s="106" t="s">
        <v>20</v>
      </c>
      <c r="O610" s="106" t="s">
        <v>20</v>
      </c>
      <c r="P610" s="106" t="s">
        <v>20</v>
      </c>
      <c r="Q610" s="106" t="s">
        <v>20</v>
      </c>
      <c r="R610" s="107">
        <v>760222</v>
      </c>
      <c r="S610" s="107">
        <v>536804.48957063199</v>
      </c>
      <c r="T610" s="107">
        <v>1008912.0415618131</v>
      </c>
      <c r="U610" s="107">
        <v>1651828.5368263826</v>
      </c>
      <c r="V610" s="107">
        <v>2146187.9138127882</v>
      </c>
      <c r="W610" s="107">
        <v>2357067.750735641</v>
      </c>
      <c r="X610" s="107">
        <v>2526591.3945039911</v>
      </c>
      <c r="Y610" s="107">
        <v>2666683.4770989995</v>
      </c>
      <c r="Z610" s="107">
        <v>2788097.8791098078</v>
      </c>
      <c r="AA610" s="107">
        <v>2894928.5593879134</v>
      </c>
      <c r="AB610" s="107">
        <v>2992871.2413016586</v>
      </c>
      <c r="AC610" s="107">
        <v>3082994.6752451407</v>
      </c>
      <c r="AD610" s="107">
        <v>3167152.2687673923</v>
      </c>
      <c r="AE610" s="107">
        <v>3247929.1944373758</v>
      </c>
      <c r="AF610" s="107">
        <v>3323693.390162148</v>
      </c>
      <c r="AG610" s="107">
        <v>3398722.6076682257</v>
      </c>
      <c r="AH610" s="107">
        <v>3471719.4686922608</v>
      </c>
      <c r="AI610" s="107">
        <v>3544296.4609554308</v>
      </c>
      <c r="AJ610" s="107">
        <v>3614584.8083223826</v>
      </c>
      <c r="AK610" s="107">
        <v>3684297.1968876529</v>
      </c>
      <c r="AL610" s="104">
        <v>3754820.5997361001</v>
      </c>
    </row>
    <row r="611" spans="1:38" x14ac:dyDescent="0.25">
      <c r="A611" t="str">
        <f t="shared" si="9"/>
        <v>Domestic passengers_Barbados</v>
      </c>
      <c r="B611" s="72" t="s">
        <v>56</v>
      </c>
      <c r="C611" s="108" t="s">
        <v>141</v>
      </c>
      <c r="D611" s="92" t="s">
        <v>144</v>
      </c>
      <c r="E611" s="75" t="s">
        <v>20</v>
      </c>
      <c r="F611" s="76" t="s">
        <v>34</v>
      </c>
      <c r="G611" s="76" t="s">
        <v>20</v>
      </c>
      <c r="H611" s="76" t="s">
        <v>20</v>
      </c>
      <c r="I611" s="76" t="s">
        <v>20</v>
      </c>
      <c r="J611" s="76" t="s">
        <v>20</v>
      </c>
      <c r="K611" s="76" t="s">
        <v>20</v>
      </c>
      <c r="L611" s="76" t="s">
        <v>20</v>
      </c>
      <c r="M611" s="76" t="s">
        <v>20</v>
      </c>
      <c r="N611" s="76" t="s">
        <v>20</v>
      </c>
      <c r="O611" s="76" t="s">
        <v>20</v>
      </c>
      <c r="P611" s="76" t="s">
        <v>20</v>
      </c>
      <c r="Q611" s="76" t="s">
        <v>20</v>
      </c>
      <c r="R611" s="83" t="s">
        <v>218</v>
      </c>
      <c r="S611" s="83" t="s">
        <v>218</v>
      </c>
      <c r="T611" s="83" t="s">
        <v>218</v>
      </c>
      <c r="U611" s="83" t="s">
        <v>218</v>
      </c>
      <c r="V611" s="83" t="s">
        <v>218</v>
      </c>
      <c r="W611" s="83" t="s">
        <v>218</v>
      </c>
      <c r="X611" s="83" t="s">
        <v>218</v>
      </c>
      <c r="Y611" s="83" t="s">
        <v>218</v>
      </c>
      <c r="Z611" s="83" t="s">
        <v>218</v>
      </c>
      <c r="AA611" s="83" t="s">
        <v>218</v>
      </c>
      <c r="AB611" s="83" t="s">
        <v>218</v>
      </c>
      <c r="AC611" s="83" t="s">
        <v>218</v>
      </c>
      <c r="AD611" s="83" t="s">
        <v>218</v>
      </c>
      <c r="AE611" s="83" t="s">
        <v>218</v>
      </c>
      <c r="AF611" s="83" t="s">
        <v>218</v>
      </c>
      <c r="AG611" s="83" t="s">
        <v>218</v>
      </c>
      <c r="AH611" s="83" t="s">
        <v>218</v>
      </c>
      <c r="AI611" s="83" t="s">
        <v>218</v>
      </c>
      <c r="AJ611" s="83" t="s">
        <v>218</v>
      </c>
      <c r="AK611" s="83" t="s">
        <v>218</v>
      </c>
      <c r="AL611" s="92" t="s">
        <v>218</v>
      </c>
    </row>
    <row r="612" spans="1:38" x14ac:dyDescent="0.25">
      <c r="A612" t="str">
        <f t="shared" si="9"/>
        <v>Total passengers_Bahrain</v>
      </c>
      <c r="B612" s="72" t="s">
        <v>58</v>
      </c>
      <c r="C612" s="108" t="s">
        <v>170</v>
      </c>
      <c r="D612" s="92" t="s">
        <v>225</v>
      </c>
      <c r="E612" s="75" t="s">
        <v>20</v>
      </c>
      <c r="F612" s="76" t="s">
        <v>34</v>
      </c>
      <c r="G612" s="76" t="s">
        <v>20</v>
      </c>
      <c r="H612" s="76" t="s">
        <v>20</v>
      </c>
      <c r="I612" s="76" t="s">
        <v>20</v>
      </c>
      <c r="J612" s="76" t="s">
        <v>20</v>
      </c>
      <c r="K612" s="76" t="s">
        <v>20</v>
      </c>
      <c r="L612" s="76" t="s">
        <v>20</v>
      </c>
      <c r="M612" s="76" t="s">
        <v>20</v>
      </c>
      <c r="N612" s="76" t="s">
        <v>20</v>
      </c>
      <c r="O612" s="76" t="s">
        <v>20</v>
      </c>
      <c r="P612" s="76" t="s">
        <v>20</v>
      </c>
      <c r="Q612" s="76" t="s">
        <v>20</v>
      </c>
      <c r="R612" s="83">
        <v>2269232</v>
      </c>
      <c r="S612" s="83">
        <v>2958482.3090601019</v>
      </c>
      <c r="T612" s="83">
        <v>6047764.1195071824</v>
      </c>
      <c r="U612" s="83">
        <v>8051119.3704407793</v>
      </c>
      <c r="V612" s="83">
        <v>9626732.9441359267</v>
      </c>
      <c r="W612" s="83">
        <v>10833559.957141085</v>
      </c>
      <c r="X612" s="83">
        <v>11895957.480245059</v>
      </c>
      <c r="Y612" s="83">
        <v>12809936.00812353</v>
      </c>
      <c r="Z612" s="83">
        <v>13744275.390323408</v>
      </c>
      <c r="AA612" s="83">
        <v>14566830.095733678</v>
      </c>
      <c r="AB612" s="83">
        <v>15447437.222516535</v>
      </c>
      <c r="AC612" s="83">
        <v>16185304.482746787</v>
      </c>
      <c r="AD612" s="83">
        <v>17021941.384153556</v>
      </c>
      <c r="AE612" s="83">
        <v>17725668.387093429</v>
      </c>
      <c r="AF612" s="83">
        <v>18496131.07196027</v>
      </c>
      <c r="AG612" s="83">
        <v>19257194.159396332</v>
      </c>
      <c r="AH612" s="83">
        <v>19993729.829294294</v>
      </c>
      <c r="AI612" s="83">
        <v>20798892.758747742</v>
      </c>
      <c r="AJ612" s="83">
        <v>21503290.39307756</v>
      </c>
      <c r="AK612" s="83">
        <v>22273381.965276144</v>
      </c>
      <c r="AL612" s="92">
        <v>22985646.607102085</v>
      </c>
    </row>
    <row r="613" spans="1:38" x14ac:dyDescent="0.25">
      <c r="A613" t="str">
        <f t="shared" si="9"/>
        <v>Total aircraft movements_Bahrain</v>
      </c>
      <c r="B613" s="72" t="s">
        <v>35</v>
      </c>
      <c r="C613" s="108" t="s">
        <v>170</v>
      </c>
      <c r="D613" s="92" t="s">
        <v>225</v>
      </c>
      <c r="E613" s="75" t="s">
        <v>20</v>
      </c>
      <c r="F613" s="76" t="s">
        <v>34</v>
      </c>
      <c r="G613" s="76" t="s">
        <v>20</v>
      </c>
      <c r="H613" s="76" t="s">
        <v>20</v>
      </c>
      <c r="I613" s="76" t="s">
        <v>20</v>
      </c>
      <c r="J613" s="76" t="s">
        <v>20</v>
      </c>
      <c r="K613" s="76" t="s">
        <v>20</v>
      </c>
      <c r="L613" s="76" t="s">
        <v>20</v>
      </c>
      <c r="M613" s="76" t="s">
        <v>20</v>
      </c>
      <c r="N613" s="76" t="s">
        <v>20</v>
      </c>
      <c r="O613" s="76" t="s">
        <v>20</v>
      </c>
      <c r="P613" s="76" t="s">
        <v>20</v>
      </c>
      <c r="Q613" s="76" t="s">
        <v>20</v>
      </c>
      <c r="R613" s="83">
        <v>38182</v>
      </c>
      <c r="S613" s="83">
        <v>50650.942285494421</v>
      </c>
      <c r="T613" s="83">
        <v>75300.539422017289</v>
      </c>
      <c r="U613" s="83">
        <v>88516.391250888177</v>
      </c>
      <c r="V613" s="83">
        <v>96384.951425491265</v>
      </c>
      <c r="W613" s="83">
        <v>102145.37922324642</v>
      </c>
      <c r="X613" s="83">
        <v>106595.85056556038</v>
      </c>
      <c r="Y613" s="83">
        <v>110369.19673838651</v>
      </c>
      <c r="Z613" s="83">
        <v>113759.7275227334</v>
      </c>
      <c r="AA613" s="83">
        <v>116938.0519276915</v>
      </c>
      <c r="AB613" s="83">
        <v>120038.54405662717</v>
      </c>
      <c r="AC613" s="83">
        <v>122497.23905506062</v>
      </c>
      <c r="AD613" s="83">
        <v>124928.71207437741</v>
      </c>
      <c r="AE613" s="83">
        <v>127357.01682763826</v>
      </c>
      <c r="AF613" s="83">
        <v>129798.79617616429</v>
      </c>
      <c r="AG613" s="83">
        <v>132268.29508206958</v>
      </c>
      <c r="AH613" s="83">
        <v>134454.87401277479</v>
      </c>
      <c r="AI613" s="83">
        <v>136668.16023542586</v>
      </c>
      <c r="AJ613" s="83">
        <v>138909.86493603489</v>
      </c>
      <c r="AK613" s="83">
        <v>141182.49748268918</v>
      </c>
      <c r="AL613" s="92">
        <v>143489.39002057246</v>
      </c>
    </row>
    <row r="614" spans="1:38" x14ac:dyDescent="0.25">
      <c r="A614" t="str">
        <f t="shared" si="9"/>
        <v>Total Cargo_Bahrain</v>
      </c>
      <c r="B614" s="102" t="s">
        <v>207</v>
      </c>
      <c r="C614" s="103" t="s">
        <v>170</v>
      </c>
      <c r="D614" s="92" t="s">
        <v>225</v>
      </c>
      <c r="E614" s="105" t="s">
        <v>20</v>
      </c>
      <c r="F614" s="106" t="s">
        <v>34</v>
      </c>
      <c r="G614" s="106" t="s">
        <v>20</v>
      </c>
      <c r="H614" s="106" t="s">
        <v>20</v>
      </c>
      <c r="I614" s="106" t="s">
        <v>20</v>
      </c>
      <c r="J614" s="106" t="s">
        <v>20</v>
      </c>
      <c r="K614" s="106" t="s">
        <v>20</v>
      </c>
      <c r="L614" s="106" t="s">
        <v>20</v>
      </c>
      <c r="M614" s="106" t="s">
        <v>20</v>
      </c>
      <c r="N614" s="106" t="s">
        <v>20</v>
      </c>
      <c r="O614" s="106" t="s">
        <v>20</v>
      </c>
      <c r="P614" s="106" t="s">
        <v>20</v>
      </c>
      <c r="Q614" s="106" t="s">
        <v>20</v>
      </c>
      <c r="R614" s="107">
        <v>220214</v>
      </c>
      <c r="S614" s="107">
        <v>207127.13090266625</v>
      </c>
      <c r="T614" s="107">
        <v>211231.97846144342</v>
      </c>
      <c r="U614" s="107">
        <v>225629.14227765638</v>
      </c>
      <c r="V614" s="107">
        <v>241233.43471499754</v>
      </c>
      <c r="W614" s="107">
        <v>256648.69898085546</v>
      </c>
      <c r="X614" s="107">
        <v>271494.90124391549</v>
      </c>
      <c r="Y614" s="107">
        <v>285321.01378202479</v>
      </c>
      <c r="Z614" s="107">
        <v>297847.17013533332</v>
      </c>
      <c r="AA614" s="107">
        <v>308948.10108951619</v>
      </c>
      <c r="AB614" s="107">
        <v>318633.24148844217</v>
      </c>
      <c r="AC614" s="107">
        <v>325831.02960285405</v>
      </c>
      <c r="AD614" s="107">
        <v>331809.35541237995</v>
      </c>
      <c r="AE614" s="107">
        <v>336870.68567417248</v>
      </c>
      <c r="AF614" s="107">
        <v>341281.91761972359</v>
      </c>
      <c r="AG614" s="107">
        <v>345262.27563315758</v>
      </c>
      <c r="AH614" s="107">
        <v>348324.43606551411</v>
      </c>
      <c r="AI614" s="107">
        <v>351313.74001082289</v>
      </c>
      <c r="AJ614" s="107">
        <v>354383.64366496808</v>
      </c>
      <c r="AK614" s="107">
        <v>357626.02399971191</v>
      </c>
      <c r="AL614" s="104">
        <v>361121.43298277794</v>
      </c>
    </row>
    <row r="615" spans="1:38" x14ac:dyDescent="0.25">
      <c r="A615" t="str">
        <f t="shared" si="9"/>
        <v>International passengers_Bahrain</v>
      </c>
      <c r="B615" s="102" t="s">
        <v>54</v>
      </c>
      <c r="C615" s="103" t="s">
        <v>170</v>
      </c>
      <c r="D615" s="92" t="s">
        <v>225</v>
      </c>
      <c r="E615" s="105" t="s">
        <v>20</v>
      </c>
      <c r="F615" s="106" t="s">
        <v>34</v>
      </c>
      <c r="G615" s="106" t="s">
        <v>20</v>
      </c>
      <c r="H615" s="106" t="s">
        <v>20</v>
      </c>
      <c r="I615" s="106" t="s">
        <v>20</v>
      </c>
      <c r="J615" s="106" t="s">
        <v>20</v>
      </c>
      <c r="K615" s="106" t="s">
        <v>20</v>
      </c>
      <c r="L615" s="106" t="s">
        <v>20</v>
      </c>
      <c r="M615" s="106" t="s">
        <v>20</v>
      </c>
      <c r="N615" s="106" t="s">
        <v>20</v>
      </c>
      <c r="O615" s="106" t="s">
        <v>20</v>
      </c>
      <c r="P615" s="106" t="s">
        <v>20</v>
      </c>
      <c r="Q615" s="106" t="s">
        <v>20</v>
      </c>
      <c r="R615" s="107">
        <v>2261268</v>
      </c>
      <c r="S615" s="107">
        <v>2952637.3614372169</v>
      </c>
      <c r="T615" s="107">
        <v>6040181.0774509283</v>
      </c>
      <c r="U615" s="107">
        <v>8040201.5674565993</v>
      </c>
      <c r="V615" s="107">
        <v>9613170.2895605303</v>
      </c>
      <c r="W615" s="107">
        <v>10817957.900587546</v>
      </c>
      <c r="X615" s="107">
        <v>11878803.758633316</v>
      </c>
      <c r="Y615" s="107">
        <v>12791596.384171346</v>
      </c>
      <c r="Z615" s="107">
        <v>13725025.519227866</v>
      </c>
      <c r="AA615" s="107">
        <v>14546874.344664447</v>
      </c>
      <c r="AB615" s="107">
        <v>15426931.867872223</v>
      </c>
      <c r="AC615" s="107">
        <v>16164366.47628843</v>
      </c>
      <c r="AD615" s="107">
        <v>17000662.679059397</v>
      </c>
      <c r="AE615" s="107">
        <v>17704120.303047113</v>
      </c>
      <c r="AF615" s="107">
        <v>18474367.191409223</v>
      </c>
      <c r="AG615" s="107">
        <v>19235259.514695019</v>
      </c>
      <c r="AH615" s="107">
        <v>19971659.137429051</v>
      </c>
      <c r="AI615" s="107">
        <v>20776713.024372194</v>
      </c>
      <c r="AJ615" s="107">
        <v>21481024.20557712</v>
      </c>
      <c r="AK615" s="107">
        <v>22251046.615275793</v>
      </c>
      <c r="AL615" s="104">
        <v>22963255.927101806</v>
      </c>
    </row>
    <row r="616" spans="1:38" x14ac:dyDescent="0.25">
      <c r="A616" t="str">
        <f t="shared" si="9"/>
        <v>Domestic passengers_Bahrain</v>
      </c>
      <c r="B616" s="72" t="s">
        <v>56</v>
      </c>
      <c r="C616" s="108" t="s">
        <v>170</v>
      </c>
      <c r="D616" s="92" t="s">
        <v>225</v>
      </c>
      <c r="E616" s="75" t="s">
        <v>20</v>
      </c>
      <c r="F616" s="76" t="s">
        <v>34</v>
      </c>
      <c r="G616" s="76" t="s">
        <v>20</v>
      </c>
      <c r="H616" s="76" t="s">
        <v>20</v>
      </c>
      <c r="I616" s="76" t="s">
        <v>20</v>
      </c>
      <c r="J616" s="76" t="s">
        <v>20</v>
      </c>
      <c r="K616" s="76" t="s">
        <v>20</v>
      </c>
      <c r="L616" s="76" t="s">
        <v>20</v>
      </c>
      <c r="M616" s="76" t="s">
        <v>20</v>
      </c>
      <c r="N616" s="76" t="s">
        <v>20</v>
      </c>
      <c r="O616" s="76" t="s">
        <v>20</v>
      </c>
      <c r="P616" s="76" t="s">
        <v>20</v>
      </c>
      <c r="Q616" s="76" t="s">
        <v>20</v>
      </c>
      <c r="R616" s="83" t="s">
        <v>218</v>
      </c>
      <c r="S616" s="83" t="s">
        <v>218</v>
      </c>
      <c r="T616" s="83" t="s">
        <v>218</v>
      </c>
      <c r="U616" s="83" t="s">
        <v>218</v>
      </c>
      <c r="V616" s="83" t="s">
        <v>218</v>
      </c>
      <c r="W616" s="83" t="s">
        <v>218</v>
      </c>
      <c r="X616" s="83" t="s">
        <v>218</v>
      </c>
      <c r="Y616" s="83" t="s">
        <v>218</v>
      </c>
      <c r="Z616" s="83" t="s">
        <v>218</v>
      </c>
      <c r="AA616" s="83" t="s">
        <v>218</v>
      </c>
      <c r="AB616" s="83" t="s">
        <v>218</v>
      </c>
      <c r="AC616" s="83" t="s">
        <v>218</v>
      </c>
      <c r="AD616" s="83" t="s">
        <v>218</v>
      </c>
      <c r="AE616" s="83" t="s">
        <v>218</v>
      </c>
      <c r="AF616" s="83" t="s">
        <v>218</v>
      </c>
      <c r="AG616" s="83" t="s">
        <v>218</v>
      </c>
      <c r="AH616" s="83" t="s">
        <v>218</v>
      </c>
      <c r="AI616" s="83" t="s">
        <v>218</v>
      </c>
      <c r="AJ616" s="83" t="s">
        <v>218</v>
      </c>
      <c r="AK616" s="83" t="s">
        <v>218</v>
      </c>
      <c r="AL616" s="92" t="s">
        <v>218</v>
      </c>
    </row>
    <row r="617" spans="1:38" x14ac:dyDescent="0.25">
      <c r="A617" t="str">
        <f t="shared" si="9"/>
        <v>Total passengers_Austria</v>
      </c>
      <c r="B617" s="72" t="s">
        <v>58</v>
      </c>
      <c r="C617" s="108" t="s">
        <v>96</v>
      </c>
      <c r="D617" s="92" t="s">
        <v>99</v>
      </c>
      <c r="E617" s="75" t="s">
        <v>34</v>
      </c>
      <c r="F617" s="76" t="s">
        <v>20</v>
      </c>
      <c r="G617" s="76" t="s">
        <v>20</v>
      </c>
      <c r="H617" s="76" t="s">
        <v>34</v>
      </c>
      <c r="I617" s="76" t="s">
        <v>34</v>
      </c>
      <c r="J617" s="76" t="s">
        <v>20</v>
      </c>
      <c r="K617" s="76" t="s">
        <v>20</v>
      </c>
      <c r="L617" s="76" t="s">
        <v>20</v>
      </c>
      <c r="M617" s="76" t="s">
        <v>20</v>
      </c>
      <c r="N617" s="76" t="s">
        <v>20</v>
      </c>
      <c r="O617" s="76" t="s">
        <v>20</v>
      </c>
      <c r="P617" s="76" t="s">
        <v>20</v>
      </c>
      <c r="Q617" s="76" t="s">
        <v>34</v>
      </c>
      <c r="R617" s="83">
        <v>9270388</v>
      </c>
      <c r="S617" s="83">
        <v>11411955.197022928</v>
      </c>
      <c r="T617" s="83">
        <v>21722413.599282242</v>
      </c>
      <c r="U617" s="83">
        <v>29384045.928683098</v>
      </c>
      <c r="V617" s="83">
        <v>34960776.778637476</v>
      </c>
      <c r="W617" s="83">
        <v>38429455.089545302</v>
      </c>
      <c r="X617" s="83">
        <v>41202515.207803547</v>
      </c>
      <c r="Y617" s="83">
        <v>43502730.4979752</v>
      </c>
      <c r="Z617" s="83">
        <v>45473259.740919366</v>
      </c>
      <c r="AA617" s="83">
        <v>47208014.970289454</v>
      </c>
      <c r="AB617" s="83">
        <v>48770194.326974429</v>
      </c>
      <c r="AC617" s="83">
        <v>50203452.726495303</v>
      </c>
      <c r="AD617" s="83">
        <v>51538757.969565757</v>
      </c>
      <c r="AE617" s="83">
        <v>52798656.201345578</v>
      </c>
      <c r="AF617" s="83">
        <v>53999545.639360838</v>
      </c>
      <c r="AG617" s="83">
        <v>55153916.315467149</v>
      </c>
      <c r="AH617" s="83">
        <v>56271726.172457002</v>
      </c>
      <c r="AI617" s="83">
        <v>57360467.610796086</v>
      </c>
      <c r="AJ617" s="83">
        <v>58425764.532986775</v>
      </c>
      <c r="AK617" s="83">
        <v>59471994.24426195</v>
      </c>
      <c r="AL617" s="92">
        <v>60502552.432868175</v>
      </c>
    </row>
    <row r="618" spans="1:38" x14ac:dyDescent="0.25">
      <c r="A618" t="str">
        <f t="shared" si="9"/>
        <v>Total aircraft movements_Austria</v>
      </c>
      <c r="B618" s="72" t="s">
        <v>35</v>
      </c>
      <c r="C618" s="108" t="s">
        <v>96</v>
      </c>
      <c r="D618" s="92" t="s">
        <v>99</v>
      </c>
      <c r="E618" s="75" t="s">
        <v>34</v>
      </c>
      <c r="F618" s="76" t="s">
        <v>20</v>
      </c>
      <c r="G618" s="76" t="s">
        <v>20</v>
      </c>
      <c r="H618" s="76" t="s">
        <v>34</v>
      </c>
      <c r="I618" s="76" t="s">
        <v>34</v>
      </c>
      <c r="J618" s="76" t="s">
        <v>20</v>
      </c>
      <c r="K618" s="76" t="s">
        <v>20</v>
      </c>
      <c r="L618" s="76" t="s">
        <v>20</v>
      </c>
      <c r="M618" s="76" t="s">
        <v>20</v>
      </c>
      <c r="N618" s="76" t="s">
        <v>20</v>
      </c>
      <c r="O618" s="76" t="s">
        <v>20</v>
      </c>
      <c r="P618" s="76" t="s">
        <v>20</v>
      </c>
      <c r="Q618" s="76" t="s">
        <v>34</v>
      </c>
      <c r="R618" s="83">
        <v>261237</v>
      </c>
      <c r="S618" s="83">
        <v>302794.32271111885</v>
      </c>
      <c r="T618" s="83">
        <v>374842.30642986507</v>
      </c>
      <c r="U618" s="83">
        <v>435451.79514555924</v>
      </c>
      <c r="V618" s="83">
        <v>472580.06833278132</v>
      </c>
      <c r="W618" s="83">
        <v>494278.05112145492</v>
      </c>
      <c r="X618" s="83">
        <v>510826.54564976896</v>
      </c>
      <c r="Y618" s="83">
        <v>524474.03990327113</v>
      </c>
      <c r="Z618" s="83">
        <v>536498.50083001063</v>
      </c>
      <c r="AA618" s="83">
        <v>547518.56398977875</v>
      </c>
      <c r="AB618" s="83">
        <v>557837.14726338279</v>
      </c>
      <c r="AC618" s="83">
        <v>567600.37104271865</v>
      </c>
      <c r="AD618" s="83">
        <v>576909.96987628751</v>
      </c>
      <c r="AE618" s="83">
        <v>585937.50717439409</v>
      </c>
      <c r="AF618" s="83">
        <v>594472.0802178178</v>
      </c>
      <c r="AG618" s="83">
        <v>602557.50031037047</v>
      </c>
      <c r="AH618" s="83">
        <v>610782.26243330212</v>
      </c>
      <c r="AI618" s="83">
        <v>619420.53828244982</v>
      </c>
      <c r="AJ618" s="83">
        <v>628496.42843338114</v>
      </c>
      <c r="AK618" s="83">
        <v>638048.81498509087</v>
      </c>
      <c r="AL618" s="92">
        <v>648052.39099614276</v>
      </c>
    </row>
    <row r="619" spans="1:38" x14ac:dyDescent="0.25">
      <c r="A619" t="str">
        <f t="shared" si="9"/>
        <v>Total Cargo_Austria</v>
      </c>
      <c r="B619" s="102" t="s">
        <v>207</v>
      </c>
      <c r="C619" s="103" t="s">
        <v>96</v>
      </c>
      <c r="D619" s="104" t="s">
        <v>99</v>
      </c>
      <c r="E619" s="105" t="s">
        <v>34</v>
      </c>
      <c r="F619" s="106" t="s">
        <v>20</v>
      </c>
      <c r="G619" s="106" t="s">
        <v>20</v>
      </c>
      <c r="H619" s="106" t="s">
        <v>34</v>
      </c>
      <c r="I619" s="106" t="s">
        <v>34</v>
      </c>
      <c r="J619" s="106" t="s">
        <v>20</v>
      </c>
      <c r="K619" s="106" t="s">
        <v>20</v>
      </c>
      <c r="L619" s="106" t="s">
        <v>20</v>
      </c>
      <c r="M619" s="106" t="s">
        <v>20</v>
      </c>
      <c r="N619" s="106" t="s">
        <v>20</v>
      </c>
      <c r="O619" s="106" t="s">
        <v>20</v>
      </c>
      <c r="P619" s="106" t="s">
        <v>20</v>
      </c>
      <c r="Q619" s="106" t="s">
        <v>34</v>
      </c>
      <c r="R619" s="107">
        <v>165024.815</v>
      </c>
      <c r="S619" s="107">
        <v>190582.14775430656</v>
      </c>
      <c r="T619" s="107">
        <v>212597.28669696255</v>
      </c>
      <c r="U619" s="107">
        <v>231563.08984419372</v>
      </c>
      <c r="V619" s="107">
        <v>245548.61555730778</v>
      </c>
      <c r="W619" s="107">
        <v>257096.36996144071</v>
      </c>
      <c r="X619" s="107">
        <v>267222.41833592346</v>
      </c>
      <c r="Y619" s="107">
        <v>276343.0489024361</v>
      </c>
      <c r="Z619" s="107">
        <v>284646.4426374223</v>
      </c>
      <c r="AA619" s="107">
        <v>292226.81548603106</v>
      </c>
      <c r="AB619" s="107">
        <v>299147.59318863309</v>
      </c>
      <c r="AC619" s="107">
        <v>305456.08129848726</v>
      </c>
      <c r="AD619" s="107">
        <v>311202.56700956338</v>
      </c>
      <c r="AE619" s="107">
        <v>316433.89237502776</v>
      </c>
      <c r="AF619" s="107">
        <v>321198.5574980012</v>
      </c>
      <c r="AG619" s="107">
        <v>325547.73615754128</v>
      </c>
      <c r="AH619" s="107">
        <v>329518.23130042863</v>
      </c>
      <c r="AI619" s="107">
        <v>333149.03132270114</v>
      </c>
      <c r="AJ619" s="107">
        <v>336464.01651095221</v>
      </c>
      <c r="AK619" s="107">
        <v>339478.41751802032</v>
      </c>
      <c r="AL619" s="104">
        <v>342238.16979225999</v>
      </c>
    </row>
    <row r="620" spans="1:38" x14ac:dyDescent="0.25">
      <c r="A620" t="str">
        <f t="shared" si="9"/>
        <v>International passengers_Austria</v>
      </c>
      <c r="B620" s="102" t="s">
        <v>54</v>
      </c>
      <c r="C620" s="103" t="s">
        <v>96</v>
      </c>
      <c r="D620" s="104" t="s">
        <v>99</v>
      </c>
      <c r="E620" s="105" t="s">
        <v>34</v>
      </c>
      <c r="F620" s="106" t="s">
        <v>20</v>
      </c>
      <c r="G620" s="106" t="s">
        <v>20</v>
      </c>
      <c r="H620" s="106" t="s">
        <v>34</v>
      </c>
      <c r="I620" s="106" t="s">
        <v>34</v>
      </c>
      <c r="J620" s="106" t="s">
        <v>20</v>
      </c>
      <c r="K620" s="106" t="s">
        <v>20</v>
      </c>
      <c r="L620" s="106" t="s">
        <v>20</v>
      </c>
      <c r="M620" s="106" t="s">
        <v>20</v>
      </c>
      <c r="N620" s="106" t="s">
        <v>20</v>
      </c>
      <c r="O620" s="106" t="s">
        <v>20</v>
      </c>
      <c r="P620" s="106" t="s">
        <v>20</v>
      </c>
      <c r="Q620" s="106" t="s">
        <v>34</v>
      </c>
      <c r="R620" s="107">
        <v>8964743</v>
      </c>
      <c r="S620" s="107">
        <v>11133876.752001254</v>
      </c>
      <c r="T620" s="107">
        <v>21185585.784455426</v>
      </c>
      <c r="U620" s="107">
        <v>28545917.595958509</v>
      </c>
      <c r="V620" s="107">
        <v>33891459.664413311</v>
      </c>
      <c r="W620" s="107">
        <v>37270843.586275019</v>
      </c>
      <c r="X620" s="107">
        <v>39980161.671560362</v>
      </c>
      <c r="Y620" s="107">
        <v>42232680.367020562</v>
      </c>
      <c r="Z620" s="107">
        <v>44165735.001751751</v>
      </c>
      <c r="AA620" s="107">
        <v>45869779.534660444</v>
      </c>
      <c r="AB620" s="107">
        <v>47405928.644371845</v>
      </c>
      <c r="AC620" s="107">
        <v>48816564.760406844</v>
      </c>
      <c r="AD620" s="107">
        <v>50131815.906961463</v>
      </c>
      <c r="AE620" s="107">
        <v>51373583.965966344</v>
      </c>
      <c r="AF620" s="107">
        <v>52558088.361389212</v>
      </c>
      <c r="AG620" s="107">
        <v>53697522.124709636</v>
      </c>
      <c r="AH620" s="107">
        <v>54801160.031842701</v>
      </c>
      <c r="AI620" s="107">
        <v>55876121.326276593</v>
      </c>
      <c r="AJ620" s="107">
        <v>56927905.754038498</v>
      </c>
      <c r="AK620" s="107">
        <v>57960784.209726334</v>
      </c>
      <c r="AL620" s="104">
        <v>58978084.657250859</v>
      </c>
    </row>
    <row r="621" spans="1:38" x14ac:dyDescent="0.25">
      <c r="A621" t="str">
        <f t="shared" si="9"/>
        <v>Domestic passengers_Austria</v>
      </c>
      <c r="B621" s="72" t="s">
        <v>56</v>
      </c>
      <c r="C621" s="108" t="s">
        <v>96</v>
      </c>
      <c r="D621" s="92" t="s">
        <v>99</v>
      </c>
      <c r="E621" s="75" t="s">
        <v>34</v>
      </c>
      <c r="F621" s="76" t="s">
        <v>20</v>
      </c>
      <c r="G621" s="76" t="s">
        <v>20</v>
      </c>
      <c r="H621" s="76" t="s">
        <v>34</v>
      </c>
      <c r="I621" s="76" t="s">
        <v>34</v>
      </c>
      <c r="J621" s="76" t="s">
        <v>20</v>
      </c>
      <c r="K621" s="76" t="s">
        <v>20</v>
      </c>
      <c r="L621" s="76" t="s">
        <v>20</v>
      </c>
      <c r="M621" s="76" t="s">
        <v>20</v>
      </c>
      <c r="N621" s="76" t="s">
        <v>20</v>
      </c>
      <c r="O621" s="76" t="s">
        <v>20</v>
      </c>
      <c r="P621" s="76" t="s">
        <v>20</v>
      </c>
      <c r="Q621" s="76" t="s">
        <v>34</v>
      </c>
      <c r="R621" s="83">
        <v>286701</v>
      </c>
      <c r="S621" s="83">
        <v>233109.16841910963</v>
      </c>
      <c r="T621" s="83">
        <v>472690.15407915215</v>
      </c>
      <c r="U621" s="83">
        <v>756760.31997900852</v>
      </c>
      <c r="V621" s="83">
        <v>977026.01095519366</v>
      </c>
      <c r="W621" s="83">
        <v>1059726.8237227122</v>
      </c>
      <c r="X621" s="83">
        <v>1119717.0829698183</v>
      </c>
      <c r="Y621" s="83">
        <v>1165491.6870706102</v>
      </c>
      <c r="Z621" s="83">
        <v>1202206.1513417845</v>
      </c>
      <c r="AA621" s="83">
        <v>1232885.1669061757</v>
      </c>
      <c r="AB621" s="83">
        <v>1259333.7938116083</v>
      </c>
      <c r="AC621" s="83">
        <v>1282643.5543731488</v>
      </c>
      <c r="AD621" s="83">
        <v>1303538.2886106588</v>
      </c>
      <c r="AE621" s="83">
        <v>1322585.386234971</v>
      </c>
      <c r="AF621" s="83">
        <v>1339918.1132531161</v>
      </c>
      <c r="AG621" s="83">
        <v>1355803.1974667464</v>
      </c>
      <c r="AH621" s="83">
        <v>1370902.8132253124</v>
      </c>
      <c r="AI621" s="83">
        <v>1385578.9805499839</v>
      </c>
      <c r="AJ621" s="83">
        <v>1399943.8895851779</v>
      </c>
      <c r="AK621" s="83">
        <v>1414095.6318965959</v>
      </c>
      <c r="AL621" s="92">
        <v>1428105.1481630427</v>
      </c>
    </row>
    <row r="622" spans="1:38" x14ac:dyDescent="0.25">
      <c r="A622" t="str">
        <f t="shared" si="9"/>
        <v>Total passengers_Australia</v>
      </c>
      <c r="B622" s="72" t="s">
        <v>58</v>
      </c>
      <c r="C622" s="108" t="s">
        <v>69</v>
      </c>
      <c r="D622" s="92" t="s">
        <v>70</v>
      </c>
      <c r="E622" s="75" t="s">
        <v>34</v>
      </c>
      <c r="F622" s="76" t="s">
        <v>20</v>
      </c>
      <c r="G622" s="76" t="s">
        <v>20</v>
      </c>
      <c r="H622" s="76" t="s">
        <v>20</v>
      </c>
      <c r="I622" s="76" t="s">
        <v>20</v>
      </c>
      <c r="J622" s="76" t="s">
        <v>20</v>
      </c>
      <c r="K622" s="76" t="s">
        <v>20</v>
      </c>
      <c r="L622" s="76" t="s">
        <v>20</v>
      </c>
      <c r="M622" s="76" t="s">
        <v>20</v>
      </c>
      <c r="N622" s="76" t="s">
        <v>20</v>
      </c>
      <c r="O622" s="76" t="s">
        <v>20</v>
      </c>
      <c r="P622" s="76" t="s">
        <v>20</v>
      </c>
      <c r="Q622" s="76" t="s">
        <v>20</v>
      </c>
      <c r="R622" s="83">
        <v>55682950</v>
      </c>
      <c r="S622" s="83">
        <v>37372741.987698764</v>
      </c>
      <c r="T622" s="83">
        <v>57714509.999803595</v>
      </c>
      <c r="U622" s="83">
        <v>120391539.95573464</v>
      </c>
      <c r="V622" s="83">
        <v>150658736.73328623</v>
      </c>
      <c r="W622" s="83">
        <v>168409925.36751118</v>
      </c>
      <c r="X622" s="83">
        <v>183242507.26427364</v>
      </c>
      <c r="Y622" s="83">
        <v>196128784.7727173</v>
      </c>
      <c r="Z622" s="83">
        <v>207683995.94239378</v>
      </c>
      <c r="AA622" s="83">
        <v>218307061.26537919</v>
      </c>
      <c r="AB622" s="83">
        <v>228265271.21998554</v>
      </c>
      <c r="AC622" s="83">
        <v>237740684.15160251</v>
      </c>
      <c r="AD622" s="83">
        <v>246879506.33981153</v>
      </c>
      <c r="AE622" s="83">
        <v>255736478.80934712</v>
      </c>
      <c r="AF622" s="83">
        <v>264377723.56921068</v>
      </c>
      <c r="AG622" s="83">
        <v>272860799.32392603</v>
      </c>
      <c r="AH622" s="83">
        <v>281230187.16839945</v>
      </c>
      <c r="AI622" s="83">
        <v>289523590.6002019</v>
      </c>
      <c r="AJ622" s="83">
        <v>297770600.87331611</v>
      </c>
      <c r="AK622" s="83">
        <v>305996509.2361722</v>
      </c>
      <c r="AL622" s="92">
        <v>314221436.91161615</v>
      </c>
    </row>
    <row r="623" spans="1:38" x14ac:dyDescent="0.25">
      <c r="A623" t="str">
        <f t="shared" si="9"/>
        <v>Total aircraft movements_Australia</v>
      </c>
      <c r="B623" s="72" t="s">
        <v>35</v>
      </c>
      <c r="C623" s="108" t="s">
        <v>69</v>
      </c>
      <c r="D623" s="92" t="s">
        <v>70</v>
      </c>
      <c r="E623" s="75" t="s">
        <v>34</v>
      </c>
      <c r="F623" s="76" t="s">
        <v>20</v>
      </c>
      <c r="G623" s="76" t="s">
        <v>20</v>
      </c>
      <c r="H623" s="76" t="s">
        <v>20</v>
      </c>
      <c r="I623" s="76" t="s">
        <v>20</v>
      </c>
      <c r="J623" s="76" t="s">
        <v>20</v>
      </c>
      <c r="K623" s="76" t="s">
        <v>20</v>
      </c>
      <c r="L623" s="76" t="s">
        <v>20</v>
      </c>
      <c r="M623" s="76" t="s">
        <v>20</v>
      </c>
      <c r="N623" s="76" t="s">
        <v>20</v>
      </c>
      <c r="O623" s="76" t="s">
        <v>20</v>
      </c>
      <c r="P623" s="76" t="s">
        <v>20</v>
      </c>
      <c r="Q623" s="76" t="s">
        <v>20</v>
      </c>
      <c r="R623" s="83">
        <v>794821</v>
      </c>
      <c r="S623" s="83">
        <v>691354.84759728587</v>
      </c>
      <c r="T623" s="83">
        <v>864098.3206683594</v>
      </c>
      <c r="U623" s="83">
        <v>1479762.1046485738</v>
      </c>
      <c r="V623" s="83">
        <v>1749717.0588915665</v>
      </c>
      <c r="W623" s="83">
        <v>1888959.972000628</v>
      </c>
      <c r="X623" s="83">
        <v>2004133.8599478574</v>
      </c>
      <c r="Y623" s="83">
        <v>2102130.6049520285</v>
      </c>
      <c r="Z623" s="83">
        <v>2187632.5117816157</v>
      </c>
      <c r="AA623" s="83">
        <v>2263923.1710769981</v>
      </c>
      <c r="AB623" s="83">
        <v>2333312.4880790701</v>
      </c>
      <c r="AC623" s="83">
        <v>2397409.3350012172</v>
      </c>
      <c r="AD623" s="83">
        <v>2457312.1193485251</v>
      </c>
      <c r="AE623" s="83">
        <v>2513893.9965425869</v>
      </c>
      <c r="AF623" s="83">
        <v>2567812.0292072585</v>
      </c>
      <c r="AG623" s="83">
        <v>2619573.7264762558</v>
      </c>
      <c r="AH623" s="83">
        <v>2669551.2695066622</v>
      </c>
      <c r="AI623" s="83">
        <v>2718053.3946549306</v>
      </c>
      <c r="AJ623" s="83">
        <v>2765307.1954804496</v>
      </c>
      <c r="AK623" s="83">
        <v>2811512.4314408815</v>
      </c>
      <c r="AL623" s="92">
        <v>2856816.2527531912</v>
      </c>
    </row>
    <row r="624" spans="1:38" x14ac:dyDescent="0.25">
      <c r="A624" t="str">
        <f t="shared" si="9"/>
        <v>Total Cargo_Australia</v>
      </c>
      <c r="B624" s="102" t="s">
        <v>207</v>
      </c>
      <c r="C624" s="103" t="s">
        <v>69</v>
      </c>
      <c r="D624" s="104" t="s">
        <v>70</v>
      </c>
      <c r="E624" s="105" t="s">
        <v>34</v>
      </c>
      <c r="F624" s="106" t="s">
        <v>20</v>
      </c>
      <c r="G624" s="106" t="s">
        <v>20</v>
      </c>
      <c r="H624" s="106" t="s">
        <v>20</v>
      </c>
      <c r="I624" s="106" t="s">
        <v>20</v>
      </c>
      <c r="J624" s="106" t="s">
        <v>20</v>
      </c>
      <c r="K624" s="106" t="s">
        <v>20</v>
      </c>
      <c r="L624" s="106" t="s">
        <v>20</v>
      </c>
      <c r="M624" s="106" t="s">
        <v>20</v>
      </c>
      <c r="N624" s="106" t="s">
        <v>20</v>
      </c>
      <c r="O624" s="106" t="s">
        <v>20</v>
      </c>
      <c r="P624" s="106" t="s">
        <v>20</v>
      </c>
      <c r="Q624" s="106" t="s">
        <v>20</v>
      </c>
      <c r="R624" s="107">
        <v>967555.34299999999</v>
      </c>
      <c r="S624" s="107">
        <v>1048902.5381983335</v>
      </c>
      <c r="T624" s="107">
        <v>1208690.0581173257</v>
      </c>
      <c r="U624" s="107">
        <v>1298403.9518780976</v>
      </c>
      <c r="V624" s="107">
        <v>1357682.7221616751</v>
      </c>
      <c r="W624" s="107">
        <v>1401201.3034872792</v>
      </c>
      <c r="X624" s="107">
        <v>1438667.5535076093</v>
      </c>
      <c r="Y624" s="107">
        <v>1473202.9829162639</v>
      </c>
      <c r="Z624" s="107">
        <v>1506159.6173647821</v>
      </c>
      <c r="AA624" s="107">
        <v>1538099.0991326685</v>
      </c>
      <c r="AB624" s="107">
        <v>1569276.4338029856</v>
      </c>
      <c r="AC624" s="107">
        <v>1599803.0785780079</v>
      </c>
      <c r="AD624" s="107">
        <v>1629718.5069510872</v>
      </c>
      <c r="AE624" s="107">
        <v>1659065.2245016238</v>
      </c>
      <c r="AF624" s="107">
        <v>1687897.2196218725</v>
      </c>
      <c r="AG624" s="107">
        <v>1716272.5278342715</v>
      </c>
      <c r="AH624" s="107">
        <v>1744228.1203544026</v>
      </c>
      <c r="AI624" s="107">
        <v>1771813.7064558563</v>
      </c>
      <c r="AJ624" s="107">
        <v>1799055.7543058761</v>
      </c>
      <c r="AK624" s="107">
        <v>1825997.9417844436</v>
      </c>
      <c r="AL624" s="104">
        <v>1852662.2372918269</v>
      </c>
    </row>
    <row r="625" spans="1:38" x14ac:dyDescent="0.25">
      <c r="A625" t="str">
        <f t="shared" si="9"/>
        <v>International passengers_Australia</v>
      </c>
      <c r="B625" s="102" t="s">
        <v>54</v>
      </c>
      <c r="C625" s="103" t="s">
        <v>69</v>
      </c>
      <c r="D625" s="104" t="s">
        <v>70</v>
      </c>
      <c r="E625" s="105" t="s">
        <v>34</v>
      </c>
      <c r="F625" s="106" t="s">
        <v>20</v>
      </c>
      <c r="G625" s="106" t="s">
        <v>20</v>
      </c>
      <c r="H625" s="106" t="s">
        <v>20</v>
      </c>
      <c r="I625" s="106" t="s">
        <v>20</v>
      </c>
      <c r="J625" s="106" t="s">
        <v>20</v>
      </c>
      <c r="K625" s="106" t="s">
        <v>20</v>
      </c>
      <c r="L625" s="106" t="s">
        <v>20</v>
      </c>
      <c r="M625" s="106" t="s">
        <v>20</v>
      </c>
      <c r="N625" s="106" t="s">
        <v>20</v>
      </c>
      <c r="O625" s="106" t="s">
        <v>20</v>
      </c>
      <c r="P625" s="106" t="s">
        <v>20</v>
      </c>
      <c r="Q625" s="106" t="s">
        <v>20</v>
      </c>
      <c r="R625" s="107">
        <v>11560914</v>
      </c>
      <c r="S625" s="107">
        <v>1445866.4627863914</v>
      </c>
      <c r="T625" s="107">
        <v>7696198.5032595396</v>
      </c>
      <c r="U625" s="107">
        <v>26783066.632008966</v>
      </c>
      <c r="V625" s="107">
        <v>35433902.578417763</v>
      </c>
      <c r="W625" s="107">
        <v>41383389.765937485</v>
      </c>
      <c r="X625" s="107">
        <v>46708986.338512912</v>
      </c>
      <c r="Y625" s="107">
        <v>51609167.618382059</v>
      </c>
      <c r="Z625" s="107">
        <v>56210356.174791694</v>
      </c>
      <c r="AA625" s="107">
        <v>60605235.617082626</v>
      </c>
      <c r="AB625" s="107">
        <v>64864275.691505477</v>
      </c>
      <c r="AC625" s="107">
        <v>69042454.308648109</v>
      </c>
      <c r="AD625" s="107">
        <v>73202407.581291363</v>
      </c>
      <c r="AE625" s="107">
        <v>77338143.670058042</v>
      </c>
      <c r="AF625" s="107">
        <v>81468813.434732765</v>
      </c>
      <c r="AG625" s="107">
        <v>85614672.320112348</v>
      </c>
      <c r="AH625" s="107">
        <v>89792673.135566682</v>
      </c>
      <c r="AI625" s="107">
        <v>94016554.813362911</v>
      </c>
      <c r="AJ625" s="107">
        <v>98298171.576529399</v>
      </c>
      <c r="AK625" s="107">
        <v>102646581.37904796</v>
      </c>
      <c r="AL625" s="104">
        <v>107069576.93363692</v>
      </c>
    </row>
    <row r="626" spans="1:38" x14ac:dyDescent="0.25">
      <c r="A626" t="str">
        <f t="shared" si="9"/>
        <v>Domestic passengers_Australia</v>
      </c>
      <c r="B626" s="72" t="s">
        <v>56</v>
      </c>
      <c r="C626" s="108" t="s">
        <v>69</v>
      </c>
      <c r="D626" s="92" t="s">
        <v>70</v>
      </c>
      <c r="E626" s="75" t="s">
        <v>34</v>
      </c>
      <c r="F626" s="76" t="s">
        <v>20</v>
      </c>
      <c r="G626" s="76" t="s">
        <v>20</v>
      </c>
      <c r="H626" s="76" t="s">
        <v>20</v>
      </c>
      <c r="I626" s="76" t="s">
        <v>20</v>
      </c>
      <c r="J626" s="76" t="s">
        <v>20</v>
      </c>
      <c r="K626" s="76" t="s">
        <v>20</v>
      </c>
      <c r="L626" s="76" t="s">
        <v>20</v>
      </c>
      <c r="M626" s="76" t="s">
        <v>20</v>
      </c>
      <c r="N626" s="76" t="s">
        <v>20</v>
      </c>
      <c r="O626" s="76" t="s">
        <v>20</v>
      </c>
      <c r="P626" s="76" t="s">
        <v>20</v>
      </c>
      <c r="Q626" s="76" t="s">
        <v>20</v>
      </c>
      <c r="R626" s="83">
        <v>43930197</v>
      </c>
      <c r="S626" s="83">
        <v>35692768.774237841</v>
      </c>
      <c r="T626" s="83">
        <v>49720049.618209839</v>
      </c>
      <c r="U626" s="83">
        <v>93219058.509848952</v>
      </c>
      <c r="V626" s="83">
        <v>114768617.88774453</v>
      </c>
      <c r="W626" s="83">
        <v>126526403.99663891</v>
      </c>
      <c r="X626" s="83">
        <v>136004895.66830099</v>
      </c>
      <c r="Y626" s="83">
        <v>143973728.9857522</v>
      </c>
      <c r="Z626" s="83">
        <v>150918570.84413487</v>
      </c>
      <c r="AA626" s="83">
        <v>157143357.36830848</v>
      </c>
      <c r="AB626" s="83">
        <v>162843255.95299706</v>
      </c>
      <c r="AC626" s="83">
        <v>168144160.27631673</v>
      </c>
      <c r="AD626" s="83">
        <v>173128774.87185833</v>
      </c>
      <c r="AE626" s="83">
        <v>177857216.07170352</v>
      </c>
      <c r="AF626" s="83">
        <v>182376008.62095737</v>
      </c>
      <c r="AG626" s="83">
        <v>186722132.21868369</v>
      </c>
      <c r="AH626" s="83">
        <v>190922874.03510439</v>
      </c>
      <c r="AI626" s="83">
        <v>195002025.76373506</v>
      </c>
      <c r="AJ626" s="83">
        <v>198977189.74556941</v>
      </c>
      <c r="AK626" s="83">
        <v>202864504.27975464</v>
      </c>
      <c r="AL626" s="92">
        <v>206676228.92945629</v>
      </c>
    </row>
    <row r="627" spans="1:38" x14ac:dyDescent="0.25">
      <c r="A627" t="str">
        <f t="shared" si="9"/>
        <v>Total passengers_Asia-Pacific</v>
      </c>
      <c r="B627" s="72" t="s">
        <v>58</v>
      </c>
      <c r="C627" s="108" t="s">
        <v>20</v>
      </c>
      <c r="D627" s="92" t="s">
        <v>27</v>
      </c>
      <c r="E627" s="75" t="s">
        <v>20</v>
      </c>
      <c r="F627" s="76" t="s">
        <v>20</v>
      </c>
      <c r="G627" s="76" t="s">
        <v>20</v>
      </c>
      <c r="H627" s="76" t="s">
        <v>20</v>
      </c>
      <c r="I627" s="76" t="s">
        <v>20</v>
      </c>
      <c r="J627" s="76" t="s">
        <v>20</v>
      </c>
      <c r="K627" s="76" t="s">
        <v>20</v>
      </c>
      <c r="L627" s="76" t="s">
        <v>20</v>
      </c>
      <c r="M627" s="76" t="s">
        <v>20</v>
      </c>
      <c r="N627" s="76" t="s">
        <v>20</v>
      </c>
      <c r="O627" s="76" t="s">
        <v>20</v>
      </c>
      <c r="P627" s="76" t="s">
        <v>20</v>
      </c>
      <c r="Q627" s="76" t="s">
        <v>20</v>
      </c>
      <c r="R627" s="83">
        <v>1568041387.9699998</v>
      </c>
      <c r="S627" s="83">
        <v>1367710717.8130193</v>
      </c>
      <c r="T627" s="83">
        <v>1952393199.0091205</v>
      </c>
      <c r="U627" s="83">
        <v>2830340343.4635162</v>
      </c>
      <c r="V627" s="83">
        <v>3417032441.5851521</v>
      </c>
      <c r="W627" s="83">
        <v>3841010784.0250249</v>
      </c>
      <c r="X627" s="83">
        <v>4220465251.1366076</v>
      </c>
      <c r="Y627" s="83">
        <v>4573392413.2426443</v>
      </c>
      <c r="Z627" s="83">
        <v>4906635782.2555447</v>
      </c>
      <c r="AA627" s="83">
        <v>5224969023.1714563</v>
      </c>
      <c r="AB627" s="83">
        <v>5540536607.0346231</v>
      </c>
      <c r="AC627" s="83">
        <v>5837763080.6601839</v>
      </c>
      <c r="AD627" s="83">
        <v>6128215142.1607609</v>
      </c>
      <c r="AE627" s="83">
        <v>6413638983.4461451</v>
      </c>
      <c r="AF627" s="83">
        <v>6695325881.0216484</v>
      </c>
      <c r="AG627" s="83">
        <v>6983168008.0466681</v>
      </c>
      <c r="AH627" s="83">
        <v>7259904468.1389227</v>
      </c>
      <c r="AI627" s="83">
        <v>7535839311.9213934</v>
      </c>
      <c r="AJ627" s="83">
        <v>7811798800.1352158</v>
      </c>
      <c r="AK627" s="83">
        <v>8088696387.7429886</v>
      </c>
      <c r="AL627" s="92">
        <v>8367353266.8454809</v>
      </c>
    </row>
    <row r="628" spans="1:38" x14ac:dyDescent="0.25">
      <c r="A628" t="str">
        <f t="shared" si="9"/>
        <v>Total aircraft movements_Asia-Pacific</v>
      </c>
      <c r="B628" s="72" t="s">
        <v>35</v>
      </c>
      <c r="C628" s="108" t="s">
        <v>20</v>
      </c>
      <c r="D628" s="92" t="s">
        <v>27</v>
      </c>
      <c r="E628" s="75" t="s">
        <v>20</v>
      </c>
      <c r="F628" s="76" t="s">
        <v>20</v>
      </c>
      <c r="G628" s="76" t="s">
        <v>20</v>
      </c>
      <c r="H628" s="76" t="s">
        <v>20</v>
      </c>
      <c r="I628" s="76" t="s">
        <v>20</v>
      </c>
      <c r="J628" s="76" t="s">
        <v>20</v>
      </c>
      <c r="K628" s="76" t="s">
        <v>20</v>
      </c>
      <c r="L628" s="76" t="s">
        <v>20</v>
      </c>
      <c r="M628" s="76" t="s">
        <v>20</v>
      </c>
      <c r="N628" s="76" t="s">
        <v>20</v>
      </c>
      <c r="O628" s="76" t="s">
        <v>20</v>
      </c>
      <c r="P628" s="76" t="s">
        <v>20</v>
      </c>
      <c r="Q628" s="76" t="s">
        <v>20</v>
      </c>
      <c r="R628" s="83">
        <v>17061965</v>
      </c>
      <c r="S628" s="83">
        <v>15358154.576562669</v>
      </c>
      <c r="T628" s="83">
        <v>19384426.432863429</v>
      </c>
      <c r="U628" s="83">
        <v>25047017.307119869</v>
      </c>
      <c r="V628" s="83">
        <v>28365009.570749834</v>
      </c>
      <c r="W628" s="83">
        <v>30819834.958716437</v>
      </c>
      <c r="X628" s="83">
        <v>33006266.641243033</v>
      </c>
      <c r="Y628" s="83">
        <v>35010654.633967429</v>
      </c>
      <c r="Z628" s="83">
        <v>36882342.677383974</v>
      </c>
      <c r="AA628" s="83">
        <v>38652351.75942675</v>
      </c>
      <c r="AB628" s="83">
        <v>40339034.182813257</v>
      </c>
      <c r="AC628" s="83">
        <v>41953580.980538301</v>
      </c>
      <c r="AD628" s="83">
        <v>43507472.579548351</v>
      </c>
      <c r="AE628" s="83">
        <v>45009523.08828371</v>
      </c>
      <c r="AF628" s="83">
        <v>46464884.133885771</v>
      </c>
      <c r="AG628" s="83">
        <v>47875180.595232576</v>
      </c>
      <c r="AH628" s="83">
        <v>49241707.183998525</v>
      </c>
      <c r="AI628" s="83">
        <v>50573742.16571185</v>
      </c>
      <c r="AJ628" s="83">
        <v>51873639.307322524</v>
      </c>
      <c r="AK628" s="83">
        <v>53145273.01684285</v>
      </c>
      <c r="AL628" s="92">
        <v>54392585.718185529</v>
      </c>
    </row>
    <row r="629" spans="1:38" x14ac:dyDescent="0.25">
      <c r="A629" t="str">
        <f t="shared" si="9"/>
        <v>Total Cargo_Asia-Pacific</v>
      </c>
      <c r="B629" s="102" t="s">
        <v>207</v>
      </c>
      <c r="C629" s="103" t="s">
        <v>20</v>
      </c>
      <c r="D629" s="104" t="s">
        <v>27</v>
      </c>
      <c r="E629" s="105" t="s">
        <v>20</v>
      </c>
      <c r="F629" s="106" t="s">
        <v>20</v>
      </c>
      <c r="G629" s="106" t="s">
        <v>20</v>
      </c>
      <c r="H629" s="106" t="s">
        <v>20</v>
      </c>
      <c r="I629" s="106" t="s">
        <v>20</v>
      </c>
      <c r="J629" s="106" t="s">
        <v>20</v>
      </c>
      <c r="K629" s="106" t="s">
        <v>20</v>
      </c>
      <c r="L629" s="106" t="s">
        <v>20</v>
      </c>
      <c r="M629" s="106" t="s">
        <v>20</v>
      </c>
      <c r="N629" s="106" t="s">
        <v>20</v>
      </c>
      <c r="O629" s="106" t="s">
        <v>20</v>
      </c>
      <c r="P629" s="106" t="s">
        <v>20</v>
      </c>
      <c r="Q629" s="106" t="s">
        <v>20</v>
      </c>
      <c r="R629" s="107">
        <v>41536020.241999999</v>
      </c>
      <c r="S629" s="107">
        <v>47062160.95781067</v>
      </c>
      <c r="T629" s="107">
        <v>50383757.279561505</v>
      </c>
      <c r="U629" s="107">
        <v>52802026.618808776</v>
      </c>
      <c r="V629" s="107">
        <v>54986701.850742757</v>
      </c>
      <c r="W629" s="107">
        <v>57102154.876263119</v>
      </c>
      <c r="X629" s="107">
        <v>59204227.864184253</v>
      </c>
      <c r="Y629" s="107">
        <v>61312077.689663418</v>
      </c>
      <c r="Z629" s="107">
        <v>63423384.347922362</v>
      </c>
      <c r="AA629" s="107">
        <v>65531211.821340352</v>
      </c>
      <c r="AB629" s="107">
        <v>67690209.736048386</v>
      </c>
      <c r="AC629" s="107">
        <v>69771686.48469618</v>
      </c>
      <c r="AD629" s="107">
        <v>71841037.724798113</v>
      </c>
      <c r="AE629" s="107">
        <v>73895992.824288249</v>
      </c>
      <c r="AF629" s="107">
        <v>75947655.621357173</v>
      </c>
      <c r="AG629" s="107">
        <v>78047140.22792843</v>
      </c>
      <c r="AH629" s="107">
        <v>80067821.253440738</v>
      </c>
      <c r="AI629" s="107">
        <v>82067640.395973518</v>
      </c>
      <c r="AJ629" s="107">
        <v>84056837.645348713</v>
      </c>
      <c r="AK629" s="107">
        <v>86042977.611156225</v>
      </c>
      <c r="AL629" s="104">
        <v>88026709.740260392</v>
      </c>
    </row>
    <row r="630" spans="1:38" x14ac:dyDescent="0.25">
      <c r="A630" t="str">
        <f t="shared" si="9"/>
        <v>International passengers_Asia-Pacific</v>
      </c>
      <c r="B630" s="102" t="s">
        <v>54</v>
      </c>
      <c r="C630" s="103" t="s">
        <v>20</v>
      </c>
      <c r="D630" s="104" t="s">
        <v>27</v>
      </c>
      <c r="E630" s="105" t="s">
        <v>20</v>
      </c>
      <c r="F630" s="106" t="s">
        <v>20</v>
      </c>
      <c r="G630" s="106" t="s">
        <v>20</v>
      </c>
      <c r="H630" s="106" t="s">
        <v>20</v>
      </c>
      <c r="I630" s="106" t="s">
        <v>20</v>
      </c>
      <c r="J630" s="106" t="s">
        <v>20</v>
      </c>
      <c r="K630" s="106" t="s">
        <v>20</v>
      </c>
      <c r="L630" s="106" t="s">
        <v>20</v>
      </c>
      <c r="M630" s="106" t="s">
        <v>20</v>
      </c>
      <c r="N630" s="106" t="s">
        <v>20</v>
      </c>
      <c r="O630" s="106" t="s">
        <v>20</v>
      </c>
      <c r="P630" s="106" t="s">
        <v>20</v>
      </c>
      <c r="Q630" s="106" t="s">
        <v>20</v>
      </c>
      <c r="R630" s="107">
        <v>182149167.37</v>
      </c>
      <c r="S630" s="107">
        <v>61541727.140951641</v>
      </c>
      <c r="T630" s="107">
        <v>252936427.79640323</v>
      </c>
      <c r="U630" s="107">
        <v>632960386.52147424</v>
      </c>
      <c r="V630" s="107">
        <v>880740862.60236883</v>
      </c>
      <c r="W630" s="107">
        <v>1039192397.4678204</v>
      </c>
      <c r="X630" s="107">
        <v>1182032454.5427725</v>
      </c>
      <c r="Y630" s="107">
        <v>1313784305.9464531</v>
      </c>
      <c r="Z630" s="107">
        <v>1437725988.9605598</v>
      </c>
      <c r="AA630" s="107">
        <v>1556217308.2136981</v>
      </c>
      <c r="AB630" s="107">
        <v>1670800893.7678707</v>
      </c>
      <c r="AC630" s="107">
        <v>1782282424.5796115</v>
      </c>
      <c r="AD630" s="107">
        <v>1891958738.3250422</v>
      </c>
      <c r="AE630" s="107">
        <v>2000643785.5118034</v>
      </c>
      <c r="AF630" s="107">
        <v>2108957666.2015615</v>
      </c>
      <c r="AG630" s="107">
        <v>2217332497.9757743</v>
      </c>
      <c r="AH630" s="107">
        <v>2326412127.6978345</v>
      </c>
      <c r="AI630" s="107">
        <v>2437067805.3560166</v>
      </c>
      <c r="AJ630" s="107">
        <v>2549680864.4138889</v>
      </c>
      <c r="AK630" s="107">
        <v>2664665742.5222321</v>
      </c>
      <c r="AL630" s="104">
        <v>2782519366.1521626</v>
      </c>
    </row>
    <row r="631" spans="1:38" x14ac:dyDescent="0.25">
      <c r="A631" t="str">
        <f t="shared" si="9"/>
        <v>Domestic passengers_Asia-Pacific</v>
      </c>
      <c r="B631" s="72" t="s">
        <v>56</v>
      </c>
      <c r="C631" s="108" t="s">
        <v>20</v>
      </c>
      <c r="D631" s="92" t="s">
        <v>27</v>
      </c>
      <c r="E631" s="75" t="s">
        <v>20</v>
      </c>
      <c r="F631" s="76" t="s">
        <v>20</v>
      </c>
      <c r="G631" s="76" t="s">
        <v>20</v>
      </c>
      <c r="H631" s="76" t="s">
        <v>20</v>
      </c>
      <c r="I631" s="76" t="s">
        <v>20</v>
      </c>
      <c r="J631" s="76" t="s">
        <v>20</v>
      </c>
      <c r="K631" s="76" t="s">
        <v>20</v>
      </c>
      <c r="L631" s="76" t="s">
        <v>20</v>
      </c>
      <c r="M631" s="76" t="s">
        <v>20</v>
      </c>
      <c r="N631" s="76" t="s">
        <v>20</v>
      </c>
      <c r="O631" s="76" t="s">
        <v>20</v>
      </c>
      <c r="P631" s="76" t="s">
        <v>20</v>
      </c>
      <c r="Q631" s="76" t="s">
        <v>20</v>
      </c>
      <c r="R631" s="83">
        <v>1376347633.5999999</v>
      </c>
      <c r="S631" s="83">
        <v>1294566851.524111</v>
      </c>
      <c r="T631" s="83">
        <v>1684260266.0008194</v>
      </c>
      <c r="U631" s="83">
        <v>2178251855.2608719</v>
      </c>
      <c r="V631" s="83">
        <v>2514356360.6178627</v>
      </c>
      <c r="W631" s="83">
        <v>2777590329.3555865</v>
      </c>
      <c r="X631" s="83">
        <v>3012341938.5123863</v>
      </c>
      <c r="Y631" s="83">
        <v>3231945934.1326809</v>
      </c>
      <c r="Z631" s="83">
        <v>3439874497.8745103</v>
      </c>
      <c r="AA631" s="83">
        <v>3638478142.2528968</v>
      </c>
      <c r="AB631" s="83">
        <v>3838245403.8081174</v>
      </c>
      <c r="AC631" s="83">
        <v>4022906617.42348</v>
      </c>
      <c r="AD631" s="83">
        <v>4202645047.2348022</v>
      </c>
      <c r="AE631" s="83">
        <v>4378379872.9904499</v>
      </c>
      <c r="AF631" s="83">
        <v>4550774318.603528</v>
      </c>
      <c r="AG631" s="83">
        <v>4729208872.1214542</v>
      </c>
      <c r="AH631" s="83">
        <v>4895917223.2074947</v>
      </c>
      <c r="AI631" s="83">
        <v>5060256512.753787</v>
      </c>
      <c r="AJ631" s="83">
        <v>5222668769.0447798</v>
      </c>
      <c r="AK631" s="83">
        <v>5383651055.5479412</v>
      </c>
      <c r="AL631" s="92">
        <v>5543525179.1898746</v>
      </c>
    </row>
    <row r="632" spans="1:38" x14ac:dyDescent="0.25">
      <c r="A632" t="str">
        <f t="shared" si="9"/>
        <v>Total passengers_ASEAN-5</v>
      </c>
      <c r="B632" s="102" t="s">
        <v>58</v>
      </c>
      <c r="C632" s="103" t="s">
        <v>20</v>
      </c>
      <c r="D632" s="104" t="s">
        <v>12</v>
      </c>
      <c r="E632" s="105" t="s">
        <v>20</v>
      </c>
      <c r="F632" s="106" t="s">
        <v>20</v>
      </c>
      <c r="G632" s="106" t="s">
        <v>20</v>
      </c>
      <c r="H632" s="106" t="s">
        <v>20</v>
      </c>
      <c r="I632" s="106" t="s">
        <v>20</v>
      </c>
      <c r="J632" s="106" t="s">
        <v>20</v>
      </c>
      <c r="K632" s="106" t="s">
        <v>20</v>
      </c>
      <c r="L632" s="106" t="s">
        <v>20</v>
      </c>
      <c r="M632" s="106" t="s">
        <v>20</v>
      </c>
      <c r="N632" s="106" t="s">
        <v>20</v>
      </c>
      <c r="O632" s="106" t="s">
        <v>20</v>
      </c>
      <c r="P632" s="106" t="s">
        <v>20</v>
      </c>
      <c r="Q632" s="106" t="s">
        <v>20</v>
      </c>
      <c r="R632" s="107">
        <v>238903701</v>
      </c>
      <c r="S632" s="107">
        <v>123299623.31081754</v>
      </c>
      <c r="T632" s="107">
        <v>284153480.54849195</v>
      </c>
      <c r="U632" s="107">
        <v>514080004.41347373</v>
      </c>
      <c r="V632" s="107">
        <v>658070446.63133371</v>
      </c>
      <c r="W632" s="107">
        <v>757390063.48959839</v>
      </c>
      <c r="X632" s="107">
        <v>847731939.50255883</v>
      </c>
      <c r="Y632" s="107">
        <v>931929918.54011858</v>
      </c>
      <c r="Z632" s="107">
        <v>1011784447.2820349</v>
      </c>
      <c r="AA632" s="107">
        <v>1088602100.713362</v>
      </c>
      <c r="AB632" s="107">
        <v>1163075056.8229439</v>
      </c>
      <c r="AC632" s="107">
        <v>1235541246.8573849</v>
      </c>
      <c r="AD632" s="107">
        <v>1306620913.8393435</v>
      </c>
      <c r="AE632" s="107">
        <v>1376672083.3957314</v>
      </c>
      <c r="AF632" s="107">
        <v>1445928902.9918818</v>
      </c>
      <c r="AG632" s="107">
        <v>1514538556.5733333</v>
      </c>
      <c r="AH632" s="107">
        <v>1582849370.4602292</v>
      </c>
      <c r="AI632" s="107">
        <v>1651306595.8829982</v>
      </c>
      <c r="AJ632" s="107">
        <v>1720014702.4981947</v>
      </c>
      <c r="AK632" s="107">
        <v>1789191622.8295238</v>
      </c>
      <c r="AL632" s="104">
        <v>1859026165.6549659</v>
      </c>
    </row>
    <row r="633" spans="1:38" x14ac:dyDescent="0.25">
      <c r="A633" t="str">
        <f t="shared" si="9"/>
        <v>Total aircraft movements_ASEAN-5</v>
      </c>
      <c r="B633" s="102" t="s">
        <v>35</v>
      </c>
      <c r="C633" s="103" t="s">
        <v>20</v>
      </c>
      <c r="D633" s="104" t="s">
        <v>12</v>
      </c>
      <c r="E633" s="105" t="s">
        <v>20</v>
      </c>
      <c r="F633" s="106" t="s">
        <v>20</v>
      </c>
      <c r="G633" s="106" t="s">
        <v>20</v>
      </c>
      <c r="H633" s="106" t="s">
        <v>20</v>
      </c>
      <c r="I633" s="106" t="s">
        <v>20</v>
      </c>
      <c r="J633" s="106" t="s">
        <v>20</v>
      </c>
      <c r="K633" s="106" t="s">
        <v>20</v>
      </c>
      <c r="L633" s="106" t="s">
        <v>20</v>
      </c>
      <c r="M633" s="106" t="s">
        <v>20</v>
      </c>
      <c r="N633" s="106" t="s">
        <v>20</v>
      </c>
      <c r="O633" s="106" t="s">
        <v>20</v>
      </c>
      <c r="P633" s="106" t="s">
        <v>20</v>
      </c>
      <c r="Q633" s="106" t="s">
        <v>20</v>
      </c>
      <c r="R633" s="107">
        <v>2669309</v>
      </c>
      <c r="S633" s="107">
        <v>1736872.8038892557</v>
      </c>
      <c r="T633" s="107">
        <v>2934697.1049628388</v>
      </c>
      <c r="U633" s="107">
        <v>4372883.8813971085</v>
      </c>
      <c r="V633" s="107">
        <v>5270237.4486873085</v>
      </c>
      <c r="W633" s="107">
        <v>5878510.9710850399</v>
      </c>
      <c r="X633" s="107">
        <v>6409731.2639579484</v>
      </c>
      <c r="Y633" s="107">
        <v>6888641.7358605191</v>
      </c>
      <c r="Z633" s="107">
        <v>7330783.3274764325</v>
      </c>
      <c r="AA633" s="107">
        <v>7746282.662598148</v>
      </c>
      <c r="AB633" s="107">
        <v>8140808.3124837</v>
      </c>
      <c r="AC633" s="107">
        <v>8517100.4104561433</v>
      </c>
      <c r="AD633" s="107">
        <v>8878436.8456945568</v>
      </c>
      <c r="AE633" s="107">
        <v>9226962.1518753748</v>
      </c>
      <c r="AF633" s="107">
        <v>9563910.3913207222</v>
      </c>
      <c r="AG633" s="107">
        <v>9890117.7737764083</v>
      </c>
      <c r="AH633" s="107">
        <v>10209873.757071026</v>
      </c>
      <c r="AI633" s="107">
        <v>10525101.678515216</v>
      </c>
      <c r="AJ633" s="107">
        <v>10836286.72905721</v>
      </c>
      <c r="AK633" s="107">
        <v>11144618.196728483</v>
      </c>
      <c r="AL633" s="104">
        <v>11450961.392908055</v>
      </c>
    </row>
    <row r="634" spans="1:38" x14ac:dyDescent="0.25">
      <c r="A634" t="str">
        <f t="shared" si="9"/>
        <v>Total Cargo_ASEAN-5</v>
      </c>
      <c r="B634" s="102" t="s">
        <v>207</v>
      </c>
      <c r="C634" s="108" t="s">
        <v>20</v>
      </c>
      <c r="D634" s="92" t="s">
        <v>12</v>
      </c>
      <c r="E634" s="75" t="s">
        <v>20</v>
      </c>
      <c r="F634" s="76" t="s">
        <v>20</v>
      </c>
      <c r="G634" s="76" t="s">
        <v>20</v>
      </c>
      <c r="H634" s="76" t="s">
        <v>20</v>
      </c>
      <c r="I634" s="76" t="s">
        <v>20</v>
      </c>
      <c r="J634" s="76" t="s">
        <v>20</v>
      </c>
      <c r="K634" s="76" t="s">
        <v>20</v>
      </c>
      <c r="L634" s="76" t="s">
        <v>20</v>
      </c>
      <c r="M634" s="76" t="s">
        <v>20</v>
      </c>
      <c r="N634" s="76" t="s">
        <v>20</v>
      </c>
      <c r="O634" s="76" t="s">
        <v>20</v>
      </c>
      <c r="P634" s="76" t="s">
        <v>20</v>
      </c>
      <c r="Q634" s="76" t="s">
        <v>20</v>
      </c>
      <c r="R634" s="83">
        <v>4938739.4539999999</v>
      </c>
      <c r="S634" s="83">
        <v>5839965.1546349702</v>
      </c>
      <c r="T634" s="83">
        <v>6707708.7490395783</v>
      </c>
      <c r="U634" s="83">
        <v>7155958.7792139109</v>
      </c>
      <c r="V634" s="83">
        <v>7509517.7834825339</v>
      </c>
      <c r="W634" s="83">
        <v>7810903.5345255099</v>
      </c>
      <c r="X634" s="83">
        <v>8096981.0375144947</v>
      </c>
      <c r="Y634" s="83">
        <v>8378058.2408866305</v>
      </c>
      <c r="Z634" s="83">
        <v>8658333.3802144546</v>
      </c>
      <c r="AA634" s="83">
        <v>8939954.258874312</v>
      </c>
      <c r="AB634" s="83">
        <v>9223066.5109067075</v>
      </c>
      <c r="AC634" s="83">
        <v>9506646.2451695371</v>
      </c>
      <c r="AD634" s="83">
        <v>9790932.8509319741</v>
      </c>
      <c r="AE634" s="83">
        <v>10076208.995072538</v>
      </c>
      <c r="AF634" s="83">
        <v>10362493.533417251</v>
      </c>
      <c r="AG634" s="83">
        <v>10649680.954681307</v>
      </c>
      <c r="AH634" s="83">
        <v>10941536.570945252</v>
      </c>
      <c r="AI634" s="83">
        <v>11239576.568986982</v>
      </c>
      <c r="AJ634" s="83">
        <v>11544143.981161634</v>
      </c>
      <c r="AK634" s="83">
        <v>11856648.805445146</v>
      </c>
      <c r="AL634" s="92">
        <v>12178579.943953734</v>
      </c>
    </row>
    <row r="635" spans="1:38" x14ac:dyDescent="0.25">
      <c r="A635" t="str">
        <f t="shared" si="9"/>
        <v>International passengers_ASEAN-5</v>
      </c>
      <c r="B635" s="72" t="s">
        <v>54</v>
      </c>
      <c r="C635" s="108" t="s">
        <v>20</v>
      </c>
      <c r="D635" s="92" t="s">
        <v>12</v>
      </c>
      <c r="E635" s="75" t="s">
        <v>20</v>
      </c>
      <c r="F635" s="76" t="s">
        <v>20</v>
      </c>
      <c r="G635" s="76" t="s">
        <v>20</v>
      </c>
      <c r="H635" s="76" t="s">
        <v>20</v>
      </c>
      <c r="I635" s="76" t="s">
        <v>20</v>
      </c>
      <c r="J635" s="76" t="s">
        <v>20</v>
      </c>
      <c r="K635" s="76" t="s">
        <v>20</v>
      </c>
      <c r="L635" s="76" t="s">
        <v>20</v>
      </c>
      <c r="M635" s="76" t="s">
        <v>20</v>
      </c>
      <c r="N635" s="76" t="s">
        <v>20</v>
      </c>
      <c r="O635" s="76" t="s">
        <v>20</v>
      </c>
      <c r="P635" s="76" t="s">
        <v>20</v>
      </c>
      <c r="Q635" s="76" t="s">
        <v>20</v>
      </c>
      <c r="R635" s="83">
        <v>47205408</v>
      </c>
      <c r="S635" s="83">
        <v>8522916.5867665373</v>
      </c>
      <c r="T635" s="83">
        <v>62026687.62866506</v>
      </c>
      <c r="U635" s="83">
        <v>175077055.45860726</v>
      </c>
      <c r="V635" s="83">
        <v>236993323.56687403</v>
      </c>
      <c r="W635" s="83">
        <v>280733725.83252698</v>
      </c>
      <c r="X635" s="83">
        <v>320711052.04411101</v>
      </c>
      <c r="Y635" s="83">
        <v>357972243.9320305</v>
      </c>
      <c r="Z635" s="83">
        <v>393225517.69154072</v>
      </c>
      <c r="AA635" s="83">
        <v>427003248.82405216</v>
      </c>
      <c r="AB635" s="83">
        <v>459564726.26270556</v>
      </c>
      <c r="AC635" s="83">
        <v>491002222.00505209</v>
      </c>
      <c r="AD635" s="83">
        <v>521412130.97198522</v>
      </c>
      <c r="AE635" s="83">
        <v>550937700.53006268</v>
      </c>
      <c r="AF635" s="83">
        <v>579653811.31099761</v>
      </c>
      <c r="AG635" s="83">
        <v>607579970.97027993</v>
      </c>
      <c r="AH635" s="83">
        <v>635194334.79989612</v>
      </c>
      <c r="AI635" s="83">
        <v>662695118.16173255</v>
      </c>
      <c r="AJ635" s="83">
        <v>690109403.99780393</v>
      </c>
      <c r="AK635" s="83">
        <v>717581222.9492445</v>
      </c>
      <c r="AL635" s="92">
        <v>745258835.41121733</v>
      </c>
    </row>
    <row r="636" spans="1:38" x14ac:dyDescent="0.25">
      <c r="A636" t="str">
        <f t="shared" si="9"/>
        <v>Domestic passengers_ASEAN-5</v>
      </c>
      <c r="B636" s="102" t="s">
        <v>56</v>
      </c>
      <c r="C636" s="103" t="s">
        <v>20</v>
      </c>
      <c r="D636" s="104" t="s">
        <v>12</v>
      </c>
      <c r="E636" s="105" t="s">
        <v>20</v>
      </c>
      <c r="F636" s="106" t="s">
        <v>20</v>
      </c>
      <c r="G636" s="106" t="s">
        <v>20</v>
      </c>
      <c r="H636" s="106" t="s">
        <v>20</v>
      </c>
      <c r="I636" s="106" t="s">
        <v>20</v>
      </c>
      <c r="J636" s="106" t="s">
        <v>20</v>
      </c>
      <c r="K636" s="106" t="s">
        <v>20</v>
      </c>
      <c r="L636" s="106" t="s">
        <v>20</v>
      </c>
      <c r="M636" s="106" t="s">
        <v>20</v>
      </c>
      <c r="N636" s="106" t="s">
        <v>20</v>
      </c>
      <c r="O636" s="106" t="s">
        <v>20</v>
      </c>
      <c r="P636" s="106" t="s">
        <v>20</v>
      </c>
      <c r="Q636" s="106" t="s">
        <v>20</v>
      </c>
      <c r="R636" s="107">
        <v>188246244</v>
      </c>
      <c r="S636" s="107">
        <v>109494682.02934551</v>
      </c>
      <c r="T636" s="107">
        <v>215491066.53472427</v>
      </c>
      <c r="U636" s="107">
        <v>331523268.36173201</v>
      </c>
      <c r="V636" s="107">
        <v>413036182.20698583</v>
      </c>
      <c r="W636" s="107">
        <v>468086284.54967475</v>
      </c>
      <c r="X636" s="107">
        <v>518043712.84720856</v>
      </c>
      <c r="Y636" s="107">
        <v>564633985.7949729</v>
      </c>
      <c r="Z636" s="107">
        <v>608916040.93184233</v>
      </c>
      <c r="AA636" s="107">
        <v>651646169.15281272</v>
      </c>
      <c r="AB636" s="107">
        <v>693247504.36169016</v>
      </c>
      <c r="AC636" s="107">
        <v>733960340.53156304</v>
      </c>
      <c r="AD636" s="107">
        <v>774306141.9240216</v>
      </c>
      <c r="AE636" s="107">
        <v>814498887.62088704</v>
      </c>
      <c r="AF636" s="107">
        <v>854697645.83800125</v>
      </c>
      <c r="AG636" s="107">
        <v>895030219.83482814</v>
      </c>
      <c r="AH636" s="107">
        <v>935367685.07930565</v>
      </c>
      <c r="AI636" s="107">
        <v>975957433.08282363</v>
      </c>
      <c r="AJ636" s="107">
        <v>1016877025.2878618</v>
      </c>
      <c r="AK636" s="107">
        <v>1058200675.2985967</v>
      </c>
      <c r="AL636" s="104">
        <v>1099969194.631722</v>
      </c>
    </row>
    <row r="637" spans="1:38" x14ac:dyDescent="0.25">
      <c r="A637" t="str">
        <f t="shared" si="9"/>
        <v>Total passengers_Aruba</v>
      </c>
      <c r="B637" s="102" t="s">
        <v>58</v>
      </c>
      <c r="C637" s="103" t="s">
        <v>141</v>
      </c>
      <c r="D637" s="104" t="s">
        <v>143</v>
      </c>
      <c r="E637" s="105" t="s">
        <v>20</v>
      </c>
      <c r="F637" s="106" t="s">
        <v>34</v>
      </c>
      <c r="G637" s="106" t="s">
        <v>20</v>
      </c>
      <c r="H637" s="106" t="s">
        <v>20</v>
      </c>
      <c r="I637" s="106" t="s">
        <v>20</v>
      </c>
      <c r="J637" s="106" t="s">
        <v>20</v>
      </c>
      <c r="K637" s="106" t="s">
        <v>20</v>
      </c>
      <c r="L637" s="106" t="s">
        <v>20</v>
      </c>
      <c r="M637" s="106" t="s">
        <v>20</v>
      </c>
      <c r="N637" s="106" t="s">
        <v>20</v>
      </c>
      <c r="O637" s="106" t="s">
        <v>20</v>
      </c>
      <c r="P637" s="106" t="s">
        <v>20</v>
      </c>
      <c r="Q637" s="106" t="s">
        <v>20</v>
      </c>
      <c r="R637" s="107">
        <v>900990</v>
      </c>
      <c r="S637" s="107">
        <v>1815861.9330430636</v>
      </c>
      <c r="T637" s="107">
        <v>2444619.6109437677</v>
      </c>
      <c r="U637" s="107">
        <v>2761782.0828126594</v>
      </c>
      <c r="V637" s="107">
        <v>2996303.7860707431</v>
      </c>
      <c r="W637" s="107">
        <v>3148554.3978551058</v>
      </c>
      <c r="X637" s="107">
        <v>3254590.7864638269</v>
      </c>
      <c r="Y637" s="107">
        <v>3335489.9248675369</v>
      </c>
      <c r="Z637" s="107">
        <v>3402999.8395121582</v>
      </c>
      <c r="AA637" s="107">
        <v>3463668.9357798789</v>
      </c>
      <c r="AB637" s="107">
        <v>3521141.2322919383</v>
      </c>
      <c r="AC637" s="107">
        <v>3577410.7834632196</v>
      </c>
      <c r="AD637" s="107">
        <v>3633540.0692614592</v>
      </c>
      <c r="AE637" s="107">
        <v>3690062.8556238567</v>
      </c>
      <c r="AF637" s="107">
        <v>3747215.7950390675</v>
      </c>
      <c r="AG637" s="107">
        <v>3805076.8317493359</v>
      </c>
      <c r="AH637" s="107">
        <v>3863633.0345563628</v>
      </c>
      <c r="AI637" s="107">
        <v>3922833.4398815786</v>
      </c>
      <c r="AJ637" s="107">
        <v>3982605.5183256771</v>
      </c>
      <c r="AK637" s="107">
        <v>4042872.705506918</v>
      </c>
      <c r="AL637" s="104">
        <v>4103564.1523361383</v>
      </c>
    </row>
    <row r="638" spans="1:38" x14ac:dyDescent="0.25">
      <c r="A638" t="str">
        <f t="shared" si="9"/>
        <v>Total aircraft movements_Aruba</v>
      </c>
      <c r="B638" s="102" t="s">
        <v>35</v>
      </c>
      <c r="C638" s="103" t="s">
        <v>141</v>
      </c>
      <c r="D638" s="104" t="s">
        <v>143</v>
      </c>
      <c r="E638" s="105" t="s">
        <v>20</v>
      </c>
      <c r="F638" s="106" t="s">
        <v>34</v>
      </c>
      <c r="G638" s="106" t="s">
        <v>20</v>
      </c>
      <c r="H638" s="106" t="s">
        <v>20</v>
      </c>
      <c r="I638" s="106" t="s">
        <v>20</v>
      </c>
      <c r="J638" s="106" t="s">
        <v>20</v>
      </c>
      <c r="K638" s="106" t="s">
        <v>20</v>
      </c>
      <c r="L638" s="106" t="s">
        <v>20</v>
      </c>
      <c r="M638" s="106" t="s">
        <v>20</v>
      </c>
      <c r="N638" s="106" t="s">
        <v>20</v>
      </c>
      <c r="O638" s="106" t="s">
        <v>20</v>
      </c>
      <c r="P638" s="106" t="s">
        <v>20</v>
      </c>
      <c r="Q638" s="106" t="s">
        <v>20</v>
      </c>
      <c r="R638" s="107">
        <v>12206</v>
      </c>
      <c r="S638" s="107">
        <v>22270.114612430822</v>
      </c>
      <c r="T638" s="107">
        <v>29147.650007446224</v>
      </c>
      <c r="U638" s="107">
        <v>32707.18338803298</v>
      </c>
      <c r="V638" s="107">
        <v>34676.771862646601</v>
      </c>
      <c r="W638" s="107">
        <v>35805.461176132703</v>
      </c>
      <c r="X638" s="107">
        <v>36497.406207679327</v>
      </c>
      <c r="Y638" s="107">
        <v>36963.520483113411</v>
      </c>
      <c r="Z638" s="107">
        <v>37323.003033806563</v>
      </c>
      <c r="AA638" s="107">
        <v>37632.262264721961</v>
      </c>
      <c r="AB638" s="107">
        <v>37925.058189325122</v>
      </c>
      <c r="AC638" s="107">
        <v>38215.326187410603</v>
      </c>
      <c r="AD638" s="107">
        <v>38511.672305348875</v>
      </c>
      <c r="AE638" s="107">
        <v>38816.366424231404</v>
      </c>
      <c r="AF638" s="107">
        <v>39128.319700716565</v>
      </c>
      <c r="AG638" s="107">
        <v>39449.027328936965</v>
      </c>
      <c r="AH638" s="107">
        <v>39776.431373279389</v>
      </c>
      <c r="AI638" s="107">
        <v>40110.872706727365</v>
      </c>
      <c r="AJ638" s="107">
        <v>40451.000251864978</v>
      </c>
      <c r="AK638" s="107">
        <v>40794.719888070795</v>
      </c>
      <c r="AL638" s="104">
        <v>41143.153245805814</v>
      </c>
    </row>
    <row r="639" spans="1:38" x14ac:dyDescent="0.25">
      <c r="A639" t="str">
        <f t="shared" si="9"/>
        <v>Total Cargo_Aruba</v>
      </c>
      <c r="B639" s="102" t="s">
        <v>207</v>
      </c>
      <c r="C639" s="108" t="s">
        <v>141</v>
      </c>
      <c r="D639" s="92" t="s">
        <v>143</v>
      </c>
      <c r="E639" s="75" t="s">
        <v>20</v>
      </c>
      <c r="F639" s="76" t="s">
        <v>34</v>
      </c>
      <c r="G639" s="76" t="s">
        <v>20</v>
      </c>
      <c r="H639" s="76" t="s">
        <v>20</v>
      </c>
      <c r="I639" s="76" t="s">
        <v>20</v>
      </c>
      <c r="J639" s="76" t="s">
        <v>20</v>
      </c>
      <c r="K639" s="76" t="s">
        <v>20</v>
      </c>
      <c r="L639" s="76" t="s">
        <v>20</v>
      </c>
      <c r="M639" s="76" t="s">
        <v>20</v>
      </c>
      <c r="N639" s="76" t="s">
        <v>20</v>
      </c>
      <c r="O639" s="76" t="s">
        <v>20</v>
      </c>
      <c r="P639" s="76" t="s">
        <v>20</v>
      </c>
      <c r="Q639" s="76" t="s">
        <v>20</v>
      </c>
      <c r="R639" s="83" t="s">
        <v>218</v>
      </c>
      <c r="S639" s="83" t="s">
        <v>218</v>
      </c>
      <c r="T639" s="83" t="s">
        <v>218</v>
      </c>
      <c r="U639" s="83" t="s">
        <v>218</v>
      </c>
      <c r="V639" s="83" t="s">
        <v>218</v>
      </c>
      <c r="W639" s="83" t="s">
        <v>218</v>
      </c>
      <c r="X639" s="83" t="s">
        <v>218</v>
      </c>
      <c r="Y639" s="83" t="s">
        <v>218</v>
      </c>
      <c r="Z639" s="83" t="s">
        <v>218</v>
      </c>
      <c r="AA639" s="83" t="s">
        <v>218</v>
      </c>
      <c r="AB639" s="83" t="s">
        <v>218</v>
      </c>
      <c r="AC639" s="83" t="s">
        <v>218</v>
      </c>
      <c r="AD639" s="83" t="s">
        <v>218</v>
      </c>
      <c r="AE639" s="83" t="s">
        <v>218</v>
      </c>
      <c r="AF639" s="83" t="s">
        <v>218</v>
      </c>
      <c r="AG639" s="83" t="s">
        <v>218</v>
      </c>
      <c r="AH639" s="83" t="s">
        <v>218</v>
      </c>
      <c r="AI639" s="83" t="s">
        <v>218</v>
      </c>
      <c r="AJ639" s="83" t="s">
        <v>218</v>
      </c>
      <c r="AK639" s="83" t="s">
        <v>218</v>
      </c>
      <c r="AL639" s="92" t="s">
        <v>218</v>
      </c>
    </row>
    <row r="640" spans="1:38" x14ac:dyDescent="0.25">
      <c r="A640" t="str">
        <f t="shared" si="9"/>
        <v>International passengers_Aruba</v>
      </c>
      <c r="B640" s="72" t="s">
        <v>54</v>
      </c>
      <c r="C640" s="108" t="s">
        <v>141</v>
      </c>
      <c r="D640" s="92" t="s">
        <v>143</v>
      </c>
      <c r="E640" s="75" t="s">
        <v>20</v>
      </c>
      <c r="F640" s="76" t="s">
        <v>34</v>
      </c>
      <c r="G640" s="76" t="s">
        <v>20</v>
      </c>
      <c r="H640" s="76" t="s">
        <v>20</v>
      </c>
      <c r="I640" s="76" t="s">
        <v>20</v>
      </c>
      <c r="J640" s="76" t="s">
        <v>20</v>
      </c>
      <c r="K640" s="76" t="s">
        <v>20</v>
      </c>
      <c r="L640" s="76" t="s">
        <v>20</v>
      </c>
      <c r="M640" s="76" t="s">
        <v>20</v>
      </c>
      <c r="N640" s="76" t="s">
        <v>20</v>
      </c>
      <c r="O640" s="76" t="s">
        <v>20</v>
      </c>
      <c r="P640" s="76" t="s">
        <v>20</v>
      </c>
      <c r="Q640" s="76" t="s">
        <v>20</v>
      </c>
      <c r="R640" s="83">
        <v>860992</v>
      </c>
      <c r="S640" s="83">
        <v>1753160.6395812647</v>
      </c>
      <c r="T640" s="83">
        <v>2351894.1598432027</v>
      </c>
      <c r="U640" s="83">
        <v>2654588.5755483834</v>
      </c>
      <c r="V640" s="83">
        <v>2882527.3854285153</v>
      </c>
      <c r="W640" s="83">
        <v>3029943.2320739706</v>
      </c>
      <c r="X640" s="83">
        <v>3133012.6746961246</v>
      </c>
      <c r="Y640" s="83">
        <v>3211849.0345529174</v>
      </c>
      <c r="Z640" s="83">
        <v>3277705.1346253874</v>
      </c>
      <c r="AA640" s="83">
        <v>3336877.9036076991</v>
      </c>
      <c r="AB640" s="83">
        <v>3392883.3429972758</v>
      </c>
      <c r="AC640" s="83">
        <v>3447652.5412594052</v>
      </c>
      <c r="AD640" s="83">
        <v>3502222.3003925742</v>
      </c>
      <c r="AE640" s="83">
        <v>3557116.3324756869</v>
      </c>
      <c r="AF640" s="83">
        <v>3612574.9284879919</v>
      </c>
      <c r="AG640" s="83">
        <v>3668678.0574278519</v>
      </c>
      <c r="AH640" s="83">
        <v>3725421.447609189</v>
      </c>
      <c r="AI640" s="83">
        <v>3782761.923641555</v>
      </c>
      <c r="AJ640" s="83">
        <v>3840631.9936726065</v>
      </c>
      <c r="AK640" s="83">
        <v>3898964.2378380788</v>
      </c>
      <c r="AL640" s="92">
        <v>3957691.401382714</v>
      </c>
    </row>
    <row r="641" spans="1:38" x14ac:dyDescent="0.25">
      <c r="A641" t="str">
        <f t="shared" si="9"/>
        <v>Domestic passengers_Aruba</v>
      </c>
      <c r="B641" s="102" t="s">
        <v>56</v>
      </c>
      <c r="C641" s="103" t="s">
        <v>141</v>
      </c>
      <c r="D641" s="104" t="s">
        <v>143</v>
      </c>
      <c r="E641" s="105" t="s">
        <v>20</v>
      </c>
      <c r="F641" s="106" t="s">
        <v>34</v>
      </c>
      <c r="G641" s="106" t="s">
        <v>20</v>
      </c>
      <c r="H641" s="106" t="s">
        <v>20</v>
      </c>
      <c r="I641" s="106" t="s">
        <v>20</v>
      </c>
      <c r="J641" s="106" t="s">
        <v>20</v>
      </c>
      <c r="K641" s="106" t="s">
        <v>20</v>
      </c>
      <c r="L641" s="106" t="s">
        <v>20</v>
      </c>
      <c r="M641" s="106" t="s">
        <v>20</v>
      </c>
      <c r="N641" s="106" t="s">
        <v>20</v>
      </c>
      <c r="O641" s="106" t="s">
        <v>20</v>
      </c>
      <c r="P641" s="106" t="s">
        <v>20</v>
      </c>
      <c r="Q641" s="106" t="s">
        <v>20</v>
      </c>
      <c r="R641" s="107" t="s">
        <v>218</v>
      </c>
      <c r="S641" s="107" t="s">
        <v>218</v>
      </c>
      <c r="T641" s="107" t="s">
        <v>218</v>
      </c>
      <c r="U641" s="107" t="s">
        <v>218</v>
      </c>
      <c r="V641" s="107" t="s">
        <v>218</v>
      </c>
      <c r="W641" s="107" t="s">
        <v>218</v>
      </c>
      <c r="X641" s="107" t="s">
        <v>218</v>
      </c>
      <c r="Y641" s="107" t="s">
        <v>218</v>
      </c>
      <c r="Z641" s="107" t="s">
        <v>218</v>
      </c>
      <c r="AA641" s="107" t="s">
        <v>218</v>
      </c>
      <c r="AB641" s="107" t="s">
        <v>218</v>
      </c>
      <c r="AC641" s="107" t="s">
        <v>218</v>
      </c>
      <c r="AD641" s="107" t="s">
        <v>218</v>
      </c>
      <c r="AE641" s="107" t="s">
        <v>218</v>
      </c>
      <c r="AF641" s="107" t="s">
        <v>218</v>
      </c>
      <c r="AG641" s="107" t="s">
        <v>218</v>
      </c>
      <c r="AH641" s="107" t="s">
        <v>218</v>
      </c>
      <c r="AI641" s="107" t="s">
        <v>218</v>
      </c>
      <c r="AJ641" s="107" t="s">
        <v>218</v>
      </c>
      <c r="AK641" s="107" t="s">
        <v>218</v>
      </c>
      <c r="AL641" s="104" t="s">
        <v>218</v>
      </c>
    </row>
    <row r="642" spans="1:38" x14ac:dyDescent="0.25">
      <c r="A642" t="str">
        <f t="shared" ref="A642:A705" si="10">B642&amp;"_"&amp;D642</f>
        <v>Total passengers_Armenia</v>
      </c>
      <c r="B642" s="102" t="s">
        <v>58</v>
      </c>
      <c r="C642" s="103" t="s">
        <v>96</v>
      </c>
      <c r="D642" s="104" t="s">
        <v>98</v>
      </c>
      <c r="E642" s="105" t="s">
        <v>20</v>
      </c>
      <c r="F642" s="106" t="s">
        <v>34</v>
      </c>
      <c r="G642" s="106" t="s">
        <v>20</v>
      </c>
      <c r="H642" s="106" t="s">
        <v>20</v>
      </c>
      <c r="I642" s="106" t="s">
        <v>20</v>
      </c>
      <c r="J642" s="106" t="s">
        <v>20</v>
      </c>
      <c r="K642" s="106" t="s">
        <v>20</v>
      </c>
      <c r="L642" s="106" t="s">
        <v>20</v>
      </c>
      <c r="M642" s="106" t="s">
        <v>20</v>
      </c>
      <c r="N642" s="106" t="s">
        <v>20</v>
      </c>
      <c r="O642" s="106" t="s">
        <v>20</v>
      </c>
      <c r="P642" s="106" t="s">
        <v>20</v>
      </c>
      <c r="Q642" s="106" t="s">
        <v>20</v>
      </c>
      <c r="R642" s="107">
        <v>821521</v>
      </c>
      <c r="S642" s="107">
        <v>2373707.4109375319</v>
      </c>
      <c r="T642" s="107">
        <v>3061104.5941653582</v>
      </c>
      <c r="U642" s="107">
        <v>3529008.293002279</v>
      </c>
      <c r="V642" s="107">
        <v>3859753.8258565743</v>
      </c>
      <c r="W642" s="107">
        <v>4122406.6297270725</v>
      </c>
      <c r="X642" s="107">
        <v>4325260.9747858923</v>
      </c>
      <c r="Y642" s="107">
        <v>4493750.5250229388</v>
      </c>
      <c r="Z642" s="107">
        <v>4642288.1267393874</v>
      </c>
      <c r="AA642" s="107">
        <v>4779153.7252762876</v>
      </c>
      <c r="AB642" s="107">
        <v>4909166.2413920648</v>
      </c>
      <c r="AC642" s="107">
        <v>5035160.006810138</v>
      </c>
      <c r="AD642" s="107">
        <v>5158814.3546653716</v>
      </c>
      <c r="AE642" s="107">
        <v>5281126.3668654235</v>
      </c>
      <c r="AF642" s="107">
        <v>5402683.5481071174</v>
      </c>
      <c r="AG642" s="107">
        <v>5523829.9516593488</v>
      </c>
      <c r="AH642" s="107">
        <v>5644754.377932827</v>
      </c>
      <c r="AI642" s="107">
        <v>5765556.7634114884</v>
      </c>
      <c r="AJ642" s="107">
        <v>5886278.5730485357</v>
      </c>
      <c r="AK642" s="107">
        <v>6006928.1016721874</v>
      </c>
      <c r="AL642" s="104">
        <v>6127493.7903879881</v>
      </c>
    </row>
    <row r="643" spans="1:38" x14ac:dyDescent="0.25">
      <c r="A643" t="str">
        <f t="shared" si="10"/>
        <v>Total aircraft movements_Armenia</v>
      </c>
      <c r="B643" s="102" t="s">
        <v>35</v>
      </c>
      <c r="C643" s="103" t="s">
        <v>96</v>
      </c>
      <c r="D643" s="104" t="s">
        <v>98</v>
      </c>
      <c r="E643" s="105" t="s">
        <v>20</v>
      </c>
      <c r="F643" s="106" t="s">
        <v>34</v>
      </c>
      <c r="G643" s="106" t="s">
        <v>20</v>
      </c>
      <c r="H643" s="106" t="s">
        <v>20</v>
      </c>
      <c r="I643" s="106" t="s">
        <v>20</v>
      </c>
      <c r="J643" s="106" t="s">
        <v>20</v>
      </c>
      <c r="K643" s="106" t="s">
        <v>20</v>
      </c>
      <c r="L643" s="106" t="s">
        <v>20</v>
      </c>
      <c r="M643" s="106" t="s">
        <v>20</v>
      </c>
      <c r="N643" s="106" t="s">
        <v>20</v>
      </c>
      <c r="O643" s="106" t="s">
        <v>20</v>
      </c>
      <c r="P643" s="106" t="s">
        <v>20</v>
      </c>
      <c r="Q643" s="106" t="s">
        <v>20</v>
      </c>
      <c r="R643" s="107">
        <v>10055</v>
      </c>
      <c r="S643" s="107">
        <v>20605.24545622696</v>
      </c>
      <c r="T643" s="107">
        <v>25279.815684918147</v>
      </c>
      <c r="U643" s="107">
        <v>27885.971245447163</v>
      </c>
      <c r="V643" s="107">
        <v>29532.917640614065</v>
      </c>
      <c r="W643" s="107">
        <v>30797.353268062223</v>
      </c>
      <c r="X643" s="107">
        <v>31694.970195800212</v>
      </c>
      <c r="Y643" s="107">
        <v>32416.532038492078</v>
      </c>
      <c r="Z643" s="107">
        <v>33056.950890520122</v>
      </c>
      <c r="AA643" s="107">
        <v>33669.670336760675</v>
      </c>
      <c r="AB643" s="107">
        <v>34276.562649861553</v>
      </c>
      <c r="AC643" s="107">
        <v>34890.622247821062</v>
      </c>
      <c r="AD643" s="107">
        <v>35515.277591915627</v>
      </c>
      <c r="AE643" s="107">
        <v>36153.633272230625</v>
      </c>
      <c r="AF643" s="107">
        <v>36802.35346775988</v>
      </c>
      <c r="AG643" s="107">
        <v>37463.720254188214</v>
      </c>
      <c r="AH643" s="107">
        <v>38132.430017485298</v>
      </c>
      <c r="AI643" s="107">
        <v>38810.631377255893</v>
      </c>
      <c r="AJ643" s="107">
        <v>39494.77154285094</v>
      </c>
      <c r="AK643" s="107">
        <v>40184.590387117736</v>
      </c>
      <c r="AL643" s="104">
        <v>40879.050831963774</v>
      </c>
    </row>
    <row r="644" spans="1:38" x14ac:dyDescent="0.25">
      <c r="A644" t="str">
        <f t="shared" si="10"/>
        <v>Total Cargo_Armenia</v>
      </c>
      <c r="B644" s="102" t="s">
        <v>207</v>
      </c>
      <c r="C644" s="108" t="s">
        <v>96</v>
      </c>
      <c r="D644" s="92" t="s">
        <v>98</v>
      </c>
      <c r="E644" s="75" t="s">
        <v>20</v>
      </c>
      <c r="F644" s="76" t="s">
        <v>34</v>
      </c>
      <c r="G644" s="76" t="s">
        <v>20</v>
      </c>
      <c r="H644" s="76" t="s">
        <v>20</v>
      </c>
      <c r="I644" s="76" t="s">
        <v>20</v>
      </c>
      <c r="J644" s="76" t="s">
        <v>20</v>
      </c>
      <c r="K644" s="76" t="s">
        <v>20</v>
      </c>
      <c r="L644" s="76" t="s">
        <v>20</v>
      </c>
      <c r="M644" s="76" t="s">
        <v>20</v>
      </c>
      <c r="N644" s="76" t="s">
        <v>20</v>
      </c>
      <c r="O644" s="76" t="s">
        <v>20</v>
      </c>
      <c r="P644" s="76" t="s">
        <v>20</v>
      </c>
      <c r="Q644" s="76" t="s">
        <v>20</v>
      </c>
      <c r="R644" s="83">
        <v>15735</v>
      </c>
      <c r="S644" s="83">
        <v>16467.809190761163</v>
      </c>
      <c r="T644" s="83">
        <v>17650.761071668145</v>
      </c>
      <c r="U644" s="83">
        <v>19722.488887518652</v>
      </c>
      <c r="V644" s="83">
        <v>21651.836141566324</v>
      </c>
      <c r="W644" s="83">
        <v>23489.703365681227</v>
      </c>
      <c r="X644" s="83">
        <v>25092.649044606649</v>
      </c>
      <c r="Y644" s="83">
        <v>26678.409013895398</v>
      </c>
      <c r="Z644" s="83">
        <v>28245.820637245564</v>
      </c>
      <c r="AA644" s="83">
        <v>29762.559544115931</v>
      </c>
      <c r="AB644" s="83">
        <v>31224.158428883595</v>
      </c>
      <c r="AC644" s="83">
        <v>32704.917599753928</v>
      </c>
      <c r="AD644" s="83">
        <v>34250.525913585538</v>
      </c>
      <c r="AE644" s="83">
        <v>35826.542413321426</v>
      </c>
      <c r="AF644" s="83">
        <v>37435.925844824735</v>
      </c>
      <c r="AG644" s="83">
        <v>39100.349658953361</v>
      </c>
      <c r="AH644" s="83">
        <v>40657.126087768906</v>
      </c>
      <c r="AI644" s="83">
        <v>42259.057629122981</v>
      </c>
      <c r="AJ644" s="83">
        <v>43911.90068818532</v>
      </c>
      <c r="AK644" s="83">
        <v>45620.05383541256</v>
      </c>
      <c r="AL644" s="92">
        <v>47385.648967868226</v>
      </c>
    </row>
    <row r="645" spans="1:38" x14ac:dyDescent="0.25">
      <c r="A645" t="str">
        <f t="shared" si="10"/>
        <v>International passengers_Armenia</v>
      </c>
      <c r="B645" s="72" t="s">
        <v>54</v>
      </c>
      <c r="C645" s="108" t="s">
        <v>96</v>
      </c>
      <c r="D645" s="92" t="s">
        <v>98</v>
      </c>
      <c r="E645" s="75" t="s">
        <v>20</v>
      </c>
      <c r="F645" s="76" t="s">
        <v>34</v>
      </c>
      <c r="G645" s="76" t="s">
        <v>20</v>
      </c>
      <c r="H645" s="76" t="s">
        <v>20</v>
      </c>
      <c r="I645" s="76" t="s">
        <v>20</v>
      </c>
      <c r="J645" s="76" t="s">
        <v>20</v>
      </c>
      <c r="K645" s="76" t="s">
        <v>20</v>
      </c>
      <c r="L645" s="76" t="s">
        <v>20</v>
      </c>
      <c r="M645" s="76" t="s">
        <v>20</v>
      </c>
      <c r="N645" s="76" t="s">
        <v>20</v>
      </c>
      <c r="O645" s="76" t="s">
        <v>20</v>
      </c>
      <c r="P645" s="76" t="s">
        <v>20</v>
      </c>
      <c r="Q645" s="76" t="s">
        <v>20</v>
      </c>
      <c r="R645" s="83">
        <v>821521</v>
      </c>
      <c r="S645" s="83">
        <v>2373707.4109375319</v>
      </c>
      <c r="T645" s="83">
        <v>3061104.5941653582</v>
      </c>
      <c r="U645" s="83">
        <v>3529008.293002279</v>
      </c>
      <c r="V645" s="83">
        <v>3859753.8258565743</v>
      </c>
      <c r="W645" s="83">
        <v>4122406.6297270725</v>
      </c>
      <c r="X645" s="83">
        <v>4325260.9747858923</v>
      </c>
      <c r="Y645" s="83">
        <v>4493750.5250229388</v>
      </c>
      <c r="Z645" s="83">
        <v>4642288.1267393874</v>
      </c>
      <c r="AA645" s="83">
        <v>4779153.7252762876</v>
      </c>
      <c r="AB645" s="83">
        <v>4909166.2413920648</v>
      </c>
      <c r="AC645" s="83">
        <v>5035160.006810138</v>
      </c>
      <c r="AD645" s="83">
        <v>5158814.3546653716</v>
      </c>
      <c r="AE645" s="83">
        <v>5281126.3668654235</v>
      </c>
      <c r="AF645" s="83">
        <v>5402683.5481071174</v>
      </c>
      <c r="AG645" s="83">
        <v>5523829.9516593488</v>
      </c>
      <c r="AH645" s="83">
        <v>5644754.377932827</v>
      </c>
      <c r="AI645" s="83">
        <v>5765556.7634114884</v>
      </c>
      <c r="AJ645" s="83">
        <v>5886278.5730485357</v>
      </c>
      <c r="AK645" s="83">
        <v>6006928.1016721874</v>
      </c>
      <c r="AL645" s="92">
        <v>6127493.7903879881</v>
      </c>
    </row>
    <row r="646" spans="1:38" x14ac:dyDescent="0.25">
      <c r="A646" t="str">
        <f t="shared" si="10"/>
        <v>Domestic passengers_Armenia</v>
      </c>
      <c r="B646" s="102" t="s">
        <v>56</v>
      </c>
      <c r="C646" s="103" t="s">
        <v>96</v>
      </c>
      <c r="D646" s="104" t="s">
        <v>98</v>
      </c>
      <c r="E646" s="105" t="s">
        <v>20</v>
      </c>
      <c r="F646" s="106" t="s">
        <v>34</v>
      </c>
      <c r="G646" s="106" t="s">
        <v>20</v>
      </c>
      <c r="H646" s="106" t="s">
        <v>20</v>
      </c>
      <c r="I646" s="106" t="s">
        <v>20</v>
      </c>
      <c r="J646" s="106" t="s">
        <v>20</v>
      </c>
      <c r="K646" s="106" t="s">
        <v>20</v>
      </c>
      <c r="L646" s="106" t="s">
        <v>20</v>
      </c>
      <c r="M646" s="106" t="s">
        <v>20</v>
      </c>
      <c r="N646" s="106" t="s">
        <v>20</v>
      </c>
      <c r="O646" s="106" t="s">
        <v>20</v>
      </c>
      <c r="P646" s="106" t="s">
        <v>20</v>
      </c>
      <c r="Q646" s="106" t="s">
        <v>20</v>
      </c>
      <c r="R646" s="107" t="s">
        <v>218</v>
      </c>
      <c r="S646" s="107" t="s">
        <v>218</v>
      </c>
      <c r="T646" s="107" t="s">
        <v>218</v>
      </c>
      <c r="U646" s="107" t="s">
        <v>218</v>
      </c>
      <c r="V646" s="107" t="s">
        <v>218</v>
      </c>
      <c r="W646" s="107" t="s">
        <v>218</v>
      </c>
      <c r="X646" s="107" t="s">
        <v>218</v>
      </c>
      <c r="Y646" s="107" t="s">
        <v>218</v>
      </c>
      <c r="Z646" s="107" t="s">
        <v>218</v>
      </c>
      <c r="AA646" s="107" t="s">
        <v>218</v>
      </c>
      <c r="AB646" s="107" t="s">
        <v>218</v>
      </c>
      <c r="AC646" s="107" t="s">
        <v>218</v>
      </c>
      <c r="AD646" s="107" t="s">
        <v>218</v>
      </c>
      <c r="AE646" s="107" t="s">
        <v>218</v>
      </c>
      <c r="AF646" s="107" t="s">
        <v>218</v>
      </c>
      <c r="AG646" s="107" t="s">
        <v>218</v>
      </c>
      <c r="AH646" s="107" t="s">
        <v>218</v>
      </c>
      <c r="AI646" s="107" t="s">
        <v>218</v>
      </c>
      <c r="AJ646" s="107" t="s">
        <v>218</v>
      </c>
      <c r="AK646" s="107" t="s">
        <v>218</v>
      </c>
      <c r="AL646" s="104" t="s">
        <v>218</v>
      </c>
    </row>
    <row r="647" spans="1:38" x14ac:dyDescent="0.25">
      <c r="A647" t="str">
        <f t="shared" si="10"/>
        <v>Total passengers_Argentina</v>
      </c>
      <c r="B647" s="102" t="s">
        <v>58</v>
      </c>
      <c r="C647" s="103" t="s">
        <v>141</v>
      </c>
      <c r="D647" s="104" t="s">
        <v>142</v>
      </c>
      <c r="E647" s="105" t="s">
        <v>20</v>
      </c>
      <c r="F647" s="106" t="s">
        <v>34</v>
      </c>
      <c r="G647" s="106" t="s">
        <v>20</v>
      </c>
      <c r="H647" s="106" t="s">
        <v>20</v>
      </c>
      <c r="I647" s="106" t="s">
        <v>20</v>
      </c>
      <c r="J647" s="106" t="s">
        <v>20</v>
      </c>
      <c r="K647" s="106" t="s">
        <v>20</v>
      </c>
      <c r="L647" s="106" t="s">
        <v>20</v>
      </c>
      <c r="M647" s="106" t="s">
        <v>20</v>
      </c>
      <c r="N647" s="106" t="s">
        <v>20</v>
      </c>
      <c r="O647" s="106" t="s">
        <v>20</v>
      </c>
      <c r="P647" s="106" t="s">
        <v>20</v>
      </c>
      <c r="Q647" s="106" t="s">
        <v>20</v>
      </c>
      <c r="R647" s="107">
        <v>10834969</v>
      </c>
      <c r="S647" s="107">
        <v>14369967.097664513</v>
      </c>
      <c r="T647" s="107">
        <v>24095004.102543935</v>
      </c>
      <c r="U647" s="107">
        <v>33777195.209400497</v>
      </c>
      <c r="V647" s="107">
        <v>42014134.259380706</v>
      </c>
      <c r="W647" s="107">
        <v>48021585.427620657</v>
      </c>
      <c r="X647" s="107">
        <v>53126729.002525516</v>
      </c>
      <c r="Y647" s="107">
        <v>57582358.547096632</v>
      </c>
      <c r="Z647" s="107">
        <v>61563977.239090569</v>
      </c>
      <c r="AA647" s="107">
        <v>65209398.072666027</v>
      </c>
      <c r="AB647" s="107">
        <v>68643510.31234926</v>
      </c>
      <c r="AC647" s="107">
        <v>71930974.446932986</v>
      </c>
      <c r="AD647" s="107">
        <v>75130670.828384578</v>
      </c>
      <c r="AE647" s="107">
        <v>78288504.188097283</v>
      </c>
      <c r="AF647" s="107">
        <v>81440468.371453911</v>
      </c>
      <c r="AG647" s="107">
        <v>84637912.508940697</v>
      </c>
      <c r="AH647" s="107">
        <v>87912188.386067823</v>
      </c>
      <c r="AI647" s="107">
        <v>91293753.437440425</v>
      </c>
      <c r="AJ647" s="107">
        <v>94810584.794015765</v>
      </c>
      <c r="AK647" s="107">
        <v>98486301.718232512</v>
      </c>
      <c r="AL647" s="104">
        <v>102353258.53603838</v>
      </c>
    </row>
    <row r="648" spans="1:38" x14ac:dyDescent="0.25">
      <c r="A648" t="str">
        <f t="shared" si="10"/>
        <v>Total aircraft movements_Argentina</v>
      </c>
      <c r="B648" s="102" t="s">
        <v>35</v>
      </c>
      <c r="C648" s="103" t="s">
        <v>141</v>
      </c>
      <c r="D648" s="104" t="s">
        <v>142</v>
      </c>
      <c r="E648" s="105" t="s">
        <v>20</v>
      </c>
      <c r="F648" s="106" t="s">
        <v>34</v>
      </c>
      <c r="G648" s="106" t="s">
        <v>20</v>
      </c>
      <c r="H648" s="106" t="s">
        <v>20</v>
      </c>
      <c r="I648" s="106" t="s">
        <v>20</v>
      </c>
      <c r="J648" s="106" t="s">
        <v>20</v>
      </c>
      <c r="K648" s="106" t="s">
        <v>20</v>
      </c>
      <c r="L648" s="106" t="s">
        <v>20</v>
      </c>
      <c r="M648" s="106" t="s">
        <v>20</v>
      </c>
      <c r="N648" s="106" t="s">
        <v>20</v>
      </c>
      <c r="O648" s="106" t="s">
        <v>20</v>
      </c>
      <c r="P648" s="106" t="s">
        <v>20</v>
      </c>
      <c r="Q648" s="106" t="s">
        <v>20</v>
      </c>
      <c r="R648" s="107">
        <v>163972</v>
      </c>
      <c r="S648" s="107">
        <v>240181.82668402197</v>
      </c>
      <c r="T648" s="107">
        <v>308598.52792575234</v>
      </c>
      <c r="U648" s="107">
        <v>374041.62440629973</v>
      </c>
      <c r="V648" s="107">
        <v>431895.37299048551</v>
      </c>
      <c r="W648" s="107">
        <v>458620.5935027129</v>
      </c>
      <c r="X648" s="107">
        <v>480683.08959586453</v>
      </c>
      <c r="Y648" s="107">
        <v>499360.50814040395</v>
      </c>
      <c r="Z648" s="107">
        <v>515569.60980626824</v>
      </c>
      <c r="AA648" s="107">
        <v>529962.07347767905</v>
      </c>
      <c r="AB648" s="107">
        <v>543002.78718683752</v>
      </c>
      <c r="AC648" s="107">
        <v>555027.34195807239</v>
      </c>
      <c r="AD648" s="107">
        <v>566280.2515278199</v>
      </c>
      <c r="AE648" s="107">
        <v>576938.09319806274</v>
      </c>
      <c r="AF648" s="107">
        <v>587133.03487860225</v>
      </c>
      <c r="AG648" s="107">
        <v>596964.06451737881</v>
      </c>
      <c r="AH648" s="107">
        <v>606509.13223050593</v>
      </c>
      <c r="AI648" s="107">
        <v>615823.27824695269</v>
      </c>
      <c r="AJ648" s="107">
        <v>624952.22360753338</v>
      </c>
      <c r="AK648" s="107">
        <v>633930.91887721745</v>
      </c>
      <c r="AL648" s="104">
        <v>642787.74584692298</v>
      </c>
    </row>
    <row r="649" spans="1:38" x14ac:dyDescent="0.25">
      <c r="A649" t="str">
        <f t="shared" si="10"/>
        <v>Total Cargo_Argentina</v>
      </c>
      <c r="B649" s="102" t="s">
        <v>207</v>
      </c>
      <c r="C649" s="108" t="s">
        <v>141</v>
      </c>
      <c r="D649" s="92" t="s">
        <v>142</v>
      </c>
      <c r="E649" s="75" t="s">
        <v>20</v>
      </c>
      <c r="F649" s="76" t="s">
        <v>34</v>
      </c>
      <c r="G649" s="76" t="s">
        <v>20</v>
      </c>
      <c r="H649" s="76" t="s">
        <v>20</v>
      </c>
      <c r="I649" s="76" t="s">
        <v>20</v>
      </c>
      <c r="J649" s="76" t="s">
        <v>20</v>
      </c>
      <c r="K649" s="76" t="s">
        <v>20</v>
      </c>
      <c r="L649" s="76" t="s">
        <v>20</v>
      </c>
      <c r="M649" s="76" t="s">
        <v>20</v>
      </c>
      <c r="N649" s="76" t="s">
        <v>20</v>
      </c>
      <c r="O649" s="76" t="s">
        <v>20</v>
      </c>
      <c r="P649" s="76" t="s">
        <v>20</v>
      </c>
      <c r="Q649" s="76" t="s">
        <v>20</v>
      </c>
      <c r="R649" s="83">
        <v>144490.973</v>
      </c>
      <c r="S649" s="83">
        <v>172579.35834254441</v>
      </c>
      <c r="T649" s="83">
        <v>197168.26240020845</v>
      </c>
      <c r="U649" s="83">
        <v>215314.51289142782</v>
      </c>
      <c r="V649" s="83">
        <v>225537.77531848216</v>
      </c>
      <c r="W649" s="83">
        <v>231020.72505868372</v>
      </c>
      <c r="X649" s="83">
        <v>235576.46062197638</v>
      </c>
      <c r="Y649" s="83">
        <v>239517.87086209824</v>
      </c>
      <c r="Z649" s="83">
        <v>242990.45860619031</v>
      </c>
      <c r="AA649" s="83">
        <v>246120.84340011852</v>
      </c>
      <c r="AB649" s="83">
        <v>249075.41117304788</v>
      </c>
      <c r="AC649" s="83">
        <v>251880.87422177085</v>
      </c>
      <c r="AD649" s="83">
        <v>254579.27972953315</v>
      </c>
      <c r="AE649" s="83">
        <v>257207.11027148698</v>
      </c>
      <c r="AF649" s="83">
        <v>259784.61945582388</v>
      </c>
      <c r="AG649" s="83">
        <v>262387.42921908264</v>
      </c>
      <c r="AH649" s="83">
        <v>265035.11757615843</v>
      </c>
      <c r="AI649" s="83">
        <v>267746.40123164892</v>
      </c>
      <c r="AJ649" s="83">
        <v>270537.70736040396</v>
      </c>
      <c r="AK649" s="83">
        <v>273405.65763685328</v>
      </c>
      <c r="AL649" s="92">
        <v>276368.32630693988</v>
      </c>
    </row>
    <row r="650" spans="1:38" x14ac:dyDescent="0.25">
      <c r="A650" t="str">
        <f t="shared" si="10"/>
        <v>International passengers_Argentina</v>
      </c>
      <c r="B650" s="72" t="s">
        <v>54</v>
      </c>
      <c r="C650" s="108" t="s">
        <v>141</v>
      </c>
      <c r="D650" s="92" t="s">
        <v>142</v>
      </c>
      <c r="E650" s="75" t="s">
        <v>20</v>
      </c>
      <c r="F650" s="76" t="s">
        <v>34</v>
      </c>
      <c r="G650" s="76" t="s">
        <v>20</v>
      </c>
      <c r="H650" s="76" t="s">
        <v>20</v>
      </c>
      <c r="I650" s="76" t="s">
        <v>20</v>
      </c>
      <c r="J650" s="76" t="s">
        <v>20</v>
      </c>
      <c r="K650" s="76" t="s">
        <v>20</v>
      </c>
      <c r="L650" s="76" t="s">
        <v>20</v>
      </c>
      <c r="M650" s="76" t="s">
        <v>20</v>
      </c>
      <c r="N650" s="76" t="s">
        <v>20</v>
      </c>
      <c r="O650" s="76" t="s">
        <v>20</v>
      </c>
      <c r="P650" s="76" t="s">
        <v>20</v>
      </c>
      <c r="Q650" s="76" t="s">
        <v>20</v>
      </c>
      <c r="R650" s="83">
        <v>3455284</v>
      </c>
      <c r="S650" s="83">
        <v>1937745.5446321424</v>
      </c>
      <c r="T650" s="83">
        <v>4837163.1370385587</v>
      </c>
      <c r="U650" s="83">
        <v>7956600.7378184674</v>
      </c>
      <c r="V650" s="83">
        <v>10585826.604047483</v>
      </c>
      <c r="W650" s="83">
        <v>12378143.687353887</v>
      </c>
      <c r="X650" s="83">
        <v>13975521.97332781</v>
      </c>
      <c r="Y650" s="83">
        <v>15435839.956239328</v>
      </c>
      <c r="Z650" s="83">
        <v>16805355.755075503</v>
      </c>
      <c r="AA650" s="83">
        <v>18120773.109076478</v>
      </c>
      <c r="AB650" s="83">
        <v>19411672.880906377</v>
      </c>
      <c r="AC650" s="83">
        <v>20702587.865364462</v>
      </c>
      <c r="AD650" s="83">
        <v>22014609.725656889</v>
      </c>
      <c r="AE650" s="83">
        <v>23366603.500801615</v>
      </c>
      <c r="AF650" s="83">
        <v>24776142.498307224</v>
      </c>
      <c r="AG650" s="83">
        <v>26260244.641541645</v>
      </c>
      <c r="AH650" s="83">
        <v>27836006.551043853</v>
      </c>
      <c r="AI650" s="83">
        <v>29521164.246118825</v>
      </c>
      <c r="AJ650" s="83">
        <v>31334640.901684783</v>
      </c>
      <c r="AK650" s="83">
        <v>33297107.29642079</v>
      </c>
      <c r="AL650" s="92">
        <v>35431585.221399508</v>
      </c>
    </row>
    <row r="651" spans="1:38" x14ac:dyDescent="0.25">
      <c r="A651" t="str">
        <f t="shared" si="10"/>
        <v>Domestic passengers_Argentina</v>
      </c>
      <c r="B651" s="102" t="s">
        <v>56</v>
      </c>
      <c r="C651" s="103" t="s">
        <v>141</v>
      </c>
      <c r="D651" s="104" t="s">
        <v>142</v>
      </c>
      <c r="E651" s="105" t="s">
        <v>20</v>
      </c>
      <c r="F651" s="106" t="s">
        <v>34</v>
      </c>
      <c r="G651" s="106" t="s">
        <v>20</v>
      </c>
      <c r="H651" s="106" t="s">
        <v>20</v>
      </c>
      <c r="I651" s="106" t="s">
        <v>20</v>
      </c>
      <c r="J651" s="106" t="s">
        <v>20</v>
      </c>
      <c r="K651" s="106" t="s">
        <v>20</v>
      </c>
      <c r="L651" s="106" t="s">
        <v>20</v>
      </c>
      <c r="M651" s="106" t="s">
        <v>20</v>
      </c>
      <c r="N651" s="106" t="s">
        <v>20</v>
      </c>
      <c r="O651" s="106" t="s">
        <v>20</v>
      </c>
      <c r="P651" s="106" t="s">
        <v>20</v>
      </c>
      <c r="Q651" s="106" t="s">
        <v>20</v>
      </c>
      <c r="R651" s="107">
        <v>7002169</v>
      </c>
      <c r="S651" s="107">
        <v>11971955.778264089</v>
      </c>
      <c r="T651" s="107">
        <v>18423901.20669914</v>
      </c>
      <c r="U651" s="107">
        <v>24681219.712413538</v>
      </c>
      <c r="V651" s="107">
        <v>30068484.649103343</v>
      </c>
      <c r="W651" s="107">
        <v>34125822.846821561</v>
      </c>
      <c r="X651" s="107">
        <v>37517956.035680771</v>
      </c>
      <c r="Y651" s="107">
        <v>40426867.985236138</v>
      </c>
      <c r="Z651" s="107">
        <v>42973152.459005661</v>
      </c>
      <c r="AA651" s="107">
        <v>45252167.73280564</v>
      </c>
      <c r="AB651" s="107">
        <v>47355365.515492499</v>
      </c>
      <c r="AC651" s="107">
        <v>49320226.262365423</v>
      </c>
      <c r="AD651" s="107">
        <v>51182675.333773971</v>
      </c>
      <c r="AE651" s="107">
        <v>52968397.713735014</v>
      </c>
      <c r="AF651" s="107">
        <v>54694799.464938544</v>
      </c>
      <c r="AG651" s="107">
        <v>56395431.342938535</v>
      </c>
      <c r="AH651" s="107">
        <v>58083942.666815788</v>
      </c>
      <c r="AI651" s="107">
        <v>59772566.203434907</v>
      </c>
      <c r="AJ651" s="107">
        <v>61469967.086329393</v>
      </c>
      <c r="AK651" s="107">
        <v>63178777.574776351</v>
      </c>
      <c r="AL651" s="104">
        <v>64908069.75509584</v>
      </c>
    </row>
    <row r="652" spans="1:38" x14ac:dyDescent="0.25">
      <c r="A652" t="str">
        <f t="shared" si="10"/>
        <v>Total passengers_Algeria</v>
      </c>
      <c r="B652" s="72" t="s">
        <v>58</v>
      </c>
      <c r="C652" s="108" t="s">
        <v>32</v>
      </c>
      <c r="D652" s="92" t="s">
        <v>43</v>
      </c>
      <c r="E652" s="75" t="s">
        <v>20</v>
      </c>
      <c r="F652" s="76" t="s">
        <v>34</v>
      </c>
      <c r="G652" s="76" t="s">
        <v>20</v>
      </c>
      <c r="H652" s="76" t="s">
        <v>20</v>
      </c>
      <c r="I652" s="76" t="s">
        <v>20</v>
      </c>
      <c r="J652" s="76" t="s">
        <v>20</v>
      </c>
      <c r="K652" s="76" t="s">
        <v>20</v>
      </c>
      <c r="L652" s="76" t="s">
        <v>20</v>
      </c>
      <c r="M652" s="76" t="s">
        <v>20</v>
      </c>
      <c r="N652" s="76" t="s">
        <v>20</v>
      </c>
      <c r="O652" s="76" t="s">
        <v>20</v>
      </c>
      <c r="P652" s="76" t="s">
        <v>20</v>
      </c>
      <c r="Q652" s="76" t="s">
        <v>20</v>
      </c>
      <c r="R652" s="83">
        <v>3066080</v>
      </c>
      <c r="S652" s="83">
        <v>4411349.5483406279</v>
      </c>
      <c r="T652" s="83">
        <v>8142109.3177569807</v>
      </c>
      <c r="U652" s="83">
        <v>10813248.777368475</v>
      </c>
      <c r="V652" s="83">
        <v>12785639.806430107</v>
      </c>
      <c r="W652" s="83">
        <v>14197606.551680153</v>
      </c>
      <c r="X652" s="83">
        <v>15366750.853090493</v>
      </c>
      <c r="Y652" s="83">
        <v>16382862.514838492</v>
      </c>
      <c r="Z652" s="83">
        <v>17313859.026855443</v>
      </c>
      <c r="AA652" s="83">
        <v>18197376.406349193</v>
      </c>
      <c r="AB652" s="83">
        <v>19038721.913699798</v>
      </c>
      <c r="AC652" s="83">
        <v>19845253.171949279</v>
      </c>
      <c r="AD652" s="83">
        <v>20627046.131411612</v>
      </c>
      <c r="AE652" s="83">
        <v>21410542.504035715</v>
      </c>
      <c r="AF652" s="83">
        <v>22190989.386375796</v>
      </c>
      <c r="AG652" s="83">
        <v>22974978.500468746</v>
      </c>
      <c r="AH652" s="83">
        <v>23748669.210183389</v>
      </c>
      <c r="AI652" s="83">
        <v>24529910.546391089</v>
      </c>
      <c r="AJ652" s="83">
        <v>25304127.894426402</v>
      </c>
      <c r="AK652" s="83">
        <v>26078118.786935527</v>
      </c>
      <c r="AL652" s="92">
        <v>26842101.284672953</v>
      </c>
    </row>
    <row r="653" spans="1:38" x14ac:dyDescent="0.25">
      <c r="A653" t="str">
        <f t="shared" si="10"/>
        <v>Total aircraft movements_Algeria</v>
      </c>
      <c r="B653" s="72" t="s">
        <v>35</v>
      </c>
      <c r="C653" s="108" t="s">
        <v>32</v>
      </c>
      <c r="D653" s="92" t="s">
        <v>43</v>
      </c>
      <c r="E653" s="75" t="s">
        <v>20</v>
      </c>
      <c r="F653" s="76" t="s">
        <v>34</v>
      </c>
      <c r="G653" s="76" t="s">
        <v>20</v>
      </c>
      <c r="H653" s="76" t="s">
        <v>20</v>
      </c>
      <c r="I653" s="76" t="s">
        <v>20</v>
      </c>
      <c r="J653" s="76" t="s">
        <v>20</v>
      </c>
      <c r="K653" s="76" t="s">
        <v>20</v>
      </c>
      <c r="L653" s="76" t="s">
        <v>20</v>
      </c>
      <c r="M653" s="76" t="s">
        <v>20</v>
      </c>
      <c r="N653" s="76" t="s">
        <v>20</v>
      </c>
      <c r="O653" s="76" t="s">
        <v>20</v>
      </c>
      <c r="P653" s="76" t="s">
        <v>20</v>
      </c>
      <c r="Q653" s="76" t="s">
        <v>20</v>
      </c>
      <c r="R653" s="83">
        <v>69062</v>
      </c>
      <c r="S653" s="83">
        <v>79938.02221341629</v>
      </c>
      <c r="T653" s="83">
        <v>121734.09148311055</v>
      </c>
      <c r="U653" s="83">
        <v>155023.69931611599</v>
      </c>
      <c r="V653" s="83">
        <v>175324.20609413966</v>
      </c>
      <c r="W653" s="83">
        <v>189891.3097514477</v>
      </c>
      <c r="X653" s="83">
        <v>200376.25982907528</v>
      </c>
      <c r="Y653" s="83">
        <v>208814.49734867716</v>
      </c>
      <c r="Z653" s="83">
        <v>215993.38844515532</v>
      </c>
      <c r="AA653" s="83">
        <v>222383.31915454351</v>
      </c>
      <c r="AB653" s="83">
        <v>228990.52019534272</v>
      </c>
      <c r="AC653" s="83">
        <v>233327.69999352755</v>
      </c>
      <c r="AD653" s="83">
        <v>238141.04069695907</v>
      </c>
      <c r="AE653" s="83">
        <v>242788.98590862961</v>
      </c>
      <c r="AF653" s="83">
        <v>247322.53963871551</v>
      </c>
      <c r="AG653" s="83">
        <v>251770.51813475054</v>
      </c>
      <c r="AH653" s="83">
        <v>256020.28632219788</v>
      </c>
      <c r="AI653" s="83">
        <v>260226.43909198983</v>
      </c>
      <c r="AJ653" s="83">
        <v>264403.34067303507</v>
      </c>
      <c r="AK653" s="83">
        <v>268557.34826066165</v>
      </c>
      <c r="AL653" s="92">
        <v>272698.90955569176</v>
      </c>
    </row>
    <row r="654" spans="1:38" x14ac:dyDescent="0.25">
      <c r="A654" t="str">
        <f t="shared" si="10"/>
        <v>Total Cargo_Algeria</v>
      </c>
      <c r="B654" s="102" t="s">
        <v>207</v>
      </c>
      <c r="C654" s="103" t="s">
        <v>32</v>
      </c>
      <c r="D654" s="104" t="s">
        <v>43</v>
      </c>
      <c r="E654" s="105" t="s">
        <v>20</v>
      </c>
      <c r="F654" s="106" t="s">
        <v>34</v>
      </c>
      <c r="G654" s="106" t="s">
        <v>20</v>
      </c>
      <c r="H654" s="106" t="s">
        <v>20</v>
      </c>
      <c r="I654" s="106" t="s">
        <v>20</v>
      </c>
      <c r="J654" s="106" t="s">
        <v>20</v>
      </c>
      <c r="K654" s="106" t="s">
        <v>20</v>
      </c>
      <c r="L654" s="106" t="s">
        <v>20</v>
      </c>
      <c r="M654" s="106" t="s">
        <v>20</v>
      </c>
      <c r="N654" s="106" t="s">
        <v>20</v>
      </c>
      <c r="O654" s="106" t="s">
        <v>20</v>
      </c>
      <c r="P654" s="106" t="s">
        <v>20</v>
      </c>
      <c r="Q654" s="106" t="s">
        <v>20</v>
      </c>
      <c r="R654" s="107">
        <v>26982.312999999998</v>
      </c>
      <c r="S654" s="107">
        <v>33022.366392333963</v>
      </c>
      <c r="T654" s="107">
        <v>40573.643073982552</v>
      </c>
      <c r="U654" s="107">
        <v>45119.720954779048</v>
      </c>
      <c r="V654" s="107">
        <v>48803.50774081282</v>
      </c>
      <c r="W654" s="107">
        <v>51796.130598922326</v>
      </c>
      <c r="X654" s="107">
        <v>54444.58343529985</v>
      </c>
      <c r="Y654" s="107">
        <v>56871.538000367</v>
      </c>
      <c r="Z654" s="107">
        <v>59150.670558552119</v>
      </c>
      <c r="AA654" s="107">
        <v>61326.794522804252</v>
      </c>
      <c r="AB654" s="107">
        <v>63427.668337562434</v>
      </c>
      <c r="AC654" s="107">
        <v>65470.551527036318</v>
      </c>
      <c r="AD654" s="107">
        <v>67467.044347549832</v>
      </c>
      <c r="AE654" s="107">
        <v>69425.097801034906</v>
      </c>
      <c r="AF654" s="107">
        <v>71350.077118971283</v>
      </c>
      <c r="AG654" s="107">
        <v>73246.78591971696</v>
      </c>
      <c r="AH654" s="107">
        <v>75118.584050935431</v>
      </c>
      <c r="AI654" s="107">
        <v>76965.554610574298</v>
      </c>
      <c r="AJ654" s="107">
        <v>78791.284107030515</v>
      </c>
      <c r="AK654" s="107">
        <v>80597.154463649582</v>
      </c>
      <c r="AL654" s="104">
        <v>82384.312087874423</v>
      </c>
    </row>
    <row r="655" spans="1:38" x14ac:dyDescent="0.25">
      <c r="A655" t="str">
        <f t="shared" si="10"/>
        <v>International passengers_Algeria</v>
      </c>
      <c r="B655" s="102" t="s">
        <v>54</v>
      </c>
      <c r="C655" s="103" t="s">
        <v>32</v>
      </c>
      <c r="D655" s="104" t="s">
        <v>43</v>
      </c>
      <c r="E655" s="105" t="s">
        <v>20</v>
      </c>
      <c r="F655" s="106" t="s">
        <v>34</v>
      </c>
      <c r="G655" s="106" t="s">
        <v>20</v>
      </c>
      <c r="H655" s="106" t="s">
        <v>20</v>
      </c>
      <c r="I655" s="106" t="s">
        <v>20</v>
      </c>
      <c r="J655" s="106" t="s">
        <v>20</v>
      </c>
      <c r="K655" s="106" t="s">
        <v>20</v>
      </c>
      <c r="L655" s="106" t="s">
        <v>20</v>
      </c>
      <c r="M655" s="106" t="s">
        <v>20</v>
      </c>
      <c r="N655" s="106" t="s">
        <v>20</v>
      </c>
      <c r="O655" s="106" t="s">
        <v>20</v>
      </c>
      <c r="P655" s="106" t="s">
        <v>20</v>
      </c>
      <c r="Q655" s="106" t="s">
        <v>20</v>
      </c>
      <c r="R655" s="107">
        <v>1681952</v>
      </c>
      <c r="S655" s="107">
        <v>1162733.2689824773</v>
      </c>
      <c r="T655" s="107">
        <v>3867096.0413043615</v>
      </c>
      <c r="U655" s="107">
        <v>5782924.6659731949</v>
      </c>
      <c r="V655" s="107">
        <v>7294496.4168303022</v>
      </c>
      <c r="W655" s="107">
        <v>8379489.9720483199</v>
      </c>
      <c r="X655" s="107">
        <v>9318986.6803473104</v>
      </c>
      <c r="Y655" s="107">
        <v>10156492.37985263</v>
      </c>
      <c r="Z655" s="107">
        <v>10932018.324213184</v>
      </c>
      <c r="AA655" s="107">
        <v>11669117.304457843</v>
      </c>
      <c r="AB655" s="107">
        <v>12369618.894587837</v>
      </c>
      <c r="AC655" s="107">
        <v>13038400.864431826</v>
      </c>
      <c r="AD655" s="107">
        <v>13683296.546276057</v>
      </c>
      <c r="AE655" s="107">
        <v>14325292.305389933</v>
      </c>
      <c r="AF655" s="107">
        <v>14961185.198495459</v>
      </c>
      <c r="AG655" s="107">
        <v>15596644.00481749</v>
      </c>
      <c r="AH655" s="107">
        <v>16221275.765008828</v>
      </c>
      <c r="AI655" s="107">
        <v>16849494.937532999</v>
      </c>
      <c r="AJ655" s="107">
        <v>17470225.090089619</v>
      </c>
      <c r="AK655" s="107">
        <v>18089104.012180507</v>
      </c>
      <c r="AL655" s="104">
        <v>18698708.758885693</v>
      </c>
    </row>
    <row r="656" spans="1:38" x14ac:dyDescent="0.25">
      <c r="A656" t="str">
        <f t="shared" si="10"/>
        <v>Domestic passengers_Algeria</v>
      </c>
      <c r="B656" s="72" t="s">
        <v>56</v>
      </c>
      <c r="C656" s="108" t="s">
        <v>32</v>
      </c>
      <c r="D656" s="92" t="s">
        <v>43</v>
      </c>
      <c r="E656" s="75" t="s">
        <v>20</v>
      </c>
      <c r="F656" s="76" t="s">
        <v>34</v>
      </c>
      <c r="G656" s="76" t="s">
        <v>20</v>
      </c>
      <c r="H656" s="76" t="s">
        <v>20</v>
      </c>
      <c r="I656" s="76" t="s">
        <v>20</v>
      </c>
      <c r="J656" s="76" t="s">
        <v>20</v>
      </c>
      <c r="K656" s="76" t="s">
        <v>20</v>
      </c>
      <c r="L656" s="76" t="s">
        <v>20</v>
      </c>
      <c r="M656" s="76" t="s">
        <v>20</v>
      </c>
      <c r="N656" s="76" t="s">
        <v>20</v>
      </c>
      <c r="O656" s="76" t="s">
        <v>20</v>
      </c>
      <c r="P656" s="76" t="s">
        <v>20</v>
      </c>
      <c r="Q656" s="76" t="s">
        <v>20</v>
      </c>
      <c r="R656" s="83">
        <v>1373117</v>
      </c>
      <c r="S656" s="83">
        <v>3248616.2793581504</v>
      </c>
      <c r="T656" s="83">
        <v>4275013.2764526187</v>
      </c>
      <c r="U656" s="83">
        <v>5025260.3113952791</v>
      </c>
      <c r="V656" s="83">
        <v>5481936.0295998054</v>
      </c>
      <c r="W656" s="83">
        <v>5805812.9101318326</v>
      </c>
      <c r="X656" s="83">
        <v>6033160.6804031832</v>
      </c>
      <c r="Y656" s="83">
        <v>6210129.2831278639</v>
      </c>
      <c r="Z656" s="83">
        <v>6364471.2588134585</v>
      </c>
      <c r="AA656" s="83">
        <v>6510150.6147697493</v>
      </c>
      <c r="AB656" s="83">
        <v>6650548.1769308737</v>
      </c>
      <c r="AC656" s="83">
        <v>6788032.3491464369</v>
      </c>
      <c r="AD656" s="83">
        <v>6924831.6306076664</v>
      </c>
      <c r="AE656" s="83">
        <v>7066361.7140589738</v>
      </c>
      <c r="AF656" s="83">
        <v>7211039.9912321912</v>
      </c>
      <c r="AG656" s="83">
        <v>7359767.0516033573</v>
      </c>
      <c r="AH656" s="83">
        <v>7509063.2285228577</v>
      </c>
      <c r="AI656" s="83">
        <v>7662362.6119888732</v>
      </c>
      <c r="AJ656" s="83">
        <v>7816153.9957164684</v>
      </c>
      <c r="AK656" s="83">
        <v>7971590.150043495</v>
      </c>
      <c r="AL656" s="92">
        <v>8126305.2889314052</v>
      </c>
    </row>
    <row r="657" spans="1:38" x14ac:dyDescent="0.25">
      <c r="A657" t="str">
        <f t="shared" si="10"/>
        <v>Total passengers_Albania</v>
      </c>
      <c r="B657" s="72" t="s">
        <v>58</v>
      </c>
      <c r="C657" s="108" t="s">
        <v>96</v>
      </c>
      <c r="D657" s="92" t="s">
        <v>97</v>
      </c>
      <c r="E657" s="75" t="s">
        <v>20</v>
      </c>
      <c r="F657" s="76" t="s">
        <v>34</v>
      </c>
      <c r="G657" s="76" t="s">
        <v>20</v>
      </c>
      <c r="H657" s="76" t="s">
        <v>20</v>
      </c>
      <c r="I657" s="76" t="s">
        <v>20</v>
      </c>
      <c r="J657" s="76" t="s">
        <v>20</v>
      </c>
      <c r="K657" s="76" t="s">
        <v>20</v>
      </c>
      <c r="L657" s="76" t="s">
        <v>20</v>
      </c>
      <c r="M657" s="76" t="s">
        <v>20</v>
      </c>
      <c r="N657" s="76" t="s">
        <v>20</v>
      </c>
      <c r="O657" s="76" t="s">
        <v>20</v>
      </c>
      <c r="P657" s="76" t="s">
        <v>20</v>
      </c>
      <c r="Q657" s="76" t="s">
        <v>20</v>
      </c>
      <c r="R657" s="83">
        <v>1310614</v>
      </c>
      <c r="S657" s="83">
        <v>2920351.1316662938</v>
      </c>
      <c r="T657" s="83">
        <v>3651246.9988006712</v>
      </c>
      <c r="U657" s="83">
        <v>4133737.0038471003</v>
      </c>
      <c r="V657" s="83">
        <v>4468903.1143590426</v>
      </c>
      <c r="W657" s="83">
        <v>4726103.1908539338</v>
      </c>
      <c r="X657" s="83">
        <v>4913751.5394084258</v>
      </c>
      <c r="Y657" s="83">
        <v>5062484.1842383277</v>
      </c>
      <c r="Z657" s="83">
        <v>5190353.0591347339</v>
      </c>
      <c r="AA657" s="83">
        <v>5307899.5074631823</v>
      </c>
      <c r="AB657" s="83">
        <v>5421182.2663812703</v>
      </c>
      <c r="AC657" s="83">
        <v>5533572.4537591031</v>
      </c>
      <c r="AD657" s="83">
        <v>5646845.7164354837</v>
      </c>
      <c r="AE657" s="83">
        <v>5761843.0850500884</v>
      </c>
      <c r="AF657" s="83">
        <v>5878857.8165804911</v>
      </c>
      <c r="AG657" s="83">
        <v>5997887.1910486706</v>
      </c>
      <c r="AH657" s="83">
        <v>6118767.1113344375</v>
      </c>
      <c r="AI657" s="83">
        <v>6241266.1262504281</v>
      </c>
      <c r="AJ657" s="83">
        <v>6365126.0265654093</v>
      </c>
      <c r="AK657" s="83">
        <v>6490094.3559959633</v>
      </c>
      <c r="AL657" s="92">
        <v>6615937.0205234895</v>
      </c>
    </row>
    <row r="658" spans="1:38" x14ac:dyDescent="0.25">
      <c r="A658" t="str">
        <f t="shared" si="10"/>
        <v>Total aircraft movements_Albania</v>
      </c>
      <c r="B658" s="72" t="s">
        <v>35</v>
      </c>
      <c r="C658" s="108" t="s">
        <v>96</v>
      </c>
      <c r="D658" s="92" t="s">
        <v>97</v>
      </c>
      <c r="E658" s="75" t="s">
        <v>20</v>
      </c>
      <c r="F658" s="76" t="s">
        <v>34</v>
      </c>
      <c r="G658" s="76" t="s">
        <v>20</v>
      </c>
      <c r="H658" s="76" t="s">
        <v>20</v>
      </c>
      <c r="I658" s="76" t="s">
        <v>20</v>
      </c>
      <c r="J658" s="76" t="s">
        <v>20</v>
      </c>
      <c r="K658" s="76" t="s">
        <v>20</v>
      </c>
      <c r="L658" s="76" t="s">
        <v>20</v>
      </c>
      <c r="M658" s="76" t="s">
        <v>20</v>
      </c>
      <c r="N658" s="76" t="s">
        <v>20</v>
      </c>
      <c r="O658" s="76" t="s">
        <v>20</v>
      </c>
      <c r="P658" s="76" t="s">
        <v>20</v>
      </c>
      <c r="Q658" s="76" t="s">
        <v>20</v>
      </c>
      <c r="R658" s="83">
        <v>15150</v>
      </c>
      <c r="S658" s="83">
        <v>25950.965652600589</v>
      </c>
      <c r="T658" s="83">
        <v>30460.826688526904</v>
      </c>
      <c r="U658" s="83">
        <v>32551.99333964309</v>
      </c>
      <c r="V658" s="83">
        <v>33976.152600335954</v>
      </c>
      <c r="W658" s="83">
        <v>35395.568357126103</v>
      </c>
      <c r="X658" s="83">
        <v>36336.718703994004</v>
      </c>
      <c r="Y658" s="83">
        <v>37131.592476234735</v>
      </c>
      <c r="Z658" s="83">
        <v>37830.877844369206</v>
      </c>
      <c r="AA658" s="83">
        <v>38488.548438417725</v>
      </c>
      <c r="AB658" s="83">
        <v>39130.1957266893</v>
      </c>
      <c r="AC658" s="83">
        <v>39865.009390042011</v>
      </c>
      <c r="AD658" s="83">
        <v>40587.156090761528</v>
      </c>
      <c r="AE658" s="83">
        <v>41303.094817265155</v>
      </c>
      <c r="AF658" s="83">
        <v>42023.424508978271</v>
      </c>
      <c r="AG658" s="83">
        <v>42750.005043129873</v>
      </c>
      <c r="AH658" s="83">
        <v>43513.37592195483</v>
      </c>
      <c r="AI658" s="83">
        <v>44275.319105674083</v>
      </c>
      <c r="AJ658" s="83">
        <v>45037.213780613522</v>
      </c>
      <c r="AK658" s="83">
        <v>45799.55319044755</v>
      </c>
      <c r="AL658" s="92">
        <v>46563.88694922877</v>
      </c>
    </row>
    <row r="659" spans="1:38" x14ac:dyDescent="0.25">
      <c r="A659" t="str">
        <f t="shared" si="10"/>
        <v>Total Cargo_Albania</v>
      </c>
      <c r="B659" s="102" t="s">
        <v>207</v>
      </c>
      <c r="C659" s="103" t="s">
        <v>96</v>
      </c>
      <c r="D659" s="104" t="s">
        <v>97</v>
      </c>
      <c r="E659" s="105" t="s">
        <v>20</v>
      </c>
      <c r="F659" s="106" t="s">
        <v>34</v>
      </c>
      <c r="G659" s="106" t="s">
        <v>20</v>
      </c>
      <c r="H659" s="106" t="s">
        <v>20</v>
      </c>
      <c r="I659" s="106" t="s">
        <v>20</v>
      </c>
      <c r="J659" s="106" t="s">
        <v>20</v>
      </c>
      <c r="K659" s="106" t="s">
        <v>20</v>
      </c>
      <c r="L659" s="106" t="s">
        <v>20</v>
      </c>
      <c r="M659" s="106" t="s">
        <v>20</v>
      </c>
      <c r="N659" s="106" t="s">
        <v>20</v>
      </c>
      <c r="O659" s="106" t="s">
        <v>20</v>
      </c>
      <c r="P659" s="106" t="s">
        <v>20</v>
      </c>
      <c r="Q659" s="106" t="s">
        <v>20</v>
      </c>
      <c r="R659" s="107">
        <v>1797.2829999999999</v>
      </c>
      <c r="S659" s="107">
        <v>2014.4249884251426</v>
      </c>
      <c r="T659" s="107">
        <v>2263.9273727783075</v>
      </c>
      <c r="U659" s="107">
        <v>2420.0967483291051</v>
      </c>
      <c r="V659" s="107">
        <v>2529.2699227490439</v>
      </c>
      <c r="W659" s="107">
        <v>2627.7557920566228</v>
      </c>
      <c r="X659" s="107">
        <v>2706.0416931732721</v>
      </c>
      <c r="Y659" s="107">
        <v>2792.8015226424914</v>
      </c>
      <c r="Z659" s="107">
        <v>2859.005887194925</v>
      </c>
      <c r="AA659" s="107">
        <v>2940.2495427003537</v>
      </c>
      <c r="AB659" s="107">
        <v>3023.0578357394888</v>
      </c>
      <c r="AC659" s="107">
        <v>3086.9884310900052</v>
      </c>
      <c r="AD659" s="107">
        <v>3171.5179732159559</v>
      </c>
      <c r="AE659" s="107">
        <v>3226.6777988027388</v>
      </c>
      <c r="AF659" s="107">
        <v>3322.3054259964729</v>
      </c>
      <c r="AG659" s="107">
        <v>3381.9277611084999</v>
      </c>
      <c r="AH659" s="107">
        <v>3461.5416124194317</v>
      </c>
      <c r="AI659" s="107">
        <v>3535.7130080298157</v>
      </c>
      <c r="AJ659" s="107">
        <v>3584.9746037061504</v>
      </c>
      <c r="AK659" s="107">
        <v>3665.0717813851224</v>
      </c>
      <c r="AL659" s="104">
        <v>3730.1277619306684</v>
      </c>
    </row>
    <row r="660" spans="1:38" x14ac:dyDescent="0.25">
      <c r="A660" t="str">
        <f t="shared" si="10"/>
        <v>International passengers_Albania</v>
      </c>
      <c r="B660" s="102" t="s">
        <v>54</v>
      </c>
      <c r="C660" s="103" t="s">
        <v>96</v>
      </c>
      <c r="D660" s="104" t="s">
        <v>97</v>
      </c>
      <c r="E660" s="105" t="s">
        <v>20</v>
      </c>
      <c r="F660" s="106" t="s">
        <v>34</v>
      </c>
      <c r="G660" s="106" t="s">
        <v>20</v>
      </c>
      <c r="H660" s="106" t="s">
        <v>20</v>
      </c>
      <c r="I660" s="106" t="s">
        <v>20</v>
      </c>
      <c r="J660" s="106" t="s">
        <v>20</v>
      </c>
      <c r="K660" s="106" t="s">
        <v>20</v>
      </c>
      <c r="L660" s="106" t="s">
        <v>20</v>
      </c>
      <c r="M660" s="106" t="s">
        <v>20</v>
      </c>
      <c r="N660" s="106" t="s">
        <v>20</v>
      </c>
      <c r="O660" s="106" t="s">
        <v>20</v>
      </c>
      <c r="P660" s="106" t="s">
        <v>20</v>
      </c>
      <c r="Q660" s="106" t="s">
        <v>20</v>
      </c>
      <c r="R660" s="107">
        <v>1310614</v>
      </c>
      <c r="S660" s="107">
        <v>2920351.1316662938</v>
      </c>
      <c r="T660" s="107">
        <v>3651246.9988006712</v>
      </c>
      <c r="U660" s="107">
        <v>4133737.0038471003</v>
      </c>
      <c r="V660" s="107">
        <v>4468903.1143590426</v>
      </c>
      <c r="W660" s="107">
        <v>4726103.1908539338</v>
      </c>
      <c r="X660" s="107">
        <v>4913751.5394084258</v>
      </c>
      <c r="Y660" s="107">
        <v>5062484.1842383277</v>
      </c>
      <c r="Z660" s="107">
        <v>5190353.0591347339</v>
      </c>
      <c r="AA660" s="107">
        <v>5307899.5074631823</v>
      </c>
      <c r="AB660" s="107">
        <v>5421182.2663812703</v>
      </c>
      <c r="AC660" s="107">
        <v>5533572.4537591031</v>
      </c>
      <c r="AD660" s="107">
        <v>5646845.7164354837</v>
      </c>
      <c r="AE660" s="107">
        <v>5761843.0850500884</v>
      </c>
      <c r="AF660" s="107">
        <v>5878857.8165804911</v>
      </c>
      <c r="AG660" s="107">
        <v>5997887.1910486706</v>
      </c>
      <c r="AH660" s="107">
        <v>6118767.1113344375</v>
      </c>
      <c r="AI660" s="107">
        <v>6241266.1262504281</v>
      </c>
      <c r="AJ660" s="107">
        <v>6365126.0265654093</v>
      </c>
      <c r="AK660" s="107">
        <v>6490094.3559959633</v>
      </c>
      <c r="AL660" s="104">
        <v>6615937.0205234895</v>
      </c>
    </row>
    <row r="661" spans="1:38" x14ac:dyDescent="0.25">
      <c r="A661" t="str">
        <f t="shared" si="10"/>
        <v>Domestic passengers_Albania</v>
      </c>
      <c r="B661" s="72" t="s">
        <v>56</v>
      </c>
      <c r="C661" s="108" t="s">
        <v>96</v>
      </c>
      <c r="D661" s="92" t="s">
        <v>97</v>
      </c>
      <c r="E661" s="75" t="s">
        <v>20</v>
      </c>
      <c r="F661" s="76" t="s">
        <v>34</v>
      </c>
      <c r="G661" s="76" t="s">
        <v>20</v>
      </c>
      <c r="H661" s="76" t="s">
        <v>20</v>
      </c>
      <c r="I661" s="76" t="s">
        <v>20</v>
      </c>
      <c r="J661" s="76" t="s">
        <v>20</v>
      </c>
      <c r="K661" s="76" t="s">
        <v>20</v>
      </c>
      <c r="L661" s="76" t="s">
        <v>20</v>
      </c>
      <c r="M661" s="76" t="s">
        <v>20</v>
      </c>
      <c r="N661" s="76" t="s">
        <v>20</v>
      </c>
      <c r="O661" s="76" t="s">
        <v>20</v>
      </c>
      <c r="P661" s="76" t="s">
        <v>20</v>
      </c>
      <c r="Q661" s="76" t="s">
        <v>20</v>
      </c>
      <c r="R661" s="83" t="s">
        <v>218</v>
      </c>
      <c r="S661" s="83" t="s">
        <v>218</v>
      </c>
      <c r="T661" s="83" t="s">
        <v>218</v>
      </c>
      <c r="U661" s="83" t="s">
        <v>218</v>
      </c>
      <c r="V661" s="83" t="s">
        <v>218</v>
      </c>
      <c r="W661" s="83" t="s">
        <v>218</v>
      </c>
      <c r="X661" s="83" t="s">
        <v>218</v>
      </c>
      <c r="Y661" s="83" t="s">
        <v>218</v>
      </c>
      <c r="Z661" s="83" t="s">
        <v>218</v>
      </c>
      <c r="AA661" s="83" t="s">
        <v>218</v>
      </c>
      <c r="AB661" s="83" t="s">
        <v>218</v>
      </c>
      <c r="AC661" s="83" t="s">
        <v>218</v>
      </c>
      <c r="AD661" s="83" t="s">
        <v>218</v>
      </c>
      <c r="AE661" s="83" t="s">
        <v>218</v>
      </c>
      <c r="AF661" s="83" t="s">
        <v>218</v>
      </c>
      <c r="AG661" s="83" t="s">
        <v>218</v>
      </c>
      <c r="AH661" s="83" t="s">
        <v>218</v>
      </c>
      <c r="AI661" s="83" t="s">
        <v>218</v>
      </c>
      <c r="AJ661" s="83" t="s">
        <v>218</v>
      </c>
      <c r="AK661" s="83" t="s">
        <v>218</v>
      </c>
      <c r="AL661" s="92" t="s">
        <v>218</v>
      </c>
    </row>
    <row r="662" spans="1:38" x14ac:dyDescent="0.25">
      <c r="A662" t="str">
        <f t="shared" si="10"/>
        <v>Total passengers_Africa</v>
      </c>
      <c r="B662" s="102" t="s">
        <v>58</v>
      </c>
      <c r="C662" s="103" t="s">
        <v>20</v>
      </c>
      <c r="D662" s="104" t="s">
        <v>26</v>
      </c>
      <c r="E662" s="105" t="s">
        <v>20</v>
      </c>
      <c r="F662" s="106" t="s">
        <v>20</v>
      </c>
      <c r="G662" s="106" t="s">
        <v>20</v>
      </c>
      <c r="H662" s="106" t="s">
        <v>20</v>
      </c>
      <c r="I662" s="106" t="s">
        <v>20</v>
      </c>
      <c r="J662" s="106" t="s">
        <v>20</v>
      </c>
      <c r="K662" s="106" t="s">
        <v>20</v>
      </c>
      <c r="L662" s="106" t="s">
        <v>20</v>
      </c>
      <c r="M662" s="106" t="s">
        <v>20</v>
      </c>
      <c r="N662" s="106" t="s">
        <v>20</v>
      </c>
      <c r="O662" s="106" t="s">
        <v>20</v>
      </c>
      <c r="P662" s="106" t="s">
        <v>20</v>
      </c>
      <c r="Q662" s="106" t="s">
        <v>20</v>
      </c>
      <c r="R662" s="107">
        <v>77082026</v>
      </c>
      <c r="S662" s="107">
        <v>116544195.81066158</v>
      </c>
      <c r="T662" s="107">
        <v>171958624.22392792</v>
      </c>
      <c r="U662" s="107">
        <v>209628364.24199519</v>
      </c>
      <c r="V662" s="107">
        <v>238039124.67493337</v>
      </c>
      <c r="W662" s="107">
        <v>259553580.21820349</v>
      </c>
      <c r="X662" s="107">
        <v>277351613.65491426</v>
      </c>
      <c r="Y662" s="107">
        <v>292696708.69666612</v>
      </c>
      <c r="Z662" s="107">
        <v>306436599.72630501</v>
      </c>
      <c r="AA662" s="107">
        <v>319124379.5334267</v>
      </c>
      <c r="AB662" s="107">
        <v>331102781.95222634</v>
      </c>
      <c r="AC662" s="107">
        <v>342755435.19103193</v>
      </c>
      <c r="AD662" s="107">
        <v>354079562.23211294</v>
      </c>
      <c r="AE662" s="107">
        <v>365199928.28420204</v>
      </c>
      <c r="AF662" s="107">
        <v>376200980.8414377</v>
      </c>
      <c r="AG662" s="107">
        <v>387123706.7028513</v>
      </c>
      <c r="AH662" s="107">
        <v>398139651.6144588</v>
      </c>
      <c r="AI662" s="107">
        <v>409135848.48549962</v>
      </c>
      <c r="AJ662" s="107">
        <v>420126483.8410567</v>
      </c>
      <c r="AK662" s="107">
        <v>431135620.06479931</v>
      </c>
      <c r="AL662" s="104">
        <v>442145988.88860893</v>
      </c>
    </row>
    <row r="663" spans="1:38" x14ac:dyDescent="0.25">
      <c r="A663" t="str">
        <f t="shared" si="10"/>
        <v>Total aircraft movements_Africa</v>
      </c>
      <c r="B663" s="102" t="s">
        <v>35</v>
      </c>
      <c r="C663" s="103" t="s">
        <v>20</v>
      </c>
      <c r="D663" s="104" t="s">
        <v>26</v>
      </c>
      <c r="E663" s="105" t="s">
        <v>20</v>
      </c>
      <c r="F663" s="106" t="s">
        <v>20</v>
      </c>
      <c r="G663" s="106" t="s">
        <v>20</v>
      </c>
      <c r="H663" s="106" t="s">
        <v>20</v>
      </c>
      <c r="I663" s="106" t="s">
        <v>20</v>
      </c>
      <c r="J663" s="106" t="s">
        <v>20</v>
      </c>
      <c r="K663" s="106" t="s">
        <v>20</v>
      </c>
      <c r="L663" s="106" t="s">
        <v>20</v>
      </c>
      <c r="M663" s="106" t="s">
        <v>20</v>
      </c>
      <c r="N663" s="106" t="s">
        <v>20</v>
      </c>
      <c r="O663" s="106" t="s">
        <v>20</v>
      </c>
      <c r="P663" s="106" t="s">
        <v>20</v>
      </c>
      <c r="Q663" s="106" t="s">
        <v>20</v>
      </c>
      <c r="R663" s="107">
        <v>1543547</v>
      </c>
      <c r="S663" s="107">
        <v>1982527.4146249057</v>
      </c>
      <c r="T663" s="107">
        <v>2582589.3871750245</v>
      </c>
      <c r="U663" s="107">
        <v>2986156.9555789237</v>
      </c>
      <c r="V663" s="107">
        <v>3255325.9307557587</v>
      </c>
      <c r="W663" s="107">
        <v>3442979.2963422863</v>
      </c>
      <c r="X663" s="107">
        <v>3587957.1095558945</v>
      </c>
      <c r="Y663" s="107">
        <v>3708010.6858957983</v>
      </c>
      <c r="Z663" s="107">
        <v>3812094.7451496478</v>
      </c>
      <c r="AA663" s="107">
        <v>3906027.996816163</v>
      </c>
      <c r="AB663" s="107">
        <v>3993917.5304409377</v>
      </c>
      <c r="AC663" s="107">
        <v>4075476.2210324206</v>
      </c>
      <c r="AD663" s="107">
        <v>4154569.8026062902</v>
      </c>
      <c r="AE663" s="107">
        <v>4231057.4295448307</v>
      </c>
      <c r="AF663" s="107">
        <v>4305974.6920908662</v>
      </c>
      <c r="AG663" s="107">
        <v>4379739.6058944762</v>
      </c>
      <c r="AH663" s="107">
        <v>4452574.6843848862</v>
      </c>
      <c r="AI663" s="107">
        <v>4524627.1800595475</v>
      </c>
      <c r="AJ663" s="107">
        <v>4596291.9754177341</v>
      </c>
      <c r="AK663" s="107">
        <v>4667778.0817534523</v>
      </c>
      <c r="AL663" s="104">
        <v>4739139.040957028</v>
      </c>
    </row>
    <row r="664" spans="1:38" x14ac:dyDescent="0.25">
      <c r="A664" t="str">
        <f t="shared" si="10"/>
        <v>Total Cargo_Africa</v>
      </c>
      <c r="B664" s="102" t="s">
        <v>207</v>
      </c>
      <c r="C664" s="108" t="s">
        <v>20</v>
      </c>
      <c r="D664" s="92" t="s">
        <v>26</v>
      </c>
      <c r="E664" s="75" t="s">
        <v>20</v>
      </c>
      <c r="F664" s="76" t="s">
        <v>20</v>
      </c>
      <c r="G664" s="76" t="s">
        <v>20</v>
      </c>
      <c r="H664" s="76" t="s">
        <v>20</v>
      </c>
      <c r="I664" s="76" t="s">
        <v>20</v>
      </c>
      <c r="J664" s="76" t="s">
        <v>20</v>
      </c>
      <c r="K664" s="76" t="s">
        <v>20</v>
      </c>
      <c r="L664" s="76" t="s">
        <v>20</v>
      </c>
      <c r="M664" s="76" t="s">
        <v>20</v>
      </c>
      <c r="N664" s="76" t="s">
        <v>20</v>
      </c>
      <c r="O664" s="76" t="s">
        <v>20</v>
      </c>
      <c r="P664" s="76" t="s">
        <v>20</v>
      </c>
      <c r="Q664" s="76" t="s">
        <v>20</v>
      </c>
      <c r="R664" s="83">
        <v>1896702.7209999999</v>
      </c>
      <c r="S664" s="83">
        <v>2038910.6147754637</v>
      </c>
      <c r="T664" s="83">
        <v>2328514.6363311028</v>
      </c>
      <c r="U664" s="83">
        <v>2559814.2681971379</v>
      </c>
      <c r="V664" s="83">
        <v>2732292.3239438455</v>
      </c>
      <c r="W664" s="83">
        <v>2877159.2518272889</v>
      </c>
      <c r="X664" s="83">
        <v>3008792.4995548069</v>
      </c>
      <c r="Y664" s="83">
        <v>3131012.1980710374</v>
      </c>
      <c r="Z664" s="83">
        <v>3245641.5348533872</v>
      </c>
      <c r="AA664" s="83">
        <v>3354818.3837919249</v>
      </c>
      <c r="AB664" s="83">
        <v>3460042.7506974223</v>
      </c>
      <c r="AC664" s="83">
        <v>3561518.4085261635</v>
      </c>
      <c r="AD664" s="83">
        <v>3660680.1397830984</v>
      </c>
      <c r="AE664" s="83">
        <v>3758028.411473732</v>
      </c>
      <c r="AF664" s="83">
        <v>3853153.3212804864</v>
      </c>
      <c r="AG664" s="83">
        <v>3947371.755637568</v>
      </c>
      <c r="AH664" s="83">
        <v>4040700.7562156762</v>
      </c>
      <c r="AI664" s="83">
        <v>4133019.022130013</v>
      </c>
      <c r="AJ664" s="83">
        <v>4225013.0912896888</v>
      </c>
      <c r="AK664" s="83">
        <v>4316810.4509255327</v>
      </c>
      <c r="AL664" s="92">
        <v>4408181.7350198161</v>
      </c>
    </row>
    <row r="665" spans="1:38" x14ac:dyDescent="0.25">
      <c r="A665" t="str">
        <f t="shared" si="10"/>
        <v>International passengers_Africa</v>
      </c>
      <c r="B665" s="72" t="s">
        <v>54</v>
      </c>
      <c r="C665" s="108" t="s">
        <v>20</v>
      </c>
      <c r="D665" s="92" t="s">
        <v>26</v>
      </c>
      <c r="E665" s="75" t="s">
        <v>20</v>
      </c>
      <c r="F665" s="76" t="s">
        <v>20</v>
      </c>
      <c r="G665" s="76" t="s">
        <v>20</v>
      </c>
      <c r="H665" s="76" t="s">
        <v>20</v>
      </c>
      <c r="I665" s="76" t="s">
        <v>20</v>
      </c>
      <c r="J665" s="76" t="s">
        <v>20</v>
      </c>
      <c r="K665" s="76" t="s">
        <v>20</v>
      </c>
      <c r="L665" s="76" t="s">
        <v>20</v>
      </c>
      <c r="M665" s="76" t="s">
        <v>20</v>
      </c>
      <c r="N665" s="76" t="s">
        <v>20</v>
      </c>
      <c r="O665" s="76" t="s">
        <v>20</v>
      </c>
      <c r="P665" s="76" t="s">
        <v>20</v>
      </c>
      <c r="Q665" s="76" t="s">
        <v>20</v>
      </c>
      <c r="R665" s="83">
        <v>44087197</v>
      </c>
      <c r="S665" s="83">
        <v>66445486.542415388</v>
      </c>
      <c r="T665" s="83">
        <v>104794082.60321774</v>
      </c>
      <c r="U665" s="83">
        <v>130749471.78147244</v>
      </c>
      <c r="V665" s="83">
        <v>150976358.63882798</v>
      </c>
      <c r="W665" s="83">
        <v>166489427.39748856</v>
      </c>
      <c r="X665" s="83">
        <v>179538348.39257517</v>
      </c>
      <c r="Y665" s="83">
        <v>190876313.22765779</v>
      </c>
      <c r="Z665" s="83">
        <v>201034802.95549265</v>
      </c>
      <c r="AA665" s="83">
        <v>210383882.36453626</v>
      </c>
      <c r="AB665" s="83">
        <v>219163644.13740328</v>
      </c>
      <c r="AC665" s="83">
        <v>227704462.9472968</v>
      </c>
      <c r="AD665" s="83">
        <v>235979781.13629833</v>
      </c>
      <c r="AE665" s="83">
        <v>244084824.30795574</v>
      </c>
      <c r="AF665" s="83">
        <v>252086133.14170548</v>
      </c>
      <c r="AG665" s="83">
        <v>260023223.19445276</v>
      </c>
      <c r="AH665" s="83">
        <v>268073086.97000191</v>
      </c>
      <c r="AI665" s="83">
        <v>276120497.24412358</v>
      </c>
      <c r="AJ665" s="83">
        <v>284174969.79227918</v>
      </c>
      <c r="AK665" s="83">
        <v>292255845.77410191</v>
      </c>
      <c r="AL665" s="92">
        <v>300360971.15148354</v>
      </c>
    </row>
    <row r="666" spans="1:38" x14ac:dyDescent="0.25">
      <c r="A666" t="str">
        <f t="shared" si="10"/>
        <v>Domestic passengers_Africa</v>
      </c>
      <c r="B666" s="102" t="s">
        <v>56</v>
      </c>
      <c r="C666" s="103" t="s">
        <v>20</v>
      </c>
      <c r="D666" s="104" t="s">
        <v>26</v>
      </c>
      <c r="E666" s="105" t="s">
        <v>20</v>
      </c>
      <c r="F666" s="106" t="s">
        <v>20</v>
      </c>
      <c r="G666" s="106" t="s">
        <v>20</v>
      </c>
      <c r="H666" s="106" t="s">
        <v>20</v>
      </c>
      <c r="I666" s="106" t="s">
        <v>20</v>
      </c>
      <c r="J666" s="106" t="s">
        <v>20</v>
      </c>
      <c r="K666" s="106" t="s">
        <v>20</v>
      </c>
      <c r="L666" s="106" t="s">
        <v>20</v>
      </c>
      <c r="M666" s="106" t="s">
        <v>20</v>
      </c>
      <c r="N666" s="106" t="s">
        <v>20</v>
      </c>
      <c r="O666" s="106" t="s">
        <v>20</v>
      </c>
      <c r="P666" s="106" t="s">
        <v>20</v>
      </c>
      <c r="Q666" s="106" t="s">
        <v>20</v>
      </c>
      <c r="R666" s="107">
        <v>30789862</v>
      </c>
      <c r="S666" s="107">
        <v>47547258.89155665</v>
      </c>
      <c r="T666" s="107">
        <v>63377910.566384874</v>
      </c>
      <c r="U666" s="107">
        <v>73846430.803161606</v>
      </c>
      <c r="V666" s="107">
        <v>80995866.206952944</v>
      </c>
      <c r="W666" s="107">
        <v>86268478.379238769</v>
      </c>
      <c r="X666" s="107">
        <v>90413160.731058866</v>
      </c>
      <c r="Y666" s="107">
        <v>93907748.48681967</v>
      </c>
      <c r="Z666" s="107">
        <v>97042686.91714187</v>
      </c>
      <c r="AA666" s="107">
        <v>99983123.674247712</v>
      </c>
      <c r="AB666" s="107">
        <v>102819489.11373715</v>
      </c>
      <c r="AC666" s="107">
        <v>105588616.31236017</v>
      </c>
      <c r="AD666" s="107">
        <v>108316066.70881422</v>
      </c>
      <c r="AE666" s="107">
        <v>111026783.04199211</v>
      </c>
      <c r="AF666" s="107">
        <v>113735704.31904703</v>
      </c>
      <c r="AG666" s="107">
        <v>116442020.98687777</v>
      </c>
      <c r="AH666" s="107">
        <v>119130975.88797469</v>
      </c>
      <c r="AI666" s="107">
        <v>121810556.2692342</v>
      </c>
      <c r="AJ666" s="107">
        <v>124484134.72678305</v>
      </c>
      <c r="AK666" s="107">
        <v>127155619.90434167</v>
      </c>
      <c r="AL666" s="104">
        <v>129809459.95684506</v>
      </c>
    </row>
    <row r="667" spans="1:38" x14ac:dyDescent="0.25">
      <c r="A667" t="str">
        <f t="shared" si="10"/>
        <v>Total passengers_Advanced economies</v>
      </c>
      <c r="B667" s="102" t="s">
        <v>58</v>
      </c>
      <c r="C667" s="103" t="s">
        <v>20</v>
      </c>
      <c r="D667" s="104" t="s">
        <v>196</v>
      </c>
      <c r="E667" s="105" t="s">
        <v>20</v>
      </c>
      <c r="F667" s="106" t="s">
        <v>20</v>
      </c>
      <c r="G667" s="106" t="s">
        <v>20</v>
      </c>
      <c r="H667" s="106" t="s">
        <v>20</v>
      </c>
      <c r="I667" s="106" t="s">
        <v>20</v>
      </c>
      <c r="J667" s="106" t="s">
        <v>20</v>
      </c>
      <c r="K667" s="106" t="s">
        <v>20</v>
      </c>
      <c r="L667" s="106" t="s">
        <v>20</v>
      </c>
      <c r="M667" s="106" t="s">
        <v>20</v>
      </c>
      <c r="N667" s="106" t="s">
        <v>20</v>
      </c>
      <c r="O667" s="106" t="s">
        <v>20</v>
      </c>
      <c r="P667" s="106" t="s">
        <v>20</v>
      </c>
      <c r="Q667" s="106" t="s">
        <v>20</v>
      </c>
      <c r="R667" s="107">
        <v>1586602615</v>
      </c>
      <c r="S667" s="107">
        <v>2235474440.2263641</v>
      </c>
      <c r="T667" s="107">
        <v>3375775836.8469934</v>
      </c>
      <c r="U667" s="107">
        <v>4268403612.0613971</v>
      </c>
      <c r="V667" s="107">
        <v>4840172911.9302435</v>
      </c>
      <c r="W667" s="107">
        <v>5214694261.1635656</v>
      </c>
      <c r="X667" s="107">
        <v>5510536166.9425669</v>
      </c>
      <c r="Y667" s="107">
        <v>5758291968.4083681</v>
      </c>
      <c r="Z667" s="107">
        <v>5975906975.4278231</v>
      </c>
      <c r="AA667" s="107">
        <v>6173802150.9442053</v>
      </c>
      <c r="AB667" s="107">
        <v>6358353363.6027822</v>
      </c>
      <c r="AC667" s="107">
        <v>6533344311.447032</v>
      </c>
      <c r="AD667" s="107">
        <v>6701341696.507082</v>
      </c>
      <c r="AE667" s="107">
        <v>6865144939.717144</v>
      </c>
      <c r="AF667" s="107">
        <v>7025983126.4290857</v>
      </c>
      <c r="AG667" s="107">
        <v>7184310298.7731352</v>
      </c>
      <c r="AH667" s="107">
        <v>7340474742.0874395</v>
      </c>
      <c r="AI667" s="107">
        <v>7495179281.0429287</v>
      </c>
      <c r="AJ667" s="107">
        <v>7649319969.8963919</v>
      </c>
      <c r="AK667" s="107">
        <v>7803787506.32337</v>
      </c>
      <c r="AL667" s="104">
        <v>7959073591.4350586</v>
      </c>
    </row>
    <row r="668" spans="1:38" x14ac:dyDescent="0.25">
      <c r="A668" t="str">
        <f t="shared" si="10"/>
        <v>Total aircraft movements_Advanced economies</v>
      </c>
      <c r="B668" s="102" t="s">
        <v>35</v>
      </c>
      <c r="C668" s="103" t="s">
        <v>20</v>
      </c>
      <c r="D668" s="104" t="s">
        <v>196</v>
      </c>
      <c r="E668" s="105" t="s">
        <v>20</v>
      </c>
      <c r="F668" s="106" t="s">
        <v>20</v>
      </c>
      <c r="G668" s="106" t="s">
        <v>20</v>
      </c>
      <c r="H668" s="106" t="s">
        <v>20</v>
      </c>
      <c r="I668" s="106" t="s">
        <v>20</v>
      </c>
      <c r="J668" s="106" t="s">
        <v>20</v>
      </c>
      <c r="K668" s="106" t="s">
        <v>20</v>
      </c>
      <c r="L668" s="106" t="s">
        <v>20</v>
      </c>
      <c r="M668" s="106" t="s">
        <v>20</v>
      </c>
      <c r="N668" s="106" t="s">
        <v>20</v>
      </c>
      <c r="O668" s="106" t="s">
        <v>20</v>
      </c>
      <c r="P668" s="106" t="s">
        <v>20</v>
      </c>
      <c r="Q668" s="106" t="s">
        <v>20</v>
      </c>
      <c r="R668" s="107">
        <v>37696169</v>
      </c>
      <c r="S668" s="107">
        <v>43629572.859488636</v>
      </c>
      <c r="T668" s="107">
        <v>52103562.692158371</v>
      </c>
      <c r="U668" s="107">
        <v>58081898.060452878</v>
      </c>
      <c r="V668" s="107">
        <v>61649307.119967394</v>
      </c>
      <c r="W668" s="107">
        <v>63693299.294165105</v>
      </c>
      <c r="X668" s="107">
        <v>65218477.094892353</v>
      </c>
      <c r="Y668" s="107">
        <v>66447704.516461238</v>
      </c>
      <c r="Z668" s="107">
        <v>67501646.660141036</v>
      </c>
      <c r="AA668" s="107">
        <v>68447664.681388915</v>
      </c>
      <c r="AB668" s="107">
        <v>69319760.098600939</v>
      </c>
      <c r="AC668" s="107">
        <v>70135060.6210033</v>
      </c>
      <c r="AD668" s="107">
        <v>70898043.585952803</v>
      </c>
      <c r="AE668" s="107">
        <v>71633708.74017939</v>
      </c>
      <c r="AF668" s="107">
        <v>72350431.10205543</v>
      </c>
      <c r="AG668" s="107">
        <v>73049441.094419286</v>
      </c>
      <c r="AH668" s="107">
        <v>73729550.059334233</v>
      </c>
      <c r="AI668" s="107">
        <v>74397119.335285708</v>
      </c>
      <c r="AJ668" s="107">
        <v>75058393.237515539</v>
      </c>
      <c r="AK668" s="107">
        <v>75715991.938393071</v>
      </c>
      <c r="AL668" s="104">
        <v>76369712.120747387</v>
      </c>
    </row>
    <row r="669" spans="1:38" x14ac:dyDescent="0.25">
      <c r="A669" t="str">
        <f t="shared" si="10"/>
        <v>Total Cargo_Advanced economies</v>
      </c>
      <c r="B669" s="102" t="s">
        <v>207</v>
      </c>
      <c r="C669" s="108" t="s">
        <v>20</v>
      </c>
      <c r="D669" s="92" t="s">
        <v>196</v>
      </c>
      <c r="E669" s="75" t="s">
        <v>20</v>
      </c>
      <c r="F669" s="76" t="s">
        <v>20</v>
      </c>
      <c r="G669" s="76" t="s">
        <v>20</v>
      </c>
      <c r="H669" s="76" t="s">
        <v>20</v>
      </c>
      <c r="I669" s="76" t="s">
        <v>20</v>
      </c>
      <c r="J669" s="76" t="s">
        <v>20</v>
      </c>
      <c r="K669" s="76" t="s">
        <v>20</v>
      </c>
      <c r="L669" s="76" t="s">
        <v>20</v>
      </c>
      <c r="M669" s="76" t="s">
        <v>20</v>
      </c>
      <c r="N669" s="76" t="s">
        <v>20</v>
      </c>
      <c r="O669" s="76" t="s">
        <v>20</v>
      </c>
      <c r="P669" s="76" t="s">
        <v>20</v>
      </c>
      <c r="Q669" s="76" t="s">
        <v>20</v>
      </c>
      <c r="R669" s="83">
        <v>69213664.028999984</v>
      </c>
      <c r="S669" s="83">
        <v>78900300.67459324</v>
      </c>
      <c r="T669" s="83">
        <v>81889902.352728665</v>
      </c>
      <c r="U669" s="83">
        <v>82990935.177768722</v>
      </c>
      <c r="V669" s="83">
        <v>83801728.288323075</v>
      </c>
      <c r="W669" s="83">
        <v>84823631.163605854</v>
      </c>
      <c r="X669" s="83">
        <v>85915951.51048106</v>
      </c>
      <c r="Y669" s="83">
        <v>87083324.092242748</v>
      </c>
      <c r="Z669" s="83">
        <v>88307468.884500057</v>
      </c>
      <c r="AA669" s="83">
        <v>89579084.758813307</v>
      </c>
      <c r="AB669" s="83">
        <v>90883894.408497497</v>
      </c>
      <c r="AC669" s="83">
        <v>92212069.122468293</v>
      </c>
      <c r="AD669" s="83">
        <v>93616847.740892738</v>
      </c>
      <c r="AE669" s="83">
        <v>94980688.260333836</v>
      </c>
      <c r="AF669" s="83">
        <v>96437003.308787107</v>
      </c>
      <c r="AG669" s="83">
        <v>97851249.123586878</v>
      </c>
      <c r="AH669" s="83">
        <v>99325323.770067677</v>
      </c>
      <c r="AI669" s="83">
        <v>100794518.58448184</v>
      </c>
      <c r="AJ669" s="83">
        <v>102269941.48200771</v>
      </c>
      <c r="AK669" s="83">
        <v>103702863.47834803</v>
      </c>
      <c r="AL669" s="92">
        <v>105210535.09349702</v>
      </c>
    </row>
    <row r="670" spans="1:38" x14ac:dyDescent="0.25">
      <c r="A670" t="str">
        <f t="shared" si="10"/>
        <v>International passengers_Advanced economies</v>
      </c>
      <c r="B670" s="72" t="s">
        <v>54</v>
      </c>
      <c r="C670" s="108" t="s">
        <v>20</v>
      </c>
      <c r="D670" s="92" t="s">
        <v>196</v>
      </c>
      <c r="E670" s="75" t="s">
        <v>20</v>
      </c>
      <c r="F670" s="76" t="s">
        <v>20</v>
      </c>
      <c r="G670" s="76" t="s">
        <v>20</v>
      </c>
      <c r="H670" s="76" t="s">
        <v>20</v>
      </c>
      <c r="I670" s="76" t="s">
        <v>20</v>
      </c>
      <c r="J670" s="76" t="s">
        <v>20</v>
      </c>
      <c r="K670" s="76" t="s">
        <v>20</v>
      </c>
      <c r="L670" s="76" t="s">
        <v>20</v>
      </c>
      <c r="M670" s="76" t="s">
        <v>20</v>
      </c>
      <c r="N670" s="76" t="s">
        <v>20</v>
      </c>
      <c r="O670" s="76" t="s">
        <v>20</v>
      </c>
      <c r="P670" s="76" t="s">
        <v>20</v>
      </c>
      <c r="Q670" s="76" t="s">
        <v>20</v>
      </c>
      <c r="R670" s="83">
        <v>520162194</v>
      </c>
      <c r="S670" s="83">
        <v>579012708.265836</v>
      </c>
      <c r="T670" s="83">
        <v>1178950530.2224538</v>
      </c>
      <c r="U670" s="83">
        <v>1753444511.0343385</v>
      </c>
      <c r="V670" s="83">
        <v>2124175173.6378152</v>
      </c>
      <c r="W670" s="83">
        <v>2364759097.4292603</v>
      </c>
      <c r="X670" s="83">
        <v>2563984338.0267429</v>
      </c>
      <c r="Y670" s="83">
        <v>2735309848.2974811</v>
      </c>
      <c r="Z670" s="83">
        <v>2887753642.4909024</v>
      </c>
      <c r="AA670" s="83">
        <v>3026790101.1100364</v>
      </c>
      <c r="AB670" s="83">
        <v>3156109219.022408</v>
      </c>
      <c r="AC670" s="83">
        <v>3277986121.3472104</v>
      </c>
      <c r="AD670" s="83">
        <v>3394871850.8754487</v>
      </c>
      <c r="AE670" s="83">
        <v>3508292483.3769484</v>
      </c>
      <c r="AF670" s="83">
        <v>3619245513.3699193</v>
      </c>
      <c r="AG670" s="83">
        <v>3728365154.1335859</v>
      </c>
      <c r="AH670" s="83">
        <v>3836017719.386188</v>
      </c>
      <c r="AI670" s="83">
        <v>3943189657.4153428</v>
      </c>
      <c r="AJ670" s="83">
        <v>4050341509.4609003</v>
      </c>
      <c r="AK670" s="83">
        <v>4157964221.3545589</v>
      </c>
      <c r="AL670" s="92">
        <v>4266274279.6100125</v>
      </c>
    </row>
    <row r="671" spans="1:38" x14ac:dyDescent="0.25">
      <c r="A671" t="str">
        <f t="shared" si="10"/>
        <v>Domestic passengers_Advanced economies</v>
      </c>
      <c r="B671" s="109" t="s">
        <v>56</v>
      </c>
      <c r="C671" s="110" t="s">
        <v>20</v>
      </c>
      <c r="D671" s="111" t="s">
        <v>196</v>
      </c>
      <c r="E671" s="112" t="s">
        <v>20</v>
      </c>
      <c r="F671" s="113" t="s">
        <v>20</v>
      </c>
      <c r="G671" s="113" t="s">
        <v>20</v>
      </c>
      <c r="H671" s="113" t="s">
        <v>20</v>
      </c>
      <c r="I671" s="113" t="s">
        <v>20</v>
      </c>
      <c r="J671" s="113" t="s">
        <v>20</v>
      </c>
      <c r="K671" s="113" t="s">
        <v>20</v>
      </c>
      <c r="L671" s="113" t="s">
        <v>20</v>
      </c>
      <c r="M671" s="113" t="s">
        <v>20</v>
      </c>
      <c r="N671" s="113" t="s">
        <v>20</v>
      </c>
      <c r="O671" s="113" t="s">
        <v>20</v>
      </c>
      <c r="P671" s="113" t="s">
        <v>20</v>
      </c>
      <c r="Q671" s="113" t="s">
        <v>20</v>
      </c>
      <c r="R671" s="114">
        <v>1060730036</v>
      </c>
      <c r="S671" s="114">
        <v>1648636156.8664994</v>
      </c>
      <c r="T671" s="114">
        <v>2185741736.6283441</v>
      </c>
      <c r="U671" s="114">
        <v>2501425419.6183796</v>
      </c>
      <c r="V671" s="114">
        <v>2700818666.4607749</v>
      </c>
      <c r="W671" s="114">
        <v>2833731401.8614278</v>
      </c>
      <c r="X671" s="114">
        <v>2929663162.2300963</v>
      </c>
      <c r="Y671" s="114">
        <v>3005598080.3763871</v>
      </c>
      <c r="Z671" s="114">
        <v>3070410419.5958223</v>
      </c>
      <c r="AA671" s="114">
        <v>3129024412.8997393</v>
      </c>
      <c r="AB671" s="114">
        <v>3184060930.5295963</v>
      </c>
      <c r="AC671" s="114">
        <v>3237036807.1560874</v>
      </c>
      <c r="AD671" s="114">
        <v>3288039085.449923</v>
      </c>
      <c r="AE671" s="114">
        <v>3338320462.380465</v>
      </c>
      <c r="AF671" s="114">
        <v>3388138528.2524014</v>
      </c>
      <c r="AG671" s="114">
        <v>3437291294.2841325</v>
      </c>
      <c r="AH671" s="114">
        <v>3485757143.2914233</v>
      </c>
      <c r="AI671" s="114">
        <v>3533249212.6941452</v>
      </c>
      <c r="AJ671" s="114">
        <v>3580211921.6452894</v>
      </c>
      <c r="AK671" s="114">
        <v>3627017042.8820467</v>
      </c>
      <c r="AL671" s="111">
        <v>3673951284.3171778</v>
      </c>
    </row>
  </sheetData>
  <autoFilter ref="A1:AL1" xr:uid="{8049274A-F2DE-4556-A164-716337D9E4BB}">
    <sortState xmlns:xlrd2="http://schemas.microsoft.com/office/spreadsheetml/2017/richdata2" ref="A2:AL671">
      <sortCondition descending="1" ref="D1"/>
    </sortState>
  </autoFilter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1518-110F-44E6-B11B-E0131E8628FA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79C0-B588-4A08-888E-232574AB6B44}">
  <dimension ref="A1:BC701"/>
  <sheetViews>
    <sheetView tabSelected="1" topLeftCell="C254" zoomScale="70" zoomScaleNormal="70" workbookViewId="0">
      <selection activeCell="V269" sqref="V269"/>
    </sheetView>
  </sheetViews>
  <sheetFormatPr defaultRowHeight="14" x14ac:dyDescent="0.3"/>
  <cols>
    <col min="1" max="1" width="19.4609375" bestFit="1" customWidth="1"/>
    <col min="3" max="3" width="21" customWidth="1"/>
    <col min="4" max="17" width="10.3046875" hidden="1" customWidth="1"/>
    <col min="18" max="27" width="10.53515625" bestFit="1" customWidth="1"/>
    <col min="28" max="55" width="11.3828125" bestFit="1" customWidth="1"/>
  </cols>
  <sheetData>
    <row r="1" spans="1:55" ht="16" x14ac:dyDescent="0.45">
      <c r="A1" s="122" t="s">
        <v>0</v>
      </c>
      <c r="B1" s="123"/>
      <c r="C1" s="124"/>
      <c r="D1" s="123" t="s">
        <v>1</v>
      </c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4"/>
      <c r="R1" s="1" t="s">
        <v>215</v>
      </c>
      <c r="S1" s="1" t="s">
        <v>216</v>
      </c>
      <c r="T1" s="1" t="s">
        <v>222</v>
      </c>
      <c r="U1" s="1" t="s">
        <v>223</v>
      </c>
      <c r="V1" s="1" t="s">
        <v>228</v>
      </c>
      <c r="W1" s="1" t="s">
        <v>229</v>
      </c>
      <c r="X1" s="1" t="s">
        <v>229</v>
      </c>
      <c r="Y1" s="125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7"/>
    </row>
    <row r="2" spans="1:55" ht="29.75" customHeight="1" x14ac:dyDescent="0.3">
      <c r="A2" s="2" t="s">
        <v>2</v>
      </c>
      <c r="B2" s="3" t="s">
        <v>3</v>
      </c>
      <c r="C2" s="4" t="s">
        <v>4</v>
      </c>
      <c r="D2" s="5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121">
        <v>2015</v>
      </c>
      <c r="S2" s="121">
        <v>2016</v>
      </c>
      <c r="T2" s="121">
        <v>2017</v>
      </c>
      <c r="U2" s="121">
        <v>2018</v>
      </c>
      <c r="V2" s="121">
        <v>2019</v>
      </c>
      <c r="W2" s="121">
        <v>2020</v>
      </c>
      <c r="X2" s="121">
        <v>2021</v>
      </c>
      <c r="Y2" s="3">
        <v>2022</v>
      </c>
      <c r="Z2" s="3">
        <v>2023</v>
      </c>
      <c r="AA2" s="3">
        <v>2024</v>
      </c>
      <c r="AB2" s="3">
        <v>2025</v>
      </c>
      <c r="AC2" s="3">
        <v>2026</v>
      </c>
      <c r="AD2" s="3">
        <v>2027</v>
      </c>
      <c r="AE2" s="3">
        <v>2028</v>
      </c>
      <c r="AF2" s="3">
        <v>2029</v>
      </c>
      <c r="AG2" s="3">
        <v>2030</v>
      </c>
      <c r="AH2" s="3">
        <v>2031</v>
      </c>
      <c r="AI2" s="3">
        <v>2032</v>
      </c>
      <c r="AJ2" s="3">
        <v>2033</v>
      </c>
      <c r="AK2" s="3">
        <v>2034</v>
      </c>
      <c r="AL2" s="3">
        <v>2035</v>
      </c>
      <c r="AM2" s="3">
        <v>2036</v>
      </c>
      <c r="AN2" s="3">
        <v>2037</v>
      </c>
      <c r="AO2" s="3">
        <v>2038</v>
      </c>
      <c r="AP2" s="3">
        <v>2039</v>
      </c>
      <c r="AQ2" s="3">
        <v>2040</v>
      </c>
      <c r="AR2" s="3">
        <v>2041</v>
      </c>
      <c r="AS2" s="3">
        <v>2042</v>
      </c>
      <c r="AT2" s="3">
        <v>2043</v>
      </c>
      <c r="AU2" s="3">
        <v>2044</v>
      </c>
      <c r="AV2" s="3">
        <v>2045</v>
      </c>
      <c r="AW2" s="3">
        <v>2046</v>
      </c>
      <c r="AX2" s="3">
        <v>2047</v>
      </c>
      <c r="AY2" s="3">
        <v>2048</v>
      </c>
      <c r="AZ2" s="3">
        <v>2049</v>
      </c>
      <c r="BA2" s="3">
        <v>2050</v>
      </c>
      <c r="BB2" s="3">
        <v>2051</v>
      </c>
      <c r="BC2" s="4">
        <v>2052</v>
      </c>
    </row>
    <row r="3" spans="1:55" ht="16" x14ac:dyDescent="0.45">
      <c r="A3" s="7" t="s">
        <v>19</v>
      </c>
      <c r="B3" s="8" t="s">
        <v>20</v>
      </c>
      <c r="C3" s="9" t="s">
        <v>21</v>
      </c>
      <c r="D3" s="10" t="s">
        <v>20</v>
      </c>
      <c r="E3" s="11" t="s">
        <v>20</v>
      </c>
      <c r="F3" s="11" t="s">
        <v>20</v>
      </c>
      <c r="G3" s="11" t="s">
        <v>20</v>
      </c>
      <c r="H3" s="11" t="s">
        <v>20</v>
      </c>
      <c r="I3" s="11" t="s">
        <v>20</v>
      </c>
      <c r="J3" s="11" t="s">
        <v>20</v>
      </c>
      <c r="K3" s="11" t="s">
        <v>20</v>
      </c>
      <c r="L3" s="11" t="s">
        <v>20</v>
      </c>
      <c r="M3" s="11" t="s">
        <v>20</v>
      </c>
      <c r="N3" s="11" t="s">
        <v>20</v>
      </c>
      <c r="O3" s="11" t="s">
        <v>20</v>
      </c>
      <c r="P3" s="11" t="s">
        <v>20</v>
      </c>
      <c r="Q3" s="11" t="s">
        <v>20</v>
      </c>
      <c r="R3" s="12" t="e">
        <f>VLOOKUP($A3&amp;"_"&amp;$C3,watf_2016!$A:$AD,5,FALSE)</f>
        <v>#N/A</v>
      </c>
      <c r="S3" s="12">
        <f>VLOOKUP($A3&amp;"_"&amp;$C3,watf_2017!$A:$AD,18,FALSE)</f>
        <v>4493298332</v>
      </c>
      <c r="T3" s="12">
        <f>VLOOKUP($A3&amp;"_"&amp;$C3,watf_2018!$A:$AD,18,FALSE)</f>
        <v>4797979257.6999998</v>
      </c>
      <c r="U3" s="12">
        <f>VLOOKUP($A3&amp;"_"&amp;$C3,watf_2019!$A:$AD,18,FALSE)</f>
        <v>5133566302.146471</v>
      </c>
      <c r="V3" s="12">
        <f>VLOOKUP($A3&amp;"_"&amp;$C3,watf_2020!$A:$AD,19,FALSE)</f>
        <v>5296324746</v>
      </c>
      <c r="W3" s="12">
        <f>VLOOKUP($A3&amp;"_"&amp;$C3,watf_2021!$A:$AD,18,FALSE)</f>
        <v>2640285973.5999999</v>
      </c>
      <c r="X3" s="12">
        <f>VLOOKUP($A3&amp;"_"&amp;$C3,watf_2021!$A:$AD,19,FALSE)</f>
        <v>3364086788.9648867</v>
      </c>
      <c r="Y3" s="12">
        <v>4150640464</v>
      </c>
      <c r="Z3" s="12">
        <v>5202243389.5759277</v>
      </c>
      <c r="AA3" s="12">
        <v>5688969599.4862747</v>
      </c>
      <c r="AB3" s="12">
        <v>6115215388.7402306</v>
      </c>
      <c r="AC3" s="12">
        <v>6485688099.7034245</v>
      </c>
      <c r="AD3" s="12">
        <v>6772799716.7208385</v>
      </c>
      <c r="AE3" s="12">
        <v>7015981345.8994513</v>
      </c>
      <c r="AF3" s="12">
        <v>7266636328.5442839</v>
      </c>
      <c r="AG3" s="12">
        <v>7523864127.6389742</v>
      </c>
      <c r="AH3" s="12">
        <v>7783826059.3923283</v>
      </c>
      <c r="AI3" s="12">
        <v>8048087622.2008524</v>
      </c>
      <c r="AJ3" s="12">
        <v>8314945874.3504839</v>
      </c>
      <c r="AK3" s="12">
        <v>8578948174.0206795</v>
      </c>
      <c r="AL3" s="12">
        <v>8840501427.9884205</v>
      </c>
      <c r="AM3" s="12">
        <v>9096007241.6098213</v>
      </c>
      <c r="AN3" s="12">
        <v>9346959724.6855583</v>
      </c>
      <c r="AO3" s="12">
        <v>9596864344.6281071</v>
      </c>
      <c r="AP3" s="12">
        <v>9845122422.3393726</v>
      </c>
      <c r="AQ3" s="12">
        <v>10092899965.780842</v>
      </c>
      <c r="AR3" s="12">
        <v>10338633423.875153</v>
      </c>
      <c r="AS3" s="12">
        <v>10584855049.375898</v>
      </c>
      <c r="AT3" s="12">
        <v>10830677706.726614</v>
      </c>
      <c r="AU3" s="12">
        <v>11077033874.735727</v>
      </c>
      <c r="AV3" s="12">
        <v>11320921508.803516</v>
      </c>
      <c r="AW3" s="12">
        <v>11564854403.826496</v>
      </c>
      <c r="AX3" s="12">
        <v>11807882649.480803</v>
      </c>
      <c r="AY3" s="12">
        <v>12050891818.927813</v>
      </c>
      <c r="AZ3" s="12">
        <v>12290773471.537672</v>
      </c>
      <c r="BA3" s="12">
        <v>12529997141.945587</v>
      </c>
      <c r="BB3" s="12">
        <v>12767518684.87772</v>
      </c>
      <c r="BC3" s="9">
        <v>13002528337.614826</v>
      </c>
    </row>
    <row r="4" spans="1:55" ht="16" x14ac:dyDescent="0.45">
      <c r="A4" s="13" t="s">
        <v>22</v>
      </c>
      <c r="B4" s="14" t="s">
        <v>20</v>
      </c>
      <c r="C4" s="15" t="s">
        <v>21</v>
      </c>
      <c r="D4" s="16" t="s">
        <v>20</v>
      </c>
      <c r="E4" s="17" t="s">
        <v>20</v>
      </c>
      <c r="F4" s="17" t="s">
        <v>20</v>
      </c>
      <c r="G4" s="17" t="s">
        <v>20</v>
      </c>
      <c r="H4" s="17" t="s">
        <v>20</v>
      </c>
      <c r="I4" s="17" t="s">
        <v>20</v>
      </c>
      <c r="J4" s="17" t="s">
        <v>20</v>
      </c>
      <c r="K4" s="17" t="s">
        <v>20</v>
      </c>
      <c r="L4" s="17" t="s">
        <v>20</v>
      </c>
      <c r="M4" s="17" t="s">
        <v>20</v>
      </c>
      <c r="N4" s="17" t="s">
        <v>20</v>
      </c>
      <c r="O4" s="17" t="s">
        <v>20</v>
      </c>
      <c r="P4" s="17" t="s">
        <v>20</v>
      </c>
      <c r="Q4" s="17" t="s">
        <v>20</v>
      </c>
      <c r="R4" s="18" t="e">
        <f>VLOOKUP($A4&amp;"_"&amp;$C4,watf_2016!$A:$AD,5,FALSE)</f>
        <v>#N/A</v>
      </c>
      <c r="S4" s="18">
        <f>VLOOKUP($A4&amp;"_"&amp;$C4,watf_2017!$A:$AD,18,FALSE)</f>
        <v>3110029066</v>
      </c>
      <c r="T4" s="18">
        <f>VLOOKUP($A4&amp;"_"&amp;$C4,watf_2018!$A:$AD,18,FALSE)</f>
        <v>3388320453.3000002</v>
      </c>
      <c r="U4" s="18">
        <f>VLOOKUP($A4&amp;"_"&amp;$C4,watf_2019!$A:$AD,18,FALSE)</f>
        <v>3625461772.853529</v>
      </c>
      <c r="V4" s="18">
        <f>VLOOKUP($A4&amp;"_"&amp;$C4,watf_2020!$A:$AD,19,FALSE)</f>
        <v>3782035176</v>
      </c>
      <c r="W4" s="18">
        <f>VLOOKUP($A4&amp;"_"&amp;$C4,watf_2021!$A:$AD,18,FALSE)</f>
        <v>914071471.37</v>
      </c>
      <c r="X4" s="18">
        <f>VLOOKUP($A4&amp;"_"&amp;$C4,watf_2021!$A:$AD,19,FALSE)</f>
        <v>1054184159.7327037</v>
      </c>
      <c r="Y4" s="18">
        <v>2445538958</v>
      </c>
      <c r="Z4" s="18">
        <v>3466681270.9266195</v>
      </c>
      <c r="AA4" s="18">
        <v>3970514491.9102745</v>
      </c>
      <c r="AB4" s="18">
        <v>4400691939.9361515</v>
      </c>
      <c r="AC4" s="18">
        <v>4741174209.1421051</v>
      </c>
      <c r="AD4" s="18">
        <v>5010270072.2756386</v>
      </c>
      <c r="AE4" s="18">
        <v>5250160851.1693478</v>
      </c>
      <c r="AF4" s="18">
        <v>5483643248.8035831</v>
      </c>
      <c r="AG4" s="18">
        <v>5723463577.1512232</v>
      </c>
      <c r="AH4" s="18">
        <v>5967338938.6807089</v>
      </c>
      <c r="AI4" s="18">
        <v>6215456906.6981115</v>
      </c>
      <c r="AJ4" s="18">
        <v>6465949826.9474545</v>
      </c>
      <c r="AK4" s="18">
        <v>6715665419.8890162</v>
      </c>
      <c r="AL4" s="18">
        <v>6963271656.377883</v>
      </c>
      <c r="AM4" s="18">
        <v>7212066267.7387238</v>
      </c>
      <c r="AN4" s="18">
        <v>7460049123.6872654</v>
      </c>
      <c r="AO4" s="18">
        <v>7710548360.7689753</v>
      </c>
      <c r="AP4" s="18">
        <v>7963094264.0180073</v>
      </c>
      <c r="AQ4" s="18">
        <v>8219146792.2447119</v>
      </c>
      <c r="AR4" s="18">
        <v>8472747612.9146557</v>
      </c>
      <c r="AS4" s="18">
        <v>8727688492.273201</v>
      </c>
      <c r="AT4" s="18">
        <v>8982602881.2020855</v>
      </c>
      <c r="AU4" s="18">
        <v>9238102471.0691128</v>
      </c>
      <c r="AV4" s="18">
        <v>9491254306.7191505</v>
      </c>
      <c r="AW4" s="18">
        <v>9745397410.5173397</v>
      </c>
      <c r="AX4" s="18">
        <v>9999062512.9347992</v>
      </c>
      <c r="AY4" s="18">
        <v>10253535029.649343</v>
      </c>
      <c r="AZ4" s="18">
        <v>10505385510.957695</v>
      </c>
      <c r="BA4" s="18">
        <v>10757926041.685452</v>
      </c>
      <c r="BB4" s="18">
        <v>11010020218.655985</v>
      </c>
      <c r="BC4" s="15">
        <v>11260415409.57638</v>
      </c>
    </row>
    <row r="5" spans="1:55" ht="16" x14ac:dyDescent="0.45">
      <c r="A5" s="19" t="s">
        <v>190</v>
      </c>
      <c r="B5" s="20" t="s">
        <v>20</v>
      </c>
      <c r="C5" s="21" t="s">
        <v>21</v>
      </c>
      <c r="D5" s="22" t="s">
        <v>20</v>
      </c>
      <c r="E5" s="23" t="s">
        <v>20</v>
      </c>
      <c r="F5" s="23" t="s">
        <v>20</v>
      </c>
      <c r="G5" s="23" t="s">
        <v>20</v>
      </c>
      <c r="H5" s="23" t="s">
        <v>20</v>
      </c>
      <c r="I5" s="23" t="s">
        <v>20</v>
      </c>
      <c r="J5" s="23" t="s">
        <v>20</v>
      </c>
      <c r="K5" s="23" t="s">
        <v>20</v>
      </c>
      <c r="L5" s="23" t="s">
        <v>20</v>
      </c>
      <c r="M5" s="23" t="s">
        <v>20</v>
      </c>
      <c r="N5" s="23" t="s">
        <v>20</v>
      </c>
      <c r="O5" s="23" t="s">
        <v>20</v>
      </c>
      <c r="P5" s="23" t="s">
        <v>20</v>
      </c>
      <c r="Q5" s="23" t="s">
        <v>20</v>
      </c>
      <c r="R5" s="24" t="e">
        <f>VLOOKUP($A5&amp;"_"&amp;$C5,watf_2016!$A:$AD,5,FALSE)</f>
        <v>#N/A</v>
      </c>
      <c r="S5" s="24">
        <f>VLOOKUP($A5&amp;"_"&amp;$C5,watf_2017!$A:$AD,18,FALSE)</f>
        <v>7689289881</v>
      </c>
      <c r="T5" s="24">
        <f>VLOOKUP($A5&amp;"_"&amp;$C5,watf_2018!$A:$AD,18,FALSE)</f>
        <v>8279112355</v>
      </c>
      <c r="U5" s="24">
        <f>VLOOKUP($A5&amp;"_"&amp;$C5,watf_2019!$A:$AD,18,FALSE)</f>
        <v>8823044352</v>
      </c>
      <c r="V5" s="24">
        <f>VLOOKUP($A5&amp;"_"&amp;$C5,watf_2020!$A:$AD,19,FALSE)</f>
        <v>9138088985</v>
      </c>
      <c r="W5" s="24">
        <f>VLOOKUP($A5&amp;"_"&amp;$C5,watf_2021!$A:$AD,18,FALSE)</f>
        <v>3600900884.9699998</v>
      </c>
      <c r="X5" s="24">
        <f>VLOOKUP($A5&amp;"_"&amp;$C5,watf_2021!$A:$AD,19,FALSE)</f>
        <v>4460740581.0899372</v>
      </c>
      <c r="Y5" s="24">
        <v>6644551614</v>
      </c>
      <c r="Z5" s="24">
        <v>8691883042.8097706</v>
      </c>
      <c r="AA5" s="24">
        <v>9688235455.4473724</v>
      </c>
      <c r="AB5" s="24">
        <v>10569110209.485935</v>
      </c>
      <c r="AC5" s="24">
        <v>11300579900.601295</v>
      </c>
      <c r="AD5" s="24">
        <v>11879924596.90321</v>
      </c>
      <c r="AE5" s="24">
        <v>12371954948.702099</v>
      </c>
      <c r="AF5" s="24">
        <v>12864304265.994942</v>
      </c>
      <c r="AG5" s="24">
        <v>13368448406.408001</v>
      </c>
      <c r="AH5" s="24">
        <v>13877103409.957581</v>
      </c>
      <c r="AI5" s="24">
        <v>14393627872.557913</v>
      </c>
      <c r="AJ5" s="24">
        <v>14915104245.069016</v>
      </c>
      <c r="AK5" s="24">
        <v>15432850376.876364</v>
      </c>
      <c r="AL5" s="24">
        <v>15946012193.555941</v>
      </c>
      <c r="AM5" s="24">
        <v>16454422863.782206</v>
      </c>
      <c r="AN5" s="24">
        <v>16957752641.358223</v>
      </c>
      <c r="AO5" s="24">
        <v>17462479110.487701</v>
      </c>
      <c r="AP5" s="24">
        <v>17967664838.116394</v>
      </c>
      <c r="AQ5" s="24">
        <v>18475828761.420273</v>
      </c>
      <c r="AR5" s="24">
        <v>18979798428.202682</v>
      </c>
      <c r="AS5" s="24">
        <v>19485545230.662327</v>
      </c>
      <c r="AT5" s="24">
        <v>19990930763.20715</v>
      </c>
      <c r="AU5" s="24">
        <v>20497415609.691101</v>
      </c>
      <c r="AV5" s="24">
        <v>20999400904.762596</v>
      </c>
      <c r="AW5" s="24">
        <v>21502383291.23806</v>
      </c>
      <c r="AX5" s="24">
        <v>22004093608.641064</v>
      </c>
      <c r="AY5" s="24">
        <v>22506586965.976997</v>
      </c>
      <c r="AZ5" s="24">
        <v>23003690752.804039</v>
      </c>
      <c r="BA5" s="24">
        <v>23500835884.772778</v>
      </c>
      <c r="BB5" s="24">
        <v>23995977192.073929</v>
      </c>
      <c r="BC5" s="21">
        <v>24486904282.449951</v>
      </c>
    </row>
    <row r="6" spans="1:55" ht="16" x14ac:dyDescent="0.45">
      <c r="A6" s="13" t="s">
        <v>24</v>
      </c>
      <c r="B6" s="14" t="s">
        <v>20</v>
      </c>
      <c r="C6" s="15" t="s">
        <v>21</v>
      </c>
      <c r="D6" s="16" t="s">
        <v>20</v>
      </c>
      <c r="E6" s="17" t="s">
        <v>20</v>
      </c>
      <c r="F6" s="17" t="s">
        <v>20</v>
      </c>
      <c r="G6" s="17" t="s">
        <v>20</v>
      </c>
      <c r="H6" s="17" t="s">
        <v>20</v>
      </c>
      <c r="I6" s="17" t="s">
        <v>20</v>
      </c>
      <c r="J6" s="17" t="s">
        <v>20</v>
      </c>
      <c r="K6" s="17" t="s">
        <v>20</v>
      </c>
      <c r="L6" s="17" t="s">
        <v>20</v>
      </c>
      <c r="M6" s="17" t="s">
        <v>20</v>
      </c>
      <c r="N6" s="17" t="s">
        <v>20</v>
      </c>
      <c r="O6" s="17" t="s">
        <v>20</v>
      </c>
      <c r="P6" s="17" t="s">
        <v>20</v>
      </c>
      <c r="Q6" s="17" t="s">
        <v>20</v>
      </c>
      <c r="R6" s="18" t="e">
        <f>VLOOKUP($A6&amp;"_"&amp;$C6,watf_2016!$A:$AD,5,FALSE)</f>
        <v>#N/A</v>
      </c>
      <c r="S6" s="18">
        <f>VLOOKUP($A6&amp;"_"&amp;$C6,watf_2017!$A:$AD,18,FALSE)</f>
        <v>110281254</v>
      </c>
      <c r="T6" s="18">
        <f>VLOOKUP($A6&amp;"_"&amp;$C6,watf_2018!$A:$AD,18,FALSE)</f>
        <v>118616511</v>
      </c>
      <c r="U6" s="18">
        <f>VLOOKUP($A6&amp;"_"&amp;$C6,watf_2019!$A:$AD,18,FALSE)</f>
        <v>122650375</v>
      </c>
      <c r="V6" s="18">
        <f>VLOOKUP($A6&amp;"_"&amp;$C6,watf_2020!$A:$AD,19,FALSE)</f>
        <v>119915411</v>
      </c>
      <c r="W6" s="18">
        <f>VLOOKUP($A6&amp;"_"&amp;$C6,watf_2021!$A:$AD,18,FALSE)</f>
        <v>108797037.13300002</v>
      </c>
      <c r="X6" s="18">
        <f>VLOOKUP($A6&amp;"_"&amp;$C6,watf_2021!$A:$AD,19,FALSE)</f>
        <v>124031968.37519756</v>
      </c>
      <c r="Y6" s="18">
        <v>116898868.09399995</v>
      </c>
      <c r="Z6" s="18">
        <v>110811970.01600379</v>
      </c>
      <c r="AA6" s="18">
        <v>117095411.20078591</v>
      </c>
      <c r="AB6" s="18">
        <v>130342665.68122882</v>
      </c>
      <c r="AC6" s="18">
        <v>138520394.15303844</v>
      </c>
      <c r="AD6" s="18">
        <v>143777089.4667933</v>
      </c>
      <c r="AE6" s="18">
        <v>148217915.03022775</v>
      </c>
      <c r="AF6" s="18">
        <v>152700463.27858454</v>
      </c>
      <c r="AG6" s="18">
        <v>157049629.14772016</v>
      </c>
      <c r="AH6" s="18">
        <v>161348155.29562101</v>
      </c>
      <c r="AI6" s="18">
        <v>165534599.20131636</v>
      </c>
      <c r="AJ6" s="18">
        <v>169648391.76740554</v>
      </c>
      <c r="AK6" s="18">
        <v>173604285.6701048</v>
      </c>
      <c r="AL6" s="18">
        <v>177493072.6628297</v>
      </c>
      <c r="AM6" s="18">
        <v>181352107.6078265</v>
      </c>
      <c r="AN6" s="18">
        <v>185230885.40490565</v>
      </c>
      <c r="AO6" s="18">
        <v>189004452.72764361</v>
      </c>
      <c r="AP6" s="18">
        <v>192786776.0037677</v>
      </c>
      <c r="AQ6" s="18">
        <v>196582460.97812113</v>
      </c>
      <c r="AR6" s="18">
        <v>200424007.96266869</v>
      </c>
      <c r="AS6" s="18">
        <v>204186478.05253065</v>
      </c>
      <c r="AT6" s="18">
        <v>207982211.33997625</v>
      </c>
      <c r="AU6" s="18">
        <v>211772972.35927308</v>
      </c>
      <c r="AV6" s="18">
        <v>215609971.39562097</v>
      </c>
      <c r="AW6" s="18">
        <v>219368044.46188426</v>
      </c>
      <c r="AX6" s="18">
        <v>223157190.03088403</v>
      </c>
      <c r="AY6" s="18">
        <v>226941462.39235699</v>
      </c>
      <c r="AZ6" s="18">
        <v>230772503.26955315</v>
      </c>
      <c r="BA6" s="18">
        <v>234524559.09597227</v>
      </c>
      <c r="BB6" s="18">
        <v>238307606.96615732</v>
      </c>
      <c r="BC6" s="15">
        <v>242072201.88990119</v>
      </c>
    </row>
    <row r="7" spans="1:55" ht="16" x14ac:dyDescent="0.45">
      <c r="A7" s="19" t="s">
        <v>25</v>
      </c>
      <c r="B7" s="20" t="s">
        <v>20</v>
      </c>
      <c r="C7" s="21" t="s">
        <v>21</v>
      </c>
      <c r="D7" s="22" t="s">
        <v>20</v>
      </c>
      <c r="E7" s="23" t="s">
        <v>20</v>
      </c>
      <c r="F7" s="23" t="s">
        <v>20</v>
      </c>
      <c r="G7" s="23" t="s">
        <v>20</v>
      </c>
      <c r="H7" s="23" t="s">
        <v>20</v>
      </c>
      <c r="I7" s="23" t="s">
        <v>20</v>
      </c>
      <c r="J7" s="23" t="s">
        <v>20</v>
      </c>
      <c r="K7" s="23" t="s">
        <v>20</v>
      </c>
      <c r="L7" s="23" t="s">
        <v>20</v>
      </c>
      <c r="M7" s="23" t="s">
        <v>20</v>
      </c>
      <c r="N7" s="23" t="s">
        <v>20</v>
      </c>
      <c r="O7" s="23" t="s">
        <v>20</v>
      </c>
      <c r="P7" s="23" t="s">
        <v>20</v>
      </c>
      <c r="Q7" s="23" t="s">
        <v>20</v>
      </c>
      <c r="R7" s="24" t="e">
        <f>VLOOKUP($A7&amp;"_"&amp;$C7,watf_2016!$A:$AD,5,FALSE)</f>
        <v>#N/A</v>
      </c>
      <c r="S7" s="24">
        <f>VLOOKUP($A7&amp;"_"&amp;$C7,watf_2017!$A:$AD,18,FALSE)</f>
        <v>91751269</v>
      </c>
      <c r="T7" s="24">
        <f>VLOOKUP($A7&amp;"_"&amp;$C7,watf_2018!$A:$AD,18,FALSE)</f>
        <v>95807837</v>
      </c>
      <c r="U7" s="24">
        <f>VLOOKUP($A7&amp;"_"&amp;$C7,watf_2019!$A:$AD,18,FALSE)</f>
        <v>99920730</v>
      </c>
      <c r="V7" s="24">
        <f>VLOOKUP($A7&amp;"_"&amp;$C7,watf_2020!$A:$AD,19,FALSE)</f>
        <v>102303564</v>
      </c>
      <c r="W7" s="24">
        <f>VLOOKUP($A7&amp;"_"&amp;$C7,watf_2021!$A:$AD,18,FALSE)</f>
        <v>61825268</v>
      </c>
      <c r="X7" s="24">
        <f>VLOOKUP($A7&amp;"_"&amp;$C7,watf_2021!$A:$AD,19,FALSE)</f>
        <v>69339789.498064131</v>
      </c>
      <c r="Y7" s="24">
        <v>84989646</v>
      </c>
      <c r="Z7" s="24">
        <v>98183084.358835712</v>
      </c>
      <c r="AA7" s="24">
        <v>106658714.02613828</v>
      </c>
      <c r="AB7" s="24">
        <v>113987192.82068935</v>
      </c>
      <c r="AC7" s="24">
        <v>119961280.59750175</v>
      </c>
      <c r="AD7" s="24">
        <v>124864532.05248433</v>
      </c>
      <c r="AE7" s="24">
        <v>128749090.74861018</v>
      </c>
      <c r="AF7" s="24">
        <v>132368232.61193991</v>
      </c>
      <c r="AG7" s="24">
        <v>136064083.66034973</v>
      </c>
      <c r="AH7" s="24">
        <v>139760973.44554451</v>
      </c>
      <c r="AI7" s="24">
        <v>143497194.8992914</v>
      </c>
      <c r="AJ7" s="24">
        <v>147175097.81173822</v>
      </c>
      <c r="AK7" s="24">
        <v>150810450.21848935</v>
      </c>
      <c r="AL7" s="24">
        <v>154368796.85613757</v>
      </c>
      <c r="AM7" s="24">
        <v>157915506.15402931</v>
      </c>
      <c r="AN7" s="24">
        <v>161339435.41286829</v>
      </c>
      <c r="AO7" s="24">
        <v>164755526.6848917</v>
      </c>
      <c r="AP7" s="24">
        <v>168134731.13849646</v>
      </c>
      <c r="AQ7" s="24">
        <v>171518789.65943113</v>
      </c>
      <c r="AR7" s="24">
        <v>174797780.92165679</v>
      </c>
      <c r="AS7" s="24">
        <v>178079276.27758548</v>
      </c>
      <c r="AT7" s="24">
        <v>181327942.00222459</v>
      </c>
      <c r="AU7" s="24">
        <v>184581466.18446296</v>
      </c>
      <c r="AV7" s="24">
        <v>187732272.70405585</v>
      </c>
      <c r="AW7" s="24">
        <v>190884208.57991299</v>
      </c>
      <c r="AX7" s="24">
        <v>194004735.54970241</v>
      </c>
      <c r="AY7" s="24">
        <v>197131040.11709616</v>
      </c>
      <c r="AZ7" s="24">
        <v>200156860.92718652</v>
      </c>
      <c r="BA7" s="24">
        <v>203184759.80123007</v>
      </c>
      <c r="BB7" s="24">
        <v>206182522.15096253</v>
      </c>
      <c r="BC7" s="21">
        <v>209184499.34154645</v>
      </c>
    </row>
    <row r="8" spans="1:55" ht="16" x14ac:dyDescent="0.45">
      <c r="A8" s="13" t="s">
        <v>19</v>
      </c>
      <c r="B8" s="14" t="s">
        <v>20</v>
      </c>
      <c r="C8" s="15" t="s">
        <v>26</v>
      </c>
      <c r="D8" s="16" t="s">
        <v>20</v>
      </c>
      <c r="E8" s="17" t="s">
        <v>20</v>
      </c>
      <c r="F8" s="17" t="s">
        <v>20</v>
      </c>
      <c r="G8" s="17" t="s">
        <v>20</v>
      </c>
      <c r="H8" s="17" t="s">
        <v>20</v>
      </c>
      <c r="I8" s="17" t="s">
        <v>20</v>
      </c>
      <c r="J8" s="17" t="s">
        <v>20</v>
      </c>
      <c r="K8" s="17" t="s">
        <v>20</v>
      </c>
      <c r="L8" s="17" t="s">
        <v>20</v>
      </c>
      <c r="M8" s="17" t="s">
        <v>20</v>
      </c>
      <c r="N8" s="17" t="s">
        <v>20</v>
      </c>
      <c r="O8" s="17" t="s">
        <v>20</v>
      </c>
      <c r="P8" s="17" t="s">
        <v>20</v>
      </c>
      <c r="Q8" s="17" t="s">
        <v>20</v>
      </c>
      <c r="R8" s="18" t="e">
        <f>VLOOKUP($A8&amp;"_"&amp;$C8,watf_2016!$A:$AD,5,FALSE)</f>
        <v>#N/A</v>
      </c>
      <c r="S8" s="18">
        <f>VLOOKUP($A8&amp;"_"&amp;$C8,watf_2017!$A:$AD,18,FALSE)</f>
        <v>63230813</v>
      </c>
      <c r="T8" s="18">
        <f>VLOOKUP($A8&amp;"_"&amp;$C8,watf_2018!$A:$AD,18,FALSE)</f>
        <v>65274462</v>
      </c>
      <c r="U8" s="18">
        <f>VLOOKUP($A8&amp;"_"&amp;$C8,watf_2019!$A:$AD,18,FALSE)</f>
        <v>69894338</v>
      </c>
      <c r="V8" s="18">
        <f>VLOOKUP($A8&amp;"_"&amp;$C8,watf_2020!$A:$AD,19,FALSE)</f>
        <v>72737215</v>
      </c>
      <c r="W8" s="18">
        <f>VLOOKUP($A8&amp;"_"&amp;$C8,watf_2021!$A:$AD,18,FALSE)</f>
        <v>30789862</v>
      </c>
      <c r="X8" s="18">
        <f>VLOOKUP($A8&amp;"_"&amp;$C8,watf_2021!$A:$AD,19,FALSE)</f>
        <v>47547258.89155665</v>
      </c>
      <c r="Y8" s="18">
        <v>62755981</v>
      </c>
      <c r="Z8" s="18">
        <v>70478798.448998883</v>
      </c>
      <c r="AA8" s="18">
        <v>77085759.221062735</v>
      </c>
      <c r="AB8" s="18">
        <v>82423354.226018772</v>
      </c>
      <c r="AC8" s="18">
        <v>86507964.779430389</v>
      </c>
      <c r="AD8" s="18">
        <v>89879628.856222197</v>
      </c>
      <c r="AE8" s="18">
        <v>93592592.09309493</v>
      </c>
      <c r="AF8" s="18">
        <v>97093033.168949351</v>
      </c>
      <c r="AG8" s="18">
        <v>100704647.74875042</v>
      </c>
      <c r="AH8" s="18">
        <v>104344707.30693135</v>
      </c>
      <c r="AI8" s="18">
        <v>108017751.37186942</v>
      </c>
      <c r="AJ8" s="18">
        <v>111736816.89256801</v>
      </c>
      <c r="AK8" s="18">
        <v>115511488.21514611</v>
      </c>
      <c r="AL8" s="18">
        <v>119351011.716166</v>
      </c>
      <c r="AM8" s="18">
        <v>123253008.31596594</v>
      </c>
      <c r="AN8" s="18">
        <v>127208563.41746724</v>
      </c>
      <c r="AO8" s="18">
        <v>131218455.47280483</v>
      </c>
      <c r="AP8" s="18">
        <v>135292470.63403249</v>
      </c>
      <c r="AQ8" s="18">
        <v>139432210.7875011</v>
      </c>
      <c r="AR8" s="18">
        <v>143597121.79956418</v>
      </c>
      <c r="AS8" s="18">
        <v>147787143.55060273</v>
      </c>
      <c r="AT8" s="18">
        <v>152005647.29970396</v>
      </c>
      <c r="AU8" s="18">
        <v>156253173.04344392</v>
      </c>
      <c r="AV8" s="18">
        <v>160535457.65885049</v>
      </c>
      <c r="AW8" s="18">
        <v>164849742.2085965</v>
      </c>
      <c r="AX8" s="18">
        <v>169199710.70256889</v>
      </c>
      <c r="AY8" s="18">
        <v>173586286.8148689</v>
      </c>
      <c r="AZ8" s="18">
        <v>178015752.48593777</v>
      </c>
      <c r="BA8" s="18">
        <v>182485892.62155804</v>
      </c>
      <c r="BB8" s="18">
        <v>187001108.74399585</v>
      </c>
      <c r="BC8" s="15">
        <v>191563795.471183</v>
      </c>
    </row>
    <row r="9" spans="1:55" ht="16" x14ac:dyDescent="0.45">
      <c r="A9" s="19" t="s">
        <v>22</v>
      </c>
      <c r="B9" s="20" t="s">
        <v>20</v>
      </c>
      <c r="C9" s="21" t="s">
        <v>26</v>
      </c>
      <c r="D9" s="22" t="s">
        <v>20</v>
      </c>
      <c r="E9" s="23" t="s">
        <v>20</v>
      </c>
      <c r="F9" s="23" t="s">
        <v>20</v>
      </c>
      <c r="G9" s="23" t="s">
        <v>20</v>
      </c>
      <c r="H9" s="23" t="s">
        <v>20</v>
      </c>
      <c r="I9" s="23" t="s">
        <v>20</v>
      </c>
      <c r="J9" s="23" t="s">
        <v>20</v>
      </c>
      <c r="K9" s="23" t="s">
        <v>20</v>
      </c>
      <c r="L9" s="23" t="s">
        <v>20</v>
      </c>
      <c r="M9" s="23" t="s">
        <v>20</v>
      </c>
      <c r="N9" s="23" t="s">
        <v>20</v>
      </c>
      <c r="O9" s="23" t="s">
        <v>20</v>
      </c>
      <c r="P9" s="23" t="s">
        <v>20</v>
      </c>
      <c r="Q9" s="23" t="s">
        <v>20</v>
      </c>
      <c r="R9" s="24" t="e">
        <f>VLOOKUP($A9&amp;"_"&amp;$C9,watf_2016!$A:$AD,5,FALSE)</f>
        <v>#N/A</v>
      </c>
      <c r="S9" s="24">
        <f>VLOOKUP($A9&amp;"_"&amp;$C9,watf_2017!$A:$AD,18,FALSE)</f>
        <v>113828461</v>
      </c>
      <c r="T9" s="24">
        <f>VLOOKUP($A9&amp;"_"&amp;$C9,watf_2018!$A:$AD,18,FALSE)</f>
        <v>123600669</v>
      </c>
      <c r="U9" s="24">
        <f>VLOOKUP($A9&amp;"_"&amp;$C9,watf_2019!$A:$AD,18,FALSE)</f>
        <v>137511242</v>
      </c>
      <c r="V9" s="24">
        <f>VLOOKUP($A9&amp;"_"&amp;$C9,watf_2020!$A:$AD,19,FALSE)</f>
        <v>148665252</v>
      </c>
      <c r="W9" s="24">
        <f>VLOOKUP($A9&amp;"_"&amp;$C9,watf_2021!$A:$AD,18,FALSE)</f>
        <v>44087197</v>
      </c>
      <c r="X9" s="24">
        <f>VLOOKUP($A9&amp;"_"&amp;$C9,watf_2021!$A:$AD,19,FALSE)</f>
        <v>66445486.542415388</v>
      </c>
      <c r="Y9" s="24">
        <v>112321988</v>
      </c>
      <c r="Z9" s="24">
        <v>142184888.38117</v>
      </c>
      <c r="AA9" s="24">
        <v>158541678.57066643</v>
      </c>
      <c r="AB9" s="24">
        <v>171918076.82723823</v>
      </c>
      <c r="AC9" s="24">
        <v>182823485.73487711</v>
      </c>
      <c r="AD9" s="24">
        <v>192115566.52349505</v>
      </c>
      <c r="AE9" s="24">
        <v>202618694.71871769</v>
      </c>
      <c r="AF9" s="24">
        <v>212786091.73131818</v>
      </c>
      <c r="AG9" s="24">
        <v>223313960.78752133</v>
      </c>
      <c r="AH9" s="24">
        <v>233930962.55568153</v>
      </c>
      <c r="AI9" s="24">
        <v>244611313.69664899</v>
      </c>
      <c r="AJ9" s="24">
        <v>255309830.47159839</v>
      </c>
      <c r="AK9" s="24">
        <v>266078206.85599309</v>
      </c>
      <c r="AL9" s="24">
        <v>276888815.00894034</v>
      </c>
      <c r="AM9" s="24">
        <v>287927759.87861872</v>
      </c>
      <c r="AN9" s="24">
        <v>299112640.16773301</v>
      </c>
      <c r="AO9" s="24">
        <v>310497411.87735271</v>
      </c>
      <c r="AP9" s="24">
        <v>322088159.42644644</v>
      </c>
      <c r="AQ9" s="24">
        <v>333908573.56143618</v>
      </c>
      <c r="AR9" s="24">
        <v>345745894.82678461</v>
      </c>
      <c r="AS9" s="24">
        <v>357644727.80691671</v>
      </c>
      <c r="AT9" s="24">
        <v>369590287.4372918</v>
      </c>
      <c r="AU9" s="24">
        <v>381597931.14039302</v>
      </c>
      <c r="AV9" s="24">
        <v>393621761.59714091</v>
      </c>
      <c r="AW9" s="24">
        <v>405706753.43225855</v>
      </c>
      <c r="AX9" s="24">
        <v>417838120.57476252</v>
      </c>
      <c r="AY9" s="24">
        <v>430031394.33643472</v>
      </c>
      <c r="AZ9" s="24">
        <v>442240466.78521854</v>
      </c>
      <c r="BA9" s="24">
        <v>454510648.12184781</v>
      </c>
      <c r="BB9" s="24">
        <v>466827121.33916962</v>
      </c>
      <c r="BC9" s="21">
        <v>479175390.85746676</v>
      </c>
    </row>
    <row r="10" spans="1:55" ht="16" x14ac:dyDescent="0.45">
      <c r="A10" s="13" t="s">
        <v>23</v>
      </c>
      <c r="B10" s="14" t="s">
        <v>20</v>
      </c>
      <c r="C10" s="15" t="s">
        <v>26</v>
      </c>
      <c r="D10" s="16" t="s">
        <v>20</v>
      </c>
      <c r="E10" s="17" t="s">
        <v>20</v>
      </c>
      <c r="F10" s="17" t="s">
        <v>20</v>
      </c>
      <c r="G10" s="17" t="s">
        <v>20</v>
      </c>
      <c r="H10" s="17" t="s">
        <v>20</v>
      </c>
      <c r="I10" s="17" t="s">
        <v>20</v>
      </c>
      <c r="J10" s="17" t="s">
        <v>20</v>
      </c>
      <c r="K10" s="17" t="s">
        <v>20</v>
      </c>
      <c r="L10" s="17" t="s">
        <v>20</v>
      </c>
      <c r="M10" s="17" t="s">
        <v>20</v>
      </c>
      <c r="N10" s="17" t="s">
        <v>20</v>
      </c>
      <c r="O10" s="17" t="s">
        <v>20</v>
      </c>
      <c r="P10" s="17" t="s">
        <v>20</v>
      </c>
      <c r="Q10" s="17" t="s">
        <v>20</v>
      </c>
      <c r="R10" s="18" t="e">
        <f>VLOOKUP($A10&amp;"_"&amp;$C10,watf_2016!$A:$AD,5,FALSE)</f>
        <v>#N/A</v>
      </c>
      <c r="S10" s="18">
        <f>VLOOKUP($A10&amp;"_"&amp;$C10,watf_2017!$A:$AD,18,FALSE)</f>
        <v>182222828</v>
      </c>
      <c r="T10" s="18">
        <f>VLOOKUP($A10&amp;"_"&amp;$C10,watf_2018!$A:$AD,18,FALSE)</f>
        <v>194743143</v>
      </c>
      <c r="U10" s="18">
        <f>VLOOKUP($A10&amp;"_"&amp;$C10,watf_2019!$A:$AD,18,FALSE)</f>
        <v>213715513</v>
      </c>
      <c r="V10" s="18">
        <f>VLOOKUP($A10&amp;"_"&amp;$C10,watf_2020!$A:$AD,19,FALSE)</f>
        <v>228056833</v>
      </c>
      <c r="W10" s="18">
        <f>VLOOKUP($A10&amp;"_"&amp;$C10,watf_2021!$A:$AD,18,FALSE)</f>
        <v>77082026</v>
      </c>
      <c r="X10" s="18">
        <f>VLOOKUP($A10&amp;"_"&amp;$C10,watf_2021!$A:$AD,19,FALSE)</f>
        <v>116544195.81066158</v>
      </c>
      <c r="Y10" s="18">
        <v>179426743</v>
      </c>
      <c r="Z10" s="18">
        <v>219108991.24061477</v>
      </c>
      <c r="AA10" s="18">
        <v>242261778.26681149</v>
      </c>
      <c r="AB10" s="18">
        <v>261027523.28093731</v>
      </c>
      <c r="AC10" s="18">
        <v>276015239.87261331</v>
      </c>
      <c r="AD10" s="18">
        <v>288523957.83237696</v>
      </c>
      <c r="AE10" s="18">
        <v>302784304.78127921</v>
      </c>
      <c r="AF10" s="18">
        <v>316445847.96913093</v>
      </c>
      <c r="AG10" s="18">
        <v>330633048.86378694</v>
      </c>
      <c r="AH10" s="18">
        <v>344996927.14877641</v>
      </c>
      <c r="AI10" s="18">
        <v>359502040.43498272</v>
      </c>
      <c r="AJ10" s="18">
        <v>374099844.71508217</v>
      </c>
      <c r="AK10" s="18">
        <v>388848121.03166258</v>
      </c>
      <c r="AL10" s="18">
        <v>403726822.70363587</v>
      </c>
      <c r="AM10" s="18">
        <v>418922623.80414587</v>
      </c>
      <c r="AN10" s="18">
        <v>434344550.24192137</v>
      </c>
      <c r="AO10" s="18">
        <v>450042669.6327861</v>
      </c>
      <c r="AP10" s="18">
        <v>466032931.72408617</v>
      </c>
      <c r="AQ10" s="18">
        <v>482341047.74566507</v>
      </c>
      <c r="AR10" s="18">
        <v>498710150.2304064</v>
      </c>
      <c r="AS10" s="18">
        <v>515184555.69621265</v>
      </c>
      <c r="AT10" s="18">
        <v>531752966.47554314</v>
      </c>
      <c r="AU10" s="18">
        <v>548431577.44236398</v>
      </c>
      <c r="AV10" s="18">
        <v>565179953.71397495</v>
      </c>
      <c r="AW10" s="18">
        <v>582040423.77845597</v>
      </c>
      <c r="AX10" s="18">
        <v>599002316.62097931</v>
      </c>
      <c r="AY10" s="18">
        <v>616082704.09949005</v>
      </c>
      <c r="AZ10" s="18">
        <v>633241664.94337702</v>
      </c>
      <c r="BA10" s="18">
        <v>650522711.43891573</v>
      </c>
      <c r="BB10" s="18">
        <v>667916052.09122789</v>
      </c>
      <c r="BC10" s="15">
        <v>685402575.57715416</v>
      </c>
    </row>
    <row r="11" spans="1:55" ht="16" x14ac:dyDescent="0.45">
      <c r="A11" s="19" t="s">
        <v>24</v>
      </c>
      <c r="B11" s="20" t="s">
        <v>20</v>
      </c>
      <c r="C11" s="21" t="s">
        <v>26</v>
      </c>
      <c r="D11" s="22" t="s">
        <v>20</v>
      </c>
      <c r="E11" s="23" t="s">
        <v>20</v>
      </c>
      <c r="F11" s="23" t="s">
        <v>20</v>
      </c>
      <c r="G11" s="23" t="s">
        <v>20</v>
      </c>
      <c r="H11" s="23" t="s">
        <v>20</v>
      </c>
      <c r="I11" s="23" t="s">
        <v>20</v>
      </c>
      <c r="J11" s="23" t="s">
        <v>20</v>
      </c>
      <c r="K11" s="23" t="s">
        <v>20</v>
      </c>
      <c r="L11" s="23" t="s">
        <v>20</v>
      </c>
      <c r="M11" s="23" t="s">
        <v>20</v>
      </c>
      <c r="N11" s="23" t="s">
        <v>20</v>
      </c>
      <c r="O11" s="23" t="s">
        <v>20</v>
      </c>
      <c r="P11" s="23" t="s">
        <v>20</v>
      </c>
      <c r="Q11" s="23" t="s">
        <v>20</v>
      </c>
      <c r="R11" s="24" t="e">
        <f>VLOOKUP($A11&amp;"_"&amp;$C11,watf_2016!$A:$AD,5,FALSE)</f>
        <v>#N/A</v>
      </c>
      <c r="S11" s="24">
        <f>VLOOKUP($A11&amp;"_"&amp;$C11,watf_2017!$A:$AD,18,FALSE)</f>
        <v>2056132</v>
      </c>
      <c r="T11" s="24">
        <f>VLOOKUP($A11&amp;"_"&amp;$C11,watf_2018!$A:$AD,18,FALSE)</f>
        <v>2244176</v>
      </c>
      <c r="U11" s="24">
        <f>VLOOKUP($A11&amp;"_"&amp;$C11,watf_2019!$A:$AD,18,FALSE)</f>
        <v>2467718</v>
      </c>
      <c r="V11" s="24">
        <f>VLOOKUP($A11&amp;"_"&amp;$C11,watf_2020!$A:$AD,19,FALSE)</f>
        <v>2518544</v>
      </c>
      <c r="W11" s="24">
        <f>VLOOKUP($A11&amp;"_"&amp;$C11,watf_2021!$A:$AD,18,FALSE)</f>
        <v>1896702.7209999999</v>
      </c>
      <c r="X11" s="24">
        <f>VLOOKUP($A11&amp;"_"&amp;$C11,watf_2021!$A:$AD,19,FALSE)</f>
        <v>2038910.6147754637</v>
      </c>
      <c r="Y11" s="24">
        <v>2206404.176</v>
      </c>
      <c r="Z11" s="24">
        <v>2237244.6691554114</v>
      </c>
      <c r="AA11" s="24">
        <v>2421081.2074173209</v>
      </c>
      <c r="AB11" s="24">
        <v>2703726.3581602694</v>
      </c>
      <c r="AC11" s="24">
        <v>2900441.5112092146</v>
      </c>
      <c r="AD11" s="24">
        <v>3054880.9566065869</v>
      </c>
      <c r="AE11" s="24">
        <v>3191478.2846750203</v>
      </c>
      <c r="AF11" s="24">
        <v>3320084.9866657183</v>
      </c>
      <c r="AG11" s="24">
        <v>3448493.7876397432</v>
      </c>
      <c r="AH11" s="24">
        <v>3573802.6569261355</v>
      </c>
      <c r="AI11" s="24">
        <v>3695622.1605771971</v>
      </c>
      <c r="AJ11" s="24">
        <v>3813667.3291775542</v>
      </c>
      <c r="AK11" s="24">
        <v>3926967.3645902891</v>
      </c>
      <c r="AL11" s="24">
        <v>4035886.1302929544</v>
      </c>
      <c r="AM11" s="24">
        <v>4143271.5608374649</v>
      </c>
      <c r="AN11" s="24">
        <v>4249155.548986732</v>
      </c>
      <c r="AO11" s="24">
        <v>4353015.5115540875</v>
      </c>
      <c r="AP11" s="24">
        <v>4456151.6074289037</v>
      </c>
      <c r="AQ11" s="24">
        <v>4558531.6938560056</v>
      </c>
      <c r="AR11" s="24">
        <v>4661155.6194556467</v>
      </c>
      <c r="AS11" s="24">
        <v>4763142.1215384146</v>
      </c>
      <c r="AT11" s="24">
        <v>4865400.6750480616</v>
      </c>
      <c r="AU11" s="24">
        <v>4967849.6976687992</v>
      </c>
      <c r="AV11" s="24">
        <v>5070494.2433601199</v>
      </c>
      <c r="AW11" s="24">
        <v>5172564.7635514289</v>
      </c>
      <c r="AX11" s="24">
        <v>5274947.0447107442</v>
      </c>
      <c r="AY11" s="24">
        <v>5377351.317863984</v>
      </c>
      <c r="AZ11" s="24">
        <v>5480086.4197764043</v>
      </c>
      <c r="BA11" s="24">
        <v>5582186.0683876313</v>
      </c>
      <c r="BB11" s="24">
        <v>5684666.2973362766</v>
      </c>
      <c r="BC11" s="21">
        <v>5786723.3961506179</v>
      </c>
    </row>
    <row r="12" spans="1:55" ht="16" x14ac:dyDescent="0.45">
      <c r="A12" s="13" t="s">
        <v>25</v>
      </c>
      <c r="B12" s="14" t="s">
        <v>20</v>
      </c>
      <c r="C12" s="15" t="s">
        <v>26</v>
      </c>
      <c r="D12" s="16" t="s">
        <v>20</v>
      </c>
      <c r="E12" s="17" t="s">
        <v>20</v>
      </c>
      <c r="F12" s="17" t="s">
        <v>20</v>
      </c>
      <c r="G12" s="17" t="s">
        <v>20</v>
      </c>
      <c r="H12" s="17" t="s">
        <v>20</v>
      </c>
      <c r="I12" s="17" t="s">
        <v>20</v>
      </c>
      <c r="J12" s="17" t="s">
        <v>20</v>
      </c>
      <c r="K12" s="17" t="s">
        <v>20</v>
      </c>
      <c r="L12" s="17" t="s">
        <v>20</v>
      </c>
      <c r="M12" s="17" t="s">
        <v>20</v>
      </c>
      <c r="N12" s="17" t="s">
        <v>20</v>
      </c>
      <c r="O12" s="17" t="s">
        <v>20</v>
      </c>
      <c r="P12" s="17" t="s">
        <v>20</v>
      </c>
      <c r="Q12" s="17" t="s">
        <v>20</v>
      </c>
      <c r="R12" s="18" t="e">
        <f>VLOOKUP($A12&amp;"_"&amp;$C12,watf_2016!$A:$AD,5,FALSE)</f>
        <v>#N/A</v>
      </c>
      <c r="S12" s="18">
        <f>VLOOKUP($A12&amp;"_"&amp;$C12,watf_2017!$A:$AD,18,FALSE)</f>
        <v>2993058</v>
      </c>
      <c r="T12" s="18">
        <f>VLOOKUP($A12&amp;"_"&amp;$C12,watf_2018!$A:$AD,18,FALSE)</f>
        <v>3045124</v>
      </c>
      <c r="U12" s="18">
        <f>VLOOKUP($A12&amp;"_"&amp;$C12,watf_2019!$A:$AD,18,FALSE)</f>
        <v>3203835</v>
      </c>
      <c r="V12" s="18">
        <f>VLOOKUP($A12&amp;"_"&amp;$C12,watf_2020!$A:$AD,19,FALSE)</f>
        <v>3275042</v>
      </c>
      <c r="W12" s="18">
        <f>VLOOKUP($A12&amp;"_"&amp;$C12,watf_2021!$A:$AD,18,FALSE)</f>
        <v>1543547</v>
      </c>
      <c r="X12" s="18">
        <f>VLOOKUP($A12&amp;"_"&amp;$C12,watf_2021!$A:$AD,19,FALSE)</f>
        <v>1982527.4146249057</v>
      </c>
      <c r="Y12" s="18">
        <v>2682443</v>
      </c>
      <c r="Z12" s="18">
        <v>3111270.2452725829</v>
      </c>
      <c r="AA12" s="18">
        <v>3370991.5890187072</v>
      </c>
      <c r="AB12" s="18">
        <v>3570581.5025759465</v>
      </c>
      <c r="AC12" s="18">
        <v>3727128.7434610305</v>
      </c>
      <c r="AD12" s="18">
        <v>3852834.6298869639</v>
      </c>
      <c r="AE12" s="18">
        <v>3976428.3123704456</v>
      </c>
      <c r="AF12" s="18">
        <v>4087087.2250147457</v>
      </c>
      <c r="AG12" s="18">
        <v>4203693.8794081053</v>
      </c>
      <c r="AH12" s="18">
        <v>4322018.0319146225</v>
      </c>
      <c r="AI12" s="18">
        <v>4443145.4496960612</v>
      </c>
      <c r="AJ12" s="18">
        <v>4565331.4223277485</v>
      </c>
      <c r="AK12" s="18">
        <v>4687691.6818504957</v>
      </c>
      <c r="AL12" s="18">
        <v>4809676.8747408474</v>
      </c>
      <c r="AM12" s="18">
        <v>4933233.9696503226</v>
      </c>
      <c r="AN12" s="18">
        <v>5056300.4613176612</v>
      </c>
      <c r="AO12" s="18">
        <v>5180682.5714316554</v>
      </c>
      <c r="AP12" s="18">
        <v>5306079.0664164033</v>
      </c>
      <c r="AQ12" s="18">
        <v>5433183.2836389085</v>
      </c>
      <c r="AR12" s="18">
        <v>5557653.8053995846</v>
      </c>
      <c r="AS12" s="18">
        <v>5681025.1780079314</v>
      </c>
      <c r="AT12" s="18">
        <v>5802842.272692035</v>
      </c>
      <c r="AU12" s="18">
        <v>5923659.5958909802</v>
      </c>
      <c r="AV12" s="18">
        <v>6041971.5457719173</v>
      </c>
      <c r="AW12" s="18">
        <v>6159293.715006005</v>
      </c>
      <c r="AX12" s="18">
        <v>6275174.6980830226</v>
      </c>
      <c r="AY12" s="18">
        <v>6390161.5592514724</v>
      </c>
      <c r="AZ12" s="18">
        <v>6502763.5577687789</v>
      </c>
      <c r="BA12" s="18">
        <v>6614478.0411535716</v>
      </c>
      <c r="BB12" s="18">
        <v>6724857.2535269596</v>
      </c>
      <c r="BC12" s="15">
        <v>6834218.7446924988</v>
      </c>
    </row>
    <row r="13" spans="1:55" ht="16" x14ac:dyDescent="0.45">
      <c r="A13" s="19" t="s">
        <v>19</v>
      </c>
      <c r="B13" s="20" t="s">
        <v>20</v>
      </c>
      <c r="C13" s="21" t="s">
        <v>27</v>
      </c>
      <c r="D13" s="22" t="s">
        <v>20</v>
      </c>
      <c r="E13" s="23" t="s">
        <v>20</v>
      </c>
      <c r="F13" s="23" t="s">
        <v>20</v>
      </c>
      <c r="G13" s="23" t="s">
        <v>20</v>
      </c>
      <c r="H13" s="23" t="s">
        <v>20</v>
      </c>
      <c r="I13" s="23" t="s">
        <v>20</v>
      </c>
      <c r="J13" s="23" t="s">
        <v>20</v>
      </c>
      <c r="K13" s="23" t="s">
        <v>20</v>
      </c>
      <c r="L13" s="23" t="s">
        <v>20</v>
      </c>
      <c r="M13" s="23" t="s">
        <v>20</v>
      </c>
      <c r="N13" s="23" t="s">
        <v>20</v>
      </c>
      <c r="O13" s="23" t="s">
        <v>20</v>
      </c>
      <c r="P13" s="23" t="s">
        <v>20</v>
      </c>
      <c r="Q13" s="23" t="s">
        <v>20</v>
      </c>
      <c r="R13" s="24" t="e">
        <f>VLOOKUP($A13&amp;"_"&amp;$C13,watf_2016!$A:$AD,5,FALSE)</f>
        <v>#N/A</v>
      </c>
      <c r="S13" s="24">
        <f>VLOOKUP($A13&amp;"_"&amp;$C13,watf_2017!$A:$AD,18,FALSE)</f>
        <v>1885204865</v>
      </c>
      <c r="T13" s="24">
        <f>VLOOKUP($A13&amp;"_"&amp;$C13,watf_2018!$A:$AD,18,FALSE)</f>
        <v>2083590875.7</v>
      </c>
      <c r="U13" s="24">
        <f>VLOOKUP($A13&amp;"_"&amp;$C13,watf_2019!$A:$AD,18,FALSE)</f>
        <v>2254353089.146471</v>
      </c>
      <c r="V13" s="24">
        <f>VLOOKUP($A13&amp;"_"&amp;$C13,watf_2020!$A:$AD,19,FALSE)</f>
        <v>2327440587</v>
      </c>
      <c r="W13" s="24">
        <f>VLOOKUP($A13&amp;"_"&amp;$C13,watf_2021!$A:$AD,18,FALSE)</f>
        <v>1376347633.5999999</v>
      </c>
      <c r="X13" s="24">
        <f>VLOOKUP($A13&amp;"_"&amp;$C13,watf_2021!$A:$AD,19,FALSE)</f>
        <v>1294566851.524111</v>
      </c>
      <c r="Y13" s="24">
        <v>1469588515</v>
      </c>
      <c r="Z13" s="24">
        <v>2247492449.6059818</v>
      </c>
      <c r="AA13" s="24">
        <v>2499227938.0742254</v>
      </c>
      <c r="AB13" s="24">
        <v>2731784561.2697911</v>
      </c>
      <c r="AC13" s="24">
        <v>2969453848.6507897</v>
      </c>
      <c r="AD13" s="24">
        <v>3165278825.2473083</v>
      </c>
      <c r="AE13" s="24">
        <v>3327414301.487668</v>
      </c>
      <c r="AF13" s="24">
        <v>3496925942.0284567</v>
      </c>
      <c r="AG13" s="24">
        <v>3668033505.1151643</v>
      </c>
      <c r="AH13" s="24">
        <v>3839813894.9742742</v>
      </c>
      <c r="AI13" s="24">
        <v>4012861164.3930354</v>
      </c>
      <c r="AJ13" s="24">
        <v>4186810624.8702426</v>
      </c>
      <c r="AK13" s="24">
        <v>4358394423.6985321</v>
      </c>
      <c r="AL13" s="24">
        <v>4528396598.572546</v>
      </c>
      <c r="AM13" s="24">
        <v>4692824171.7616062</v>
      </c>
      <c r="AN13" s="24">
        <v>4854728740.1910267</v>
      </c>
      <c r="AO13" s="24">
        <v>5015500719.3981743</v>
      </c>
      <c r="AP13" s="24">
        <v>5175000833.7635155</v>
      </c>
      <c r="AQ13" s="24">
        <v>5333852668.6046705</v>
      </c>
      <c r="AR13" s="24">
        <v>5491841693.6527824</v>
      </c>
      <c r="AS13" s="24">
        <v>5649882719.8353348</v>
      </c>
      <c r="AT13" s="24">
        <v>5807610464.3311663</v>
      </c>
      <c r="AU13" s="24">
        <v>5965394247.1957722</v>
      </c>
      <c r="AV13" s="24">
        <v>6121880904.5448847</v>
      </c>
      <c r="AW13" s="24">
        <v>6277973129.0385742</v>
      </c>
      <c r="AX13" s="24">
        <v>6433241693.0542345</v>
      </c>
      <c r="AY13" s="24">
        <v>6588009956.0220575</v>
      </c>
      <c r="AZ13" s="24">
        <v>6740815059.98808</v>
      </c>
      <c r="BA13" s="24">
        <v>6892518508.0984898</v>
      </c>
      <c r="BB13" s="24">
        <v>7042595450.2269716</v>
      </c>
      <c r="BC13" s="21">
        <v>7190728712.8249798</v>
      </c>
    </row>
    <row r="14" spans="1:55" ht="16" x14ac:dyDescent="0.45">
      <c r="A14" s="13" t="s">
        <v>22</v>
      </c>
      <c r="B14" s="14" t="s">
        <v>20</v>
      </c>
      <c r="C14" s="15" t="s">
        <v>27</v>
      </c>
      <c r="D14" s="16" t="s">
        <v>20</v>
      </c>
      <c r="E14" s="17" t="s">
        <v>20</v>
      </c>
      <c r="F14" s="17" t="s">
        <v>20</v>
      </c>
      <c r="G14" s="17" t="s">
        <v>20</v>
      </c>
      <c r="H14" s="17" t="s">
        <v>20</v>
      </c>
      <c r="I14" s="17" t="s">
        <v>20</v>
      </c>
      <c r="J14" s="17" t="s">
        <v>20</v>
      </c>
      <c r="K14" s="17" t="s">
        <v>20</v>
      </c>
      <c r="L14" s="17" t="s">
        <v>20</v>
      </c>
      <c r="M14" s="17" t="s">
        <v>20</v>
      </c>
      <c r="N14" s="17" t="s">
        <v>20</v>
      </c>
      <c r="O14" s="17" t="s">
        <v>20</v>
      </c>
      <c r="P14" s="17" t="s">
        <v>20</v>
      </c>
      <c r="Q14" s="17" t="s">
        <v>20</v>
      </c>
      <c r="R14" s="18" t="e">
        <f>VLOOKUP($A14&amp;"_"&amp;$C14,watf_2016!$A:$AD,5,FALSE)</f>
        <v>#N/A</v>
      </c>
      <c r="S14" s="18">
        <f>VLOOKUP($A14&amp;"_"&amp;$C14,watf_2017!$A:$AD,18,FALSE)</f>
        <v>819619886</v>
      </c>
      <c r="T14" s="18">
        <f>VLOOKUP($A14&amp;"_"&amp;$C14,watf_2018!$A:$AD,18,FALSE)</f>
        <v>897591783.29999995</v>
      </c>
      <c r="U14" s="18">
        <f>VLOOKUP($A14&amp;"_"&amp;$C14,watf_2019!$A:$AD,18,FALSE)</f>
        <v>972909174.8535291</v>
      </c>
      <c r="V14" s="18">
        <f>VLOOKUP($A14&amp;"_"&amp;$C14,watf_2020!$A:$AD,19,FALSE)</f>
        <v>1018466314</v>
      </c>
      <c r="W14" s="18">
        <f>VLOOKUP($A14&amp;"_"&amp;$C14,watf_2021!$A:$AD,18,FALSE)</f>
        <v>182149167.37</v>
      </c>
      <c r="X14" s="18">
        <f>VLOOKUP($A14&amp;"_"&amp;$C14,watf_2021!$A:$AD,19,FALSE)</f>
        <v>61541727.140951641</v>
      </c>
      <c r="Y14" s="18">
        <v>285687159</v>
      </c>
      <c r="Z14" s="18">
        <v>776101334.69089282</v>
      </c>
      <c r="AA14" s="18">
        <v>1003271142.8612833</v>
      </c>
      <c r="AB14" s="18">
        <v>1186917963.5089285</v>
      </c>
      <c r="AC14" s="18">
        <v>1337651845.455935</v>
      </c>
      <c r="AD14" s="18">
        <v>1453059828.5700705</v>
      </c>
      <c r="AE14" s="18">
        <v>1547015531.6265574</v>
      </c>
      <c r="AF14" s="18">
        <v>1640170081.1737549</v>
      </c>
      <c r="AG14" s="18">
        <v>1737845285.6969478</v>
      </c>
      <c r="AH14" s="18">
        <v>1837948886.8894234</v>
      </c>
      <c r="AI14" s="18">
        <v>1939010796.4704602</v>
      </c>
      <c r="AJ14" s="18">
        <v>2042059678.7953157</v>
      </c>
      <c r="AK14" s="18">
        <v>2144252149.9903758</v>
      </c>
      <c r="AL14" s="18">
        <v>2245710772.8828554</v>
      </c>
      <c r="AM14" s="18">
        <v>2347122342.4230876</v>
      </c>
      <c r="AN14" s="18">
        <v>2450319925.6463451</v>
      </c>
      <c r="AO14" s="18">
        <v>2554203224.9353919</v>
      </c>
      <c r="AP14" s="18">
        <v>2659294589.8585467</v>
      </c>
      <c r="AQ14" s="18">
        <v>2765673951.1408024</v>
      </c>
      <c r="AR14" s="18">
        <v>2872408721.217186</v>
      </c>
      <c r="AS14" s="18">
        <v>2978693478.6011882</v>
      </c>
      <c r="AT14" s="18">
        <v>3084957591.7526512</v>
      </c>
      <c r="AU14" s="18">
        <v>3190459355.0880718</v>
      </c>
      <c r="AV14" s="18">
        <v>3296414898.4254103</v>
      </c>
      <c r="AW14" s="18">
        <v>3402031846.1596842</v>
      </c>
      <c r="AX14" s="18">
        <v>3507212010.6563697</v>
      </c>
      <c r="AY14" s="18">
        <v>3611874270.707715</v>
      </c>
      <c r="AZ14" s="18">
        <v>3716720982.3012967</v>
      </c>
      <c r="BA14" s="18">
        <v>3820942933.1243067</v>
      </c>
      <c r="BB14" s="18">
        <v>3924776002.71422</v>
      </c>
      <c r="BC14" s="15">
        <v>4028566291.0772295</v>
      </c>
    </row>
    <row r="15" spans="1:55" ht="16" x14ac:dyDescent="0.45">
      <c r="A15" s="19" t="s">
        <v>23</v>
      </c>
      <c r="B15" s="20" t="s">
        <v>20</v>
      </c>
      <c r="C15" s="21" t="s">
        <v>27</v>
      </c>
      <c r="D15" s="22" t="s">
        <v>20</v>
      </c>
      <c r="E15" s="23" t="s">
        <v>20</v>
      </c>
      <c r="F15" s="23" t="s">
        <v>20</v>
      </c>
      <c r="G15" s="23" t="s">
        <v>20</v>
      </c>
      <c r="H15" s="23" t="s">
        <v>20</v>
      </c>
      <c r="I15" s="23" t="s">
        <v>20</v>
      </c>
      <c r="J15" s="23" t="s">
        <v>20</v>
      </c>
      <c r="K15" s="23" t="s">
        <v>20</v>
      </c>
      <c r="L15" s="23" t="s">
        <v>20</v>
      </c>
      <c r="M15" s="23" t="s">
        <v>20</v>
      </c>
      <c r="N15" s="23" t="s">
        <v>20</v>
      </c>
      <c r="O15" s="23" t="s">
        <v>20</v>
      </c>
      <c r="P15" s="23" t="s">
        <v>20</v>
      </c>
      <c r="Q15" s="23" t="s">
        <v>20</v>
      </c>
      <c r="R15" s="24" t="e">
        <f>VLOOKUP($A15&amp;"_"&amp;$C15,watf_2016!$A:$AD,5,FALSE)</f>
        <v>#N/A</v>
      </c>
      <c r="S15" s="24">
        <f>VLOOKUP($A15&amp;"_"&amp;$C15,watf_2017!$A:$AD,18,FALSE)</f>
        <v>2726779414</v>
      </c>
      <c r="T15" s="24">
        <f>VLOOKUP($A15&amp;"_"&amp;$C15,watf_2018!$A:$AD,18,FALSE)</f>
        <v>3008181894</v>
      </c>
      <c r="U15" s="24">
        <f>VLOOKUP($A15&amp;"_"&amp;$C15,watf_2019!$A:$AD,18,FALSE)</f>
        <v>3254638421</v>
      </c>
      <c r="V15" s="24">
        <f>VLOOKUP($A15&amp;"_"&amp;$C15,watf_2020!$A:$AD,19,FALSE)</f>
        <v>3369989298</v>
      </c>
      <c r="W15" s="24">
        <f>VLOOKUP($A15&amp;"_"&amp;$C15,watf_2021!$A:$AD,18,FALSE)</f>
        <v>1568041387.9699998</v>
      </c>
      <c r="X15" s="24">
        <f>VLOOKUP($A15&amp;"_"&amp;$C15,watf_2021!$A:$AD,19,FALSE)</f>
        <v>1367710717.8130193</v>
      </c>
      <c r="Y15" s="24">
        <v>1763698109</v>
      </c>
      <c r="Z15" s="24">
        <v>3002647543.8335552</v>
      </c>
      <c r="AA15" s="24">
        <v>3481474724.1576228</v>
      </c>
      <c r="AB15" s="24">
        <v>3911713424.2993064</v>
      </c>
      <c r="AC15" s="24">
        <v>4314481370.3950405</v>
      </c>
      <c r="AD15" s="24">
        <v>4645911787.0228586</v>
      </c>
      <c r="AE15" s="24">
        <v>4908289118.6897058</v>
      </c>
      <c r="AF15" s="24">
        <v>5177155484.0568504</v>
      </c>
      <c r="AG15" s="24">
        <v>5451157873.8468323</v>
      </c>
      <c r="AH15" s="24">
        <v>5725923023.9360991</v>
      </c>
      <c r="AI15" s="24">
        <v>6002281685.8734703</v>
      </c>
      <c r="AJ15" s="24">
        <v>6281528227.8254499</v>
      </c>
      <c r="AK15" s="24">
        <v>6557430914.407794</v>
      </c>
      <c r="AL15" s="24">
        <v>6830965825.461072</v>
      </c>
      <c r="AM15" s="24">
        <v>7098969901.5342598</v>
      </c>
      <c r="AN15" s="24">
        <v>7366481414.9466724</v>
      </c>
      <c r="AO15" s="24">
        <v>7633447495.2777195</v>
      </c>
      <c r="AP15" s="24">
        <v>7900373317.4573288</v>
      </c>
      <c r="AQ15" s="24">
        <v>8167867331.4421921</v>
      </c>
      <c r="AR15" s="24">
        <v>8435107275.4423132</v>
      </c>
      <c r="AS15" s="24">
        <v>8701872238.0279427</v>
      </c>
      <c r="AT15" s="24">
        <v>8968338819.7054615</v>
      </c>
      <c r="AU15" s="24">
        <v>9234062906.5480843</v>
      </c>
      <c r="AV15" s="24">
        <v>9499212756.9235859</v>
      </c>
      <c r="AW15" s="24">
        <v>9763570273.7057972</v>
      </c>
      <c r="AX15" s="24">
        <v>10026750115.286259</v>
      </c>
      <c r="AY15" s="24">
        <v>10288890218.696898</v>
      </c>
      <c r="AZ15" s="24">
        <v>10549565132.433134</v>
      </c>
      <c r="BA15" s="24">
        <v>10808504041.42256</v>
      </c>
      <c r="BB15" s="24">
        <v>11065545910.492325</v>
      </c>
      <c r="BC15" s="21">
        <v>11320672923.364475</v>
      </c>
    </row>
    <row r="16" spans="1:55" ht="16" x14ac:dyDescent="0.45">
      <c r="A16" s="13" t="s">
        <v>24</v>
      </c>
      <c r="B16" s="14" t="s">
        <v>20</v>
      </c>
      <c r="C16" s="15" t="s">
        <v>27</v>
      </c>
      <c r="D16" s="16" t="s">
        <v>20</v>
      </c>
      <c r="E16" s="17" t="s">
        <v>20</v>
      </c>
      <c r="F16" s="17" t="s">
        <v>20</v>
      </c>
      <c r="G16" s="17" t="s">
        <v>20</v>
      </c>
      <c r="H16" s="17" t="s">
        <v>20</v>
      </c>
      <c r="I16" s="17" t="s">
        <v>20</v>
      </c>
      <c r="J16" s="17" t="s">
        <v>20</v>
      </c>
      <c r="K16" s="17" t="s">
        <v>20</v>
      </c>
      <c r="L16" s="17" t="s">
        <v>20</v>
      </c>
      <c r="M16" s="17" t="s">
        <v>20</v>
      </c>
      <c r="N16" s="17" t="s">
        <v>20</v>
      </c>
      <c r="O16" s="17" t="s">
        <v>20</v>
      </c>
      <c r="P16" s="17" t="s">
        <v>20</v>
      </c>
      <c r="Q16" s="17" t="s">
        <v>20</v>
      </c>
      <c r="R16" s="18" t="e">
        <f>VLOOKUP($A16&amp;"_"&amp;$C16,watf_2016!$A:$AD,5,FALSE)</f>
        <v>#N/A</v>
      </c>
      <c r="S16" s="18">
        <f>VLOOKUP($A16&amp;"_"&amp;$C16,watf_2017!$A:$AD,18,FALSE)</f>
        <v>43434784</v>
      </c>
      <c r="T16" s="18">
        <f>VLOOKUP($A16&amp;"_"&amp;$C16,watf_2018!$A:$AD,18,FALSE)</f>
        <v>47061370</v>
      </c>
      <c r="U16" s="18">
        <f>VLOOKUP($A16&amp;"_"&amp;$C16,watf_2019!$A:$AD,18,FALSE)</f>
        <v>48527252</v>
      </c>
      <c r="V16" s="18">
        <f>VLOOKUP($A16&amp;"_"&amp;$C16,watf_2020!$A:$AD,19,FALSE)</f>
        <v>46985379</v>
      </c>
      <c r="W16" s="18">
        <f>VLOOKUP($A16&amp;"_"&amp;$C16,watf_2021!$A:$AD,18,FALSE)</f>
        <v>41536020.241999999</v>
      </c>
      <c r="X16" s="18">
        <f>VLOOKUP($A16&amp;"_"&amp;$C16,watf_2021!$A:$AD,19,FALSE)</f>
        <v>47062160.95781067</v>
      </c>
      <c r="Y16" s="18">
        <v>42466303.756999999</v>
      </c>
      <c r="Z16" s="18">
        <v>41388308.427199341</v>
      </c>
      <c r="AA16" s="18">
        <v>45444872.069444314</v>
      </c>
      <c r="AB16" s="18">
        <v>50575639.143953815</v>
      </c>
      <c r="AC16" s="18">
        <v>54194795.626131475</v>
      </c>
      <c r="AD16" s="18">
        <v>56991848.482466809</v>
      </c>
      <c r="AE16" s="18">
        <v>59159217.379938304</v>
      </c>
      <c r="AF16" s="18">
        <v>61302217.476099387</v>
      </c>
      <c r="AG16" s="18">
        <v>63340952.801150203</v>
      </c>
      <c r="AH16" s="18">
        <v>65403958.901384577</v>
      </c>
      <c r="AI16" s="18">
        <v>67421848.373624921</v>
      </c>
      <c r="AJ16" s="18">
        <v>69393477.36416088</v>
      </c>
      <c r="AK16" s="18">
        <v>71273037.542643234</v>
      </c>
      <c r="AL16" s="18">
        <v>73117588.284124538</v>
      </c>
      <c r="AM16" s="18">
        <v>74921806.243150875</v>
      </c>
      <c r="AN16" s="18">
        <v>76738591.574014828</v>
      </c>
      <c r="AO16" s="18">
        <v>78499250.717593372</v>
      </c>
      <c r="AP16" s="18">
        <v>80271659.95163393</v>
      </c>
      <c r="AQ16" s="18">
        <v>82036804.41238755</v>
      </c>
      <c r="AR16" s="18">
        <v>83832260.527802318</v>
      </c>
      <c r="AS16" s="18">
        <v>85583433.816642761</v>
      </c>
      <c r="AT16" s="18">
        <v>87354746.415513799</v>
      </c>
      <c r="AU16" s="18">
        <v>89124309.983659521</v>
      </c>
      <c r="AV16" s="18">
        <v>90924491.071650684</v>
      </c>
      <c r="AW16" s="18">
        <v>92680140.159016281</v>
      </c>
      <c r="AX16" s="18">
        <v>94456169.72523272</v>
      </c>
      <c r="AY16" s="18">
        <v>96230567.243375406</v>
      </c>
      <c r="AZ16" s="18">
        <v>98035910.503321409</v>
      </c>
      <c r="BA16" s="18">
        <v>99796465.17215991</v>
      </c>
      <c r="BB16" s="18">
        <v>101577654.42645131</v>
      </c>
      <c r="BC16" s="15">
        <v>103336810.99316896</v>
      </c>
    </row>
    <row r="17" spans="1:55" ht="16" x14ac:dyDescent="0.45">
      <c r="A17" s="19" t="s">
        <v>25</v>
      </c>
      <c r="B17" s="20" t="s">
        <v>20</v>
      </c>
      <c r="C17" s="21" t="s">
        <v>27</v>
      </c>
      <c r="D17" s="22" t="s">
        <v>20</v>
      </c>
      <c r="E17" s="23" t="s">
        <v>20</v>
      </c>
      <c r="F17" s="23" t="s">
        <v>20</v>
      </c>
      <c r="G17" s="23" t="s">
        <v>20</v>
      </c>
      <c r="H17" s="23" t="s">
        <v>20</v>
      </c>
      <c r="I17" s="23" t="s">
        <v>20</v>
      </c>
      <c r="J17" s="23" t="s">
        <v>20</v>
      </c>
      <c r="K17" s="23" t="s">
        <v>20</v>
      </c>
      <c r="L17" s="23" t="s">
        <v>20</v>
      </c>
      <c r="M17" s="23" t="s">
        <v>20</v>
      </c>
      <c r="N17" s="23" t="s">
        <v>20</v>
      </c>
      <c r="O17" s="23" t="s">
        <v>20</v>
      </c>
      <c r="P17" s="23" t="s">
        <v>20</v>
      </c>
      <c r="Q17" s="23" t="s">
        <v>20</v>
      </c>
      <c r="R17" s="24" t="e">
        <f>VLOOKUP($A17&amp;"_"&amp;$C17,watf_2016!$A:$AD,5,FALSE)</f>
        <v>#N/A</v>
      </c>
      <c r="S17" s="24">
        <f>VLOOKUP($A17&amp;"_"&amp;$C17,watf_2017!$A:$AD,18,FALSE)</f>
        <v>22933932</v>
      </c>
      <c r="T17" s="24">
        <f>VLOOKUP($A17&amp;"_"&amp;$C17,watf_2018!$A:$AD,18,FALSE)</f>
        <v>24892896</v>
      </c>
      <c r="U17" s="24">
        <f>VLOOKUP($A17&amp;"_"&amp;$C17,watf_2019!$A:$AD,18,FALSE)</f>
        <v>26505955</v>
      </c>
      <c r="V17" s="24">
        <f>VLOOKUP($A17&amp;"_"&amp;$C17,watf_2020!$A:$AD,19,FALSE)</f>
        <v>27412357</v>
      </c>
      <c r="W17" s="24">
        <f>VLOOKUP($A17&amp;"_"&amp;$C17,watf_2021!$A:$AD,18,FALSE)</f>
        <v>17061965</v>
      </c>
      <c r="X17" s="24">
        <f>VLOOKUP($A17&amp;"_"&amp;$C17,watf_2021!$A:$AD,19,FALSE)</f>
        <v>15358154.576562669</v>
      </c>
      <c r="Y17" s="24">
        <v>18460036</v>
      </c>
      <c r="Z17" s="24">
        <v>26879044.942599554</v>
      </c>
      <c r="AA17" s="24">
        <v>30022468.544068668</v>
      </c>
      <c r="AB17" s="24">
        <v>32850879.54996464</v>
      </c>
      <c r="AC17" s="24">
        <v>35409662.184842102</v>
      </c>
      <c r="AD17" s="24">
        <v>37590085.366357468</v>
      </c>
      <c r="AE17" s="24">
        <v>39514368.468000755</v>
      </c>
      <c r="AF17" s="24">
        <v>41293532.916645922</v>
      </c>
      <c r="AG17" s="24">
        <v>43074664.865061626</v>
      </c>
      <c r="AH17" s="24">
        <v>44837666.719812982</v>
      </c>
      <c r="AI17" s="24">
        <v>46585197.069265433</v>
      </c>
      <c r="AJ17" s="24">
        <v>48300988.06092371</v>
      </c>
      <c r="AK17" s="24">
        <v>49984887.832316063</v>
      </c>
      <c r="AL17" s="24">
        <v>51629845.696056694</v>
      </c>
      <c r="AM17" s="24">
        <v>53254985.030396163</v>
      </c>
      <c r="AN17" s="24">
        <v>54845641.40928676</v>
      </c>
      <c r="AO17" s="24">
        <v>56420249.838205986</v>
      </c>
      <c r="AP17" s="24">
        <v>57975642.084870458</v>
      </c>
      <c r="AQ17" s="24">
        <v>59521710.129575029</v>
      </c>
      <c r="AR17" s="24">
        <v>61045416.543252856</v>
      </c>
      <c r="AS17" s="24">
        <v>62564235.901718043</v>
      </c>
      <c r="AT17" s="24">
        <v>64073238.318138212</v>
      </c>
      <c r="AU17" s="24">
        <v>65579822.255226552</v>
      </c>
      <c r="AV17" s="24">
        <v>67064371.147431031</v>
      </c>
      <c r="AW17" s="24">
        <v>68544333.780362397</v>
      </c>
      <c r="AX17" s="24">
        <v>70014791.208110467</v>
      </c>
      <c r="AY17" s="24">
        <v>71483105.489022851</v>
      </c>
      <c r="AZ17" s="24">
        <v>72929719.373992279</v>
      </c>
      <c r="BA17" s="24">
        <v>74372021.975964695</v>
      </c>
      <c r="BB17" s="24">
        <v>75805083.506618232</v>
      </c>
      <c r="BC17" s="21">
        <v>77242015.954170197</v>
      </c>
    </row>
    <row r="18" spans="1:55" ht="16" x14ac:dyDescent="0.45">
      <c r="A18" s="13" t="s">
        <v>19</v>
      </c>
      <c r="B18" s="14" t="s">
        <v>20</v>
      </c>
      <c r="C18" s="15" t="s">
        <v>28</v>
      </c>
      <c r="D18" s="16" t="s">
        <v>20</v>
      </c>
      <c r="E18" s="17" t="s">
        <v>20</v>
      </c>
      <c r="F18" s="17" t="s">
        <v>20</v>
      </c>
      <c r="G18" s="17" t="s">
        <v>20</v>
      </c>
      <c r="H18" s="17" t="s">
        <v>20</v>
      </c>
      <c r="I18" s="17" t="s">
        <v>20</v>
      </c>
      <c r="J18" s="17" t="s">
        <v>20</v>
      </c>
      <c r="K18" s="17" t="s">
        <v>20</v>
      </c>
      <c r="L18" s="17" t="s">
        <v>20</v>
      </c>
      <c r="M18" s="17" t="s">
        <v>20</v>
      </c>
      <c r="N18" s="17" t="s">
        <v>20</v>
      </c>
      <c r="O18" s="17" t="s">
        <v>20</v>
      </c>
      <c r="P18" s="17" t="s">
        <v>20</v>
      </c>
      <c r="Q18" s="17" t="s">
        <v>20</v>
      </c>
      <c r="R18" s="18" t="e">
        <f>VLOOKUP($A18&amp;"_"&amp;$C18,watf_2016!$A:$AD,5,FALSE)</f>
        <v>#N/A</v>
      </c>
      <c r="S18" s="18">
        <f>VLOOKUP($A18&amp;"_"&amp;$C18,watf_2017!$A:$AD,18,FALSE)</f>
        <v>545912007</v>
      </c>
      <c r="T18" s="18">
        <f>VLOOKUP($A18&amp;"_"&amp;$C18,watf_2018!$A:$AD,18,FALSE)</f>
        <v>579277916</v>
      </c>
      <c r="U18" s="18">
        <f>VLOOKUP($A18&amp;"_"&amp;$C18,watf_2019!$A:$AD,18,FALSE)</f>
        <v>627507562</v>
      </c>
      <c r="V18" s="18">
        <f>VLOOKUP($A18&amp;"_"&amp;$C18,watf_2020!$A:$AD,19,FALSE)</f>
        <v>627209331</v>
      </c>
      <c r="W18" s="18">
        <f>VLOOKUP($A18&amp;"_"&amp;$C18,watf_2021!$A:$AD,18,FALSE)</f>
        <v>277579468</v>
      </c>
      <c r="X18" s="18">
        <f>VLOOKUP($A18&amp;"_"&amp;$C18,watf_2021!$A:$AD,19,FALSE)</f>
        <v>422829967.99136072</v>
      </c>
      <c r="Y18" s="18">
        <v>520613124</v>
      </c>
      <c r="Z18" s="18">
        <v>568316143.82102096</v>
      </c>
      <c r="AA18" s="18">
        <v>628615775.35205841</v>
      </c>
      <c r="AB18" s="18">
        <v>687897215.80091321</v>
      </c>
      <c r="AC18" s="18">
        <v>730387825.72070122</v>
      </c>
      <c r="AD18" s="18">
        <v>756813287.20595646</v>
      </c>
      <c r="AE18" s="18">
        <v>777080257.78591895</v>
      </c>
      <c r="AF18" s="18">
        <v>795896642.45523298</v>
      </c>
      <c r="AG18" s="18">
        <v>816014377.83560002</v>
      </c>
      <c r="AH18" s="18">
        <v>836322309.22387052</v>
      </c>
      <c r="AI18" s="18">
        <v>857349073.22652245</v>
      </c>
      <c r="AJ18" s="18">
        <v>877967431.14607263</v>
      </c>
      <c r="AK18" s="18">
        <v>898560695.44906843</v>
      </c>
      <c r="AL18" s="18">
        <v>918757921.47089791</v>
      </c>
      <c r="AM18" s="18">
        <v>939128317.41433287</v>
      </c>
      <c r="AN18" s="18">
        <v>958539753.50650418</v>
      </c>
      <c r="AO18" s="18">
        <v>978174891.43430245</v>
      </c>
      <c r="AP18" s="18">
        <v>997673460.91040981</v>
      </c>
      <c r="AQ18" s="18">
        <v>1017485322.0909355</v>
      </c>
      <c r="AR18" s="18">
        <v>1036414897.8743669</v>
      </c>
      <c r="AS18" s="18">
        <v>1055600716.983912</v>
      </c>
      <c r="AT18" s="18">
        <v>1074671814.2670994</v>
      </c>
      <c r="AU18" s="18">
        <v>1094020516.9038148</v>
      </c>
      <c r="AV18" s="18">
        <v>1112489087.212003</v>
      </c>
      <c r="AW18" s="18">
        <v>1131212819.9768119</v>
      </c>
      <c r="AX18" s="18">
        <v>1149821518.9309757</v>
      </c>
      <c r="AY18" s="18">
        <v>1168706315.1598635</v>
      </c>
      <c r="AZ18" s="18">
        <v>1186712100.7656975</v>
      </c>
      <c r="BA18" s="18">
        <v>1204971051.454596</v>
      </c>
      <c r="BB18" s="18">
        <v>1223113659.975637</v>
      </c>
      <c r="BC18" s="15">
        <v>1240796806.7744246</v>
      </c>
    </row>
    <row r="19" spans="1:55" ht="16" x14ac:dyDescent="0.45">
      <c r="A19" s="19" t="s">
        <v>22</v>
      </c>
      <c r="B19" s="20" t="s">
        <v>20</v>
      </c>
      <c r="C19" s="21" t="s">
        <v>28</v>
      </c>
      <c r="D19" s="22" t="s">
        <v>20</v>
      </c>
      <c r="E19" s="23" t="s">
        <v>20</v>
      </c>
      <c r="F19" s="23" t="s">
        <v>20</v>
      </c>
      <c r="G19" s="23" t="s">
        <v>20</v>
      </c>
      <c r="H19" s="23" t="s">
        <v>20</v>
      </c>
      <c r="I19" s="23" t="s">
        <v>20</v>
      </c>
      <c r="J19" s="23" t="s">
        <v>20</v>
      </c>
      <c r="K19" s="23" t="s">
        <v>20</v>
      </c>
      <c r="L19" s="23" t="s">
        <v>20</v>
      </c>
      <c r="M19" s="23" t="s">
        <v>20</v>
      </c>
      <c r="N19" s="23" t="s">
        <v>20</v>
      </c>
      <c r="O19" s="23" t="s">
        <v>20</v>
      </c>
      <c r="P19" s="23" t="s">
        <v>20</v>
      </c>
      <c r="Q19" s="23" t="s">
        <v>20</v>
      </c>
      <c r="R19" s="24" t="e">
        <f>VLOOKUP($A19&amp;"_"&amp;$C19,watf_2016!$A:$AD,5,FALSE)</f>
        <v>#N/A</v>
      </c>
      <c r="S19" s="24">
        <f>VLOOKUP($A19&amp;"_"&amp;$C19,watf_2017!$A:$AD,18,FALSE)</f>
        <v>1446514550</v>
      </c>
      <c r="T19" s="24">
        <f>VLOOKUP($A19&amp;"_"&amp;$C19,watf_2018!$A:$AD,18,FALSE)</f>
        <v>1590509487</v>
      </c>
      <c r="U19" s="24">
        <f>VLOOKUP($A19&amp;"_"&amp;$C19,watf_2019!$A:$AD,18,FALSE)</f>
        <v>1706959674</v>
      </c>
      <c r="V19" s="24">
        <f>VLOOKUP($A19&amp;"_"&amp;$C19,watf_2020!$A:$AD,19,FALSE)</f>
        <v>1783047172</v>
      </c>
      <c r="W19" s="24">
        <f>VLOOKUP($A19&amp;"_"&amp;$C19,watf_2021!$A:$AD,18,FALSE)</f>
        <v>452066623</v>
      </c>
      <c r="X19" s="24">
        <f>VLOOKUP($A19&amp;"_"&amp;$C19,watf_2021!$A:$AD,19,FALSE)</f>
        <v>613486108.65300119</v>
      </c>
      <c r="Y19" s="24">
        <v>1381134293</v>
      </c>
      <c r="Z19" s="24">
        <v>1702223670.641125</v>
      </c>
      <c r="AA19" s="24">
        <v>1878784781.5766122</v>
      </c>
      <c r="AB19" s="24">
        <v>2036625516.4538293</v>
      </c>
      <c r="AC19" s="24">
        <v>2153451076.2835751</v>
      </c>
      <c r="AD19" s="24">
        <v>2243207038.1413665</v>
      </c>
      <c r="AE19" s="24">
        <v>2325517807.2411404</v>
      </c>
      <c r="AF19" s="24">
        <v>2401673201.2257643</v>
      </c>
      <c r="AG19" s="24">
        <v>2476602505.8178444</v>
      </c>
      <c r="AH19" s="24">
        <v>2552163240.3851938</v>
      </c>
      <c r="AI19" s="24">
        <v>2629618278.6635294</v>
      </c>
      <c r="AJ19" s="24">
        <v>2706543046.6805482</v>
      </c>
      <c r="AK19" s="24">
        <v>2783495398.4629774</v>
      </c>
      <c r="AL19" s="24">
        <v>2859162232.8421211</v>
      </c>
      <c r="AM19" s="24">
        <v>2935493661.3566022</v>
      </c>
      <c r="AN19" s="24">
        <v>3009131549.8303046</v>
      </c>
      <c r="AO19" s="24">
        <v>3083688333.1758595</v>
      </c>
      <c r="AP19" s="24">
        <v>3158091969.7598786</v>
      </c>
      <c r="AQ19" s="24">
        <v>3233490925.1041846</v>
      </c>
      <c r="AR19" s="24">
        <v>3306354181.2869587</v>
      </c>
      <c r="AS19" s="24">
        <v>3380798774.9633331</v>
      </c>
      <c r="AT19" s="24">
        <v>3455193300.3585057</v>
      </c>
      <c r="AU19" s="24">
        <v>3530730219.1374807</v>
      </c>
      <c r="AV19" s="24">
        <v>3603756745.0938344</v>
      </c>
      <c r="AW19" s="24">
        <v>3677927331.65766</v>
      </c>
      <c r="AX19" s="24">
        <v>3752025511.1006618</v>
      </c>
      <c r="AY19" s="24">
        <v>3827259437.7351751</v>
      </c>
      <c r="AZ19" s="24">
        <v>3899992333.499495</v>
      </c>
      <c r="BA19" s="24">
        <v>3973863689.5887656</v>
      </c>
      <c r="BB19" s="24">
        <v>4047662605.7066622</v>
      </c>
      <c r="BC19" s="21">
        <v>4119988431.0004768</v>
      </c>
    </row>
    <row r="20" spans="1:55" ht="16" x14ac:dyDescent="0.45">
      <c r="A20" s="13" t="s">
        <v>23</v>
      </c>
      <c r="B20" s="14" t="s">
        <v>20</v>
      </c>
      <c r="C20" s="15" t="s">
        <v>28</v>
      </c>
      <c r="D20" s="16" t="s">
        <v>20</v>
      </c>
      <c r="E20" s="17" t="s">
        <v>20</v>
      </c>
      <c r="F20" s="17" t="s">
        <v>20</v>
      </c>
      <c r="G20" s="17" t="s">
        <v>20</v>
      </c>
      <c r="H20" s="17" t="s">
        <v>20</v>
      </c>
      <c r="I20" s="17" t="s">
        <v>20</v>
      </c>
      <c r="J20" s="17" t="s">
        <v>20</v>
      </c>
      <c r="K20" s="17" t="s">
        <v>20</v>
      </c>
      <c r="L20" s="17" t="s">
        <v>20</v>
      </c>
      <c r="M20" s="17" t="s">
        <v>20</v>
      </c>
      <c r="N20" s="17" t="s">
        <v>20</v>
      </c>
      <c r="O20" s="17" t="s">
        <v>20</v>
      </c>
      <c r="P20" s="17" t="s">
        <v>20</v>
      </c>
      <c r="Q20" s="17" t="s">
        <v>20</v>
      </c>
      <c r="R20" s="18" t="e">
        <f>VLOOKUP($A20&amp;"_"&amp;$C20,watf_2016!$A:$AD,5,FALSE)</f>
        <v>#N/A</v>
      </c>
      <c r="S20" s="18">
        <f>VLOOKUP($A20&amp;"_"&amp;$C20,watf_2017!$A:$AD,18,FALSE)</f>
        <v>2035585227</v>
      </c>
      <c r="T20" s="18">
        <f>VLOOKUP($A20&amp;"_"&amp;$C20,watf_2018!$A:$AD,18,FALSE)</f>
        <v>2216065489</v>
      </c>
      <c r="U20" s="18">
        <f>VLOOKUP($A20&amp;"_"&amp;$C20,watf_2019!$A:$AD,18,FALSE)</f>
        <v>2352754892</v>
      </c>
      <c r="V20" s="18">
        <f>VLOOKUP($A20&amp;"_"&amp;$C20,watf_2020!$A:$AD,19,FALSE)</f>
        <v>2427337012</v>
      </c>
      <c r="W20" s="18">
        <f>VLOOKUP($A20&amp;"_"&amp;$C20,watf_2021!$A:$AD,18,FALSE)</f>
        <v>760016562</v>
      </c>
      <c r="X20" s="18">
        <f>VLOOKUP($A20&amp;"_"&amp;$C20,watf_2021!$A:$AD,19,FALSE)</f>
        <v>1059271845.7905927</v>
      </c>
      <c r="Y20" s="18">
        <v>1925314980</v>
      </c>
      <c r="Z20" s="18">
        <v>2289090025.7947407</v>
      </c>
      <c r="AA20" s="18">
        <v>2533076031.3021994</v>
      </c>
      <c r="AB20" s="18">
        <v>2757675103.5706673</v>
      </c>
      <c r="AC20" s="18">
        <v>2921890823.6963782</v>
      </c>
      <c r="AD20" s="18">
        <v>3040102085.775125</v>
      </c>
      <c r="AE20" s="18">
        <v>3144437898.1450548</v>
      </c>
      <c r="AF20" s="18">
        <v>3240550487.3914227</v>
      </c>
      <c r="AG20" s="18">
        <v>3336516930.7601347</v>
      </c>
      <c r="AH20" s="18">
        <v>3433288067.5647955</v>
      </c>
      <c r="AI20" s="18">
        <v>3532563722.7044835</v>
      </c>
      <c r="AJ20" s="18">
        <v>3630832455.9514966</v>
      </c>
      <c r="AK20" s="18">
        <v>3729106720.9385872</v>
      </c>
      <c r="AL20" s="18">
        <v>3825705396.7154193</v>
      </c>
      <c r="AM20" s="18">
        <v>3923135227.42484</v>
      </c>
      <c r="AN20" s="18">
        <v>4016930681.2499566</v>
      </c>
      <c r="AO20" s="18">
        <v>4111872452.1563144</v>
      </c>
      <c r="AP20" s="18">
        <v>4206536105.444293</v>
      </c>
      <c r="AQ20" s="18">
        <v>4302506439.3699121</v>
      </c>
      <c r="AR20" s="18">
        <v>4395089837.662261</v>
      </c>
      <c r="AS20" s="18">
        <v>4489517670.7405977</v>
      </c>
      <c r="AT20" s="18">
        <v>4583790588.3752832</v>
      </c>
      <c r="AU20" s="18">
        <v>4679479818.1108265</v>
      </c>
      <c r="AV20" s="18">
        <v>4771809181.7864895</v>
      </c>
      <c r="AW20" s="18">
        <v>4865538489.1586666</v>
      </c>
      <c r="AX20" s="18">
        <v>4959088905.709075</v>
      </c>
      <c r="AY20" s="18">
        <v>5054046136.2600479</v>
      </c>
      <c r="AZ20" s="18">
        <v>5145651840.3524799</v>
      </c>
      <c r="BA20" s="18">
        <v>5238647583.2865028</v>
      </c>
      <c r="BB20" s="18">
        <v>5331460134.122242</v>
      </c>
      <c r="BC20" s="15">
        <v>5422247380.9748363</v>
      </c>
    </row>
    <row r="21" spans="1:55" ht="16" x14ac:dyDescent="0.45">
      <c r="A21" s="19" t="s">
        <v>24</v>
      </c>
      <c r="B21" s="20" t="s">
        <v>20</v>
      </c>
      <c r="C21" s="21" t="s">
        <v>28</v>
      </c>
      <c r="D21" s="22" t="s">
        <v>20</v>
      </c>
      <c r="E21" s="23" t="s">
        <v>20</v>
      </c>
      <c r="F21" s="23" t="s">
        <v>20</v>
      </c>
      <c r="G21" s="23" t="s">
        <v>20</v>
      </c>
      <c r="H21" s="23" t="s">
        <v>20</v>
      </c>
      <c r="I21" s="23" t="s">
        <v>20</v>
      </c>
      <c r="J21" s="23" t="s">
        <v>20</v>
      </c>
      <c r="K21" s="23" t="s">
        <v>20</v>
      </c>
      <c r="L21" s="23" t="s">
        <v>20</v>
      </c>
      <c r="M21" s="23" t="s">
        <v>20</v>
      </c>
      <c r="N21" s="23" t="s">
        <v>20</v>
      </c>
      <c r="O21" s="23" t="s">
        <v>20</v>
      </c>
      <c r="P21" s="23" t="s">
        <v>20</v>
      </c>
      <c r="Q21" s="23" t="s">
        <v>20</v>
      </c>
      <c r="R21" s="24" t="e">
        <f>VLOOKUP($A21&amp;"_"&amp;$C21,watf_2016!$A:$AD,5,FALSE)</f>
        <v>#N/A</v>
      </c>
      <c r="S21" s="24">
        <f>VLOOKUP($A21&amp;"_"&amp;$C21,watf_2017!$A:$AD,18,FALSE)</f>
        <v>20087284</v>
      </c>
      <c r="T21" s="24">
        <f>VLOOKUP($A21&amp;"_"&amp;$C21,watf_2018!$A:$AD,18,FALSE)</f>
        <v>21562693</v>
      </c>
      <c r="U21" s="24">
        <f>VLOOKUP($A21&amp;"_"&amp;$C21,watf_2019!$A:$AD,18,FALSE)</f>
        <v>21941403</v>
      </c>
      <c r="V21" s="24">
        <f>VLOOKUP($A21&amp;"_"&amp;$C21,watf_2020!$A:$AD,19,FALSE)</f>
        <v>21541442</v>
      </c>
      <c r="W21" s="24">
        <f>VLOOKUP($A21&amp;"_"&amp;$C21,watf_2021!$A:$AD,18,FALSE)</f>
        <v>18918278.316000007</v>
      </c>
      <c r="X21" s="24">
        <f>VLOOKUP($A21&amp;"_"&amp;$C21,watf_2021!$A:$AD,19,FALSE)</f>
        <v>22633155.694641676</v>
      </c>
      <c r="Y21" s="24">
        <v>21027248.960999981</v>
      </c>
      <c r="Z21" s="24">
        <v>19730607.301169641</v>
      </c>
      <c r="AA21" s="24">
        <v>20652418.014601178</v>
      </c>
      <c r="AB21" s="24">
        <v>23113994.585784465</v>
      </c>
      <c r="AC21" s="24">
        <v>24463185.407423846</v>
      </c>
      <c r="AD21" s="24">
        <v>25260403.175594565</v>
      </c>
      <c r="AE21" s="24">
        <v>25980437.558910459</v>
      </c>
      <c r="AF21" s="24">
        <v>26671377.515885592</v>
      </c>
      <c r="AG21" s="24">
        <v>27332663.188393168</v>
      </c>
      <c r="AH21" s="24">
        <v>27980285.740601078</v>
      </c>
      <c r="AI21" s="24">
        <v>28581106.847730547</v>
      </c>
      <c r="AJ21" s="24">
        <v>29172883.962470349</v>
      </c>
      <c r="AK21" s="24">
        <v>29725511.378936563</v>
      </c>
      <c r="AL21" s="24">
        <v>30267444.195391063</v>
      </c>
      <c r="AM21" s="24">
        <v>30801395.874953441</v>
      </c>
      <c r="AN21" s="24">
        <v>31338618.046683006</v>
      </c>
      <c r="AO21" s="24">
        <v>31852133.223019063</v>
      </c>
      <c r="AP21" s="24">
        <v>32373873.490801964</v>
      </c>
      <c r="AQ21" s="24">
        <v>32894553.827087007</v>
      </c>
      <c r="AR21" s="24">
        <v>33423679.583709735</v>
      </c>
      <c r="AS21" s="24">
        <v>33932821.814098053</v>
      </c>
      <c r="AT21" s="24">
        <v>34451071.561490409</v>
      </c>
      <c r="AU21" s="24">
        <v>34967379.483311735</v>
      </c>
      <c r="AV21" s="24">
        <v>35492140.892392412</v>
      </c>
      <c r="AW21" s="24">
        <v>35997301.675350644</v>
      </c>
      <c r="AX21" s="24">
        <v>36508966.987922326</v>
      </c>
      <c r="AY21" s="24">
        <v>37018776.189873293</v>
      </c>
      <c r="AZ21" s="24">
        <v>37536995.528328538</v>
      </c>
      <c r="BA21" s="24">
        <v>38035919.455977201</v>
      </c>
      <c r="BB21" s="24">
        <v>38541333.476111285</v>
      </c>
      <c r="BC21" s="21">
        <v>39047253.630625583</v>
      </c>
    </row>
    <row r="22" spans="1:55" ht="16" x14ac:dyDescent="0.45">
      <c r="A22" s="13" t="s">
        <v>25</v>
      </c>
      <c r="B22" s="14" t="s">
        <v>20</v>
      </c>
      <c r="C22" s="15" t="s">
        <v>28</v>
      </c>
      <c r="D22" s="16" t="s">
        <v>20</v>
      </c>
      <c r="E22" s="17" t="s">
        <v>20</v>
      </c>
      <c r="F22" s="17" t="s">
        <v>20</v>
      </c>
      <c r="G22" s="17" t="s">
        <v>20</v>
      </c>
      <c r="H22" s="17" t="s">
        <v>20</v>
      </c>
      <c r="I22" s="17" t="s">
        <v>20</v>
      </c>
      <c r="J22" s="17" t="s">
        <v>20</v>
      </c>
      <c r="K22" s="17" t="s">
        <v>20</v>
      </c>
      <c r="L22" s="17" t="s">
        <v>20</v>
      </c>
      <c r="M22" s="17" t="s">
        <v>20</v>
      </c>
      <c r="N22" s="17" t="s">
        <v>20</v>
      </c>
      <c r="O22" s="17" t="s">
        <v>20</v>
      </c>
      <c r="P22" s="17" t="s">
        <v>20</v>
      </c>
      <c r="Q22" s="17" t="s">
        <v>20</v>
      </c>
      <c r="R22" s="18" t="e">
        <f>VLOOKUP($A22&amp;"_"&amp;$C22,watf_2016!$A:$AD,5,FALSE)</f>
        <v>#N/A</v>
      </c>
      <c r="S22" s="18">
        <f>VLOOKUP($A22&amp;"_"&amp;$C22,watf_2017!$A:$AD,18,FALSE)</f>
        <v>23743417</v>
      </c>
      <c r="T22" s="18">
        <f>VLOOKUP($A22&amp;"_"&amp;$C22,watf_2018!$A:$AD,18,FALSE)</f>
        <v>24437737</v>
      </c>
      <c r="U22" s="18">
        <f>VLOOKUP($A22&amp;"_"&amp;$C22,watf_2019!$A:$AD,18,FALSE)</f>
        <v>25171860</v>
      </c>
      <c r="V22" s="18">
        <f>VLOOKUP($A22&amp;"_"&amp;$C22,watf_2020!$A:$AD,19,FALSE)</f>
        <v>25817439</v>
      </c>
      <c r="W22" s="18">
        <f>VLOOKUP($A22&amp;"_"&amp;$C22,watf_2021!$A:$AD,18,FALSE)</f>
        <v>13287456</v>
      </c>
      <c r="X22" s="18">
        <f>VLOOKUP($A22&amp;"_"&amp;$C22,watf_2021!$A:$AD,19,FALSE)</f>
        <v>16391049.448605003</v>
      </c>
      <c r="Y22" s="18">
        <v>21411650</v>
      </c>
      <c r="Z22" s="18">
        <v>22953373.268060297</v>
      </c>
      <c r="AA22" s="18">
        <v>25206075.457966663</v>
      </c>
      <c r="AB22" s="18">
        <v>27139158.643699326</v>
      </c>
      <c r="AC22" s="18">
        <v>28605453.737338167</v>
      </c>
      <c r="AD22" s="18">
        <v>29648171.986746423</v>
      </c>
      <c r="AE22" s="18">
        <v>30455859.67422352</v>
      </c>
      <c r="AF22" s="18">
        <v>31142195.22936596</v>
      </c>
      <c r="AG22" s="18">
        <v>31841566.664506387</v>
      </c>
      <c r="AH22" s="18">
        <v>32543501.804214977</v>
      </c>
      <c r="AI22" s="18">
        <v>33267938.023312379</v>
      </c>
      <c r="AJ22" s="18">
        <v>33962502.772535808</v>
      </c>
      <c r="AK22" s="18">
        <v>34661115.132431433</v>
      </c>
      <c r="AL22" s="18">
        <v>35343140.813029863</v>
      </c>
      <c r="AM22" s="18">
        <v>36034488.433106862</v>
      </c>
      <c r="AN22" s="18">
        <v>36675799.45032379</v>
      </c>
      <c r="AO22" s="18">
        <v>37327364.349117696</v>
      </c>
      <c r="AP22" s="18">
        <v>37970231.495437235</v>
      </c>
      <c r="AQ22" s="18">
        <v>38624755.574352935</v>
      </c>
      <c r="AR22" s="18">
        <v>39232573.198805787</v>
      </c>
      <c r="AS22" s="18">
        <v>39854471.941653453</v>
      </c>
      <c r="AT22" s="18">
        <v>40468903.997118346</v>
      </c>
      <c r="AU22" s="18">
        <v>41095105.185323931</v>
      </c>
      <c r="AV22" s="18">
        <v>41675688.782771848</v>
      </c>
      <c r="AW22" s="18">
        <v>42268059.530185968</v>
      </c>
      <c r="AX22" s="18">
        <v>42853289.526372202</v>
      </c>
      <c r="AY22" s="18">
        <v>43450279.546072617</v>
      </c>
      <c r="AZ22" s="18">
        <v>44002618.762026913</v>
      </c>
      <c r="BA22" s="18">
        <v>44566732.034447923</v>
      </c>
      <c r="BB22" s="18">
        <v>45124006.948659442</v>
      </c>
      <c r="BC22" s="15">
        <v>45682484.345951989</v>
      </c>
    </row>
    <row r="23" spans="1:55" ht="16" x14ac:dyDescent="0.45">
      <c r="A23" s="19" t="s">
        <v>19</v>
      </c>
      <c r="B23" s="20" t="s">
        <v>20</v>
      </c>
      <c r="C23" s="21" t="s">
        <v>29</v>
      </c>
      <c r="D23" s="22" t="s">
        <v>20</v>
      </c>
      <c r="E23" s="23" t="s">
        <v>20</v>
      </c>
      <c r="F23" s="23" t="s">
        <v>20</v>
      </c>
      <c r="G23" s="23" t="s">
        <v>20</v>
      </c>
      <c r="H23" s="23" t="s">
        <v>20</v>
      </c>
      <c r="I23" s="23" t="s">
        <v>20</v>
      </c>
      <c r="J23" s="23" t="s">
        <v>20</v>
      </c>
      <c r="K23" s="23" t="s">
        <v>20</v>
      </c>
      <c r="L23" s="23" t="s">
        <v>20</v>
      </c>
      <c r="M23" s="23" t="s">
        <v>20</v>
      </c>
      <c r="N23" s="23" t="s">
        <v>20</v>
      </c>
      <c r="O23" s="23" t="s">
        <v>20</v>
      </c>
      <c r="P23" s="23" t="s">
        <v>20</v>
      </c>
      <c r="Q23" s="23" t="s">
        <v>20</v>
      </c>
      <c r="R23" s="24" t="e">
        <f>VLOOKUP($A23&amp;"_"&amp;$C23,watf_2016!$A:$AD,5,FALSE)</f>
        <v>#N/A</v>
      </c>
      <c r="S23" s="24">
        <f>VLOOKUP($A23&amp;"_"&amp;$C23,watf_2017!$A:$AD,18,FALSE)</f>
        <v>399626007</v>
      </c>
      <c r="T23" s="24">
        <f>VLOOKUP($A23&amp;"_"&amp;$C23,watf_2018!$A:$AD,18,FALSE)</f>
        <v>408986299</v>
      </c>
      <c r="U23" s="24">
        <f>VLOOKUP($A23&amp;"_"&amp;$C23,watf_2019!$A:$AD,18,FALSE)</f>
        <v>440642104</v>
      </c>
      <c r="V23" s="24">
        <f>VLOOKUP($A23&amp;"_"&amp;$C23,watf_2020!$A:$AD,19,FALSE)</f>
        <v>465806665</v>
      </c>
      <c r="W23" s="24">
        <f>VLOOKUP($A23&amp;"_"&amp;$C23,watf_2021!$A:$AD,18,FALSE)</f>
        <v>205789861</v>
      </c>
      <c r="X23" s="24">
        <f>VLOOKUP($A23&amp;"_"&amp;$C23,watf_2021!$A:$AD,19,FALSE)</f>
        <v>317436373.06440169</v>
      </c>
      <c r="Y23" s="24">
        <v>449557782</v>
      </c>
      <c r="Z23" s="24">
        <v>507292278.13569868</v>
      </c>
      <c r="AA23" s="24">
        <v>544424066.83408916</v>
      </c>
      <c r="AB23" s="24">
        <v>577667649.74420714</v>
      </c>
      <c r="AC23" s="24">
        <v>604522611.99577832</v>
      </c>
      <c r="AD23" s="24">
        <v>625465613.09019673</v>
      </c>
      <c r="AE23" s="24">
        <v>645568277.81372702</v>
      </c>
      <c r="AF23" s="24">
        <v>663757154.26116073</v>
      </c>
      <c r="AG23" s="24">
        <v>682615117.31891203</v>
      </c>
      <c r="AH23" s="24">
        <v>701824922.16710663</v>
      </c>
      <c r="AI23" s="24">
        <v>721527584.02027929</v>
      </c>
      <c r="AJ23" s="24">
        <v>741592791.60321784</v>
      </c>
      <c r="AK23" s="24">
        <v>761569405.31646776</v>
      </c>
      <c r="AL23" s="24">
        <v>781392105.82851827</v>
      </c>
      <c r="AM23" s="24">
        <v>801048173.5448494</v>
      </c>
      <c r="AN23" s="24">
        <v>820374648.57206309</v>
      </c>
      <c r="AO23" s="24">
        <v>839594768.6991148</v>
      </c>
      <c r="AP23" s="24">
        <v>858633059.06517005</v>
      </c>
      <c r="AQ23" s="24">
        <v>877552074.96057141</v>
      </c>
      <c r="AR23" s="24">
        <v>896330800.34555185</v>
      </c>
      <c r="AS23" s="24">
        <v>915182195.21890616</v>
      </c>
      <c r="AT23" s="24">
        <v>934035948.91873658</v>
      </c>
      <c r="AU23" s="24">
        <v>952964901.45031393</v>
      </c>
      <c r="AV23" s="24">
        <v>971751654.50811684</v>
      </c>
      <c r="AW23" s="24">
        <v>990608761.94732285</v>
      </c>
      <c r="AX23" s="24">
        <v>1009466002.1805805</v>
      </c>
      <c r="AY23" s="24">
        <v>1028396083.2715201</v>
      </c>
      <c r="AZ23" s="24">
        <v>1047181730.7564497</v>
      </c>
      <c r="BA23" s="24">
        <v>1066035003.6160566</v>
      </c>
      <c r="BB23" s="24">
        <v>1084885661.9124126</v>
      </c>
      <c r="BC23" s="21">
        <v>1103663731.6393154</v>
      </c>
    </row>
    <row r="24" spans="1:55" ht="16" x14ac:dyDescent="0.45">
      <c r="A24" s="13" t="s">
        <v>22</v>
      </c>
      <c r="B24" s="14" t="s">
        <v>20</v>
      </c>
      <c r="C24" s="15" t="s">
        <v>29</v>
      </c>
      <c r="D24" s="16" t="s">
        <v>20</v>
      </c>
      <c r="E24" s="17" t="s">
        <v>20</v>
      </c>
      <c r="F24" s="17" t="s">
        <v>20</v>
      </c>
      <c r="G24" s="17" t="s">
        <v>20</v>
      </c>
      <c r="H24" s="17" t="s">
        <v>20</v>
      </c>
      <c r="I24" s="17" t="s">
        <v>20</v>
      </c>
      <c r="J24" s="17" t="s">
        <v>20</v>
      </c>
      <c r="K24" s="17" t="s">
        <v>20</v>
      </c>
      <c r="L24" s="17" t="s">
        <v>20</v>
      </c>
      <c r="M24" s="17" t="s">
        <v>20</v>
      </c>
      <c r="N24" s="17" t="s">
        <v>20</v>
      </c>
      <c r="O24" s="17" t="s">
        <v>20</v>
      </c>
      <c r="P24" s="17" t="s">
        <v>20</v>
      </c>
      <c r="Q24" s="17" t="s">
        <v>20</v>
      </c>
      <c r="R24" s="18" t="e">
        <f>VLOOKUP($A24&amp;"_"&amp;$C24,watf_2016!$A:$AD,5,FALSE)</f>
        <v>#N/A</v>
      </c>
      <c r="S24" s="18">
        <f>VLOOKUP($A24&amp;"_"&amp;$C24,watf_2017!$A:$AD,18,FALSE)</f>
        <v>180637524</v>
      </c>
      <c r="T24" s="18">
        <f>VLOOKUP($A24&amp;"_"&amp;$C24,watf_2018!$A:$AD,18,FALSE)</f>
        <v>197191958</v>
      </c>
      <c r="U24" s="18">
        <f>VLOOKUP($A24&amp;"_"&amp;$C24,watf_2019!$A:$AD,18,FALSE)</f>
        <v>204804190</v>
      </c>
      <c r="V24" s="18">
        <f>VLOOKUP($A24&amp;"_"&amp;$C24,watf_2020!$A:$AD,19,FALSE)</f>
        <v>212652417</v>
      </c>
      <c r="W24" s="18">
        <f>VLOOKUP($A24&amp;"_"&amp;$C24,watf_2021!$A:$AD,18,FALSE)</f>
        <v>69688020</v>
      </c>
      <c r="X24" s="18">
        <f>VLOOKUP($A24&amp;"_"&amp;$C24,watf_2021!$A:$AD,19,FALSE)</f>
        <v>99538671.630201131</v>
      </c>
      <c r="Y24" s="18">
        <v>185456571</v>
      </c>
      <c r="Z24" s="18">
        <v>221260305.0077979</v>
      </c>
      <c r="AA24" s="18">
        <v>243512948.86749756</v>
      </c>
      <c r="AB24" s="18">
        <v>263365727.08900031</v>
      </c>
      <c r="AC24" s="18">
        <v>278549012.14888948</v>
      </c>
      <c r="AD24" s="18">
        <v>291054776.62133694</v>
      </c>
      <c r="AE24" s="18">
        <v>303831130.03430331</v>
      </c>
      <c r="AF24" s="18">
        <v>316008553.44517928</v>
      </c>
      <c r="AG24" s="18">
        <v>328929071.00608253</v>
      </c>
      <c r="AH24" s="18">
        <v>342252015.28527713</v>
      </c>
      <c r="AI24" s="18">
        <v>356136430.49701542</v>
      </c>
      <c r="AJ24" s="18">
        <v>370330410.64164495</v>
      </c>
      <c r="AK24" s="18">
        <v>384824340.90961444</v>
      </c>
      <c r="AL24" s="18">
        <v>399528145.36409098</v>
      </c>
      <c r="AM24" s="18">
        <v>414495357.75890809</v>
      </c>
      <c r="AN24" s="18">
        <v>429540677.06975031</v>
      </c>
      <c r="AO24" s="18">
        <v>444988559.92929542</v>
      </c>
      <c r="AP24" s="18">
        <v>460762019.40240401</v>
      </c>
      <c r="AQ24" s="18">
        <v>476986352.31859183</v>
      </c>
      <c r="AR24" s="18">
        <v>492998013.23154366</v>
      </c>
      <c r="AS24" s="18">
        <v>509098873.33221644</v>
      </c>
      <c r="AT24" s="18">
        <v>525190632.14761525</v>
      </c>
      <c r="AU24" s="18">
        <v>541375674.01727676</v>
      </c>
      <c r="AV24" s="18">
        <v>557350170.25941467</v>
      </c>
      <c r="AW24" s="18">
        <v>573409747.59917665</v>
      </c>
      <c r="AX24" s="18">
        <v>589463830.43865514</v>
      </c>
      <c r="AY24" s="18">
        <v>605610293.16442168</v>
      </c>
      <c r="AZ24" s="18">
        <v>621545312.84077656</v>
      </c>
      <c r="BA24" s="18">
        <v>637567806.85329008</v>
      </c>
      <c r="BB24" s="18">
        <v>653579414.75885332</v>
      </c>
      <c r="BC24" s="15">
        <v>669469172.33926272</v>
      </c>
    </row>
    <row r="25" spans="1:55" ht="16" x14ac:dyDescent="0.45">
      <c r="A25" s="19" t="s">
        <v>23</v>
      </c>
      <c r="B25" s="20" t="s">
        <v>20</v>
      </c>
      <c r="C25" s="21" t="s">
        <v>29</v>
      </c>
      <c r="D25" s="22" t="s">
        <v>20</v>
      </c>
      <c r="E25" s="23" t="s">
        <v>20</v>
      </c>
      <c r="F25" s="23" t="s">
        <v>20</v>
      </c>
      <c r="G25" s="23" t="s">
        <v>20</v>
      </c>
      <c r="H25" s="23" t="s">
        <v>20</v>
      </c>
      <c r="I25" s="23" t="s">
        <v>20</v>
      </c>
      <c r="J25" s="23" t="s">
        <v>20</v>
      </c>
      <c r="K25" s="23" t="s">
        <v>20</v>
      </c>
      <c r="L25" s="23" t="s">
        <v>20</v>
      </c>
      <c r="M25" s="23" t="s">
        <v>20</v>
      </c>
      <c r="N25" s="23" t="s">
        <v>20</v>
      </c>
      <c r="O25" s="23" t="s">
        <v>20</v>
      </c>
      <c r="P25" s="23" t="s">
        <v>20</v>
      </c>
      <c r="Q25" s="23" t="s">
        <v>20</v>
      </c>
      <c r="R25" s="24" t="e">
        <f>VLOOKUP($A25&amp;"_"&amp;$C25,watf_2016!$A:$AD,5,FALSE)</f>
        <v>#N/A</v>
      </c>
      <c r="S25" s="24">
        <f>VLOOKUP($A25&amp;"_"&amp;$C25,watf_2017!$A:$AD,18,FALSE)</f>
        <v>587691066</v>
      </c>
      <c r="T25" s="24">
        <f>VLOOKUP($A25&amp;"_"&amp;$C25,watf_2018!$A:$AD,18,FALSE)</f>
        <v>612331749</v>
      </c>
      <c r="U25" s="24">
        <f>VLOOKUP($A25&amp;"_"&amp;$C25,watf_2019!$A:$AD,18,FALSE)</f>
        <v>650597215</v>
      </c>
      <c r="V25" s="24">
        <f>VLOOKUP($A25&amp;"_"&amp;$C25,watf_2020!$A:$AD,19,FALSE)</f>
        <v>683050238</v>
      </c>
      <c r="W25" s="24">
        <f>VLOOKUP($A25&amp;"_"&amp;$C25,watf_2021!$A:$AD,18,FALSE)</f>
        <v>276835233</v>
      </c>
      <c r="X25" s="24">
        <f>VLOOKUP($A25&amp;"_"&amp;$C25,watf_2021!$A:$AD,19,FALSE)</f>
        <v>418469061.20323884</v>
      </c>
      <c r="Y25" s="24">
        <v>639221163</v>
      </c>
      <c r="Z25" s="24">
        <v>739926658.94206738</v>
      </c>
      <c r="AA25" s="24">
        <v>795001186.55613697</v>
      </c>
      <c r="AB25" s="24">
        <v>848597189.82740057</v>
      </c>
      <c r="AC25" s="24">
        <v>891120555.84295404</v>
      </c>
      <c r="AD25" s="24">
        <v>924972457.48804414</v>
      </c>
      <c r="AE25" s="24">
        <v>958173787.51862597</v>
      </c>
      <c r="AF25" s="24">
        <v>988849983.95372403</v>
      </c>
      <c r="AG25" s="24">
        <v>1020951371.5907841</v>
      </c>
      <c r="AH25" s="24">
        <v>1053815961.1818454</v>
      </c>
      <c r="AI25" s="24">
        <v>1087745765.1407883</v>
      </c>
      <c r="AJ25" s="24">
        <v>1122355994.8864071</v>
      </c>
      <c r="AK25" s="24">
        <v>1157178255.2106929</v>
      </c>
      <c r="AL25" s="24">
        <v>1192056765.9324472</v>
      </c>
      <c r="AM25" s="24">
        <v>1227032808.379941</v>
      </c>
      <c r="AN25" s="24">
        <v>1261756021.6041675</v>
      </c>
      <c r="AO25" s="24">
        <v>1296776660.983057</v>
      </c>
      <c r="AP25" s="24">
        <v>1331941896.9307554</v>
      </c>
      <c r="AQ25" s="24">
        <v>1367441045.3366601</v>
      </c>
      <c r="AR25" s="24">
        <v>1402585319.5838706</v>
      </c>
      <c r="AS25" s="24">
        <v>1437891893.4720259</v>
      </c>
      <c r="AT25" s="24">
        <v>1473191681.2801247</v>
      </c>
      <c r="AU25" s="24">
        <v>1508661292.8923438</v>
      </c>
      <c r="AV25" s="24">
        <v>1543776248.986479</v>
      </c>
      <c r="AW25" s="24">
        <v>1579047029.2296154</v>
      </c>
      <c r="AX25" s="24">
        <v>1614312409.9164746</v>
      </c>
      <c r="AY25" s="24">
        <v>1649744330.1363087</v>
      </c>
      <c r="AZ25" s="24">
        <v>1684818441.992619</v>
      </c>
      <c r="BA25" s="24">
        <v>1720048036.4266288</v>
      </c>
      <c r="BB25" s="24">
        <v>1755264039.1430347</v>
      </c>
      <c r="BC25" s="21">
        <v>1790289189.5308275</v>
      </c>
    </row>
    <row r="26" spans="1:55" ht="16" x14ac:dyDescent="0.45">
      <c r="A26" s="13" t="s">
        <v>24</v>
      </c>
      <c r="B26" s="14" t="s">
        <v>20</v>
      </c>
      <c r="C26" s="15" t="s">
        <v>29</v>
      </c>
      <c r="D26" s="16" t="s">
        <v>20</v>
      </c>
      <c r="E26" s="17" t="s">
        <v>20</v>
      </c>
      <c r="F26" s="17" t="s">
        <v>20</v>
      </c>
      <c r="G26" s="17" t="s">
        <v>20</v>
      </c>
      <c r="H26" s="17" t="s">
        <v>20</v>
      </c>
      <c r="I26" s="17" t="s">
        <v>20</v>
      </c>
      <c r="J26" s="17" t="s">
        <v>20</v>
      </c>
      <c r="K26" s="17" t="s">
        <v>20</v>
      </c>
      <c r="L26" s="17" t="s">
        <v>20</v>
      </c>
      <c r="M26" s="17" t="s">
        <v>20</v>
      </c>
      <c r="N26" s="17" t="s">
        <v>20</v>
      </c>
      <c r="O26" s="17" t="s">
        <v>20</v>
      </c>
      <c r="P26" s="17" t="s">
        <v>20</v>
      </c>
      <c r="Q26" s="17" t="s">
        <v>20</v>
      </c>
      <c r="R26" s="18" t="e">
        <f>VLOOKUP($A26&amp;"_"&amp;$C26,watf_2016!$A:$AD,5,FALSE)</f>
        <v>#N/A</v>
      </c>
      <c r="S26" s="18">
        <f>VLOOKUP($A26&amp;"_"&amp;$C26,watf_2017!$A:$AD,18,FALSE)</f>
        <v>5130669</v>
      </c>
      <c r="T26" s="18">
        <f>VLOOKUP($A26&amp;"_"&amp;$C26,watf_2018!$A:$AD,18,FALSE)</f>
        <v>5379355</v>
      </c>
      <c r="U26" s="18">
        <f>VLOOKUP($A26&amp;"_"&amp;$C26,watf_2019!$A:$AD,18,FALSE)</f>
        <v>5811987</v>
      </c>
      <c r="V26" s="18">
        <f>VLOOKUP($A26&amp;"_"&amp;$C26,watf_2020!$A:$AD,19,FALSE)</f>
        <v>5661089</v>
      </c>
      <c r="W26" s="18">
        <f>VLOOKUP($A26&amp;"_"&amp;$C26,watf_2021!$A:$AD,18,FALSE)</f>
        <v>4588423.0660000006</v>
      </c>
      <c r="X26" s="18">
        <f>VLOOKUP($A26&amp;"_"&amp;$C26,watf_2021!$A:$AD,19,FALSE)</f>
        <v>5548561.3126937766</v>
      </c>
      <c r="Y26" s="18">
        <v>5731302.3909999896</v>
      </c>
      <c r="Z26" s="18">
        <v>5564410.627384861</v>
      </c>
      <c r="AA26" s="18">
        <v>5830802.430907933</v>
      </c>
      <c r="AB26" s="18">
        <v>6155695.8298492664</v>
      </c>
      <c r="AC26" s="18">
        <v>6393929.8542177193</v>
      </c>
      <c r="AD26" s="18">
        <v>6581203.7619518489</v>
      </c>
      <c r="AE26" s="18">
        <v>6750872.4743854813</v>
      </c>
      <c r="AF26" s="18">
        <v>6905842.0740797268</v>
      </c>
      <c r="AG26" s="18">
        <v>7067379.9799715821</v>
      </c>
      <c r="AH26" s="18">
        <v>7227699.442552343</v>
      </c>
      <c r="AI26" s="18">
        <v>7386732.598424199</v>
      </c>
      <c r="AJ26" s="18">
        <v>7544663.1726342384</v>
      </c>
      <c r="AK26" s="18">
        <v>7701796.1275090082</v>
      </c>
      <c r="AL26" s="18">
        <v>7857990.6128029376</v>
      </c>
      <c r="AM26" s="18">
        <v>8015639.9994568871</v>
      </c>
      <c r="AN26" s="18">
        <v>8174262.1993425451</v>
      </c>
      <c r="AO26" s="18">
        <v>8333728.3824427202</v>
      </c>
      <c r="AP26" s="18">
        <v>8494078.1948470138</v>
      </c>
      <c r="AQ26" s="18">
        <v>8655405.6466216557</v>
      </c>
      <c r="AR26" s="18">
        <v>8816807.6112391427</v>
      </c>
      <c r="AS26" s="18">
        <v>8978376.526057465</v>
      </c>
      <c r="AT26" s="18">
        <v>9140045.0766805895</v>
      </c>
      <c r="AU26" s="18">
        <v>9301753.8077224903</v>
      </c>
      <c r="AV26" s="18">
        <v>9463587.5871150158</v>
      </c>
      <c r="AW26" s="18">
        <v>9625571.3388288841</v>
      </c>
      <c r="AX26" s="18">
        <v>9787696.0788744949</v>
      </c>
      <c r="AY26" s="18">
        <v>9949877.9663044047</v>
      </c>
      <c r="AZ26" s="18">
        <v>10112219.929782558</v>
      </c>
      <c r="BA26" s="18">
        <v>10274679.794912292</v>
      </c>
      <c r="BB26" s="18">
        <v>10436794.822280385</v>
      </c>
      <c r="BC26" s="15">
        <v>10599148.639988221</v>
      </c>
    </row>
    <row r="27" spans="1:55" ht="16" x14ac:dyDescent="0.45">
      <c r="A27" s="19" t="s">
        <v>25</v>
      </c>
      <c r="B27" s="20" t="s">
        <v>20</v>
      </c>
      <c r="C27" s="21" t="s">
        <v>29</v>
      </c>
      <c r="D27" s="22" t="s">
        <v>20</v>
      </c>
      <c r="E27" s="23" t="s">
        <v>20</v>
      </c>
      <c r="F27" s="23" t="s">
        <v>20</v>
      </c>
      <c r="G27" s="23" t="s">
        <v>20</v>
      </c>
      <c r="H27" s="23" t="s">
        <v>20</v>
      </c>
      <c r="I27" s="23" t="s">
        <v>20</v>
      </c>
      <c r="J27" s="23" t="s">
        <v>20</v>
      </c>
      <c r="K27" s="23" t="s">
        <v>20</v>
      </c>
      <c r="L27" s="23" t="s">
        <v>20</v>
      </c>
      <c r="M27" s="23" t="s">
        <v>20</v>
      </c>
      <c r="N27" s="23" t="s">
        <v>20</v>
      </c>
      <c r="O27" s="23" t="s">
        <v>20</v>
      </c>
      <c r="P27" s="23" t="s">
        <v>20</v>
      </c>
      <c r="Q27" s="23" t="s">
        <v>20</v>
      </c>
      <c r="R27" s="24" t="e">
        <f>VLOOKUP($A27&amp;"_"&amp;$C27,watf_2016!$A:$AD,5,FALSE)</f>
        <v>#N/A</v>
      </c>
      <c r="S27" s="24">
        <f>VLOOKUP($A27&amp;"_"&amp;$C27,watf_2017!$A:$AD,18,FALSE)</f>
        <v>7979143</v>
      </c>
      <c r="T27" s="24">
        <f>VLOOKUP($A27&amp;"_"&amp;$C27,watf_2018!$A:$AD,18,FALSE)</f>
        <v>8505166</v>
      </c>
      <c r="U27" s="24">
        <f>VLOOKUP($A27&amp;"_"&amp;$C27,watf_2019!$A:$AD,18,FALSE)</f>
        <v>8572597</v>
      </c>
      <c r="V27" s="24">
        <f>VLOOKUP($A27&amp;"_"&amp;$C27,watf_2020!$A:$AD,19,FALSE)</f>
        <v>8755600</v>
      </c>
      <c r="W27" s="24">
        <f>VLOOKUP($A27&amp;"_"&amp;$C27,watf_2021!$A:$AD,18,FALSE)</f>
        <v>4692459</v>
      </c>
      <c r="X27" s="24">
        <f>VLOOKUP($A27&amp;"_"&amp;$C27,watf_2021!$A:$AD,19,FALSE)</f>
        <v>6078655.6710185707</v>
      </c>
      <c r="Y27" s="24">
        <v>7821751</v>
      </c>
      <c r="Z27" s="24">
        <v>8343605.5728534302</v>
      </c>
      <c r="AA27" s="24">
        <v>8861368.846171584</v>
      </c>
      <c r="AB27" s="24">
        <v>9404791.173487559</v>
      </c>
      <c r="AC27" s="24">
        <v>9836844.3454062603</v>
      </c>
      <c r="AD27" s="24">
        <v>10184065.014974046</v>
      </c>
      <c r="AE27" s="24">
        <v>10438874.669256372</v>
      </c>
      <c r="AF27" s="24">
        <v>10667254.402927019</v>
      </c>
      <c r="AG27" s="24">
        <v>10902493.37933629</v>
      </c>
      <c r="AH27" s="24">
        <v>11139107.471522763</v>
      </c>
      <c r="AI27" s="24">
        <v>11379054.893636791</v>
      </c>
      <c r="AJ27" s="24">
        <v>11619969.829136129</v>
      </c>
      <c r="AK27" s="24">
        <v>11857700.605013259</v>
      </c>
      <c r="AL27" s="24">
        <v>12091403.978433384</v>
      </c>
      <c r="AM27" s="24">
        <v>12321024.500847667</v>
      </c>
      <c r="AN27" s="24">
        <v>12544857.252548778</v>
      </c>
      <c r="AO27" s="24">
        <v>12766318.614250595</v>
      </c>
      <c r="AP27" s="24">
        <v>12984535.801117025</v>
      </c>
      <c r="AQ27" s="24">
        <v>13200702.342136992</v>
      </c>
      <c r="AR27" s="24">
        <v>13411261.844338343</v>
      </c>
      <c r="AS27" s="24">
        <v>13619187.773425762</v>
      </c>
      <c r="AT27" s="24">
        <v>13823630.224446477</v>
      </c>
      <c r="AU27" s="24">
        <v>14025680.236230083</v>
      </c>
      <c r="AV27" s="24">
        <v>14222461.55776028</v>
      </c>
      <c r="AW27" s="24">
        <v>14416788.279434932</v>
      </c>
      <c r="AX27" s="24">
        <v>14607909.615037192</v>
      </c>
      <c r="AY27" s="24">
        <v>14796838.054587247</v>
      </c>
      <c r="AZ27" s="24">
        <v>14980801.36844649</v>
      </c>
      <c r="BA27" s="24">
        <v>15162531.9476588</v>
      </c>
      <c r="BB27" s="24">
        <v>15341243.711555885</v>
      </c>
      <c r="BC27" s="21">
        <v>15517752.65327096</v>
      </c>
    </row>
    <row r="28" spans="1:55" ht="16" x14ac:dyDescent="0.45">
      <c r="A28" s="13" t="s">
        <v>19</v>
      </c>
      <c r="B28" s="14" t="s">
        <v>20</v>
      </c>
      <c r="C28" s="15" t="s">
        <v>30</v>
      </c>
      <c r="D28" s="16" t="s">
        <v>20</v>
      </c>
      <c r="E28" s="17" t="s">
        <v>20</v>
      </c>
      <c r="F28" s="17" t="s">
        <v>20</v>
      </c>
      <c r="G28" s="17" t="s">
        <v>20</v>
      </c>
      <c r="H28" s="17" t="s">
        <v>20</v>
      </c>
      <c r="I28" s="17" t="s">
        <v>20</v>
      </c>
      <c r="J28" s="17" t="s">
        <v>20</v>
      </c>
      <c r="K28" s="17" t="s">
        <v>20</v>
      </c>
      <c r="L28" s="17" t="s">
        <v>20</v>
      </c>
      <c r="M28" s="17" t="s">
        <v>20</v>
      </c>
      <c r="N28" s="17" t="s">
        <v>20</v>
      </c>
      <c r="O28" s="17" t="s">
        <v>20</v>
      </c>
      <c r="P28" s="17" t="s">
        <v>20</v>
      </c>
      <c r="Q28" s="17" t="s">
        <v>20</v>
      </c>
      <c r="R28" s="18" t="e">
        <f>VLOOKUP($A28&amp;"_"&amp;$C28,watf_2016!$A:$AD,5,FALSE)</f>
        <v>#N/A</v>
      </c>
      <c r="S28" s="18">
        <f>VLOOKUP($A28&amp;"_"&amp;$C28,watf_2017!$A:$AD,18,FALSE)</f>
        <v>89304946</v>
      </c>
      <c r="T28" s="18">
        <f>VLOOKUP($A28&amp;"_"&amp;$C28,watf_2018!$A:$AD,18,FALSE)</f>
        <v>99276194</v>
      </c>
      <c r="U28" s="18">
        <f>VLOOKUP($A28&amp;"_"&amp;$C28,watf_2019!$A:$AD,18,FALSE)</f>
        <v>99425025</v>
      </c>
      <c r="V28" s="18">
        <f>VLOOKUP($A28&amp;"_"&amp;$C28,watf_2020!$A:$AD,19,FALSE)</f>
        <v>100162456</v>
      </c>
      <c r="W28" s="18">
        <f>VLOOKUP($A28&amp;"_"&amp;$C28,watf_2021!$A:$AD,18,FALSE)</f>
        <v>51816614</v>
      </c>
      <c r="X28" s="18">
        <f>VLOOKUP($A28&amp;"_"&amp;$C28,watf_2021!$A:$AD,19,FALSE)</f>
        <v>52045242.102668509</v>
      </c>
      <c r="Y28" s="18">
        <v>86168428</v>
      </c>
      <c r="Z28" s="18">
        <v>100763754.65328385</v>
      </c>
      <c r="AA28" s="18">
        <v>114032211.96937311</v>
      </c>
      <c r="AB28" s="18">
        <v>125365307.14903073</v>
      </c>
      <c r="AC28" s="18">
        <v>134185439.68310052</v>
      </c>
      <c r="AD28" s="18">
        <v>141237964.93578681</v>
      </c>
      <c r="AE28" s="18">
        <v>146618405.04304928</v>
      </c>
      <c r="AF28" s="18">
        <v>152272083.89580792</v>
      </c>
      <c r="AG28" s="18">
        <v>157911660.96322533</v>
      </c>
      <c r="AH28" s="18">
        <v>163403019.82135704</v>
      </c>
      <c r="AI28" s="18">
        <v>168827678.7294139</v>
      </c>
      <c r="AJ28" s="18">
        <v>174235114.74302706</v>
      </c>
      <c r="AK28" s="18">
        <v>179406210.80884537</v>
      </c>
      <c r="AL28" s="18">
        <v>184428255.87186983</v>
      </c>
      <c r="AM28" s="18">
        <v>188813884.07581744</v>
      </c>
      <c r="AN28" s="18">
        <v>192565100.72119114</v>
      </c>
      <c r="AO28" s="18">
        <v>196099669.76878637</v>
      </c>
      <c r="AP28" s="18">
        <v>199466081.35277125</v>
      </c>
      <c r="AQ28" s="18">
        <v>202548720.08311448</v>
      </c>
      <c r="AR28" s="18">
        <v>205638155.16559723</v>
      </c>
      <c r="AS28" s="18">
        <v>208723144.17549694</v>
      </c>
      <c r="AT28" s="18">
        <v>211807678.02385932</v>
      </c>
      <c r="AU28" s="18">
        <v>214888516.47368571</v>
      </c>
      <c r="AV28" s="18">
        <v>217976186.28563225</v>
      </c>
      <c r="AW28" s="18">
        <v>221059444.34473282</v>
      </c>
      <c r="AX28" s="18">
        <v>224142280.88549507</v>
      </c>
      <c r="AY28" s="18">
        <v>227221455.00781456</v>
      </c>
      <c r="AZ28" s="18">
        <v>230307492.82240611</v>
      </c>
      <c r="BA28" s="18">
        <v>233389150.57726434</v>
      </c>
      <c r="BB28" s="18">
        <v>236470417.88250348</v>
      </c>
      <c r="BC28" s="15">
        <v>239558444.72723049</v>
      </c>
    </row>
    <row r="29" spans="1:55" ht="16" x14ac:dyDescent="0.45">
      <c r="A29" s="19" t="s">
        <v>22</v>
      </c>
      <c r="B29" s="20" t="s">
        <v>20</v>
      </c>
      <c r="C29" s="21" t="s">
        <v>30</v>
      </c>
      <c r="D29" s="22" t="s">
        <v>20</v>
      </c>
      <c r="E29" s="23" t="s">
        <v>20</v>
      </c>
      <c r="F29" s="23" t="s">
        <v>20</v>
      </c>
      <c r="G29" s="23" t="s">
        <v>20</v>
      </c>
      <c r="H29" s="23" t="s">
        <v>20</v>
      </c>
      <c r="I29" s="23" t="s">
        <v>20</v>
      </c>
      <c r="J29" s="23" t="s">
        <v>20</v>
      </c>
      <c r="K29" s="23" t="s">
        <v>20</v>
      </c>
      <c r="L29" s="23" t="s">
        <v>20</v>
      </c>
      <c r="M29" s="23" t="s">
        <v>20</v>
      </c>
      <c r="N29" s="23" t="s">
        <v>20</v>
      </c>
      <c r="O29" s="23" t="s">
        <v>20</v>
      </c>
      <c r="P29" s="23" t="s">
        <v>20</v>
      </c>
      <c r="Q29" s="23" t="s">
        <v>20</v>
      </c>
      <c r="R29" s="24" t="e">
        <f>VLOOKUP($A29&amp;"_"&amp;$C29,watf_2016!$A:$AD,5,FALSE)</f>
        <v>#N/A</v>
      </c>
      <c r="S29" s="24">
        <f>VLOOKUP($A29&amp;"_"&amp;$C29,watf_2017!$A:$AD,18,FALSE)</f>
        <v>276684720</v>
      </c>
      <c r="T29" s="24">
        <f>VLOOKUP($A29&amp;"_"&amp;$C29,watf_2018!$A:$AD,18,FALSE)</f>
        <v>291056540</v>
      </c>
      <c r="U29" s="24">
        <f>VLOOKUP($A29&amp;"_"&amp;$C29,watf_2019!$A:$AD,18,FALSE)</f>
        <v>296225052</v>
      </c>
      <c r="V29" s="24">
        <f>VLOOKUP($A29&amp;"_"&amp;$C29,watf_2020!$A:$AD,19,FALSE)</f>
        <v>303607910</v>
      </c>
      <c r="W29" s="24">
        <f>VLOOKUP($A29&amp;"_"&amp;$C29,watf_2021!$A:$AD,18,FALSE)</f>
        <v>83412103</v>
      </c>
      <c r="X29" s="24">
        <f>VLOOKUP($A29&amp;"_"&amp;$C29,watf_2021!$A:$AD,19,FALSE)</f>
        <v>102002213.79417507</v>
      </c>
      <c r="Y29" s="24">
        <v>243015866</v>
      </c>
      <c r="Z29" s="24">
        <v>320643949.22263134</v>
      </c>
      <c r="AA29" s="24">
        <v>348768788.27321339</v>
      </c>
      <c r="AB29" s="24">
        <v>379749931.86990768</v>
      </c>
      <c r="AC29" s="24">
        <v>407287206.44486934</v>
      </c>
      <c r="AD29" s="24">
        <v>431126594.53649187</v>
      </c>
      <c r="AE29" s="24">
        <v>453794731.61215806</v>
      </c>
      <c r="AF29" s="24">
        <v>476663420.94443667</v>
      </c>
      <c r="AG29" s="24">
        <v>500544712.19208348</v>
      </c>
      <c r="AH29" s="24">
        <v>524449554.14136517</v>
      </c>
      <c r="AI29" s="24">
        <v>548574537.13010812</v>
      </c>
      <c r="AJ29" s="24">
        <v>572821863.57698333</v>
      </c>
      <c r="AK29" s="24">
        <v>596688695.2884804</v>
      </c>
      <c r="AL29" s="24">
        <v>620095204.99301887</v>
      </c>
      <c r="AM29" s="24">
        <v>643305166.77705157</v>
      </c>
      <c r="AN29" s="24">
        <v>666180067.90055573</v>
      </c>
      <c r="AO29" s="24">
        <v>688996369.15973902</v>
      </c>
      <c r="AP29" s="24">
        <v>711894939.01681769</v>
      </c>
      <c r="AQ29" s="24">
        <v>734867351.61030185</v>
      </c>
      <c r="AR29" s="24">
        <v>757834556.48111951</v>
      </c>
      <c r="AS29" s="24">
        <v>780816236.46281958</v>
      </c>
      <c r="AT29" s="24">
        <v>803799824.91091585</v>
      </c>
      <c r="AU29" s="24">
        <v>826789692.4020673</v>
      </c>
      <c r="AV29" s="24">
        <v>849757482.51127124</v>
      </c>
      <c r="AW29" s="24">
        <v>872724693.85154653</v>
      </c>
      <c r="AX29" s="24">
        <v>895680251.85954344</v>
      </c>
      <c r="AY29" s="24">
        <v>918629765.11253929</v>
      </c>
      <c r="AZ29" s="24">
        <v>941545916.90996814</v>
      </c>
      <c r="BA29" s="24">
        <v>964451092.0076654</v>
      </c>
      <c r="BB29" s="24">
        <v>987334984.15274906</v>
      </c>
      <c r="BC29" s="21">
        <v>1010178671.7207952</v>
      </c>
    </row>
    <row r="30" spans="1:55" ht="16" x14ac:dyDescent="0.45">
      <c r="A30" s="13" t="s">
        <v>23</v>
      </c>
      <c r="B30" s="14" t="s">
        <v>20</v>
      </c>
      <c r="C30" s="15" t="s">
        <v>30</v>
      </c>
      <c r="D30" s="16" t="s">
        <v>20</v>
      </c>
      <c r="E30" s="17" t="s">
        <v>20</v>
      </c>
      <c r="F30" s="17" t="s">
        <v>20</v>
      </c>
      <c r="G30" s="17" t="s">
        <v>20</v>
      </c>
      <c r="H30" s="17" t="s">
        <v>20</v>
      </c>
      <c r="I30" s="17" t="s">
        <v>20</v>
      </c>
      <c r="J30" s="17" t="s">
        <v>20</v>
      </c>
      <c r="K30" s="17" t="s">
        <v>20</v>
      </c>
      <c r="L30" s="17" t="s">
        <v>20</v>
      </c>
      <c r="M30" s="17" t="s">
        <v>20</v>
      </c>
      <c r="N30" s="17" t="s">
        <v>20</v>
      </c>
      <c r="O30" s="17" t="s">
        <v>20</v>
      </c>
      <c r="P30" s="17" t="s">
        <v>20</v>
      </c>
      <c r="Q30" s="17" t="s">
        <v>20</v>
      </c>
      <c r="R30" s="18" t="e">
        <f>VLOOKUP($A30&amp;"_"&amp;$C30,watf_2016!$A:$AD,5,FALSE)</f>
        <v>#N/A</v>
      </c>
      <c r="S30" s="18">
        <f>VLOOKUP($A30&amp;"_"&amp;$C30,watf_2017!$A:$AD,18,FALSE)</f>
        <v>368920075</v>
      </c>
      <c r="T30" s="18">
        <f>VLOOKUP($A30&amp;"_"&amp;$C30,watf_2018!$A:$AD,18,FALSE)</f>
        <v>391927508</v>
      </c>
      <c r="U30" s="18">
        <f>VLOOKUP($A30&amp;"_"&amp;$C30,watf_2019!$A:$AD,18,FALSE)</f>
        <v>396286292</v>
      </c>
      <c r="V30" s="18">
        <f>VLOOKUP($A30&amp;"_"&amp;$C30,watf_2020!$A:$AD,19,FALSE)</f>
        <v>404977468</v>
      </c>
      <c r="W30" s="18">
        <f>VLOOKUP($A30&amp;"_"&amp;$C30,watf_2021!$A:$AD,18,FALSE)</f>
        <v>135653410</v>
      </c>
      <c r="X30" s="18">
        <f>VLOOKUP($A30&amp;"_"&amp;$C30,watf_2021!$A:$AD,19,FALSE)</f>
        <v>154370091.31700367</v>
      </c>
      <c r="Y30" s="18">
        <v>330770489</v>
      </c>
      <c r="Z30" s="18">
        <v>421965383.70756072</v>
      </c>
      <c r="AA30" s="18">
        <v>465703687.1640861</v>
      </c>
      <c r="AB30" s="18">
        <v>510029668.88385242</v>
      </c>
      <c r="AC30" s="18">
        <v>546914834.62434053</v>
      </c>
      <c r="AD30" s="18">
        <v>578292364.68223155</v>
      </c>
      <c r="AE30" s="18">
        <v>606720834.41537511</v>
      </c>
      <c r="AF30" s="18">
        <v>635627005.47417939</v>
      </c>
      <c r="AG30" s="18">
        <v>665537090.09753561</v>
      </c>
      <c r="AH30" s="18">
        <v>695323689.7489171</v>
      </c>
      <c r="AI30" s="18">
        <v>725266499.10061145</v>
      </c>
      <c r="AJ30" s="18">
        <v>755318970.56351137</v>
      </c>
      <c r="AK30" s="18">
        <v>784751125.54392207</v>
      </c>
      <c r="AL30" s="18">
        <v>813571024.03022134</v>
      </c>
      <c r="AM30" s="18">
        <v>841553331.29007077</v>
      </c>
      <c r="AN30" s="18">
        <v>868562249.61148536</v>
      </c>
      <c r="AO30" s="18">
        <v>895294033.49621856</v>
      </c>
      <c r="AP30" s="18">
        <v>921939527.5270077</v>
      </c>
      <c r="AQ30" s="18">
        <v>948373601.60410058</v>
      </c>
      <c r="AR30" s="18">
        <v>974810253.34829175</v>
      </c>
      <c r="AS30" s="18">
        <v>1001256433.0635601</v>
      </c>
      <c r="AT30" s="18">
        <v>1027704069.7392603</v>
      </c>
      <c r="AU30" s="18">
        <v>1054153868.3024638</v>
      </c>
      <c r="AV30" s="18">
        <v>1080589324.5106378</v>
      </c>
      <c r="AW30" s="18">
        <v>1107019212.71875</v>
      </c>
      <c r="AX30" s="18">
        <v>1133436960.69608</v>
      </c>
      <c r="AY30" s="18">
        <v>1159844516.8389347</v>
      </c>
      <c r="AZ30" s="18">
        <v>1186226421.1422272</v>
      </c>
      <c r="BA30" s="18">
        <v>1212592337.8810182</v>
      </c>
      <c r="BB30" s="18">
        <v>1238936466.3524213</v>
      </c>
      <c r="BC30" s="15">
        <v>1265247905.3260813</v>
      </c>
    </row>
    <row r="31" spans="1:55" ht="16" x14ac:dyDescent="0.45">
      <c r="A31" s="19" t="s">
        <v>24</v>
      </c>
      <c r="B31" s="20" t="s">
        <v>20</v>
      </c>
      <c r="C31" s="21" t="s">
        <v>30</v>
      </c>
      <c r="D31" s="22" t="s">
        <v>20</v>
      </c>
      <c r="E31" s="23" t="s">
        <v>20</v>
      </c>
      <c r="F31" s="23" t="s">
        <v>20</v>
      </c>
      <c r="G31" s="23" t="s">
        <v>20</v>
      </c>
      <c r="H31" s="23" t="s">
        <v>20</v>
      </c>
      <c r="I31" s="23" t="s">
        <v>20</v>
      </c>
      <c r="J31" s="23" t="s">
        <v>20</v>
      </c>
      <c r="K31" s="23" t="s">
        <v>20</v>
      </c>
      <c r="L31" s="23" t="s">
        <v>20</v>
      </c>
      <c r="M31" s="23" t="s">
        <v>20</v>
      </c>
      <c r="N31" s="23" t="s">
        <v>20</v>
      </c>
      <c r="O31" s="23" t="s">
        <v>20</v>
      </c>
      <c r="P31" s="23" t="s">
        <v>20</v>
      </c>
      <c r="Q31" s="23" t="s">
        <v>20</v>
      </c>
      <c r="R31" s="24" t="e">
        <f>VLOOKUP($A31&amp;"_"&amp;$C31,watf_2016!$A:$AD,5,FALSE)</f>
        <v>#N/A</v>
      </c>
      <c r="S31" s="24">
        <f>VLOOKUP($A31&amp;"_"&amp;$C31,watf_2017!$A:$AD,18,FALSE)</f>
        <v>8792747</v>
      </c>
      <c r="T31" s="24">
        <f>VLOOKUP($A31&amp;"_"&amp;$C31,watf_2018!$A:$AD,18,FALSE)</f>
        <v>9310773</v>
      </c>
      <c r="U31" s="24">
        <f>VLOOKUP($A31&amp;"_"&amp;$C31,watf_2019!$A:$AD,18,FALSE)</f>
        <v>9174411</v>
      </c>
      <c r="V31" s="24">
        <f>VLOOKUP($A31&amp;"_"&amp;$C31,watf_2020!$A:$AD,19,FALSE)</f>
        <v>8771754</v>
      </c>
      <c r="W31" s="24">
        <f>VLOOKUP($A31&amp;"_"&amp;$C31,watf_2021!$A:$AD,18,FALSE)</f>
        <v>6712519.8289999999</v>
      </c>
      <c r="X31" s="24">
        <f>VLOOKUP($A31&amp;"_"&amp;$C31,watf_2021!$A:$AD,19,FALSE)</f>
        <v>7992178.9601401966</v>
      </c>
      <c r="Y31" s="24">
        <v>7349991.3519999897</v>
      </c>
      <c r="Z31" s="24">
        <v>7396075.8038155362</v>
      </c>
      <c r="AA31" s="24">
        <v>8241966.7003159029</v>
      </c>
      <c r="AB31" s="24">
        <v>9355271.0380806439</v>
      </c>
      <c r="AC31" s="24">
        <v>10222538.623228591</v>
      </c>
      <c r="AD31" s="24">
        <v>10926907.347896287</v>
      </c>
      <c r="AE31" s="24">
        <v>11609892.135517284</v>
      </c>
      <c r="AF31" s="24">
        <v>12271497.014426401</v>
      </c>
      <c r="AG31" s="24">
        <v>12911938.020688608</v>
      </c>
      <c r="AH31" s="24">
        <v>13503829.414003896</v>
      </c>
      <c r="AI31" s="24">
        <v>14070118.327782903</v>
      </c>
      <c r="AJ31" s="24">
        <v>14617736.366973232</v>
      </c>
      <c r="AK31" s="24">
        <v>15140353.078721616</v>
      </c>
      <c r="AL31" s="24">
        <v>15642860.412560226</v>
      </c>
      <c r="AM31" s="24">
        <v>16138355.588347482</v>
      </c>
      <c r="AN31" s="24">
        <v>16625404.786074718</v>
      </c>
      <c r="AO31" s="24">
        <v>17090167.230468683</v>
      </c>
      <c r="AP31" s="24">
        <v>17557110.742639501</v>
      </c>
      <c r="AQ31" s="24">
        <v>18020369.181858685</v>
      </c>
      <c r="AR31" s="24">
        <v>18486157.655111477</v>
      </c>
      <c r="AS31" s="24">
        <v>18946575.522722319</v>
      </c>
      <c r="AT31" s="24">
        <v>19408695.445480727</v>
      </c>
      <c r="AU31" s="24">
        <v>19870194.407331254</v>
      </c>
      <c r="AV31" s="24">
        <v>20334200.280591879</v>
      </c>
      <c r="AW31" s="24">
        <v>20792817.103621785</v>
      </c>
      <c r="AX31" s="24">
        <v>21253123.438315138</v>
      </c>
      <c r="AY31" s="24">
        <v>21712799.930557884</v>
      </c>
      <c r="AZ31" s="24">
        <v>22174979.792864569</v>
      </c>
      <c r="BA31" s="24">
        <v>22631767.614383318</v>
      </c>
      <c r="BB31" s="24">
        <v>23090244.119262964</v>
      </c>
      <c r="BC31" s="21">
        <v>23555619.309858713</v>
      </c>
    </row>
    <row r="32" spans="1:55" ht="16" x14ac:dyDescent="0.45">
      <c r="A32" s="13" t="s">
        <v>25</v>
      </c>
      <c r="B32" s="14" t="s">
        <v>20</v>
      </c>
      <c r="C32" s="15" t="s">
        <v>30</v>
      </c>
      <c r="D32" s="16" t="s">
        <v>20</v>
      </c>
      <c r="E32" s="17" t="s">
        <v>20</v>
      </c>
      <c r="F32" s="17" t="s">
        <v>20</v>
      </c>
      <c r="G32" s="17" t="s">
        <v>20</v>
      </c>
      <c r="H32" s="17" t="s">
        <v>20</v>
      </c>
      <c r="I32" s="17" t="s">
        <v>20</v>
      </c>
      <c r="J32" s="17" t="s">
        <v>20</v>
      </c>
      <c r="K32" s="17" t="s">
        <v>20</v>
      </c>
      <c r="L32" s="17" t="s">
        <v>20</v>
      </c>
      <c r="M32" s="17" t="s">
        <v>20</v>
      </c>
      <c r="N32" s="17" t="s">
        <v>20</v>
      </c>
      <c r="O32" s="17" t="s">
        <v>20</v>
      </c>
      <c r="P32" s="17" t="s">
        <v>20</v>
      </c>
      <c r="Q32" s="17" t="s">
        <v>20</v>
      </c>
      <c r="R32" s="18" t="e">
        <f>VLOOKUP($A32&amp;"_"&amp;$C32,watf_2016!$A:$AD,5,FALSE)</f>
        <v>#N/A</v>
      </c>
      <c r="S32" s="18">
        <f>VLOOKUP($A32&amp;"_"&amp;$C32,watf_2017!$A:$AD,18,FALSE)</f>
        <v>2946500</v>
      </c>
      <c r="T32" s="18">
        <f>VLOOKUP($A32&amp;"_"&amp;$C32,watf_2018!$A:$AD,18,FALSE)</f>
        <v>3121982</v>
      </c>
      <c r="U32" s="18">
        <f>VLOOKUP($A32&amp;"_"&amp;$C32,watf_2019!$A:$AD,18,FALSE)</f>
        <v>3084081</v>
      </c>
      <c r="V32" s="18">
        <f>VLOOKUP($A32&amp;"_"&amp;$C32,watf_2020!$A:$AD,19,FALSE)</f>
        <v>3096001</v>
      </c>
      <c r="W32" s="18">
        <f>VLOOKUP($A32&amp;"_"&amp;$C32,watf_2021!$A:$AD,18,FALSE)</f>
        <v>1614896</v>
      </c>
      <c r="X32" s="18">
        <f>VLOOKUP($A32&amp;"_"&amp;$C32,watf_2021!$A:$AD,19,FALSE)</f>
        <v>1757457.1731398166</v>
      </c>
      <c r="Y32" s="18">
        <v>2713358</v>
      </c>
      <c r="Z32" s="18">
        <v>3267867.739741229</v>
      </c>
      <c r="AA32" s="18">
        <v>3561561.5155919581</v>
      </c>
      <c r="AB32" s="18">
        <v>3839022.2879254827</v>
      </c>
      <c r="AC32" s="18">
        <v>4067254.8420723574</v>
      </c>
      <c r="AD32" s="18">
        <v>4253386.1814753367</v>
      </c>
      <c r="AE32" s="18">
        <v>4404309.6851569461</v>
      </c>
      <c r="AF32" s="18">
        <v>4553467.2590566669</v>
      </c>
      <c r="AG32" s="18">
        <v>4704467.6043775752</v>
      </c>
      <c r="AH32" s="18">
        <v>4851081.1803350849</v>
      </c>
      <c r="AI32" s="18">
        <v>4995197.8651811155</v>
      </c>
      <c r="AJ32" s="18">
        <v>5136558.0079407189</v>
      </c>
      <c r="AK32" s="18">
        <v>5271341.7327972287</v>
      </c>
      <c r="AL32" s="18">
        <v>5399876.694550219</v>
      </c>
      <c r="AM32" s="18">
        <v>5526648.9187319577</v>
      </c>
      <c r="AN32" s="18">
        <v>5643616.864515488</v>
      </c>
      <c r="AO32" s="18">
        <v>5756279.3905215766</v>
      </c>
      <c r="AP32" s="18">
        <v>5865855.8832663316</v>
      </c>
      <c r="AQ32" s="18">
        <v>5971485.0009921184</v>
      </c>
      <c r="AR32" s="18">
        <v>6074724.452607546</v>
      </c>
      <c r="AS32" s="18">
        <v>6175759.5005692281</v>
      </c>
      <c r="AT32" s="18">
        <v>6274560.5210243743</v>
      </c>
      <c r="AU32" s="18">
        <v>6371220.4207976228</v>
      </c>
      <c r="AV32" s="18">
        <v>6465569.9375271695</v>
      </c>
      <c r="AW32" s="18">
        <v>6557800.6191972885</v>
      </c>
      <c r="AX32" s="18">
        <v>6647890.0329346796</v>
      </c>
      <c r="AY32" s="18">
        <v>6735935.0232618358</v>
      </c>
      <c r="AZ32" s="18">
        <v>6821772.3554972522</v>
      </c>
      <c r="BA32" s="18">
        <v>6905593.8638847042</v>
      </c>
      <c r="BB32" s="18">
        <v>6987379.6537752496</v>
      </c>
      <c r="BC32" s="15">
        <v>7067859.5492291246</v>
      </c>
    </row>
    <row r="33" spans="1:55" ht="16" x14ac:dyDescent="0.45">
      <c r="A33" s="19" t="s">
        <v>19</v>
      </c>
      <c r="B33" s="20" t="s">
        <v>20</v>
      </c>
      <c r="C33" s="21" t="s">
        <v>31</v>
      </c>
      <c r="D33" s="22" t="s">
        <v>20</v>
      </c>
      <c r="E33" s="23" t="s">
        <v>20</v>
      </c>
      <c r="F33" s="23" t="s">
        <v>20</v>
      </c>
      <c r="G33" s="23" t="s">
        <v>20</v>
      </c>
      <c r="H33" s="23" t="s">
        <v>20</v>
      </c>
      <c r="I33" s="23" t="s">
        <v>20</v>
      </c>
      <c r="J33" s="23" t="s">
        <v>20</v>
      </c>
      <c r="K33" s="23" t="s">
        <v>20</v>
      </c>
      <c r="L33" s="23" t="s">
        <v>20</v>
      </c>
      <c r="M33" s="23" t="s">
        <v>20</v>
      </c>
      <c r="N33" s="23" t="s">
        <v>20</v>
      </c>
      <c r="O33" s="23" t="s">
        <v>20</v>
      </c>
      <c r="P33" s="23" t="s">
        <v>20</v>
      </c>
      <c r="Q33" s="23" t="s">
        <v>20</v>
      </c>
      <c r="R33" s="24" t="e">
        <f>VLOOKUP($A33&amp;"_"&amp;$C33,watf_2016!$A:$AD,5,FALSE)</f>
        <v>#N/A</v>
      </c>
      <c r="S33" s="24">
        <f>VLOOKUP($A33&amp;"_"&amp;$C33,watf_2017!$A:$AD,18,FALSE)</f>
        <v>1510019694</v>
      </c>
      <c r="T33" s="24">
        <f>VLOOKUP($A33&amp;"_"&amp;$C33,watf_2018!$A:$AD,18,FALSE)</f>
        <v>1561573511</v>
      </c>
      <c r="U33" s="24">
        <f>VLOOKUP($A33&amp;"_"&amp;$C33,watf_2019!$A:$AD,18,FALSE)</f>
        <v>1641744184</v>
      </c>
      <c r="V33" s="24">
        <f>VLOOKUP($A33&amp;"_"&amp;$C33,watf_2020!$A:$AD,19,FALSE)</f>
        <v>1702968492</v>
      </c>
      <c r="W33" s="24">
        <f>VLOOKUP($A33&amp;"_"&amp;$C33,watf_2021!$A:$AD,18,FALSE)</f>
        <v>697962535</v>
      </c>
      <c r="X33" s="24">
        <f>VLOOKUP($A33&amp;"_"&amp;$C33,watf_2021!$A:$AD,19,FALSE)</f>
        <v>1229661095.3907881</v>
      </c>
      <c r="Y33" s="24">
        <v>1561956634</v>
      </c>
      <c r="Z33" s="24">
        <v>1707899964.9109435</v>
      </c>
      <c r="AA33" s="24">
        <v>1825583848.0354662</v>
      </c>
      <c r="AB33" s="24">
        <v>1910077300.5502694</v>
      </c>
      <c r="AC33" s="24">
        <v>1960630408.8736241</v>
      </c>
      <c r="AD33" s="24">
        <v>1994124397.3853676</v>
      </c>
      <c r="AE33" s="24">
        <v>2025707511.6759932</v>
      </c>
      <c r="AF33" s="24">
        <v>2060691472.7346766</v>
      </c>
      <c r="AG33" s="24">
        <v>2098584818.6573219</v>
      </c>
      <c r="AH33" s="24">
        <v>2138117205.8987885</v>
      </c>
      <c r="AI33" s="24">
        <v>2179504370.4597321</v>
      </c>
      <c r="AJ33" s="24">
        <v>2222603095.095356</v>
      </c>
      <c r="AK33" s="24">
        <v>2265505950.5326195</v>
      </c>
      <c r="AL33" s="24">
        <v>2308175534.5284228</v>
      </c>
      <c r="AM33" s="24">
        <v>2350939686.4972496</v>
      </c>
      <c r="AN33" s="24">
        <v>2393542918.2773051</v>
      </c>
      <c r="AO33" s="24">
        <v>2436275839.8549242</v>
      </c>
      <c r="AP33" s="24">
        <v>2479056516.6134739</v>
      </c>
      <c r="AQ33" s="24">
        <v>2522028969.2540479</v>
      </c>
      <c r="AR33" s="24">
        <v>2564810755.0372906</v>
      </c>
      <c r="AS33" s="24">
        <v>2607679129.6116443</v>
      </c>
      <c r="AT33" s="24">
        <v>2650546153.8860488</v>
      </c>
      <c r="AU33" s="24">
        <v>2693512519.6686988</v>
      </c>
      <c r="AV33" s="24">
        <v>2736288218.5940289</v>
      </c>
      <c r="AW33" s="24">
        <v>2779150506.3104596</v>
      </c>
      <c r="AX33" s="24">
        <v>2822011443.7269483</v>
      </c>
      <c r="AY33" s="24">
        <v>2864971722.6516876</v>
      </c>
      <c r="AZ33" s="24">
        <v>2907741334.7190986</v>
      </c>
      <c r="BA33" s="24">
        <v>2950597535.5776224</v>
      </c>
      <c r="BB33" s="24">
        <v>2993452386.1361995</v>
      </c>
      <c r="BC33" s="21">
        <v>3036216846.1776938</v>
      </c>
    </row>
    <row r="34" spans="1:55" ht="16" x14ac:dyDescent="0.45">
      <c r="A34" s="13" t="s">
        <v>22</v>
      </c>
      <c r="B34" s="14" t="s">
        <v>20</v>
      </c>
      <c r="C34" s="15" t="s">
        <v>31</v>
      </c>
      <c r="D34" s="16" t="s">
        <v>20</v>
      </c>
      <c r="E34" s="17" t="s">
        <v>20</v>
      </c>
      <c r="F34" s="17" t="s">
        <v>20</v>
      </c>
      <c r="G34" s="17" t="s">
        <v>20</v>
      </c>
      <c r="H34" s="17" t="s">
        <v>20</v>
      </c>
      <c r="I34" s="17" t="s">
        <v>20</v>
      </c>
      <c r="J34" s="17" t="s">
        <v>20</v>
      </c>
      <c r="K34" s="17" t="s">
        <v>20</v>
      </c>
      <c r="L34" s="17" t="s">
        <v>20</v>
      </c>
      <c r="M34" s="17" t="s">
        <v>20</v>
      </c>
      <c r="N34" s="17" t="s">
        <v>20</v>
      </c>
      <c r="O34" s="17" t="s">
        <v>20</v>
      </c>
      <c r="P34" s="17" t="s">
        <v>20</v>
      </c>
      <c r="Q34" s="17" t="s">
        <v>20</v>
      </c>
      <c r="R34" s="18" t="e">
        <f>VLOOKUP($A34&amp;"_"&amp;$C34,watf_2016!$A:$AD,5,FALSE)</f>
        <v>#N/A</v>
      </c>
      <c r="S34" s="18">
        <f>VLOOKUP($A34&amp;"_"&amp;$C34,watf_2017!$A:$AD,18,FALSE)</f>
        <v>272743925</v>
      </c>
      <c r="T34" s="18">
        <f>VLOOKUP($A34&amp;"_"&amp;$C34,watf_2018!$A:$AD,18,FALSE)</f>
        <v>288370016</v>
      </c>
      <c r="U34" s="18">
        <f>VLOOKUP($A34&amp;"_"&amp;$C34,watf_2019!$A:$AD,18,FALSE)</f>
        <v>307052440</v>
      </c>
      <c r="V34" s="18">
        <f>VLOOKUP($A34&amp;"_"&amp;$C34,watf_2020!$A:$AD,19,FALSE)</f>
        <v>315596111</v>
      </c>
      <c r="W34" s="18">
        <f>VLOOKUP($A34&amp;"_"&amp;$C34,watf_2021!$A:$AD,18,FALSE)</f>
        <v>82668361</v>
      </c>
      <c r="X34" s="18">
        <f>VLOOKUP($A34&amp;"_"&amp;$C34,watf_2021!$A:$AD,19,FALSE)</f>
        <v>111169951.97195929</v>
      </c>
      <c r="Y34" s="18">
        <v>237923081</v>
      </c>
      <c r="Z34" s="18">
        <v>304267122.9830026</v>
      </c>
      <c r="AA34" s="18">
        <v>337635151.76100141</v>
      </c>
      <c r="AB34" s="18">
        <v>362114724.18724716</v>
      </c>
      <c r="AC34" s="18">
        <v>381411583.07395941</v>
      </c>
      <c r="AD34" s="18">
        <v>399706267.88287717</v>
      </c>
      <c r="AE34" s="18">
        <v>417382955.93647057</v>
      </c>
      <c r="AF34" s="18">
        <v>436341900.28313017</v>
      </c>
      <c r="AG34" s="18">
        <v>456228041.65074366</v>
      </c>
      <c r="AH34" s="18">
        <v>476594279.42376846</v>
      </c>
      <c r="AI34" s="18">
        <v>497505550.24034971</v>
      </c>
      <c r="AJ34" s="18">
        <v>518884996.78136301</v>
      </c>
      <c r="AK34" s="18">
        <v>540326628.38157475</v>
      </c>
      <c r="AL34" s="18">
        <v>561886485.2868557</v>
      </c>
      <c r="AM34" s="18">
        <v>583721979.54445505</v>
      </c>
      <c r="AN34" s="18">
        <v>605764263.07257736</v>
      </c>
      <c r="AO34" s="18">
        <v>628174461.69133639</v>
      </c>
      <c r="AP34" s="18">
        <v>650962586.55391288</v>
      </c>
      <c r="AQ34" s="18">
        <v>674219638.50939488</v>
      </c>
      <c r="AR34" s="18">
        <v>697406245.87106383</v>
      </c>
      <c r="AS34" s="18">
        <v>720636401.10672665</v>
      </c>
      <c r="AT34" s="18">
        <v>743871244.59510648</v>
      </c>
      <c r="AU34" s="18">
        <v>767149599.28382325</v>
      </c>
      <c r="AV34" s="18">
        <v>790353248.83207953</v>
      </c>
      <c r="AW34" s="18">
        <v>813597037.81701291</v>
      </c>
      <c r="AX34" s="18">
        <v>836842788.30480862</v>
      </c>
      <c r="AY34" s="18">
        <v>860129868.59305823</v>
      </c>
      <c r="AZ34" s="18">
        <v>883340498.62094104</v>
      </c>
      <c r="BA34" s="18">
        <v>906589871.98957562</v>
      </c>
      <c r="BB34" s="18">
        <v>929840089.98433173</v>
      </c>
      <c r="BC34" s="15">
        <v>953037452.58114934</v>
      </c>
    </row>
    <row r="35" spans="1:55" ht="16" x14ac:dyDescent="0.45">
      <c r="A35" s="19" t="s">
        <v>23</v>
      </c>
      <c r="B35" s="20" t="s">
        <v>20</v>
      </c>
      <c r="C35" s="21" t="s">
        <v>31</v>
      </c>
      <c r="D35" s="22" t="s">
        <v>20</v>
      </c>
      <c r="E35" s="23" t="s">
        <v>20</v>
      </c>
      <c r="F35" s="23" t="s">
        <v>20</v>
      </c>
      <c r="G35" s="23" t="s">
        <v>20</v>
      </c>
      <c r="H35" s="23" t="s">
        <v>20</v>
      </c>
      <c r="I35" s="23" t="s">
        <v>20</v>
      </c>
      <c r="J35" s="23" t="s">
        <v>20</v>
      </c>
      <c r="K35" s="23" t="s">
        <v>20</v>
      </c>
      <c r="L35" s="23" t="s">
        <v>20</v>
      </c>
      <c r="M35" s="23" t="s">
        <v>20</v>
      </c>
      <c r="N35" s="23" t="s">
        <v>20</v>
      </c>
      <c r="O35" s="23" t="s">
        <v>20</v>
      </c>
      <c r="P35" s="23" t="s">
        <v>20</v>
      </c>
      <c r="Q35" s="23" t="s">
        <v>20</v>
      </c>
      <c r="R35" s="24" t="e">
        <f>VLOOKUP($A35&amp;"_"&amp;$C35,watf_2016!$A:$AD,5,FALSE)</f>
        <v>#N/A</v>
      </c>
      <c r="S35" s="24">
        <f>VLOOKUP($A35&amp;"_"&amp;$C35,watf_2017!$A:$AD,18,FALSE)</f>
        <v>1788091271</v>
      </c>
      <c r="T35" s="24">
        <f>VLOOKUP($A35&amp;"_"&amp;$C35,watf_2018!$A:$AD,18,FALSE)</f>
        <v>1855862572</v>
      </c>
      <c r="U35" s="24">
        <f>VLOOKUP($A35&amp;"_"&amp;$C35,watf_2019!$A:$AD,18,FALSE)</f>
        <v>1955052019</v>
      </c>
      <c r="V35" s="24">
        <f>VLOOKUP($A35&amp;"_"&amp;$C35,watf_2020!$A:$AD,19,FALSE)</f>
        <v>2024678136</v>
      </c>
      <c r="W35" s="24">
        <f>VLOOKUP($A35&amp;"_"&amp;$C35,watf_2021!$A:$AD,18,FALSE)</f>
        <v>783272266</v>
      </c>
      <c r="X35" s="24">
        <f>VLOOKUP($A35&amp;"_"&amp;$C35,watf_2021!$A:$AD,19,FALSE)</f>
        <v>1344374669.155422</v>
      </c>
      <c r="Y35" s="24">
        <v>1806120130</v>
      </c>
      <c r="Z35" s="24">
        <v>2019144439.2912328</v>
      </c>
      <c r="AA35" s="24">
        <v>2170718048.0005164</v>
      </c>
      <c r="AB35" s="24">
        <v>2280067299.6237707</v>
      </c>
      <c r="AC35" s="24">
        <v>2350157076.1699696</v>
      </c>
      <c r="AD35" s="24">
        <v>2402121944.1025724</v>
      </c>
      <c r="AE35" s="24">
        <v>2451549005.1520576</v>
      </c>
      <c r="AF35" s="24">
        <v>2505675457.1496325</v>
      </c>
      <c r="AG35" s="24">
        <v>2563652091.2489276</v>
      </c>
      <c r="AH35" s="24">
        <v>2623755740.3771496</v>
      </c>
      <c r="AI35" s="24">
        <v>2686268159.3035779</v>
      </c>
      <c r="AJ35" s="24">
        <v>2750968751.1270671</v>
      </c>
      <c r="AK35" s="24">
        <v>2815535239.7437043</v>
      </c>
      <c r="AL35" s="24">
        <v>2879986358.7131438</v>
      </c>
      <c r="AM35" s="24">
        <v>2944808971.3489494</v>
      </c>
      <c r="AN35" s="24">
        <v>3009677723.7040186</v>
      </c>
      <c r="AO35" s="24">
        <v>3075045798.9416051</v>
      </c>
      <c r="AP35" s="24">
        <v>3140841059.0329232</v>
      </c>
      <c r="AQ35" s="24">
        <v>3207299295.9217429</v>
      </c>
      <c r="AR35" s="24">
        <v>3273495591.9355412</v>
      </c>
      <c r="AS35" s="24">
        <v>3339822439.6619887</v>
      </c>
      <c r="AT35" s="24">
        <v>3406152637.6314759</v>
      </c>
      <c r="AU35" s="24">
        <v>3472626146.3950214</v>
      </c>
      <c r="AV35" s="24">
        <v>3538833438.8414278</v>
      </c>
      <c r="AW35" s="24">
        <v>3605167862.6467729</v>
      </c>
      <c r="AX35" s="24">
        <v>3671502900.4121985</v>
      </c>
      <c r="AY35" s="24">
        <v>3737979059.9453206</v>
      </c>
      <c r="AZ35" s="24">
        <v>3804187251.9401989</v>
      </c>
      <c r="BA35" s="24">
        <v>3870521174.3171492</v>
      </c>
      <c r="BB35" s="24">
        <v>3936854589.8726778</v>
      </c>
      <c r="BC35" s="21">
        <v>4003044307.6765766</v>
      </c>
    </row>
    <row r="36" spans="1:55" ht="16" x14ac:dyDescent="0.45">
      <c r="A36" s="13" t="s">
        <v>24</v>
      </c>
      <c r="B36" s="14" t="s">
        <v>20</v>
      </c>
      <c r="C36" s="15" t="s">
        <v>31</v>
      </c>
      <c r="D36" s="16" t="s">
        <v>20</v>
      </c>
      <c r="E36" s="17" t="s">
        <v>20</v>
      </c>
      <c r="F36" s="17" t="s">
        <v>20</v>
      </c>
      <c r="G36" s="17" t="s">
        <v>20</v>
      </c>
      <c r="H36" s="17" t="s">
        <v>20</v>
      </c>
      <c r="I36" s="17" t="s">
        <v>20</v>
      </c>
      <c r="J36" s="17" t="s">
        <v>20</v>
      </c>
      <c r="K36" s="17" t="s">
        <v>20</v>
      </c>
      <c r="L36" s="17" t="s">
        <v>20</v>
      </c>
      <c r="M36" s="17" t="s">
        <v>20</v>
      </c>
      <c r="N36" s="17" t="s">
        <v>20</v>
      </c>
      <c r="O36" s="17" t="s">
        <v>20</v>
      </c>
      <c r="P36" s="17" t="s">
        <v>20</v>
      </c>
      <c r="Q36" s="17" t="s">
        <v>20</v>
      </c>
      <c r="R36" s="18" t="e">
        <f>VLOOKUP($A36&amp;"_"&amp;$C36,watf_2016!$A:$AD,5,FALSE)</f>
        <v>#N/A</v>
      </c>
      <c r="S36" s="18">
        <f>VLOOKUP($A36&amp;"_"&amp;$C36,watf_2017!$A:$AD,18,FALSE)</f>
        <v>30779638</v>
      </c>
      <c r="T36" s="18">
        <f>VLOOKUP($A36&amp;"_"&amp;$C36,watf_2018!$A:$AD,18,FALSE)</f>
        <v>33058144</v>
      </c>
      <c r="U36" s="18">
        <f>VLOOKUP($A36&amp;"_"&amp;$C36,watf_2019!$A:$AD,18,FALSE)</f>
        <v>34727604</v>
      </c>
      <c r="V36" s="18">
        <f>VLOOKUP($A36&amp;"_"&amp;$C36,watf_2020!$A:$AD,19,FALSE)</f>
        <v>34437203</v>
      </c>
      <c r="W36" s="18">
        <f>VLOOKUP($A36&amp;"_"&amp;$C36,watf_2021!$A:$AD,18,FALSE)</f>
        <v>35145092.958999999</v>
      </c>
      <c r="X36" s="18">
        <f>VLOOKUP($A36&amp;"_"&amp;$C36,watf_2021!$A:$AD,19,FALSE)</f>
        <v>38757000.835135765</v>
      </c>
      <c r="Y36" s="18">
        <v>38117617.456999995</v>
      </c>
      <c r="Z36" s="18">
        <v>34495323.187278993</v>
      </c>
      <c r="AA36" s="18">
        <v>34504270.778099261</v>
      </c>
      <c r="AB36" s="18">
        <v>38438338.725400351</v>
      </c>
      <c r="AC36" s="18">
        <v>40345503.130827591</v>
      </c>
      <c r="AD36" s="18">
        <v>40961845.742277183</v>
      </c>
      <c r="AE36" s="18">
        <v>41526017.196801193</v>
      </c>
      <c r="AF36" s="18">
        <v>42229444.211427748</v>
      </c>
      <c r="AG36" s="18">
        <v>42948201.369876854</v>
      </c>
      <c r="AH36" s="18">
        <v>43658579.140152968</v>
      </c>
      <c r="AI36" s="18">
        <v>44379170.8931766</v>
      </c>
      <c r="AJ36" s="18">
        <v>45105963.571989276</v>
      </c>
      <c r="AK36" s="18">
        <v>45836620.177704081</v>
      </c>
      <c r="AL36" s="18">
        <v>46571303.027657986</v>
      </c>
      <c r="AM36" s="18">
        <v>47331638.34108036</v>
      </c>
      <c r="AN36" s="18">
        <v>48104853.249803819</v>
      </c>
      <c r="AO36" s="18">
        <v>48876157.662565678</v>
      </c>
      <c r="AP36" s="18">
        <v>49633902.016416371</v>
      </c>
      <c r="AQ36" s="18">
        <v>50416796.216310225</v>
      </c>
      <c r="AR36" s="18">
        <v>51203946.96535036</v>
      </c>
      <c r="AS36" s="18">
        <v>51982128.251471624</v>
      </c>
      <c r="AT36" s="18">
        <v>52762252.165762641</v>
      </c>
      <c r="AU36" s="18">
        <v>53541484.97957927</v>
      </c>
      <c r="AV36" s="18">
        <v>54325057.320510857</v>
      </c>
      <c r="AW36" s="18">
        <v>55099649.421515211</v>
      </c>
      <c r="AX36" s="18">
        <v>55876286.755828626</v>
      </c>
      <c r="AY36" s="18">
        <v>56652089.744382009</v>
      </c>
      <c r="AZ36" s="18">
        <v>57432311.095479667</v>
      </c>
      <c r="BA36" s="18">
        <v>58203540.990151942</v>
      </c>
      <c r="BB36" s="18">
        <v>58976913.824715093</v>
      </c>
      <c r="BC36" s="15">
        <v>59746645.920109093</v>
      </c>
    </row>
    <row r="37" spans="1:55" ht="16" x14ac:dyDescent="0.45">
      <c r="A37" s="19" t="s">
        <v>25</v>
      </c>
      <c r="B37" s="20" t="s">
        <v>20</v>
      </c>
      <c r="C37" s="21" t="s">
        <v>31</v>
      </c>
      <c r="D37" s="22" t="s">
        <v>20</v>
      </c>
      <c r="E37" s="23" t="s">
        <v>20</v>
      </c>
      <c r="F37" s="23" t="s">
        <v>20</v>
      </c>
      <c r="G37" s="23" t="s">
        <v>20</v>
      </c>
      <c r="H37" s="23" t="s">
        <v>20</v>
      </c>
      <c r="I37" s="23" t="s">
        <v>20</v>
      </c>
      <c r="J37" s="23" t="s">
        <v>20</v>
      </c>
      <c r="K37" s="23" t="s">
        <v>20</v>
      </c>
      <c r="L37" s="23" t="s">
        <v>20</v>
      </c>
      <c r="M37" s="23" t="s">
        <v>20</v>
      </c>
      <c r="N37" s="23" t="s">
        <v>20</v>
      </c>
      <c r="O37" s="23" t="s">
        <v>20</v>
      </c>
      <c r="P37" s="23" t="s">
        <v>20</v>
      </c>
      <c r="Q37" s="23" t="s">
        <v>20</v>
      </c>
      <c r="R37" s="24" t="e">
        <f>VLOOKUP($A37&amp;"_"&amp;$C37,watf_2016!$A:$AD,5,FALSE)</f>
        <v>#N/A</v>
      </c>
      <c r="S37" s="24">
        <f>VLOOKUP($A37&amp;"_"&amp;$C37,watf_2017!$A:$AD,18,FALSE)</f>
        <v>31155219</v>
      </c>
      <c r="T37" s="24">
        <f>VLOOKUP($A37&amp;"_"&amp;$C37,watf_2018!$A:$AD,18,FALSE)</f>
        <v>31804932</v>
      </c>
      <c r="U37" s="24">
        <f>VLOOKUP($A37&amp;"_"&amp;$C37,watf_2019!$A:$AD,18,FALSE)</f>
        <v>33382402</v>
      </c>
      <c r="V37" s="24">
        <f>VLOOKUP($A37&amp;"_"&amp;$C37,watf_2020!$A:$AD,19,FALSE)</f>
        <v>33947125</v>
      </c>
      <c r="W37" s="24">
        <f>VLOOKUP($A37&amp;"_"&amp;$C37,watf_2021!$A:$AD,18,FALSE)</f>
        <v>23624945</v>
      </c>
      <c r="X37" s="24">
        <f>VLOOKUP($A37&amp;"_"&amp;$C37,watf_2021!$A:$AD,19,FALSE)</f>
        <v>27771945.214113168</v>
      </c>
      <c r="Y37" s="24">
        <v>31900408</v>
      </c>
      <c r="Z37" s="24">
        <v>33627922.590308614</v>
      </c>
      <c r="AA37" s="24">
        <v>35636248.073320679</v>
      </c>
      <c r="AB37" s="24">
        <v>37182759.663036406</v>
      </c>
      <c r="AC37" s="24">
        <v>38314936.744381845</v>
      </c>
      <c r="AD37" s="24">
        <v>39335988.873044096</v>
      </c>
      <c r="AE37" s="24">
        <v>39959249.939602137</v>
      </c>
      <c r="AF37" s="24">
        <v>40624695.578929588</v>
      </c>
      <c r="AG37" s="24">
        <v>41337197.267659746</v>
      </c>
      <c r="AH37" s="24">
        <v>42067598.237744078</v>
      </c>
      <c r="AI37" s="24">
        <v>42826661.598199591</v>
      </c>
      <c r="AJ37" s="24">
        <v>43589747.718874097</v>
      </c>
      <c r="AK37" s="24">
        <v>44347713.234080873</v>
      </c>
      <c r="AL37" s="24">
        <v>45094852.799326576</v>
      </c>
      <c r="AM37" s="24">
        <v>45845125.301296346</v>
      </c>
      <c r="AN37" s="24">
        <v>46573219.974875815</v>
      </c>
      <c r="AO37" s="24">
        <v>47304631.921364173</v>
      </c>
      <c r="AP37" s="24">
        <v>48032386.807388999</v>
      </c>
      <c r="AQ37" s="24">
        <v>48766953.32873515</v>
      </c>
      <c r="AR37" s="24">
        <v>49476151.077252656</v>
      </c>
      <c r="AS37" s="24">
        <v>50184595.982211046</v>
      </c>
      <c r="AT37" s="24">
        <v>50884766.668805152</v>
      </c>
      <c r="AU37" s="24">
        <v>51585978.490993813</v>
      </c>
      <c r="AV37" s="24">
        <v>52262209.732793614</v>
      </c>
      <c r="AW37" s="24">
        <v>52937932.655726403</v>
      </c>
      <c r="AX37" s="24">
        <v>53605680.469164841</v>
      </c>
      <c r="AY37" s="24">
        <v>54274720.444900118</v>
      </c>
      <c r="AZ37" s="24">
        <v>54919185.509454824</v>
      </c>
      <c r="BA37" s="24">
        <v>55563401.938120358</v>
      </c>
      <c r="BB37" s="24">
        <v>56199951.076826736</v>
      </c>
      <c r="BC37" s="21">
        <v>56840168.094231658</v>
      </c>
    </row>
    <row r="38" spans="1:55" ht="16" x14ac:dyDescent="0.45">
      <c r="A38" s="13" t="s">
        <v>22</v>
      </c>
      <c r="B38" s="14" t="s">
        <v>32</v>
      </c>
      <c r="C38" s="15" t="s">
        <v>33</v>
      </c>
      <c r="D38" s="16" t="s">
        <v>20</v>
      </c>
      <c r="E38" s="17" t="s">
        <v>20</v>
      </c>
      <c r="F38" s="17" t="s">
        <v>20</v>
      </c>
      <c r="G38" s="17" t="s">
        <v>20</v>
      </c>
      <c r="H38" s="17" t="s">
        <v>20</v>
      </c>
      <c r="I38" s="17" t="s">
        <v>34</v>
      </c>
      <c r="J38" s="17" t="s">
        <v>20</v>
      </c>
      <c r="K38" s="17" t="s">
        <v>20</v>
      </c>
      <c r="L38" s="17" t="s">
        <v>34</v>
      </c>
      <c r="M38" s="17" t="s">
        <v>20</v>
      </c>
      <c r="N38" s="17" t="s">
        <v>20</v>
      </c>
      <c r="O38" s="17" t="s">
        <v>20</v>
      </c>
      <c r="P38" s="17" t="s">
        <v>20</v>
      </c>
      <c r="Q38" s="17" t="s">
        <v>20</v>
      </c>
      <c r="R38" s="18" t="e">
        <f>VLOOKUP($A38&amp;"_"&amp;$C38,watf_2016!$A:$AD,5,FALSE)</f>
        <v>#N/A</v>
      </c>
      <c r="S38" s="18" t="e">
        <f>VLOOKUP($A38&amp;"_"&amp;$C38,watf_2017!$A:$AD,18,FALSE)</f>
        <v>#N/A</v>
      </c>
      <c r="T38" s="18" t="e">
        <f>VLOOKUP($A38&amp;"_"&amp;$C38,watf_2018!$A:$AD,18,FALSE)</f>
        <v>#N/A</v>
      </c>
      <c r="U38" s="18" t="e">
        <f>VLOOKUP($A38&amp;"_"&amp;$C38,watf_2019!$A:$AD,18,FALSE)</f>
        <v>#N/A</v>
      </c>
      <c r="V38" s="18" t="e">
        <f>VLOOKUP($A38&amp;"_"&amp;$C38,watf_2020!$A:$AD,19,FALSE)</f>
        <v>#N/A</v>
      </c>
      <c r="W38" s="18" t="e">
        <f>VLOOKUP($A38&amp;"_"&amp;$C38,watf_2021!$A:$AD,18,FALSE)</f>
        <v>#N/A</v>
      </c>
      <c r="X38" s="18" t="e">
        <f>VLOOKUP($A38&amp;"_"&amp;$C38,watf_2021!$A:$AD,19,FALSE)</f>
        <v>#N/A</v>
      </c>
      <c r="Y38" s="18">
        <v>417853</v>
      </c>
      <c r="Z38" s="18">
        <v>467186.66817259329</v>
      </c>
      <c r="AA38" s="18">
        <v>512310.46390443598</v>
      </c>
      <c r="AB38" s="18">
        <v>558434.45212930883</v>
      </c>
      <c r="AC38" s="18">
        <v>602619.93327606609</v>
      </c>
      <c r="AD38" s="18">
        <v>637314.57249401766</v>
      </c>
      <c r="AE38" s="18">
        <v>667303.73756352742</v>
      </c>
      <c r="AF38" s="18">
        <v>689012.26239736727</v>
      </c>
      <c r="AG38" s="18">
        <v>711797.29681393038</v>
      </c>
      <c r="AH38" s="18">
        <v>734670.64892496984</v>
      </c>
      <c r="AI38" s="18">
        <v>758583.48645775742</v>
      </c>
      <c r="AJ38" s="18">
        <v>780638.47559502232</v>
      </c>
      <c r="AK38" s="18">
        <v>803778.78665939509</v>
      </c>
      <c r="AL38" s="18">
        <v>827008.36713590217</v>
      </c>
      <c r="AM38" s="18">
        <v>851286.05832378357</v>
      </c>
      <c r="AN38" s="18">
        <v>873691.30314715079</v>
      </c>
      <c r="AO38" s="18">
        <v>897190.90328807349</v>
      </c>
      <c r="AP38" s="18">
        <v>920780.82329112769</v>
      </c>
      <c r="AQ38" s="18">
        <v>945427.60414466925</v>
      </c>
      <c r="AR38" s="18">
        <v>968187.25795045297</v>
      </c>
      <c r="AS38" s="18">
        <v>992050.39467008691</v>
      </c>
      <c r="AT38" s="18">
        <v>1016004.924253626</v>
      </c>
      <c r="AU38" s="18">
        <v>1041025.1446153533</v>
      </c>
      <c r="AV38" s="18">
        <v>1064143.4463063262</v>
      </c>
      <c r="AW38" s="18">
        <v>1088374.4369810333</v>
      </c>
      <c r="AX38" s="18">
        <v>1112697.9063942728</v>
      </c>
      <c r="AY38" s="18">
        <v>1138095.9710496031</v>
      </c>
      <c r="AZ38" s="18">
        <v>1161577.2100632591</v>
      </c>
      <c r="BA38" s="18">
        <v>1186180.4211370735</v>
      </c>
      <c r="BB38" s="18">
        <v>1210877.2085545172</v>
      </c>
      <c r="BC38" s="15">
        <v>1236657.5700755334</v>
      </c>
    </row>
    <row r="39" spans="1:55" ht="16" x14ac:dyDescent="0.45">
      <c r="A39" s="19" t="s">
        <v>23</v>
      </c>
      <c r="B39" s="20" t="s">
        <v>32</v>
      </c>
      <c r="C39" s="21" t="s">
        <v>33</v>
      </c>
      <c r="D39" s="22" t="s">
        <v>20</v>
      </c>
      <c r="E39" s="23" t="s">
        <v>20</v>
      </c>
      <c r="F39" s="23" t="s">
        <v>20</v>
      </c>
      <c r="G39" s="23" t="s">
        <v>20</v>
      </c>
      <c r="H39" s="23" t="s">
        <v>20</v>
      </c>
      <c r="I39" s="23" t="s">
        <v>34</v>
      </c>
      <c r="J39" s="23" t="s">
        <v>20</v>
      </c>
      <c r="K39" s="23" t="s">
        <v>20</v>
      </c>
      <c r="L39" s="23" t="s">
        <v>34</v>
      </c>
      <c r="M39" s="23" t="s">
        <v>20</v>
      </c>
      <c r="N39" s="23" t="s">
        <v>20</v>
      </c>
      <c r="O39" s="23" t="s">
        <v>20</v>
      </c>
      <c r="P39" s="23" t="s">
        <v>20</v>
      </c>
      <c r="Q39" s="23" t="s">
        <v>20</v>
      </c>
      <c r="R39" s="24" t="e">
        <f>VLOOKUP($A39&amp;"_"&amp;$C39,watf_2016!$A:$AD,5,FALSE)</f>
        <v>#N/A</v>
      </c>
      <c r="S39" s="24" t="e">
        <f>VLOOKUP($A39&amp;"_"&amp;$C39,watf_2017!$A:$AD,18,FALSE)</f>
        <v>#N/A</v>
      </c>
      <c r="T39" s="24" t="e">
        <f>VLOOKUP($A39&amp;"_"&amp;$C39,watf_2018!$A:$AD,18,FALSE)</f>
        <v>#N/A</v>
      </c>
      <c r="U39" s="24" t="e">
        <f>VLOOKUP($A39&amp;"_"&amp;$C39,watf_2019!$A:$AD,18,FALSE)</f>
        <v>#N/A</v>
      </c>
      <c r="V39" s="24" t="e">
        <f>VLOOKUP($A39&amp;"_"&amp;$C39,watf_2020!$A:$AD,19,FALSE)</f>
        <v>#N/A</v>
      </c>
      <c r="W39" s="24" t="e">
        <f>VLOOKUP($A39&amp;"_"&amp;$C39,watf_2021!$A:$AD,18,FALSE)</f>
        <v>#N/A</v>
      </c>
      <c r="X39" s="24" t="e">
        <f>VLOOKUP($A39&amp;"_"&amp;$C39,watf_2021!$A:$AD,19,FALSE)</f>
        <v>#N/A</v>
      </c>
      <c r="Y39" s="24">
        <v>593688</v>
      </c>
      <c r="Z39" s="24">
        <v>704199.43171367771</v>
      </c>
      <c r="AA39" s="24">
        <v>733511.88589190505</v>
      </c>
      <c r="AB39" s="24">
        <v>759489.9703121722</v>
      </c>
      <c r="AC39" s="24">
        <v>778517.48985021748</v>
      </c>
      <c r="AD39" s="24">
        <v>793957.09888142056</v>
      </c>
      <c r="AE39" s="24">
        <v>814725.20601963485</v>
      </c>
      <c r="AF39" s="24">
        <v>836018.63971724501</v>
      </c>
      <c r="AG39" s="24">
        <v>857148.02543954947</v>
      </c>
      <c r="AH39" s="24">
        <v>878356.64381437562</v>
      </c>
      <c r="AI39" s="24">
        <v>899451.22842897917</v>
      </c>
      <c r="AJ39" s="24">
        <v>921073.9343117231</v>
      </c>
      <c r="AK39" s="24">
        <v>942530.6545247786</v>
      </c>
      <c r="AL39" s="24">
        <v>964067.05292892584</v>
      </c>
      <c r="AM39" s="24">
        <v>985488.54506704758</v>
      </c>
      <c r="AN39" s="24">
        <v>1007442.5644029635</v>
      </c>
      <c r="AO39" s="24">
        <v>1029229.5025560014</v>
      </c>
      <c r="AP39" s="24">
        <v>1051097.0316043256</v>
      </c>
      <c r="AQ39" s="24">
        <v>1072849.0259799715</v>
      </c>
      <c r="AR39" s="24">
        <v>1095138.1253786846</v>
      </c>
      <c r="AS39" s="24">
        <v>1117259.1140738919</v>
      </c>
      <c r="AT39" s="24">
        <v>1139461.6551808813</v>
      </c>
      <c r="AU39" s="24">
        <v>1161548.0517074468</v>
      </c>
      <c r="AV39" s="24">
        <v>1184176.1816825247</v>
      </c>
      <c r="AW39" s="24">
        <v>1206635.171826961</v>
      </c>
      <c r="AX39" s="24">
        <v>1229176.6894611171</v>
      </c>
      <c r="AY39" s="24">
        <v>1251601.4520478575</v>
      </c>
      <c r="AZ39" s="24">
        <v>1274572.6171692363</v>
      </c>
      <c r="BA39" s="24">
        <v>1297373.6081613048</v>
      </c>
      <c r="BB39" s="24">
        <v>1320258.112398982</v>
      </c>
      <c r="BC39" s="21">
        <v>1343025.2489545941</v>
      </c>
    </row>
    <row r="40" spans="1:55" ht="16" x14ac:dyDescent="0.45">
      <c r="A40" s="13" t="s">
        <v>35</v>
      </c>
      <c r="B40" s="14" t="s">
        <v>32</v>
      </c>
      <c r="C40" s="15" t="s">
        <v>33</v>
      </c>
      <c r="D40" s="16" t="s">
        <v>20</v>
      </c>
      <c r="E40" s="17" t="s">
        <v>20</v>
      </c>
      <c r="F40" s="17" t="s">
        <v>20</v>
      </c>
      <c r="G40" s="17" t="s">
        <v>20</v>
      </c>
      <c r="H40" s="17" t="s">
        <v>20</v>
      </c>
      <c r="I40" s="17" t="s">
        <v>34</v>
      </c>
      <c r="J40" s="17" t="s">
        <v>20</v>
      </c>
      <c r="K40" s="17" t="s">
        <v>20</v>
      </c>
      <c r="L40" s="17" t="s">
        <v>34</v>
      </c>
      <c r="M40" s="17" t="s">
        <v>20</v>
      </c>
      <c r="N40" s="17" t="s">
        <v>20</v>
      </c>
      <c r="O40" s="17" t="s">
        <v>20</v>
      </c>
      <c r="P40" s="17" t="s">
        <v>20</v>
      </c>
      <c r="Q40" s="17" t="s">
        <v>20</v>
      </c>
      <c r="R40" s="18" t="e">
        <f>VLOOKUP($A40&amp;"_"&amp;$C40,watf_2016!$A:$AD,5,FALSE)</f>
        <v>#N/A</v>
      </c>
      <c r="S40" s="18" t="e">
        <f>VLOOKUP($A40&amp;"_"&amp;$C40,watf_2017!$A:$AD,18,FALSE)</f>
        <v>#N/A</v>
      </c>
      <c r="T40" s="18" t="e">
        <f>VLOOKUP($A40&amp;"_"&amp;$C40,watf_2018!$A:$AD,18,FALSE)</f>
        <v>#N/A</v>
      </c>
      <c r="U40" s="18" t="e">
        <f>VLOOKUP($A40&amp;"_"&amp;$C40,watf_2019!$A:$AD,18,FALSE)</f>
        <v>#N/A</v>
      </c>
      <c r="V40" s="18" t="e">
        <f>VLOOKUP($A40&amp;"_"&amp;$C40,watf_2020!$A:$AD,19,FALSE)</f>
        <v>#N/A</v>
      </c>
      <c r="W40" s="18" t="e">
        <f>VLOOKUP($A40&amp;"_"&amp;$C40,watf_2021!$A:$AD,18,FALSE)</f>
        <v>#N/A</v>
      </c>
      <c r="X40" s="18" t="e">
        <f>VLOOKUP($A40&amp;"_"&amp;$C40,watf_2021!$A:$AD,19,FALSE)</f>
        <v>#N/A</v>
      </c>
      <c r="Y40" s="18">
        <v>11101</v>
      </c>
      <c r="Z40" s="18">
        <v>13167.38403244387</v>
      </c>
      <c r="AA40" s="18">
        <v>13715.479250525594</v>
      </c>
      <c r="AB40" s="18">
        <v>14201.227177297542</v>
      </c>
      <c r="AC40" s="18">
        <v>14557.010845473149</v>
      </c>
      <c r="AD40" s="18">
        <v>14845.706422704598</v>
      </c>
      <c r="AE40" s="18">
        <v>15127.610845105552</v>
      </c>
      <c r="AF40" s="18">
        <v>15430.029930119803</v>
      </c>
      <c r="AG40" s="18">
        <v>15741.06360511206</v>
      </c>
      <c r="AH40" s="18">
        <v>16066.155095397453</v>
      </c>
      <c r="AI40" s="18">
        <v>16402.741870983678</v>
      </c>
      <c r="AJ40" s="18">
        <v>16763.534862132899</v>
      </c>
      <c r="AK40" s="18">
        <v>17119.807305153849</v>
      </c>
      <c r="AL40" s="18">
        <v>17476.035075103297</v>
      </c>
      <c r="AM40" s="18">
        <v>17828.693777005421</v>
      </c>
      <c r="AN40" s="18">
        <v>18189.489873390929</v>
      </c>
      <c r="AO40" s="18">
        <v>18545.763987200513</v>
      </c>
      <c r="AP40" s="18">
        <v>18901.992656127495</v>
      </c>
      <c r="AQ40" s="18">
        <v>19254.651841729014</v>
      </c>
      <c r="AR40" s="18">
        <v>19615.448198370879</v>
      </c>
      <c r="AS40" s="18">
        <v>19971.722452213398</v>
      </c>
      <c r="AT40" s="18">
        <v>20327.951196485588</v>
      </c>
      <c r="AU40" s="18">
        <v>20680.610422626756</v>
      </c>
      <c r="AV40" s="18">
        <v>21041.406801081477</v>
      </c>
      <c r="AW40" s="18">
        <v>21397.681066661084</v>
      </c>
      <c r="AX40" s="18">
        <v>21753.909817247641</v>
      </c>
      <c r="AY40" s="18">
        <v>22106.569046786582</v>
      </c>
      <c r="AZ40" s="18">
        <v>22467.365427070112</v>
      </c>
      <c r="BA40" s="18">
        <v>22823.639693632798</v>
      </c>
      <c r="BB40" s="18">
        <v>23179.868444749001</v>
      </c>
      <c r="BC40" s="15">
        <v>23532.527674572997</v>
      </c>
    </row>
    <row r="41" spans="1:55" ht="16" x14ac:dyDescent="0.45">
      <c r="A41" s="19" t="s">
        <v>22</v>
      </c>
      <c r="B41" s="20" t="s">
        <v>32</v>
      </c>
      <c r="C41" s="21" t="s">
        <v>194</v>
      </c>
      <c r="D41" s="22" t="s">
        <v>20</v>
      </c>
      <c r="E41" s="23" t="s">
        <v>20</v>
      </c>
      <c r="F41" s="23" t="s">
        <v>20</v>
      </c>
      <c r="G41" s="23" t="s">
        <v>20</v>
      </c>
      <c r="H41" s="23" t="s">
        <v>20</v>
      </c>
      <c r="I41" s="23" t="s">
        <v>34</v>
      </c>
      <c r="J41" s="23" t="s">
        <v>20</v>
      </c>
      <c r="K41" s="23" t="s">
        <v>20</v>
      </c>
      <c r="L41" s="23" t="s">
        <v>34</v>
      </c>
      <c r="M41" s="23" t="s">
        <v>20</v>
      </c>
      <c r="N41" s="23" t="s">
        <v>20</v>
      </c>
      <c r="O41" s="23" t="s">
        <v>20</v>
      </c>
      <c r="P41" s="23" t="s">
        <v>20</v>
      </c>
      <c r="Q41" s="23" t="s">
        <v>20</v>
      </c>
      <c r="R41" s="24" t="e">
        <f>VLOOKUP($A41&amp;"_"&amp;$C41,watf_2016!$A:$AD,5,FALSE)</f>
        <v>#N/A</v>
      </c>
      <c r="S41" s="24" t="e">
        <f>VLOOKUP($A41&amp;"_"&amp;$C41,watf_2017!$A:$AD,18,FALSE)</f>
        <v>#N/A</v>
      </c>
      <c r="T41" s="24" t="e">
        <f>VLOOKUP($A41&amp;"_"&amp;$C41,watf_2018!$A:$AD,18,FALSE)</f>
        <v>#N/A</v>
      </c>
      <c r="U41" s="24" t="e">
        <f>VLOOKUP($A41&amp;"_"&amp;$C41,watf_2019!$A:$AD,18,FALSE)</f>
        <v>#N/A</v>
      </c>
      <c r="V41" s="24" t="e">
        <f>VLOOKUP($A41&amp;"_"&amp;$C41,watf_2020!$A:$AD,19,FALSE)</f>
        <v>#N/A</v>
      </c>
      <c r="W41" s="24" t="e">
        <f>VLOOKUP($A41&amp;"_"&amp;$C41,watf_2021!$A:$AD,18,FALSE)</f>
        <v>#N/A</v>
      </c>
      <c r="X41" s="24" t="e">
        <f>VLOOKUP($A41&amp;"_"&amp;$C41,watf_2021!$A:$AD,19,FALSE)</f>
        <v>#N/A</v>
      </c>
      <c r="Y41" s="24">
        <v>219424</v>
      </c>
      <c r="Z41" s="24">
        <v>244300.91673827058</v>
      </c>
      <c r="AA41" s="24">
        <v>263678.35232543421</v>
      </c>
      <c r="AB41" s="24">
        <v>277116.16521473898</v>
      </c>
      <c r="AC41" s="24">
        <v>282202.84836310812</v>
      </c>
      <c r="AD41" s="24">
        <v>286547.47536619788</v>
      </c>
      <c r="AE41" s="24">
        <v>292088.1283713053</v>
      </c>
      <c r="AF41" s="24">
        <v>297962.75531857886</v>
      </c>
      <c r="AG41" s="24">
        <v>303170.97840405069</v>
      </c>
      <c r="AH41" s="24">
        <v>308401.29289588152</v>
      </c>
      <c r="AI41" s="24">
        <v>313081.25414745783</v>
      </c>
      <c r="AJ41" s="24">
        <v>319085.59222413419</v>
      </c>
      <c r="AK41" s="24">
        <v>324488.30108933541</v>
      </c>
      <c r="AL41" s="24">
        <v>329958.44033608137</v>
      </c>
      <c r="AM41" s="24">
        <v>334880.57434213447</v>
      </c>
      <c r="AN41" s="24">
        <v>341187.02793467289</v>
      </c>
      <c r="AO41" s="24">
        <v>346876.00531601964</v>
      </c>
      <c r="AP41" s="24">
        <v>352638.34839282976</v>
      </c>
      <c r="AQ41" s="24">
        <v>357834.81219320116</v>
      </c>
      <c r="AR41" s="24">
        <v>364467.69304611359</v>
      </c>
      <c r="AS41" s="24">
        <v>370461.71980151761</v>
      </c>
      <c r="AT41" s="24">
        <v>376532.82936903695</v>
      </c>
      <c r="AU41" s="24">
        <v>382018.34303962463</v>
      </c>
      <c r="AV41" s="24">
        <v>388993.70259363536</v>
      </c>
      <c r="AW41" s="24">
        <v>395307.78166907758</v>
      </c>
      <c r="AX41" s="24">
        <v>401702.68061932077</v>
      </c>
      <c r="AY41" s="24">
        <v>407491.50561621593</v>
      </c>
      <c r="AZ41" s="24">
        <v>414825.55438725214</v>
      </c>
      <c r="BA41" s="24">
        <v>421475.09172647569</v>
      </c>
      <c r="BB41" s="24">
        <v>428209.34697288508</v>
      </c>
      <c r="BC41" s="21">
        <v>435743.34067440435</v>
      </c>
    </row>
    <row r="42" spans="1:55" ht="16" x14ac:dyDescent="0.45">
      <c r="A42" s="13" t="s">
        <v>23</v>
      </c>
      <c r="B42" s="14" t="s">
        <v>32</v>
      </c>
      <c r="C42" s="15" t="s">
        <v>36</v>
      </c>
      <c r="D42" s="16" t="s">
        <v>20</v>
      </c>
      <c r="E42" s="17" t="s">
        <v>20</v>
      </c>
      <c r="F42" s="17" t="s">
        <v>20</v>
      </c>
      <c r="G42" s="17" t="s">
        <v>20</v>
      </c>
      <c r="H42" s="17" t="s">
        <v>20</v>
      </c>
      <c r="I42" s="17" t="s">
        <v>34</v>
      </c>
      <c r="J42" s="17" t="s">
        <v>20</v>
      </c>
      <c r="K42" s="17" t="s">
        <v>20</v>
      </c>
      <c r="L42" s="17" t="s">
        <v>34</v>
      </c>
      <c r="M42" s="17" t="s">
        <v>20</v>
      </c>
      <c r="N42" s="17" t="s">
        <v>20</v>
      </c>
      <c r="O42" s="17" t="s">
        <v>20</v>
      </c>
      <c r="P42" s="17" t="s">
        <v>20</v>
      </c>
      <c r="Q42" s="17" t="s">
        <v>20</v>
      </c>
      <c r="R42" s="18" t="e">
        <f>VLOOKUP($A42&amp;"_"&amp;$C42,watf_2016!$A:$AD,5,FALSE)</f>
        <v>#N/A</v>
      </c>
      <c r="S42" s="18" t="e">
        <f>VLOOKUP($A42&amp;"_"&amp;$C42,watf_2017!$A:$AD,18,FALSE)</f>
        <v>#N/A</v>
      </c>
      <c r="T42" s="18" t="e">
        <f>VLOOKUP($A42&amp;"_"&amp;$C42,watf_2018!$A:$AD,18,FALSE)</f>
        <v>#N/A</v>
      </c>
      <c r="U42" s="18" t="e">
        <f>VLOOKUP($A42&amp;"_"&amp;$C42,watf_2019!$A:$AD,18,FALSE)</f>
        <v>#N/A</v>
      </c>
      <c r="V42" s="18" t="e">
        <f>VLOOKUP($A42&amp;"_"&amp;$C42,watf_2020!$A:$AD,19,FALSE)</f>
        <v>#N/A</v>
      </c>
      <c r="W42" s="18" t="e">
        <f>VLOOKUP($A42&amp;"_"&amp;$C42,watf_2021!$A:$AD,18,FALSE)</f>
        <v>#N/A</v>
      </c>
      <c r="X42" s="18" t="e">
        <f>VLOOKUP($A42&amp;"_"&amp;$C42,watf_2021!$A:$AD,19,FALSE)</f>
        <v>#N/A</v>
      </c>
      <c r="Y42" s="18">
        <v>245662</v>
      </c>
      <c r="Z42" s="18">
        <v>270617.63073827059</v>
      </c>
      <c r="AA42" s="18">
        <v>289837.63832543418</v>
      </c>
      <c r="AB42" s="18">
        <v>300588.89254253899</v>
      </c>
      <c r="AC42" s="18">
        <v>303243.80113974801</v>
      </c>
      <c r="AD42" s="18">
        <v>305389.64857767895</v>
      </c>
      <c r="AE42" s="18">
        <v>309080.00017341896</v>
      </c>
      <c r="AF42" s="18">
        <v>313286.02530972491</v>
      </c>
      <c r="AG42" s="18">
        <v>316989.5032820662</v>
      </c>
      <c r="AH42" s="18">
        <v>320862.83863087592</v>
      </c>
      <c r="AI42" s="18">
        <v>324319.07609127584</v>
      </c>
      <c r="AJ42" s="18">
        <v>329219.86005306919</v>
      </c>
      <c r="AK42" s="18">
        <v>333627.38381746906</v>
      </c>
      <c r="AL42" s="18">
        <v>338200.06514031225</v>
      </c>
      <c r="AM42" s="18">
        <v>342312.87159058993</v>
      </c>
      <c r="AN42" s="18">
        <v>347889.47359333001</v>
      </c>
      <c r="AO42" s="18">
        <v>352920.27081099665</v>
      </c>
      <c r="AP42" s="18">
        <v>358089.06701619999</v>
      </c>
      <c r="AQ42" s="18">
        <v>362750.27024775645</v>
      </c>
      <c r="AR42" s="18">
        <v>368900.45311971154</v>
      </c>
      <c r="AS42" s="18">
        <v>374459.18283588823</v>
      </c>
      <c r="AT42" s="18">
        <v>380137.74153343239</v>
      </c>
      <c r="AU42" s="18">
        <v>385269.25282947643</v>
      </c>
      <c r="AV42" s="18">
        <v>391925.37304212368</v>
      </c>
      <c r="AW42" s="18">
        <v>397951.56207952433</v>
      </c>
      <c r="AX42" s="18">
        <v>404086.8417934617</v>
      </c>
      <c r="AY42" s="18">
        <v>409641.54216305626</v>
      </c>
      <c r="AZ42" s="18">
        <v>416764.45734519267</v>
      </c>
      <c r="BA42" s="18">
        <v>423223.5944139465</v>
      </c>
      <c r="BB42" s="18">
        <v>429786.14669644623</v>
      </c>
      <c r="BC42" s="15">
        <v>437165.29866511177</v>
      </c>
    </row>
    <row r="43" spans="1:55" ht="16" x14ac:dyDescent="0.45">
      <c r="A43" s="19" t="s">
        <v>35</v>
      </c>
      <c r="B43" s="20" t="s">
        <v>32</v>
      </c>
      <c r="C43" s="21" t="s">
        <v>36</v>
      </c>
      <c r="D43" s="22" t="s">
        <v>20</v>
      </c>
      <c r="E43" s="23" t="s">
        <v>20</v>
      </c>
      <c r="F43" s="23" t="s">
        <v>20</v>
      </c>
      <c r="G43" s="23" t="s">
        <v>20</v>
      </c>
      <c r="H43" s="23" t="s">
        <v>20</v>
      </c>
      <c r="I43" s="23" t="s">
        <v>34</v>
      </c>
      <c r="J43" s="23" t="s">
        <v>20</v>
      </c>
      <c r="K43" s="23" t="s">
        <v>20</v>
      </c>
      <c r="L43" s="23" t="s">
        <v>34</v>
      </c>
      <c r="M43" s="23" t="s">
        <v>20</v>
      </c>
      <c r="N43" s="23" t="s">
        <v>20</v>
      </c>
      <c r="O43" s="23" t="s">
        <v>20</v>
      </c>
      <c r="P43" s="23" t="s">
        <v>20</v>
      </c>
      <c r="Q43" s="23" t="s">
        <v>20</v>
      </c>
      <c r="R43" s="24" t="e">
        <f>VLOOKUP($A43&amp;"_"&amp;$C43,watf_2016!$A:$AD,5,FALSE)</f>
        <v>#N/A</v>
      </c>
      <c r="S43" s="24" t="e">
        <f>VLOOKUP($A43&amp;"_"&amp;$C43,watf_2017!$A:$AD,18,FALSE)</f>
        <v>#N/A</v>
      </c>
      <c r="T43" s="24" t="e">
        <f>VLOOKUP($A43&amp;"_"&amp;$C43,watf_2018!$A:$AD,18,FALSE)</f>
        <v>#N/A</v>
      </c>
      <c r="U43" s="24" t="e">
        <f>VLOOKUP($A43&amp;"_"&amp;$C43,watf_2019!$A:$AD,18,FALSE)</f>
        <v>#N/A</v>
      </c>
      <c r="V43" s="24" t="e">
        <f>VLOOKUP($A43&amp;"_"&amp;$C43,watf_2020!$A:$AD,19,FALSE)</f>
        <v>#N/A</v>
      </c>
      <c r="W43" s="24" t="e">
        <f>VLOOKUP($A43&amp;"_"&amp;$C43,watf_2021!$A:$AD,18,FALSE)</f>
        <v>#N/A</v>
      </c>
      <c r="X43" s="24" t="e">
        <f>VLOOKUP($A43&amp;"_"&amp;$C43,watf_2021!$A:$AD,19,FALSE)</f>
        <v>#N/A</v>
      </c>
      <c r="Y43" s="24">
        <v>4864</v>
      </c>
      <c r="Z43" s="24">
        <v>5358.1105580470248</v>
      </c>
      <c r="AA43" s="24">
        <v>5738.6582899060986</v>
      </c>
      <c r="AB43" s="24">
        <v>5951.5284143535018</v>
      </c>
      <c r="AC43" s="24">
        <v>6004.0944417277988</v>
      </c>
      <c r="AD43" s="24">
        <v>6046.5812811172691</v>
      </c>
      <c r="AE43" s="24">
        <v>6076.8965900265166</v>
      </c>
      <c r="AF43" s="24">
        <v>6122.7084808255895</v>
      </c>
      <c r="AG43" s="24">
        <v>6164.1738286034415</v>
      </c>
      <c r="AH43" s="24">
        <v>6214.5864959732953</v>
      </c>
      <c r="AI43" s="24">
        <v>6262.721171768294</v>
      </c>
      <c r="AJ43" s="24">
        <v>6344.6677849858297</v>
      </c>
      <c r="AK43" s="24">
        <v>6416.7752645484143</v>
      </c>
      <c r="AL43" s="24">
        <v>6491.7398066751975</v>
      </c>
      <c r="AM43" s="24">
        <v>6557.5698597643741</v>
      </c>
      <c r="AN43" s="24">
        <v>6651.0967114869973</v>
      </c>
      <c r="AO43" s="24">
        <v>6733.8099804875965</v>
      </c>
      <c r="AP43" s="24">
        <v>6818.7943592568754</v>
      </c>
      <c r="AQ43" s="24">
        <v>6893.7662701910676</v>
      </c>
      <c r="AR43" s="24">
        <v>6996.6520609055824</v>
      </c>
      <c r="AS43" s="24">
        <v>7087.9044167593102</v>
      </c>
      <c r="AT43" s="24">
        <v>7181.0282575543761</v>
      </c>
      <c r="AU43" s="24">
        <v>7263.4386836818048</v>
      </c>
      <c r="AV43" s="24">
        <v>7374.1774282517808</v>
      </c>
      <c r="AW43" s="24">
        <v>7472.616503163691</v>
      </c>
      <c r="AX43" s="24">
        <v>7572.6776122694337</v>
      </c>
      <c r="AY43" s="24">
        <v>7661.4510350017918</v>
      </c>
      <c r="AZ43" s="24">
        <v>7779.1113954781713</v>
      </c>
      <c r="BA43" s="24">
        <v>7883.9065188687673</v>
      </c>
      <c r="BB43" s="24">
        <v>7990.1749033087863</v>
      </c>
      <c r="BC43" s="21">
        <v>8111.1387945177321</v>
      </c>
    </row>
    <row r="44" spans="1:55" ht="16" x14ac:dyDescent="0.45">
      <c r="A44" s="13" t="s">
        <v>22</v>
      </c>
      <c r="B44" s="14" t="s">
        <v>32</v>
      </c>
      <c r="C44" s="15" t="s">
        <v>37</v>
      </c>
      <c r="D44" s="16" t="s">
        <v>20</v>
      </c>
      <c r="E44" s="17" t="s">
        <v>20</v>
      </c>
      <c r="F44" s="17" t="s">
        <v>20</v>
      </c>
      <c r="G44" s="17" t="s">
        <v>20</v>
      </c>
      <c r="H44" s="17" t="s">
        <v>20</v>
      </c>
      <c r="I44" s="17" t="s">
        <v>34</v>
      </c>
      <c r="J44" s="17" t="s">
        <v>20</v>
      </c>
      <c r="K44" s="17" t="s">
        <v>20</v>
      </c>
      <c r="L44" s="17" t="s">
        <v>34</v>
      </c>
      <c r="M44" s="17" t="s">
        <v>20</v>
      </c>
      <c r="N44" s="17" t="s">
        <v>20</v>
      </c>
      <c r="O44" s="17" t="s">
        <v>20</v>
      </c>
      <c r="P44" s="17" t="s">
        <v>20</v>
      </c>
      <c r="Q44" s="17" t="s">
        <v>20</v>
      </c>
      <c r="R44" s="18" t="e">
        <f>VLOOKUP($A44&amp;"_"&amp;$C44,watf_2016!$A:$AD,5,FALSE)</f>
        <v>#N/A</v>
      </c>
      <c r="S44" s="18">
        <f>VLOOKUP($A44&amp;"_"&amp;$C44,watf_2017!$A:$AD,18,FALSE)</f>
        <v>497998</v>
      </c>
      <c r="T44" s="18">
        <f>VLOOKUP($A44&amp;"_"&amp;$C44,watf_2018!$A:$AD,18,FALSE)</f>
        <v>492062</v>
      </c>
      <c r="U44" s="18">
        <f>VLOOKUP($A44&amp;"_"&amp;$C44,watf_2019!$A:$AD,18,FALSE)</f>
        <v>534128</v>
      </c>
      <c r="V44" s="18" t="e">
        <f>VLOOKUP($A44&amp;"_"&amp;$C44,watf_2020!$A:$AD,19,FALSE)</f>
        <v>#N/A</v>
      </c>
      <c r="W44" s="18" t="e">
        <f>VLOOKUP($A44&amp;"_"&amp;$C44,watf_2021!$A:$AD,18,FALSE)</f>
        <v>#N/A</v>
      </c>
      <c r="X44" s="18" t="e">
        <f>VLOOKUP($A44&amp;"_"&amp;$C44,watf_2021!$A:$AD,19,FALSE)</f>
        <v>#N/A</v>
      </c>
      <c r="Y44" s="18">
        <v>457067</v>
      </c>
      <c r="Z44" s="18">
        <v>553401.8139251126</v>
      </c>
      <c r="AA44" s="18">
        <v>579468.83376900689</v>
      </c>
      <c r="AB44" s="18">
        <v>588619.20250084123</v>
      </c>
      <c r="AC44" s="18">
        <v>594210.93750409549</v>
      </c>
      <c r="AD44" s="18">
        <v>597694.7330848712</v>
      </c>
      <c r="AE44" s="18">
        <v>604520.86251687619</v>
      </c>
      <c r="AF44" s="18">
        <v>611625.76222676423</v>
      </c>
      <c r="AG44" s="18">
        <v>618643.65466902556</v>
      </c>
      <c r="AH44" s="18">
        <v>625700.98888475401</v>
      </c>
      <c r="AI44" s="18">
        <v>632684.28938249964</v>
      </c>
      <c r="AJ44" s="18">
        <v>639949.47416262224</v>
      </c>
      <c r="AK44" s="18">
        <v>647126.23248996236</v>
      </c>
      <c r="AL44" s="18">
        <v>654342.83265437617</v>
      </c>
      <c r="AM44" s="18">
        <v>661484.42658275261</v>
      </c>
      <c r="AN44" s="18">
        <v>668911.65960091213</v>
      </c>
      <c r="AO44" s="18">
        <v>676249.42936538823</v>
      </c>
      <c r="AP44" s="18">
        <v>683627.71445408254</v>
      </c>
      <c r="AQ44" s="18">
        <v>690930.18778816948</v>
      </c>
      <c r="AR44" s="18">
        <v>698522.22484829091</v>
      </c>
      <c r="AS44" s="18">
        <v>706023.82973248279</v>
      </c>
      <c r="AT44" s="18">
        <v>713566.68746921059</v>
      </c>
      <c r="AU44" s="18">
        <v>721032.95517912973</v>
      </c>
      <c r="AV44" s="18">
        <v>728792.78870363021</v>
      </c>
      <c r="AW44" s="18">
        <v>736461.22685395239</v>
      </c>
      <c r="AX44" s="18">
        <v>744171.67825467081</v>
      </c>
      <c r="AY44" s="18">
        <v>751804.76097002754</v>
      </c>
      <c r="AZ44" s="18">
        <v>759735.47140964097</v>
      </c>
      <c r="BA44" s="18">
        <v>767573.81666108384</v>
      </c>
      <c r="BB44" s="18">
        <v>775454.95046692074</v>
      </c>
      <c r="BC44" s="15">
        <v>783514.27448611753</v>
      </c>
    </row>
    <row r="45" spans="1:55" ht="16" x14ac:dyDescent="0.45">
      <c r="A45" s="19" t="s">
        <v>23</v>
      </c>
      <c r="B45" s="20" t="s">
        <v>32</v>
      </c>
      <c r="C45" s="21" t="s">
        <v>37</v>
      </c>
      <c r="D45" s="22" t="s">
        <v>20</v>
      </c>
      <c r="E45" s="23" t="s">
        <v>20</v>
      </c>
      <c r="F45" s="23" t="s">
        <v>20</v>
      </c>
      <c r="G45" s="23" t="s">
        <v>20</v>
      </c>
      <c r="H45" s="23" t="s">
        <v>20</v>
      </c>
      <c r="I45" s="23" t="s">
        <v>34</v>
      </c>
      <c r="J45" s="23" t="s">
        <v>20</v>
      </c>
      <c r="K45" s="23" t="s">
        <v>20</v>
      </c>
      <c r="L45" s="23" t="s">
        <v>34</v>
      </c>
      <c r="M45" s="23" t="s">
        <v>20</v>
      </c>
      <c r="N45" s="23" t="s">
        <v>20</v>
      </c>
      <c r="O45" s="23" t="s">
        <v>20</v>
      </c>
      <c r="P45" s="23" t="s">
        <v>20</v>
      </c>
      <c r="Q45" s="23" t="s">
        <v>20</v>
      </c>
      <c r="R45" s="24" t="e">
        <f>VLOOKUP($A45&amp;"_"&amp;$C45,watf_2016!$A:$AD,5,FALSE)</f>
        <v>#N/A</v>
      </c>
      <c r="S45" s="24">
        <f>VLOOKUP($A45&amp;"_"&amp;$C45,watf_2017!$A:$AD,18,FALSE)</f>
        <v>497998</v>
      </c>
      <c r="T45" s="24">
        <f>VLOOKUP($A45&amp;"_"&amp;$C45,watf_2018!$A:$AD,18,FALSE)</f>
        <v>492062</v>
      </c>
      <c r="U45" s="24">
        <f>VLOOKUP($A45&amp;"_"&amp;$C45,watf_2019!$A:$AD,18,FALSE)</f>
        <v>534128</v>
      </c>
      <c r="V45" s="24" t="e">
        <f>VLOOKUP($A45&amp;"_"&amp;$C45,watf_2020!$A:$AD,19,FALSE)</f>
        <v>#N/A</v>
      </c>
      <c r="W45" s="24" t="e">
        <f>VLOOKUP($A45&amp;"_"&amp;$C45,watf_2021!$A:$AD,18,FALSE)</f>
        <v>#N/A</v>
      </c>
      <c r="X45" s="24" t="e">
        <f>VLOOKUP($A45&amp;"_"&amp;$C45,watf_2021!$A:$AD,19,FALSE)</f>
        <v>#N/A</v>
      </c>
      <c r="Y45" s="24">
        <v>464540</v>
      </c>
      <c r="Z45" s="24">
        <v>558623.38771944575</v>
      </c>
      <c r="AA45" s="24">
        <v>584715.48736918019</v>
      </c>
      <c r="AB45" s="24">
        <v>593899.53987656976</v>
      </c>
      <c r="AC45" s="24">
        <v>599512.47295909619</v>
      </c>
      <c r="AD45" s="24">
        <v>603010.09812691261</v>
      </c>
      <c r="AE45" s="24">
        <v>609886.60753182718</v>
      </c>
      <c r="AF45" s="24">
        <v>617043.52353153017</v>
      </c>
      <c r="AG45" s="24">
        <v>624112.85407656105</v>
      </c>
      <c r="AH45" s="24">
        <v>631221.8126103963</v>
      </c>
      <c r="AI45" s="24">
        <v>638256.23958249378</v>
      </c>
      <c r="AJ45" s="24">
        <v>645574.19540767116</v>
      </c>
      <c r="AK45" s="24">
        <v>652803.13892655284</v>
      </c>
      <c r="AL45" s="24">
        <v>660072.11019632698</v>
      </c>
      <c r="AM45" s="24">
        <v>667265.57241606922</v>
      </c>
      <c r="AN45" s="24">
        <v>674746.3310633247</v>
      </c>
      <c r="AO45" s="24">
        <v>682137.03583765298</v>
      </c>
      <c r="AP45" s="24">
        <v>689568.44351989857</v>
      </c>
      <c r="AQ45" s="24">
        <v>696923.53293921356</v>
      </c>
      <c r="AR45" s="24">
        <v>704569.85716949182</v>
      </c>
      <c r="AS45" s="24">
        <v>712125.15438672679</v>
      </c>
      <c r="AT45" s="24">
        <v>719721.89411543624</v>
      </c>
      <c r="AU45" s="24">
        <v>727241.53384775878</v>
      </c>
      <c r="AV45" s="24">
        <v>735056.42451377946</v>
      </c>
      <c r="AW45" s="24">
        <v>742779.32083620154</v>
      </c>
      <c r="AX45" s="24">
        <v>750544.42224113189</v>
      </c>
      <c r="AY45" s="24">
        <v>758231.64155800024</v>
      </c>
      <c r="AZ45" s="24">
        <v>766218.187904055</v>
      </c>
      <c r="BA45" s="24">
        <v>774111.76595482847</v>
      </c>
      <c r="BB45" s="24">
        <v>782048.32660301274</v>
      </c>
      <c r="BC45" s="21">
        <v>790162.56061650428</v>
      </c>
    </row>
    <row r="46" spans="1:55" ht="16" x14ac:dyDescent="0.45">
      <c r="A46" s="13" t="s">
        <v>35</v>
      </c>
      <c r="B46" s="14" t="s">
        <v>32</v>
      </c>
      <c r="C46" s="15" t="s">
        <v>37</v>
      </c>
      <c r="D46" s="16" t="s">
        <v>20</v>
      </c>
      <c r="E46" s="17" t="s">
        <v>20</v>
      </c>
      <c r="F46" s="17" t="s">
        <v>20</v>
      </c>
      <c r="G46" s="17" t="s">
        <v>20</v>
      </c>
      <c r="H46" s="17" t="s">
        <v>20</v>
      </c>
      <c r="I46" s="17" t="s">
        <v>34</v>
      </c>
      <c r="J46" s="17" t="s">
        <v>20</v>
      </c>
      <c r="K46" s="17" t="s">
        <v>20</v>
      </c>
      <c r="L46" s="17" t="s">
        <v>34</v>
      </c>
      <c r="M46" s="17" t="s">
        <v>20</v>
      </c>
      <c r="N46" s="17" t="s">
        <v>20</v>
      </c>
      <c r="O46" s="17" t="s">
        <v>20</v>
      </c>
      <c r="P46" s="17" t="s">
        <v>20</v>
      </c>
      <c r="Q46" s="17" t="s">
        <v>20</v>
      </c>
      <c r="R46" s="18" t="e">
        <f>VLOOKUP($A46&amp;"_"&amp;$C46,watf_2016!$A:$AD,5,FALSE)</f>
        <v>#N/A</v>
      </c>
      <c r="S46" s="18" t="str">
        <f>VLOOKUP($A46&amp;"_"&amp;$C46,watf_2017!$A:$AD,18,FALSE)</f>
        <v xml:space="preserve">-  </v>
      </c>
      <c r="T46" s="18" t="str">
        <f>VLOOKUP($A46&amp;"_"&amp;$C46,watf_2018!$A:$AD,18,FALSE)</f>
        <v/>
      </c>
      <c r="U46" s="18" t="str">
        <f>VLOOKUP($A46&amp;"_"&amp;$C46,watf_2019!$A:$AD,18,FALSE)</f>
        <v/>
      </c>
      <c r="V46" s="18" t="e">
        <f>VLOOKUP($A46&amp;"_"&amp;$C46,watf_2020!$A:$AD,19,FALSE)</f>
        <v>#N/A</v>
      </c>
      <c r="W46" s="18" t="e">
        <f>VLOOKUP($A46&amp;"_"&amp;$C46,watf_2021!$A:$AD,18,FALSE)</f>
        <v>#N/A</v>
      </c>
      <c r="X46" s="18" t="e">
        <f>VLOOKUP($A46&amp;"_"&amp;$C46,watf_2021!$A:$AD,19,FALSE)</f>
        <v>#N/A</v>
      </c>
      <c r="Y46" s="18">
        <v>8165</v>
      </c>
      <c r="Z46" s="18">
        <v>9818.6592343593111</v>
      </c>
      <c r="AA46" s="18">
        <v>10277.267736619788</v>
      </c>
      <c r="AB46" s="18">
        <v>10438.691486399863</v>
      </c>
      <c r="AC46" s="18">
        <v>10537.347358055324</v>
      </c>
      <c r="AD46" s="18">
        <v>10598.823462363285</v>
      </c>
      <c r="AE46" s="18">
        <v>10644.80057353086</v>
      </c>
      <c r="AF46" s="18">
        <v>10705.226190198788</v>
      </c>
      <c r="AG46" s="18">
        <v>10773.842282681306</v>
      </c>
      <c r="AH46" s="18">
        <v>10853.062503154546</v>
      </c>
      <c r="AI46" s="18">
        <v>10941.154278752589</v>
      </c>
      <c r="AJ46" s="18">
        <v>11044.511555611321</v>
      </c>
      <c r="AK46" s="18">
        <v>11145.892851634517</v>
      </c>
      <c r="AL46" s="18">
        <v>11247.507495564048</v>
      </c>
      <c r="AM46" s="18">
        <v>11347.387994285302</v>
      </c>
      <c r="AN46" s="18">
        <v>11451.700912874003</v>
      </c>
      <c r="AO46" s="18">
        <v>11554.026872941251</v>
      </c>
      <c r="AP46" s="18">
        <v>11656.586771162303</v>
      </c>
      <c r="AQ46" s="18">
        <v>11757.403694483441</v>
      </c>
      <c r="AR46" s="18">
        <v>11862.675165905002</v>
      </c>
      <c r="AS46" s="18">
        <v>11965.950008778751</v>
      </c>
      <c r="AT46" s="18">
        <v>12069.460290397148</v>
      </c>
      <c r="AU46" s="18">
        <v>12171.21932772764</v>
      </c>
      <c r="AV46" s="18">
        <v>12277.455555312157</v>
      </c>
      <c r="AW46" s="18">
        <v>12381.685704936457</v>
      </c>
      <c r="AX46" s="18">
        <v>12486.152981317839</v>
      </c>
      <c r="AY46" s="18">
        <v>12588.860823199777</v>
      </c>
      <c r="AZ46" s="18">
        <v>12696.068692064304</v>
      </c>
      <c r="BA46" s="18">
        <v>12801.261041130856</v>
      </c>
      <c r="BB46" s="18">
        <v>12906.692250878174</v>
      </c>
      <c r="BC46" s="15">
        <v>13014.577992095601</v>
      </c>
    </row>
    <row r="47" spans="1:55" ht="16" x14ac:dyDescent="0.45">
      <c r="A47" s="19" t="s">
        <v>19</v>
      </c>
      <c r="B47" s="20" t="s">
        <v>32</v>
      </c>
      <c r="C47" s="21" t="s">
        <v>38</v>
      </c>
      <c r="D47" s="22" t="s">
        <v>20</v>
      </c>
      <c r="E47" s="23" t="s">
        <v>20</v>
      </c>
      <c r="F47" s="23" t="s">
        <v>20</v>
      </c>
      <c r="G47" s="23" t="s">
        <v>20</v>
      </c>
      <c r="H47" s="23" t="s">
        <v>20</v>
      </c>
      <c r="I47" s="23" t="s">
        <v>34</v>
      </c>
      <c r="J47" s="23" t="s">
        <v>20</v>
      </c>
      <c r="K47" s="23" t="s">
        <v>20</v>
      </c>
      <c r="L47" s="23" t="s">
        <v>34</v>
      </c>
      <c r="M47" s="23" t="s">
        <v>20</v>
      </c>
      <c r="N47" s="23" t="s">
        <v>20</v>
      </c>
      <c r="O47" s="23" t="s">
        <v>20</v>
      </c>
      <c r="P47" s="23" t="s">
        <v>20</v>
      </c>
      <c r="Q47" s="23" t="s">
        <v>20</v>
      </c>
      <c r="R47" s="24" t="e">
        <f>VLOOKUP($A47&amp;"_"&amp;$C47,watf_2016!$A:$AD,5,FALSE)</f>
        <v>#N/A</v>
      </c>
      <c r="S47" s="24">
        <f>VLOOKUP($A47&amp;"_"&amp;$C47,watf_2017!$A:$AD,18,FALSE)</f>
        <v>320014</v>
      </c>
      <c r="T47" s="24">
        <f>VLOOKUP($A47&amp;"_"&amp;$C47,watf_2018!$A:$AD,18,FALSE)</f>
        <v>325986</v>
      </c>
      <c r="U47" s="24">
        <f>VLOOKUP($A47&amp;"_"&amp;$C47,watf_2019!$A:$AD,18,FALSE)</f>
        <v>352297</v>
      </c>
      <c r="V47" s="24">
        <f>VLOOKUP($A47&amp;"_"&amp;$C47,watf_2020!$A:$AD,19,FALSE)</f>
        <v>378806</v>
      </c>
      <c r="W47" s="24">
        <f>VLOOKUP($A47&amp;"_"&amp;$C47,watf_2021!$A:$AD,18,FALSE)</f>
        <v>104288</v>
      </c>
      <c r="X47" s="24">
        <f>VLOOKUP($A47&amp;"_"&amp;$C47,watf_2021!$A:$AD,19,FALSE)</f>
        <v>157477.51905142816</v>
      </c>
      <c r="Y47" s="24">
        <v>289018</v>
      </c>
      <c r="Z47" s="24">
        <v>335916.70270916622</v>
      </c>
      <c r="AA47" s="24">
        <v>374789.51791063795</v>
      </c>
      <c r="AB47" s="24">
        <v>405233.86149555334</v>
      </c>
      <c r="AC47" s="24">
        <v>427351.13237475156</v>
      </c>
      <c r="AD47" s="24">
        <v>445768.81588034227</v>
      </c>
      <c r="AE47" s="24">
        <v>463784.66533297818</v>
      </c>
      <c r="AF47" s="24">
        <v>479561.14919810707</v>
      </c>
      <c r="AG47" s="24">
        <v>494147.41139241261</v>
      </c>
      <c r="AH47" s="24">
        <v>508967.93199995824</v>
      </c>
      <c r="AI47" s="24">
        <v>526582.98996950907</v>
      </c>
      <c r="AJ47" s="24">
        <v>542074.46580740937</v>
      </c>
      <c r="AK47" s="24">
        <v>557236.64051462105</v>
      </c>
      <c r="AL47" s="24">
        <v>572211.84170557605</v>
      </c>
      <c r="AM47" s="24">
        <v>586742.5776833432</v>
      </c>
      <c r="AN47" s="24">
        <v>601542.03982606041</v>
      </c>
      <c r="AO47" s="24">
        <v>616201.49888326158</v>
      </c>
      <c r="AP47" s="24">
        <v>630892.37298817979</v>
      </c>
      <c r="AQ47" s="24">
        <v>645498.91430803644</v>
      </c>
      <c r="AR47" s="24">
        <v>660445.47509754857</v>
      </c>
      <c r="AS47" s="24">
        <v>675296.9418333153</v>
      </c>
      <c r="AT47" s="24">
        <v>690205.32257369277</v>
      </c>
      <c r="AU47" s="24">
        <v>705037.56860427815</v>
      </c>
      <c r="AV47" s="24">
        <v>720212.77940320619</v>
      </c>
      <c r="AW47" s="24">
        <v>735292.35053301172</v>
      </c>
      <c r="AX47" s="24">
        <v>750429.5102121511</v>
      </c>
      <c r="AY47" s="24">
        <v>765490.14257838065</v>
      </c>
      <c r="AZ47" s="24">
        <v>780896.71041568217</v>
      </c>
      <c r="BA47" s="24">
        <v>796207.09034877957</v>
      </c>
      <c r="BB47" s="24">
        <v>811575.74054297409</v>
      </c>
      <c r="BC47" s="21">
        <v>826729.12471897609</v>
      </c>
    </row>
    <row r="48" spans="1:55" ht="16" x14ac:dyDescent="0.45">
      <c r="A48" s="13" t="s">
        <v>22</v>
      </c>
      <c r="B48" s="14" t="s">
        <v>32</v>
      </c>
      <c r="C48" s="15" t="s">
        <v>38</v>
      </c>
      <c r="D48" s="16" t="s">
        <v>20</v>
      </c>
      <c r="E48" s="17" t="s">
        <v>20</v>
      </c>
      <c r="F48" s="17" t="s">
        <v>20</v>
      </c>
      <c r="G48" s="17" t="s">
        <v>20</v>
      </c>
      <c r="H48" s="17" t="s">
        <v>20</v>
      </c>
      <c r="I48" s="17" t="s">
        <v>34</v>
      </c>
      <c r="J48" s="17" t="s">
        <v>20</v>
      </c>
      <c r="K48" s="17" t="s">
        <v>20</v>
      </c>
      <c r="L48" s="17" t="s">
        <v>34</v>
      </c>
      <c r="M48" s="17" t="s">
        <v>20</v>
      </c>
      <c r="N48" s="17" t="s">
        <v>20</v>
      </c>
      <c r="O48" s="17" t="s">
        <v>20</v>
      </c>
      <c r="P48" s="17" t="s">
        <v>20</v>
      </c>
      <c r="Q48" s="17" t="s">
        <v>20</v>
      </c>
      <c r="R48" s="18" t="e">
        <f>VLOOKUP($A48&amp;"_"&amp;$C48,watf_2016!$A:$AD,5,FALSE)</f>
        <v>#N/A</v>
      </c>
      <c r="S48" s="18">
        <f>VLOOKUP($A48&amp;"_"&amp;$C48,watf_2017!$A:$AD,18,FALSE)</f>
        <v>437479</v>
      </c>
      <c r="T48" s="18">
        <f>VLOOKUP($A48&amp;"_"&amp;$C48,watf_2018!$A:$AD,18,FALSE)</f>
        <v>471670</v>
      </c>
      <c r="U48" s="18">
        <f>VLOOKUP($A48&amp;"_"&amp;$C48,watf_2019!$A:$AD,18,FALSE)</f>
        <v>500421</v>
      </c>
      <c r="V48" s="18">
        <f>VLOOKUP($A48&amp;"_"&amp;$C48,watf_2020!$A:$AD,19,FALSE)</f>
        <v>524423</v>
      </c>
      <c r="W48" s="18">
        <f>VLOOKUP($A48&amp;"_"&amp;$C48,watf_2021!$A:$AD,18,FALSE)</f>
        <v>103515</v>
      </c>
      <c r="X48" s="18">
        <f>VLOOKUP($A48&amp;"_"&amp;$C48,watf_2021!$A:$AD,19,FALSE)</f>
        <v>152646.36806939912</v>
      </c>
      <c r="Y48" s="18">
        <v>345812</v>
      </c>
      <c r="Z48" s="18">
        <v>423118.7072502813</v>
      </c>
      <c r="AA48" s="18">
        <v>495088.59123393835</v>
      </c>
      <c r="AB48" s="18">
        <v>572884.5563796612</v>
      </c>
      <c r="AC48" s="18">
        <v>635106.92521032027</v>
      </c>
      <c r="AD48" s="18">
        <v>671422.88955282408</v>
      </c>
      <c r="AE48" s="18">
        <v>708193.98207878647</v>
      </c>
      <c r="AF48" s="18">
        <v>743389.62480015401</v>
      </c>
      <c r="AG48" s="18">
        <v>774908.72896663181</v>
      </c>
      <c r="AH48" s="18">
        <v>806215.79333666095</v>
      </c>
      <c r="AI48" s="18">
        <v>837552.43084225978</v>
      </c>
      <c r="AJ48" s="18">
        <v>868192.18469247071</v>
      </c>
      <c r="AK48" s="18">
        <v>898875.02207108086</v>
      </c>
      <c r="AL48" s="18">
        <v>929351.9636477452</v>
      </c>
      <c r="AM48" s="18">
        <v>959753.0630202454</v>
      </c>
      <c r="AN48" s="18">
        <v>989736.32924425229</v>
      </c>
      <c r="AO48" s="18">
        <v>1020113.2752462785</v>
      </c>
      <c r="AP48" s="18">
        <v>1050687.5055615935</v>
      </c>
      <c r="AQ48" s="18">
        <v>1081758.3090930057</v>
      </c>
      <c r="AR48" s="18">
        <v>1112442.3130972222</v>
      </c>
      <c r="AS48" s="18">
        <v>1143491.4155337783</v>
      </c>
      <c r="AT48" s="18">
        <v>1174660.7641102872</v>
      </c>
      <c r="AU48" s="18">
        <v>1206211.9657807241</v>
      </c>
      <c r="AV48" s="18">
        <v>1237373.7264022185</v>
      </c>
      <c r="AW48" s="18">
        <v>1268903.9781119307</v>
      </c>
      <c r="AX48" s="18">
        <v>1300555.9048410354</v>
      </c>
      <c r="AY48" s="18">
        <v>1332593.2136141271</v>
      </c>
      <c r="AZ48" s="18">
        <v>1364238.4223293276</v>
      </c>
      <c r="BA48" s="18">
        <v>1396255.5457272872</v>
      </c>
      <c r="BB48" s="18">
        <v>1428395.788212779</v>
      </c>
      <c r="BC48" s="15">
        <v>1461135.1097288292</v>
      </c>
    </row>
    <row r="49" spans="1:55" ht="16" x14ac:dyDescent="0.45">
      <c r="A49" s="19" t="s">
        <v>23</v>
      </c>
      <c r="B49" s="20" t="s">
        <v>32</v>
      </c>
      <c r="C49" s="21" t="s">
        <v>38</v>
      </c>
      <c r="D49" s="22" t="s">
        <v>20</v>
      </c>
      <c r="E49" s="23" t="s">
        <v>20</v>
      </c>
      <c r="F49" s="23" t="s">
        <v>20</v>
      </c>
      <c r="G49" s="23" t="s">
        <v>20</v>
      </c>
      <c r="H49" s="23" t="s">
        <v>20</v>
      </c>
      <c r="I49" s="23" t="s">
        <v>34</v>
      </c>
      <c r="J49" s="23" t="s">
        <v>20</v>
      </c>
      <c r="K49" s="23" t="s">
        <v>20</v>
      </c>
      <c r="L49" s="23" t="s">
        <v>34</v>
      </c>
      <c r="M49" s="23" t="s">
        <v>20</v>
      </c>
      <c r="N49" s="23" t="s">
        <v>20</v>
      </c>
      <c r="O49" s="23" t="s">
        <v>20</v>
      </c>
      <c r="P49" s="23" t="s">
        <v>20</v>
      </c>
      <c r="Q49" s="23" t="s">
        <v>20</v>
      </c>
      <c r="R49" s="24" t="e">
        <f>VLOOKUP($A49&amp;"_"&amp;$C49,watf_2016!$A:$AD,5,FALSE)</f>
        <v>#N/A</v>
      </c>
      <c r="S49" s="24">
        <f>VLOOKUP($A49&amp;"_"&amp;$C49,watf_2017!$A:$AD,18,FALSE)</f>
        <v>757493</v>
      </c>
      <c r="T49" s="24">
        <f>VLOOKUP($A49&amp;"_"&amp;$C49,watf_2018!$A:$AD,18,FALSE)</f>
        <v>797656</v>
      </c>
      <c r="U49" s="24">
        <f>VLOOKUP($A49&amp;"_"&amp;$C49,watf_2019!$A:$AD,18,FALSE)</f>
        <v>852718</v>
      </c>
      <c r="V49" s="24">
        <f>VLOOKUP($A49&amp;"_"&amp;$C49,watf_2020!$A:$AD,19,FALSE)</f>
        <v>903229</v>
      </c>
      <c r="W49" s="24">
        <f>VLOOKUP($A49&amp;"_"&amp;$C49,watf_2021!$A:$AD,18,FALSE)</f>
        <v>207803</v>
      </c>
      <c r="X49" s="24">
        <f>VLOOKUP($A49&amp;"_"&amp;$C49,watf_2021!$A:$AD,19,FALSE)</f>
        <v>310123.88712082728</v>
      </c>
      <c r="Y49" s="24">
        <v>634830</v>
      </c>
      <c r="Z49" s="24">
        <v>759035.40995944745</v>
      </c>
      <c r="AA49" s="24">
        <v>867262.61158335395</v>
      </c>
      <c r="AB49" s="24">
        <v>975080.17987703893</v>
      </c>
      <c r="AC49" s="24">
        <v>1059139.353121327</v>
      </c>
      <c r="AD49" s="24">
        <v>1113755.7073903996</v>
      </c>
      <c r="AE49" s="24">
        <v>1168393.4875022245</v>
      </c>
      <c r="AF49" s="24">
        <v>1219232.0867167315</v>
      </c>
      <c r="AG49" s="24">
        <v>1265195.3419353287</v>
      </c>
      <c r="AH49" s="24">
        <v>1311180.2439003275</v>
      </c>
      <c r="AI49" s="24">
        <v>1359980.5008034389</v>
      </c>
      <c r="AJ49" s="24">
        <v>1405976.049706331</v>
      </c>
      <c r="AK49" s="24">
        <v>1451676.7261963196</v>
      </c>
      <c r="AL49" s="24">
        <v>1496983.954740711</v>
      </c>
      <c r="AM49" s="24">
        <v>1541762.0478807634</v>
      </c>
      <c r="AN49" s="24">
        <v>1586406.9160880975</v>
      </c>
      <c r="AO49" s="24">
        <v>1631296.7345495084</v>
      </c>
      <c r="AP49" s="24">
        <v>1676414.6669159085</v>
      </c>
      <c r="AQ49" s="24">
        <v>1721935.9387002392</v>
      </c>
      <c r="AR49" s="24">
        <v>1767426.4377214899</v>
      </c>
      <c r="AS49" s="24">
        <v>1813178.1424628492</v>
      </c>
      <c r="AT49" s="24">
        <v>1859106.4149918028</v>
      </c>
      <c r="AU49" s="24">
        <v>1905331.4312621313</v>
      </c>
      <c r="AV49" s="24">
        <v>1951526.1047773063</v>
      </c>
      <c r="AW49" s="24">
        <v>1997984.758235893</v>
      </c>
      <c r="AX49" s="24">
        <v>2044622.0759322313</v>
      </c>
      <c r="AY49" s="24">
        <v>2091559.1994787091</v>
      </c>
      <c r="AZ49" s="24">
        <v>2138466.4191899323</v>
      </c>
      <c r="BA49" s="24">
        <v>2185640.4207847561</v>
      </c>
      <c r="BB49" s="24">
        <v>2232995.2053494481</v>
      </c>
      <c r="BC49" s="21">
        <v>2280724.6791938464</v>
      </c>
    </row>
    <row r="50" spans="1:55" ht="16" x14ac:dyDescent="0.45">
      <c r="A50" s="13" t="s">
        <v>25</v>
      </c>
      <c r="B50" s="14" t="s">
        <v>32</v>
      </c>
      <c r="C50" s="15" t="s">
        <v>38</v>
      </c>
      <c r="D50" s="16" t="s">
        <v>20</v>
      </c>
      <c r="E50" s="17" t="s">
        <v>20</v>
      </c>
      <c r="F50" s="17" t="s">
        <v>20</v>
      </c>
      <c r="G50" s="17" t="s">
        <v>20</v>
      </c>
      <c r="H50" s="17" t="s">
        <v>20</v>
      </c>
      <c r="I50" s="17" t="s">
        <v>34</v>
      </c>
      <c r="J50" s="17" t="s">
        <v>20</v>
      </c>
      <c r="K50" s="17" t="s">
        <v>20</v>
      </c>
      <c r="L50" s="17" t="s">
        <v>34</v>
      </c>
      <c r="M50" s="17" t="s">
        <v>20</v>
      </c>
      <c r="N50" s="17" t="s">
        <v>20</v>
      </c>
      <c r="O50" s="17" t="s">
        <v>20</v>
      </c>
      <c r="P50" s="17" t="s">
        <v>20</v>
      </c>
      <c r="Q50" s="17" t="s">
        <v>20</v>
      </c>
      <c r="R50" s="18" t="e">
        <f>VLOOKUP($A50&amp;"_"&amp;$C50,watf_2016!$A:$AD,5,FALSE)</f>
        <v>#N/A</v>
      </c>
      <c r="S50" s="18" t="str">
        <f>VLOOKUP($A50&amp;"_"&amp;$C50,watf_2017!$A:$AD,18,FALSE)</f>
        <v xml:space="preserve">-  </v>
      </c>
      <c r="T50" s="18">
        <f>VLOOKUP($A50&amp;"_"&amp;$C50,watf_2018!$A:$AD,18,FALSE)</f>
        <v>83920</v>
      </c>
      <c r="U50" s="18">
        <f>VLOOKUP($A50&amp;"_"&amp;$C50,watf_2019!$A:$AD,18,FALSE)</f>
        <v>85976</v>
      </c>
      <c r="V50" s="18">
        <f>VLOOKUP($A50&amp;"_"&amp;$C50,watf_2020!$A:$AD,19,FALSE)</f>
        <v>92085</v>
      </c>
      <c r="W50" s="18">
        <f>VLOOKUP($A50&amp;"_"&amp;$C50,watf_2021!$A:$AD,18,FALSE)</f>
        <v>24056</v>
      </c>
      <c r="X50" s="18">
        <f>VLOOKUP($A50&amp;"_"&amp;$C50,watf_2021!$A:$AD,19,FALSE)</f>
        <v>41568.237528727863</v>
      </c>
      <c r="Y50" s="18">
        <v>66811</v>
      </c>
      <c r="Z50" s="18">
        <v>72870.603054497755</v>
      </c>
      <c r="AA50" s="18">
        <v>83977.846169905184</v>
      </c>
      <c r="AB50" s="18">
        <v>95531.829660578762</v>
      </c>
      <c r="AC50" s="18">
        <v>105036.97697102815</v>
      </c>
      <c r="AD50" s="18">
        <v>109476.89990340042</v>
      </c>
      <c r="AE50" s="18">
        <v>112923.68434578314</v>
      </c>
      <c r="AF50" s="18">
        <v>115973.20824089859</v>
      </c>
      <c r="AG50" s="18">
        <v>118553.53950880142</v>
      </c>
      <c r="AH50" s="18">
        <v>121157.41507550803</v>
      </c>
      <c r="AI50" s="18">
        <v>124055.44338120979</v>
      </c>
      <c r="AJ50" s="18">
        <v>126729.57342596319</v>
      </c>
      <c r="AK50" s="18">
        <v>129296.39069136314</v>
      </c>
      <c r="AL50" s="18">
        <v>131748.92870737705</v>
      </c>
      <c r="AM50" s="18">
        <v>134078.01048296428</v>
      </c>
      <c r="AN50" s="18">
        <v>136320.5697798836</v>
      </c>
      <c r="AO50" s="18">
        <v>138512.49481874669</v>
      </c>
      <c r="AP50" s="18">
        <v>140652.45723534055</v>
      </c>
      <c r="AQ50" s="18">
        <v>142756.22483125338</v>
      </c>
      <c r="AR50" s="18">
        <v>144786.55353027687</v>
      </c>
      <c r="AS50" s="18">
        <v>146770.31209115798</v>
      </c>
      <c r="AT50" s="18">
        <v>148700.60998305166</v>
      </c>
      <c r="AU50" s="18">
        <v>150588.19936221596</v>
      </c>
      <c r="AV50" s="18">
        <v>152406.36804663998</v>
      </c>
      <c r="AW50" s="18">
        <v>154181.00486135515</v>
      </c>
      <c r="AX50" s="18">
        <v>155905.44938962717</v>
      </c>
      <c r="AY50" s="18">
        <v>157590.04437151537</v>
      </c>
      <c r="AZ50" s="18">
        <v>159209.03971955812</v>
      </c>
      <c r="BA50" s="18">
        <v>160787.38086643402</v>
      </c>
      <c r="BB50" s="18">
        <v>162318.62864720999</v>
      </c>
      <c r="BC50" s="15">
        <v>163818.03590495832</v>
      </c>
    </row>
    <row r="51" spans="1:55" ht="16" x14ac:dyDescent="0.45">
      <c r="A51" s="19" t="s">
        <v>22</v>
      </c>
      <c r="B51" s="20" t="s">
        <v>32</v>
      </c>
      <c r="C51" s="21" t="s">
        <v>195</v>
      </c>
      <c r="D51" s="22" t="s">
        <v>20</v>
      </c>
      <c r="E51" s="23" t="s">
        <v>20</v>
      </c>
      <c r="F51" s="23" t="s">
        <v>20</v>
      </c>
      <c r="G51" s="23" t="s">
        <v>20</v>
      </c>
      <c r="H51" s="23" t="s">
        <v>20</v>
      </c>
      <c r="I51" s="23" t="s">
        <v>34</v>
      </c>
      <c r="J51" s="23" t="s">
        <v>20</v>
      </c>
      <c r="K51" s="23" t="s">
        <v>20</v>
      </c>
      <c r="L51" s="23" t="s">
        <v>34</v>
      </c>
      <c r="M51" s="23" t="s">
        <v>20</v>
      </c>
      <c r="N51" s="23" t="s">
        <v>20</v>
      </c>
      <c r="O51" s="23" t="s">
        <v>20</v>
      </c>
      <c r="P51" s="23" t="s">
        <v>20</v>
      </c>
      <c r="Q51" s="23" t="s">
        <v>20</v>
      </c>
      <c r="R51" s="24" t="e">
        <f>VLOOKUP($A51&amp;"_"&amp;$C51,watf_2016!$A:$AD,5,FALSE)</f>
        <v>#N/A</v>
      </c>
      <c r="S51" s="24" t="e">
        <f>VLOOKUP($A51&amp;"_"&amp;$C51,watf_2017!$A:$AD,18,FALSE)</f>
        <v>#N/A</v>
      </c>
      <c r="T51" s="24" t="e">
        <f>VLOOKUP($A51&amp;"_"&amp;$C51,watf_2018!$A:$AD,18,FALSE)</f>
        <v>#N/A</v>
      </c>
      <c r="U51" s="24" t="e">
        <f>VLOOKUP($A51&amp;"_"&amp;$C51,watf_2019!$A:$AD,18,FALSE)</f>
        <v>#N/A</v>
      </c>
      <c r="V51" s="24" t="e">
        <f>VLOOKUP($A51&amp;"_"&amp;$C51,watf_2020!$A:$AD,19,FALSE)</f>
        <v>#N/A</v>
      </c>
      <c r="W51" s="24" t="e">
        <f>VLOOKUP($A51&amp;"_"&amp;$C51,watf_2021!$A:$AD,18,FALSE)</f>
        <v>#N/A</v>
      </c>
      <c r="X51" s="24" t="e">
        <f>VLOOKUP($A51&amp;"_"&amp;$C51,watf_2021!$A:$AD,19,FALSE)</f>
        <v>#N/A</v>
      </c>
      <c r="Y51" s="24">
        <v>113888</v>
      </c>
      <c r="Z51" s="24">
        <v>128829.13858028443</v>
      </c>
      <c r="AA51" s="24">
        <v>153627.46789576873</v>
      </c>
      <c r="AB51" s="24">
        <v>178708.62756724496</v>
      </c>
      <c r="AC51" s="24">
        <v>199801.37177087495</v>
      </c>
      <c r="AD51" s="24">
        <v>214451.57151682291</v>
      </c>
      <c r="AE51" s="24">
        <v>223137.98779440994</v>
      </c>
      <c r="AF51" s="24">
        <v>229731.26488577784</v>
      </c>
      <c r="AG51" s="24">
        <v>234081.09787848903</v>
      </c>
      <c r="AH51" s="24">
        <v>238447.42449119466</v>
      </c>
      <c r="AI51" s="24">
        <v>242820.98172695847</v>
      </c>
      <c r="AJ51" s="24">
        <v>247226.39994377529</v>
      </c>
      <c r="AK51" s="24">
        <v>251642.43966377922</v>
      </c>
      <c r="AL51" s="24">
        <v>256075.16795614263</v>
      </c>
      <c r="AM51" s="24">
        <v>260515.24762258341</v>
      </c>
      <c r="AN51" s="24">
        <v>264987.50678134395</v>
      </c>
      <c r="AO51" s="24">
        <v>269470.53565402463</v>
      </c>
      <c r="AP51" s="24">
        <v>273970.45011811872</v>
      </c>
      <c r="AQ51" s="24">
        <v>278477.8381795882</v>
      </c>
      <c r="AR51" s="24">
        <v>283017.72730476141</v>
      </c>
      <c r="AS51" s="24">
        <v>287568.53604921442</v>
      </c>
      <c r="AT51" s="24">
        <v>292136.42949141812</v>
      </c>
      <c r="AU51" s="24">
        <v>296711.92024242162</v>
      </c>
      <c r="AV51" s="24">
        <v>301320.2367172314</v>
      </c>
      <c r="AW51" s="24">
        <v>305939.62442896352</v>
      </c>
      <c r="AX51" s="24">
        <v>310576.29805287259</v>
      </c>
      <c r="AY51" s="24">
        <v>315220.69420114742</v>
      </c>
      <c r="AZ51" s="24">
        <v>319898.24385091325</v>
      </c>
      <c r="BA51" s="24">
        <v>324587.01808535407</v>
      </c>
      <c r="BB51" s="24">
        <v>329293.28157549811</v>
      </c>
      <c r="BC51" s="21">
        <v>334023.4334001831</v>
      </c>
    </row>
    <row r="52" spans="1:55" ht="16" x14ac:dyDescent="0.45">
      <c r="A52" s="13" t="s">
        <v>23</v>
      </c>
      <c r="B52" s="14" t="s">
        <v>32</v>
      </c>
      <c r="C52" s="15" t="s">
        <v>39</v>
      </c>
      <c r="D52" s="16" t="s">
        <v>20</v>
      </c>
      <c r="E52" s="17" t="s">
        <v>20</v>
      </c>
      <c r="F52" s="17" t="s">
        <v>20</v>
      </c>
      <c r="G52" s="17" t="s">
        <v>20</v>
      </c>
      <c r="H52" s="17" t="s">
        <v>20</v>
      </c>
      <c r="I52" s="17" t="s">
        <v>34</v>
      </c>
      <c r="J52" s="17" t="s">
        <v>20</v>
      </c>
      <c r="K52" s="17" t="s">
        <v>20</v>
      </c>
      <c r="L52" s="17" t="s">
        <v>34</v>
      </c>
      <c r="M52" s="17" t="s">
        <v>20</v>
      </c>
      <c r="N52" s="17" t="s">
        <v>20</v>
      </c>
      <c r="O52" s="17" t="s">
        <v>20</v>
      </c>
      <c r="P52" s="17" t="s">
        <v>20</v>
      </c>
      <c r="Q52" s="17" t="s">
        <v>20</v>
      </c>
      <c r="R52" s="18" t="e">
        <f>VLOOKUP($A52&amp;"_"&amp;$C52,watf_2016!$A:$AD,5,FALSE)</f>
        <v>#N/A</v>
      </c>
      <c r="S52" s="18" t="e">
        <f>VLOOKUP($A52&amp;"_"&amp;$C52,watf_2017!$A:$AD,18,FALSE)</f>
        <v>#N/A</v>
      </c>
      <c r="T52" s="18" t="e">
        <f>VLOOKUP($A52&amp;"_"&amp;$C52,watf_2018!$A:$AD,18,FALSE)</f>
        <v>#N/A</v>
      </c>
      <c r="U52" s="18" t="e">
        <f>VLOOKUP($A52&amp;"_"&amp;$C52,watf_2019!$A:$AD,18,FALSE)</f>
        <v>#N/A</v>
      </c>
      <c r="V52" s="18" t="e">
        <f>VLOOKUP($A52&amp;"_"&amp;$C52,watf_2020!$A:$AD,19,FALSE)</f>
        <v>#N/A</v>
      </c>
      <c r="W52" s="18" t="e">
        <f>VLOOKUP($A52&amp;"_"&amp;$C52,watf_2021!$A:$AD,18,FALSE)</f>
        <v>#N/A</v>
      </c>
      <c r="X52" s="18" t="e">
        <f>VLOOKUP($A52&amp;"_"&amp;$C52,watf_2021!$A:$AD,19,FALSE)</f>
        <v>#N/A</v>
      </c>
      <c r="Y52" s="18">
        <v>145360</v>
      </c>
      <c r="Z52" s="18">
        <v>164429.99775244226</v>
      </c>
      <c r="AA52" s="18">
        <v>196081.13877958123</v>
      </c>
      <c r="AB52" s="18">
        <v>228093.26797533303</v>
      </c>
      <c r="AC52" s="18">
        <v>255014.8163161561</v>
      </c>
      <c r="AD52" s="18">
        <v>273713.47671120201</v>
      </c>
      <c r="AE52" s="18">
        <v>284800.31176063709</v>
      </c>
      <c r="AF52" s="18">
        <v>293215.58604766673</v>
      </c>
      <c r="AG52" s="18">
        <v>298767.45914949046</v>
      </c>
      <c r="AH52" s="18">
        <v>304340.3837457858</v>
      </c>
      <c r="AI52" s="18">
        <v>309922.53708758327</v>
      </c>
      <c r="AJ52" s="18">
        <v>315545.35592711414</v>
      </c>
      <c r="AK52" s="18">
        <v>321181.73143375025</v>
      </c>
      <c r="AL52" s="18">
        <v>326839.40726068499</v>
      </c>
      <c r="AM52" s="18">
        <v>332506.46595267911</v>
      </c>
      <c r="AN52" s="18">
        <v>338214.59667160863</v>
      </c>
      <c r="AO52" s="18">
        <v>343936.47322517761</v>
      </c>
      <c r="AP52" s="18">
        <v>349679.90156267333</v>
      </c>
      <c r="AQ52" s="18">
        <v>355432.8687639166</v>
      </c>
      <c r="AR52" s="18">
        <v>361227.31842705217</v>
      </c>
      <c r="AS52" s="18">
        <v>367035.70525528415</v>
      </c>
      <c r="AT52" s="18">
        <v>372865.89799515781</v>
      </c>
      <c r="AU52" s="18">
        <v>378705.78749682504</v>
      </c>
      <c r="AV52" s="18">
        <v>384587.57383760146</v>
      </c>
      <c r="AW52" s="18">
        <v>390483.49085938936</v>
      </c>
      <c r="AX52" s="18">
        <v>396401.47061117546</v>
      </c>
      <c r="AY52" s="18">
        <v>402329.30694259965</v>
      </c>
      <c r="AZ52" s="18">
        <v>408299.45846945024</v>
      </c>
      <c r="BA52" s="18">
        <v>414283.93640143884</v>
      </c>
      <c r="BB52" s="18">
        <v>420290.73659924138</v>
      </c>
      <c r="BC52" s="15">
        <v>426328.02647382172</v>
      </c>
    </row>
    <row r="53" spans="1:55" ht="16" x14ac:dyDescent="0.45">
      <c r="A53" s="19" t="s">
        <v>19</v>
      </c>
      <c r="B53" s="20" t="s">
        <v>32</v>
      </c>
      <c r="C53" s="21" t="s">
        <v>40</v>
      </c>
      <c r="D53" s="22" t="s">
        <v>20</v>
      </c>
      <c r="E53" s="23" t="s">
        <v>20</v>
      </c>
      <c r="F53" s="23" t="s">
        <v>20</v>
      </c>
      <c r="G53" s="23" t="s">
        <v>20</v>
      </c>
      <c r="H53" s="23" t="s">
        <v>20</v>
      </c>
      <c r="I53" s="23" t="s">
        <v>34</v>
      </c>
      <c r="J53" s="23" t="s">
        <v>20</v>
      </c>
      <c r="K53" s="23" t="s">
        <v>20</v>
      </c>
      <c r="L53" s="23" t="s">
        <v>34</v>
      </c>
      <c r="M53" s="23" t="s">
        <v>20</v>
      </c>
      <c r="N53" s="23" t="s">
        <v>20</v>
      </c>
      <c r="O53" s="23" t="s">
        <v>20</v>
      </c>
      <c r="P53" s="23" t="s">
        <v>20</v>
      </c>
      <c r="Q53" s="23" t="s">
        <v>20</v>
      </c>
      <c r="R53" s="24">
        <f>VLOOKUP($A53&amp;"_"&amp;$C53,watf_2016!$A:$AD,5,FALSE)</f>
        <v>1614362</v>
      </c>
      <c r="S53" s="24">
        <f>VLOOKUP($A53&amp;"_"&amp;$C53,watf_2017!$A:$AD,18,FALSE)</f>
        <v>1255646</v>
      </c>
      <c r="T53" s="24">
        <f>VLOOKUP($A53&amp;"_"&amp;$C53,watf_2018!$A:$AD,18,FALSE)</f>
        <v>959285</v>
      </c>
      <c r="U53" s="24">
        <f>VLOOKUP($A53&amp;"_"&amp;$C53,watf_2019!$A:$AD,18,FALSE)</f>
        <v>657553</v>
      </c>
      <c r="V53" s="24">
        <f>VLOOKUP($A53&amp;"_"&amp;$C53,watf_2020!$A:$AD,19,FALSE)</f>
        <v>633127</v>
      </c>
      <c r="W53" s="24">
        <f>VLOOKUP($A53&amp;"_"&amp;$C53,watf_2021!$A:$AD,18,FALSE)</f>
        <v>371343</v>
      </c>
      <c r="X53" s="24">
        <f>VLOOKUP($A53&amp;"_"&amp;$C53,watf_2021!$A:$AD,19,FALSE)</f>
        <v>615890.13186741562</v>
      </c>
      <c r="Y53" s="24">
        <v>707535</v>
      </c>
      <c r="Z53" s="24">
        <v>814936.2763995009</v>
      </c>
      <c r="AA53" s="24">
        <v>845075.13056511828</v>
      </c>
      <c r="AB53" s="24">
        <v>872664.52346645517</v>
      </c>
      <c r="AC53" s="24">
        <v>904867.55658878421</v>
      </c>
      <c r="AD53" s="24">
        <v>944097.71461996459</v>
      </c>
      <c r="AE53" s="24">
        <v>993446.57899029029</v>
      </c>
      <c r="AF53" s="24">
        <v>1044296.5840736477</v>
      </c>
      <c r="AG53" s="24">
        <v>1098829.1262354595</v>
      </c>
      <c r="AH53" s="24">
        <v>1157327.2483643023</v>
      </c>
      <c r="AI53" s="24">
        <v>1219055.1105639564</v>
      </c>
      <c r="AJ53" s="24">
        <v>1284154.5178699601</v>
      </c>
      <c r="AK53" s="24">
        <v>1352947.4957708155</v>
      </c>
      <c r="AL53" s="24">
        <v>1425773.0968742592</v>
      </c>
      <c r="AM53" s="24">
        <v>1504421.2993510123</v>
      </c>
      <c r="AN53" s="24">
        <v>1587039.8737382218</v>
      </c>
      <c r="AO53" s="24">
        <v>1673713.1641391874</v>
      </c>
      <c r="AP53" s="24">
        <v>1764671.5991388038</v>
      </c>
      <c r="AQ53" s="24">
        <v>1860087.259001652</v>
      </c>
      <c r="AR53" s="24">
        <v>1955877.5228175556</v>
      </c>
      <c r="AS53" s="24">
        <v>2052043.5073396866</v>
      </c>
      <c r="AT53" s="24">
        <v>2148586.3322898149</v>
      </c>
      <c r="AU53" s="24">
        <v>2245507.1203657142</v>
      </c>
      <c r="AV53" s="24">
        <v>2342806.9972485886</v>
      </c>
      <c r="AW53" s="24">
        <v>2440487.0916105127</v>
      </c>
      <c r="AX53" s="24">
        <v>2538548.5351218949</v>
      </c>
      <c r="AY53" s="24">
        <v>2636992.4624589575</v>
      </c>
      <c r="AZ53" s="24">
        <v>2735820.0113112275</v>
      </c>
      <c r="BA53" s="24">
        <v>2835032.3223890564</v>
      </c>
      <c r="BB53" s="24">
        <v>2934630.5394311515</v>
      </c>
      <c r="BC53" s="21">
        <v>3034622.8465175233</v>
      </c>
    </row>
    <row r="54" spans="1:55" ht="16" x14ac:dyDescent="0.45">
      <c r="A54" s="13" t="s">
        <v>22</v>
      </c>
      <c r="B54" s="14" t="s">
        <v>32</v>
      </c>
      <c r="C54" s="15" t="s">
        <v>40</v>
      </c>
      <c r="D54" s="16" t="s">
        <v>20</v>
      </c>
      <c r="E54" s="17" t="s">
        <v>20</v>
      </c>
      <c r="F54" s="17" t="s">
        <v>20</v>
      </c>
      <c r="G54" s="17" t="s">
        <v>20</v>
      </c>
      <c r="H54" s="17" t="s">
        <v>20</v>
      </c>
      <c r="I54" s="17" t="s">
        <v>34</v>
      </c>
      <c r="J54" s="17" t="s">
        <v>20</v>
      </c>
      <c r="K54" s="17" t="s">
        <v>20</v>
      </c>
      <c r="L54" s="17" t="s">
        <v>34</v>
      </c>
      <c r="M54" s="17" t="s">
        <v>20</v>
      </c>
      <c r="N54" s="17" t="s">
        <v>20</v>
      </c>
      <c r="O54" s="17" t="s">
        <v>20</v>
      </c>
      <c r="P54" s="17" t="s">
        <v>20</v>
      </c>
      <c r="Q54" s="17" t="s">
        <v>20</v>
      </c>
      <c r="R54" s="18">
        <f>VLOOKUP($A54&amp;"_"&amp;$C54,watf_2016!$A:$AD,5,FALSE)</f>
        <v>657446</v>
      </c>
      <c r="S54" s="18">
        <f>VLOOKUP($A54&amp;"_"&amp;$C54,watf_2017!$A:$AD,18,FALSE)</f>
        <v>465181</v>
      </c>
      <c r="T54" s="18">
        <f>VLOOKUP($A54&amp;"_"&amp;$C54,watf_2018!$A:$AD,18,FALSE)</f>
        <v>443009</v>
      </c>
      <c r="U54" s="18">
        <f>VLOOKUP($A54&amp;"_"&amp;$C54,watf_2019!$A:$AD,18,FALSE)</f>
        <v>412623</v>
      </c>
      <c r="V54" s="18">
        <f>VLOOKUP($A54&amp;"_"&amp;$C54,watf_2020!$A:$AD,19,FALSE)</f>
        <v>384375</v>
      </c>
      <c r="W54" s="18">
        <f>VLOOKUP($A54&amp;"_"&amp;$C54,watf_2021!$A:$AD,18,FALSE)</f>
        <v>150585</v>
      </c>
      <c r="X54" s="18">
        <f>VLOOKUP($A54&amp;"_"&amp;$C54,watf_2021!$A:$AD,19,FALSE)</f>
        <v>256001.61634259936</v>
      </c>
      <c r="Y54" s="18">
        <v>331221</v>
      </c>
      <c r="Z54" s="18">
        <v>406811.63808641362</v>
      </c>
      <c r="AA54" s="18">
        <v>437239.30209768779</v>
      </c>
      <c r="AB54" s="18">
        <v>464380.84888061113</v>
      </c>
      <c r="AC54" s="18">
        <v>486101.97315962007</v>
      </c>
      <c r="AD54" s="18">
        <v>501678.99918449711</v>
      </c>
      <c r="AE54" s="18">
        <v>523671.62252244126</v>
      </c>
      <c r="AF54" s="18">
        <v>541587.492784651</v>
      </c>
      <c r="AG54" s="18">
        <v>560178.62916309445</v>
      </c>
      <c r="AH54" s="18">
        <v>579430.32229338854</v>
      </c>
      <c r="AI54" s="18">
        <v>599050.14100470289</v>
      </c>
      <c r="AJ54" s="18">
        <v>619150.01313288766</v>
      </c>
      <c r="AK54" s="18">
        <v>639617.85969602154</v>
      </c>
      <c r="AL54" s="18">
        <v>660494.55293930694</v>
      </c>
      <c r="AM54" s="18">
        <v>682609.3086977629</v>
      </c>
      <c r="AN54" s="18">
        <v>705422.2005099922</v>
      </c>
      <c r="AO54" s="18">
        <v>728809.01638608403</v>
      </c>
      <c r="AP54" s="18">
        <v>752837.21592901717</v>
      </c>
      <c r="AQ54" s="18">
        <v>777488.40336339397</v>
      </c>
      <c r="AR54" s="18">
        <v>802313.09572169487</v>
      </c>
      <c r="AS54" s="18">
        <v>827193.17387050181</v>
      </c>
      <c r="AT54" s="18">
        <v>852168.82901206834</v>
      </c>
      <c r="AU54" s="18">
        <v>877200.97156386951</v>
      </c>
      <c r="AV54" s="18">
        <v>902409.32719715859</v>
      </c>
      <c r="AW54" s="18">
        <v>927674.56857822253</v>
      </c>
      <c r="AX54" s="18">
        <v>953037.02133474627</v>
      </c>
      <c r="AY54" s="18">
        <v>978457.14646003779</v>
      </c>
      <c r="AZ54" s="18">
        <v>1004055.5323551672</v>
      </c>
      <c r="BA54" s="18">
        <v>1029711.8235885715</v>
      </c>
      <c r="BB54" s="18">
        <v>1055466.6185190361</v>
      </c>
      <c r="BC54" s="15">
        <v>1081691.5590950726</v>
      </c>
    </row>
    <row r="55" spans="1:55" ht="16" x14ac:dyDescent="0.45">
      <c r="A55" s="19" t="s">
        <v>23</v>
      </c>
      <c r="B55" s="20" t="s">
        <v>32</v>
      </c>
      <c r="C55" s="21" t="s">
        <v>40</v>
      </c>
      <c r="D55" s="22" t="s">
        <v>20</v>
      </c>
      <c r="E55" s="23" t="s">
        <v>20</v>
      </c>
      <c r="F55" s="23" t="s">
        <v>20</v>
      </c>
      <c r="G55" s="23" t="s">
        <v>20</v>
      </c>
      <c r="H55" s="23" t="s">
        <v>20</v>
      </c>
      <c r="I55" s="23" t="s">
        <v>34</v>
      </c>
      <c r="J55" s="23" t="s">
        <v>20</v>
      </c>
      <c r="K55" s="23" t="s">
        <v>20</v>
      </c>
      <c r="L55" s="23" t="s">
        <v>34</v>
      </c>
      <c r="M55" s="23" t="s">
        <v>20</v>
      </c>
      <c r="N55" s="23" t="s">
        <v>20</v>
      </c>
      <c r="O55" s="23" t="s">
        <v>20</v>
      </c>
      <c r="P55" s="23" t="s">
        <v>20</v>
      </c>
      <c r="Q55" s="23" t="s">
        <v>20</v>
      </c>
      <c r="R55" s="24">
        <f>VLOOKUP($A55&amp;"_"&amp;$C55,watf_2016!$A:$AD,5,FALSE)</f>
        <v>2390691</v>
      </c>
      <c r="S55" s="24">
        <f>VLOOKUP($A55&amp;"_"&amp;$C55,watf_2017!$A:$AD,18,FALSE)</f>
        <v>1825912</v>
      </c>
      <c r="T55" s="24">
        <f>VLOOKUP($A55&amp;"_"&amp;$C55,watf_2018!$A:$AD,18,FALSE)</f>
        <v>1509246</v>
      </c>
      <c r="U55" s="24">
        <f>VLOOKUP($A55&amp;"_"&amp;$C55,watf_2019!$A:$AD,18,FALSE)</f>
        <v>1160106</v>
      </c>
      <c r="V55" s="24">
        <f>VLOOKUP($A55&amp;"_"&amp;$C55,watf_2020!$A:$AD,19,FALSE)</f>
        <v>1109427</v>
      </c>
      <c r="W55" s="24">
        <f>VLOOKUP($A55&amp;"_"&amp;$C55,watf_2021!$A:$AD,18,FALSE)</f>
        <v>569300</v>
      </c>
      <c r="X55" s="24">
        <f>VLOOKUP($A55&amp;"_"&amp;$C55,watf_2021!$A:$AD,19,FALSE)</f>
        <v>957697.60335039883</v>
      </c>
      <c r="Y55" s="24">
        <v>1156790</v>
      </c>
      <c r="Z55" s="24">
        <v>1360575.3131612823</v>
      </c>
      <c r="AA55" s="24">
        <v>1428024.013878146</v>
      </c>
      <c r="AB55" s="24">
        <v>1488974.0384434487</v>
      </c>
      <c r="AC55" s="24">
        <v>1549025.6059340758</v>
      </c>
      <c r="AD55" s="24">
        <v>1610060.5385305723</v>
      </c>
      <c r="AE55" s="24">
        <v>1689508.5701819416</v>
      </c>
      <c r="AF55" s="24">
        <v>1766088.3222517236</v>
      </c>
      <c r="AG55" s="24">
        <v>1847521.0553464848</v>
      </c>
      <c r="AH55" s="24">
        <v>1934105.593768999</v>
      </c>
      <c r="AI55" s="24">
        <v>2024696.8238567186</v>
      </c>
      <c r="AJ55" s="24">
        <v>2119577.3101852452</v>
      </c>
      <c r="AK55" s="24">
        <v>2218980.8555141748</v>
      </c>
      <c r="AL55" s="24">
        <v>2323330.5556144421</v>
      </c>
      <c r="AM55" s="24">
        <v>2435543.2238993016</v>
      </c>
      <c r="AN55" s="24">
        <v>2552954.8834082223</v>
      </c>
      <c r="AO55" s="24">
        <v>2675521.1360606616</v>
      </c>
      <c r="AP55" s="24">
        <v>2803573.7191239367</v>
      </c>
      <c r="AQ55" s="24">
        <v>2937283.7802787772</v>
      </c>
      <c r="AR55" s="24">
        <v>3071604.2320044553</v>
      </c>
      <c r="AS55" s="24">
        <v>3206404.7769227168</v>
      </c>
      <c r="AT55" s="24">
        <v>3341731.4201240768</v>
      </c>
      <c r="AU55" s="24">
        <v>3477541.8805409768</v>
      </c>
      <c r="AV55" s="24">
        <v>3613970.7418831703</v>
      </c>
      <c r="AW55" s="24">
        <v>3750886.3745573815</v>
      </c>
      <c r="AX55" s="24">
        <v>3888334.9466606965</v>
      </c>
      <c r="AY55" s="24">
        <v>4026273.6899728179</v>
      </c>
      <c r="AZ55" s="24">
        <v>4164838.1623382661</v>
      </c>
      <c r="BA55" s="24">
        <v>4303895.6026491886</v>
      </c>
      <c r="BB55" s="24">
        <v>4443492.4961638702</v>
      </c>
      <c r="BC55" s="21">
        <v>4584051.8285993962</v>
      </c>
    </row>
    <row r="56" spans="1:55" ht="16" x14ac:dyDescent="0.45">
      <c r="A56" s="13" t="s">
        <v>25</v>
      </c>
      <c r="B56" s="14" t="s">
        <v>32</v>
      </c>
      <c r="C56" s="15" t="s">
        <v>40</v>
      </c>
      <c r="D56" s="16" t="s">
        <v>20</v>
      </c>
      <c r="E56" s="17" t="s">
        <v>20</v>
      </c>
      <c r="F56" s="17" t="s">
        <v>20</v>
      </c>
      <c r="G56" s="17" t="s">
        <v>20</v>
      </c>
      <c r="H56" s="17" t="s">
        <v>20</v>
      </c>
      <c r="I56" s="17" t="s">
        <v>34</v>
      </c>
      <c r="J56" s="17" t="s">
        <v>20</v>
      </c>
      <c r="K56" s="17" t="s">
        <v>20</v>
      </c>
      <c r="L56" s="17" t="s">
        <v>34</v>
      </c>
      <c r="M56" s="17" t="s">
        <v>20</v>
      </c>
      <c r="N56" s="17" t="s">
        <v>20</v>
      </c>
      <c r="O56" s="17" t="s">
        <v>20</v>
      </c>
      <c r="P56" s="17" t="s">
        <v>20</v>
      </c>
      <c r="Q56" s="17" t="s">
        <v>20</v>
      </c>
      <c r="R56" s="18">
        <f>VLOOKUP($A56&amp;"_"&amp;$C56,watf_2016!$A:$AD,5,FALSE)</f>
        <v>43207</v>
      </c>
      <c r="S56" s="18" t="str">
        <f>VLOOKUP($A56&amp;"_"&amp;$C56,watf_2017!$A:$AD,18,FALSE)</f>
        <v xml:space="preserve">-  </v>
      </c>
      <c r="T56" s="18" t="str">
        <f>VLOOKUP($A56&amp;"_"&amp;$C56,watf_2018!$A:$AD,18,FALSE)</f>
        <v/>
      </c>
      <c r="U56" s="18" t="str">
        <f>VLOOKUP($A56&amp;"_"&amp;$C56,watf_2019!$A:$AD,18,FALSE)</f>
        <v/>
      </c>
      <c r="V56" s="18" t="str">
        <f>VLOOKUP($A56&amp;"_"&amp;$C56,watf_2020!$A:$AD,19,FALSE)</f>
        <v/>
      </c>
      <c r="W56" s="18">
        <f>VLOOKUP($A56&amp;"_"&amp;$C56,watf_2021!$A:$AD,18,FALSE)</f>
        <v>14942</v>
      </c>
      <c r="X56" s="18" t="str">
        <f>VLOOKUP($A56&amp;"_"&amp;$C56,watf_2021!$A:$AD,19,FALSE)</f>
        <v/>
      </c>
      <c r="Y56" s="18">
        <v>20930</v>
      </c>
      <c r="Z56" s="18">
        <v>24617.122644962041</v>
      </c>
      <c r="AA56" s="18">
        <v>25837.4835626774</v>
      </c>
      <c r="AB56" s="18">
        <v>26940.262817470222</v>
      </c>
      <c r="AC56" s="18">
        <v>28026.786134216411</v>
      </c>
      <c r="AD56" s="18">
        <v>29131.101644589664</v>
      </c>
      <c r="AE56" s="18">
        <v>30355.015642379862</v>
      </c>
      <c r="AF56" s="18">
        <v>31540.901175630494</v>
      </c>
      <c r="AG56" s="18">
        <v>32830.576739892982</v>
      </c>
      <c r="AH56" s="18">
        <v>34231.987611871293</v>
      </c>
      <c r="AI56" s="18">
        <v>35728.082091914097</v>
      </c>
      <c r="AJ56" s="18">
        <v>37327.700963805481</v>
      </c>
      <c r="AK56" s="18">
        <v>39000.288015293925</v>
      </c>
      <c r="AL56" s="18">
        <v>40752.808297618372</v>
      </c>
      <c r="AM56" s="18">
        <v>42635.823663143652</v>
      </c>
      <c r="AN56" s="18">
        <v>44601.989820930474</v>
      </c>
      <c r="AO56" s="18">
        <v>46650.011913183029</v>
      </c>
      <c r="AP56" s="18">
        <v>48785.148525042307</v>
      </c>
      <c r="AQ56" s="18">
        <v>51009.825386024444</v>
      </c>
      <c r="AR56" s="18">
        <v>53236.006022083784</v>
      </c>
      <c r="AS56" s="18">
        <v>55461.400688392503</v>
      </c>
      <c r="AT56" s="18">
        <v>57686.781242923949</v>
      </c>
      <c r="AU56" s="18">
        <v>59911.392326710979</v>
      </c>
      <c r="AV56" s="18">
        <v>62137.525500064738</v>
      </c>
      <c r="AW56" s="18">
        <v>64362.885918813743</v>
      </c>
      <c r="AX56" s="18">
        <v>66588.241761409037</v>
      </c>
      <c r="AY56" s="18">
        <v>68812.835013858814</v>
      </c>
      <c r="AZ56" s="18">
        <v>71038.955320693873</v>
      </c>
      <c r="BA56" s="18">
        <v>73264.306455377329</v>
      </c>
      <c r="BB56" s="18">
        <v>75489.655598889964</v>
      </c>
      <c r="BC56" s="15">
        <v>77722.147281697558</v>
      </c>
    </row>
    <row r="57" spans="1:55" ht="16" x14ac:dyDescent="0.45">
      <c r="A57" s="19" t="s">
        <v>19</v>
      </c>
      <c r="B57" s="20" t="s">
        <v>32</v>
      </c>
      <c r="C57" s="21" t="s">
        <v>41</v>
      </c>
      <c r="D57" s="22" t="s">
        <v>20</v>
      </c>
      <c r="E57" s="23" t="s">
        <v>20</v>
      </c>
      <c r="F57" s="23" t="s">
        <v>20</v>
      </c>
      <c r="G57" s="23" t="s">
        <v>20</v>
      </c>
      <c r="H57" s="23" t="s">
        <v>20</v>
      </c>
      <c r="I57" s="23" t="s">
        <v>34</v>
      </c>
      <c r="J57" s="23" t="s">
        <v>20</v>
      </c>
      <c r="K57" s="23" t="s">
        <v>20</v>
      </c>
      <c r="L57" s="23" t="s">
        <v>20</v>
      </c>
      <c r="M57" s="23" t="s">
        <v>20</v>
      </c>
      <c r="N57" s="23" t="s">
        <v>20</v>
      </c>
      <c r="O57" s="23" t="s">
        <v>20</v>
      </c>
      <c r="P57" s="23" t="s">
        <v>20</v>
      </c>
      <c r="Q57" s="23" t="s">
        <v>20</v>
      </c>
      <c r="R57" s="24">
        <f>VLOOKUP($A57&amp;"_"&amp;$C57,watf_2016!$A:$AD,5,FALSE)</f>
        <v>41357</v>
      </c>
      <c r="S57" s="24" t="e">
        <f>VLOOKUP($A57&amp;"_"&amp;$C57,watf_2017!$A:$AD,18,FALSE)</f>
        <v>#N/A</v>
      </c>
      <c r="T57" s="24" t="e">
        <f>VLOOKUP($A57&amp;"_"&amp;$C57,watf_2018!$A:$AD,18,FALSE)</f>
        <v>#N/A</v>
      </c>
      <c r="U57" s="24">
        <f>VLOOKUP($A57&amp;"_"&amp;$C57,watf_2019!$A:$AD,18,FALSE)</f>
        <v>92907</v>
      </c>
      <c r="V57" s="24">
        <f>VLOOKUP($A57&amp;"_"&amp;$C57,watf_2020!$A:$AD,19,FALSE)</f>
        <v>115566</v>
      </c>
      <c r="W57" s="24">
        <f>VLOOKUP($A57&amp;"_"&amp;$C57,watf_2021!$A:$AD,18,FALSE)</f>
        <v>63610</v>
      </c>
      <c r="X57" s="24" t="str">
        <f>VLOOKUP($A57&amp;"_"&amp;$C57,watf_2021!$A:$AD,19,FALSE)</f>
        <v/>
      </c>
      <c r="Y57" s="24">
        <v>93426</v>
      </c>
      <c r="Z57" s="24">
        <v>69750.742390989079</v>
      </c>
      <c r="AA57" s="24">
        <v>93517.415002821901</v>
      </c>
      <c r="AB57" s="24">
        <v>117305.83269190646</v>
      </c>
      <c r="AC57" s="24">
        <v>136417.60398604395</v>
      </c>
      <c r="AD57" s="24">
        <v>146205.15543393654</v>
      </c>
      <c r="AE57" s="24">
        <v>155219.34786706665</v>
      </c>
      <c r="AF57" s="24">
        <v>162286.94730046089</v>
      </c>
      <c r="AG57" s="24">
        <v>170382.12716796112</v>
      </c>
      <c r="AH57" s="24">
        <v>178511.11658588666</v>
      </c>
      <c r="AI57" s="24">
        <v>187659.90480030628</v>
      </c>
      <c r="AJ57" s="24">
        <v>194846.60502165728</v>
      </c>
      <c r="AK57" s="24">
        <v>203069.25579571316</v>
      </c>
      <c r="AL57" s="24">
        <v>211326.11243895569</v>
      </c>
      <c r="AM57" s="24">
        <v>220611.07605679714</v>
      </c>
      <c r="AN57" s="24">
        <v>227918.33335515513</v>
      </c>
      <c r="AO57" s="24">
        <v>236269.97948814961</v>
      </c>
      <c r="AP57" s="24">
        <v>244656.23199241495</v>
      </c>
      <c r="AQ57" s="24">
        <v>254078.96731971015</v>
      </c>
      <c r="AR57" s="24">
        <v>261508.25368643648</v>
      </c>
      <c r="AS57" s="24">
        <v>269990.43588803819</v>
      </c>
      <c r="AT57" s="24">
        <v>278507.62918793416</v>
      </c>
      <c r="AU57" s="24">
        <v>288069.74938069115</v>
      </c>
      <c r="AV57" s="24">
        <v>295622.55266766436</v>
      </c>
      <c r="AW57" s="24">
        <v>304236.82806758268</v>
      </c>
      <c r="AX57" s="24">
        <v>312886.52355975838</v>
      </c>
      <c r="AY57" s="24">
        <v>322589.65879155998</v>
      </c>
      <c r="AZ57" s="24">
        <v>330267.48287095741</v>
      </c>
      <c r="BA57" s="24">
        <v>339015.42518323148</v>
      </c>
      <c r="BB57" s="24">
        <v>347799.20089109242</v>
      </c>
      <c r="BC57" s="21">
        <v>357644.99852234632</v>
      </c>
    </row>
    <row r="58" spans="1:55" ht="16" x14ac:dyDescent="0.45">
      <c r="A58" s="13" t="s">
        <v>22</v>
      </c>
      <c r="B58" s="14" t="s">
        <v>32</v>
      </c>
      <c r="C58" s="15" t="s">
        <v>41</v>
      </c>
      <c r="D58" s="16" t="s">
        <v>20</v>
      </c>
      <c r="E58" s="17" t="s">
        <v>20</v>
      </c>
      <c r="F58" s="17" t="s">
        <v>20</v>
      </c>
      <c r="G58" s="17" t="s">
        <v>20</v>
      </c>
      <c r="H58" s="17" t="s">
        <v>20</v>
      </c>
      <c r="I58" s="17" t="s">
        <v>34</v>
      </c>
      <c r="J58" s="17" t="s">
        <v>20</v>
      </c>
      <c r="K58" s="17" t="s">
        <v>20</v>
      </c>
      <c r="L58" s="17" t="s">
        <v>20</v>
      </c>
      <c r="M58" s="17" t="s">
        <v>20</v>
      </c>
      <c r="N58" s="17" t="s">
        <v>20</v>
      </c>
      <c r="O58" s="17" t="s">
        <v>20</v>
      </c>
      <c r="P58" s="17" t="s">
        <v>20</v>
      </c>
      <c r="Q58" s="17" t="s">
        <v>20</v>
      </c>
      <c r="R58" s="18">
        <f>VLOOKUP($A58&amp;"_"&amp;$C58,watf_2016!$A:$AD,5,FALSE)</f>
        <v>1427287</v>
      </c>
      <c r="S58" s="18" t="e">
        <f>VLOOKUP($A58&amp;"_"&amp;$C58,watf_2017!$A:$AD,18,FALSE)</f>
        <v>#N/A</v>
      </c>
      <c r="T58" s="18" t="e">
        <f>VLOOKUP($A58&amp;"_"&amp;$C58,watf_2018!$A:$AD,18,FALSE)</f>
        <v>#N/A</v>
      </c>
      <c r="U58" s="18">
        <f>VLOOKUP($A58&amp;"_"&amp;$C58,watf_2019!$A:$AD,18,FALSE)</f>
        <v>1909421</v>
      </c>
      <c r="V58" s="18">
        <f>VLOOKUP($A58&amp;"_"&amp;$C58,watf_2020!$A:$AD,19,FALSE)</f>
        <v>1980038</v>
      </c>
      <c r="W58" s="18">
        <f>VLOOKUP($A58&amp;"_"&amp;$C58,watf_2021!$A:$AD,18,FALSE)</f>
        <v>794747</v>
      </c>
      <c r="X58" s="18">
        <f>VLOOKUP($A58&amp;"_"&amp;$C58,watf_2021!$A:$AD,19,FALSE)</f>
        <v>1420031.0975611634</v>
      </c>
      <c r="Y58" s="18">
        <v>1835127</v>
      </c>
      <c r="Z58" s="18">
        <v>2123768.1348269358</v>
      </c>
      <c r="AA58" s="18">
        <v>2370654.2171919881</v>
      </c>
      <c r="AB58" s="18">
        <v>2563486.6970042163</v>
      </c>
      <c r="AC58" s="18">
        <v>2715668.458171491</v>
      </c>
      <c r="AD58" s="18">
        <v>2856492.3303119102</v>
      </c>
      <c r="AE58" s="18">
        <v>3023800.9208982037</v>
      </c>
      <c r="AF58" s="18">
        <v>3189083.9472442633</v>
      </c>
      <c r="AG58" s="18">
        <v>3362736.0927580083</v>
      </c>
      <c r="AH58" s="18">
        <v>3543586.3030369231</v>
      </c>
      <c r="AI58" s="18">
        <v>3730186.8544241358</v>
      </c>
      <c r="AJ58" s="18">
        <v>3922115.6452171374</v>
      </c>
      <c r="AK58" s="18">
        <v>4119823.5626111031</v>
      </c>
      <c r="AL58" s="18">
        <v>4323125.7043095054</v>
      </c>
      <c r="AM58" s="18">
        <v>4541404.6098101987</v>
      </c>
      <c r="AN58" s="18">
        <v>4766978.4619767638</v>
      </c>
      <c r="AO58" s="18">
        <v>4999929.1994254012</v>
      </c>
      <c r="AP58" s="18">
        <v>5240167.865195279</v>
      </c>
      <c r="AQ58" s="18">
        <v>5487838.7868953934</v>
      </c>
      <c r="AR58" s="18">
        <v>5736185.6741426773</v>
      </c>
      <c r="AS58" s="18">
        <v>5985649.9677581862</v>
      </c>
      <c r="AT58" s="18">
        <v>6236089.4686967889</v>
      </c>
      <c r="AU58" s="18">
        <v>6487655.4584596176</v>
      </c>
      <c r="AV58" s="18">
        <v>6739906.6532361312</v>
      </c>
      <c r="AW58" s="18">
        <v>6993288.043613649</v>
      </c>
      <c r="AX58" s="18">
        <v>7247656.2971836086</v>
      </c>
      <c r="AY58" s="18">
        <v>7503163.9169963021</v>
      </c>
      <c r="AZ58" s="18">
        <v>7759366.0860426323</v>
      </c>
      <c r="BA58" s="18">
        <v>8016711.3732208731</v>
      </c>
      <c r="BB58" s="18">
        <v>8275055.3037262261</v>
      </c>
      <c r="BC58" s="15">
        <v>8535737.2317668218</v>
      </c>
    </row>
    <row r="59" spans="1:55" ht="16" x14ac:dyDescent="0.45">
      <c r="A59" s="19" t="s">
        <v>23</v>
      </c>
      <c r="B59" s="20" t="s">
        <v>32</v>
      </c>
      <c r="C59" s="21" t="s">
        <v>41</v>
      </c>
      <c r="D59" s="22" t="s">
        <v>20</v>
      </c>
      <c r="E59" s="23" t="s">
        <v>20</v>
      </c>
      <c r="F59" s="23" t="s">
        <v>20</v>
      </c>
      <c r="G59" s="23" t="s">
        <v>20</v>
      </c>
      <c r="H59" s="23" t="s">
        <v>20</v>
      </c>
      <c r="I59" s="23" t="s">
        <v>34</v>
      </c>
      <c r="J59" s="23" t="s">
        <v>20</v>
      </c>
      <c r="K59" s="23" t="s">
        <v>20</v>
      </c>
      <c r="L59" s="23" t="s">
        <v>20</v>
      </c>
      <c r="M59" s="23" t="s">
        <v>20</v>
      </c>
      <c r="N59" s="23" t="s">
        <v>20</v>
      </c>
      <c r="O59" s="23" t="s">
        <v>20</v>
      </c>
      <c r="P59" s="23" t="s">
        <v>20</v>
      </c>
      <c r="Q59" s="23" t="s">
        <v>20</v>
      </c>
      <c r="R59" s="24">
        <f>VLOOKUP($A59&amp;"_"&amp;$C59,watf_2016!$A:$AD,5,FALSE)</f>
        <v>1525971</v>
      </c>
      <c r="S59" s="24" t="e">
        <f>VLOOKUP($A59&amp;"_"&amp;$C59,watf_2017!$A:$AD,18,FALSE)</f>
        <v>#N/A</v>
      </c>
      <c r="T59" s="24" t="e">
        <f>VLOOKUP($A59&amp;"_"&amp;$C59,watf_2018!$A:$AD,18,FALSE)</f>
        <v>#N/A</v>
      </c>
      <c r="U59" s="24">
        <f>VLOOKUP($A59&amp;"_"&amp;$C59,watf_2019!$A:$AD,18,FALSE)</f>
        <v>2187868</v>
      </c>
      <c r="V59" s="24">
        <f>VLOOKUP($A59&amp;"_"&amp;$C59,watf_2020!$A:$AD,19,FALSE)</f>
        <v>2271700</v>
      </c>
      <c r="W59" s="24">
        <f>VLOOKUP($A59&amp;"_"&amp;$C59,watf_2021!$A:$AD,18,FALSE)</f>
        <v>935130</v>
      </c>
      <c r="X59" s="24">
        <f>VLOOKUP($A59&amp;"_"&amp;$C59,watf_2021!$A:$AD,19,FALSE)</f>
        <v>1528360.2376930306</v>
      </c>
      <c r="Y59" s="24">
        <v>2063287</v>
      </c>
      <c r="Z59" s="24">
        <v>2346764.1198444329</v>
      </c>
      <c r="AA59" s="24">
        <v>2636325.4183195028</v>
      </c>
      <c r="AB59" s="24">
        <v>2868080.0456192405</v>
      </c>
      <c r="AC59" s="24">
        <v>3051340.6138855577</v>
      </c>
      <c r="AD59" s="24">
        <v>3212474.1644497672</v>
      </c>
      <c r="AE59" s="24">
        <v>3401115.340506529</v>
      </c>
      <c r="AF59" s="24">
        <v>3585506.8535282672</v>
      </c>
      <c r="AG59" s="24">
        <v>3779951.5453484524</v>
      </c>
      <c r="AH59" s="24">
        <v>3982133.3500511982</v>
      </c>
      <c r="AI59" s="24">
        <v>4191558.2751938477</v>
      </c>
      <c r="AJ59" s="24">
        <v>4404584.5203157254</v>
      </c>
      <c r="AK59" s="24">
        <v>4624901.9625657918</v>
      </c>
      <c r="AL59" s="24">
        <v>4851241.0525526041</v>
      </c>
      <c r="AM59" s="24">
        <v>5094703.1574685555</v>
      </c>
      <c r="AN59" s="24">
        <v>5343853.979719515</v>
      </c>
      <c r="AO59" s="24">
        <v>5602014.4093851736</v>
      </c>
      <c r="AP59" s="24">
        <v>5868008.9460927984</v>
      </c>
      <c r="AQ59" s="24">
        <v>6143063.8708613236</v>
      </c>
      <c r="AR59" s="24">
        <v>6416709.2692131093</v>
      </c>
      <c r="AS59" s="24">
        <v>6692676.5930301156</v>
      </c>
      <c r="AT59" s="24">
        <v>6969724.7118970929</v>
      </c>
      <c r="AU59" s="24">
        <v>7249095.9475364201</v>
      </c>
      <c r="AV59" s="24">
        <v>7527050.5651966138</v>
      </c>
      <c r="AW59" s="24">
        <v>7807349.9664860405</v>
      </c>
      <c r="AX59" s="24">
        <v>8088743.07057318</v>
      </c>
      <c r="AY59" s="24">
        <v>8372482.1760805175</v>
      </c>
      <c r="AZ59" s="24">
        <v>8654797.5489929579</v>
      </c>
      <c r="BA59" s="24">
        <v>8939480.7810305506</v>
      </c>
      <c r="BB59" s="24">
        <v>9225270.7611708622</v>
      </c>
      <c r="BC59" s="21">
        <v>9514698.2954508644</v>
      </c>
    </row>
    <row r="60" spans="1:55" ht="16" x14ac:dyDescent="0.45">
      <c r="A60" s="13" t="s">
        <v>25</v>
      </c>
      <c r="B60" s="14" t="s">
        <v>32</v>
      </c>
      <c r="C60" s="15" t="s">
        <v>41</v>
      </c>
      <c r="D60" s="16" t="s">
        <v>20</v>
      </c>
      <c r="E60" s="17" t="s">
        <v>20</v>
      </c>
      <c r="F60" s="17" t="s">
        <v>20</v>
      </c>
      <c r="G60" s="17" t="s">
        <v>20</v>
      </c>
      <c r="H60" s="17" t="s">
        <v>20</v>
      </c>
      <c r="I60" s="17" t="s">
        <v>34</v>
      </c>
      <c r="J60" s="17" t="s">
        <v>20</v>
      </c>
      <c r="K60" s="17" t="s">
        <v>20</v>
      </c>
      <c r="L60" s="17" t="s">
        <v>20</v>
      </c>
      <c r="M60" s="17" t="s">
        <v>20</v>
      </c>
      <c r="N60" s="17" t="s">
        <v>20</v>
      </c>
      <c r="O60" s="17" t="s">
        <v>20</v>
      </c>
      <c r="P60" s="17" t="s">
        <v>20</v>
      </c>
      <c r="Q60" s="17" t="s">
        <v>20</v>
      </c>
      <c r="R60" s="18">
        <f>VLOOKUP($A60&amp;"_"&amp;$C60,watf_2016!$A:$AD,5,FALSE)</f>
        <v>29986</v>
      </c>
      <c r="S60" s="18" t="e">
        <f>VLOOKUP($A60&amp;"_"&amp;$C60,watf_2017!$A:$AD,18,FALSE)</f>
        <v>#N/A</v>
      </c>
      <c r="T60" s="18" t="e">
        <f>VLOOKUP($A60&amp;"_"&amp;$C60,watf_2018!$A:$AD,18,FALSE)</f>
        <v>#N/A</v>
      </c>
      <c r="U60" s="18">
        <f>VLOOKUP($A60&amp;"_"&amp;$C60,watf_2019!$A:$AD,18,FALSE)</f>
        <v>34388</v>
      </c>
      <c r="V60" s="18">
        <f>VLOOKUP($A60&amp;"_"&amp;$C60,watf_2020!$A:$AD,19,FALSE)</f>
        <v>33375</v>
      </c>
      <c r="W60" s="18">
        <f>VLOOKUP($A60&amp;"_"&amp;$C60,watf_2021!$A:$AD,18,FALSE)</f>
        <v>18511</v>
      </c>
      <c r="X60" s="18">
        <f>VLOOKUP($A60&amp;"_"&amp;$C60,watf_2021!$A:$AD,19,FALSE)</f>
        <v>26000.111111111109</v>
      </c>
      <c r="Y60" s="18">
        <v>28928</v>
      </c>
      <c r="Z60" s="18">
        <v>32429.07167204229</v>
      </c>
      <c r="AA60" s="18">
        <v>35906.279234780784</v>
      </c>
      <c r="AB60" s="18">
        <v>38500.730080644105</v>
      </c>
      <c r="AC60" s="18">
        <v>40371.482415123115</v>
      </c>
      <c r="AD60" s="18">
        <v>41891.89060880999</v>
      </c>
      <c r="AE60" s="18">
        <v>43408.356846702889</v>
      </c>
      <c r="AF60" s="18">
        <v>44833.275595982785</v>
      </c>
      <c r="AG60" s="18">
        <v>46352.151025811479</v>
      </c>
      <c r="AH60" s="18">
        <v>47936.750290136493</v>
      </c>
      <c r="AI60" s="18">
        <v>49582.951501070813</v>
      </c>
      <c r="AJ60" s="18">
        <v>51250.771025858325</v>
      </c>
      <c r="AK60" s="18">
        <v>52934.226927989883</v>
      </c>
      <c r="AL60" s="18">
        <v>54616.703892607962</v>
      </c>
      <c r="AM60" s="18">
        <v>56419.613369382852</v>
      </c>
      <c r="AN60" s="18">
        <v>58210.910439203486</v>
      </c>
      <c r="AO60" s="18">
        <v>60025.062283821557</v>
      </c>
      <c r="AP60" s="18">
        <v>61846.874017927163</v>
      </c>
      <c r="AQ60" s="18">
        <v>63686.972703634448</v>
      </c>
      <c r="AR60" s="18">
        <v>65435.96717618595</v>
      </c>
      <c r="AS60" s="18">
        <v>67134.010345016519</v>
      </c>
      <c r="AT60" s="18">
        <v>68769.67393216757</v>
      </c>
      <c r="AU60" s="18">
        <v>70356.427142311906</v>
      </c>
      <c r="AV60" s="18">
        <v>71859.360992130067</v>
      </c>
      <c r="AW60" s="18">
        <v>73316.33603230759</v>
      </c>
      <c r="AX60" s="18">
        <v>74716.537069623781</v>
      </c>
      <c r="AY60" s="18">
        <v>76072.6446331794</v>
      </c>
      <c r="AZ60" s="18">
        <v>77351.686105312343</v>
      </c>
      <c r="BA60" s="18">
        <v>78589.36052646664</v>
      </c>
      <c r="BB60" s="18">
        <v>79775.432980069003</v>
      </c>
      <c r="BC60" s="15">
        <v>80932.630952444364</v>
      </c>
    </row>
    <row r="61" spans="1:55" ht="16" x14ac:dyDescent="0.45">
      <c r="A61" s="19" t="s">
        <v>24</v>
      </c>
      <c r="B61" s="20" t="s">
        <v>32</v>
      </c>
      <c r="C61" s="21" t="s">
        <v>41</v>
      </c>
      <c r="D61" s="22" t="s">
        <v>20</v>
      </c>
      <c r="E61" s="23" t="s">
        <v>20</v>
      </c>
      <c r="F61" s="23" t="s">
        <v>20</v>
      </c>
      <c r="G61" s="23" t="s">
        <v>20</v>
      </c>
      <c r="H61" s="23" t="s">
        <v>20</v>
      </c>
      <c r="I61" s="23" t="s">
        <v>34</v>
      </c>
      <c r="J61" s="23" t="s">
        <v>20</v>
      </c>
      <c r="K61" s="23" t="s">
        <v>20</v>
      </c>
      <c r="L61" s="23" t="s">
        <v>20</v>
      </c>
      <c r="M61" s="23" t="s">
        <v>20</v>
      </c>
      <c r="N61" s="23" t="s">
        <v>20</v>
      </c>
      <c r="O61" s="23" t="s">
        <v>20</v>
      </c>
      <c r="P61" s="23" t="s">
        <v>20</v>
      </c>
      <c r="Q61" s="23" t="s">
        <v>20</v>
      </c>
      <c r="R61" s="24">
        <f>VLOOKUP($A61&amp;"_"&amp;$C61,watf_2016!$A:$AD,5,FALSE)</f>
        <v>20774</v>
      </c>
      <c r="S61" s="24" t="e">
        <f>VLOOKUP($A61&amp;"_"&amp;$C61,watf_2017!$A:$AD,18,FALSE)</f>
        <v>#N/A</v>
      </c>
      <c r="T61" s="24" t="e">
        <f>VLOOKUP($A61&amp;"_"&amp;$C61,watf_2018!$A:$AD,18,FALSE)</f>
        <v>#N/A</v>
      </c>
      <c r="U61" s="24">
        <f>VLOOKUP($A61&amp;"_"&amp;$C61,watf_2019!$A:$AD,18,FALSE)</f>
        <v>24802</v>
      </c>
      <c r="V61" s="24">
        <f>VLOOKUP($A61&amp;"_"&amp;$C61,watf_2020!$A:$AD,19,FALSE)</f>
        <v>28153</v>
      </c>
      <c r="W61" s="24">
        <f>VLOOKUP($A61&amp;"_"&amp;$C61,watf_2021!$A:$AD,18,FALSE)</f>
        <v>26801</v>
      </c>
      <c r="X61" s="24">
        <f>VLOOKUP($A61&amp;"_"&amp;$C61,watf_2021!$A:$AD,19,FALSE)</f>
        <v>28714.188614096642</v>
      </c>
      <c r="Y61" s="24">
        <v>33503</v>
      </c>
      <c r="Z61" s="24">
        <v>32134.145161063698</v>
      </c>
      <c r="AA61" s="24">
        <v>34552.527801558062</v>
      </c>
      <c r="AB61" s="24">
        <v>36615.951849326389</v>
      </c>
      <c r="AC61" s="24">
        <v>38164.570683569233</v>
      </c>
      <c r="AD61" s="24">
        <v>39476.169159989746</v>
      </c>
      <c r="AE61" s="24">
        <v>40908.710668150648</v>
      </c>
      <c r="AF61" s="24">
        <v>42073.547594915428</v>
      </c>
      <c r="AG61" s="24">
        <v>43289.618467018372</v>
      </c>
      <c r="AH61" s="24">
        <v>44501.845902714413</v>
      </c>
      <c r="AI61" s="24">
        <v>45694.821876253838</v>
      </c>
      <c r="AJ61" s="24">
        <v>46868.177366973912</v>
      </c>
      <c r="AK61" s="24">
        <v>48022.755012570909</v>
      </c>
      <c r="AL61" s="24">
        <v>49162.87369520151</v>
      </c>
      <c r="AM61" s="24">
        <v>50342.719897000541</v>
      </c>
      <c r="AN61" s="24">
        <v>51512.253447558855</v>
      </c>
      <c r="AO61" s="24">
        <v>52670.273363170585</v>
      </c>
      <c r="AP61" s="24">
        <v>53818.147043541438</v>
      </c>
      <c r="AQ61" s="24">
        <v>54957.191077545431</v>
      </c>
      <c r="AR61" s="24">
        <v>56096.235111549424</v>
      </c>
      <c r="AS61" s="24">
        <v>57235.279145553417</v>
      </c>
      <c r="AT61" s="24">
        <v>58374.32317955741</v>
      </c>
      <c r="AU61" s="24">
        <v>59513.367213561403</v>
      </c>
      <c r="AV61" s="24">
        <v>60652.411247565396</v>
      </c>
      <c r="AW61" s="24">
        <v>61791.45528156939</v>
      </c>
      <c r="AX61" s="24">
        <v>62930.499315573383</v>
      </c>
      <c r="AY61" s="24">
        <v>64069.543349577376</v>
      </c>
      <c r="AZ61" s="24">
        <v>65208.587383581369</v>
      </c>
      <c r="BA61" s="24">
        <v>66347.631417585362</v>
      </c>
      <c r="BB61" s="24">
        <v>67486.675451589355</v>
      </c>
      <c r="BC61" s="21">
        <v>68625.731213929641</v>
      </c>
    </row>
    <row r="62" spans="1:55" ht="16" x14ac:dyDescent="0.45">
      <c r="A62" s="13" t="s">
        <v>19</v>
      </c>
      <c r="B62" s="14" t="s">
        <v>32</v>
      </c>
      <c r="C62" s="15" t="s">
        <v>42</v>
      </c>
      <c r="D62" s="16" t="s">
        <v>20</v>
      </c>
      <c r="E62" s="17" t="s">
        <v>20</v>
      </c>
      <c r="F62" s="17" t="s">
        <v>20</v>
      </c>
      <c r="G62" s="17" t="s">
        <v>20</v>
      </c>
      <c r="H62" s="17" t="s">
        <v>20</v>
      </c>
      <c r="I62" s="17" t="s">
        <v>34</v>
      </c>
      <c r="J62" s="17" t="s">
        <v>20</v>
      </c>
      <c r="K62" s="17" t="s">
        <v>20</v>
      </c>
      <c r="L62" s="17" t="s">
        <v>34</v>
      </c>
      <c r="M62" s="17" t="s">
        <v>20</v>
      </c>
      <c r="N62" s="17" t="s">
        <v>20</v>
      </c>
      <c r="O62" s="17" t="s">
        <v>20</v>
      </c>
      <c r="P62" s="17" t="s">
        <v>20</v>
      </c>
      <c r="Q62" s="17" t="s">
        <v>20</v>
      </c>
      <c r="R62" s="18">
        <f>VLOOKUP($A62&amp;"_"&amp;$C62,watf_2016!$A:$AD,5,FALSE)</f>
        <v>683675</v>
      </c>
      <c r="S62" s="18" t="e">
        <f>VLOOKUP($A62&amp;"_"&amp;$C62,watf_2017!$A:$AD,18,FALSE)</f>
        <v>#N/A</v>
      </c>
      <c r="T62" s="18" t="e">
        <f>VLOOKUP($A62&amp;"_"&amp;$C62,watf_2018!$A:$AD,18,FALSE)</f>
        <v>#N/A</v>
      </c>
      <c r="U62" s="18">
        <f>VLOOKUP($A62&amp;"_"&amp;$C62,watf_2019!$A:$AD,18,FALSE)</f>
        <v>882508</v>
      </c>
      <c r="V62" s="18">
        <f>VLOOKUP($A62&amp;"_"&amp;$C62,watf_2020!$A:$AD,19,FALSE)</f>
        <v>820509</v>
      </c>
      <c r="W62" s="18">
        <f>VLOOKUP($A62&amp;"_"&amp;$C62,watf_2021!$A:$AD,18,FALSE)</f>
        <v>248699</v>
      </c>
      <c r="X62" s="18">
        <f>VLOOKUP($A62&amp;"_"&amp;$C62,watf_2021!$A:$AD,19,FALSE)</f>
        <v>286957.92645125004</v>
      </c>
      <c r="Y62" s="18">
        <v>493475</v>
      </c>
      <c r="Z62" s="18">
        <v>611637.99712793634</v>
      </c>
      <c r="AA62" s="18">
        <v>697451.01853381528</v>
      </c>
      <c r="AB62" s="18">
        <v>777356.95616603468</v>
      </c>
      <c r="AC62" s="18">
        <v>835919.15099727339</v>
      </c>
      <c r="AD62" s="18">
        <v>888044.97749090393</v>
      </c>
      <c r="AE62" s="18">
        <v>942284.97822317062</v>
      </c>
      <c r="AF62" s="18">
        <v>986379.54450743832</v>
      </c>
      <c r="AG62" s="18">
        <v>1029188.7211975566</v>
      </c>
      <c r="AH62" s="18">
        <v>1068097.8294889794</v>
      </c>
      <c r="AI62" s="18">
        <v>1108282.8857173235</v>
      </c>
      <c r="AJ62" s="18">
        <v>1149719.275705508</v>
      </c>
      <c r="AK62" s="18">
        <v>1192460.4507221673</v>
      </c>
      <c r="AL62" s="18">
        <v>1236512.1789944142</v>
      </c>
      <c r="AM62" s="18">
        <v>1282533.1218316164</v>
      </c>
      <c r="AN62" s="18">
        <v>1330536.8791795827</v>
      </c>
      <c r="AO62" s="18">
        <v>1380649.7209660914</v>
      </c>
      <c r="AP62" s="18">
        <v>1433009.3228580481</v>
      </c>
      <c r="AQ62" s="18">
        <v>1487776.042767551</v>
      </c>
      <c r="AR62" s="18">
        <v>1542738.0856057662</v>
      </c>
      <c r="AS62" s="18">
        <v>1597918.7220589237</v>
      </c>
      <c r="AT62" s="18">
        <v>1653313.8969276282</v>
      </c>
      <c r="AU62" s="18">
        <v>1708937.6853008117</v>
      </c>
      <c r="AV62" s="18">
        <v>1764759.1960057633</v>
      </c>
      <c r="AW62" s="18">
        <v>1820801.889624048</v>
      </c>
      <c r="AX62" s="18">
        <v>1877061.6808649113</v>
      </c>
      <c r="AY62" s="18">
        <v>1933552.7598326099</v>
      </c>
      <c r="AZ62" s="18">
        <v>1990243.9893691058</v>
      </c>
      <c r="BA62" s="18">
        <v>2047159.0200945237</v>
      </c>
      <c r="BB62" s="18">
        <v>2104293.7356796265</v>
      </c>
      <c r="BC62" s="15">
        <v>2162917.5465179496</v>
      </c>
    </row>
    <row r="63" spans="1:55" ht="16" x14ac:dyDescent="0.45">
      <c r="A63" s="19" t="s">
        <v>22</v>
      </c>
      <c r="B63" s="20" t="s">
        <v>32</v>
      </c>
      <c r="C63" s="21" t="s">
        <v>42</v>
      </c>
      <c r="D63" s="22" t="s">
        <v>20</v>
      </c>
      <c r="E63" s="23" t="s">
        <v>20</v>
      </c>
      <c r="F63" s="23" t="s">
        <v>20</v>
      </c>
      <c r="G63" s="23" t="s">
        <v>20</v>
      </c>
      <c r="H63" s="23" t="s">
        <v>20</v>
      </c>
      <c r="I63" s="23" t="s">
        <v>34</v>
      </c>
      <c r="J63" s="23" t="s">
        <v>20</v>
      </c>
      <c r="K63" s="23" t="s">
        <v>20</v>
      </c>
      <c r="L63" s="23" t="s">
        <v>34</v>
      </c>
      <c r="M63" s="23" t="s">
        <v>20</v>
      </c>
      <c r="N63" s="23" t="s">
        <v>20</v>
      </c>
      <c r="O63" s="23" t="s">
        <v>20</v>
      </c>
      <c r="P63" s="23" t="s">
        <v>20</v>
      </c>
      <c r="Q63" s="23" t="s">
        <v>20</v>
      </c>
      <c r="R63" s="24">
        <f>VLOOKUP($A63&amp;"_"&amp;$C63,watf_2016!$A:$AD,5,FALSE)</f>
        <v>1177022</v>
      </c>
      <c r="S63" s="24" t="e">
        <f>VLOOKUP($A63&amp;"_"&amp;$C63,watf_2017!$A:$AD,18,FALSE)</f>
        <v>#N/A</v>
      </c>
      <c r="T63" s="24" t="e">
        <f>VLOOKUP($A63&amp;"_"&amp;$C63,watf_2018!$A:$AD,18,FALSE)</f>
        <v>#N/A</v>
      </c>
      <c r="U63" s="24">
        <f>VLOOKUP($A63&amp;"_"&amp;$C63,watf_2019!$A:$AD,18,FALSE)</f>
        <v>1623498</v>
      </c>
      <c r="V63" s="24">
        <f>VLOOKUP($A63&amp;"_"&amp;$C63,watf_2020!$A:$AD,19,FALSE)</f>
        <v>1732890</v>
      </c>
      <c r="W63" s="24">
        <f>VLOOKUP($A63&amp;"_"&amp;$C63,watf_2021!$A:$AD,18,FALSE)</f>
        <v>467519</v>
      </c>
      <c r="X63" s="24">
        <f>VLOOKUP($A63&amp;"_"&amp;$C63,watf_2021!$A:$AD,19,FALSE)</f>
        <v>494143.7330416172</v>
      </c>
      <c r="Y63" s="24">
        <v>1501244</v>
      </c>
      <c r="Z63" s="24">
        <v>1801093.34455774</v>
      </c>
      <c r="AA63" s="24">
        <v>1948886.8971440762</v>
      </c>
      <c r="AB63" s="24">
        <v>2067450.3305625697</v>
      </c>
      <c r="AC63" s="24">
        <v>2191964.345694663</v>
      </c>
      <c r="AD63" s="24">
        <v>2322848.576623701</v>
      </c>
      <c r="AE63" s="24">
        <v>2475564.2301456337</v>
      </c>
      <c r="AF63" s="24">
        <v>2620717.1639629467</v>
      </c>
      <c r="AG63" s="24">
        <v>2772615.5777897583</v>
      </c>
      <c r="AH63" s="24">
        <v>2925006.3460513586</v>
      </c>
      <c r="AI63" s="24">
        <v>3076854.8244391927</v>
      </c>
      <c r="AJ63" s="24">
        <v>3227752.9149464685</v>
      </c>
      <c r="AK63" s="24">
        <v>3376821.6227091001</v>
      </c>
      <c r="AL63" s="24">
        <v>3523644.359223464</v>
      </c>
      <c r="AM63" s="24">
        <v>3669868.8022402674</v>
      </c>
      <c r="AN63" s="24">
        <v>3815928.070051325</v>
      </c>
      <c r="AO63" s="24">
        <v>3961737.0180790699</v>
      </c>
      <c r="AP63" s="24">
        <v>4107620.5243405686</v>
      </c>
      <c r="AQ63" s="24">
        <v>4253749.8604477784</v>
      </c>
      <c r="AR63" s="24">
        <v>4400843.3813471189</v>
      </c>
      <c r="AS63" s="24">
        <v>4548572.3525835322</v>
      </c>
      <c r="AT63" s="24">
        <v>4697008.363836362</v>
      </c>
      <c r="AU63" s="24">
        <v>4846041.7761293836</v>
      </c>
      <c r="AV63" s="24">
        <v>4995927.8598246202</v>
      </c>
      <c r="AW63" s="24">
        <v>5146359.3425156903</v>
      </c>
      <c r="AX63" s="24">
        <v>5297427.7096161451</v>
      </c>
      <c r="AY63" s="24">
        <v>5449037.9327362431</v>
      </c>
      <c r="AZ63" s="24">
        <v>5601459.7495982852</v>
      </c>
      <c r="BA63" s="24">
        <v>5754393.3790876353</v>
      </c>
      <c r="BB63" s="24">
        <v>5907939.0236426685</v>
      </c>
      <c r="BC63" s="21">
        <v>6062204.418696411</v>
      </c>
    </row>
    <row r="64" spans="1:55" ht="16" x14ac:dyDescent="0.45">
      <c r="A64" s="13" t="s">
        <v>23</v>
      </c>
      <c r="B64" s="14" t="s">
        <v>32</v>
      </c>
      <c r="C64" s="15" t="s">
        <v>42</v>
      </c>
      <c r="D64" s="16" t="s">
        <v>20</v>
      </c>
      <c r="E64" s="17" t="s">
        <v>20</v>
      </c>
      <c r="F64" s="17" t="s">
        <v>20</v>
      </c>
      <c r="G64" s="17" t="s">
        <v>20</v>
      </c>
      <c r="H64" s="17" t="s">
        <v>20</v>
      </c>
      <c r="I64" s="17" t="s">
        <v>34</v>
      </c>
      <c r="J64" s="17" t="s">
        <v>20</v>
      </c>
      <c r="K64" s="17" t="s">
        <v>20</v>
      </c>
      <c r="L64" s="17" t="s">
        <v>34</v>
      </c>
      <c r="M64" s="17" t="s">
        <v>20</v>
      </c>
      <c r="N64" s="17" t="s">
        <v>20</v>
      </c>
      <c r="O64" s="17" t="s">
        <v>20</v>
      </c>
      <c r="P64" s="17" t="s">
        <v>20</v>
      </c>
      <c r="Q64" s="17" t="s">
        <v>20</v>
      </c>
      <c r="R64" s="18">
        <f>VLOOKUP($A64&amp;"_"&amp;$C64,watf_2016!$A:$AD,5,FALSE)</f>
        <v>1986882</v>
      </c>
      <c r="S64" s="18" t="e">
        <f>VLOOKUP($A64&amp;"_"&amp;$C64,watf_2017!$A:$AD,18,FALSE)</f>
        <v>#N/A</v>
      </c>
      <c r="T64" s="18" t="e">
        <f>VLOOKUP($A64&amp;"_"&amp;$C64,watf_2018!$A:$AD,18,FALSE)</f>
        <v>#N/A</v>
      </c>
      <c r="U64" s="18">
        <f>VLOOKUP($A64&amp;"_"&amp;$C64,watf_2019!$A:$AD,18,FALSE)</f>
        <v>2692879</v>
      </c>
      <c r="V64" s="18">
        <f>VLOOKUP($A64&amp;"_"&amp;$C64,watf_2020!$A:$AD,19,FALSE)</f>
        <v>2771931</v>
      </c>
      <c r="W64" s="18">
        <f>VLOOKUP($A64&amp;"_"&amp;$C64,watf_2021!$A:$AD,18,FALSE)</f>
        <v>775998</v>
      </c>
      <c r="X64" s="18">
        <f>VLOOKUP($A64&amp;"_"&amp;$C64,watf_2021!$A:$AD,19,FALSE)</f>
        <v>817862.64970326272</v>
      </c>
      <c r="Y64" s="18">
        <v>2177152</v>
      </c>
      <c r="Z64" s="18">
        <v>2633394.9122726829</v>
      </c>
      <c r="AA64" s="18">
        <v>2888366.675102585</v>
      </c>
      <c r="AB64" s="18">
        <v>3104987.6568658319</v>
      </c>
      <c r="AC64" s="18">
        <v>3304807.6498944671</v>
      </c>
      <c r="AD64" s="18">
        <v>3504555.4402037184</v>
      </c>
      <c r="AE64" s="18">
        <v>3730438.8436158472</v>
      </c>
      <c r="AF64" s="18">
        <v>3936994.5406043236</v>
      </c>
      <c r="AG64" s="18">
        <v>4149509.6969291568</v>
      </c>
      <c r="AH64" s="18">
        <v>4358305.4766039709</v>
      </c>
      <c r="AI64" s="18">
        <v>4567902.0132372929</v>
      </c>
      <c r="AJ64" s="18">
        <v>4777827.0196565688</v>
      </c>
      <c r="AK64" s="18">
        <v>4987179.4497044608</v>
      </c>
      <c r="AL64" s="18">
        <v>5195510.9103057273</v>
      </c>
      <c r="AM64" s="18">
        <v>5405338.6736662909</v>
      </c>
      <c r="AN64" s="18">
        <v>5617150.3139780443</v>
      </c>
      <c r="AO64" s="18">
        <v>5830990.7178332638</v>
      </c>
      <c r="AP64" s="18">
        <v>6047364.7431483651</v>
      </c>
      <c r="AQ64" s="18">
        <v>6266634.3496186985</v>
      </c>
      <c r="AR64" s="18">
        <v>6487169.510061021</v>
      </c>
      <c r="AS64" s="18">
        <v>6708636.8236027099</v>
      </c>
      <c r="AT64" s="18">
        <v>6931110.0012918329</v>
      </c>
      <c r="AU64" s="18">
        <v>7154484.7391595868</v>
      </c>
      <c r="AV64" s="18">
        <v>7379005.9376660241</v>
      </c>
      <c r="AW64" s="18">
        <v>7604363.8281259146</v>
      </c>
      <c r="AX64" s="18">
        <v>7830653.804102038</v>
      </c>
      <c r="AY64" s="18">
        <v>8057787.6340014115</v>
      </c>
      <c r="AZ64" s="18">
        <v>8286025.7403174732</v>
      </c>
      <c r="BA64" s="18">
        <v>8515066.7382143736</v>
      </c>
      <c r="BB64" s="18">
        <v>8745015.5016441196</v>
      </c>
      <c r="BC64" s="15">
        <v>8977375.1274291631</v>
      </c>
    </row>
    <row r="65" spans="1:55" ht="16" x14ac:dyDescent="0.45">
      <c r="A65" s="19" t="s">
        <v>25</v>
      </c>
      <c r="B65" s="20" t="s">
        <v>32</v>
      </c>
      <c r="C65" s="21" t="s">
        <v>42</v>
      </c>
      <c r="D65" s="22" t="s">
        <v>20</v>
      </c>
      <c r="E65" s="23" t="s">
        <v>20</v>
      </c>
      <c r="F65" s="23" t="s">
        <v>20</v>
      </c>
      <c r="G65" s="23" t="s">
        <v>20</v>
      </c>
      <c r="H65" s="23" t="s">
        <v>20</v>
      </c>
      <c r="I65" s="23" t="s">
        <v>34</v>
      </c>
      <c r="J65" s="23" t="s">
        <v>20</v>
      </c>
      <c r="K65" s="23" t="s">
        <v>20</v>
      </c>
      <c r="L65" s="23" t="s">
        <v>34</v>
      </c>
      <c r="M65" s="23" t="s">
        <v>20</v>
      </c>
      <c r="N65" s="23" t="s">
        <v>20</v>
      </c>
      <c r="O65" s="23" t="s">
        <v>20</v>
      </c>
      <c r="P65" s="23" t="s">
        <v>20</v>
      </c>
      <c r="Q65" s="23" t="s">
        <v>20</v>
      </c>
      <c r="R65" s="24">
        <f>VLOOKUP($A65&amp;"_"&amp;$C65,watf_2016!$A:$AD,5,FALSE)</f>
        <v>27690</v>
      </c>
      <c r="S65" s="24" t="e">
        <f>VLOOKUP($A65&amp;"_"&amp;$C65,watf_2017!$A:$AD,18,FALSE)</f>
        <v>#N/A</v>
      </c>
      <c r="T65" s="24" t="e">
        <f>VLOOKUP($A65&amp;"_"&amp;$C65,watf_2018!$A:$AD,18,FALSE)</f>
        <v>#N/A</v>
      </c>
      <c r="U65" s="24">
        <f>VLOOKUP($A65&amp;"_"&amp;$C65,watf_2019!$A:$AD,18,FALSE)</f>
        <v>34074</v>
      </c>
      <c r="V65" s="24">
        <f>VLOOKUP($A65&amp;"_"&amp;$C65,watf_2020!$A:$AD,19,FALSE)</f>
        <v>35202</v>
      </c>
      <c r="W65" s="24">
        <f>VLOOKUP($A65&amp;"_"&amp;$C65,watf_2021!$A:$AD,18,FALSE)</f>
        <v>13162</v>
      </c>
      <c r="X65" s="24">
        <f>VLOOKUP($A65&amp;"_"&amp;$C65,watf_2021!$A:$AD,19,FALSE)</f>
        <v>14633.442375223585</v>
      </c>
      <c r="Y65" s="24">
        <v>25400</v>
      </c>
      <c r="Z65" s="24">
        <v>29552.041072352764</v>
      </c>
      <c r="AA65" s="24">
        <v>32052.049146427027</v>
      </c>
      <c r="AB65" s="24">
        <v>34078.282915378426</v>
      </c>
      <c r="AC65" s="24">
        <v>35891.53189909042</v>
      </c>
      <c r="AD65" s="24">
        <v>37686.785394037062</v>
      </c>
      <c r="AE65" s="24">
        <v>39440.27598829924</v>
      </c>
      <c r="AF65" s="24">
        <v>40954.890037202174</v>
      </c>
      <c r="AG65" s="24">
        <v>42512.533328281934</v>
      </c>
      <c r="AH65" s="24">
        <v>44016.478617269255</v>
      </c>
      <c r="AI65" s="24">
        <v>45520.229217733257</v>
      </c>
      <c r="AJ65" s="24">
        <v>47024.620854277062</v>
      </c>
      <c r="AK65" s="24">
        <v>48476.304268511041</v>
      </c>
      <c r="AL65" s="24">
        <v>49872.138099319476</v>
      </c>
      <c r="AM65" s="24">
        <v>51237.676388436943</v>
      </c>
      <c r="AN65" s="24">
        <v>52578.228206056679</v>
      </c>
      <c r="AO65" s="24">
        <v>53894.152375447702</v>
      </c>
      <c r="AP65" s="24">
        <v>55190.367296945042</v>
      </c>
      <c r="AQ65" s="24">
        <v>56470.061080325206</v>
      </c>
      <c r="AR65" s="24">
        <v>57718.631107606867</v>
      </c>
      <c r="AS65" s="24">
        <v>58933.304079151305</v>
      </c>
      <c r="AT65" s="24">
        <v>60115.351751413975</v>
      </c>
      <c r="AU65" s="24">
        <v>61264.276056770184</v>
      </c>
      <c r="AV65" s="24">
        <v>62383.033474334661</v>
      </c>
      <c r="AW65" s="24">
        <v>63469.220991379625</v>
      </c>
      <c r="AX65" s="24">
        <v>64524.26221894833</v>
      </c>
      <c r="AY65" s="24">
        <v>65547.835304906766</v>
      </c>
      <c r="AZ65" s="24">
        <v>66542.905945497419</v>
      </c>
      <c r="BA65" s="24">
        <v>67507.261350088898</v>
      </c>
      <c r="BB65" s="24">
        <v>68442.340699959896</v>
      </c>
      <c r="BC65" s="21">
        <v>69360.319907403711</v>
      </c>
    </row>
    <row r="66" spans="1:55" ht="16" x14ac:dyDescent="0.45">
      <c r="A66" s="13" t="s">
        <v>19</v>
      </c>
      <c r="B66" s="14" t="s">
        <v>32</v>
      </c>
      <c r="C66" s="15" t="s">
        <v>43</v>
      </c>
      <c r="D66" s="16" t="s">
        <v>20</v>
      </c>
      <c r="E66" s="17" t="s">
        <v>20</v>
      </c>
      <c r="F66" s="17" t="s">
        <v>20</v>
      </c>
      <c r="G66" s="17" t="s">
        <v>20</v>
      </c>
      <c r="H66" s="17" t="s">
        <v>20</v>
      </c>
      <c r="I66" s="17" t="s">
        <v>34</v>
      </c>
      <c r="J66" s="17" t="s">
        <v>20</v>
      </c>
      <c r="K66" s="17" t="s">
        <v>20</v>
      </c>
      <c r="L66" s="17" t="s">
        <v>20</v>
      </c>
      <c r="M66" s="17" t="s">
        <v>20</v>
      </c>
      <c r="N66" s="17" t="s">
        <v>20</v>
      </c>
      <c r="O66" s="17" t="s">
        <v>20</v>
      </c>
      <c r="P66" s="17" t="s">
        <v>20</v>
      </c>
      <c r="Q66" s="17" t="s">
        <v>20</v>
      </c>
      <c r="R66" s="18">
        <f>VLOOKUP($A66&amp;"_"&amp;$C66,watf_2016!$A:$AD,5,FALSE)</f>
        <v>3457015</v>
      </c>
      <c r="S66" s="18">
        <f>VLOOKUP($A66&amp;"_"&amp;$C66,watf_2017!$A:$AD,18,FALSE)</f>
        <v>4807549</v>
      </c>
      <c r="T66" s="18">
        <f>VLOOKUP($A66&amp;"_"&amp;$C66,watf_2018!$A:$AD,18,FALSE)</f>
        <v>5104224</v>
      </c>
      <c r="U66" s="18">
        <f>VLOOKUP($A66&amp;"_"&amp;$C66,watf_2019!$A:$AD,18,FALSE)</f>
        <v>5115480</v>
      </c>
      <c r="V66" s="18">
        <f>VLOOKUP($A66&amp;"_"&amp;$C66,watf_2020!$A:$AD,19,FALSE)</f>
        <v>5164527</v>
      </c>
      <c r="W66" s="18">
        <f>VLOOKUP($A66&amp;"_"&amp;$C66,watf_2021!$A:$AD,18,FALSE)</f>
        <v>1373117</v>
      </c>
      <c r="X66" s="18">
        <f>VLOOKUP($A66&amp;"_"&amp;$C66,watf_2021!$A:$AD,19,FALSE)</f>
        <v>3248616.2793581504</v>
      </c>
      <c r="Y66" s="18">
        <v>2188078</v>
      </c>
      <c r="Z66" s="18">
        <v>5220809.1357868602</v>
      </c>
      <c r="AA66" s="18">
        <v>5454926.9890426965</v>
      </c>
      <c r="AB66" s="18">
        <v>5641061.248475017</v>
      </c>
      <c r="AC66" s="18">
        <v>5767864.3404773511</v>
      </c>
      <c r="AD66" s="18">
        <v>5895924.7377982689</v>
      </c>
      <c r="AE66" s="18">
        <v>6066034.771514955</v>
      </c>
      <c r="AF66" s="18">
        <v>6236511.3666615095</v>
      </c>
      <c r="AG66" s="18">
        <v>6412965.2745321365</v>
      </c>
      <c r="AH66" s="18">
        <v>6597023.6961139385</v>
      </c>
      <c r="AI66" s="18">
        <v>6786734.819945856</v>
      </c>
      <c r="AJ66" s="18">
        <v>6982772.529456174</v>
      </c>
      <c r="AK66" s="18">
        <v>7185205.8442298435</v>
      </c>
      <c r="AL66" s="18">
        <v>7394469.5886513824</v>
      </c>
      <c r="AM66" s="18">
        <v>7609385.8198469989</v>
      </c>
      <c r="AN66" s="18">
        <v>7831576.5560283158</v>
      </c>
      <c r="AO66" s="18">
        <v>8059629.8880530251</v>
      </c>
      <c r="AP66" s="18">
        <v>8294094.9999124128</v>
      </c>
      <c r="AQ66" s="18">
        <v>8534030.6711968035</v>
      </c>
      <c r="AR66" s="18">
        <v>8777217.5893136952</v>
      </c>
      <c r="AS66" s="18">
        <v>9023499.1295747627</v>
      </c>
      <c r="AT66" s="18">
        <v>9272989.6691729501</v>
      </c>
      <c r="AU66" s="18">
        <v>9525674.1118089147</v>
      </c>
      <c r="AV66" s="18">
        <v>9781786.7853160426</v>
      </c>
      <c r="AW66" s="18">
        <v>10041155.840591539</v>
      </c>
      <c r="AX66" s="18">
        <v>10303906.724614538</v>
      </c>
      <c r="AY66" s="18">
        <v>10570023.438431604</v>
      </c>
      <c r="AZ66" s="18">
        <v>10839760.808799637</v>
      </c>
      <c r="BA66" s="18">
        <v>11112932.667749852</v>
      </c>
      <c r="BB66" s="18">
        <v>11389675.645759817</v>
      </c>
      <c r="BC66" s="15">
        <v>11673036.154011233</v>
      </c>
    </row>
    <row r="67" spans="1:55" ht="16" x14ac:dyDescent="0.45">
      <c r="A67" s="19" t="s">
        <v>22</v>
      </c>
      <c r="B67" s="20" t="s">
        <v>32</v>
      </c>
      <c r="C67" s="21" t="s">
        <v>43</v>
      </c>
      <c r="D67" s="22" t="s">
        <v>20</v>
      </c>
      <c r="E67" s="23" t="s">
        <v>20</v>
      </c>
      <c r="F67" s="23" t="s">
        <v>20</v>
      </c>
      <c r="G67" s="23" t="s">
        <v>20</v>
      </c>
      <c r="H67" s="23" t="s">
        <v>20</v>
      </c>
      <c r="I67" s="23" t="s">
        <v>34</v>
      </c>
      <c r="J67" s="23" t="s">
        <v>20</v>
      </c>
      <c r="K67" s="23" t="s">
        <v>20</v>
      </c>
      <c r="L67" s="23" t="s">
        <v>20</v>
      </c>
      <c r="M67" s="23" t="s">
        <v>20</v>
      </c>
      <c r="N67" s="23" t="s">
        <v>20</v>
      </c>
      <c r="O67" s="23" t="s">
        <v>20</v>
      </c>
      <c r="P67" s="23" t="s">
        <v>20</v>
      </c>
      <c r="Q67" s="23" t="s">
        <v>20</v>
      </c>
      <c r="R67" s="24">
        <f>VLOOKUP($A67&amp;"_"&amp;$C67,watf_2016!$A:$AD,5,FALSE)</f>
        <v>6645880</v>
      </c>
      <c r="S67" s="24">
        <f>VLOOKUP($A67&amp;"_"&amp;$C67,watf_2017!$A:$AD,18,FALSE)</f>
        <v>8301366</v>
      </c>
      <c r="T67" s="24">
        <f>VLOOKUP($A67&amp;"_"&amp;$C67,watf_2018!$A:$AD,18,FALSE)</f>
        <v>8748365</v>
      </c>
      <c r="U67" s="24">
        <f>VLOOKUP($A67&amp;"_"&amp;$C67,watf_2019!$A:$AD,18,FALSE)</f>
        <v>8762988</v>
      </c>
      <c r="V67" s="24">
        <f>VLOOKUP($A67&amp;"_"&amp;$C67,watf_2020!$A:$AD,19,FALSE)</f>
        <v>8575126</v>
      </c>
      <c r="W67" s="24">
        <f>VLOOKUP($A67&amp;"_"&amp;$C67,watf_2021!$A:$AD,18,FALSE)</f>
        <v>1681952</v>
      </c>
      <c r="X67" s="24">
        <f>VLOOKUP($A67&amp;"_"&amp;$C67,watf_2021!$A:$AD,19,FALSE)</f>
        <v>1162733.2689824773</v>
      </c>
      <c r="Y67" s="24">
        <v>4129715</v>
      </c>
      <c r="Z67" s="24">
        <v>5569937.6200891556</v>
      </c>
      <c r="AA67" s="24">
        <v>7036095.6260639494</v>
      </c>
      <c r="AB67" s="24">
        <v>8044238.006907315</v>
      </c>
      <c r="AC67" s="24">
        <v>8876673.6017193664</v>
      </c>
      <c r="AD67" s="24">
        <v>9572237.6524913441</v>
      </c>
      <c r="AE67" s="24">
        <v>10355168.033418821</v>
      </c>
      <c r="AF67" s="24">
        <v>11070499.651082052</v>
      </c>
      <c r="AG67" s="24">
        <v>11810427.858136253</v>
      </c>
      <c r="AH67" s="24">
        <v>12553248.158630412</v>
      </c>
      <c r="AI67" s="24">
        <v>13296916.975337248</v>
      </c>
      <c r="AJ67" s="24">
        <v>14041611.324715283</v>
      </c>
      <c r="AK67" s="24">
        <v>14785066.34098845</v>
      </c>
      <c r="AL67" s="24">
        <v>15525786.020515576</v>
      </c>
      <c r="AM67" s="24">
        <v>16268245.702263188</v>
      </c>
      <c r="AN67" s="24">
        <v>17019818.122977905</v>
      </c>
      <c r="AO67" s="24">
        <v>17775061.941009767</v>
      </c>
      <c r="AP67" s="24">
        <v>18537046.738052458</v>
      </c>
      <c r="AQ67" s="24">
        <v>19301724.478295505</v>
      </c>
      <c r="AR67" s="24">
        <v>20069118.222103268</v>
      </c>
      <c r="AS67" s="24">
        <v>20839634.40123618</v>
      </c>
      <c r="AT67" s="24">
        <v>21613152.709374893</v>
      </c>
      <c r="AU67" s="24">
        <v>22389820.976697307</v>
      </c>
      <c r="AV67" s="24">
        <v>23169238.750250265</v>
      </c>
      <c r="AW67" s="24">
        <v>23951815.746479943</v>
      </c>
      <c r="AX67" s="24">
        <v>24737430.717213474</v>
      </c>
      <c r="AY67" s="24">
        <v>25526232.702346776</v>
      </c>
      <c r="AZ67" s="24">
        <v>26317818.05924464</v>
      </c>
      <c r="BA67" s="24">
        <v>27112599.815540746</v>
      </c>
      <c r="BB67" s="24">
        <v>27910455.773818403</v>
      </c>
      <c r="BC67" s="21">
        <v>28711290.483661931</v>
      </c>
    </row>
    <row r="68" spans="1:55" ht="16" x14ac:dyDescent="0.45">
      <c r="A68" s="13" t="s">
        <v>23</v>
      </c>
      <c r="B68" s="14" t="s">
        <v>32</v>
      </c>
      <c r="C68" s="15" t="s">
        <v>43</v>
      </c>
      <c r="D68" s="16" t="s">
        <v>20</v>
      </c>
      <c r="E68" s="17" t="s">
        <v>20</v>
      </c>
      <c r="F68" s="17" t="s">
        <v>20</v>
      </c>
      <c r="G68" s="17" t="s">
        <v>20</v>
      </c>
      <c r="H68" s="17" t="s">
        <v>20</v>
      </c>
      <c r="I68" s="17" t="s">
        <v>34</v>
      </c>
      <c r="J68" s="17" t="s">
        <v>20</v>
      </c>
      <c r="K68" s="17" t="s">
        <v>20</v>
      </c>
      <c r="L68" s="17" t="s">
        <v>20</v>
      </c>
      <c r="M68" s="17" t="s">
        <v>20</v>
      </c>
      <c r="N68" s="17" t="s">
        <v>20</v>
      </c>
      <c r="O68" s="17" t="s">
        <v>20</v>
      </c>
      <c r="P68" s="17" t="s">
        <v>20</v>
      </c>
      <c r="Q68" s="17" t="s">
        <v>20</v>
      </c>
      <c r="R68" s="18">
        <f>VLOOKUP($A68&amp;"_"&amp;$C68,watf_2016!$A:$AD,5,FALSE)</f>
        <v>10128822</v>
      </c>
      <c r="S68" s="18">
        <f>VLOOKUP($A68&amp;"_"&amp;$C68,watf_2017!$A:$AD,18,FALSE)</f>
        <v>13134585</v>
      </c>
      <c r="T68" s="18">
        <f>VLOOKUP($A68&amp;"_"&amp;$C68,watf_2018!$A:$AD,18,FALSE)</f>
        <v>13868540</v>
      </c>
      <c r="U68" s="18">
        <f>VLOOKUP($A68&amp;"_"&amp;$C68,watf_2019!$A:$AD,18,FALSE)</f>
        <v>13893954</v>
      </c>
      <c r="V68" s="18">
        <f>VLOOKUP($A68&amp;"_"&amp;$C68,watf_2020!$A:$AD,19,FALSE)</f>
        <v>13769101</v>
      </c>
      <c r="W68" s="18">
        <f>VLOOKUP($A68&amp;"_"&amp;$C68,watf_2021!$A:$AD,18,FALSE)</f>
        <v>3066080</v>
      </c>
      <c r="X68" s="18">
        <f>VLOOKUP($A68&amp;"_"&amp;$C68,watf_2021!$A:$AD,19,FALSE)</f>
        <v>4411349.5483406279</v>
      </c>
      <c r="Y68" s="18">
        <v>6317793</v>
      </c>
      <c r="Z68" s="18">
        <v>10790746.755876018</v>
      </c>
      <c r="AA68" s="18">
        <v>12491022.615106646</v>
      </c>
      <c r="AB68" s="18">
        <v>13685299.255382333</v>
      </c>
      <c r="AC68" s="18">
        <v>14644537.942196717</v>
      </c>
      <c r="AD68" s="18">
        <v>15468162.390289614</v>
      </c>
      <c r="AE68" s="18">
        <v>16421202.804933775</v>
      </c>
      <c r="AF68" s="18">
        <v>17307011.017743561</v>
      </c>
      <c r="AG68" s="18">
        <v>18223393.132668387</v>
      </c>
      <c r="AH68" s="18">
        <v>19150271.854744349</v>
      </c>
      <c r="AI68" s="18">
        <v>20083651.795283105</v>
      </c>
      <c r="AJ68" s="18">
        <v>21024383.854171455</v>
      </c>
      <c r="AK68" s="18">
        <v>21970272.185218293</v>
      </c>
      <c r="AL68" s="18">
        <v>22920255.609166957</v>
      </c>
      <c r="AM68" s="18">
        <v>23877631.52211019</v>
      </c>
      <c r="AN68" s="18">
        <v>24851394.679006223</v>
      </c>
      <c r="AO68" s="18">
        <v>25834691.829062793</v>
      </c>
      <c r="AP68" s="18">
        <v>26831141.737964872</v>
      </c>
      <c r="AQ68" s="18">
        <v>27835755.149492305</v>
      </c>
      <c r="AR68" s="18">
        <v>28846335.811416961</v>
      </c>
      <c r="AS68" s="18">
        <v>29863133.530810941</v>
      </c>
      <c r="AT68" s="18">
        <v>30886142.37854784</v>
      </c>
      <c r="AU68" s="18">
        <v>31915495.088506222</v>
      </c>
      <c r="AV68" s="18">
        <v>32951025.535566308</v>
      </c>
      <c r="AW68" s="18">
        <v>33992971.587071478</v>
      </c>
      <c r="AX68" s="18">
        <v>35041337.441828012</v>
      </c>
      <c r="AY68" s="18">
        <v>36096256.140778385</v>
      </c>
      <c r="AZ68" s="18">
        <v>37157578.86804428</v>
      </c>
      <c r="BA68" s="18">
        <v>38225532.483290598</v>
      </c>
      <c r="BB68" s="18">
        <v>39300131.419578224</v>
      </c>
      <c r="BC68" s="15">
        <v>40384326.637673162</v>
      </c>
    </row>
    <row r="69" spans="1:55" ht="16" x14ac:dyDescent="0.45">
      <c r="A69" s="19" t="s">
        <v>24</v>
      </c>
      <c r="B69" s="20" t="s">
        <v>32</v>
      </c>
      <c r="C69" s="21" t="s">
        <v>43</v>
      </c>
      <c r="D69" s="22" t="s">
        <v>20</v>
      </c>
      <c r="E69" s="23" t="s">
        <v>20</v>
      </c>
      <c r="F69" s="23" t="s">
        <v>20</v>
      </c>
      <c r="G69" s="23" t="s">
        <v>20</v>
      </c>
      <c r="H69" s="23" t="s">
        <v>20</v>
      </c>
      <c r="I69" s="23" t="s">
        <v>34</v>
      </c>
      <c r="J69" s="23" t="s">
        <v>20</v>
      </c>
      <c r="K69" s="23" t="s">
        <v>20</v>
      </c>
      <c r="L69" s="23" t="s">
        <v>20</v>
      </c>
      <c r="M69" s="23" t="s">
        <v>20</v>
      </c>
      <c r="N69" s="23" t="s">
        <v>20</v>
      </c>
      <c r="O69" s="23" t="s">
        <v>20</v>
      </c>
      <c r="P69" s="23" t="s">
        <v>20</v>
      </c>
      <c r="Q69" s="23" t="s">
        <v>20</v>
      </c>
      <c r="R69" s="24">
        <f>VLOOKUP($A69&amp;"_"&amp;$C69,watf_2016!$A:$AD,5,FALSE)</f>
        <v>41394</v>
      </c>
      <c r="S69" s="24">
        <f>VLOOKUP($A69&amp;"_"&amp;$C69,watf_2017!$A:$AD,18,FALSE)</f>
        <v>44281</v>
      </c>
      <c r="T69" s="24">
        <f>VLOOKUP($A69&amp;"_"&amp;$C69,watf_2018!$A:$AD,18,FALSE)</f>
        <v>48627</v>
      </c>
      <c r="U69" s="24">
        <f>VLOOKUP($A69&amp;"_"&amp;$C69,watf_2019!$A:$AD,18,FALSE)</f>
        <v>45605.68</v>
      </c>
      <c r="V69" s="24">
        <f>VLOOKUP($A69&amp;"_"&amp;$C69,watf_2020!$A:$AD,19,FALSE)</f>
        <v>43345</v>
      </c>
      <c r="W69" s="24">
        <f>VLOOKUP($A69&amp;"_"&amp;$C69,watf_2021!$A:$AD,18,FALSE)</f>
        <v>26982.312999999998</v>
      </c>
      <c r="X69" s="24">
        <f>VLOOKUP($A69&amp;"_"&amp;$C69,watf_2021!$A:$AD,19,FALSE)</f>
        <v>33022.366392333963</v>
      </c>
      <c r="Y69" s="24">
        <v>26917</v>
      </c>
      <c r="Z69" s="24">
        <v>38776.901307632608</v>
      </c>
      <c r="AA69" s="24">
        <v>37737.83913016571</v>
      </c>
      <c r="AB69" s="24">
        <v>41293.957928401804</v>
      </c>
      <c r="AC69" s="24">
        <v>44586.110821017304</v>
      </c>
      <c r="AD69" s="24">
        <v>47796.479328791444</v>
      </c>
      <c r="AE69" s="24">
        <v>50945.175628894183</v>
      </c>
      <c r="AF69" s="24">
        <v>54447.106885767753</v>
      </c>
      <c r="AG69" s="24">
        <v>57525.642745715631</v>
      </c>
      <c r="AH69" s="24">
        <v>60582.098651052911</v>
      </c>
      <c r="AI69" s="24">
        <v>63769.081436464483</v>
      </c>
      <c r="AJ69" s="24">
        <v>66737.271858314518</v>
      </c>
      <c r="AK69" s="24">
        <v>69528.152291161794</v>
      </c>
      <c r="AL69" s="24">
        <v>72308.184075837955</v>
      </c>
      <c r="AM69" s="24">
        <v>75157.331962730008</v>
      </c>
      <c r="AN69" s="24">
        <v>77625.058552477203</v>
      </c>
      <c r="AO69" s="24">
        <v>79940.26662383035</v>
      </c>
      <c r="AP69" s="24">
        <v>82149.642296974591</v>
      </c>
      <c r="AQ69" s="24">
        <v>84405.750933813251</v>
      </c>
      <c r="AR69" s="24">
        <v>86566.447748096223</v>
      </c>
      <c r="AS69" s="24">
        <v>88735.514796312302</v>
      </c>
      <c r="AT69" s="24">
        <v>90899.121977718576</v>
      </c>
      <c r="AU69" s="24">
        <v>93152.525580613219</v>
      </c>
      <c r="AV69" s="24">
        <v>95312.026770487937</v>
      </c>
      <c r="AW69" s="24">
        <v>97479.996010503732</v>
      </c>
      <c r="AX69" s="24">
        <v>99642.566121089767</v>
      </c>
      <c r="AY69" s="24">
        <v>101791.16317180598</v>
      </c>
      <c r="AZ69" s="24">
        <v>103881.19066929541</v>
      </c>
      <c r="BA69" s="24">
        <v>105982.06264512076</v>
      </c>
      <c r="BB69" s="24">
        <v>108077.71576626354</v>
      </c>
      <c r="BC69" s="21">
        <v>110173.35814953697</v>
      </c>
    </row>
    <row r="70" spans="1:55" ht="16" x14ac:dyDescent="0.45">
      <c r="A70" s="13" t="s">
        <v>25</v>
      </c>
      <c r="B70" s="14" t="s">
        <v>32</v>
      </c>
      <c r="C70" s="15" t="s">
        <v>43</v>
      </c>
      <c r="D70" s="16" t="s">
        <v>20</v>
      </c>
      <c r="E70" s="17" t="s">
        <v>20</v>
      </c>
      <c r="F70" s="17" t="s">
        <v>20</v>
      </c>
      <c r="G70" s="17" t="s">
        <v>20</v>
      </c>
      <c r="H70" s="17" t="s">
        <v>20</v>
      </c>
      <c r="I70" s="17" t="s">
        <v>34</v>
      </c>
      <c r="J70" s="17" t="s">
        <v>20</v>
      </c>
      <c r="K70" s="17" t="s">
        <v>20</v>
      </c>
      <c r="L70" s="17" t="s">
        <v>20</v>
      </c>
      <c r="M70" s="17" t="s">
        <v>20</v>
      </c>
      <c r="N70" s="17" t="s">
        <v>20</v>
      </c>
      <c r="O70" s="17" t="s">
        <v>20</v>
      </c>
      <c r="P70" s="17" t="s">
        <v>20</v>
      </c>
      <c r="Q70" s="17" t="s">
        <v>20</v>
      </c>
      <c r="R70" s="18">
        <f>VLOOKUP($A70&amp;"_"&amp;$C70,watf_2016!$A:$AD,5,FALSE)</f>
        <v>145526</v>
      </c>
      <c r="S70" s="18">
        <f>VLOOKUP($A70&amp;"_"&amp;$C70,watf_2017!$A:$AD,18,FALSE)</f>
        <v>184455</v>
      </c>
      <c r="T70" s="18">
        <f>VLOOKUP($A70&amp;"_"&amp;$C70,watf_2018!$A:$AD,18,FALSE)</f>
        <v>190440</v>
      </c>
      <c r="U70" s="18">
        <f>VLOOKUP($A70&amp;"_"&amp;$C70,watf_2019!$A:$AD,18,FALSE)</f>
        <v>183666</v>
      </c>
      <c r="V70" s="18">
        <f>VLOOKUP($A70&amp;"_"&amp;$C70,watf_2020!$A:$AD,19,FALSE)</f>
        <v>183418</v>
      </c>
      <c r="W70" s="18">
        <f>VLOOKUP($A70&amp;"_"&amp;$C70,watf_2021!$A:$AD,18,FALSE)</f>
        <v>69062</v>
      </c>
      <c r="X70" s="18">
        <f>VLOOKUP($A70&amp;"_"&amp;$C70,watf_2021!$A:$AD,19,FALSE)</f>
        <v>79938.02221341629</v>
      </c>
      <c r="Y70" s="18">
        <v>57790</v>
      </c>
      <c r="Z70" s="18">
        <v>80758</v>
      </c>
      <c r="AA70" s="18">
        <v>105713.17303182566</v>
      </c>
      <c r="AB70" s="18">
        <v>123058.18223492056</v>
      </c>
      <c r="AC70" s="18">
        <v>137338.69553078117</v>
      </c>
      <c r="AD70" s="18">
        <v>148177.33740572952</v>
      </c>
      <c r="AE70" s="18">
        <v>159429.06714672825</v>
      </c>
      <c r="AF70" s="18">
        <v>167729.11104722775</v>
      </c>
      <c r="AG70" s="18">
        <v>176133.28786085738</v>
      </c>
      <c r="AH70" s="18">
        <v>184151.40435752342</v>
      </c>
      <c r="AI70" s="18">
        <v>192078.32906735642</v>
      </c>
      <c r="AJ70" s="18">
        <v>199870.06506396027</v>
      </c>
      <c r="AK70" s="18">
        <v>207476.30944140191</v>
      </c>
      <c r="AL70" s="18">
        <v>214911.86051078609</v>
      </c>
      <c r="AM70" s="18">
        <v>222212.11563229197</v>
      </c>
      <c r="AN70" s="18">
        <v>229516.10836277966</v>
      </c>
      <c r="AO70" s="18">
        <v>236794.23357738095</v>
      </c>
      <c r="AP70" s="18">
        <v>244077.09655286174</v>
      </c>
      <c r="AQ70" s="18">
        <v>251368.49843581161</v>
      </c>
      <c r="AR70" s="18">
        <v>258690.0075941534</v>
      </c>
      <c r="AS70" s="18">
        <v>265994.04718741245</v>
      </c>
      <c r="AT70" s="18">
        <v>273298.05436518177</v>
      </c>
      <c r="AU70" s="18">
        <v>280589.45624813158</v>
      </c>
      <c r="AV70" s="18">
        <v>287910.96540647343</v>
      </c>
      <c r="AW70" s="18">
        <v>295215.00499973254</v>
      </c>
      <c r="AX70" s="18">
        <v>302519.01217750181</v>
      </c>
      <c r="AY70" s="18">
        <v>309810.41406045161</v>
      </c>
      <c r="AZ70" s="18">
        <v>317131.92321879364</v>
      </c>
      <c r="BA70" s="18">
        <v>324435.96281205246</v>
      </c>
      <c r="BB70" s="18">
        <v>331739.96998982207</v>
      </c>
      <c r="BC70" s="15">
        <v>338893.36423957284</v>
      </c>
    </row>
    <row r="71" spans="1:55" ht="16" x14ac:dyDescent="0.45">
      <c r="A71" s="19" t="s">
        <v>19</v>
      </c>
      <c r="B71" s="20" t="s">
        <v>32</v>
      </c>
      <c r="C71" s="21" t="s">
        <v>44</v>
      </c>
      <c r="D71" s="22" t="s">
        <v>20</v>
      </c>
      <c r="E71" s="23" t="s">
        <v>20</v>
      </c>
      <c r="F71" s="23" t="s">
        <v>20</v>
      </c>
      <c r="G71" s="23" t="s">
        <v>20</v>
      </c>
      <c r="H71" s="23" t="s">
        <v>20</v>
      </c>
      <c r="I71" s="23" t="s">
        <v>34</v>
      </c>
      <c r="J71" s="23" t="s">
        <v>20</v>
      </c>
      <c r="K71" s="23" t="s">
        <v>20</v>
      </c>
      <c r="L71" s="23" t="s">
        <v>20</v>
      </c>
      <c r="M71" s="23" t="s">
        <v>20</v>
      </c>
      <c r="N71" s="23" t="s">
        <v>34</v>
      </c>
      <c r="O71" s="23" t="s">
        <v>20</v>
      </c>
      <c r="P71" s="23" t="s">
        <v>20</v>
      </c>
      <c r="Q71" s="23" t="s">
        <v>20</v>
      </c>
      <c r="R71" s="24">
        <f>VLOOKUP($A71&amp;"_"&amp;$C71,watf_2016!$A:$AD,5,FALSE)</f>
        <v>4615080</v>
      </c>
      <c r="S71" s="24">
        <f>VLOOKUP($A71&amp;"_"&amp;$C71,watf_2017!$A:$AD,18,FALSE)</f>
        <v>3963790</v>
      </c>
      <c r="T71" s="24">
        <f>VLOOKUP($A71&amp;"_"&amp;$C71,watf_2018!$A:$AD,18,FALSE)</f>
        <v>4102961</v>
      </c>
      <c r="U71" s="24">
        <f>VLOOKUP($A71&amp;"_"&amp;$C71,watf_2019!$A:$AD,18,FALSE)</f>
        <v>4557320</v>
      </c>
      <c r="V71" s="24">
        <f>VLOOKUP($A71&amp;"_"&amp;$C71,watf_2020!$A:$AD,19,FALSE)</f>
        <v>4910678</v>
      </c>
      <c r="W71" s="24">
        <f>VLOOKUP($A71&amp;"_"&amp;$C71,watf_2021!$A:$AD,18,FALSE)</f>
        <v>1796697</v>
      </c>
      <c r="X71" s="24">
        <f>VLOOKUP($A71&amp;"_"&amp;$C71,watf_2021!$A:$AD,19,FALSE)</f>
        <v>3324252.5693551777</v>
      </c>
      <c r="Y71" s="24">
        <v>5760326</v>
      </c>
      <c r="Z71" s="24">
        <v>7335224.7285960354</v>
      </c>
      <c r="AA71" s="24">
        <v>7908505.5883164732</v>
      </c>
      <c r="AB71" s="24">
        <v>8416984.1420136318</v>
      </c>
      <c r="AC71" s="24">
        <v>8706578.653083967</v>
      </c>
      <c r="AD71" s="24">
        <v>8905301.9691176899</v>
      </c>
      <c r="AE71" s="24">
        <v>9138351.2121008579</v>
      </c>
      <c r="AF71" s="24">
        <v>9389131.4986437876</v>
      </c>
      <c r="AG71" s="24">
        <v>9639250.2582611423</v>
      </c>
      <c r="AH71" s="24">
        <v>9895685.002633471</v>
      </c>
      <c r="AI71" s="24">
        <v>10153237.706091927</v>
      </c>
      <c r="AJ71" s="24">
        <v>10431178.849608053</v>
      </c>
      <c r="AK71" s="24">
        <v>10711776.609277971</v>
      </c>
      <c r="AL71" s="24">
        <v>11003038.038152903</v>
      </c>
      <c r="AM71" s="24">
        <v>11300917.747723572</v>
      </c>
      <c r="AN71" s="24">
        <v>11619079.888035137</v>
      </c>
      <c r="AO71" s="24">
        <v>11939153.451399194</v>
      </c>
      <c r="AP71" s="24">
        <v>12268459.811560068</v>
      </c>
      <c r="AQ71" s="24">
        <v>12601844.316016437</v>
      </c>
      <c r="AR71" s="24">
        <v>12958883.933263065</v>
      </c>
      <c r="AS71" s="24">
        <v>13321387.952679241</v>
      </c>
      <c r="AT71" s="24">
        <v>13697097.692486638</v>
      </c>
      <c r="AU71" s="24">
        <v>14081215.250317961</v>
      </c>
      <c r="AV71" s="24">
        <v>14493913.478387682</v>
      </c>
      <c r="AW71" s="24">
        <v>14917339.345130527</v>
      </c>
      <c r="AX71" s="24">
        <v>15359829.354753532</v>
      </c>
      <c r="AY71" s="24">
        <v>15817134.654754369</v>
      </c>
      <c r="AZ71" s="24">
        <v>16310237.560086116</v>
      </c>
      <c r="BA71" s="24">
        <v>16821855.564528424</v>
      </c>
      <c r="BB71" s="24">
        <v>17361178.790774826</v>
      </c>
      <c r="BC71" s="21">
        <v>17924791.422202252</v>
      </c>
    </row>
    <row r="72" spans="1:55" ht="16" x14ac:dyDescent="0.45">
      <c r="A72" s="13" t="s">
        <v>22</v>
      </c>
      <c r="B72" s="14" t="s">
        <v>32</v>
      </c>
      <c r="C72" s="15" t="s">
        <v>44</v>
      </c>
      <c r="D72" s="16" t="s">
        <v>20</v>
      </c>
      <c r="E72" s="17" t="s">
        <v>20</v>
      </c>
      <c r="F72" s="17" t="s">
        <v>20</v>
      </c>
      <c r="G72" s="17" t="s">
        <v>20</v>
      </c>
      <c r="H72" s="17" t="s">
        <v>20</v>
      </c>
      <c r="I72" s="17" t="s">
        <v>34</v>
      </c>
      <c r="J72" s="17" t="s">
        <v>20</v>
      </c>
      <c r="K72" s="17" t="s">
        <v>20</v>
      </c>
      <c r="L72" s="17" t="s">
        <v>20</v>
      </c>
      <c r="M72" s="17" t="s">
        <v>20</v>
      </c>
      <c r="N72" s="17" t="s">
        <v>34</v>
      </c>
      <c r="O72" s="17" t="s">
        <v>20</v>
      </c>
      <c r="P72" s="17" t="s">
        <v>20</v>
      </c>
      <c r="Q72" s="17" t="s">
        <v>20</v>
      </c>
      <c r="R72" s="18">
        <f>VLOOKUP($A72&amp;"_"&amp;$C72,watf_2016!$A:$AD,5,FALSE)</f>
        <v>28986686</v>
      </c>
      <c r="S72" s="18">
        <f>VLOOKUP($A72&amp;"_"&amp;$C72,watf_2017!$A:$AD,18,FALSE)</f>
        <v>21754747</v>
      </c>
      <c r="T72" s="18">
        <f>VLOOKUP($A72&amp;"_"&amp;$C72,watf_2018!$A:$AD,18,FALSE)</f>
        <v>24141624</v>
      </c>
      <c r="U72" s="18">
        <f>VLOOKUP($A72&amp;"_"&amp;$C72,watf_2019!$A:$AD,18,FALSE)</f>
        <v>29641229</v>
      </c>
      <c r="V72" s="18">
        <f>VLOOKUP($A72&amp;"_"&amp;$C72,watf_2020!$A:$AD,19,FALSE)</f>
        <v>34175358</v>
      </c>
      <c r="W72" s="18">
        <f>VLOOKUP($A72&amp;"_"&amp;$C72,watf_2021!$A:$AD,18,FALSE)</f>
        <v>11083314</v>
      </c>
      <c r="X72" s="18">
        <f>VLOOKUP($A72&amp;"_"&amp;$C72,watf_2021!$A:$AD,19,FALSE)</f>
        <v>21070596.767524064</v>
      </c>
      <c r="Y72" s="18">
        <v>31139845</v>
      </c>
      <c r="Z72" s="18">
        <v>39493686.0124171</v>
      </c>
      <c r="AA72" s="18">
        <v>41800733.785621792</v>
      </c>
      <c r="AB72" s="18">
        <v>43745116.783326864</v>
      </c>
      <c r="AC72" s="18">
        <v>45424809.954592437</v>
      </c>
      <c r="AD72" s="18">
        <v>47111426.209643453</v>
      </c>
      <c r="AE72" s="18">
        <v>49212224.278002247</v>
      </c>
      <c r="AF72" s="18">
        <v>51337225.305301391</v>
      </c>
      <c r="AG72" s="18">
        <v>53518333.224059433</v>
      </c>
      <c r="AH72" s="18">
        <v>55781230.835026778</v>
      </c>
      <c r="AI72" s="18">
        <v>58099315.049714111</v>
      </c>
      <c r="AJ72" s="18">
        <v>60477381.966149323</v>
      </c>
      <c r="AK72" s="18">
        <v>62929101.238551185</v>
      </c>
      <c r="AL72" s="18">
        <v>65456417.5512916</v>
      </c>
      <c r="AM72" s="18">
        <v>68106934.789288148</v>
      </c>
      <c r="AN72" s="18">
        <v>70844288.605166912</v>
      </c>
      <c r="AO72" s="18">
        <v>73667825.486878812</v>
      </c>
      <c r="AP72" s="18">
        <v>76580714.204143912</v>
      </c>
      <c r="AQ72" s="18">
        <v>79586331.108907551</v>
      </c>
      <c r="AR72" s="18">
        <v>82606976.101205289</v>
      </c>
      <c r="AS72" s="18">
        <v>85642438.409472585</v>
      </c>
      <c r="AT72" s="18">
        <v>88692526.591556996</v>
      </c>
      <c r="AU72" s="18">
        <v>91757067.03149806</v>
      </c>
      <c r="AV72" s="18">
        <v>94835902.553817749</v>
      </c>
      <c r="AW72" s="18">
        <v>97928891.146136656</v>
      </c>
      <c r="AX72" s="18">
        <v>101035904.78164984</v>
      </c>
      <c r="AY72" s="18">
        <v>104156828.33365659</v>
      </c>
      <c r="AZ72" s="18">
        <v>107291558.57494971</v>
      </c>
      <c r="BA72" s="18">
        <v>110440003.25543147</v>
      </c>
      <c r="BB72" s="18">
        <v>113602080.25184251</v>
      </c>
      <c r="BC72" s="15">
        <v>116777813.37883757</v>
      </c>
    </row>
    <row r="73" spans="1:55" ht="16" x14ac:dyDescent="0.45">
      <c r="A73" s="19" t="s">
        <v>23</v>
      </c>
      <c r="B73" s="20" t="s">
        <v>32</v>
      </c>
      <c r="C73" s="21" t="s">
        <v>44</v>
      </c>
      <c r="D73" s="22" t="s">
        <v>20</v>
      </c>
      <c r="E73" s="23" t="s">
        <v>20</v>
      </c>
      <c r="F73" s="23" t="s">
        <v>20</v>
      </c>
      <c r="G73" s="23" t="s">
        <v>20</v>
      </c>
      <c r="H73" s="23" t="s">
        <v>20</v>
      </c>
      <c r="I73" s="23" t="s">
        <v>34</v>
      </c>
      <c r="J73" s="23" t="s">
        <v>20</v>
      </c>
      <c r="K73" s="23" t="s">
        <v>20</v>
      </c>
      <c r="L73" s="23" t="s">
        <v>20</v>
      </c>
      <c r="M73" s="23" t="s">
        <v>20</v>
      </c>
      <c r="N73" s="23" t="s">
        <v>34</v>
      </c>
      <c r="O73" s="23" t="s">
        <v>20</v>
      </c>
      <c r="P73" s="23" t="s">
        <v>20</v>
      </c>
      <c r="Q73" s="23" t="s">
        <v>20</v>
      </c>
      <c r="R73" s="24">
        <f>VLOOKUP($A73&amp;"_"&amp;$C73,watf_2016!$A:$AD,5,FALSE)</f>
        <v>34215619</v>
      </c>
      <c r="S73" s="24">
        <f>VLOOKUP($A73&amp;"_"&amp;$C73,watf_2017!$A:$AD,18,FALSE)</f>
        <v>26340180</v>
      </c>
      <c r="T73" s="24">
        <f>VLOOKUP($A73&amp;"_"&amp;$C73,watf_2018!$A:$AD,18,FALSE)</f>
        <v>28992803</v>
      </c>
      <c r="U73" s="24">
        <f>VLOOKUP($A73&amp;"_"&amp;$C73,watf_2019!$A:$AD,18,FALSE)</f>
        <v>35083979</v>
      </c>
      <c r="V73" s="24">
        <f>VLOOKUP($A73&amp;"_"&amp;$C73,watf_2020!$A:$AD,19,FALSE)</f>
        <v>40076794</v>
      </c>
      <c r="W73" s="24">
        <f>VLOOKUP($A73&amp;"_"&amp;$C73,watf_2021!$A:$AD,18,FALSE)</f>
        <v>13214085</v>
      </c>
      <c r="X73" s="24">
        <f>VLOOKUP($A73&amp;"_"&amp;$C73,watf_2021!$A:$AD,19,FALSE)</f>
        <v>24891265.985610262</v>
      </c>
      <c r="Y73" s="24">
        <v>37977205</v>
      </c>
      <c r="Z73" s="24">
        <v>47824120.735525876</v>
      </c>
      <c r="AA73" s="24">
        <v>50633601.591432527</v>
      </c>
      <c r="AB73" s="24">
        <v>52994988.760041393</v>
      </c>
      <c r="AC73" s="24">
        <v>55007139.367255546</v>
      </c>
      <c r="AD73" s="24">
        <v>56930797.010692053</v>
      </c>
      <c r="AE73" s="24">
        <v>59313749.518430665</v>
      </c>
      <c r="AF73" s="24">
        <v>61738737.527485341</v>
      </c>
      <c r="AG73" s="24">
        <v>64221261.740734264</v>
      </c>
      <c r="AH73" s="24">
        <v>66794388.026507512</v>
      </c>
      <c r="AI73" s="24">
        <v>69425889.325992838</v>
      </c>
      <c r="AJ73" s="24">
        <v>72138975.86303702</v>
      </c>
      <c r="AK73" s="24">
        <v>74931074.673999161</v>
      </c>
      <c r="AL73" s="24">
        <v>77811875.843800262</v>
      </c>
      <c r="AM73" s="24">
        <v>80826715.533338815</v>
      </c>
      <c r="AN73" s="24">
        <v>83950659.663359508</v>
      </c>
      <c r="AO73" s="24">
        <v>87165749.102642134</v>
      </c>
      <c r="AP73" s="24">
        <v>90482223.626195639</v>
      </c>
      <c r="AQ73" s="24">
        <v>93898763.379476398</v>
      </c>
      <c r="AR73" s="24">
        <v>97353964.823488653</v>
      </c>
      <c r="AS73" s="24">
        <v>100830523.05337846</v>
      </c>
      <c r="AT73" s="24">
        <v>104335647.29050031</v>
      </c>
      <c r="AU73" s="24">
        <v>107864735.3540834</v>
      </c>
      <c r="AV73" s="24">
        <v>111436790.50148687</v>
      </c>
      <c r="AW73" s="24">
        <v>115034939.23719651</v>
      </c>
      <c r="AX73" s="24">
        <v>118667064.1047786</v>
      </c>
      <c r="AY73" s="24">
        <v>122329192.32262971</v>
      </c>
      <c r="AZ73" s="24">
        <v>126041202.94813712</v>
      </c>
      <c r="BA73" s="24">
        <v>129786874.09147543</v>
      </c>
      <c r="BB73" s="24">
        <v>133575009.53493103</v>
      </c>
      <c r="BC73" s="21">
        <v>137402641.00442949</v>
      </c>
    </row>
    <row r="74" spans="1:55" ht="16" x14ac:dyDescent="0.45">
      <c r="A74" s="13" t="s">
        <v>24</v>
      </c>
      <c r="B74" s="14" t="s">
        <v>32</v>
      </c>
      <c r="C74" s="15" t="s">
        <v>44</v>
      </c>
      <c r="D74" s="16" t="s">
        <v>20</v>
      </c>
      <c r="E74" s="17" t="s">
        <v>20</v>
      </c>
      <c r="F74" s="17" t="s">
        <v>20</v>
      </c>
      <c r="G74" s="17" t="s">
        <v>20</v>
      </c>
      <c r="H74" s="17" t="s">
        <v>20</v>
      </c>
      <c r="I74" s="17" t="s">
        <v>34</v>
      </c>
      <c r="J74" s="17" t="s">
        <v>20</v>
      </c>
      <c r="K74" s="17" t="s">
        <v>20</v>
      </c>
      <c r="L74" s="17" t="s">
        <v>20</v>
      </c>
      <c r="M74" s="17" t="s">
        <v>20</v>
      </c>
      <c r="N74" s="17" t="s">
        <v>34</v>
      </c>
      <c r="O74" s="17" t="s">
        <v>20</v>
      </c>
      <c r="P74" s="17" t="s">
        <v>20</v>
      </c>
      <c r="Q74" s="17" t="s">
        <v>20</v>
      </c>
      <c r="R74" s="18">
        <f>VLOOKUP($A74&amp;"_"&amp;$C74,watf_2016!$A:$AD,5,FALSE)</f>
        <v>326323</v>
      </c>
      <c r="S74" s="18">
        <f>VLOOKUP($A74&amp;"_"&amp;$C74,watf_2017!$A:$AD,18,FALSE)</f>
        <v>345131</v>
      </c>
      <c r="T74" s="18">
        <f>VLOOKUP($A74&amp;"_"&amp;$C74,watf_2018!$A:$AD,18,FALSE)</f>
        <v>327518</v>
      </c>
      <c r="U74" s="18">
        <f>VLOOKUP($A74&amp;"_"&amp;$C74,watf_2019!$A:$AD,18,FALSE)</f>
        <v>326696.2</v>
      </c>
      <c r="V74" s="18">
        <f>VLOOKUP($A74&amp;"_"&amp;$C74,watf_2020!$A:$AD,19,FALSE)</f>
        <v>364316</v>
      </c>
      <c r="W74" s="18">
        <f>VLOOKUP($A74&amp;"_"&amp;$C74,watf_2021!$A:$AD,18,FALSE)</f>
        <v>287835.59999999998</v>
      </c>
      <c r="X74" s="18">
        <f>VLOOKUP($A74&amp;"_"&amp;$C74,watf_2021!$A:$AD,19,FALSE)</f>
        <v>342223.52435530262</v>
      </c>
      <c r="Y74" s="18">
        <v>330850.82699999999</v>
      </c>
      <c r="Z74" s="18">
        <v>332811.87853819819</v>
      </c>
      <c r="AA74" s="18">
        <v>348618.55402895558</v>
      </c>
      <c r="AB74" s="18">
        <v>390999.76089000056</v>
      </c>
      <c r="AC74" s="18">
        <v>414361.10297595302</v>
      </c>
      <c r="AD74" s="18">
        <v>429425.15764491039</v>
      </c>
      <c r="AE74" s="18">
        <v>444217.20732917939</v>
      </c>
      <c r="AF74" s="18">
        <v>456864.98202660913</v>
      </c>
      <c r="AG74" s="18">
        <v>469497.51141294191</v>
      </c>
      <c r="AH74" s="18">
        <v>481908.48642197665</v>
      </c>
      <c r="AI74" s="18">
        <v>493960.83592078189</v>
      </c>
      <c r="AJ74" s="18">
        <v>505748.67066467967</v>
      </c>
      <c r="AK74" s="18">
        <v>516989.00727735512</v>
      </c>
      <c r="AL74" s="18">
        <v>528039.59083129885</v>
      </c>
      <c r="AM74" s="18">
        <v>538935.07941920636</v>
      </c>
      <c r="AN74" s="18">
        <v>549777.12628470326</v>
      </c>
      <c r="AO74" s="18">
        <v>560336.29003182985</v>
      </c>
      <c r="AP74" s="18">
        <v>570952.50994568062</v>
      </c>
      <c r="AQ74" s="18">
        <v>581454.61696124892</v>
      </c>
      <c r="AR74" s="18">
        <v>592040.4688943997</v>
      </c>
      <c r="AS74" s="18">
        <v>602415.99086803803</v>
      </c>
      <c r="AT74" s="18">
        <v>612917.63642088207</v>
      </c>
      <c r="AU74" s="18">
        <v>623419.74343645456</v>
      </c>
      <c r="AV74" s="18">
        <v>634005.59536960279</v>
      </c>
      <c r="AW74" s="18">
        <v>644381.11734324531</v>
      </c>
      <c r="AX74" s="18">
        <v>654882.76289609238</v>
      </c>
      <c r="AY74" s="18">
        <v>665384.86991165881</v>
      </c>
      <c r="AZ74" s="18">
        <v>675970.72184480936</v>
      </c>
      <c r="BA74" s="18">
        <v>686346.24381845142</v>
      </c>
      <c r="BB74" s="18">
        <v>696847.88937129604</v>
      </c>
      <c r="BC74" s="15">
        <v>707363.71233109024</v>
      </c>
    </row>
    <row r="75" spans="1:55" ht="16" x14ac:dyDescent="0.45">
      <c r="A75" s="19" t="s">
        <v>25</v>
      </c>
      <c r="B75" s="20" t="s">
        <v>32</v>
      </c>
      <c r="C75" s="21" t="s">
        <v>44</v>
      </c>
      <c r="D75" s="22" t="s">
        <v>20</v>
      </c>
      <c r="E75" s="23" t="s">
        <v>20</v>
      </c>
      <c r="F75" s="23" t="s">
        <v>20</v>
      </c>
      <c r="G75" s="23" t="s">
        <v>20</v>
      </c>
      <c r="H75" s="23" t="s">
        <v>20</v>
      </c>
      <c r="I75" s="23" t="s">
        <v>34</v>
      </c>
      <c r="J75" s="23" t="s">
        <v>20</v>
      </c>
      <c r="K75" s="23" t="s">
        <v>20</v>
      </c>
      <c r="L75" s="23" t="s">
        <v>20</v>
      </c>
      <c r="M75" s="23" t="s">
        <v>20</v>
      </c>
      <c r="N75" s="23" t="s">
        <v>34</v>
      </c>
      <c r="O75" s="23" t="s">
        <v>20</v>
      </c>
      <c r="P75" s="23" t="s">
        <v>20</v>
      </c>
      <c r="Q75" s="23" t="s">
        <v>20</v>
      </c>
      <c r="R75" s="24">
        <f>VLOOKUP($A75&amp;"_"&amp;$C75,watf_2016!$A:$AD,5,FALSE)</f>
        <v>319609</v>
      </c>
      <c r="S75" s="24">
        <f>VLOOKUP($A75&amp;"_"&amp;$C75,watf_2017!$A:$AD,18,FALSE)</f>
        <v>273873</v>
      </c>
      <c r="T75" s="24">
        <f>VLOOKUP($A75&amp;"_"&amp;$C75,watf_2018!$A:$AD,18,FALSE)</f>
        <v>284638</v>
      </c>
      <c r="U75" s="24">
        <f>VLOOKUP($A75&amp;"_"&amp;$C75,watf_2019!$A:$AD,18,FALSE)</f>
        <v>314500</v>
      </c>
      <c r="V75" s="24">
        <f>VLOOKUP($A75&amp;"_"&amp;$C75,watf_2020!$A:$AD,19,FALSE)</f>
        <v>341599</v>
      </c>
      <c r="W75" s="24">
        <f>VLOOKUP($A75&amp;"_"&amp;$C75,watf_2021!$A:$AD,18,FALSE)</f>
        <v>140332</v>
      </c>
      <c r="X75" s="24">
        <f>VLOOKUP($A75&amp;"_"&amp;$C75,watf_2021!$A:$AD,19,FALSE)</f>
        <v>222097.38834447364</v>
      </c>
      <c r="Y75" s="24">
        <v>314988</v>
      </c>
      <c r="Z75" s="24">
        <v>377512.74161175673</v>
      </c>
      <c r="AA75" s="24">
        <v>395980.69315443147</v>
      </c>
      <c r="AB75" s="24">
        <v>403038.65211970394</v>
      </c>
      <c r="AC75" s="24">
        <v>410099.89117473381</v>
      </c>
      <c r="AD75" s="24">
        <v>418996.35930215113</v>
      </c>
      <c r="AE75" s="24">
        <v>429257.26484262309</v>
      </c>
      <c r="AF75" s="24">
        <v>439417.666981633</v>
      </c>
      <c r="AG75" s="24">
        <v>449771.22577250766</v>
      </c>
      <c r="AH75" s="24">
        <v>460711.38058454887</v>
      </c>
      <c r="AI75" s="24">
        <v>471917.54552419233</v>
      </c>
      <c r="AJ75" s="24">
        <v>484077.81423659122</v>
      </c>
      <c r="AK75" s="24">
        <v>496551.39547814429</v>
      </c>
      <c r="AL75" s="24">
        <v>509633.41906704474</v>
      </c>
      <c r="AM75" s="24">
        <v>523068.3808196566</v>
      </c>
      <c r="AN75" s="24">
        <v>537360.50941614411</v>
      </c>
      <c r="AO75" s="24">
        <v>551802.93687262572</v>
      </c>
      <c r="AP75" s="24">
        <v>566637.7083204987</v>
      </c>
      <c r="AQ75" s="24">
        <v>581647.64751176233</v>
      </c>
      <c r="AR75" s="24">
        <v>597113.32333611324</v>
      </c>
      <c r="AS75" s="24">
        <v>612343.92320105829</v>
      </c>
      <c r="AT75" s="24">
        <v>627574.13999288203</v>
      </c>
      <c r="AU75" s="24">
        <v>642584.07918414637</v>
      </c>
      <c r="AV75" s="24">
        <v>658049.75500849774</v>
      </c>
      <c r="AW75" s="24">
        <v>673280.35487344</v>
      </c>
      <c r="AX75" s="24">
        <v>688510.5716652656</v>
      </c>
      <c r="AY75" s="24">
        <v>703520.51085653016</v>
      </c>
      <c r="AZ75" s="24">
        <v>718986.18668087944</v>
      </c>
      <c r="BA75" s="24">
        <v>734216.78654582379</v>
      </c>
      <c r="BB75" s="24">
        <v>749447.0033376494</v>
      </c>
      <c r="BC75" s="21">
        <v>763465.74834250216</v>
      </c>
    </row>
    <row r="76" spans="1:55" ht="16" x14ac:dyDescent="0.45">
      <c r="A76" s="13" t="s">
        <v>19</v>
      </c>
      <c r="B76" s="14" t="s">
        <v>32</v>
      </c>
      <c r="C76" s="15" t="s">
        <v>45</v>
      </c>
      <c r="D76" s="16" t="s">
        <v>20</v>
      </c>
      <c r="E76" s="17" t="s">
        <v>20</v>
      </c>
      <c r="F76" s="17" t="s">
        <v>20</v>
      </c>
      <c r="G76" s="17" t="s">
        <v>20</v>
      </c>
      <c r="H76" s="17" t="s">
        <v>20</v>
      </c>
      <c r="I76" s="17" t="s">
        <v>34</v>
      </c>
      <c r="J76" s="17" t="s">
        <v>20</v>
      </c>
      <c r="K76" s="17" t="s">
        <v>20</v>
      </c>
      <c r="L76" s="17" t="s">
        <v>34</v>
      </c>
      <c r="M76" s="17" t="s">
        <v>20</v>
      </c>
      <c r="N76" s="17" t="s">
        <v>20</v>
      </c>
      <c r="O76" s="17" t="s">
        <v>20</v>
      </c>
      <c r="P76" s="17" t="s">
        <v>20</v>
      </c>
      <c r="Q76" s="17" t="s">
        <v>20</v>
      </c>
      <c r="R76" s="18">
        <f>VLOOKUP($A76&amp;"_"&amp;$C76,watf_2016!$A:$AD,5,FALSE)</f>
        <v>1742203</v>
      </c>
      <c r="S76" s="18">
        <f>VLOOKUP($A76&amp;"_"&amp;$C76,watf_2017!$A:$AD,18,FALSE)</f>
        <v>2131654</v>
      </c>
      <c r="T76" s="18">
        <f>VLOOKUP($A76&amp;"_"&amp;$C76,watf_2018!$A:$AD,18,FALSE)</f>
        <v>2519267</v>
      </c>
      <c r="U76" s="18">
        <f>VLOOKUP($A76&amp;"_"&amp;$C76,watf_2019!$A:$AD,18,FALSE)</f>
        <v>2827421</v>
      </c>
      <c r="V76" s="18">
        <f>VLOOKUP($A76&amp;"_"&amp;$C76,watf_2020!$A:$AD,19,FALSE)</f>
        <v>1845587</v>
      </c>
      <c r="W76" s="18">
        <f>VLOOKUP($A76&amp;"_"&amp;$C76,watf_2021!$A:$AD,18,FALSE)</f>
        <v>794457</v>
      </c>
      <c r="X76" s="18">
        <f>VLOOKUP($A76&amp;"_"&amp;$C76,watf_2021!$A:$AD,19,FALSE)</f>
        <v>1216765.1817689594</v>
      </c>
      <c r="Y76" s="18">
        <v>2877881</v>
      </c>
      <c r="Z76" s="18">
        <v>3321516.7459999998</v>
      </c>
      <c r="AA76" s="18">
        <v>3557372.3631734429</v>
      </c>
      <c r="AB76" s="18">
        <v>3759746.5481195366</v>
      </c>
      <c r="AC76" s="18">
        <v>3958155.8929569004</v>
      </c>
      <c r="AD76" s="18">
        <v>4146458.0828869436</v>
      </c>
      <c r="AE76" s="18">
        <v>4355689.4169386802</v>
      </c>
      <c r="AF76" s="18">
        <v>4560258.5854378473</v>
      </c>
      <c r="AG76" s="18">
        <v>4761144.0322143901</v>
      </c>
      <c r="AH76" s="18">
        <v>4957166.1020642258</v>
      </c>
      <c r="AI76" s="18">
        <v>5147372.7666480262</v>
      </c>
      <c r="AJ76" s="18">
        <v>5338656.879062661</v>
      </c>
      <c r="AK76" s="18">
        <v>5527984.8172568483</v>
      </c>
      <c r="AL76" s="18">
        <v>5719742.9083670881</v>
      </c>
      <c r="AM76" s="18">
        <v>5908404.9530579653</v>
      </c>
      <c r="AN76" s="18">
        <v>6106927.2223585751</v>
      </c>
      <c r="AO76" s="18">
        <v>6302525.7530610468</v>
      </c>
      <c r="AP76" s="18">
        <v>6499534.3739705365</v>
      </c>
      <c r="AQ76" s="18">
        <v>6699963.5409845822</v>
      </c>
      <c r="AR76" s="18">
        <v>6903542.4857358318</v>
      </c>
      <c r="AS76" s="18">
        <v>7103504.7127710097</v>
      </c>
      <c r="AT76" s="18">
        <v>7304233.2299187556</v>
      </c>
      <c r="AU76" s="18">
        <v>7501587.4929903774</v>
      </c>
      <c r="AV76" s="18">
        <v>7708295.6881722128</v>
      </c>
      <c r="AW76" s="18">
        <v>7911361.1364321066</v>
      </c>
      <c r="AX76" s="18">
        <v>8115202.0209767716</v>
      </c>
      <c r="AY76" s="18">
        <v>8315644.5797533588</v>
      </c>
      <c r="AZ76" s="18">
        <v>8525519.136328375</v>
      </c>
      <c r="BA76" s="18">
        <v>8731724.7319199778</v>
      </c>
      <c r="BB76" s="18">
        <v>8938715.0074093547</v>
      </c>
      <c r="BC76" s="15">
        <v>9141520.5267214868</v>
      </c>
    </row>
    <row r="77" spans="1:55" ht="16" x14ac:dyDescent="0.45">
      <c r="A77" s="19" t="s">
        <v>22</v>
      </c>
      <c r="B77" s="20" t="s">
        <v>32</v>
      </c>
      <c r="C77" s="21" t="s">
        <v>45</v>
      </c>
      <c r="D77" s="22" t="s">
        <v>20</v>
      </c>
      <c r="E77" s="23" t="s">
        <v>20</v>
      </c>
      <c r="F77" s="23" t="s">
        <v>20</v>
      </c>
      <c r="G77" s="23" t="s">
        <v>20</v>
      </c>
      <c r="H77" s="23" t="s">
        <v>20</v>
      </c>
      <c r="I77" s="23" t="s">
        <v>34</v>
      </c>
      <c r="J77" s="23" t="s">
        <v>20</v>
      </c>
      <c r="K77" s="23" t="s">
        <v>20</v>
      </c>
      <c r="L77" s="23" t="s">
        <v>34</v>
      </c>
      <c r="M77" s="23" t="s">
        <v>20</v>
      </c>
      <c r="N77" s="23" t="s">
        <v>20</v>
      </c>
      <c r="O77" s="23" t="s">
        <v>20</v>
      </c>
      <c r="P77" s="23" t="s">
        <v>20</v>
      </c>
      <c r="Q77" s="23" t="s">
        <v>20</v>
      </c>
      <c r="R77" s="24">
        <f>VLOOKUP($A77&amp;"_"&amp;$C77,watf_2016!$A:$AD,5,FALSE)</f>
        <v>6702961</v>
      </c>
      <c r="S77" s="24">
        <f>VLOOKUP($A77&amp;"_"&amp;$C77,watf_2017!$A:$AD,18,FALSE)</f>
        <v>7437768</v>
      </c>
      <c r="T77" s="24">
        <f>VLOOKUP($A77&amp;"_"&amp;$C77,watf_2018!$A:$AD,18,FALSE)</f>
        <v>8642353</v>
      </c>
      <c r="U77" s="24">
        <f>VLOOKUP($A77&amp;"_"&amp;$C77,watf_2019!$A:$AD,18,FALSE)</f>
        <v>9553343</v>
      </c>
      <c r="V77" s="24">
        <f>VLOOKUP($A77&amp;"_"&amp;$C77,watf_2020!$A:$AD,19,FALSE)</f>
        <v>10140399</v>
      </c>
      <c r="W77" s="24">
        <f>VLOOKUP($A77&amp;"_"&amp;$C77,watf_2021!$A:$AD,18,FALSE)</f>
        <v>3044473</v>
      </c>
      <c r="X77" s="24">
        <f>VLOOKUP($A77&amp;"_"&amp;$C77,watf_2021!$A:$AD,19,FALSE)</f>
        <v>2401723.9963798583</v>
      </c>
      <c r="Y77" s="24">
        <v>3778635</v>
      </c>
      <c r="Z77" s="24">
        <v>4916290.0025490653</v>
      </c>
      <c r="AA77" s="24">
        <v>8324692.5304963263</v>
      </c>
      <c r="AB77" s="24">
        <v>10835399.264756687</v>
      </c>
      <c r="AC77" s="24">
        <v>12790730.744226206</v>
      </c>
      <c r="AD77" s="24">
        <v>14018349.972001776</v>
      </c>
      <c r="AE77" s="24">
        <v>15307468.026146237</v>
      </c>
      <c r="AF77" s="24">
        <v>16603528.760424826</v>
      </c>
      <c r="AG77" s="24">
        <v>17907593.83224307</v>
      </c>
      <c r="AH77" s="24">
        <v>19188075.27322324</v>
      </c>
      <c r="AI77" s="24">
        <v>20441663.101963602</v>
      </c>
      <c r="AJ77" s="24">
        <v>21652423.266698375</v>
      </c>
      <c r="AK77" s="24">
        <v>22826670.589007966</v>
      </c>
      <c r="AL77" s="24">
        <v>23957690.326597489</v>
      </c>
      <c r="AM77" s="24">
        <v>25071572.527379781</v>
      </c>
      <c r="AN77" s="24">
        <v>26160264.119566925</v>
      </c>
      <c r="AO77" s="24">
        <v>27236919.590535004</v>
      </c>
      <c r="AP77" s="24">
        <v>28300662.212630089</v>
      </c>
      <c r="AQ77" s="24">
        <v>29357978.677509315</v>
      </c>
      <c r="AR77" s="24">
        <v>30412215.08370693</v>
      </c>
      <c r="AS77" s="24">
        <v>31474134.61479665</v>
      </c>
      <c r="AT77" s="24">
        <v>32540188.982993666</v>
      </c>
      <c r="AU77" s="24">
        <v>33614014.27173955</v>
      </c>
      <c r="AV77" s="24">
        <v>34684750.837079659</v>
      </c>
      <c r="AW77" s="24">
        <v>35763248.25881698</v>
      </c>
      <c r="AX77" s="24">
        <v>36845929.809755594</v>
      </c>
      <c r="AY77" s="24">
        <v>37936460.781615064</v>
      </c>
      <c r="AZ77" s="24">
        <v>39023894.424602531</v>
      </c>
      <c r="BA77" s="24">
        <v>40119167.408253774</v>
      </c>
      <c r="BB77" s="24">
        <v>41218674.338021025</v>
      </c>
      <c r="BC77" s="21">
        <v>42318708.996548988</v>
      </c>
    </row>
    <row r="78" spans="1:55" ht="16" x14ac:dyDescent="0.45">
      <c r="A78" s="13" t="s">
        <v>23</v>
      </c>
      <c r="B78" s="14" t="s">
        <v>32</v>
      </c>
      <c r="C78" s="15" t="s">
        <v>45</v>
      </c>
      <c r="D78" s="16" t="s">
        <v>20</v>
      </c>
      <c r="E78" s="17" t="s">
        <v>20</v>
      </c>
      <c r="F78" s="17" t="s">
        <v>20</v>
      </c>
      <c r="G78" s="17" t="s">
        <v>20</v>
      </c>
      <c r="H78" s="17" t="s">
        <v>20</v>
      </c>
      <c r="I78" s="17" t="s">
        <v>34</v>
      </c>
      <c r="J78" s="17" t="s">
        <v>20</v>
      </c>
      <c r="K78" s="17" t="s">
        <v>20</v>
      </c>
      <c r="L78" s="17" t="s">
        <v>34</v>
      </c>
      <c r="M78" s="17" t="s">
        <v>20</v>
      </c>
      <c r="N78" s="17" t="s">
        <v>20</v>
      </c>
      <c r="O78" s="17" t="s">
        <v>20</v>
      </c>
      <c r="P78" s="17" t="s">
        <v>20</v>
      </c>
      <c r="Q78" s="17" t="s">
        <v>20</v>
      </c>
      <c r="R78" s="18">
        <f>VLOOKUP($A78&amp;"_"&amp;$C78,watf_2016!$A:$AD,5,FALSE)</f>
        <v>8470099</v>
      </c>
      <c r="S78" s="18">
        <f>VLOOKUP($A78&amp;"_"&amp;$C78,watf_2017!$A:$AD,18,FALSE)</f>
        <v>9569422</v>
      </c>
      <c r="T78" s="18">
        <f>VLOOKUP($A78&amp;"_"&amp;$C78,watf_2018!$A:$AD,18,FALSE)</f>
        <v>11161620</v>
      </c>
      <c r="U78" s="18">
        <f>VLOOKUP($A78&amp;"_"&amp;$C78,watf_2019!$A:$AD,18,FALSE)</f>
        <v>12380764</v>
      </c>
      <c r="V78" s="18">
        <f>VLOOKUP($A78&amp;"_"&amp;$C78,watf_2020!$A:$AD,19,FALSE)</f>
        <v>11985986</v>
      </c>
      <c r="W78" s="18">
        <f>VLOOKUP($A78&amp;"_"&amp;$C78,watf_2021!$A:$AD,18,FALSE)</f>
        <v>3838930</v>
      </c>
      <c r="X78" s="18">
        <f>VLOOKUP($A78&amp;"_"&amp;$C78,watf_2021!$A:$AD,19,FALSE)</f>
        <v>3618489.1781488177</v>
      </c>
      <c r="Y78" s="18">
        <v>6656516</v>
      </c>
      <c r="Z78" s="18">
        <v>8237806.7485490646</v>
      </c>
      <c r="AA78" s="18">
        <v>11882064.893669769</v>
      </c>
      <c r="AB78" s="18">
        <v>14595145.812876226</v>
      </c>
      <c r="AC78" s="18">
        <v>16748886.637183107</v>
      </c>
      <c r="AD78" s="18">
        <v>18164808.054888718</v>
      </c>
      <c r="AE78" s="18">
        <v>19663157.443084918</v>
      </c>
      <c r="AF78" s="18">
        <v>21163787.345862675</v>
      </c>
      <c r="AG78" s="18">
        <v>22668737.864457458</v>
      </c>
      <c r="AH78" s="18">
        <v>24145241.375287462</v>
      </c>
      <c r="AI78" s="18">
        <v>25589035.86861163</v>
      </c>
      <c r="AJ78" s="18">
        <v>26991080.145761039</v>
      </c>
      <c r="AK78" s="18">
        <v>28354655.406264815</v>
      </c>
      <c r="AL78" s="18">
        <v>29677433.234964579</v>
      </c>
      <c r="AM78" s="18">
        <v>30979977.480437748</v>
      </c>
      <c r="AN78" s="18">
        <v>32267191.341925494</v>
      </c>
      <c r="AO78" s="18">
        <v>33539445.343596049</v>
      </c>
      <c r="AP78" s="18">
        <v>34800196.586600624</v>
      </c>
      <c r="AQ78" s="18">
        <v>36057942.218493901</v>
      </c>
      <c r="AR78" s="18">
        <v>37315757.569442764</v>
      </c>
      <c r="AS78" s="18">
        <v>38577639.327567659</v>
      </c>
      <c r="AT78" s="18">
        <v>39844422.212912425</v>
      </c>
      <c r="AU78" s="18">
        <v>41115601.764729924</v>
      </c>
      <c r="AV78" s="18">
        <v>42393046.525251873</v>
      </c>
      <c r="AW78" s="18">
        <v>43674609.395249084</v>
      </c>
      <c r="AX78" s="18">
        <v>44961131.83073236</v>
      </c>
      <c r="AY78" s="18">
        <v>46252105.361368418</v>
      </c>
      <c r="AZ78" s="18">
        <v>47549413.560930908</v>
      </c>
      <c r="BA78" s="18">
        <v>48850892.140173756</v>
      </c>
      <c r="BB78" s="18">
        <v>50157389.345430382</v>
      </c>
      <c r="BC78" s="15">
        <v>51460229.523270473</v>
      </c>
    </row>
    <row r="79" spans="1:55" ht="16" x14ac:dyDescent="0.45">
      <c r="A79" s="19" t="s">
        <v>24</v>
      </c>
      <c r="B79" s="20" t="s">
        <v>32</v>
      </c>
      <c r="C79" s="21" t="s">
        <v>45</v>
      </c>
      <c r="D79" s="22" t="s">
        <v>20</v>
      </c>
      <c r="E79" s="23" t="s">
        <v>20</v>
      </c>
      <c r="F79" s="23" t="s">
        <v>20</v>
      </c>
      <c r="G79" s="23" t="s">
        <v>20</v>
      </c>
      <c r="H79" s="23" t="s">
        <v>20</v>
      </c>
      <c r="I79" s="23" t="s">
        <v>34</v>
      </c>
      <c r="J79" s="23" t="s">
        <v>20</v>
      </c>
      <c r="K79" s="23" t="s">
        <v>20</v>
      </c>
      <c r="L79" s="23" t="s">
        <v>34</v>
      </c>
      <c r="M79" s="23" t="s">
        <v>20</v>
      </c>
      <c r="N79" s="23" t="s">
        <v>20</v>
      </c>
      <c r="O79" s="23" t="s">
        <v>20</v>
      </c>
      <c r="P79" s="23" t="s">
        <v>20</v>
      </c>
      <c r="Q79" s="23" t="s">
        <v>20</v>
      </c>
      <c r="R79" s="24">
        <f>VLOOKUP($A79&amp;"_"&amp;$C79,watf_2016!$A:$AD,5,FALSE)</f>
        <v>203723</v>
      </c>
      <c r="S79" s="24">
        <f>VLOOKUP($A79&amp;"_"&amp;$C79,watf_2017!$A:$AD,18,FALSE)</f>
        <v>212202</v>
      </c>
      <c r="T79" s="24">
        <f>VLOOKUP($A79&amp;"_"&amp;$C79,watf_2018!$A:$AD,18,FALSE)</f>
        <v>239498</v>
      </c>
      <c r="U79" s="24">
        <f>VLOOKUP($A79&amp;"_"&amp;$C79,watf_2019!$A:$AD,18,FALSE)</f>
        <v>260797.13200000001</v>
      </c>
      <c r="V79" s="24">
        <f>VLOOKUP($A79&amp;"_"&amp;$C79,watf_2020!$A:$AD,19,FALSE)</f>
        <v>274716</v>
      </c>
      <c r="W79" s="24">
        <f>VLOOKUP($A79&amp;"_"&amp;$C79,watf_2021!$A:$AD,18,FALSE)</f>
        <v>220466</v>
      </c>
      <c r="X79" s="24">
        <f>VLOOKUP($A79&amp;"_"&amp;$C79,watf_2021!$A:$AD,19,FALSE)</f>
        <v>216780.09042094162</v>
      </c>
      <c r="Y79" s="24">
        <v>233248</v>
      </c>
      <c r="Z79" s="24">
        <v>242924.37725632894</v>
      </c>
      <c r="AA79" s="24">
        <v>270899.30346465827</v>
      </c>
      <c r="AB79" s="24">
        <v>312095.26588067814</v>
      </c>
      <c r="AC79" s="24">
        <v>343346.83967747731</v>
      </c>
      <c r="AD79" s="24">
        <v>373076.95674032392</v>
      </c>
      <c r="AE79" s="24">
        <v>398796.27105710667</v>
      </c>
      <c r="AF79" s="24">
        <v>424724.74436464801</v>
      </c>
      <c r="AG79" s="24">
        <v>451108.6509898174</v>
      </c>
      <c r="AH79" s="24">
        <v>476564.38718932052</v>
      </c>
      <c r="AI79" s="24">
        <v>500884.56060852594</v>
      </c>
      <c r="AJ79" s="24">
        <v>523999.19915986003</v>
      </c>
      <c r="AK79" s="24">
        <v>545818.62154852715</v>
      </c>
      <c r="AL79" s="24">
        <v>566413.24192477693</v>
      </c>
      <c r="AM79" s="24">
        <v>586482.0005922853</v>
      </c>
      <c r="AN79" s="24">
        <v>606108.52888322633</v>
      </c>
      <c r="AO79" s="24">
        <v>625286.90910123603</v>
      </c>
      <c r="AP79" s="24">
        <v>644115.62390275218</v>
      </c>
      <c r="AQ79" s="24">
        <v>662633.60803669505</v>
      </c>
      <c r="AR79" s="24">
        <v>681172.85093259101</v>
      </c>
      <c r="AS79" s="24">
        <v>699680.89732750843</v>
      </c>
      <c r="AT79" s="24">
        <v>718205.15743863652</v>
      </c>
      <c r="AU79" s="24">
        <v>736730.51940083911</v>
      </c>
      <c r="AV79" s="24">
        <v>755274.92677651893</v>
      </c>
      <c r="AW79" s="24">
        <v>773786.58830728359</v>
      </c>
      <c r="AX79" s="24">
        <v>792313.37901350472</v>
      </c>
      <c r="AY79" s="24">
        <v>810840.51239227212</v>
      </c>
      <c r="AZ79" s="24">
        <v>829386.15975954826</v>
      </c>
      <c r="BA79" s="24">
        <v>847898.04935912637</v>
      </c>
      <c r="BB79" s="24">
        <v>866425.63963882066</v>
      </c>
      <c r="BC79" s="21">
        <v>884949.5091763871</v>
      </c>
    </row>
    <row r="80" spans="1:55" ht="16" x14ac:dyDescent="0.45">
      <c r="A80" s="13" t="s">
        <v>25</v>
      </c>
      <c r="B80" s="14" t="s">
        <v>32</v>
      </c>
      <c r="C80" s="15" t="s">
        <v>45</v>
      </c>
      <c r="D80" s="16" t="s">
        <v>20</v>
      </c>
      <c r="E80" s="17" t="s">
        <v>20</v>
      </c>
      <c r="F80" s="17" t="s">
        <v>20</v>
      </c>
      <c r="G80" s="17" t="s">
        <v>20</v>
      </c>
      <c r="H80" s="17" t="s">
        <v>20</v>
      </c>
      <c r="I80" s="17" t="s">
        <v>34</v>
      </c>
      <c r="J80" s="17" t="s">
        <v>20</v>
      </c>
      <c r="K80" s="17" t="s">
        <v>20</v>
      </c>
      <c r="L80" s="17" t="s">
        <v>34</v>
      </c>
      <c r="M80" s="17" t="s">
        <v>20</v>
      </c>
      <c r="N80" s="17" t="s">
        <v>20</v>
      </c>
      <c r="O80" s="17" t="s">
        <v>20</v>
      </c>
      <c r="P80" s="17" t="s">
        <v>20</v>
      </c>
      <c r="Q80" s="17" t="s">
        <v>20</v>
      </c>
      <c r="R80" s="18">
        <f>VLOOKUP($A80&amp;"_"&amp;$C80,watf_2016!$A:$AD,5,FALSE)</f>
        <v>110466</v>
      </c>
      <c r="S80" s="18">
        <f>VLOOKUP($A80&amp;"_"&amp;$C80,watf_2017!$A:$AD,18,FALSE)</f>
        <v>129742</v>
      </c>
      <c r="T80" s="18">
        <f>VLOOKUP($A80&amp;"_"&amp;$C80,watf_2018!$A:$AD,18,FALSE)</f>
        <v>142977</v>
      </c>
      <c r="U80" s="18">
        <f>VLOOKUP($A80&amp;"_"&amp;$C80,watf_2019!$A:$AD,18,FALSE)</f>
        <v>151849</v>
      </c>
      <c r="V80" s="18">
        <f>VLOOKUP($A80&amp;"_"&amp;$C80,watf_2020!$A:$AD,19,FALSE)</f>
        <v>123989</v>
      </c>
      <c r="W80" s="18">
        <f>VLOOKUP($A80&amp;"_"&amp;$C80,watf_2021!$A:$AD,18,FALSE)</f>
        <v>56388</v>
      </c>
      <c r="X80" s="18">
        <f>VLOOKUP($A80&amp;"_"&amp;$C80,watf_2021!$A:$AD,19,FALSE)</f>
        <v>64123.014986749513</v>
      </c>
      <c r="Y80" s="18">
        <v>108244</v>
      </c>
      <c r="Z80" s="18">
        <v>147236</v>
      </c>
      <c r="AA80" s="18">
        <v>152646.88750303999</v>
      </c>
      <c r="AB80" s="18">
        <v>160680.97531983882</v>
      </c>
      <c r="AC80" s="18">
        <v>168730.16991007203</v>
      </c>
      <c r="AD80" s="18">
        <v>177847.85697607626</v>
      </c>
      <c r="AE80" s="18">
        <v>187080.34110853373</v>
      </c>
      <c r="AF80" s="18">
        <v>195542.79555037877</v>
      </c>
      <c r="AG80" s="18">
        <v>204520.73115020726</v>
      </c>
      <c r="AH80" s="18">
        <v>213394.25235450154</v>
      </c>
      <c r="AI80" s="18">
        <v>222518.26419374684</v>
      </c>
      <c r="AJ80" s="18">
        <v>230620.43930715392</v>
      </c>
      <c r="AK80" s="18">
        <v>239006.33033702217</v>
      </c>
      <c r="AL80" s="18">
        <v>247215.50586912656</v>
      </c>
      <c r="AM80" s="18">
        <v>255775.59848818477</v>
      </c>
      <c r="AN80" s="18">
        <v>263364.09103565122</v>
      </c>
      <c r="AO80" s="18">
        <v>271345.01876380359</v>
      </c>
      <c r="AP80" s="18">
        <v>279281.77504203015</v>
      </c>
      <c r="AQ80" s="18">
        <v>287633.39355738566</v>
      </c>
      <c r="AR80" s="18">
        <v>295085.89438339771</v>
      </c>
      <c r="AS80" s="18">
        <v>302990.71457246196</v>
      </c>
      <c r="AT80" s="18">
        <v>310896.31573956879</v>
      </c>
      <c r="AU80" s="18">
        <v>319247.88207854709</v>
      </c>
      <c r="AV80" s="18">
        <v>326700.34918475139</v>
      </c>
      <c r="AW80" s="18">
        <v>334605.14758186688</v>
      </c>
      <c r="AX80" s="18">
        <v>342510.73466557998</v>
      </c>
      <c r="AY80" s="18">
        <v>350862.29190294375</v>
      </c>
      <c r="AZ80" s="18">
        <v>358314.75312708953</v>
      </c>
      <c r="BA80" s="18">
        <v>366219.54772283015</v>
      </c>
      <c r="BB80" s="18">
        <v>374125.13234984112</v>
      </c>
      <c r="BC80" s="15">
        <v>383549.20119368564</v>
      </c>
    </row>
    <row r="81" spans="1:55" ht="16" x14ac:dyDescent="0.45">
      <c r="A81" s="19" t="s">
        <v>19</v>
      </c>
      <c r="B81" s="20" t="s">
        <v>32</v>
      </c>
      <c r="C81" s="21" t="s">
        <v>46</v>
      </c>
      <c r="D81" s="22" t="s">
        <v>20</v>
      </c>
      <c r="E81" s="23" t="s">
        <v>20</v>
      </c>
      <c r="F81" s="23" t="s">
        <v>20</v>
      </c>
      <c r="G81" s="23" t="s">
        <v>20</v>
      </c>
      <c r="H81" s="23" t="s">
        <v>20</v>
      </c>
      <c r="I81" s="23" t="s">
        <v>34</v>
      </c>
      <c r="J81" s="23" t="s">
        <v>20</v>
      </c>
      <c r="K81" s="23" t="s">
        <v>20</v>
      </c>
      <c r="L81" s="23" t="s">
        <v>34</v>
      </c>
      <c r="M81" s="23" t="s">
        <v>20</v>
      </c>
      <c r="N81" s="23" t="s">
        <v>20</v>
      </c>
      <c r="O81" s="23" t="s">
        <v>20</v>
      </c>
      <c r="P81" s="23" t="s">
        <v>20</v>
      </c>
      <c r="Q81" s="23" t="s">
        <v>20</v>
      </c>
      <c r="R81" s="24">
        <f>VLOOKUP($A81&amp;"_"&amp;$C81,watf_2016!$A:$AD,5,FALSE)</f>
        <v>565166</v>
      </c>
      <c r="S81" s="24">
        <f>VLOOKUP($A81&amp;"_"&amp;$C81,watf_2017!$A:$AD,18,FALSE)</f>
        <v>548567</v>
      </c>
      <c r="T81" s="24">
        <f>VLOOKUP($A81&amp;"_"&amp;$C81,watf_2018!$A:$AD,18,FALSE)</f>
        <v>483261</v>
      </c>
      <c r="U81" s="24">
        <f>VLOOKUP($A81&amp;"_"&amp;$C81,watf_2019!$A:$AD,18,FALSE)</f>
        <v>416522</v>
      </c>
      <c r="V81" s="24">
        <f>VLOOKUP($A81&amp;"_"&amp;$C81,watf_2020!$A:$AD,19,FALSE)</f>
        <v>690314</v>
      </c>
      <c r="W81" s="24">
        <f>VLOOKUP($A81&amp;"_"&amp;$C81,watf_2021!$A:$AD,18,FALSE)</f>
        <v>423718</v>
      </c>
      <c r="X81" s="24">
        <f>VLOOKUP($A81&amp;"_"&amp;$C81,watf_2021!$A:$AD,19,FALSE)</f>
        <v>715471.85942871624</v>
      </c>
      <c r="Y81" s="24">
        <v>852101</v>
      </c>
      <c r="Z81" s="24">
        <v>879750.66026655736</v>
      </c>
      <c r="AA81" s="24">
        <v>911674.61924026988</v>
      </c>
      <c r="AB81" s="24">
        <v>945544.69669867889</v>
      </c>
      <c r="AC81" s="24">
        <v>973789.57718404045</v>
      </c>
      <c r="AD81" s="24">
        <v>1009056.0581757558</v>
      </c>
      <c r="AE81" s="24">
        <v>1053161.676973284</v>
      </c>
      <c r="AF81" s="24">
        <v>1096440.4094814265</v>
      </c>
      <c r="AG81" s="24">
        <v>1141791.6484936876</v>
      </c>
      <c r="AH81" s="24">
        <v>1187992.2186346939</v>
      </c>
      <c r="AI81" s="24">
        <v>1235142.6895488454</v>
      </c>
      <c r="AJ81" s="24">
        <v>1283220.8785493893</v>
      </c>
      <c r="AK81" s="24">
        <v>1332258.4213637863</v>
      </c>
      <c r="AL81" s="24">
        <v>1382250.6411007852</v>
      </c>
      <c r="AM81" s="24">
        <v>1433266.4100003741</v>
      </c>
      <c r="AN81" s="24">
        <v>1485352.8303895772</v>
      </c>
      <c r="AO81" s="24">
        <v>1538470.0660767432</v>
      </c>
      <c r="AP81" s="24">
        <v>1592619.4244463523</v>
      </c>
      <c r="AQ81" s="24">
        <v>1647805.6094728718</v>
      </c>
      <c r="AR81" s="24">
        <v>1703206.1687618</v>
      </c>
      <c r="AS81" s="24">
        <v>1758821.739065446</v>
      </c>
      <c r="AT81" s="24">
        <v>1814652.9588256313</v>
      </c>
      <c r="AU81" s="24">
        <v>1870700.4681779013</v>
      </c>
      <c r="AV81" s="24">
        <v>1926964.9089557452</v>
      </c>
      <c r="AW81" s="24">
        <v>1983446.9246948275</v>
      </c>
      <c r="AX81" s="24">
        <v>2040147.1606372301</v>
      </c>
      <c r="AY81" s="24">
        <v>2097066.2637357041</v>
      </c>
      <c r="AZ81" s="24">
        <v>2154204.8826579293</v>
      </c>
      <c r="BA81" s="24">
        <v>2211563.6677907887</v>
      </c>
      <c r="BB81" s="24">
        <v>2269143.2712446484</v>
      </c>
      <c r="BC81" s="21">
        <v>2326945.8533456051</v>
      </c>
    </row>
    <row r="82" spans="1:55" ht="16" x14ac:dyDescent="0.45">
      <c r="A82" s="13" t="s">
        <v>22</v>
      </c>
      <c r="B82" s="14" t="s">
        <v>32</v>
      </c>
      <c r="C82" s="15" t="s">
        <v>46</v>
      </c>
      <c r="D82" s="16" t="s">
        <v>20</v>
      </c>
      <c r="E82" s="17" t="s">
        <v>20</v>
      </c>
      <c r="F82" s="17" t="s">
        <v>20</v>
      </c>
      <c r="G82" s="17" t="s">
        <v>20</v>
      </c>
      <c r="H82" s="17" t="s">
        <v>20</v>
      </c>
      <c r="I82" s="17" t="s">
        <v>34</v>
      </c>
      <c r="J82" s="17" t="s">
        <v>20</v>
      </c>
      <c r="K82" s="17" t="s">
        <v>20</v>
      </c>
      <c r="L82" s="17" t="s">
        <v>34</v>
      </c>
      <c r="M82" s="17" t="s">
        <v>20</v>
      </c>
      <c r="N82" s="17" t="s">
        <v>20</v>
      </c>
      <c r="O82" s="17" t="s">
        <v>20</v>
      </c>
      <c r="P82" s="17" t="s">
        <v>20</v>
      </c>
      <c r="Q82" s="17" t="s">
        <v>20</v>
      </c>
      <c r="R82" s="18">
        <f>VLOOKUP($A82&amp;"_"&amp;$C82,watf_2016!$A:$AD,5,FALSE)</f>
        <v>1666780</v>
      </c>
      <c r="S82" s="18">
        <f>VLOOKUP($A82&amp;"_"&amp;$C82,watf_2017!$A:$AD,18,FALSE)</f>
        <v>2297054</v>
      </c>
      <c r="T82" s="18">
        <f>VLOOKUP($A82&amp;"_"&amp;$C82,watf_2018!$A:$AD,18,FALSE)</f>
        <v>1806893</v>
      </c>
      <c r="U82" s="18">
        <f>VLOOKUP($A82&amp;"_"&amp;$C82,watf_2019!$A:$AD,18,FALSE)</f>
        <v>1975803</v>
      </c>
      <c r="V82" s="18">
        <f>VLOOKUP($A82&amp;"_"&amp;$C82,watf_2020!$A:$AD,19,FALSE)</f>
        <v>2110416</v>
      </c>
      <c r="W82" s="18">
        <f>VLOOKUP($A82&amp;"_"&amp;$C82,watf_2021!$A:$AD,18,FALSE)</f>
        <v>702440</v>
      </c>
      <c r="X82" s="18">
        <f>VLOOKUP($A82&amp;"_"&amp;$C82,watf_2021!$A:$AD,19,FALSE)</f>
        <v>1266918.5745530685</v>
      </c>
      <c r="Y82" s="18">
        <v>1800341</v>
      </c>
      <c r="Z82" s="18">
        <v>2135046.8410775382</v>
      </c>
      <c r="AA82" s="18">
        <v>2297665.101466042</v>
      </c>
      <c r="AB82" s="18">
        <v>2460304.2713524508</v>
      </c>
      <c r="AC82" s="18">
        <v>2622535.1896391944</v>
      </c>
      <c r="AD82" s="18">
        <v>2756762.4060156979</v>
      </c>
      <c r="AE82" s="18">
        <v>2929455.7225297461</v>
      </c>
      <c r="AF82" s="18">
        <v>3059625.281254373</v>
      </c>
      <c r="AG82" s="18">
        <v>3195936.2078097705</v>
      </c>
      <c r="AH82" s="18">
        <v>3334258.7574180267</v>
      </c>
      <c r="AI82" s="18">
        <v>3476787.3306546668</v>
      </c>
      <c r="AJ82" s="18">
        <v>3618004.1011635652</v>
      </c>
      <c r="AK82" s="18">
        <v>3763491.9686326524</v>
      </c>
      <c r="AL82" s="18">
        <v>3911240.7891860986</v>
      </c>
      <c r="AM82" s="18">
        <v>4064241.1605664585</v>
      </c>
      <c r="AN82" s="18">
        <v>4217101.3277270617</v>
      </c>
      <c r="AO82" s="18">
        <v>4375708.1841207035</v>
      </c>
      <c r="AP82" s="18">
        <v>4538326.668652378</v>
      </c>
      <c r="AQ82" s="18">
        <v>4706984.7068540314</v>
      </c>
      <c r="AR82" s="18">
        <v>4872506.1663088156</v>
      </c>
      <c r="AS82" s="18">
        <v>5040625.302187142</v>
      </c>
      <c r="AT82" s="18">
        <v>5209401.7027833266</v>
      </c>
      <c r="AU82" s="18">
        <v>5380682.3771945462</v>
      </c>
      <c r="AV82" s="18">
        <v>5548803.8434880367</v>
      </c>
      <c r="AW82" s="18">
        <v>5719546.3737585619</v>
      </c>
      <c r="AX82" s="18">
        <v>5890953.9914622018</v>
      </c>
      <c r="AY82" s="18">
        <v>6064888.5312538892</v>
      </c>
      <c r="AZ82" s="18">
        <v>6235641.0723482966</v>
      </c>
      <c r="BA82" s="18">
        <v>6409038.2730465457</v>
      </c>
      <c r="BB82" s="18">
        <v>6583108.4671145519</v>
      </c>
      <c r="BC82" s="15">
        <v>6755945.9962779535</v>
      </c>
    </row>
    <row r="83" spans="1:55" ht="16" x14ac:dyDescent="0.45">
      <c r="A83" s="19" t="s">
        <v>23</v>
      </c>
      <c r="B83" s="20" t="s">
        <v>32</v>
      </c>
      <c r="C83" s="21" t="s">
        <v>46</v>
      </c>
      <c r="D83" s="22" t="s">
        <v>20</v>
      </c>
      <c r="E83" s="23" t="s">
        <v>20</v>
      </c>
      <c r="F83" s="23" t="s">
        <v>20</v>
      </c>
      <c r="G83" s="23" t="s">
        <v>20</v>
      </c>
      <c r="H83" s="23" t="s">
        <v>20</v>
      </c>
      <c r="I83" s="23" t="s">
        <v>34</v>
      </c>
      <c r="J83" s="23" t="s">
        <v>20</v>
      </c>
      <c r="K83" s="23" t="s">
        <v>20</v>
      </c>
      <c r="L83" s="23" t="s">
        <v>34</v>
      </c>
      <c r="M83" s="23" t="s">
        <v>20</v>
      </c>
      <c r="N83" s="23" t="s">
        <v>20</v>
      </c>
      <c r="O83" s="23" t="s">
        <v>20</v>
      </c>
      <c r="P83" s="23" t="s">
        <v>20</v>
      </c>
      <c r="Q83" s="23" t="s">
        <v>20</v>
      </c>
      <c r="R83" s="24">
        <f>VLOOKUP($A83&amp;"_"&amp;$C83,watf_2016!$A:$AD,5,FALSE)</f>
        <v>2388949</v>
      </c>
      <c r="S83" s="24">
        <f>VLOOKUP($A83&amp;"_"&amp;$C83,watf_2017!$A:$AD,18,FALSE)</f>
        <v>3128791</v>
      </c>
      <c r="T83" s="24">
        <f>VLOOKUP($A83&amp;"_"&amp;$C83,watf_2018!$A:$AD,18,FALSE)</f>
        <v>2504804</v>
      </c>
      <c r="U83" s="24">
        <f>VLOOKUP($A83&amp;"_"&amp;$C83,watf_2019!$A:$AD,18,FALSE)</f>
        <v>2594776</v>
      </c>
      <c r="V83" s="24">
        <f>VLOOKUP($A83&amp;"_"&amp;$C83,watf_2020!$A:$AD,19,FALSE)</f>
        <v>3018887</v>
      </c>
      <c r="W83" s="24">
        <f>VLOOKUP($A83&amp;"_"&amp;$C83,watf_2021!$A:$AD,18,FALSE)</f>
        <v>1157199</v>
      </c>
      <c r="X83" s="24">
        <f>VLOOKUP($A83&amp;"_"&amp;$C83,watf_2021!$A:$AD,19,FALSE)</f>
        <v>2078741.843415316</v>
      </c>
      <c r="Y83" s="24">
        <v>2804998</v>
      </c>
      <c r="Z83" s="24">
        <v>3143923.0223104772</v>
      </c>
      <c r="AA83" s="24">
        <v>3347727.4048968893</v>
      </c>
      <c r="AB83" s="24">
        <v>3553906.3876890671</v>
      </c>
      <c r="AC83" s="24">
        <v>3754237.7566965655</v>
      </c>
      <c r="AD83" s="24">
        <v>3932810.3563725008</v>
      </c>
      <c r="AE83" s="24">
        <v>4160990.4339051303</v>
      </c>
      <c r="AF83" s="24">
        <v>4343473.0105451783</v>
      </c>
      <c r="AG83" s="24">
        <v>4534560.7110507777</v>
      </c>
      <c r="AH83" s="24">
        <v>4728669.8597347066</v>
      </c>
      <c r="AI83" s="24">
        <v>4928154.1434278991</v>
      </c>
      <c r="AJ83" s="24">
        <v>5127379.8808071157</v>
      </c>
      <c r="AK83" s="24">
        <v>5332055.0598894944</v>
      </c>
      <c r="AL83" s="24">
        <v>5540126.7149430234</v>
      </c>
      <c r="AM83" s="24">
        <v>5754756.4149702564</v>
      </c>
      <c r="AN83" s="24">
        <v>5970518.8760296581</v>
      </c>
      <c r="AO83" s="24">
        <v>6193366.1402510395</v>
      </c>
      <c r="AP83" s="24">
        <v>6421543.0983582148</v>
      </c>
      <c r="AQ83" s="24">
        <v>6657124.8270950289</v>
      </c>
      <c r="AR83" s="24">
        <v>6889766.2576877121</v>
      </c>
      <c r="AS83" s="24">
        <v>7125298.9596325532</v>
      </c>
      <c r="AT83" s="24">
        <v>7361750.5835710214</v>
      </c>
      <c r="AU83" s="24">
        <v>7600999.989277198</v>
      </c>
      <c r="AV83" s="24">
        <v>7837289.0585160768</v>
      </c>
      <c r="AW83" s="24">
        <v>8076496.1605937295</v>
      </c>
      <c r="AX83" s="24">
        <v>8316633.127080882</v>
      </c>
      <c r="AY83" s="24">
        <v>8559593.9009205271</v>
      </c>
      <c r="AZ83" s="24">
        <v>8799574.1677047666</v>
      </c>
      <c r="BA83" s="24">
        <v>9042499.4721296765</v>
      </c>
      <c r="BB83" s="24">
        <v>9286365.6998196673</v>
      </c>
      <c r="BC83" s="21">
        <v>9529083.6055864617</v>
      </c>
    </row>
    <row r="84" spans="1:55" ht="16" x14ac:dyDescent="0.45">
      <c r="A84" s="13" t="s">
        <v>24</v>
      </c>
      <c r="B84" s="14" t="s">
        <v>32</v>
      </c>
      <c r="C84" s="15" t="s">
        <v>46</v>
      </c>
      <c r="D84" s="16" t="s">
        <v>20</v>
      </c>
      <c r="E84" s="17" t="s">
        <v>20</v>
      </c>
      <c r="F84" s="17" t="s">
        <v>20</v>
      </c>
      <c r="G84" s="17" t="s">
        <v>20</v>
      </c>
      <c r="H84" s="17" t="s">
        <v>20</v>
      </c>
      <c r="I84" s="17" t="s">
        <v>34</v>
      </c>
      <c r="J84" s="17" t="s">
        <v>20</v>
      </c>
      <c r="K84" s="17" t="s">
        <v>20</v>
      </c>
      <c r="L84" s="17" t="s">
        <v>34</v>
      </c>
      <c r="M84" s="17" t="s">
        <v>20</v>
      </c>
      <c r="N84" s="17" t="s">
        <v>20</v>
      </c>
      <c r="O84" s="17" t="s">
        <v>20</v>
      </c>
      <c r="P84" s="17" t="s">
        <v>20</v>
      </c>
      <c r="Q84" s="17" t="s">
        <v>20</v>
      </c>
      <c r="R84" s="18">
        <f>VLOOKUP($A84&amp;"_"&amp;$C84,watf_2016!$A:$AD,5,FALSE)</f>
        <v>50807</v>
      </c>
      <c r="S84" s="18">
        <f>VLOOKUP($A84&amp;"_"&amp;$C84,watf_2017!$A:$AD,18,FALSE)</f>
        <v>47678</v>
      </c>
      <c r="T84" s="18">
        <f>VLOOKUP($A84&amp;"_"&amp;$C84,watf_2018!$A:$AD,18,FALSE)</f>
        <v>50360</v>
      </c>
      <c r="U84" s="18">
        <f>VLOOKUP($A84&amp;"_"&amp;$C84,watf_2019!$A:$AD,18,FALSE)</f>
        <v>52390</v>
      </c>
      <c r="V84" s="18">
        <f>VLOOKUP($A84&amp;"_"&amp;$C84,watf_2020!$A:$AD,19,FALSE)</f>
        <v>49847</v>
      </c>
      <c r="W84" s="18">
        <f>VLOOKUP($A84&amp;"_"&amp;$C84,watf_2021!$A:$AD,18,FALSE)</f>
        <v>43435</v>
      </c>
      <c r="X84" s="18">
        <f>VLOOKUP($A84&amp;"_"&amp;$C84,watf_2021!$A:$AD,19,FALSE)</f>
        <v>45906.957328719101</v>
      </c>
      <c r="Y84" s="18">
        <v>38998</v>
      </c>
      <c r="Z84" s="18">
        <v>39367.84743641696</v>
      </c>
      <c r="AA84" s="18">
        <v>42826.625083919163</v>
      </c>
      <c r="AB84" s="18">
        <v>47088.79729417451</v>
      </c>
      <c r="AC84" s="18">
        <v>51167.462139928182</v>
      </c>
      <c r="AD84" s="18">
        <v>53967.859057792259</v>
      </c>
      <c r="AE84" s="18">
        <v>56138.940571065752</v>
      </c>
      <c r="AF84" s="18">
        <v>57810.245719957951</v>
      </c>
      <c r="AG84" s="18">
        <v>59262.939377937881</v>
      </c>
      <c r="AH84" s="18">
        <v>60469.632275558732</v>
      </c>
      <c r="AI84" s="18">
        <v>61525.120970199394</v>
      </c>
      <c r="AJ84" s="18">
        <v>62415.51114573556</v>
      </c>
      <c r="AK84" s="18">
        <v>63321.56432233948</v>
      </c>
      <c r="AL84" s="18">
        <v>64145.608883001747</v>
      </c>
      <c r="AM84" s="18">
        <v>64933.243741767634</v>
      </c>
      <c r="AN84" s="18">
        <v>65636.136232191217</v>
      </c>
      <c r="AO84" s="18">
        <v>66410.941029219481</v>
      </c>
      <c r="AP84" s="18">
        <v>67143.111724177084</v>
      </c>
      <c r="AQ84" s="18">
        <v>67866.434876947198</v>
      </c>
      <c r="AR84" s="18">
        <v>68524.309173176705</v>
      </c>
      <c r="AS84" s="18">
        <v>69267.601234270973</v>
      </c>
      <c r="AT84" s="18">
        <v>69977.713014070148</v>
      </c>
      <c r="AU84" s="18">
        <v>70685.594926233985</v>
      </c>
      <c r="AV84" s="18">
        <v>71332.660354038046</v>
      </c>
      <c r="AW84" s="18">
        <v>72068.386207230185</v>
      </c>
      <c r="AX84" s="18">
        <v>72773.201641500797</v>
      </c>
      <c r="AY84" s="18">
        <v>73477.376111796795</v>
      </c>
      <c r="AZ84" s="18">
        <v>74121.846330288914</v>
      </c>
      <c r="BA84" s="18">
        <v>74855.755536964993</v>
      </c>
      <c r="BB84" s="18">
        <v>75559.299318678022</v>
      </c>
      <c r="BC84" s="15">
        <v>76262.583632176233</v>
      </c>
    </row>
    <row r="85" spans="1:55" ht="16" x14ac:dyDescent="0.45">
      <c r="A85" s="19" t="s">
        <v>25</v>
      </c>
      <c r="B85" s="20" t="s">
        <v>32</v>
      </c>
      <c r="C85" s="21" t="s">
        <v>46</v>
      </c>
      <c r="D85" s="22" t="s">
        <v>20</v>
      </c>
      <c r="E85" s="23" t="s">
        <v>20</v>
      </c>
      <c r="F85" s="23" t="s">
        <v>20</v>
      </c>
      <c r="G85" s="23" t="s">
        <v>20</v>
      </c>
      <c r="H85" s="23" t="s">
        <v>20</v>
      </c>
      <c r="I85" s="23" t="s">
        <v>34</v>
      </c>
      <c r="J85" s="23" t="s">
        <v>20</v>
      </c>
      <c r="K85" s="23" t="s">
        <v>20</v>
      </c>
      <c r="L85" s="23" t="s">
        <v>34</v>
      </c>
      <c r="M85" s="23" t="s">
        <v>20</v>
      </c>
      <c r="N85" s="23" t="s">
        <v>20</v>
      </c>
      <c r="O85" s="23" t="s">
        <v>20</v>
      </c>
      <c r="P85" s="23" t="s">
        <v>20</v>
      </c>
      <c r="Q85" s="23" t="s">
        <v>20</v>
      </c>
      <c r="R85" s="24">
        <f>VLOOKUP($A85&amp;"_"&amp;$C85,watf_2016!$A:$AD,5,FALSE)</f>
        <v>37592</v>
      </c>
      <c r="S85" s="24">
        <f>VLOOKUP($A85&amp;"_"&amp;$C85,watf_2017!$A:$AD,18,FALSE)</f>
        <v>47411</v>
      </c>
      <c r="T85" s="24">
        <f>VLOOKUP($A85&amp;"_"&amp;$C85,watf_2018!$A:$AD,18,FALSE)</f>
        <v>39154</v>
      </c>
      <c r="U85" s="24">
        <f>VLOOKUP($A85&amp;"_"&amp;$C85,watf_2019!$A:$AD,18,FALSE)</f>
        <v>39155</v>
      </c>
      <c r="V85" s="24">
        <f>VLOOKUP($A85&amp;"_"&amp;$C85,watf_2020!$A:$AD,19,FALSE)</f>
        <v>45595</v>
      </c>
      <c r="W85" s="24">
        <f>VLOOKUP($A85&amp;"_"&amp;$C85,watf_2021!$A:$AD,18,FALSE)</f>
        <v>25153</v>
      </c>
      <c r="X85" s="24">
        <f>VLOOKUP($A85&amp;"_"&amp;$C85,watf_2021!$A:$AD,19,FALSE)</f>
        <v>36511.448241296872</v>
      </c>
      <c r="Y85" s="24">
        <v>43970</v>
      </c>
      <c r="Z85" s="24">
        <v>48530.380710740181</v>
      </c>
      <c r="AA85" s="24">
        <v>50887.341939190956</v>
      </c>
      <c r="AB85" s="24">
        <v>53196.559800336079</v>
      </c>
      <c r="AC85" s="24">
        <v>55337.205191342495</v>
      </c>
      <c r="AD85" s="24">
        <v>57084.255018245742</v>
      </c>
      <c r="AE85" s="24">
        <v>59058.61989473526</v>
      </c>
      <c r="AF85" s="24">
        <v>60343.876430863864</v>
      </c>
      <c r="AG85" s="24">
        <v>61727.206103401026</v>
      </c>
      <c r="AH85" s="24">
        <v>63133.679027874023</v>
      </c>
      <c r="AI85" s="24">
        <v>64598.441229057717</v>
      </c>
      <c r="AJ85" s="24">
        <v>66051.610807713587</v>
      </c>
      <c r="AK85" s="24">
        <v>67504.497196858356</v>
      </c>
      <c r="AL85" s="24">
        <v>68929.946691924488</v>
      </c>
      <c r="AM85" s="24">
        <v>70366.403331243739</v>
      </c>
      <c r="AN85" s="24">
        <v>71746.487876886618</v>
      </c>
      <c r="AO85" s="24">
        <v>73141.773933376753</v>
      </c>
      <c r="AP85" s="24">
        <v>74529.515596516256</v>
      </c>
      <c r="AQ85" s="24">
        <v>75932.16108644873</v>
      </c>
      <c r="AR85" s="24">
        <v>77231.365111667881</v>
      </c>
      <c r="AS85" s="24">
        <v>78495.087354735413</v>
      </c>
      <c r="AT85" s="24">
        <v>79702.262285437668</v>
      </c>
      <c r="AU85" s="24">
        <v>80874.283155235389</v>
      </c>
      <c r="AV85" s="24">
        <v>81951.279830928761</v>
      </c>
      <c r="AW85" s="24">
        <v>82997.12130647547</v>
      </c>
      <c r="AX85" s="24">
        <v>83991.965707655705</v>
      </c>
      <c r="AY85" s="24">
        <v>84955.896136616677</v>
      </c>
      <c r="AZ85" s="24">
        <v>85832.583344206141</v>
      </c>
      <c r="BA85" s="24">
        <v>86682.051848823874</v>
      </c>
      <c r="BB85" s="24">
        <v>87485.612406416039</v>
      </c>
      <c r="BC85" s="21">
        <v>88225.099004626158</v>
      </c>
    </row>
    <row r="86" spans="1:55" ht="16" x14ac:dyDescent="0.45">
      <c r="A86" s="13" t="s">
        <v>22</v>
      </c>
      <c r="B86" s="14" t="s">
        <v>32</v>
      </c>
      <c r="C86" s="15" t="s">
        <v>47</v>
      </c>
      <c r="D86" s="16" t="s">
        <v>20</v>
      </c>
      <c r="E86" s="17" t="s">
        <v>20</v>
      </c>
      <c r="F86" s="17" t="s">
        <v>20</v>
      </c>
      <c r="G86" s="17" t="s">
        <v>20</v>
      </c>
      <c r="H86" s="17" t="s">
        <v>20</v>
      </c>
      <c r="I86" s="17" t="s">
        <v>34</v>
      </c>
      <c r="J86" s="17" t="s">
        <v>20</v>
      </c>
      <c r="K86" s="17" t="s">
        <v>20</v>
      </c>
      <c r="L86" s="17" t="s">
        <v>34</v>
      </c>
      <c r="M86" s="17" t="s">
        <v>20</v>
      </c>
      <c r="N86" s="17" t="s">
        <v>20</v>
      </c>
      <c r="O86" s="17" t="s">
        <v>20</v>
      </c>
      <c r="P86" s="17" t="s">
        <v>20</v>
      </c>
      <c r="Q86" s="17" t="s">
        <v>20</v>
      </c>
      <c r="R86" s="18" t="e">
        <f>VLOOKUP($A86&amp;"_"&amp;$C86,watf_2016!$A:$AD,5,FALSE)</f>
        <v>#N/A</v>
      </c>
      <c r="S86" s="18" t="e">
        <f>VLOOKUP($A86&amp;"_"&amp;$C86,watf_2017!$A:$AD,18,FALSE)</f>
        <v>#N/A</v>
      </c>
      <c r="T86" s="18" t="e">
        <f>VLOOKUP($A86&amp;"_"&amp;$C86,watf_2018!$A:$AD,18,FALSE)</f>
        <v>#N/A</v>
      </c>
      <c r="U86" s="18" t="e">
        <f>VLOOKUP($A86&amp;"_"&amp;$C86,watf_2019!$A:$AD,18,FALSE)</f>
        <v>#N/A</v>
      </c>
      <c r="V86" s="18" t="e">
        <f>VLOOKUP($A86&amp;"_"&amp;$C86,watf_2020!$A:$AD,19,FALSE)</f>
        <v>#N/A</v>
      </c>
      <c r="W86" s="18" t="e">
        <f>VLOOKUP($A86&amp;"_"&amp;$C86,watf_2021!$A:$AD,18,FALSE)</f>
        <v>#N/A</v>
      </c>
      <c r="X86" s="18" t="e">
        <f>VLOOKUP($A86&amp;"_"&amp;$C86,watf_2021!$A:$AD,19,FALSE)</f>
        <v>#N/A</v>
      </c>
      <c r="Y86" s="18">
        <v>359681</v>
      </c>
      <c r="Z86" s="18">
        <v>310367.85342658934</v>
      </c>
      <c r="AA86" s="18">
        <v>408843.74936359469</v>
      </c>
      <c r="AB86" s="18">
        <v>511275.72161034081</v>
      </c>
      <c r="AC86" s="18">
        <v>602644.98214437952</v>
      </c>
      <c r="AD86" s="18">
        <v>667171.30141406227</v>
      </c>
      <c r="AE86" s="18">
        <v>725386.78691536689</v>
      </c>
      <c r="AF86" s="18">
        <v>785677.65074628708</v>
      </c>
      <c r="AG86" s="18">
        <v>845268.3050528923</v>
      </c>
      <c r="AH86" s="18">
        <v>905092.5725237421</v>
      </c>
      <c r="AI86" s="18">
        <v>964240.31667904078</v>
      </c>
      <c r="AJ86" s="18">
        <v>1025481.0223375368</v>
      </c>
      <c r="AK86" s="18">
        <v>1086016.8321000824</v>
      </c>
      <c r="AL86" s="18">
        <v>1146789.0635426717</v>
      </c>
      <c r="AM86" s="18">
        <v>1206880.2790892231</v>
      </c>
      <c r="AN86" s="18">
        <v>1269082.1878650801</v>
      </c>
      <c r="AO86" s="18">
        <v>1330574.4842492298</v>
      </c>
      <c r="AP86" s="18">
        <v>1392306.0408592252</v>
      </c>
      <c r="AQ86" s="18">
        <v>1453352.060453512</v>
      </c>
      <c r="AR86" s="18">
        <v>1516526.6548075841</v>
      </c>
      <c r="AS86" s="18">
        <v>1578986.8899683303</v>
      </c>
      <c r="AT86" s="18">
        <v>1641689.2542318669</v>
      </c>
      <c r="AU86" s="18">
        <v>1703701.5316520878</v>
      </c>
      <c r="AV86" s="18">
        <v>1767860.4164293143</v>
      </c>
      <c r="AW86" s="18">
        <v>1831300.1647230976</v>
      </c>
      <c r="AX86" s="18">
        <v>1894984.9416317677</v>
      </c>
      <c r="AY86" s="18">
        <v>1957975.0529919106</v>
      </c>
      <c r="AZ86" s="18">
        <v>2023129.9566461092</v>
      </c>
      <c r="BA86" s="18">
        <v>2087560.91585456</v>
      </c>
      <c r="BB86" s="18">
        <v>2152239.8341320348</v>
      </c>
      <c r="BC86" s="15">
        <v>2218161.6641518157</v>
      </c>
    </row>
    <row r="87" spans="1:55" ht="16" x14ac:dyDescent="0.45">
      <c r="A87" s="19" t="s">
        <v>23</v>
      </c>
      <c r="B87" s="20" t="s">
        <v>32</v>
      </c>
      <c r="C87" s="21" t="s">
        <v>47</v>
      </c>
      <c r="D87" s="22" t="s">
        <v>20</v>
      </c>
      <c r="E87" s="23" t="s">
        <v>20</v>
      </c>
      <c r="F87" s="23" t="s">
        <v>20</v>
      </c>
      <c r="G87" s="23" t="s">
        <v>20</v>
      </c>
      <c r="H87" s="23" t="s">
        <v>20</v>
      </c>
      <c r="I87" s="23" t="s">
        <v>34</v>
      </c>
      <c r="J87" s="23" t="s">
        <v>20</v>
      </c>
      <c r="K87" s="23" t="s">
        <v>20</v>
      </c>
      <c r="L87" s="23" t="s">
        <v>34</v>
      </c>
      <c r="M87" s="23" t="s">
        <v>20</v>
      </c>
      <c r="N87" s="23" t="s">
        <v>20</v>
      </c>
      <c r="O87" s="23" t="s">
        <v>20</v>
      </c>
      <c r="P87" s="23" t="s">
        <v>20</v>
      </c>
      <c r="Q87" s="23" t="s">
        <v>20</v>
      </c>
      <c r="R87" s="24" t="e">
        <f>VLOOKUP($A87&amp;"_"&amp;$C87,watf_2016!$A:$AD,5,FALSE)</f>
        <v>#N/A</v>
      </c>
      <c r="S87" s="24" t="e">
        <f>VLOOKUP($A87&amp;"_"&amp;$C87,watf_2017!$A:$AD,18,FALSE)</f>
        <v>#N/A</v>
      </c>
      <c r="T87" s="24" t="e">
        <f>VLOOKUP($A87&amp;"_"&amp;$C87,watf_2018!$A:$AD,18,FALSE)</f>
        <v>#N/A</v>
      </c>
      <c r="U87" s="24" t="e">
        <f>VLOOKUP($A87&amp;"_"&amp;$C87,watf_2019!$A:$AD,18,FALSE)</f>
        <v>#N/A</v>
      </c>
      <c r="V87" s="24" t="e">
        <f>VLOOKUP($A87&amp;"_"&amp;$C87,watf_2020!$A:$AD,19,FALSE)</f>
        <v>#N/A</v>
      </c>
      <c r="W87" s="24" t="e">
        <f>VLOOKUP($A87&amp;"_"&amp;$C87,watf_2021!$A:$AD,18,FALSE)</f>
        <v>#N/A</v>
      </c>
      <c r="X87" s="24" t="e">
        <f>VLOOKUP($A87&amp;"_"&amp;$C87,watf_2021!$A:$AD,19,FALSE)</f>
        <v>#N/A</v>
      </c>
      <c r="Y87" s="24">
        <v>417624</v>
      </c>
      <c r="Z87" s="24">
        <v>360366.72612516634</v>
      </c>
      <c r="AA87" s="24">
        <v>474706.64834734634</v>
      </c>
      <c r="AB87" s="24">
        <v>593639.9530745215</v>
      </c>
      <c r="AC87" s="24">
        <v>699728.39272317511</v>
      </c>
      <c r="AD87" s="24">
        <v>774649.61335668643</v>
      </c>
      <c r="AE87" s="24">
        <v>842243.35313442512</v>
      </c>
      <c r="AF87" s="24">
        <v>912246.80540608882</v>
      </c>
      <c r="AG87" s="24">
        <v>981437.24753158796</v>
      </c>
      <c r="AH87" s="24">
        <v>1050898.9368569795</v>
      </c>
      <c r="AI87" s="24">
        <v>1119575.1179872379</v>
      </c>
      <c r="AJ87" s="24">
        <v>1190681.4273556054</v>
      </c>
      <c r="AK87" s="24">
        <v>1260969.285252668</v>
      </c>
      <c r="AL87" s="24">
        <v>1331531.6513047528</v>
      </c>
      <c r="AM87" s="24">
        <v>1401303.2928465991</v>
      </c>
      <c r="AN87" s="24">
        <v>1473525.6508544134</v>
      </c>
      <c r="AO87" s="24">
        <v>1544924.0810887988</v>
      </c>
      <c r="AP87" s="24">
        <v>1616600.315301039</v>
      </c>
      <c r="AQ87" s="24">
        <v>1687480.5755512177</v>
      </c>
      <c r="AR87" s="24">
        <v>1760832.3144324068</v>
      </c>
      <c r="AS87" s="24">
        <v>1833354.6140500442</v>
      </c>
      <c r="AT87" s="24">
        <v>1906158.0486857218</v>
      </c>
      <c r="AU87" s="24">
        <v>1978160.226574858</v>
      </c>
      <c r="AV87" s="24">
        <v>2052654.8206629653</v>
      </c>
      <c r="AW87" s="24">
        <v>2126314.4285973376</v>
      </c>
      <c r="AX87" s="24">
        <v>2200258.5381602738</v>
      </c>
      <c r="AY87" s="24">
        <v>2273396.0746625303</v>
      </c>
      <c r="AZ87" s="24">
        <v>2349047.1418128139</v>
      </c>
      <c r="BA87" s="24">
        <v>2423857.6403058399</v>
      </c>
      <c r="BB87" s="24">
        <v>2498956.0429646187</v>
      </c>
      <c r="BC87" s="21">
        <v>2575497.5848869914</v>
      </c>
    </row>
    <row r="88" spans="1:55" ht="16" x14ac:dyDescent="0.45">
      <c r="A88" s="13" t="s">
        <v>35</v>
      </c>
      <c r="B88" s="14" t="s">
        <v>32</v>
      </c>
      <c r="C88" s="15" t="s">
        <v>47</v>
      </c>
      <c r="D88" s="16" t="s">
        <v>20</v>
      </c>
      <c r="E88" s="17" t="s">
        <v>20</v>
      </c>
      <c r="F88" s="17" t="s">
        <v>20</v>
      </c>
      <c r="G88" s="17" t="s">
        <v>20</v>
      </c>
      <c r="H88" s="17" t="s">
        <v>20</v>
      </c>
      <c r="I88" s="17" t="s">
        <v>34</v>
      </c>
      <c r="J88" s="17" t="s">
        <v>20</v>
      </c>
      <c r="K88" s="17" t="s">
        <v>20</v>
      </c>
      <c r="L88" s="17" t="s">
        <v>34</v>
      </c>
      <c r="M88" s="17" t="s">
        <v>20</v>
      </c>
      <c r="N88" s="17" t="s">
        <v>20</v>
      </c>
      <c r="O88" s="17" t="s">
        <v>20</v>
      </c>
      <c r="P88" s="17" t="s">
        <v>20</v>
      </c>
      <c r="Q88" s="17" t="s">
        <v>20</v>
      </c>
      <c r="R88" s="18" t="e">
        <f>VLOOKUP($A88&amp;"_"&amp;$C88,watf_2016!$A:$AD,5,FALSE)</f>
        <v>#N/A</v>
      </c>
      <c r="S88" s="18" t="e">
        <f>VLOOKUP($A88&amp;"_"&amp;$C88,watf_2017!$A:$AD,18,FALSE)</f>
        <v>#N/A</v>
      </c>
      <c r="T88" s="18" t="e">
        <f>VLOOKUP($A88&amp;"_"&amp;$C88,watf_2018!$A:$AD,18,FALSE)</f>
        <v>#N/A</v>
      </c>
      <c r="U88" s="18" t="e">
        <f>VLOOKUP($A88&amp;"_"&amp;$C88,watf_2019!$A:$AD,18,FALSE)</f>
        <v>#N/A</v>
      </c>
      <c r="V88" s="18" t="e">
        <f>VLOOKUP($A88&amp;"_"&amp;$C88,watf_2020!$A:$AD,19,FALSE)</f>
        <v>#N/A</v>
      </c>
      <c r="W88" s="18" t="e">
        <f>VLOOKUP($A88&amp;"_"&amp;$C88,watf_2021!$A:$AD,18,FALSE)</f>
        <v>#N/A</v>
      </c>
      <c r="X88" s="18" t="e">
        <f>VLOOKUP($A88&amp;"_"&amp;$C88,watf_2021!$A:$AD,19,FALSE)</f>
        <v>#N/A</v>
      </c>
      <c r="Y88" s="18">
        <v>5089</v>
      </c>
      <c r="Z88" s="18">
        <v>4391.2856283426518</v>
      </c>
      <c r="AA88" s="18">
        <v>5240.5291691017328</v>
      </c>
      <c r="AB88" s="18">
        <v>5889.7727098608102</v>
      </c>
      <c r="AC88" s="18">
        <v>6584.7259136951488</v>
      </c>
      <c r="AD88" s="18">
        <v>7079.6791175294838</v>
      </c>
      <c r="AE88" s="18">
        <v>7643.6574690910857</v>
      </c>
      <c r="AF88" s="18">
        <v>8229.3890206022079</v>
      </c>
      <c r="AG88" s="18">
        <v>8809.3773769937343</v>
      </c>
      <c r="AH88" s="18">
        <v>9395.2091140421289</v>
      </c>
      <c r="AI88" s="18">
        <v>9979.2178328380633</v>
      </c>
      <c r="AJ88" s="18">
        <v>10591.832952807397</v>
      </c>
      <c r="AK88" s="18">
        <v>11194.696656043365</v>
      </c>
      <c r="AL88" s="18">
        <v>11797.543697354035</v>
      </c>
      <c r="AM88" s="18">
        <v>12390.94762526398</v>
      </c>
      <c r="AN88" s="18">
        <v>13003.562745233303</v>
      </c>
      <c r="AO88" s="18">
        <v>13606.426448469367</v>
      </c>
      <c r="AP88" s="18">
        <v>14209.273489779938</v>
      </c>
      <c r="AQ88" s="18">
        <v>14802.677417689883</v>
      </c>
      <c r="AR88" s="18">
        <v>15415.292537659312</v>
      </c>
      <c r="AS88" s="18">
        <v>16018.156240895385</v>
      </c>
      <c r="AT88" s="18">
        <v>16621.003282205846</v>
      </c>
      <c r="AU88" s="18">
        <v>17214.407210115896</v>
      </c>
      <c r="AV88" s="18">
        <v>17827.022330085216</v>
      </c>
      <c r="AW88" s="18">
        <v>18429.886033321287</v>
      </c>
      <c r="AX88" s="18">
        <v>19032.733074631851</v>
      </c>
      <c r="AY88" s="18">
        <v>19626.137002541796</v>
      </c>
      <c r="AZ88" s="18">
        <v>20238.75212251112</v>
      </c>
      <c r="BA88" s="18">
        <v>20841.615825747191</v>
      </c>
      <c r="BB88" s="18">
        <v>21444.462867057755</v>
      </c>
      <c r="BC88" s="15">
        <v>22057.179690507153</v>
      </c>
    </row>
    <row r="89" spans="1:55" ht="16" x14ac:dyDescent="0.45">
      <c r="A89" s="19" t="s">
        <v>22</v>
      </c>
      <c r="B89" s="20" t="s">
        <v>32</v>
      </c>
      <c r="C89" s="21" t="s">
        <v>48</v>
      </c>
      <c r="D89" s="22" t="s">
        <v>20</v>
      </c>
      <c r="E89" s="23" t="s">
        <v>20</v>
      </c>
      <c r="F89" s="23" t="s">
        <v>20</v>
      </c>
      <c r="G89" s="23" t="s">
        <v>20</v>
      </c>
      <c r="H89" s="23" t="s">
        <v>20</v>
      </c>
      <c r="I89" s="23" t="s">
        <v>34</v>
      </c>
      <c r="J89" s="23" t="s">
        <v>20</v>
      </c>
      <c r="K89" s="23" t="s">
        <v>20</v>
      </c>
      <c r="L89" s="23" t="s">
        <v>34</v>
      </c>
      <c r="M89" s="23" t="s">
        <v>20</v>
      </c>
      <c r="N89" s="23" t="s">
        <v>20</v>
      </c>
      <c r="O89" s="23" t="s">
        <v>20</v>
      </c>
      <c r="P89" s="23" t="s">
        <v>20</v>
      </c>
      <c r="Q89" s="23" t="s">
        <v>20</v>
      </c>
      <c r="R89" s="24" t="e">
        <f>VLOOKUP($A89&amp;"_"&amp;$C89,watf_2016!$A:$AD,5,FALSE)</f>
        <v>#N/A</v>
      </c>
      <c r="S89" s="24" t="e">
        <f>VLOOKUP($A89&amp;"_"&amp;$C89,watf_2017!$A:$AD,18,FALSE)</f>
        <v>#N/A</v>
      </c>
      <c r="T89" s="24" t="e">
        <f>VLOOKUP($A89&amp;"_"&amp;$C89,watf_2018!$A:$AD,18,FALSE)</f>
        <v>#N/A</v>
      </c>
      <c r="U89" s="24" t="e">
        <f>VLOOKUP($A89&amp;"_"&amp;$C89,watf_2019!$A:$AD,18,FALSE)</f>
        <v>#N/A</v>
      </c>
      <c r="V89" s="24" t="e">
        <f>VLOOKUP($A89&amp;"_"&amp;$C89,watf_2020!$A:$AD,19,FALSE)</f>
        <v>#N/A</v>
      </c>
      <c r="W89" s="24" t="e">
        <f>VLOOKUP($A89&amp;"_"&amp;$C89,watf_2021!$A:$AD,18,FALSE)</f>
        <v>#N/A</v>
      </c>
      <c r="X89" s="24" t="e">
        <f>VLOOKUP($A89&amp;"_"&amp;$C89,watf_2021!$A:$AD,19,FALSE)</f>
        <v>#N/A</v>
      </c>
      <c r="Y89" s="24">
        <v>520848</v>
      </c>
      <c r="Z89" s="24">
        <v>629258.39465121785</v>
      </c>
      <c r="AA89" s="24">
        <v>678544.0067686094</v>
      </c>
      <c r="AB89" s="24">
        <v>696749.96494846465</v>
      </c>
      <c r="AC89" s="24">
        <v>716015.96281894564</v>
      </c>
      <c r="AD89" s="24">
        <v>735809.82668525178</v>
      </c>
      <c r="AE89" s="24">
        <v>759526.25346492056</v>
      </c>
      <c r="AF89" s="24">
        <v>786659.42948106804</v>
      </c>
      <c r="AG89" s="24">
        <v>815832.72954388591</v>
      </c>
      <c r="AH89" s="24">
        <v>846023.10247610381</v>
      </c>
      <c r="AI89" s="24">
        <v>876926.00309125299</v>
      </c>
      <c r="AJ89" s="24">
        <v>907673.3675160635</v>
      </c>
      <c r="AK89" s="24">
        <v>939127.4203495062</v>
      </c>
      <c r="AL89" s="24">
        <v>970703.98678906308</v>
      </c>
      <c r="AM89" s="24">
        <v>1002546.7725232962</v>
      </c>
      <c r="AN89" s="24">
        <v>1034235.070147372</v>
      </c>
      <c r="AO89" s="24">
        <v>1066180.0683127146</v>
      </c>
      <c r="AP89" s="24">
        <v>1098249.0402512974</v>
      </c>
      <c r="AQ89" s="24">
        <v>1130586.8457049278</v>
      </c>
      <c r="AR89" s="24">
        <v>1162769.4024552247</v>
      </c>
      <c r="AS89" s="24">
        <v>1195211.1995025929</v>
      </c>
      <c r="AT89" s="24">
        <v>1227778.4460351048</v>
      </c>
      <c r="AU89" s="24">
        <v>1260617.1651156691</v>
      </c>
      <c r="AV89" s="24">
        <v>1293299.8726404149</v>
      </c>
      <c r="AW89" s="24">
        <v>1326244.3844484929</v>
      </c>
      <c r="AX89" s="24">
        <v>1359315.8371538855</v>
      </c>
      <c r="AY89" s="24">
        <v>1392661.4264828349</v>
      </c>
      <c r="AZ89" s="24">
        <v>1425850.2391568879</v>
      </c>
      <c r="BA89" s="24">
        <v>1459303.4445563199</v>
      </c>
      <c r="BB89" s="24">
        <v>1492885.0981224473</v>
      </c>
      <c r="BC89" s="21">
        <v>1526455.2240727192</v>
      </c>
    </row>
    <row r="90" spans="1:55" ht="16" x14ac:dyDescent="0.45">
      <c r="A90" s="13" t="s">
        <v>23</v>
      </c>
      <c r="B90" s="14" t="s">
        <v>32</v>
      </c>
      <c r="C90" s="15" t="s">
        <v>48</v>
      </c>
      <c r="D90" s="16" t="s">
        <v>20</v>
      </c>
      <c r="E90" s="17" t="s">
        <v>20</v>
      </c>
      <c r="F90" s="17" t="s">
        <v>20</v>
      </c>
      <c r="G90" s="17" t="s">
        <v>20</v>
      </c>
      <c r="H90" s="17" t="s">
        <v>20</v>
      </c>
      <c r="I90" s="17" t="s">
        <v>34</v>
      </c>
      <c r="J90" s="17" t="s">
        <v>20</v>
      </c>
      <c r="K90" s="17" t="s">
        <v>20</v>
      </c>
      <c r="L90" s="17" t="s">
        <v>34</v>
      </c>
      <c r="M90" s="17" t="s">
        <v>20</v>
      </c>
      <c r="N90" s="17" t="s">
        <v>20</v>
      </c>
      <c r="O90" s="17" t="s">
        <v>20</v>
      </c>
      <c r="P90" s="17" t="s">
        <v>20</v>
      </c>
      <c r="Q90" s="17" t="s">
        <v>20</v>
      </c>
      <c r="R90" s="18" t="e">
        <f>VLOOKUP($A90&amp;"_"&amp;$C90,watf_2016!$A:$AD,5,FALSE)</f>
        <v>#N/A</v>
      </c>
      <c r="S90" s="18" t="e">
        <f>VLOOKUP($A90&amp;"_"&amp;$C90,watf_2017!$A:$AD,18,FALSE)</f>
        <v>#N/A</v>
      </c>
      <c r="T90" s="18" t="e">
        <f>VLOOKUP($A90&amp;"_"&amp;$C90,watf_2018!$A:$AD,18,FALSE)</f>
        <v>#N/A</v>
      </c>
      <c r="U90" s="18" t="e">
        <f>VLOOKUP($A90&amp;"_"&amp;$C90,watf_2019!$A:$AD,18,FALSE)</f>
        <v>#N/A</v>
      </c>
      <c r="V90" s="18" t="e">
        <f>VLOOKUP($A90&amp;"_"&amp;$C90,watf_2020!$A:$AD,19,FALSE)</f>
        <v>#N/A</v>
      </c>
      <c r="W90" s="18" t="e">
        <f>VLOOKUP($A90&amp;"_"&amp;$C90,watf_2021!$A:$AD,18,FALSE)</f>
        <v>#N/A</v>
      </c>
      <c r="X90" s="18" t="e">
        <f>VLOOKUP($A90&amp;"_"&amp;$C90,watf_2021!$A:$AD,19,FALSE)</f>
        <v>#N/A</v>
      </c>
      <c r="Y90" s="18">
        <v>629977</v>
      </c>
      <c r="Z90" s="18">
        <v>739208.3666802618</v>
      </c>
      <c r="AA90" s="18">
        <v>755435.88713675574</v>
      </c>
      <c r="AB90" s="18">
        <v>777602.06629696547</v>
      </c>
      <c r="AC90" s="18">
        <v>802974.65810608806</v>
      </c>
      <c r="AD90" s="18">
        <v>831807.58282876201</v>
      </c>
      <c r="AE90" s="18">
        <v>863450.40914275823</v>
      </c>
      <c r="AF90" s="18">
        <v>894436.39924095036</v>
      </c>
      <c r="AG90" s="18">
        <v>925899.38161721791</v>
      </c>
      <c r="AH90" s="18">
        <v>957485.53507107031</v>
      </c>
      <c r="AI90" s="18">
        <v>989620.27143961948</v>
      </c>
      <c r="AJ90" s="18">
        <v>1021093.3771315464</v>
      </c>
      <c r="AK90" s="18">
        <v>1053047.7794688938</v>
      </c>
      <c r="AL90" s="18">
        <v>1085126.8191324582</v>
      </c>
      <c r="AM90" s="18">
        <v>1117759.3224334077</v>
      </c>
      <c r="AN90" s="18">
        <v>1149725.3659455532</v>
      </c>
      <c r="AO90" s="18">
        <v>1182177.0488360368</v>
      </c>
      <c r="AP90" s="18">
        <v>1214754.8509014449</v>
      </c>
      <c r="AQ90" s="18">
        <v>1247891.0403325048</v>
      </c>
      <c r="AR90" s="18">
        <v>1280355.9059638367</v>
      </c>
      <c r="AS90" s="18">
        <v>1313310.7924105513</v>
      </c>
      <c r="AT90" s="18">
        <v>1346393.2956369149</v>
      </c>
      <c r="AU90" s="18">
        <v>1380039.1533386989</v>
      </c>
      <c r="AV90" s="18">
        <v>1413008.7880819438</v>
      </c>
      <c r="AW90" s="18">
        <v>1446472.8641232634</v>
      </c>
      <c r="AX90" s="18">
        <v>1480066.0704624201</v>
      </c>
      <c r="AY90" s="18">
        <v>1514227.6421474391</v>
      </c>
      <c r="AZ90" s="18">
        <v>1547708.0563163378</v>
      </c>
      <c r="BA90" s="18">
        <v>1581687.3716561594</v>
      </c>
      <c r="BB90" s="18">
        <v>1615797.3468844229</v>
      </c>
      <c r="BC90" s="15">
        <v>1650480.7424721334</v>
      </c>
    </row>
    <row r="91" spans="1:55" ht="16" x14ac:dyDescent="0.45">
      <c r="A91" s="19" t="s">
        <v>19</v>
      </c>
      <c r="B91" s="20" t="s">
        <v>32</v>
      </c>
      <c r="C91" s="21" t="s">
        <v>49</v>
      </c>
      <c r="D91" s="22" t="s">
        <v>20</v>
      </c>
      <c r="E91" s="23" t="s">
        <v>20</v>
      </c>
      <c r="F91" s="23" t="s">
        <v>20</v>
      </c>
      <c r="G91" s="23" t="s">
        <v>20</v>
      </c>
      <c r="H91" s="23" t="s">
        <v>20</v>
      </c>
      <c r="I91" s="23" t="s">
        <v>34</v>
      </c>
      <c r="J91" s="23" t="s">
        <v>20</v>
      </c>
      <c r="K91" s="23" t="s">
        <v>20</v>
      </c>
      <c r="L91" s="23" t="s">
        <v>34</v>
      </c>
      <c r="M91" s="23" t="s">
        <v>20</v>
      </c>
      <c r="N91" s="23" t="s">
        <v>20</v>
      </c>
      <c r="O91" s="23" t="s">
        <v>20</v>
      </c>
      <c r="P91" s="23" t="s">
        <v>20</v>
      </c>
      <c r="Q91" s="23" t="s">
        <v>20</v>
      </c>
      <c r="R91" s="24">
        <f>VLOOKUP($A91&amp;"_"&amp;$C91,watf_2016!$A:$AD,5,FALSE)</f>
        <v>2778917</v>
      </c>
      <c r="S91" s="24">
        <f>VLOOKUP($A91&amp;"_"&amp;$C91,watf_2017!$A:$AD,18,FALSE)</f>
        <v>3158641</v>
      </c>
      <c r="T91" s="24">
        <f>VLOOKUP($A91&amp;"_"&amp;$C91,watf_2018!$A:$AD,18,FALSE)</f>
        <v>3062733</v>
      </c>
      <c r="U91" s="24">
        <f>VLOOKUP($A91&amp;"_"&amp;$C91,watf_2019!$A:$AD,18,FALSE)</f>
        <v>3655863</v>
      </c>
      <c r="V91" s="24">
        <f>VLOOKUP($A91&amp;"_"&amp;$C91,watf_2020!$A:$AD,19,FALSE)</f>
        <v>3733150</v>
      </c>
      <c r="W91" s="24">
        <f>VLOOKUP($A91&amp;"_"&amp;$C91,watf_2021!$A:$AD,18,FALSE)</f>
        <v>1768318</v>
      </c>
      <c r="X91" s="24">
        <f>VLOOKUP($A91&amp;"_"&amp;$C91,watf_2021!$A:$AD,19,FALSE)</f>
        <v>2961920.8066299614</v>
      </c>
      <c r="Y91" s="24">
        <v>3847256</v>
      </c>
      <c r="Z91" s="24">
        <v>3953589.301191418</v>
      </c>
      <c r="AA91" s="24">
        <v>4175449.286284253</v>
      </c>
      <c r="AB91" s="24">
        <v>4352349.2749102712</v>
      </c>
      <c r="AC91" s="24">
        <v>4601646.8374641752</v>
      </c>
      <c r="AD91" s="24">
        <v>4807946.5539017478</v>
      </c>
      <c r="AE91" s="24">
        <v>5035048.2973016137</v>
      </c>
      <c r="AF91" s="24">
        <v>5218215.7594690369</v>
      </c>
      <c r="AG91" s="24">
        <v>5409476.7309994847</v>
      </c>
      <c r="AH91" s="24">
        <v>5602013.8511316013</v>
      </c>
      <c r="AI91" s="24">
        <v>5800573.2791530481</v>
      </c>
      <c r="AJ91" s="24">
        <v>5991403.3247918123</v>
      </c>
      <c r="AK91" s="24">
        <v>6188021.2888956387</v>
      </c>
      <c r="AL91" s="24">
        <v>6385823.1166941449</v>
      </c>
      <c r="AM91" s="24">
        <v>6590499.4199249167</v>
      </c>
      <c r="AN91" s="24">
        <v>6788534.7185646128</v>
      </c>
      <c r="AO91" s="24">
        <v>6993512.0489793457</v>
      </c>
      <c r="AP91" s="24">
        <v>7200946.9454248324</v>
      </c>
      <c r="AQ91" s="24">
        <v>7415502.874952984</v>
      </c>
      <c r="AR91" s="24">
        <v>7621672.0100713884</v>
      </c>
      <c r="AS91" s="24">
        <v>7833219.267783503</v>
      </c>
      <c r="AT91" s="24">
        <v>8045591.4055454768</v>
      </c>
      <c r="AU91" s="24">
        <v>8263442.6663839584</v>
      </c>
      <c r="AV91" s="24">
        <v>8472842.9843611382</v>
      </c>
      <c r="AW91" s="24">
        <v>8687667.7329101786</v>
      </c>
      <c r="AX91" s="24">
        <v>8903327.1404307391</v>
      </c>
      <c r="AY91" s="24">
        <v>9124512.8020646274</v>
      </c>
      <c r="AZ91" s="24">
        <v>9337182.8829117492</v>
      </c>
      <c r="BA91" s="24">
        <v>9555324.0991913415</v>
      </c>
      <c r="BB91" s="24">
        <v>9774309.8571868297</v>
      </c>
      <c r="BC91" s="21">
        <v>9989268.3913732059</v>
      </c>
    </row>
    <row r="92" spans="1:55" ht="16" x14ac:dyDescent="0.45">
      <c r="A92" s="13" t="s">
        <v>22</v>
      </c>
      <c r="B92" s="14" t="s">
        <v>32</v>
      </c>
      <c r="C92" s="15" t="s">
        <v>49</v>
      </c>
      <c r="D92" s="16" t="s">
        <v>20</v>
      </c>
      <c r="E92" s="17" t="s">
        <v>20</v>
      </c>
      <c r="F92" s="17" t="s">
        <v>20</v>
      </c>
      <c r="G92" s="17" t="s">
        <v>20</v>
      </c>
      <c r="H92" s="17" t="s">
        <v>20</v>
      </c>
      <c r="I92" s="17" t="s">
        <v>34</v>
      </c>
      <c r="J92" s="17" t="s">
        <v>20</v>
      </c>
      <c r="K92" s="17" t="s">
        <v>20</v>
      </c>
      <c r="L92" s="17" t="s">
        <v>34</v>
      </c>
      <c r="M92" s="17" t="s">
        <v>20</v>
      </c>
      <c r="N92" s="17" t="s">
        <v>20</v>
      </c>
      <c r="O92" s="17" t="s">
        <v>20</v>
      </c>
      <c r="P92" s="17" t="s">
        <v>20</v>
      </c>
      <c r="Q92" s="17" t="s">
        <v>20</v>
      </c>
      <c r="R92" s="18">
        <f>VLOOKUP($A92&amp;"_"&amp;$C92,watf_2016!$A:$AD,5,FALSE)</f>
        <v>4173021</v>
      </c>
      <c r="S92" s="18">
        <f>VLOOKUP($A92&amp;"_"&amp;$C92,watf_2017!$A:$AD,18,FALSE)</f>
        <v>4536734</v>
      </c>
      <c r="T92" s="18">
        <f>VLOOKUP($A92&amp;"_"&amp;$C92,watf_2018!$A:$AD,18,FALSE)</f>
        <v>4860534</v>
      </c>
      <c r="U92" s="18">
        <f>VLOOKUP($A92&amp;"_"&amp;$C92,watf_2019!$A:$AD,18,FALSE)</f>
        <v>5428324</v>
      </c>
      <c r="V92" s="18">
        <f>VLOOKUP($A92&amp;"_"&amp;$C92,watf_2020!$A:$AD,19,FALSE)</f>
        <v>5626518</v>
      </c>
      <c r="W92" s="18">
        <f>VLOOKUP($A92&amp;"_"&amp;$C92,watf_2021!$A:$AD,18,FALSE)</f>
        <v>1762234</v>
      </c>
      <c r="X92" s="18">
        <f>VLOOKUP($A92&amp;"_"&amp;$C92,watf_2021!$A:$AD,19,FALSE)</f>
        <v>2667442.4360090429</v>
      </c>
      <c r="Y92" s="18">
        <v>4927126</v>
      </c>
      <c r="Z92" s="18">
        <v>6513918.5346090775</v>
      </c>
      <c r="AA92" s="18">
        <v>7042686.1172084305</v>
      </c>
      <c r="AB92" s="18">
        <v>7464670.4044678723</v>
      </c>
      <c r="AC92" s="18">
        <v>7751477.6790714581</v>
      </c>
      <c r="AD92" s="18">
        <v>8026991.9849975668</v>
      </c>
      <c r="AE92" s="18">
        <v>8358020.5918032369</v>
      </c>
      <c r="AF92" s="18">
        <v>8682668.1220374294</v>
      </c>
      <c r="AG92" s="18">
        <v>9041256.6030489784</v>
      </c>
      <c r="AH92" s="18">
        <v>9414022.2912757751</v>
      </c>
      <c r="AI92" s="18">
        <v>9799251.3781110812</v>
      </c>
      <c r="AJ92" s="18">
        <v>10197366.465391915</v>
      </c>
      <c r="AK92" s="18">
        <v>10609892.224522015</v>
      </c>
      <c r="AL92" s="18">
        <v>11037276.777819291</v>
      </c>
      <c r="AM92" s="18">
        <v>11483290.668316588</v>
      </c>
      <c r="AN92" s="18">
        <v>11947889.168782463</v>
      </c>
      <c r="AO92" s="18">
        <v>12432608.997890489</v>
      </c>
      <c r="AP92" s="18">
        <v>12938232.187650369</v>
      </c>
      <c r="AQ92" s="18">
        <v>13465277.656337136</v>
      </c>
      <c r="AR92" s="18">
        <v>13994379.553969899</v>
      </c>
      <c r="AS92" s="18">
        <v>14525543.998082573</v>
      </c>
      <c r="AT92" s="18">
        <v>15058777.122453475</v>
      </c>
      <c r="AU92" s="18">
        <v>15594085.077145873</v>
      </c>
      <c r="AV92" s="18">
        <v>16131474.02854855</v>
      </c>
      <c r="AW92" s="18">
        <v>16670950.159416525</v>
      </c>
      <c r="AX92" s="18">
        <v>17212519.668911859</v>
      </c>
      <c r="AY92" s="18">
        <v>17756188.772644542</v>
      </c>
      <c r="AZ92" s="18">
        <v>18301963.702713478</v>
      </c>
      <c r="BA92" s="18">
        <v>18849850.707747601</v>
      </c>
      <c r="BB92" s="18">
        <v>19399856.052947044</v>
      </c>
      <c r="BC92" s="15">
        <v>19952007.078742746</v>
      </c>
    </row>
    <row r="93" spans="1:55" ht="16" x14ac:dyDescent="0.45">
      <c r="A93" s="19" t="s">
        <v>23</v>
      </c>
      <c r="B93" s="20" t="s">
        <v>32</v>
      </c>
      <c r="C93" s="21" t="s">
        <v>49</v>
      </c>
      <c r="D93" s="22" t="s">
        <v>20</v>
      </c>
      <c r="E93" s="23" t="s">
        <v>20</v>
      </c>
      <c r="F93" s="23" t="s">
        <v>20</v>
      </c>
      <c r="G93" s="23" t="s">
        <v>20</v>
      </c>
      <c r="H93" s="23" t="s">
        <v>20</v>
      </c>
      <c r="I93" s="23" t="s">
        <v>34</v>
      </c>
      <c r="J93" s="23" t="s">
        <v>20</v>
      </c>
      <c r="K93" s="23" t="s">
        <v>20</v>
      </c>
      <c r="L93" s="23" t="s">
        <v>34</v>
      </c>
      <c r="M93" s="23" t="s">
        <v>20</v>
      </c>
      <c r="N93" s="23" t="s">
        <v>20</v>
      </c>
      <c r="O93" s="23" t="s">
        <v>20</v>
      </c>
      <c r="P93" s="23" t="s">
        <v>20</v>
      </c>
      <c r="Q93" s="23" t="s">
        <v>20</v>
      </c>
      <c r="R93" s="24">
        <f>VLOOKUP($A93&amp;"_"&amp;$C93,watf_2016!$A:$AD,5,FALSE)</f>
        <v>8230631</v>
      </c>
      <c r="S93" s="24">
        <f>VLOOKUP($A93&amp;"_"&amp;$C93,watf_2017!$A:$AD,18,FALSE)</f>
        <v>9042164</v>
      </c>
      <c r="T93" s="24">
        <f>VLOOKUP($A93&amp;"_"&amp;$C93,watf_2018!$A:$AD,18,FALSE)</f>
        <v>9306996</v>
      </c>
      <c r="U93" s="24">
        <f>VLOOKUP($A93&amp;"_"&amp;$C93,watf_2019!$A:$AD,18,FALSE)</f>
        <v>10652005</v>
      </c>
      <c r="V93" s="24">
        <f>VLOOKUP($A93&amp;"_"&amp;$C93,watf_2020!$A:$AD,19,FALSE)</f>
        <v>10988051</v>
      </c>
      <c r="W93" s="24">
        <f>VLOOKUP($A93&amp;"_"&amp;$C93,watf_2021!$A:$AD,18,FALSE)</f>
        <v>3924923</v>
      </c>
      <c r="X93" s="24">
        <f>VLOOKUP($A93&amp;"_"&amp;$C93,watf_2021!$A:$AD,19,FALSE)</f>
        <v>5764059.2203138042</v>
      </c>
      <c r="Y93" s="24">
        <v>8957594</v>
      </c>
      <c r="Z93" s="24">
        <v>10726841.970192255</v>
      </c>
      <c r="AA93" s="24">
        <v>11493657.879502002</v>
      </c>
      <c r="AB93" s="24">
        <v>12106011.015356449</v>
      </c>
      <c r="AC93" s="24">
        <v>12611061.844648717</v>
      </c>
      <c r="AD93" s="24">
        <v>13102936.303253409</v>
      </c>
      <c r="AE93" s="24">
        <v>13672720.599881822</v>
      </c>
      <c r="AF93" s="24">
        <v>14191138.937383743</v>
      </c>
      <c r="AG93" s="24">
        <v>14752469.428464878</v>
      </c>
      <c r="AH93" s="24">
        <v>15329575.946546601</v>
      </c>
      <c r="AI93" s="24">
        <v>15925554.158795595</v>
      </c>
      <c r="AJ93" s="24">
        <v>16526796.660999147</v>
      </c>
      <c r="AK93" s="24">
        <v>17148659.506767415</v>
      </c>
      <c r="AL93" s="24">
        <v>17786899.986402936</v>
      </c>
      <c r="AM93" s="24">
        <v>18451176.806718875</v>
      </c>
      <c r="AN93" s="24">
        <v>19127646.618845277</v>
      </c>
      <c r="AO93" s="24">
        <v>19831744.883310866</v>
      </c>
      <c r="AP93" s="24">
        <v>20559691.858339384</v>
      </c>
      <c r="AQ93" s="24">
        <v>21316778.139178485</v>
      </c>
      <c r="AR93" s="24">
        <v>22067401.874427944</v>
      </c>
      <c r="AS93" s="24">
        <v>22825621.642383743</v>
      </c>
      <c r="AT93" s="24">
        <v>23586795.389144473</v>
      </c>
      <c r="AU93" s="24">
        <v>24355680.818350095</v>
      </c>
      <c r="AV93" s="24">
        <v>25118063.294820961</v>
      </c>
      <c r="AW93" s="24">
        <v>25888114.226232491</v>
      </c>
      <c r="AX93" s="24">
        <v>26661154.333636988</v>
      </c>
      <c r="AY93" s="24">
        <v>27441979.519629467</v>
      </c>
      <c r="AZ93" s="24">
        <v>28216261.113377221</v>
      </c>
      <c r="BA93" s="24">
        <v>28998284.257465359</v>
      </c>
      <c r="BB93" s="24">
        <v>29783332.14938895</v>
      </c>
      <c r="BC93" s="21">
        <v>30566459.210854717</v>
      </c>
    </row>
    <row r="94" spans="1:55" ht="16" x14ac:dyDescent="0.45">
      <c r="A94" s="13" t="s">
        <v>24</v>
      </c>
      <c r="B94" s="14" t="s">
        <v>32</v>
      </c>
      <c r="C94" s="15" t="s">
        <v>49</v>
      </c>
      <c r="D94" s="16" t="s">
        <v>20</v>
      </c>
      <c r="E94" s="17" t="s">
        <v>20</v>
      </c>
      <c r="F94" s="17" t="s">
        <v>20</v>
      </c>
      <c r="G94" s="17" t="s">
        <v>20</v>
      </c>
      <c r="H94" s="17" t="s">
        <v>20</v>
      </c>
      <c r="I94" s="17" t="s">
        <v>34</v>
      </c>
      <c r="J94" s="17" t="s">
        <v>20</v>
      </c>
      <c r="K94" s="17" t="s">
        <v>20</v>
      </c>
      <c r="L94" s="17" t="s">
        <v>34</v>
      </c>
      <c r="M94" s="17" t="s">
        <v>20</v>
      </c>
      <c r="N94" s="17" t="s">
        <v>20</v>
      </c>
      <c r="O94" s="17" t="s">
        <v>20</v>
      </c>
      <c r="P94" s="17" t="s">
        <v>20</v>
      </c>
      <c r="Q94" s="17" t="s">
        <v>20</v>
      </c>
      <c r="R94" s="18">
        <f>VLOOKUP($A94&amp;"_"&amp;$C94,watf_2016!$A:$AD,5,FALSE)</f>
        <v>263352</v>
      </c>
      <c r="S94" s="18">
        <f>VLOOKUP($A94&amp;"_"&amp;$C94,watf_2017!$A:$AD,18,FALSE)</f>
        <v>249659</v>
      </c>
      <c r="T94" s="18">
        <f>VLOOKUP($A94&amp;"_"&amp;$C94,watf_2018!$A:$AD,18,FALSE)</f>
        <v>291635</v>
      </c>
      <c r="U94" s="18">
        <f>VLOOKUP($A94&amp;"_"&amp;$C94,watf_2019!$A:$AD,18,FALSE)</f>
        <v>360497.95500000002</v>
      </c>
      <c r="V94" s="18">
        <f>VLOOKUP($A94&amp;"_"&amp;$C94,watf_2020!$A:$AD,19,FALSE)</f>
        <v>376322</v>
      </c>
      <c r="W94" s="18">
        <f>VLOOKUP($A94&amp;"_"&amp;$C94,watf_2021!$A:$AD,18,FALSE)</f>
        <v>348690.60200000001</v>
      </c>
      <c r="X94" s="18">
        <f>VLOOKUP($A94&amp;"_"&amp;$C94,watf_2021!$A:$AD,19,FALSE)</f>
        <v>368612.08187940286</v>
      </c>
      <c r="Y94" s="18">
        <v>376425</v>
      </c>
      <c r="Z94" s="18">
        <v>379049.10989488428</v>
      </c>
      <c r="AA94" s="18">
        <v>373587.92476621148</v>
      </c>
      <c r="AB94" s="18">
        <v>406388.05338999513</v>
      </c>
      <c r="AC94" s="18">
        <v>428966.35583704157</v>
      </c>
      <c r="AD94" s="18">
        <v>443404.99770446465</v>
      </c>
      <c r="AE94" s="18">
        <v>457745.25859141571</v>
      </c>
      <c r="AF94" s="18">
        <v>469871.20782859647</v>
      </c>
      <c r="AG94" s="18">
        <v>482141.18090206344</v>
      </c>
      <c r="AH94" s="18">
        <v>494243.19986783469</v>
      </c>
      <c r="AI94" s="18">
        <v>506162.90182667744</v>
      </c>
      <c r="AJ94" s="18">
        <v>517929.86388227262</v>
      </c>
      <c r="AK94" s="18">
        <v>529496.91404650267</v>
      </c>
      <c r="AL94" s="18">
        <v>540934.35407395079</v>
      </c>
      <c r="AM94" s="18">
        <v>552294.64719607122</v>
      </c>
      <c r="AN94" s="18">
        <v>563609.03652236867</v>
      </c>
      <c r="AO94" s="18">
        <v>574830.12742433615</v>
      </c>
      <c r="AP94" s="18">
        <v>586012.14699127129</v>
      </c>
      <c r="AQ94" s="18">
        <v>597153.70870378776</v>
      </c>
      <c r="AR94" s="18">
        <v>608318.47002147185</v>
      </c>
      <c r="AS94" s="18">
        <v>619449.12744827406</v>
      </c>
      <c r="AT94" s="18">
        <v>630590.35008680425</v>
      </c>
      <c r="AU94" s="18">
        <v>641731.91179932421</v>
      </c>
      <c r="AV94" s="18">
        <v>652896.67311700888</v>
      </c>
      <c r="AW94" s="18">
        <v>664027.33054381155</v>
      </c>
      <c r="AX94" s="18">
        <v>675168.55318233836</v>
      </c>
      <c r="AY94" s="18">
        <v>686310.11489486136</v>
      </c>
      <c r="AZ94" s="18">
        <v>697474.87621254637</v>
      </c>
      <c r="BA94" s="18">
        <v>708605.53363934462</v>
      </c>
      <c r="BB94" s="18">
        <v>719746.75627787644</v>
      </c>
      <c r="BC94" s="15">
        <v>730814.02601935645</v>
      </c>
    </row>
    <row r="95" spans="1:55" ht="16" x14ac:dyDescent="0.45">
      <c r="A95" s="19" t="s">
        <v>25</v>
      </c>
      <c r="B95" s="20" t="s">
        <v>32</v>
      </c>
      <c r="C95" s="21" t="s">
        <v>49</v>
      </c>
      <c r="D95" s="22" t="s">
        <v>20</v>
      </c>
      <c r="E95" s="23" t="s">
        <v>20</v>
      </c>
      <c r="F95" s="23" t="s">
        <v>20</v>
      </c>
      <c r="G95" s="23" t="s">
        <v>20</v>
      </c>
      <c r="H95" s="23" t="s">
        <v>20</v>
      </c>
      <c r="I95" s="23" t="s">
        <v>34</v>
      </c>
      <c r="J95" s="23" t="s">
        <v>20</v>
      </c>
      <c r="K95" s="23" t="s">
        <v>20</v>
      </c>
      <c r="L95" s="23" t="s">
        <v>34</v>
      </c>
      <c r="M95" s="23" t="s">
        <v>20</v>
      </c>
      <c r="N95" s="23" t="s">
        <v>20</v>
      </c>
      <c r="O95" s="23" t="s">
        <v>20</v>
      </c>
      <c r="P95" s="23" t="s">
        <v>20</v>
      </c>
      <c r="Q95" s="23" t="s">
        <v>20</v>
      </c>
      <c r="R95" s="24">
        <f>VLOOKUP($A95&amp;"_"&amp;$C95,watf_2016!$A:$AD,5,FALSE)</f>
        <v>217474</v>
      </c>
      <c r="S95" s="24">
        <f>VLOOKUP($A95&amp;"_"&amp;$C95,watf_2017!$A:$AD,18,FALSE)</f>
        <v>235731</v>
      </c>
      <c r="T95" s="24">
        <f>VLOOKUP($A95&amp;"_"&amp;$C95,watf_2018!$A:$AD,18,FALSE)</f>
        <v>238131</v>
      </c>
      <c r="U95" s="24">
        <f>VLOOKUP($A95&amp;"_"&amp;$C95,watf_2019!$A:$AD,18,FALSE)</f>
        <v>254048</v>
      </c>
      <c r="V95" s="24">
        <f>VLOOKUP($A95&amp;"_"&amp;$C95,watf_2020!$A:$AD,19,FALSE)</f>
        <v>246667</v>
      </c>
      <c r="W95" s="24">
        <f>VLOOKUP($A95&amp;"_"&amp;$C95,watf_2021!$A:$AD,18,FALSE)</f>
        <v>135909</v>
      </c>
      <c r="X95" s="24">
        <f>VLOOKUP($A95&amp;"_"&amp;$C95,watf_2021!$A:$AD,19,FALSE)</f>
        <v>158521.01971404071</v>
      </c>
      <c r="Y95" s="24">
        <v>217694</v>
      </c>
      <c r="Z95" s="24">
        <v>259268.10141921943</v>
      </c>
      <c r="AA95" s="24">
        <v>276285.18035361113</v>
      </c>
      <c r="AB95" s="24">
        <v>289415.98157984449</v>
      </c>
      <c r="AC95" s="24">
        <v>299843.90121701296</v>
      </c>
      <c r="AD95" s="24">
        <v>309837.73838561121</v>
      </c>
      <c r="AE95" s="24">
        <v>319299.3998778183</v>
      </c>
      <c r="AF95" s="24">
        <v>327622.82579196373</v>
      </c>
      <c r="AG95" s="24">
        <v>337032.03275397234</v>
      </c>
      <c r="AH95" s="24">
        <v>346913.76905142708</v>
      </c>
      <c r="AI95" s="24">
        <v>357359.91475014808</v>
      </c>
      <c r="AJ95" s="24">
        <v>368090.29285921319</v>
      </c>
      <c r="AK95" s="24">
        <v>379096.92039158632</v>
      </c>
      <c r="AL95" s="24">
        <v>390278.60181952664</v>
      </c>
      <c r="AM95" s="24">
        <v>401839.79732706782</v>
      </c>
      <c r="AN95" s="24">
        <v>413470.77067916619</v>
      </c>
      <c r="AO95" s="24">
        <v>425499.05434645643</v>
      </c>
      <c r="AP95" s="24">
        <v>437833.1815142135</v>
      </c>
      <c r="AQ95" s="24">
        <v>450575.97790992027</v>
      </c>
      <c r="AR95" s="24">
        <v>462969.16967457521</v>
      </c>
      <c r="AS95" s="24">
        <v>475311.01563878829</v>
      </c>
      <c r="AT95" s="24">
        <v>487504.47123981902</v>
      </c>
      <c r="AU95" s="24">
        <v>499648.21001144336</v>
      </c>
      <c r="AV95" s="24">
        <v>511451.68137358088</v>
      </c>
      <c r="AW95" s="24">
        <v>523206.67334572476</v>
      </c>
      <c r="AX95" s="24">
        <v>534818.23406337667</v>
      </c>
      <c r="AY95" s="24">
        <v>546382.88997004321</v>
      </c>
      <c r="AZ95" s="24">
        <v>557616.37520874059</v>
      </c>
      <c r="BA95" s="24">
        <v>568804.14737364207</v>
      </c>
      <c r="BB95" s="24">
        <v>579853.30217185849</v>
      </c>
      <c r="BC95" s="21">
        <v>590669.2762497653</v>
      </c>
    </row>
    <row r="96" spans="1:55" ht="16" x14ac:dyDescent="0.45">
      <c r="A96" s="13" t="s">
        <v>19</v>
      </c>
      <c r="B96" s="14" t="s">
        <v>32</v>
      </c>
      <c r="C96" s="15" t="s">
        <v>50</v>
      </c>
      <c r="D96" s="16" t="s">
        <v>20</v>
      </c>
      <c r="E96" s="17" t="s">
        <v>20</v>
      </c>
      <c r="F96" s="17" t="s">
        <v>20</v>
      </c>
      <c r="G96" s="17" t="s">
        <v>20</v>
      </c>
      <c r="H96" s="17" t="s">
        <v>20</v>
      </c>
      <c r="I96" s="17" t="s">
        <v>34</v>
      </c>
      <c r="J96" s="17" t="s">
        <v>20</v>
      </c>
      <c r="K96" s="17" t="s">
        <v>20</v>
      </c>
      <c r="L96" s="17" t="s">
        <v>20</v>
      </c>
      <c r="M96" s="17" t="s">
        <v>20</v>
      </c>
      <c r="N96" s="17" t="s">
        <v>20</v>
      </c>
      <c r="O96" s="17" t="s">
        <v>20</v>
      </c>
      <c r="P96" s="17" t="s">
        <v>20</v>
      </c>
      <c r="Q96" s="17" t="s">
        <v>20</v>
      </c>
      <c r="R96" s="18">
        <f>VLOOKUP($A96&amp;"_"&amp;$C96,watf_2016!$A:$AD,5,FALSE)</f>
        <v>1701735</v>
      </c>
      <c r="S96" s="18">
        <f>VLOOKUP($A96&amp;"_"&amp;$C96,watf_2017!$A:$AD,18,FALSE)</f>
        <v>1868637</v>
      </c>
      <c r="T96" s="18">
        <f>VLOOKUP($A96&amp;"_"&amp;$C96,watf_2018!$A:$AD,18,FALSE)</f>
        <v>2071926</v>
      </c>
      <c r="U96" s="18">
        <f>VLOOKUP($A96&amp;"_"&amp;$C96,watf_2019!$A:$AD,18,FALSE)</f>
        <v>2394811</v>
      </c>
      <c r="V96" s="18">
        <f>VLOOKUP($A96&amp;"_"&amp;$C96,watf_2020!$A:$AD,19,FALSE)</f>
        <v>2938017</v>
      </c>
      <c r="W96" s="18">
        <f>VLOOKUP($A96&amp;"_"&amp;$C96,watf_2021!$A:$AD,18,FALSE)</f>
        <v>1100905</v>
      </c>
      <c r="X96" s="18">
        <f>VLOOKUP($A96&amp;"_"&amp;$C96,watf_2021!$A:$AD,19,FALSE)</f>
        <v>1571997.6673156489</v>
      </c>
      <c r="Y96" s="18">
        <v>2103477</v>
      </c>
      <c r="Z96" s="18">
        <v>2616826.584560486</v>
      </c>
      <c r="AA96" s="18">
        <v>3125481.709106727</v>
      </c>
      <c r="AB96" s="18">
        <v>3457374.0087734004</v>
      </c>
      <c r="AC96" s="18">
        <v>3722869.472495392</v>
      </c>
      <c r="AD96" s="18">
        <v>3952733.9034126429</v>
      </c>
      <c r="AE96" s="18">
        <v>4108723.1164573124</v>
      </c>
      <c r="AF96" s="18">
        <v>4253185.211071712</v>
      </c>
      <c r="AG96" s="18">
        <v>4404178.0672801565</v>
      </c>
      <c r="AH96" s="18">
        <v>4556086.4275233503</v>
      </c>
      <c r="AI96" s="18">
        <v>4709503.7498276355</v>
      </c>
      <c r="AJ96" s="18">
        <v>4863730.7084496915</v>
      </c>
      <c r="AK96" s="18">
        <v>5019416.3068121932</v>
      </c>
      <c r="AL96" s="18">
        <v>5176290.5876765735</v>
      </c>
      <c r="AM96" s="18">
        <v>5334969.4401943199</v>
      </c>
      <c r="AN96" s="18">
        <v>5495702.4824215341</v>
      </c>
      <c r="AO96" s="18">
        <v>5659021.5654704729</v>
      </c>
      <c r="AP96" s="18">
        <v>5824717.2859014319</v>
      </c>
      <c r="AQ96" s="18">
        <v>5993004.0513848858</v>
      </c>
      <c r="AR96" s="18">
        <v>6161523.0032618064</v>
      </c>
      <c r="AS96" s="18">
        <v>6330893.3214384951</v>
      </c>
      <c r="AT96" s="18">
        <v>6500916.9192966213</v>
      </c>
      <c r="AU96" s="18">
        <v>6671812.9470050056</v>
      </c>
      <c r="AV96" s="18">
        <v>6842945.5420255661</v>
      </c>
      <c r="AW96" s="18">
        <v>7014938.8576196972</v>
      </c>
      <c r="AX96" s="18">
        <v>7187593.2227614745</v>
      </c>
      <c r="AY96" s="18">
        <v>7361129.5511435382</v>
      </c>
      <c r="AZ96" s="18">
        <v>7534906.8831124222</v>
      </c>
      <c r="BA96" s="18">
        <v>7709554.3852313673</v>
      </c>
      <c r="BB96" s="18">
        <v>7884870.7893939978</v>
      </c>
      <c r="BC96" s="15">
        <v>8060756.8667553533</v>
      </c>
    </row>
    <row r="97" spans="1:55" ht="16" x14ac:dyDescent="0.45">
      <c r="A97" s="19" t="s">
        <v>22</v>
      </c>
      <c r="B97" s="20" t="s">
        <v>32</v>
      </c>
      <c r="C97" s="21" t="s">
        <v>50</v>
      </c>
      <c r="D97" s="22" t="s">
        <v>20</v>
      </c>
      <c r="E97" s="23" t="s">
        <v>20</v>
      </c>
      <c r="F97" s="23" t="s">
        <v>20</v>
      </c>
      <c r="G97" s="23" t="s">
        <v>20</v>
      </c>
      <c r="H97" s="23" t="s">
        <v>20</v>
      </c>
      <c r="I97" s="23" t="s">
        <v>34</v>
      </c>
      <c r="J97" s="23" t="s">
        <v>20</v>
      </c>
      <c r="K97" s="23" t="s">
        <v>20</v>
      </c>
      <c r="L97" s="23" t="s">
        <v>20</v>
      </c>
      <c r="M97" s="23" t="s">
        <v>20</v>
      </c>
      <c r="N97" s="23" t="s">
        <v>20</v>
      </c>
      <c r="O97" s="23" t="s">
        <v>20</v>
      </c>
      <c r="P97" s="23" t="s">
        <v>20</v>
      </c>
      <c r="Q97" s="23" t="s">
        <v>20</v>
      </c>
      <c r="R97" s="24">
        <f>VLOOKUP($A97&amp;"_"&amp;$C97,watf_2016!$A:$AD,5,FALSE)</f>
        <v>15749723</v>
      </c>
      <c r="S97" s="24">
        <f>VLOOKUP($A97&amp;"_"&amp;$C97,watf_2017!$A:$AD,18,FALSE)</f>
        <v>16248904</v>
      </c>
      <c r="T97" s="24">
        <f>VLOOKUP($A97&amp;"_"&amp;$C97,watf_2018!$A:$AD,18,FALSE)</f>
        <v>18146971</v>
      </c>
      <c r="U97" s="24">
        <f>VLOOKUP($A97&amp;"_"&amp;$C97,watf_2019!$A:$AD,18,FALSE)</f>
        <v>19989361</v>
      </c>
      <c r="V97" s="24">
        <f>VLOOKUP($A97&amp;"_"&amp;$C97,watf_2020!$A:$AD,19,FALSE)</f>
        <v>21999091</v>
      </c>
      <c r="W97" s="24">
        <f>VLOOKUP($A97&amp;"_"&amp;$C97,watf_2021!$A:$AD,18,FALSE)</f>
        <v>6002547</v>
      </c>
      <c r="X97" s="24">
        <f>VLOOKUP($A97&amp;"_"&amp;$C97,watf_2021!$A:$AD,19,FALSE)</f>
        <v>9212889.007229235</v>
      </c>
      <c r="Y97" s="24">
        <v>18391612</v>
      </c>
      <c r="Z97" s="24">
        <v>24143959.391568061</v>
      </c>
      <c r="AA97" s="24">
        <v>25721535.997216873</v>
      </c>
      <c r="AB97" s="24">
        <v>27263819.12565092</v>
      </c>
      <c r="AC97" s="24">
        <v>28839733.358521756</v>
      </c>
      <c r="AD97" s="24">
        <v>30325427.931420315</v>
      </c>
      <c r="AE97" s="24">
        <v>31975415.713267926</v>
      </c>
      <c r="AF97" s="24">
        <v>33528967.985883918</v>
      </c>
      <c r="AG97" s="24">
        <v>35145463.42310781</v>
      </c>
      <c r="AH97" s="24">
        <v>36742364.756063186</v>
      </c>
      <c r="AI97" s="24">
        <v>38316429.048989803</v>
      </c>
      <c r="AJ97" s="24">
        <v>39866565.766934082</v>
      </c>
      <c r="AK97" s="24">
        <v>41391283.972518533</v>
      </c>
      <c r="AL97" s="24">
        <v>42888878.104937971</v>
      </c>
      <c r="AM97" s="24">
        <v>44379243.532375999</v>
      </c>
      <c r="AN97" s="24">
        <v>45865297.103966281</v>
      </c>
      <c r="AO97" s="24">
        <v>47350271.617457852</v>
      </c>
      <c r="AP97" s="24">
        <v>48837261.449078038</v>
      </c>
      <c r="AQ97" s="24">
        <v>50329422.274328806</v>
      </c>
      <c r="AR97" s="24">
        <v>51827356.3938348</v>
      </c>
      <c r="AS97" s="24">
        <v>53331080.932129703</v>
      </c>
      <c r="AT97" s="24">
        <v>54840613.059152223</v>
      </c>
      <c r="AU97" s="24">
        <v>56355969.990359113</v>
      </c>
      <c r="AV97" s="24">
        <v>57877168.986838579</v>
      </c>
      <c r="AW97" s="24">
        <v>59404227.355423994</v>
      </c>
      <c r="AX97" s="24">
        <v>60937162.448807798</v>
      </c>
      <c r="AY97" s="24">
        <v>62475991.665655747</v>
      </c>
      <c r="AZ97" s="24">
        <v>64020732.450721294</v>
      </c>
      <c r="BA97" s="24">
        <v>65571402.294960417</v>
      </c>
      <c r="BB97" s="24">
        <v>67128018.735646695</v>
      </c>
      <c r="BC97" s="21">
        <v>68690629.176923811</v>
      </c>
    </row>
    <row r="98" spans="1:55" ht="16" x14ac:dyDescent="0.45">
      <c r="A98" s="13" t="s">
        <v>23</v>
      </c>
      <c r="B98" s="14" t="s">
        <v>32</v>
      </c>
      <c r="C98" s="15" t="s">
        <v>50</v>
      </c>
      <c r="D98" s="16" t="s">
        <v>20</v>
      </c>
      <c r="E98" s="17" t="s">
        <v>20</v>
      </c>
      <c r="F98" s="17" t="s">
        <v>20</v>
      </c>
      <c r="G98" s="17" t="s">
        <v>20</v>
      </c>
      <c r="H98" s="17" t="s">
        <v>20</v>
      </c>
      <c r="I98" s="17" t="s">
        <v>34</v>
      </c>
      <c r="J98" s="17" t="s">
        <v>20</v>
      </c>
      <c r="K98" s="17" t="s">
        <v>20</v>
      </c>
      <c r="L98" s="17" t="s">
        <v>20</v>
      </c>
      <c r="M98" s="17" t="s">
        <v>20</v>
      </c>
      <c r="N98" s="17" t="s">
        <v>20</v>
      </c>
      <c r="O98" s="17" t="s">
        <v>20</v>
      </c>
      <c r="P98" s="17" t="s">
        <v>20</v>
      </c>
      <c r="Q98" s="17" t="s">
        <v>20</v>
      </c>
      <c r="R98" s="18">
        <f>VLOOKUP($A98&amp;"_"&amp;$C98,watf_2016!$A:$AD,5,FALSE)</f>
        <v>17591438</v>
      </c>
      <c r="S98" s="18">
        <f>VLOOKUP($A98&amp;"_"&amp;$C98,watf_2017!$A:$AD,18,FALSE)</f>
        <v>18242148</v>
      </c>
      <c r="T98" s="18">
        <f>VLOOKUP($A98&amp;"_"&amp;$C98,watf_2018!$A:$AD,18,FALSE)</f>
        <v>20357866</v>
      </c>
      <c r="U98" s="18">
        <f>VLOOKUP($A98&amp;"_"&amp;$C98,watf_2019!$A:$AD,18,FALSE)</f>
        <v>22534771</v>
      </c>
      <c r="V98" s="18">
        <f>VLOOKUP($A98&amp;"_"&amp;$C98,watf_2020!$A:$AD,19,FALSE)</f>
        <v>25056931</v>
      </c>
      <c r="W98" s="18">
        <f>VLOOKUP($A98&amp;"_"&amp;$C98,watf_2021!$A:$AD,18,FALSE)</f>
        <v>7154896</v>
      </c>
      <c r="X98" s="18">
        <f>VLOOKUP($A98&amp;"_"&amp;$C98,watf_2021!$A:$AD,19,FALSE)</f>
        <v>10868458.781487055</v>
      </c>
      <c r="Y98" s="18">
        <v>20592350</v>
      </c>
      <c r="Z98" s="18">
        <v>26301076.695012007</v>
      </c>
      <c r="AA98" s="18">
        <v>28810961.328457113</v>
      </c>
      <c r="AB98" s="18">
        <v>30927815.070512574</v>
      </c>
      <c r="AC98" s="18">
        <v>32751148.836654961</v>
      </c>
      <c r="AD98" s="18">
        <v>34440831.452818893</v>
      </c>
      <c r="AE98" s="18">
        <v>36255378.848576479</v>
      </c>
      <c r="AF98" s="18">
        <v>37961451.271830499</v>
      </c>
      <c r="AG98" s="18">
        <v>39737327.315074876</v>
      </c>
      <c r="AH98" s="18">
        <v>41494436.117370762</v>
      </c>
      <c r="AI98" s="18">
        <v>43230115.627686627</v>
      </c>
      <c r="AJ98" s="18">
        <v>44942567.491405822</v>
      </c>
      <c r="AK98" s="18">
        <v>46630945.779112071</v>
      </c>
      <c r="AL98" s="18">
        <v>48293265.597790822</v>
      </c>
      <c r="AM98" s="18">
        <v>49950135.542505249</v>
      </c>
      <c r="AN98" s="18">
        <v>51604737.107155435</v>
      </c>
      <c r="AO98" s="18">
        <v>53260852.806029491</v>
      </c>
      <c r="AP98" s="18">
        <v>54921381.302772321</v>
      </c>
      <c r="AQ98" s="18">
        <v>56589708.673541762</v>
      </c>
      <c r="AR98" s="18">
        <v>58264070.024424009</v>
      </c>
      <c r="AS98" s="18">
        <v>59945104.67949006</v>
      </c>
      <c r="AT98" s="18">
        <v>61632630.863506429</v>
      </c>
      <c r="AU98" s="18">
        <v>63326886.063789725</v>
      </c>
      <c r="AV98" s="18">
        <v>65027248.743269943</v>
      </c>
      <c r="AW98" s="18">
        <v>66734363.406139404</v>
      </c>
      <c r="AX98" s="18">
        <v>68448046.868859157</v>
      </c>
      <c r="AY98" s="18">
        <v>70168538.574716941</v>
      </c>
      <c r="AZ98" s="18">
        <v>71895212.049875498</v>
      </c>
      <c r="BA98" s="18">
        <v>73628717.020616367</v>
      </c>
      <c r="BB98" s="18">
        <v>75368868.884198129</v>
      </c>
      <c r="BC98" s="15">
        <v>77115615.569981486</v>
      </c>
    </row>
    <row r="99" spans="1:55" ht="16" x14ac:dyDescent="0.45">
      <c r="A99" s="19" t="s">
        <v>24</v>
      </c>
      <c r="B99" s="20" t="s">
        <v>32</v>
      </c>
      <c r="C99" s="21" t="s">
        <v>50</v>
      </c>
      <c r="D99" s="22" t="s">
        <v>20</v>
      </c>
      <c r="E99" s="23" t="s">
        <v>20</v>
      </c>
      <c r="F99" s="23" t="s">
        <v>20</v>
      </c>
      <c r="G99" s="23" t="s">
        <v>20</v>
      </c>
      <c r="H99" s="23" t="s">
        <v>20</v>
      </c>
      <c r="I99" s="23" t="s">
        <v>34</v>
      </c>
      <c r="J99" s="23" t="s">
        <v>20</v>
      </c>
      <c r="K99" s="23" t="s">
        <v>20</v>
      </c>
      <c r="L99" s="23" t="s">
        <v>20</v>
      </c>
      <c r="M99" s="23" t="s">
        <v>20</v>
      </c>
      <c r="N99" s="23" t="s">
        <v>20</v>
      </c>
      <c r="O99" s="23" t="s">
        <v>20</v>
      </c>
      <c r="P99" s="23" t="s">
        <v>20</v>
      </c>
      <c r="Q99" s="23" t="s">
        <v>20</v>
      </c>
      <c r="R99" s="24">
        <f>VLOOKUP($A99&amp;"_"&amp;$C99,watf_2016!$A:$AD,5,FALSE)</f>
        <v>64225</v>
      </c>
      <c r="S99" s="24">
        <f>VLOOKUP($A99&amp;"_"&amp;$C99,watf_2017!$A:$AD,18,FALSE)</f>
        <v>68440</v>
      </c>
      <c r="T99" s="24">
        <f>VLOOKUP($A99&amp;"_"&amp;$C99,watf_2018!$A:$AD,18,FALSE)</f>
        <v>81408</v>
      </c>
      <c r="U99" s="24">
        <f>VLOOKUP($A99&amp;"_"&amp;$C99,watf_2019!$A:$AD,18,FALSE)</f>
        <v>88209.65</v>
      </c>
      <c r="V99" s="24">
        <f>VLOOKUP($A99&amp;"_"&amp;$C99,watf_2020!$A:$AD,19,FALSE)</f>
        <v>96075</v>
      </c>
      <c r="W99" s="24">
        <f>VLOOKUP($A99&amp;"_"&amp;$C99,watf_2021!$A:$AD,18,FALSE)</f>
        <v>61405.52</v>
      </c>
      <c r="X99" s="24">
        <f>VLOOKUP($A99&amp;"_"&amp;$C99,watf_2021!$A:$AD,19,FALSE)</f>
        <v>72269.868404873399</v>
      </c>
      <c r="Y99" s="24">
        <v>69760.7</v>
      </c>
      <c r="Z99" s="24">
        <v>74338.471759229054</v>
      </c>
      <c r="AA99" s="24">
        <v>87268.628729717486</v>
      </c>
      <c r="AB99" s="24">
        <v>97289.139879027352</v>
      </c>
      <c r="AC99" s="24">
        <v>106046.43202360533</v>
      </c>
      <c r="AD99" s="24">
        <v>113092.53705876617</v>
      </c>
      <c r="AE99" s="24">
        <v>118774.23682604532</v>
      </c>
      <c r="AF99" s="24">
        <v>123805.75747197247</v>
      </c>
      <c r="AG99" s="24">
        <v>128843.04618352806</v>
      </c>
      <c r="AH99" s="24">
        <v>133589.14929134585</v>
      </c>
      <c r="AI99" s="24">
        <v>138041.75190533386</v>
      </c>
      <c r="AJ99" s="24">
        <v>142218.7474162358</v>
      </c>
      <c r="AK99" s="24">
        <v>145971.52881167654</v>
      </c>
      <c r="AL99" s="24">
        <v>149479.40791109423</v>
      </c>
      <c r="AM99" s="24">
        <v>152926.06070666219</v>
      </c>
      <c r="AN99" s="24">
        <v>156325.4426114315</v>
      </c>
      <c r="AO99" s="24">
        <v>159698.47769273209</v>
      </c>
      <c r="AP99" s="24">
        <v>163045.24573529372</v>
      </c>
      <c r="AQ99" s="24">
        <v>166377.47867148893</v>
      </c>
      <c r="AR99" s="24">
        <v>169748.28070638131</v>
      </c>
      <c r="AS99" s="24">
        <v>173159.1946039187</v>
      </c>
      <c r="AT99" s="24">
        <v>176611.82483860693</v>
      </c>
      <c r="AU99" s="24">
        <v>180107.840063932</v>
      </c>
      <c r="AV99" s="24">
        <v>183648.97567951941</v>
      </c>
      <c r="AW99" s="24">
        <v>187237.03650097965</v>
      </c>
      <c r="AX99" s="24">
        <v>190873.89953654766</v>
      </c>
      <c r="AY99" s="24">
        <v>194561.51687478769</v>
      </c>
      <c r="AZ99" s="24">
        <v>198301.91868780667</v>
      </c>
      <c r="BA99" s="24">
        <v>202097.21635459573</v>
      </c>
      <c r="BB99" s="24">
        <v>205949.6057093057</v>
      </c>
      <c r="BC99" s="21">
        <v>209805.94573073811</v>
      </c>
    </row>
    <row r="100" spans="1:55" ht="16" x14ac:dyDescent="0.45">
      <c r="A100" s="13" t="s">
        <v>25</v>
      </c>
      <c r="B100" s="14" t="s">
        <v>32</v>
      </c>
      <c r="C100" s="15" t="s">
        <v>50</v>
      </c>
      <c r="D100" s="16" t="s">
        <v>20</v>
      </c>
      <c r="E100" s="17" t="s">
        <v>20</v>
      </c>
      <c r="F100" s="17" t="s">
        <v>20</v>
      </c>
      <c r="G100" s="17" t="s">
        <v>20</v>
      </c>
      <c r="H100" s="17" t="s">
        <v>20</v>
      </c>
      <c r="I100" s="17" t="s">
        <v>34</v>
      </c>
      <c r="J100" s="17" t="s">
        <v>20</v>
      </c>
      <c r="K100" s="17" t="s">
        <v>20</v>
      </c>
      <c r="L100" s="17" t="s">
        <v>20</v>
      </c>
      <c r="M100" s="17" t="s">
        <v>20</v>
      </c>
      <c r="N100" s="17" t="s">
        <v>20</v>
      </c>
      <c r="O100" s="17" t="s">
        <v>20</v>
      </c>
      <c r="P100" s="17" t="s">
        <v>20</v>
      </c>
      <c r="Q100" s="17" t="s">
        <v>20</v>
      </c>
      <c r="R100" s="18">
        <f>VLOOKUP($A100&amp;"_"&amp;$C100,watf_2016!$A:$AD,5,FALSE)</f>
        <v>183520</v>
      </c>
      <c r="S100" s="18">
        <f>VLOOKUP($A100&amp;"_"&amp;$C100,watf_2017!$A:$AD,18,FALSE)</f>
        <v>186950</v>
      </c>
      <c r="T100" s="18">
        <f>VLOOKUP($A100&amp;"_"&amp;$C100,watf_2018!$A:$AD,18,FALSE)</f>
        <v>195934</v>
      </c>
      <c r="U100" s="18">
        <f>VLOOKUP($A100&amp;"_"&amp;$C100,watf_2019!$A:$AD,18,FALSE)</f>
        <v>211502</v>
      </c>
      <c r="V100" s="18">
        <f>VLOOKUP($A100&amp;"_"&amp;$C100,watf_2020!$A:$AD,19,FALSE)</f>
        <v>234737</v>
      </c>
      <c r="W100" s="18">
        <f>VLOOKUP($A100&amp;"_"&amp;$C100,watf_2021!$A:$AD,18,FALSE)</f>
        <v>88232</v>
      </c>
      <c r="X100" s="18">
        <f>VLOOKUP($A100&amp;"_"&amp;$C100,watf_2021!$A:$AD,19,FALSE)</f>
        <v>132921.66524343664</v>
      </c>
      <c r="Y100" s="18">
        <v>199503</v>
      </c>
      <c r="Z100" s="18">
        <v>251271.84707108387</v>
      </c>
      <c r="AA100" s="18">
        <v>271428.12022934767</v>
      </c>
      <c r="AB100" s="18">
        <v>287324.80082351202</v>
      </c>
      <c r="AC100" s="18">
        <v>300038.64678626222</v>
      </c>
      <c r="AD100" s="18">
        <v>311136.57865805214</v>
      </c>
      <c r="AE100" s="18">
        <v>320724.42570870876</v>
      </c>
      <c r="AF100" s="18">
        <v>329170.416962697</v>
      </c>
      <c r="AG100" s="18">
        <v>338088.86367586488</v>
      </c>
      <c r="AH100" s="18">
        <v>346746.17899754038</v>
      </c>
      <c r="AI100" s="18">
        <v>355167.1297944609</v>
      </c>
      <c r="AJ100" s="18">
        <v>363381.91660433094</v>
      </c>
      <c r="AK100" s="18">
        <v>371055.36843608588</v>
      </c>
      <c r="AL100" s="18">
        <v>378190.07930402138</v>
      </c>
      <c r="AM100" s="18">
        <v>384963.26870840898</v>
      </c>
      <c r="AN100" s="18">
        <v>391409.40379607654</v>
      </c>
      <c r="AO100" s="18">
        <v>397565.6602026691</v>
      </c>
      <c r="AP100" s="18">
        <v>403460.72438902024</v>
      </c>
      <c r="AQ100" s="18">
        <v>409125.29747548525</v>
      </c>
      <c r="AR100" s="18">
        <v>414551.75517508032</v>
      </c>
      <c r="AS100" s="18">
        <v>419750.0201887656</v>
      </c>
      <c r="AT100" s="18">
        <v>424723.97088594263</v>
      </c>
      <c r="AU100" s="18">
        <v>429480.31490584696</v>
      </c>
      <c r="AV100" s="18">
        <v>434019.8302504351</v>
      </c>
      <c r="AW100" s="18">
        <v>438351.78409935144</v>
      </c>
      <c r="AX100" s="18">
        <v>442479.72972354729</v>
      </c>
      <c r="AY100" s="18">
        <v>446409.89733418805</v>
      </c>
      <c r="AZ100" s="18">
        <v>450142.91164425446</v>
      </c>
      <c r="BA100" s="18">
        <v>453687.42626811267</v>
      </c>
      <c r="BB100" s="18">
        <v>457046.69327164476</v>
      </c>
      <c r="BC100" s="15">
        <v>460224.74601227697</v>
      </c>
    </row>
    <row r="101" spans="1:55" ht="16" x14ac:dyDescent="0.45">
      <c r="A101" s="19" t="s">
        <v>19</v>
      </c>
      <c r="B101" s="20" t="s">
        <v>32</v>
      </c>
      <c r="C101" s="21" t="s">
        <v>51</v>
      </c>
      <c r="D101" s="22" t="s">
        <v>20</v>
      </c>
      <c r="E101" s="23" t="s">
        <v>20</v>
      </c>
      <c r="F101" s="23" t="s">
        <v>20</v>
      </c>
      <c r="G101" s="23" t="s">
        <v>20</v>
      </c>
      <c r="H101" s="23" t="s">
        <v>20</v>
      </c>
      <c r="I101" s="23" t="s">
        <v>34</v>
      </c>
      <c r="J101" s="23" t="s">
        <v>20</v>
      </c>
      <c r="K101" s="23" t="s">
        <v>20</v>
      </c>
      <c r="L101" s="23" t="s">
        <v>34</v>
      </c>
      <c r="M101" s="23" t="s">
        <v>20</v>
      </c>
      <c r="N101" s="23" t="s">
        <v>20</v>
      </c>
      <c r="O101" s="23" t="s">
        <v>20</v>
      </c>
      <c r="P101" s="23" t="s">
        <v>20</v>
      </c>
      <c r="Q101" s="23" t="s">
        <v>20</v>
      </c>
      <c r="R101" s="24" t="e">
        <f>VLOOKUP($A101&amp;"_"&amp;$C101,watf_2016!$A:$AD,5,FALSE)</f>
        <v>#N/A</v>
      </c>
      <c r="S101" s="24">
        <f>VLOOKUP($A101&amp;"_"&amp;$C101,watf_2017!$A:$AD,18,FALSE)</f>
        <v>340670</v>
      </c>
      <c r="T101" s="24">
        <f>VLOOKUP($A101&amp;"_"&amp;$C101,watf_2018!$A:$AD,18,FALSE)</f>
        <v>412471</v>
      </c>
      <c r="U101" s="24">
        <f>VLOOKUP($A101&amp;"_"&amp;$C101,watf_2019!$A:$AD,18,FALSE)</f>
        <v>495394</v>
      </c>
      <c r="V101" s="24">
        <f>VLOOKUP($A101&amp;"_"&amp;$C101,watf_2020!$A:$AD,19,FALSE)</f>
        <v>529784</v>
      </c>
      <c r="W101" s="24">
        <f>VLOOKUP($A101&amp;"_"&amp;$C101,watf_2021!$A:$AD,18,FALSE)</f>
        <v>146107</v>
      </c>
      <c r="X101" s="24">
        <f>VLOOKUP($A101&amp;"_"&amp;$C101,watf_2021!$A:$AD,19,FALSE)</f>
        <v>140617.08655179758</v>
      </c>
      <c r="Y101" s="24">
        <v>300033</v>
      </c>
      <c r="Z101" s="24">
        <v>408052.23086527287</v>
      </c>
      <c r="AA101" s="24">
        <v>474929.067171034</v>
      </c>
      <c r="AB101" s="24">
        <v>546740.82758778241</v>
      </c>
      <c r="AC101" s="24">
        <v>606954.06187919306</v>
      </c>
      <c r="AD101" s="24">
        <v>665327.6264025761</v>
      </c>
      <c r="AE101" s="24">
        <v>713324.36137125792</v>
      </c>
      <c r="AF101" s="24">
        <v>755599.69843512785</v>
      </c>
      <c r="AG101" s="24">
        <v>798350.48174582352</v>
      </c>
      <c r="AH101" s="24">
        <v>841423.14129263582</v>
      </c>
      <c r="AI101" s="24">
        <v>885349.75723461364</v>
      </c>
      <c r="AJ101" s="24">
        <v>930024.46035638312</v>
      </c>
      <c r="AK101" s="24">
        <v>975021.89783465967</v>
      </c>
      <c r="AL101" s="24">
        <v>1020241.920133904</v>
      </c>
      <c r="AM101" s="24">
        <v>1065480.7017540524</v>
      </c>
      <c r="AN101" s="24">
        <v>1110639.976179373</v>
      </c>
      <c r="AO101" s="24">
        <v>1155354.7812850703</v>
      </c>
      <c r="AP101" s="24">
        <v>1199532.2403057287</v>
      </c>
      <c r="AQ101" s="24">
        <v>1243168.7865543696</v>
      </c>
      <c r="AR101" s="24">
        <v>1285730.6533042456</v>
      </c>
      <c r="AS101" s="24">
        <v>1330733.3463236277</v>
      </c>
      <c r="AT101" s="24">
        <v>1375914.7665999476</v>
      </c>
      <c r="AU101" s="24">
        <v>1423558.4609397908</v>
      </c>
      <c r="AV101" s="24">
        <v>1466802.6743675948</v>
      </c>
      <c r="AW101" s="24">
        <v>1512507.980990825</v>
      </c>
      <c r="AX101" s="24">
        <v>1558394.1320053991</v>
      </c>
      <c r="AY101" s="24">
        <v>1606762.9988364943</v>
      </c>
      <c r="AZ101" s="24">
        <v>1650697.7689357935</v>
      </c>
      <c r="BA101" s="24">
        <v>1697114.0672485963</v>
      </c>
      <c r="BB101" s="24">
        <v>1743713.349555528</v>
      </c>
      <c r="BC101" s="21">
        <v>1787986.0681751468</v>
      </c>
    </row>
    <row r="102" spans="1:55" ht="16" x14ac:dyDescent="0.45">
      <c r="A102" s="13" t="s">
        <v>22</v>
      </c>
      <c r="B102" s="14" t="s">
        <v>32</v>
      </c>
      <c r="C102" s="15" t="s">
        <v>51</v>
      </c>
      <c r="D102" s="16" t="s">
        <v>20</v>
      </c>
      <c r="E102" s="17" t="s">
        <v>20</v>
      </c>
      <c r="F102" s="17" t="s">
        <v>20</v>
      </c>
      <c r="G102" s="17" t="s">
        <v>20</v>
      </c>
      <c r="H102" s="17" t="s">
        <v>20</v>
      </c>
      <c r="I102" s="17" t="s">
        <v>34</v>
      </c>
      <c r="J102" s="17" t="s">
        <v>20</v>
      </c>
      <c r="K102" s="17" t="s">
        <v>20</v>
      </c>
      <c r="L102" s="17" t="s">
        <v>34</v>
      </c>
      <c r="M102" s="17" t="s">
        <v>20</v>
      </c>
      <c r="N102" s="17" t="s">
        <v>20</v>
      </c>
      <c r="O102" s="17" t="s">
        <v>20</v>
      </c>
      <c r="P102" s="17" t="s">
        <v>20</v>
      </c>
      <c r="Q102" s="17" t="s">
        <v>20</v>
      </c>
      <c r="R102" s="18" t="e">
        <f>VLOOKUP($A102&amp;"_"&amp;$C102,watf_2016!$A:$AD,5,FALSE)</f>
        <v>#N/A</v>
      </c>
      <c r="S102" s="18">
        <f>VLOOKUP($A102&amp;"_"&amp;$C102,watf_2017!$A:$AD,18,FALSE)</f>
        <v>615897</v>
      </c>
      <c r="T102" s="18">
        <f>VLOOKUP($A102&amp;"_"&amp;$C102,watf_2018!$A:$AD,18,FALSE)</f>
        <v>759241</v>
      </c>
      <c r="U102" s="18">
        <f>VLOOKUP($A102&amp;"_"&amp;$C102,watf_2019!$A:$AD,18,FALSE)</f>
        <v>811312</v>
      </c>
      <c r="V102" s="18">
        <f>VLOOKUP($A102&amp;"_"&amp;$C102,watf_2020!$A:$AD,19,FALSE)</f>
        <v>873772</v>
      </c>
      <c r="W102" s="18">
        <f>VLOOKUP($A102&amp;"_"&amp;$C102,watf_2021!$A:$AD,18,FALSE)</f>
        <v>164581</v>
      </c>
      <c r="X102" s="18">
        <f>VLOOKUP($A102&amp;"_"&amp;$C102,watf_2021!$A:$AD,19,FALSE)</f>
        <v>73753.274530019771</v>
      </c>
      <c r="Y102" s="18">
        <v>489562</v>
      </c>
      <c r="Z102" s="18">
        <v>758183.10412588087</v>
      </c>
      <c r="AA102" s="18">
        <v>945557.21912539168</v>
      </c>
      <c r="AB102" s="18">
        <v>1108868.0668622921</v>
      </c>
      <c r="AC102" s="18">
        <v>1226230.7066801942</v>
      </c>
      <c r="AD102" s="18">
        <v>1300464.4487520852</v>
      </c>
      <c r="AE102" s="18">
        <v>1385839.1868912808</v>
      </c>
      <c r="AF102" s="18">
        <v>1444008.0492621609</v>
      </c>
      <c r="AG102" s="18">
        <v>1509452.884369141</v>
      </c>
      <c r="AH102" s="18">
        <v>1575167.202276886</v>
      </c>
      <c r="AI102" s="18">
        <v>1648487.6345482913</v>
      </c>
      <c r="AJ102" s="18">
        <v>1707626.3025924447</v>
      </c>
      <c r="AK102" s="18">
        <v>1774100.3321246083</v>
      </c>
      <c r="AL102" s="18">
        <v>1840847.0149221639</v>
      </c>
      <c r="AM102" s="18">
        <v>1915261.8539307402</v>
      </c>
      <c r="AN102" s="18">
        <v>1975382.1459442624</v>
      </c>
      <c r="AO102" s="18">
        <v>2042897.6728080916</v>
      </c>
      <c r="AP102" s="18">
        <v>2110689.0569309941</v>
      </c>
      <c r="AQ102" s="18">
        <v>2186211.1450434788</v>
      </c>
      <c r="AR102" s="18">
        <v>2247325.006542346</v>
      </c>
      <c r="AS102" s="18">
        <v>2315894.4648173074</v>
      </c>
      <c r="AT102" s="18">
        <v>2384743.0182081652</v>
      </c>
      <c r="AU102" s="18">
        <v>2461385.3334229975</v>
      </c>
      <c r="AV102" s="18">
        <v>2523504.8384234891</v>
      </c>
      <c r="AW102" s="18">
        <v>2593140.7946751048</v>
      </c>
      <c r="AX102" s="18">
        <v>2663059.11809973</v>
      </c>
      <c r="AY102" s="18">
        <v>2740834.7753967433</v>
      </c>
      <c r="AZ102" s="18">
        <v>2803972.1277086656</v>
      </c>
      <c r="BA102" s="18">
        <v>2874687.2823140481</v>
      </c>
      <c r="BB102" s="18">
        <v>2945688.110690047</v>
      </c>
      <c r="BC102" s="15">
        <v>3008500.6150042554</v>
      </c>
    </row>
    <row r="103" spans="1:55" ht="16" x14ac:dyDescent="0.45">
      <c r="A103" s="19" t="s">
        <v>23</v>
      </c>
      <c r="B103" s="20" t="s">
        <v>32</v>
      </c>
      <c r="C103" s="21" t="s">
        <v>51</v>
      </c>
      <c r="D103" s="22" t="s">
        <v>20</v>
      </c>
      <c r="E103" s="23" t="s">
        <v>20</v>
      </c>
      <c r="F103" s="23" t="s">
        <v>20</v>
      </c>
      <c r="G103" s="23" t="s">
        <v>20</v>
      </c>
      <c r="H103" s="23" t="s">
        <v>20</v>
      </c>
      <c r="I103" s="23" t="s">
        <v>34</v>
      </c>
      <c r="J103" s="23" t="s">
        <v>20</v>
      </c>
      <c r="K103" s="23" t="s">
        <v>20</v>
      </c>
      <c r="L103" s="23" t="s">
        <v>34</v>
      </c>
      <c r="M103" s="23" t="s">
        <v>20</v>
      </c>
      <c r="N103" s="23" t="s">
        <v>20</v>
      </c>
      <c r="O103" s="23" t="s">
        <v>20</v>
      </c>
      <c r="P103" s="23" t="s">
        <v>20</v>
      </c>
      <c r="Q103" s="23" t="s">
        <v>20</v>
      </c>
      <c r="R103" s="24" t="e">
        <f>VLOOKUP($A103&amp;"_"&amp;$C103,watf_2016!$A:$AD,5,FALSE)</f>
        <v>#N/A</v>
      </c>
      <c r="S103" s="24">
        <f>VLOOKUP($A103&amp;"_"&amp;$C103,watf_2017!$A:$AD,18,FALSE)</f>
        <v>960561</v>
      </c>
      <c r="T103" s="24">
        <f>VLOOKUP($A103&amp;"_"&amp;$C103,watf_2018!$A:$AD,18,FALSE)</f>
        <v>1179823</v>
      </c>
      <c r="U103" s="24">
        <f>VLOOKUP($A103&amp;"_"&amp;$C103,watf_2019!$A:$AD,18,FALSE)</f>
        <v>1311598</v>
      </c>
      <c r="V103" s="24">
        <f>VLOOKUP($A103&amp;"_"&amp;$C103,watf_2020!$A:$AD,19,FALSE)</f>
        <v>1412583</v>
      </c>
      <c r="W103" s="24">
        <f>VLOOKUP($A103&amp;"_"&amp;$C103,watf_2021!$A:$AD,18,FALSE)</f>
        <v>314434</v>
      </c>
      <c r="X103" s="24">
        <f>VLOOKUP($A103&amp;"_"&amp;$C103,watf_2021!$A:$AD,19,FALSE)</f>
        <v>215388.87421100546</v>
      </c>
      <c r="Y103" s="24">
        <v>792833</v>
      </c>
      <c r="Z103" s="24">
        <v>1171017.8754260621</v>
      </c>
      <c r="AA103" s="24">
        <v>1426311.4683138242</v>
      </c>
      <c r="AB103" s="24">
        <v>1662398.2758420911</v>
      </c>
      <c r="AC103" s="24">
        <v>1840702.3595783215</v>
      </c>
      <c r="AD103" s="24">
        <v>1973853.4670572833</v>
      </c>
      <c r="AE103" s="24">
        <v>2107771.8747707792</v>
      </c>
      <c r="AF103" s="24">
        <v>2208627.9794452661</v>
      </c>
      <c r="AG103" s="24">
        <v>2317267.2904046071</v>
      </c>
      <c r="AH103" s="24">
        <v>2426500.3854675554</v>
      </c>
      <c r="AI103" s="24">
        <v>2544228.2446563314</v>
      </c>
      <c r="AJ103" s="24">
        <v>2648467.337484417</v>
      </c>
      <c r="AK103" s="24">
        <v>2760395.9307560157</v>
      </c>
      <c r="AL103" s="24">
        <v>2872821.7930043978</v>
      </c>
      <c r="AM103" s="24">
        <v>2992966.0935685271</v>
      </c>
      <c r="AN103" s="24">
        <v>3098677.3942966308</v>
      </c>
      <c r="AO103" s="24">
        <v>3211367.9645084427</v>
      </c>
      <c r="AP103" s="24">
        <v>3323795.9735713662</v>
      </c>
      <c r="AQ103" s="24">
        <v>3443443.2580101406</v>
      </c>
      <c r="AR103" s="24">
        <v>3547544.1434699465</v>
      </c>
      <c r="AS103" s="24">
        <v>3661582.0355882463</v>
      </c>
      <c r="AT103" s="24">
        <v>3776079.627534078</v>
      </c>
      <c r="AU103" s="24">
        <v>3900875.3136937707</v>
      </c>
      <c r="AV103" s="24">
        <v>4006671.1115048775</v>
      </c>
      <c r="AW103" s="24">
        <v>4122485.3700410281</v>
      </c>
      <c r="AX103" s="24">
        <v>4238764.7396964263</v>
      </c>
      <c r="AY103" s="24">
        <v>4365426.5618939586</v>
      </c>
      <c r="AZ103" s="24">
        <v>4472937.7695734091</v>
      </c>
      <c r="BA103" s="24">
        <v>4590549.5594295813</v>
      </c>
      <c r="BB103" s="24">
        <v>4708631.9289393667</v>
      </c>
      <c r="BC103" s="21">
        <v>4816156.2908645254</v>
      </c>
    </row>
    <row r="104" spans="1:55" ht="16" x14ac:dyDescent="0.45">
      <c r="A104" s="13" t="s">
        <v>25</v>
      </c>
      <c r="B104" s="14" t="s">
        <v>32</v>
      </c>
      <c r="C104" s="15" t="s">
        <v>51</v>
      </c>
      <c r="D104" s="16" t="s">
        <v>20</v>
      </c>
      <c r="E104" s="17" t="s">
        <v>20</v>
      </c>
      <c r="F104" s="17" t="s">
        <v>20</v>
      </c>
      <c r="G104" s="17" t="s">
        <v>20</v>
      </c>
      <c r="H104" s="17" t="s">
        <v>20</v>
      </c>
      <c r="I104" s="17" t="s">
        <v>34</v>
      </c>
      <c r="J104" s="17" t="s">
        <v>20</v>
      </c>
      <c r="K104" s="17" t="s">
        <v>20</v>
      </c>
      <c r="L104" s="17" t="s">
        <v>34</v>
      </c>
      <c r="M104" s="17" t="s">
        <v>20</v>
      </c>
      <c r="N104" s="17" t="s">
        <v>20</v>
      </c>
      <c r="O104" s="17" t="s">
        <v>20</v>
      </c>
      <c r="P104" s="17" t="s">
        <v>20</v>
      </c>
      <c r="Q104" s="17" t="s">
        <v>20</v>
      </c>
      <c r="R104" s="18" t="e">
        <f>VLOOKUP($A104&amp;"_"&amp;$C104,watf_2016!$A:$AD,5,FALSE)</f>
        <v>#N/A</v>
      </c>
      <c r="S104" s="18">
        <f>VLOOKUP($A104&amp;"_"&amp;$C104,watf_2017!$A:$AD,18,FALSE)</f>
        <v>24607</v>
      </c>
      <c r="T104" s="18">
        <f>VLOOKUP($A104&amp;"_"&amp;$C104,watf_2018!$A:$AD,18,FALSE)</f>
        <v>25581</v>
      </c>
      <c r="U104" s="18">
        <f>VLOOKUP($A104&amp;"_"&amp;$C104,watf_2019!$A:$AD,18,FALSE)</f>
        <v>29861</v>
      </c>
      <c r="V104" s="18">
        <f>VLOOKUP($A104&amp;"_"&amp;$C104,watf_2020!$A:$AD,19,FALSE)</f>
        <v>29663</v>
      </c>
      <c r="W104" s="18">
        <f>VLOOKUP($A104&amp;"_"&amp;$C104,watf_2021!$A:$AD,18,FALSE)</f>
        <v>12290</v>
      </c>
      <c r="X104" s="18">
        <f>VLOOKUP($A104&amp;"_"&amp;$C104,watf_2021!$A:$AD,19,FALSE)</f>
        <v>12114.971424256577</v>
      </c>
      <c r="Y104" s="18">
        <v>20474</v>
      </c>
      <c r="Z104" s="18">
        <v>25192.902037213538</v>
      </c>
      <c r="AA104" s="18">
        <v>28094.462625193642</v>
      </c>
      <c r="AB104" s="18">
        <v>30118.428779755905</v>
      </c>
      <c r="AC104" s="18">
        <v>31300.307993343926</v>
      </c>
      <c r="AD104" s="18">
        <v>32378.214676595493</v>
      </c>
      <c r="AE104" s="18">
        <v>33004.170488037431</v>
      </c>
      <c r="AF104" s="18">
        <v>33901.434147571606</v>
      </c>
      <c r="AG104" s="18">
        <v>34838.201111400049</v>
      </c>
      <c r="AH104" s="18">
        <v>35769.702047678438</v>
      </c>
      <c r="AI104" s="18">
        <v>36684.08491028448</v>
      </c>
      <c r="AJ104" s="18">
        <v>37544.53248211091</v>
      </c>
      <c r="AK104" s="18">
        <v>38384.139981715547</v>
      </c>
      <c r="AL104" s="18">
        <v>39194.696856705166</v>
      </c>
      <c r="AM104" s="18">
        <v>40004.784650746195</v>
      </c>
      <c r="AN104" s="18">
        <v>40781.336074374922</v>
      </c>
      <c r="AO104" s="18">
        <v>41560.242820442465</v>
      </c>
      <c r="AP104" s="18">
        <v>42333.35754387702</v>
      </c>
      <c r="AQ104" s="18">
        <v>43116.724660968219</v>
      </c>
      <c r="AR104" s="18">
        <v>43877.288949191381</v>
      </c>
      <c r="AS104" s="18">
        <v>44647.184411753289</v>
      </c>
      <c r="AT104" s="18">
        <v>45417.106028032576</v>
      </c>
      <c r="AU104" s="18">
        <v>46200.473145123804</v>
      </c>
      <c r="AV104" s="18">
        <v>46961.03743334701</v>
      </c>
      <c r="AW104" s="18">
        <v>47730.932895908918</v>
      </c>
      <c r="AX104" s="18">
        <v>48500.854512188205</v>
      </c>
      <c r="AY104" s="18">
        <v>49284.221629279549</v>
      </c>
      <c r="AZ104" s="18">
        <v>50044.785917502595</v>
      </c>
      <c r="BA104" s="18">
        <v>50814.681380064489</v>
      </c>
      <c r="BB104" s="18">
        <v>51584.602996343689</v>
      </c>
      <c r="BC104" s="15">
        <v>52408.382855920121</v>
      </c>
    </row>
    <row r="105" spans="1:55" ht="16" x14ac:dyDescent="0.45">
      <c r="A105" s="19" t="s">
        <v>19</v>
      </c>
      <c r="B105" s="20" t="s">
        <v>32</v>
      </c>
      <c r="C105" s="21" t="s">
        <v>52</v>
      </c>
      <c r="D105" s="22" t="s">
        <v>20</v>
      </c>
      <c r="E105" s="23" t="s">
        <v>20</v>
      </c>
      <c r="F105" s="23" t="s">
        <v>20</v>
      </c>
      <c r="G105" s="23" t="s">
        <v>20</v>
      </c>
      <c r="H105" s="23" t="s">
        <v>20</v>
      </c>
      <c r="I105" s="23" t="s">
        <v>34</v>
      </c>
      <c r="J105" s="23" t="s">
        <v>20</v>
      </c>
      <c r="K105" s="23" t="s">
        <v>20</v>
      </c>
      <c r="L105" s="23" t="s">
        <v>34</v>
      </c>
      <c r="M105" s="23" t="s">
        <v>20</v>
      </c>
      <c r="N105" s="23" t="s">
        <v>20</v>
      </c>
      <c r="O105" s="23" t="s">
        <v>20</v>
      </c>
      <c r="P105" s="23" t="s">
        <v>20</v>
      </c>
      <c r="Q105" s="23" t="s">
        <v>20</v>
      </c>
      <c r="R105" s="24" t="e">
        <f>VLOOKUP($A105&amp;"_"&amp;$C105,watf_2016!$A:$AD,5,FALSE)</f>
        <v>#N/A</v>
      </c>
      <c r="S105" s="24" t="str">
        <f>VLOOKUP($A105&amp;"_"&amp;$C105,watf_2017!$A:$AD,18,FALSE)</f>
        <v xml:space="preserve">-  </v>
      </c>
      <c r="T105" s="24" t="str">
        <f>VLOOKUP($A105&amp;"_"&amp;$C105,watf_2018!$A:$AD,18,FALSE)</f>
        <v/>
      </c>
      <c r="U105" s="24" t="str">
        <f>VLOOKUP($A105&amp;"_"&amp;$C105,watf_2019!$A:$AD,18,FALSE)</f>
        <v/>
      </c>
      <c r="V105" s="24" t="str">
        <f>VLOOKUP($A105&amp;"_"&amp;$C105,watf_2020!$A:$AD,19,FALSE)</f>
        <v/>
      </c>
      <c r="W105" s="24">
        <f>VLOOKUP($A105&amp;"_"&amp;$C105,watf_2021!$A:$AD,18,FALSE)</f>
        <v>74065</v>
      </c>
      <c r="X105" s="24" t="str">
        <f>VLOOKUP($A105&amp;"_"&amp;$C105,watf_2021!$A:$AD,19,FALSE)</f>
        <v/>
      </c>
      <c r="Y105" s="24">
        <v>120525</v>
      </c>
      <c r="Z105" s="24">
        <v>122886.09293105942</v>
      </c>
      <c r="AA105" s="24">
        <v>124744.14691738588</v>
      </c>
      <c r="AB105" s="24">
        <v>128620.78105426911</v>
      </c>
      <c r="AC105" s="24">
        <v>134143.80451590556</v>
      </c>
      <c r="AD105" s="24">
        <v>141491.90561428541</v>
      </c>
      <c r="AE105" s="24">
        <v>148230.21798069071</v>
      </c>
      <c r="AF105" s="24">
        <v>155166.02308367522</v>
      </c>
      <c r="AG105" s="24">
        <v>162076.17601291716</v>
      </c>
      <c r="AH105" s="24">
        <v>169012.8706431631</v>
      </c>
      <c r="AI105" s="24">
        <v>175858.02270263064</v>
      </c>
      <c r="AJ105" s="24">
        <v>182902.35772921582</v>
      </c>
      <c r="AK105" s="24">
        <v>189920.94050182824</v>
      </c>
      <c r="AL105" s="24">
        <v>196966.38391199373</v>
      </c>
      <c r="AM105" s="24">
        <v>203919.65638790614</v>
      </c>
      <c r="AN105" s="24">
        <v>211073.81647084269</v>
      </c>
      <c r="AO105" s="24">
        <v>218202.12426506725</v>
      </c>
      <c r="AP105" s="24">
        <v>225357.61504282622</v>
      </c>
      <c r="AQ105" s="24">
        <v>232420.30233282276</v>
      </c>
      <c r="AR105" s="24">
        <v>239685.59640150808</v>
      </c>
      <c r="AS105" s="24">
        <v>246924.93819941464</v>
      </c>
      <c r="AT105" s="24">
        <v>254191.78877048503</v>
      </c>
      <c r="AU105" s="24">
        <v>261365.19908343558</v>
      </c>
      <c r="AV105" s="24">
        <v>268742.95000193478</v>
      </c>
      <c r="AW105" s="24">
        <v>276094.64872760966</v>
      </c>
      <c r="AX105" s="24">
        <v>283474.18549415993</v>
      </c>
      <c r="AY105" s="24">
        <v>290759.64098846121</v>
      </c>
      <c r="AZ105" s="24">
        <v>298251.18569489702</v>
      </c>
      <c r="BA105" s="24">
        <v>305716.57835384406</v>
      </c>
      <c r="BB105" s="24">
        <v>313210.1418343049</v>
      </c>
      <c r="BC105" s="21">
        <v>320608.97875755676</v>
      </c>
    </row>
    <row r="106" spans="1:55" ht="16" x14ac:dyDescent="0.45">
      <c r="A106" s="13" t="s">
        <v>22</v>
      </c>
      <c r="B106" s="14" t="s">
        <v>32</v>
      </c>
      <c r="C106" s="15" t="s">
        <v>52</v>
      </c>
      <c r="D106" s="16" t="s">
        <v>20</v>
      </c>
      <c r="E106" s="17" t="s">
        <v>20</v>
      </c>
      <c r="F106" s="17" t="s">
        <v>20</v>
      </c>
      <c r="G106" s="17" t="s">
        <v>20</v>
      </c>
      <c r="H106" s="17" t="s">
        <v>20</v>
      </c>
      <c r="I106" s="17" t="s">
        <v>34</v>
      </c>
      <c r="J106" s="17" t="s">
        <v>20</v>
      </c>
      <c r="K106" s="17" t="s">
        <v>20</v>
      </c>
      <c r="L106" s="17" t="s">
        <v>34</v>
      </c>
      <c r="M106" s="17" t="s">
        <v>20</v>
      </c>
      <c r="N106" s="17" t="s">
        <v>20</v>
      </c>
      <c r="O106" s="17" t="s">
        <v>20</v>
      </c>
      <c r="P106" s="17" t="s">
        <v>20</v>
      </c>
      <c r="Q106" s="17" t="s">
        <v>20</v>
      </c>
      <c r="R106" s="18" t="e">
        <f>VLOOKUP($A106&amp;"_"&amp;$C106,watf_2016!$A:$AD,5,FALSE)</f>
        <v>#N/A</v>
      </c>
      <c r="S106" s="18">
        <f>VLOOKUP($A106&amp;"_"&amp;$C106,watf_2017!$A:$AD,18,FALSE)</f>
        <v>607376</v>
      </c>
      <c r="T106" s="18">
        <f>VLOOKUP($A106&amp;"_"&amp;$C106,watf_2018!$A:$AD,18,FALSE)</f>
        <v>627183</v>
      </c>
      <c r="U106" s="18">
        <f>VLOOKUP($A106&amp;"_"&amp;$C106,watf_2019!$A:$AD,18,FALSE)</f>
        <v>698334</v>
      </c>
      <c r="V106" s="18">
        <f>VLOOKUP($A106&amp;"_"&amp;$C106,watf_2020!$A:$AD,19,FALSE)</f>
        <v>763290</v>
      </c>
      <c r="W106" s="18">
        <f>VLOOKUP($A106&amp;"_"&amp;$C106,watf_2021!$A:$AD,18,FALSE)</f>
        <v>324833</v>
      </c>
      <c r="X106" s="18">
        <f>VLOOKUP($A106&amp;"_"&amp;$C106,watf_2021!$A:$AD,19,FALSE)</f>
        <v>615383.02910497983</v>
      </c>
      <c r="Y106" s="18">
        <v>637364</v>
      </c>
      <c r="Z106" s="18">
        <v>790284.07653219986</v>
      </c>
      <c r="AA106" s="18">
        <v>855811.44130893622</v>
      </c>
      <c r="AB106" s="18">
        <v>903056.47842518869</v>
      </c>
      <c r="AC106" s="18">
        <v>946581.85142052826</v>
      </c>
      <c r="AD106" s="18">
        <v>986682.08625974238</v>
      </c>
      <c r="AE106" s="18">
        <v>1033728.7088832745</v>
      </c>
      <c r="AF106" s="18">
        <v>1081833.8427229288</v>
      </c>
      <c r="AG106" s="18">
        <v>1130374.9058256992</v>
      </c>
      <c r="AH106" s="18">
        <v>1180672.691370484</v>
      </c>
      <c r="AI106" s="18">
        <v>1231823.933921122</v>
      </c>
      <c r="AJ106" s="18">
        <v>1284642.6900780362</v>
      </c>
      <c r="AK106" s="18">
        <v>1340019.9295178985</v>
      </c>
      <c r="AL106" s="18">
        <v>1393251.8343608866</v>
      </c>
      <c r="AM106" s="18">
        <v>1447394.1519393418</v>
      </c>
      <c r="AN106" s="18">
        <v>1501752.4752708287</v>
      </c>
      <c r="AO106" s="18">
        <v>1556977.9507374805</v>
      </c>
      <c r="AP106" s="18">
        <v>1612845.0068075445</v>
      </c>
      <c r="AQ106" s="18">
        <v>1669569.2986475322</v>
      </c>
      <c r="AR106" s="18">
        <v>1726066.6080840181</v>
      </c>
      <c r="AS106" s="18">
        <v>1783001.4217990227</v>
      </c>
      <c r="AT106" s="18">
        <v>1840157.4281523959</v>
      </c>
      <c r="AU106" s="18">
        <v>1897765.6193289349</v>
      </c>
      <c r="AV106" s="18">
        <v>1955145.864271509</v>
      </c>
      <c r="AW106" s="18">
        <v>2012967.9832395124</v>
      </c>
      <c r="AX106" s="18">
        <v>2071013.9306196666</v>
      </c>
      <c r="AY106" s="18">
        <v>2129516.5538072884</v>
      </c>
      <c r="AZ106" s="18">
        <v>2187790.2660771529</v>
      </c>
      <c r="BA106" s="18">
        <v>2246510.2640765789</v>
      </c>
      <c r="BB106" s="18">
        <v>2305456.7543194899</v>
      </c>
      <c r="BC106" s="15">
        <v>2364403.4471179238</v>
      </c>
    </row>
    <row r="107" spans="1:55" ht="16" x14ac:dyDescent="0.45">
      <c r="A107" s="19" t="s">
        <v>23</v>
      </c>
      <c r="B107" s="20" t="s">
        <v>32</v>
      </c>
      <c r="C107" s="21" t="s">
        <v>52</v>
      </c>
      <c r="D107" s="22" t="s">
        <v>20</v>
      </c>
      <c r="E107" s="23" t="s">
        <v>20</v>
      </c>
      <c r="F107" s="23" t="s">
        <v>20</v>
      </c>
      <c r="G107" s="23" t="s">
        <v>20</v>
      </c>
      <c r="H107" s="23" t="s">
        <v>20</v>
      </c>
      <c r="I107" s="23" t="s">
        <v>34</v>
      </c>
      <c r="J107" s="23" t="s">
        <v>20</v>
      </c>
      <c r="K107" s="23" t="s">
        <v>20</v>
      </c>
      <c r="L107" s="23" t="s">
        <v>34</v>
      </c>
      <c r="M107" s="23" t="s">
        <v>20</v>
      </c>
      <c r="N107" s="23" t="s">
        <v>20</v>
      </c>
      <c r="O107" s="23" t="s">
        <v>20</v>
      </c>
      <c r="P107" s="23" t="s">
        <v>20</v>
      </c>
      <c r="Q107" s="23" t="s">
        <v>20</v>
      </c>
      <c r="R107" s="24" t="e">
        <f>VLOOKUP($A107&amp;"_"&amp;$C107,watf_2016!$A:$AD,5,FALSE)</f>
        <v>#N/A</v>
      </c>
      <c r="S107" s="24">
        <f>VLOOKUP($A107&amp;"_"&amp;$C107,watf_2017!$A:$AD,18,FALSE)</f>
        <v>686562</v>
      </c>
      <c r="T107" s="24">
        <f>VLOOKUP($A107&amp;"_"&amp;$C107,watf_2018!$A:$AD,18,FALSE)</f>
        <v>722665</v>
      </c>
      <c r="U107" s="24">
        <f>VLOOKUP($A107&amp;"_"&amp;$C107,watf_2019!$A:$AD,18,FALSE)</f>
        <v>909779</v>
      </c>
      <c r="V107" s="24">
        <f>VLOOKUP($A107&amp;"_"&amp;$C107,watf_2020!$A:$AD,19,FALSE)</f>
        <v>919123</v>
      </c>
      <c r="W107" s="24">
        <f>VLOOKUP($A107&amp;"_"&amp;$C107,watf_2021!$A:$AD,18,FALSE)</f>
        <v>419803</v>
      </c>
      <c r="X107" s="24">
        <f>VLOOKUP($A107&amp;"_"&amp;$C107,watf_2021!$A:$AD,19,FALSE)</f>
        <v>656144.66870281426</v>
      </c>
      <c r="Y107" s="24">
        <v>777670</v>
      </c>
      <c r="Z107" s="24">
        <v>937004.02788072242</v>
      </c>
      <c r="AA107" s="24">
        <v>1006148.2147068554</v>
      </c>
      <c r="AB107" s="24">
        <v>1058604.1681293568</v>
      </c>
      <c r="AC107" s="24">
        <v>1108932.7340178923</v>
      </c>
      <c r="AD107" s="24">
        <v>1157619.4776024921</v>
      </c>
      <c r="AE107" s="24">
        <v>1212808.2062865405</v>
      </c>
      <c r="AF107" s="24">
        <v>1269285.7207873734</v>
      </c>
      <c r="AG107" s="24">
        <v>1326184.2206621773</v>
      </c>
      <c r="AH107" s="24">
        <v>1384912.5281026021</v>
      </c>
      <c r="AI107" s="24">
        <v>1444422.6360424727</v>
      </c>
      <c r="AJ107" s="24">
        <v>1505848.1615754624</v>
      </c>
      <c r="AK107" s="24">
        <v>1569872.5227417748</v>
      </c>
      <c r="AL107" s="24">
        <v>1631723.1175070107</v>
      </c>
      <c r="AM107" s="24">
        <v>1694413.3102893047</v>
      </c>
      <c r="AN107" s="24">
        <v>1757531.2774017639</v>
      </c>
      <c r="AO107" s="24">
        <v>1821512.5023944555</v>
      </c>
      <c r="AP107" s="24">
        <v>1886179.9457893935</v>
      </c>
      <c r="AQ107" s="24">
        <v>1951631.7732469959</v>
      </c>
      <c r="AR107" s="24">
        <v>2017058.5888728551</v>
      </c>
      <c r="AS107" s="24">
        <v>2082907.6980665836</v>
      </c>
      <c r="AT107" s="24">
        <v>2149011.9998105485</v>
      </c>
      <c r="AU107" s="24">
        <v>2215484.4093986694</v>
      </c>
      <c r="AV107" s="24">
        <v>2281932.5972484476</v>
      </c>
      <c r="AW107" s="24">
        <v>2348807.4599339371</v>
      </c>
      <c r="AX107" s="24">
        <v>2415940.5575991198</v>
      </c>
      <c r="AY107" s="24">
        <v>2483445.7135633454</v>
      </c>
      <c r="AZ107" s="24">
        <v>2550927.452172508</v>
      </c>
      <c r="BA107" s="24">
        <v>2618840.2900066725</v>
      </c>
      <c r="BB107" s="24">
        <v>2687014.4376444593</v>
      </c>
      <c r="BC107" s="21">
        <v>2755091.5941920052</v>
      </c>
    </row>
    <row r="108" spans="1:55" ht="16" x14ac:dyDescent="0.45">
      <c r="A108" s="13" t="s">
        <v>35</v>
      </c>
      <c r="B108" s="14" t="s">
        <v>32</v>
      </c>
      <c r="C108" s="15" t="s">
        <v>52</v>
      </c>
      <c r="D108" s="16" t="s">
        <v>20</v>
      </c>
      <c r="E108" s="17" t="s">
        <v>20</v>
      </c>
      <c r="F108" s="17" t="s">
        <v>20</v>
      </c>
      <c r="G108" s="17" t="s">
        <v>20</v>
      </c>
      <c r="H108" s="17" t="s">
        <v>20</v>
      </c>
      <c r="I108" s="17" t="s">
        <v>34</v>
      </c>
      <c r="J108" s="17" t="s">
        <v>20</v>
      </c>
      <c r="K108" s="17" t="s">
        <v>20</v>
      </c>
      <c r="L108" s="17" t="s">
        <v>34</v>
      </c>
      <c r="M108" s="17" t="s">
        <v>20</v>
      </c>
      <c r="N108" s="17" t="s">
        <v>20</v>
      </c>
      <c r="O108" s="17" t="s">
        <v>20</v>
      </c>
      <c r="P108" s="17" t="s">
        <v>20</v>
      </c>
      <c r="Q108" s="17" t="s">
        <v>20</v>
      </c>
      <c r="R108" s="18" t="e">
        <f>VLOOKUP($A108&amp;"_"&amp;$C108,watf_2016!$A:$AD,5,FALSE)</f>
        <v>#N/A</v>
      </c>
      <c r="S108" s="18" t="str">
        <f>VLOOKUP($A108&amp;"_"&amp;$C108,watf_2017!$A:$AD,18,FALSE)</f>
        <v xml:space="preserve">-  </v>
      </c>
      <c r="T108" s="18" t="str">
        <f>VLOOKUP($A108&amp;"_"&amp;$C108,watf_2018!$A:$AD,18,FALSE)</f>
        <v/>
      </c>
      <c r="U108" s="18" t="str">
        <f>VLOOKUP($A108&amp;"_"&amp;$C108,watf_2019!$A:$AD,18,FALSE)</f>
        <v/>
      </c>
      <c r="V108" s="18" t="str">
        <f>VLOOKUP($A108&amp;"_"&amp;$C108,watf_2020!$A:$AD,19,FALSE)</f>
        <v/>
      </c>
      <c r="W108" s="18">
        <f>VLOOKUP($A108&amp;"_"&amp;$C108,watf_2021!$A:$AD,18,FALSE)</f>
        <v>11532</v>
      </c>
      <c r="X108" s="18" t="str">
        <f>VLOOKUP($A108&amp;"_"&amp;$C108,watf_2021!$A:$AD,19,FALSE)</f>
        <v/>
      </c>
      <c r="Y108" s="18">
        <v>13984</v>
      </c>
      <c r="Z108" s="18">
        <v>16849.131798685845</v>
      </c>
      <c r="AA108" s="18">
        <v>18092.477058984739</v>
      </c>
      <c r="AB108" s="18">
        <v>19035.735835406947</v>
      </c>
      <c r="AC108" s="18">
        <v>19940.740098635924</v>
      </c>
      <c r="AD108" s="18">
        <v>20816.221243963693</v>
      </c>
      <c r="AE108" s="18">
        <v>21656.264934771527</v>
      </c>
      <c r="AF108" s="18">
        <v>22529.027241108404</v>
      </c>
      <c r="AG108" s="18">
        <v>23421.480227051623</v>
      </c>
      <c r="AH108" s="18">
        <v>24361.029983532051</v>
      </c>
      <c r="AI108" s="18">
        <v>25331.759420561495</v>
      </c>
      <c r="AJ108" s="18">
        <v>26356.305360251506</v>
      </c>
      <c r="AK108" s="18">
        <v>27422.056044141125</v>
      </c>
      <c r="AL108" s="18">
        <v>28445.552328552774</v>
      </c>
      <c r="AM108" s="18">
        <v>29479.460903775176</v>
      </c>
      <c r="AN108" s="18">
        <v>30516.556348331062</v>
      </c>
      <c r="AO108" s="18">
        <v>31564.353337732638</v>
      </c>
      <c r="AP108" s="18">
        <v>32619.713429177027</v>
      </c>
      <c r="AQ108" s="18">
        <v>33684.272862989281</v>
      </c>
      <c r="AR108" s="18">
        <v>34744.021768915183</v>
      </c>
      <c r="AS108" s="18">
        <v>35806.665467454579</v>
      </c>
      <c r="AT108" s="18">
        <v>36869.306838691038</v>
      </c>
      <c r="AU108" s="18">
        <v>37933.866272503234</v>
      </c>
      <c r="AV108" s="18">
        <v>38993.61517842902</v>
      </c>
      <c r="AW108" s="18">
        <v>40056.258876968495</v>
      </c>
      <c r="AX108" s="18">
        <v>41118.900248205049</v>
      </c>
      <c r="AY108" s="18">
        <v>42183.459682017077</v>
      </c>
      <c r="AZ108" s="18">
        <v>43243.208587942972</v>
      </c>
      <c r="BA108" s="18">
        <v>44305.852286482623</v>
      </c>
      <c r="BB108" s="18">
        <v>45368.493657718776</v>
      </c>
      <c r="BC108" s="15">
        <v>46425.082068155381</v>
      </c>
    </row>
    <row r="109" spans="1:55" ht="16" x14ac:dyDescent="0.45">
      <c r="A109" s="19" t="s">
        <v>19</v>
      </c>
      <c r="B109" s="20" t="s">
        <v>32</v>
      </c>
      <c r="C109" s="21" t="s">
        <v>53</v>
      </c>
      <c r="D109" s="22" t="s">
        <v>20</v>
      </c>
      <c r="E109" s="23" t="s">
        <v>20</v>
      </c>
      <c r="F109" s="23" t="s">
        <v>20</v>
      </c>
      <c r="G109" s="23" t="s">
        <v>20</v>
      </c>
      <c r="H109" s="23" t="s">
        <v>20</v>
      </c>
      <c r="I109" s="23" t="s">
        <v>34</v>
      </c>
      <c r="J109" s="23" t="s">
        <v>20</v>
      </c>
      <c r="K109" s="23" t="s">
        <v>20</v>
      </c>
      <c r="L109" s="23" t="s">
        <v>34</v>
      </c>
      <c r="M109" s="23" t="s">
        <v>20</v>
      </c>
      <c r="N109" s="23" t="s">
        <v>20</v>
      </c>
      <c r="O109" s="23" t="s">
        <v>20</v>
      </c>
      <c r="P109" s="23" t="s">
        <v>20</v>
      </c>
      <c r="Q109" s="23" t="s">
        <v>20</v>
      </c>
      <c r="R109" s="24">
        <f>VLOOKUP($A109&amp;"_"&amp;$C109,watf_2016!$A:$AD,5,FALSE)</f>
        <v>159265</v>
      </c>
      <c r="S109" s="24">
        <f>VLOOKUP($A109&amp;"_"&amp;$C109,watf_2017!$A:$AD,18,FALSE)</f>
        <v>181977</v>
      </c>
      <c r="T109" s="24">
        <f>VLOOKUP($A109&amp;"_"&amp;$C109,watf_2018!$A:$AD,18,FALSE)</f>
        <v>190667</v>
      </c>
      <c r="U109" s="24">
        <f>VLOOKUP($A109&amp;"_"&amp;$C109,watf_2019!$A:$AD,18,FALSE)</f>
        <v>384483</v>
      </c>
      <c r="V109" s="24">
        <f>VLOOKUP($A109&amp;"_"&amp;$C109,watf_2020!$A:$AD,19,FALSE)</f>
        <v>398020</v>
      </c>
      <c r="W109" s="24">
        <f>VLOOKUP($A109&amp;"_"&amp;$C109,watf_2021!$A:$AD,18,FALSE)</f>
        <v>237219</v>
      </c>
      <c r="X109" s="24">
        <f>VLOOKUP($A109&amp;"_"&amp;$C109,watf_2021!$A:$AD,19,FALSE)</f>
        <v>67408.294154250994</v>
      </c>
      <c r="Y109" s="24">
        <v>326439</v>
      </c>
      <c r="Z109" s="24">
        <v>404212.94214771263</v>
      </c>
      <c r="AA109" s="24">
        <v>456145.70822998369</v>
      </c>
      <c r="AB109" s="24">
        <v>494479.00488680816</v>
      </c>
      <c r="AC109" s="24">
        <v>529712.16303462605</v>
      </c>
      <c r="AD109" s="24">
        <v>566587.71330742992</v>
      </c>
      <c r="AE109" s="24">
        <v>611416.38878395082</v>
      </c>
      <c r="AF109" s="24">
        <v>659120.18564989069</v>
      </c>
      <c r="AG109" s="24">
        <v>707495.14624808612</v>
      </c>
      <c r="AH109" s="24">
        <v>756061.80452423275</v>
      </c>
      <c r="AI109" s="24">
        <v>805102.44815732923</v>
      </c>
      <c r="AJ109" s="24">
        <v>853566.58188597951</v>
      </c>
      <c r="AK109" s="24">
        <v>902708.01990632794</v>
      </c>
      <c r="AL109" s="24">
        <v>952043.45042330143</v>
      </c>
      <c r="AM109" s="24">
        <v>1001857.4277145462</v>
      </c>
      <c r="AN109" s="24">
        <v>1051091.0288273429</v>
      </c>
      <c r="AO109" s="24">
        <v>1101008.1301223838</v>
      </c>
      <c r="AP109" s="24">
        <v>1151121.543217669</v>
      </c>
      <c r="AQ109" s="24">
        <v>1201718.1071888679</v>
      </c>
      <c r="AR109" s="24">
        <v>1251730.4037800729</v>
      </c>
      <c r="AS109" s="24">
        <v>1302432.4522678244</v>
      </c>
      <c r="AT109" s="24">
        <v>1353333.1565895381</v>
      </c>
      <c r="AU109" s="24">
        <v>1404721.6589644635</v>
      </c>
      <c r="AV109" s="24">
        <v>1455521.9776791183</v>
      </c>
      <c r="AW109" s="24">
        <v>1507018.3563253481</v>
      </c>
      <c r="AX109" s="24">
        <v>1558715.7598168897</v>
      </c>
      <c r="AY109" s="24">
        <v>1610905.6520094224</v>
      </c>
      <c r="AZ109" s="24">
        <v>1662503.4190308207</v>
      </c>
      <c r="BA109" s="24">
        <v>1714803.6108408233</v>
      </c>
      <c r="BB109" s="24">
        <v>1767307.2217350828</v>
      </c>
      <c r="BC109" s="21">
        <v>1820308.0558469889</v>
      </c>
    </row>
    <row r="110" spans="1:55" ht="16" x14ac:dyDescent="0.45">
      <c r="A110" s="13" t="s">
        <v>23</v>
      </c>
      <c r="B110" s="14" t="s">
        <v>32</v>
      </c>
      <c r="C110" s="15" t="s">
        <v>53</v>
      </c>
      <c r="D110" s="16" t="s">
        <v>20</v>
      </c>
      <c r="E110" s="17" t="s">
        <v>20</v>
      </c>
      <c r="F110" s="17" t="s">
        <v>20</v>
      </c>
      <c r="G110" s="17" t="s">
        <v>20</v>
      </c>
      <c r="H110" s="17" t="s">
        <v>20</v>
      </c>
      <c r="I110" s="17" t="s">
        <v>34</v>
      </c>
      <c r="J110" s="17" t="s">
        <v>20</v>
      </c>
      <c r="K110" s="17" t="s">
        <v>20</v>
      </c>
      <c r="L110" s="17" t="s">
        <v>34</v>
      </c>
      <c r="M110" s="17" t="s">
        <v>20</v>
      </c>
      <c r="N110" s="17" t="s">
        <v>20</v>
      </c>
      <c r="O110" s="17" t="s">
        <v>20</v>
      </c>
      <c r="P110" s="17" t="s">
        <v>20</v>
      </c>
      <c r="Q110" s="17" t="s">
        <v>20</v>
      </c>
      <c r="R110" s="18">
        <f>VLOOKUP($A110&amp;"_"&amp;$C110,watf_2016!$A:$AD,5,FALSE)</f>
        <v>3197308</v>
      </c>
      <c r="S110" s="18">
        <f>VLOOKUP($A110&amp;"_"&amp;$C110,watf_2017!$A:$AD,18,FALSE)</f>
        <v>3535693</v>
      </c>
      <c r="T110" s="18">
        <f>VLOOKUP($A110&amp;"_"&amp;$C110,watf_2018!$A:$AD,18,FALSE)</f>
        <v>3728700</v>
      </c>
      <c r="U110" s="18">
        <f>VLOOKUP($A110&amp;"_"&amp;$C110,watf_2019!$A:$AD,18,FALSE)</f>
        <v>4033819</v>
      </c>
      <c r="V110" s="18">
        <f>VLOOKUP($A110&amp;"_"&amp;$C110,watf_2020!$A:$AD,19,FALSE)</f>
        <v>4095692</v>
      </c>
      <c r="W110" s="18">
        <f>VLOOKUP($A110&amp;"_"&amp;$C110,watf_2021!$A:$AD,18,FALSE)</f>
        <v>1098490</v>
      </c>
      <c r="X110" s="18">
        <f>VLOOKUP($A110&amp;"_"&amp;$C110,watf_2021!$A:$AD,19,FALSE)</f>
        <v>1727835.3941542511</v>
      </c>
      <c r="Y110" s="18">
        <v>2930120</v>
      </c>
      <c r="Z110" s="18">
        <v>3897800.3663637424</v>
      </c>
      <c r="AA110" s="18">
        <v>4576976.5935023008</v>
      </c>
      <c r="AB110" s="18">
        <v>5113724.4864508659</v>
      </c>
      <c r="AC110" s="18">
        <v>5422440.9157407694</v>
      </c>
      <c r="AD110" s="18">
        <v>5660243.5551305171</v>
      </c>
      <c r="AE110" s="18">
        <v>5943901.6541599017</v>
      </c>
      <c r="AF110" s="18">
        <v>6228022.9844654929</v>
      </c>
      <c r="AG110" s="18">
        <v>6519807.6171779335</v>
      </c>
      <c r="AH110" s="18">
        <v>6816190.6101081474</v>
      </c>
      <c r="AI110" s="18">
        <v>7116521.5116716539</v>
      </c>
      <c r="AJ110" s="18">
        <v>7420409.1830649013</v>
      </c>
      <c r="AK110" s="18">
        <v>7728687.7973498553</v>
      </c>
      <c r="AL110" s="18">
        <v>8039937.6206540335</v>
      </c>
      <c r="AM110" s="18">
        <v>8364728.6613708362</v>
      </c>
      <c r="AN110" s="18">
        <v>8695841.8396951836</v>
      </c>
      <c r="AO110" s="18">
        <v>9034637.6250792239</v>
      </c>
      <c r="AP110" s="18">
        <v>9380940.0073346496</v>
      </c>
      <c r="AQ110" s="18">
        <v>9730383.0084202942</v>
      </c>
      <c r="AR110" s="18">
        <v>10080370.179963199</v>
      </c>
      <c r="AS110" s="18">
        <v>10432234.405416368</v>
      </c>
      <c r="AT110" s="18">
        <v>10785466.658036068</v>
      </c>
      <c r="AU110" s="18">
        <v>11140372.108325699</v>
      </c>
      <c r="AV110" s="18">
        <v>11495831.412528474</v>
      </c>
      <c r="AW110" s="18">
        <v>11853188.159830995</v>
      </c>
      <c r="AX110" s="18">
        <v>12211929.249697885</v>
      </c>
      <c r="AY110" s="18">
        <v>12572362.312007058</v>
      </c>
      <c r="AZ110" s="18">
        <v>12933359.03204957</v>
      </c>
      <c r="BA110" s="18">
        <v>13296273.790734015</v>
      </c>
      <c r="BB110" s="18">
        <v>13660589.381130686</v>
      </c>
      <c r="BC110" s="15">
        <v>14026624.947448781</v>
      </c>
    </row>
    <row r="111" spans="1:55" ht="16" x14ac:dyDescent="0.45">
      <c r="A111" s="19" t="s">
        <v>54</v>
      </c>
      <c r="B111" s="20" t="s">
        <v>32</v>
      </c>
      <c r="C111" s="21" t="s">
        <v>192</v>
      </c>
      <c r="D111" s="22" t="s">
        <v>20</v>
      </c>
      <c r="E111" s="23" t="s">
        <v>20</v>
      </c>
      <c r="F111" s="23" t="s">
        <v>20</v>
      </c>
      <c r="G111" s="23" t="s">
        <v>20</v>
      </c>
      <c r="H111" s="23" t="s">
        <v>20</v>
      </c>
      <c r="I111" s="23" t="s">
        <v>34</v>
      </c>
      <c r="J111" s="23" t="s">
        <v>20</v>
      </c>
      <c r="K111" s="23" t="s">
        <v>20</v>
      </c>
      <c r="L111" s="23" t="s">
        <v>34</v>
      </c>
      <c r="M111" s="23" t="s">
        <v>20</v>
      </c>
      <c r="N111" s="23" t="s">
        <v>20</v>
      </c>
      <c r="O111" s="23" t="s">
        <v>20</v>
      </c>
      <c r="P111" s="23" t="s">
        <v>20</v>
      </c>
      <c r="Q111" s="23" t="s">
        <v>20</v>
      </c>
      <c r="R111" s="24">
        <f>VLOOKUP($A111&amp;"_"&amp;$C111,watf_2016!$A:$AD,5,FALSE)</f>
        <v>2939601</v>
      </c>
      <c r="S111" s="24">
        <f>VLOOKUP($A111&amp;"_"&amp;$C111,watf_2017!$A:$AD,18,FALSE)</f>
        <v>3353716</v>
      </c>
      <c r="T111" s="24">
        <f>VLOOKUP($A111&amp;"_"&amp;$C111,watf_2018!$A:$AD,18,FALSE)</f>
        <v>3538033</v>
      </c>
      <c r="U111" s="24">
        <f>VLOOKUP($A111&amp;"_"&amp;$C111,watf_2019!$A:$AD,18,FALSE)</f>
        <v>3649336</v>
      </c>
      <c r="V111" s="24">
        <f>VLOOKUP($A111&amp;"_"&amp;$C111,watf_2020!$A:$AD,19,FALSE)</f>
        <v>3697672</v>
      </c>
      <c r="W111" s="24">
        <f>VLOOKUP($A111&amp;"_"&amp;$C111,watf_2021!$A:$AD,18,FALSE)</f>
        <v>861271</v>
      </c>
      <c r="X111" s="24">
        <f>VLOOKUP($A111&amp;"_"&amp;$C111,watf_2021!$A:$AD,19,FALSE)</f>
        <v>1660427.1</v>
      </c>
      <c r="Y111" s="24">
        <v>2603681</v>
      </c>
      <c r="Z111" s="24">
        <v>3331057.7766022393</v>
      </c>
      <c r="AA111" s="24">
        <v>3929981.0923229484</v>
      </c>
      <c r="AB111" s="24">
        <v>4406014.4895540085</v>
      </c>
      <c r="AC111" s="24">
        <v>4666624.9689292135</v>
      </c>
      <c r="AD111" s="24">
        <v>4857636.2143525742</v>
      </c>
      <c r="AE111" s="24">
        <v>5084637.7230445631</v>
      </c>
      <c r="AF111" s="24">
        <v>5309208.0259044673</v>
      </c>
      <c r="AG111" s="24">
        <v>5540450.9246910904</v>
      </c>
      <c r="AH111" s="24">
        <v>5775908.7445747871</v>
      </c>
      <c r="AI111" s="24">
        <v>6014675.8686833903</v>
      </c>
      <c r="AJ111" s="24">
        <v>6257427.963097088</v>
      </c>
      <c r="AK111" s="24">
        <v>6503710.6035114294</v>
      </c>
      <c r="AL111" s="24">
        <v>6752646.5676089451</v>
      </c>
      <c r="AM111" s="24">
        <v>7014080.5635517891</v>
      </c>
      <c r="AN111" s="24">
        <v>7282153.4541362505</v>
      </c>
      <c r="AO111" s="24">
        <v>7556905.1038889876</v>
      </c>
      <c r="AP111" s="24">
        <v>7838654.0302389571</v>
      </c>
      <c r="AQ111" s="24">
        <v>8122929.4676896827</v>
      </c>
      <c r="AR111" s="24">
        <v>8408310.6522740927</v>
      </c>
      <c r="AS111" s="24">
        <v>8694800.8698789682</v>
      </c>
      <c r="AT111" s="24">
        <v>8982403.4151116535</v>
      </c>
      <c r="AU111" s="24">
        <v>9271121.5913217906</v>
      </c>
      <c r="AV111" s="24">
        <v>9560958.7106231079</v>
      </c>
      <c r="AW111" s="24">
        <v>9851918.0939152651</v>
      </c>
      <c r="AX111" s="24">
        <v>10144003.070905747</v>
      </c>
      <c r="AY111" s="24">
        <v>10437216.980131818</v>
      </c>
      <c r="AZ111" s="24">
        <v>10731563.16898251</v>
      </c>
      <c r="BA111" s="24">
        <v>11027044.993720682</v>
      </c>
      <c r="BB111" s="24">
        <v>11323665.819505131</v>
      </c>
      <c r="BC111" s="21">
        <v>11621437.678804543</v>
      </c>
    </row>
    <row r="112" spans="1:55" ht="16" x14ac:dyDescent="0.45">
      <c r="A112" s="13" t="s">
        <v>35</v>
      </c>
      <c r="B112" s="14" t="s">
        <v>32</v>
      </c>
      <c r="C112" s="15" t="s">
        <v>53</v>
      </c>
      <c r="D112" s="16" t="s">
        <v>20</v>
      </c>
      <c r="E112" s="17" t="s">
        <v>20</v>
      </c>
      <c r="F112" s="17" t="s">
        <v>20</v>
      </c>
      <c r="G112" s="17" t="s">
        <v>20</v>
      </c>
      <c r="H112" s="17" t="s">
        <v>20</v>
      </c>
      <c r="I112" s="17" t="s">
        <v>34</v>
      </c>
      <c r="J112" s="17" t="s">
        <v>20</v>
      </c>
      <c r="K112" s="17" t="s">
        <v>20</v>
      </c>
      <c r="L112" s="17" t="s">
        <v>34</v>
      </c>
      <c r="M112" s="17" t="s">
        <v>20</v>
      </c>
      <c r="N112" s="17" t="s">
        <v>20</v>
      </c>
      <c r="O112" s="17" t="s">
        <v>20</v>
      </c>
      <c r="P112" s="17" t="s">
        <v>20</v>
      </c>
      <c r="Q112" s="17" t="s">
        <v>20</v>
      </c>
      <c r="R112" s="18">
        <f>VLOOKUP($A112&amp;"_"&amp;$C112,watf_2016!$A:$AD,5,FALSE)</f>
        <v>20166</v>
      </c>
      <c r="S112" s="18">
        <f>VLOOKUP($A112&amp;"_"&amp;$C112,watf_2017!$A:$AD,18,FALSE)</f>
        <v>20337</v>
      </c>
      <c r="T112" s="18">
        <f>VLOOKUP($A112&amp;"_"&amp;$C112,watf_2018!$A:$AD,18,FALSE)</f>
        <v>23521</v>
      </c>
      <c r="U112" s="18">
        <f>VLOOKUP($A112&amp;"_"&amp;$C112,watf_2019!$A:$AD,18,FALSE)</f>
        <v>25109</v>
      </c>
      <c r="V112" s="18">
        <f>VLOOKUP($A112&amp;"_"&amp;$C112,watf_2020!$A:$AD,19,FALSE)</f>
        <v>27328</v>
      </c>
      <c r="W112" s="18">
        <f>VLOOKUP($A112&amp;"_"&amp;$C112,watf_2021!$A:$AD,18,FALSE)</f>
        <v>10108</v>
      </c>
      <c r="X112" s="18">
        <f>VLOOKUP($A112&amp;"_"&amp;$C112,watf_2021!$A:$AD,19,FALSE)</f>
        <v>19616.768057560472</v>
      </c>
      <c r="Y112" s="18">
        <v>17293</v>
      </c>
      <c r="Z112" s="18">
        <v>21704.400227153077</v>
      </c>
      <c r="AA112" s="18">
        <v>25800.845469698637</v>
      </c>
      <c r="AB112" s="18">
        <v>29143.558407073502</v>
      </c>
      <c r="AC112" s="18">
        <v>30976.757355768947</v>
      </c>
      <c r="AD112" s="18">
        <v>32306.520890406056</v>
      </c>
      <c r="AE112" s="18">
        <v>33536.618828948216</v>
      </c>
      <c r="AF112" s="18">
        <v>34660.78946411184</v>
      </c>
      <c r="AG112" s="18">
        <v>35759.712133467459</v>
      </c>
      <c r="AH112" s="18">
        <v>36857.37071005757</v>
      </c>
      <c r="AI112" s="18">
        <v>37957.669918251289</v>
      </c>
      <c r="AJ112" s="18">
        <v>39075.812212540543</v>
      </c>
      <c r="AK112" s="18">
        <v>40219.484995524719</v>
      </c>
      <c r="AL112" s="18">
        <v>41392.899363598328</v>
      </c>
      <c r="AM112" s="18">
        <v>42681.633808368038</v>
      </c>
      <c r="AN112" s="18">
        <v>44014.165580284265</v>
      </c>
      <c r="AO112" s="18">
        <v>45390.276449327168</v>
      </c>
      <c r="AP112" s="18">
        <v>46808.653261154715</v>
      </c>
      <c r="AQ112" s="18">
        <v>48248.16065034084</v>
      </c>
      <c r="AR112" s="18">
        <v>49686.24146140198</v>
      </c>
      <c r="AS112" s="18">
        <v>51123.323667775614</v>
      </c>
      <c r="AT112" s="18">
        <v>52559.706850868002</v>
      </c>
      <c r="AU112" s="18">
        <v>53995.600717663518</v>
      </c>
      <c r="AV112" s="18">
        <v>55431.152063051217</v>
      </c>
      <c r="AW112" s="18">
        <v>56866.463643453455</v>
      </c>
      <c r="AX112" s="18">
        <v>58301.607388365861</v>
      </c>
      <c r="AY112" s="18">
        <v>59736.633648435389</v>
      </c>
      <c r="AZ112" s="18">
        <v>61171.5776691149</v>
      </c>
      <c r="BA112" s="18">
        <v>62606.464122221405</v>
      </c>
      <c r="BB112" s="18">
        <v>64041.310278026802</v>
      </c>
      <c r="BC112" s="15">
        <v>65476.169222908728</v>
      </c>
    </row>
    <row r="113" spans="1:55" ht="16" x14ac:dyDescent="0.45">
      <c r="A113" s="19" t="s">
        <v>19</v>
      </c>
      <c r="B113" s="20" t="s">
        <v>32</v>
      </c>
      <c r="C113" s="21" t="s">
        <v>55</v>
      </c>
      <c r="D113" s="22" t="s">
        <v>20</v>
      </c>
      <c r="E113" s="23" t="s">
        <v>20</v>
      </c>
      <c r="F113" s="23" t="s">
        <v>20</v>
      </c>
      <c r="G113" s="23" t="s">
        <v>20</v>
      </c>
      <c r="H113" s="23" t="s">
        <v>20</v>
      </c>
      <c r="I113" s="23" t="s">
        <v>34</v>
      </c>
      <c r="J113" s="23" t="s">
        <v>20</v>
      </c>
      <c r="K113" s="23" t="s">
        <v>20</v>
      </c>
      <c r="L113" s="23" t="s">
        <v>34</v>
      </c>
      <c r="M113" s="23" t="s">
        <v>20</v>
      </c>
      <c r="N113" s="23" t="s">
        <v>20</v>
      </c>
      <c r="O113" s="23" t="s">
        <v>20</v>
      </c>
      <c r="P113" s="23" t="s">
        <v>20</v>
      </c>
      <c r="Q113" s="23" t="s">
        <v>20</v>
      </c>
      <c r="R113" s="24">
        <f>VLOOKUP($A113&amp;"_"&amp;$C113,watf_2016!$A:$AD,5,FALSE)</f>
        <v>1095479</v>
      </c>
      <c r="S113" s="24">
        <f>VLOOKUP($A113&amp;"_"&amp;$C113,watf_2017!$A:$AD,18,FALSE)</f>
        <v>1055650</v>
      </c>
      <c r="T113" s="24">
        <f>VLOOKUP($A113&amp;"_"&amp;$C113,watf_2018!$A:$AD,18,FALSE)</f>
        <v>996485</v>
      </c>
      <c r="U113" s="24">
        <f>VLOOKUP($A113&amp;"_"&amp;$C113,watf_2019!$A:$AD,18,FALSE)</f>
        <v>1104185</v>
      </c>
      <c r="V113" s="24">
        <f>VLOOKUP($A113&amp;"_"&amp;$C113,watf_2020!$A:$AD,19,FALSE)</f>
        <v>1324658</v>
      </c>
      <c r="W113" s="24">
        <f>VLOOKUP($A113&amp;"_"&amp;$C113,watf_2021!$A:$AD,18,FALSE)</f>
        <v>717993</v>
      </c>
      <c r="X113" s="24">
        <f>VLOOKUP($A113&amp;"_"&amp;$C113,watf_2021!$A:$AD,19,FALSE)</f>
        <v>844059.34642674983</v>
      </c>
      <c r="Y113" s="24">
        <v>1027575</v>
      </c>
      <c r="Z113" s="24">
        <v>1170861.3554326219</v>
      </c>
      <c r="AA113" s="24">
        <v>1283803.7638557823</v>
      </c>
      <c r="AB113" s="24">
        <v>1379526.0162702694</v>
      </c>
      <c r="AC113" s="24">
        <v>1466225.3630418994</v>
      </c>
      <c r="AD113" s="24">
        <v>1527948.5713305266</v>
      </c>
      <c r="AE113" s="24">
        <v>1606289.3138490142</v>
      </c>
      <c r="AF113" s="24">
        <v>1667384.7170278942</v>
      </c>
      <c r="AG113" s="24">
        <v>1731112.9489079362</v>
      </c>
      <c r="AH113" s="24">
        <v>1795517.3718715152</v>
      </c>
      <c r="AI113" s="24">
        <v>1860206.1206981803</v>
      </c>
      <c r="AJ113" s="24">
        <v>1924592.6755720726</v>
      </c>
      <c r="AK113" s="24">
        <v>1988949.8630806946</v>
      </c>
      <c r="AL113" s="24">
        <v>2052978.3768994375</v>
      </c>
      <c r="AM113" s="24">
        <v>2117282.5160519169</v>
      </c>
      <c r="AN113" s="24">
        <v>2181500.1052149204</v>
      </c>
      <c r="AO113" s="24">
        <v>2246085.3893374801</v>
      </c>
      <c r="AP113" s="24">
        <v>2310943.9862309191</v>
      </c>
      <c r="AQ113" s="24">
        <v>2376291.8185308017</v>
      </c>
      <c r="AR113" s="24">
        <v>2441609.670344851</v>
      </c>
      <c r="AS113" s="24">
        <v>2507342.9524427741</v>
      </c>
      <c r="AT113" s="24">
        <v>2573338.65247053</v>
      </c>
      <c r="AU113" s="24">
        <v>2639746.624092394</v>
      </c>
      <c r="AV113" s="24">
        <v>2706109.4826579136</v>
      </c>
      <c r="AW113" s="24">
        <v>2772881.4830511524</v>
      </c>
      <c r="AX113" s="24">
        <v>2839911.9062368656</v>
      </c>
      <c r="AY113" s="24">
        <v>2907354.1610545604</v>
      </c>
      <c r="AZ113" s="24">
        <v>2974748.7650726591</v>
      </c>
      <c r="BA113" s="24">
        <v>3042554.6690752013</v>
      </c>
      <c r="BB113" s="24">
        <v>3110620.6473405133</v>
      </c>
      <c r="BC113" s="21">
        <v>3178749.4188924511</v>
      </c>
    </row>
    <row r="114" spans="1:55" ht="16" x14ac:dyDescent="0.45">
      <c r="A114" s="13" t="s">
        <v>22</v>
      </c>
      <c r="B114" s="14" t="s">
        <v>32</v>
      </c>
      <c r="C114" s="15" t="s">
        <v>55</v>
      </c>
      <c r="D114" s="16" t="s">
        <v>20</v>
      </c>
      <c r="E114" s="17" t="s">
        <v>20</v>
      </c>
      <c r="F114" s="17" t="s">
        <v>20</v>
      </c>
      <c r="G114" s="17" t="s">
        <v>20</v>
      </c>
      <c r="H114" s="17" t="s">
        <v>20</v>
      </c>
      <c r="I114" s="17" t="s">
        <v>34</v>
      </c>
      <c r="J114" s="17" t="s">
        <v>20</v>
      </c>
      <c r="K114" s="17" t="s">
        <v>20</v>
      </c>
      <c r="L114" s="17" t="s">
        <v>34</v>
      </c>
      <c r="M114" s="17" t="s">
        <v>20</v>
      </c>
      <c r="N114" s="17" t="s">
        <v>20</v>
      </c>
      <c r="O114" s="17" t="s">
        <v>20</v>
      </c>
      <c r="P114" s="17" t="s">
        <v>20</v>
      </c>
      <c r="Q114" s="17" t="s">
        <v>20</v>
      </c>
      <c r="R114" s="18">
        <f>VLOOKUP($A114&amp;"_"&amp;$C114,watf_2016!$A:$AD,5,FALSE)</f>
        <v>712991</v>
      </c>
      <c r="S114" s="18">
        <f>VLOOKUP($A114&amp;"_"&amp;$C114,watf_2017!$A:$AD,18,FALSE)</f>
        <v>629397</v>
      </c>
      <c r="T114" s="18">
        <f>VLOOKUP($A114&amp;"_"&amp;$C114,watf_2018!$A:$AD,18,FALSE)</f>
        <v>657215</v>
      </c>
      <c r="U114" s="18">
        <f>VLOOKUP($A114&amp;"_"&amp;$C114,watf_2019!$A:$AD,18,FALSE)</f>
        <v>688101</v>
      </c>
      <c r="V114" s="18">
        <f>VLOOKUP($A114&amp;"_"&amp;$C114,watf_2020!$A:$AD,19,FALSE)</f>
        <v>701220</v>
      </c>
      <c r="W114" s="18">
        <f>VLOOKUP($A114&amp;"_"&amp;$C114,watf_2021!$A:$AD,18,FALSE)</f>
        <v>192909</v>
      </c>
      <c r="X114" s="18">
        <f>VLOOKUP($A114&amp;"_"&amp;$C114,watf_2021!$A:$AD,19,FALSE)</f>
        <v>269327.0038317226</v>
      </c>
      <c r="Y114" s="18">
        <v>479926</v>
      </c>
      <c r="Z114" s="18">
        <v>603574.63176407199</v>
      </c>
      <c r="AA114" s="18">
        <v>717254.03700849751</v>
      </c>
      <c r="AB114" s="18">
        <v>813305.21714243444</v>
      </c>
      <c r="AC114" s="18">
        <v>888064.26363324537</v>
      </c>
      <c r="AD114" s="18">
        <v>956504.57946298481</v>
      </c>
      <c r="AE114" s="18">
        <v>1032731.0044705848</v>
      </c>
      <c r="AF114" s="18">
        <v>1106626.7928273212</v>
      </c>
      <c r="AG114" s="18">
        <v>1188930.0742392212</v>
      </c>
      <c r="AH114" s="18">
        <v>1275273.8902976688</v>
      </c>
      <c r="AI114" s="18">
        <v>1365317.6519434061</v>
      </c>
      <c r="AJ114" s="18">
        <v>1458914.4263633622</v>
      </c>
      <c r="AK114" s="18">
        <v>1556186.2899959672</v>
      </c>
      <c r="AL114" s="18">
        <v>1657216.2697561379</v>
      </c>
      <c r="AM114" s="18">
        <v>1766011.2725819033</v>
      </c>
      <c r="AN114" s="18">
        <v>1881890.7727971778</v>
      </c>
      <c r="AO114" s="18">
        <v>2005613.1645834225</v>
      </c>
      <c r="AP114" s="18">
        <v>2138142.0849155146</v>
      </c>
      <c r="AQ114" s="18">
        <v>2280577.9042512588</v>
      </c>
      <c r="AR114" s="18">
        <v>2423492.3521771971</v>
      </c>
      <c r="AS114" s="18">
        <v>2566880.433182688</v>
      </c>
      <c r="AT114" s="18">
        <v>2710742.2398990346</v>
      </c>
      <c r="AU114" s="18">
        <v>2855075.6432735925</v>
      </c>
      <c r="AV114" s="18">
        <v>2999881.6049358891</v>
      </c>
      <c r="AW114" s="18">
        <v>3145154.7033384228</v>
      </c>
      <c r="AX114" s="18">
        <v>3290894.633392991</v>
      </c>
      <c r="AY114" s="18">
        <v>3437098.8375891647</v>
      </c>
      <c r="AZ114" s="18">
        <v>3583767.8605727926</v>
      </c>
      <c r="BA114" s="18">
        <v>3730895.7988407579</v>
      </c>
      <c r="BB114" s="18">
        <v>3878481.8922095625</v>
      </c>
      <c r="BC114" s="15">
        <v>4026539.3895319025</v>
      </c>
    </row>
    <row r="115" spans="1:55" ht="16" x14ac:dyDescent="0.45">
      <c r="A115" s="19" t="s">
        <v>23</v>
      </c>
      <c r="B115" s="20" t="s">
        <v>32</v>
      </c>
      <c r="C115" s="21" t="s">
        <v>55</v>
      </c>
      <c r="D115" s="22" t="s">
        <v>20</v>
      </c>
      <c r="E115" s="23" t="s">
        <v>20</v>
      </c>
      <c r="F115" s="23" t="s">
        <v>20</v>
      </c>
      <c r="G115" s="23" t="s">
        <v>20</v>
      </c>
      <c r="H115" s="23" t="s">
        <v>20</v>
      </c>
      <c r="I115" s="23" t="s">
        <v>34</v>
      </c>
      <c r="J115" s="23" t="s">
        <v>20</v>
      </c>
      <c r="K115" s="23" t="s">
        <v>20</v>
      </c>
      <c r="L115" s="23" t="s">
        <v>34</v>
      </c>
      <c r="M115" s="23" t="s">
        <v>20</v>
      </c>
      <c r="N115" s="23" t="s">
        <v>20</v>
      </c>
      <c r="O115" s="23" t="s">
        <v>20</v>
      </c>
      <c r="P115" s="23" t="s">
        <v>20</v>
      </c>
      <c r="Q115" s="23" t="s">
        <v>20</v>
      </c>
      <c r="R115" s="24">
        <f>VLOOKUP($A115&amp;"_"&amp;$C115,watf_2016!$A:$AD,5,FALSE)</f>
        <v>1948712</v>
      </c>
      <c r="S115" s="24">
        <f>VLOOKUP($A115&amp;"_"&amp;$C115,watf_2017!$A:$AD,18,FALSE)</f>
        <v>1796977</v>
      </c>
      <c r="T115" s="24">
        <f>VLOOKUP($A115&amp;"_"&amp;$C115,watf_2018!$A:$AD,18,FALSE)</f>
        <v>1767197</v>
      </c>
      <c r="U115" s="24">
        <f>VLOOKUP($A115&amp;"_"&amp;$C115,watf_2019!$A:$AD,18,FALSE)</f>
        <v>1895196</v>
      </c>
      <c r="V115" s="24">
        <f>VLOOKUP($A115&amp;"_"&amp;$C115,watf_2020!$A:$AD,19,FALSE)</f>
        <v>2162831</v>
      </c>
      <c r="W115" s="24">
        <f>VLOOKUP($A115&amp;"_"&amp;$C115,watf_2021!$A:$AD,18,FALSE)</f>
        <v>1017636</v>
      </c>
      <c r="X115" s="24">
        <f>VLOOKUP($A115&amp;"_"&amp;$C115,watf_2021!$A:$AD,19,FALSE)</f>
        <v>1204532.2683786603</v>
      </c>
      <c r="Y115" s="24">
        <v>1599040</v>
      </c>
      <c r="Z115" s="24">
        <v>1923103.2723883544</v>
      </c>
      <c r="AA115" s="24">
        <v>2166558.5883346326</v>
      </c>
      <c r="AB115" s="24">
        <v>2373291.0377722457</v>
      </c>
      <c r="AC115" s="24">
        <v>2547950.1468716799</v>
      </c>
      <c r="AD115" s="24">
        <v>2688460.3394929841</v>
      </c>
      <c r="AE115" s="24">
        <v>2855150.3183055869</v>
      </c>
      <c r="AF115" s="24">
        <v>3001041.5654963637</v>
      </c>
      <c r="AG115" s="24">
        <v>3158676.9653985295</v>
      </c>
      <c r="AH115" s="24">
        <v>3321326.2513081818</v>
      </c>
      <c r="AI115" s="24">
        <v>3488234.5709736003</v>
      </c>
      <c r="AJ115" s="24">
        <v>3658556.8191156751</v>
      </c>
      <c r="AK115" s="24">
        <v>3832779.9129628087</v>
      </c>
      <c r="AL115" s="24">
        <v>4010651.5710745687</v>
      </c>
      <c r="AM115" s="24">
        <v>4197085.2582782395</v>
      </c>
      <c r="AN115" s="24">
        <v>4390907.3041833658</v>
      </c>
      <c r="AO115" s="24">
        <v>4593472.5629768269</v>
      </c>
      <c r="AP115" s="24">
        <v>4805680.0201819865</v>
      </c>
      <c r="AQ115" s="24">
        <v>5028948.3315775143</v>
      </c>
      <c r="AR115" s="24">
        <v>5252657.7792224307</v>
      </c>
      <c r="AS115" s="24">
        <v>5477344.652565252</v>
      </c>
      <c r="AT115" s="24">
        <v>5702823.5088962642</v>
      </c>
      <c r="AU115" s="24">
        <v>5929273.6573896836</v>
      </c>
      <c r="AV115" s="24">
        <v>6156142.2159065567</v>
      </c>
      <c r="AW115" s="24">
        <v>6383974.9579348369</v>
      </c>
      <c r="AX115" s="24">
        <v>6612588.2650983455</v>
      </c>
      <c r="AY115" s="24">
        <v>6842164.944695225</v>
      </c>
      <c r="AZ115" s="24">
        <v>7072148.8956014439</v>
      </c>
      <c r="BA115" s="24">
        <v>7303090.9203788117</v>
      </c>
      <c r="BB115" s="24">
        <v>7534806.1926020393</v>
      </c>
      <c r="BC115" s="21">
        <v>7767122.4842095375</v>
      </c>
    </row>
    <row r="116" spans="1:55" ht="16" x14ac:dyDescent="0.45">
      <c r="A116" s="13" t="s">
        <v>25</v>
      </c>
      <c r="B116" s="14" t="s">
        <v>32</v>
      </c>
      <c r="C116" s="15" t="s">
        <v>55</v>
      </c>
      <c r="D116" s="16" t="s">
        <v>20</v>
      </c>
      <c r="E116" s="17" t="s">
        <v>20</v>
      </c>
      <c r="F116" s="17" t="s">
        <v>20</v>
      </c>
      <c r="G116" s="17" t="s">
        <v>20</v>
      </c>
      <c r="H116" s="17" t="s">
        <v>20</v>
      </c>
      <c r="I116" s="17" t="s">
        <v>34</v>
      </c>
      <c r="J116" s="17" t="s">
        <v>20</v>
      </c>
      <c r="K116" s="17" t="s">
        <v>20</v>
      </c>
      <c r="L116" s="17" t="s">
        <v>34</v>
      </c>
      <c r="M116" s="17" t="s">
        <v>20</v>
      </c>
      <c r="N116" s="17" t="s">
        <v>20</v>
      </c>
      <c r="O116" s="17" t="s">
        <v>20</v>
      </c>
      <c r="P116" s="17" t="s">
        <v>20</v>
      </c>
      <c r="Q116" s="17" t="s">
        <v>20</v>
      </c>
      <c r="R116" s="18">
        <f>VLOOKUP($A116&amp;"_"&amp;$C116,watf_2016!$A:$AD,5,FALSE)</f>
        <v>67422</v>
      </c>
      <c r="S116" s="18">
        <f>VLOOKUP($A116&amp;"_"&amp;$C116,watf_2017!$A:$AD,18,FALSE)</f>
        <v>60960</v>
      </c>
      <c r="T116" s="18">
        <f>VLOOKUP($A116&amp;"_"&amp;$C116,watf_2018!$A:$AD,18,FALSE)</f>
        <v>53424</v>
      </c>
      <c r="U116" s="18">
        <f>VLOOKUP($A116&amp;"_"&amp;$C116,watf_2019!$A:$AD,18,FALSE)</f>
        <v>57423</v>
      </c>
      <c r="V116" s="18">
        <f>VLOOKUP($A116&amp;"_"&amp;$C116,watf_2020!$A:$AD,19,FALSE)</f>
        <v>66599</v>
      </c>
      <c r="W116" s="18">
        <f>VLOOKUP($A116&amp;"_"&amp;$C116,watf_2021!$A:$AD,18,FALSE)</f>
        <v>33216</v>
      </c>
      <c r="X116" s="18">
        <f>VLOOKUP($A116&amp;"_"&amp;$C116,watf_2021!$A:$AD,19,FALSE)</f>
        <v>42701.701718028875</v>
      </c>
      <c r="Y116" s="18">
        <v>55234</v>
      </c>
      <c r="Z116" s="18">
        <v>65226.555359930266</v>
      </c>
      <c r="AA116" s="18">
        <v>72155.085213532831</v>
      </c>
      <c r="AB116" s="18">
        <v>77610.802575495356</v>
      </c>
      <c r="AC116" s="18">
        <v>81815.72266607343</v>
      </c>
      <c r="AD116" s="18">
        <v>84766.479727904269</v>
      </c>
      <c r="AE116" s="18">
        <v>87776.754690755159</v>
      </c>
      <c r="AF116" s="18">
        <v>90051.061927807517</v>
      </c>
      <c r="AG116" s="18">
        <v>92602.806134955797</v>
      </c>
      <c r="AH116" s="18">
        <v>95228.72308582702</v>
      </c>
      <c r="AI116" s="18">
        <v>97911.688623053793</v>
      </c>
      <c r="AJ116" s="18">
        <v>100634.20279129379</v>
      </c>
      <c r="AK116" s="18">
        <v>103313.39559579823</v>
      </c>
      <c r="AL116" s="18">
        <v>105941.13841855615</v>
      </c>
      <c r="AM116" s="18">
        <v>108643.67322068698</v>
      </c>
      <c r="AN116" s="18">
        <v>111382.73189378424</v>
      </c>
      <c r="AO116" s="18">
        <v>114185.68749710526</v>
      </c>
      <c r="AP116" s="18">
        <v>117066.42137762124</v>
      </c>
      <c r="AQ116" s="18">
        <v>120049.84765420661</v>
      </c>
      <c r="AR116" s="18">
        <v>122876.97006717221</v>
      </c>
      <c r="AS116" s="18">
        <v>125564.94302290233</v>
      </c>
      <c r="AT116" s="18">
        <v>128113.59371146453</v>
      </c>
      <c r="AU116" s="18">
        <v>130531.01804330973</v>
      </c>
      <c r="AV116" s="18">
        <v>132809.09639548589</v>
      </c>
      <c r="AW116" s="18">
        <v>134963.80078108856</v>
      </c>
      <c r="AX116" s="18">
        <v>136994.94900758981</v>
      </c>
      <c r="AY116" s="18">
        <v>138910.01562345558</v>
      </c>
      <c r="AZ116" s="18">
        <v>140701.38222203238</v>
      </c>
      <c r="BA116" s="18">
        <v>142383.81439611048</v>
      </c>
      <c r="BB116" s="18">
        <v>143957.05367676777</v>
      </c>
      <c r="BC116" s="15">
        <v>145421.28065077087</v>
      </c>
    </row>
    <row r="117" spans="1:55" ht="16" x14ac:dyDescent="0.45">
      <c r="A117" s="19" t="s">
        <v>24</v>
      </c>
      <c r="B117" s="20" t="s">
        <v>32</v>
      </c>
      <c r="C117" s="21" t="s">
        <v>55</v>
      </c>
      <c r="D117" s="22" t="s">
        <v>20</v>
      </c>
      <c r="E117" s="23" t="s">
        <v>20</v>
      </c>
      <c r="F117" s="23" t="s">
        <v>20</v>
      </c>
      <c r="G117" s="23" t="s">
        <v>20</v>
      </c>
      <c r="H117" s="23" t="s">
        <v>20</v>
      </c>
      <c r="I117" s="23" t="s">
        <v>34</v>
      </c>
      <c r="J117" s="23" t="s">
        <v>20</v>
      </c>
      <c r="K117" s="23" t="s">
        <v>20</v>
      </c>
      <c r="L117" s="23" t="s">
        <v>34</v>
      </c>
      <c r="M117" s="23" t="s">
        <v>20</v>
      </c>
      <c r="N117" s="23" t="s">
        <v>20</v>
      </c>
      <c r="O117" s="23" t="s">
        <v>20</v>
      </c>
      <c r="P117" s="23" t="s">
        <v>20</v>
      </c>
      <c r="Q117" s="23" t="s">
        <v>20</v>
      </c>
      <c r="R117" s="24">
        <f>VLOOKUP($A117&amp;"_"&amp;$C117,watf_2016!$A:$AD,5,FALSE)</f>
        <v>14484</v>
      </c>
      <c r="S117" s="24">
        <f>VLOOKUP($A117&amp;"_"&amp;$C117,watf_2017!$A:$AD,18,FALSE)</f>
        <v>12739</v>
      </c>
      <c r="T117" s="24">
        <f>VLOOKUP($A117&amp;"_"&amp;$C117,watf_2018!$A:$AD,18,FALSE)</f>
        <v>12206</v>
      </c>
      <c r="U117" s="24">
        <f>VLOOKUP($A117&amp;"_"&amp;$C117,watf_2019!$A:$AD,18,FALSE)</f>
        <v>14540.2</v>
      </c>
      <c r="V117" s="24">
        <f>VLOOKUP($A117&amp;"_"&amp;$C117,watf_2020!$A:$AD,19,FALSE)</f>
        <v>18322</v>
      </c>
      <c r="W117" s="24">
        <f>VLOOKUP($A117&amp;"_"&amp;$C117,watf_2021!$A:$AD,18,FALSE)</f>
        <v>8832.9</v>
      </c>
      <c r="X117" s="24">
        <f>VLOOKUP($A117&amp;"_"&amp;$C117,watf_2021!$A:$AD,19,FALSE)</f>
        <v>11438.962409839045</v>
      </c>
      <c r="Y117" s="24">
        <v>12195.6</v>
      </c>
      <c r="Z117" s="24">
        <v>12721.466216920129</v>
      </c>
      <c r="AA117" s="24">
        <v>15528.271184105939</v>
      </c>
      <c r="AB117" s="24">
        <v>17143.520883506251</v>
      </c>
      <c r="AC117" s="24">
        <v>18195.627686069587</v>
      </c>
      <c r="AD117" s="24">
        <v>19327.897282811835</v>
      </c>
      <c r="AE117" s="24">
        <v>20246.174819727552</v>
      </c>
      <c r="AF117" s="24">
        <v>20930.862024974995</v>
      </c>
      <c r="AG117" s="24">
        <v>21622.843968222638</v>
      </c>
      <c r="AH117" s="24">
        <v>22246.228176552875</v>
      </c>
      <c r="AI117" s="24">
        <v>22802.968648389702</v>
      </c>
      <c r="AJ117" s="24">
        <v>23298.226016138928</v>
      </c>
      <c r="AK117" s="24">
        <v>23738.167940766172</v>
      </c>
      <c r="AL117" s="24">
        <v>24130.343771942127</v>
      </c>
      <c r="AM117" s="24">
        <v>24500.768292175584</v>
      </c>
      <c r="AN117" s="24">
        <v>24854.753365082528</v>
      </c>
      <c r="AO117" s="24">
        <v>25195.110290086421</v>
      </c>
      <c r="AP117" s="24">
        <v>25523.073189532937</v>
      </c>
      <c r="AQ117" s="24">
        <v>25841.56772720912</v>
      </c>
      <c r="AR117" s="24">
        <v>26160.062264885295</v>
      </c>
      <c r="AS117" s="24">
        <v>26478.556802561478</v>
      </c>
      <c r="AT117" s="24">
        <v>26797.05134023766</v>
      </c>
      <c r="AU117" s="24">
        <v>27115.545877913843</v>
      </c>
      <c r="AV117" s="24">
        <v>27434.040415590018</v>
      </c>
      <c r="AW117" s="24">
        <v>27752.5349532662</v>
      </c>
      <c r="AX117" s="24">
        <v>28071.029490942383</v>
      </c>
      <c r="AY117" s="24">
        <v>28389.524028618565</v>
      </c>
      <c r="AZ117" s="24">
        <v>28708.018566294741</v>
      </c>
      <c r="BA117" s="24">
        <v>29026.513103970923</v>
      </c>
      <c r="BB117" s="24">
        <v>29345.007641647106</v>
      </c>
      <c r="BC117" s="21">
        <v>29663.503030157575</v>
      </c>
    </row>
    <row r="118" spans="1:55" ht="16" x14ac:dyDescent="0.45">
      <c r="A118" s="13" t="s">
        <v>56</v>
      </c>
      <c r="B118" s="14" t="s">
        <v>32</v>
      </c>
      <c r="C118" s="15" t="s">
        <v>57</v>
      </c>
      <c r="D118" s="16" t="s">
        <v>20</v>
      </c>
      <c r="E118" s="17" t="s">
        <v>20</v>
      </c>
      <c r="F118" s="17" t="s">
        <v>20</v>
      </c>
      <c r="G118" s="17" t="s">
        <v>20</v>
      </c>
      <c r="H118" s="17" t="s">
        <v>20</v>
      </c>
      <c r="I118" s="17" t="s">
        <v>34</v>
      </c>
      <c r="J118" s="17" t="s">
        <v>20</v>
      </c>
      <c r="K118" s="17" t="s">
        <v>20</v>
      </c>
      <c r="L118" s="17" t="s">
        <v>34</v>
      </c>
      <c r="M118" s="17" t="s">
        <v>20</v>
      </c>
      <c r="N118" s="17" t="s">
        <v>20</v>
      </c>
      <c r="O118" s="17" t="s">
        <v>20</v>
      </c>
      <c r="P118" s="17" t="s">
        <v>20</v>
      </c>
      <c r="Q118" s="17" t="s">
        <v>20</v>
      </c>
      <c r="R118" s="18" t="e">
        <f>VLOOKUP($A118&amp;"_"&amp;$C118,watf_2016!$A:$AD,5,FALSE)</f>
        <v>#N/A</v>
      </c>
      <c r="S118" s="18" t="e">
        <f>VLOOKUP($A118&amp;"_"&amp;$C118,watf_2017!$A:$AD,18,FALSE)</f>
        <v>#N/A</v>
      </c>
      <c r="T118" s="18">
        <f>VLOOKUP($A118&amp;"_"&amp;$C118,watf_2018!$A:$AD,18,FALSE)</f>
        <v>223317</v>
      </c>
      <c r="U118" s="18">
        <f>VLOOKUP($A118&amp;"_"&amp;$C118,watf_2019!$A:$AD,18,FALSE)</f>
        <v>298952</v>
      </c>
      <c r="V118" s="18">
        <f>VLOOKUP($A118&amp;"_"&amp;$C118,watf_2020!$A:$AD,19,FALSE)</f>
        <v>289041</v>
      </c>
      <c r="W118" s="18">
        <f>VLOOKUP($A118&amp;"_"&amp;$C118,watf_2021!$A:$AD,18,FALSE)</f>
        <v>120175</v>
      </c>
      <c r="X118" s="18">
        <f>VLOOKUP($A118&amp;"_"&amp;$C118,watf_2021!$A:$AD,19,FALSE)</f>
        <v>83473.178369918867</v>
      </c>
      <c r="Y118" s="18">
        <v>130835</v>
      </c>
      <c r="Z118" s="18">
        <v>187769.94260295742</v>
      </c>
      <c r="AA118" s="18">
        <v>240648.94413044694</v>
      </c>
      <c r="AB118" s="18">
        <v>276877.3920078926</v>
      </c>
      <c r="AC118" s="18">
        <v>303176.52387252671</v>
      </c>
      <c r="AD118" s="18">
        <v>324239.91242419335</v>
      </c>
      <c r="AE118" s="18">
        <v>344770.40585567523</v>
      </c>
      <c r="AF118" s="18">
        <v>361781.14440275484</v>
      </c>
      <c r="AG118" s="18">
        <v>378960.05492281995</v>
      </c>
      <c r="AH118" s="18">
        <v>395702.37294798624</v>
      </c>
      <c r="AI118" s="18">
        <v>412016.69746505463</v>
      </c>
      <c r="AJ118" s="18">
        <v>427878.17641960009</v>
      </c>
      <c r="AK118" s="18">
        <v>443282.21991747472</v>
      </c>
      <c r="AL118" s="18">
        <v>458216.61563976522</v>
      </c>
      <c r="AM118" s="18">
        <v>473023.22924585483</v>
      </c>
      <c r="AN118" s="18">
        <v>487767.76916531113</v>
      </c>
      <c r="AO118" s="18">
        <v>502481.83538492769</v>
      </c>
      <c r="AP118" s="18">
        <v>517203.61873194878</v>
      </c>
      <c r="AQ118" s="18">
        <v>531979.20800232934</v>
      </c>
      <c r="AR118" s="18">
        <v>546811.83081531653</v>
      </c>
      <c r="AS118" s="18">
        <v>561701.65620272374</v>
      </c>
      <c r="AT118" s="18">
        <v>576648.85364435718</v>
      </c>
      <c r="AU118" s="18">
        <v>591653.59306913242</v>
      </c>
      <c r="AV118" s="18">
        <v>606716.04485619219</v>
      </c>
      <c r="AW118" s="18">
        <v>621836.37983602786</v>
      </c>
      <c r="AX118" s="18">
        <v>637014.76929160336</v>
      </c>
      <c r="AY118" s="18">
        <v>652251.38495948201</v>
      </c>
      <c r="AZ118" s="18">
        <v>667546.39903095504</v>
      </c>
      <c r="BA118" s="18">
        <v>682899.98415317398</v>
      </c>
      <c r="BB118" s="18">
        <v>698312.31343028578</v>
      </c>
      <c r="BC118" s="15">
        <v>713783.80902809673</v>
      </c>
    </row>
    <row r="119" spans="1:55" ht="16" x14ac:dyDescent="0.45">
      <c r="A119" s="19" t="s">
        <v>54</v>
      </c>
      <c r="B119" s="20" t="s">
        <v>32</v>
      </c>
      <c r="C119" s="21" t="s">
        <v>57</v>
      </c>
      <c r="D119" s="22" t="s">
        <v>20</v>
      </c>
      <c r="E119" s="23" t="s">
        <v>20</v>
      </c>
      <c r="F119" s="23" t="s">
        <v>20</v>
      </c>
      <c r="G119" s="23" t="s">
        <v>20</v>
      </c>
      <c r="H119" s="23" t="s">
        <v>20</v>
      </c>
      <c r="I119" s="23" t="s">
        <v>34</v>
      </c>
      <c r="J119" s="23" t="s">
        <v>20</v>
      </c>
      <c r="K119" s="23" t="s">
        <v>20</v>
      </c>
      <c r="L119" s="23" t="s">
        <v>34</v>
      </c>
      <c r="M119" s="23" t="s">
        <v>20</v>
      </c>
      <c r="N119" s="23" t="s">
        <v>20</v>
      </c>
      <c r="O119" s="23" t="s">
        <v>20</v>
      </c>
      <c r="P119" s="23" t="s">
        <v>20</v>
      </c>
      <c r="Q119" s="23" t="s">
        <v>20</v>
      </c>
      <c r="R119" s="24" t="e">
        <f>VLOOKUP($A119&amp;"_"&amp;$C119,watf_2016!$A:$AD,5,FALSE)</f>
        <v>#N/A</v>
      </c>
      <c r="S119" s="24" t="e">
        <f>VLOOKUP($A119&amp;"_"&amp;$C119,watf_2017!$A:$AD,18,FALSE)</f>
        <v>#N/A</v>
      </c>
      <c r="T119" s="24">
        <f>VLOOKUP($A119&amp;"_"&amp;$C119,watf_2018!$A:$AD,18,FALSE)</f>
        <v>990568</v>
      </c>
      <c r="U119" s="24">
        <f>VLOOKUP($A119&amp;"_"&amp;$C119,watf_2019!$A:$AD,18,FALSE)</f>
        <v>983969</v>
      </c>
      <c r="V119" s="24">
        <f>VLOOKUP($A119&amp;"_"&amp;$C119,watf_2020!$A:$AD,19,FALSE)</f>
        <v>947621</v>
      </c>
      <c r="W119" s="24">
        <f>VLOOKUP($A119&amp;"_"&amp;$C119,watf_2021!$A:$AD,18,FALSE)</f>
        <v>208206</v>
      </c>
      <c r="X119" s="24">
        <f>VLOOKUP($A119&amp;"_"&amp;$C119,watf_2021!$A:$AD,19,FALSE)</f>
        <v>294881.19109206396</v>
      </c>
      <c r="Y119" s="24">
        <v>606506</v>
      </c>
      <c r="Z119" s="24">
        <v>837770.69684118719</v>
      </c>
      <c r="AA119" s="24">
        <v>975233.62864406139</v>
      </c>
      <c r="AB119" s="24">
        <v>1093517.5106076484</v>
      </c>
      <c r="AC119" s="24">
        <v>1188110.4537175747</v>
      </c>
      <c r="AD119" s="24">
        <v>1274996.0609669667</v>
      </c>
      <c r="AE119" s="24">
        <v>1370103.1881671927</v>
      </c>
      <c r="AF119" s="24">
        <v>1464217.3417692638</v>
      </c>
      <c r="AG119" s="24">
        <v>1561980.5241124197</v>
      </c>
      <c r="AH119" s="24">
        <v>1660525.0611199888</v>
      </c>
      <c r="AI119" s="24">
        <v>1759636.7870531445</v>
      </c>
      <c r="AJ119" s="24">
        <v>1859137.2355858928</v>
      </c>
      <c r="AK119" s="24">
        <v>1958814.634684203</v>
      </c>
      <c r="AL119" s="24">
        <v>2058454.897377532</v>
      </c>
      <c r="AM119" s="24">
        <v>2159365.6114132483</v>
      </c>
      <c r="AN119" s="24">
        <v>2261594.3377582282</v>
      </c>
      <c r="AO119" s="24">
        <v>2365315.284645976</v>
      </c>
      <c r="AP119" s="24">
        <v>2470666.3590753251</v>
      </c>
      <c r="AQ119" s="24">
        <v>2577848.8968809992</v>
      </c>
      <c r="AR119" s="24">
        <v>2685454.5116637722</v>
      </c>
      <c r="AS119" s="24">
        <v>2793484.5178398867</v>
      </c>
      <c r="AT119" s="24">
        <v>2901940.2340020207</v>
      </c>
      <c r="AU119" s="24">
        <v>3010822.9829380829</v>
      </c>
      <c r="AV119" s="24">
        <v>3120134.0916501479</v>
      </c>
      <c r="AW119" s="24">
        <v>3229874.8913735501</v>
      </c>
      <c r="AX119" s="24">
        <v>3340046.7175961179</v>
      </c>
      <c r="AY119" s="24">
        <v>3450650.9100775658</v>
      </c>
      <c r="AZ119" s="24">
        <v>3561688.812869037</v>
      </c>
      <c r="BA119" s="24">
        <v>3673161.7743327981</v>
      </c>
      <c r="BB119" s="24">
        <v>3785071.1471620984</v>
      </c>
      <c r="BC119" s="21">
        <v>3897423.2225768897</v>
      </c>
    </row>
    <row r="120" spans="1:55" ht="16" x14ac:dyDescent="0.45">
      <c r="A120" s="13" t="s">
        <v>58</v>
      </c>
      <c r="B120" s="14" t="s">
        <v>32</v>
      </c>
      <c r="C120" s="15" t="s">
        <v>57</v>
      </c>
      <c r="D120" s="16" t="s">
        <v>20</v>
      </c>
      <c r="E120" s="17" t="s">
        <v>20</v>
      </c>
      <c r="F120" s="17" t="s">
        <v>20</v>
      </c>
      <c r="G120" s="17" t="s">
        <v>20</v>
      </c>
      <c r="H120" s="17" t="s">
        <v>20</v>
      </c>
      <c r="I120" s="17" t="s">
        <v>34</v>
      </c>
      <c r="J120" s="17" t="s">
        <v>20</v>
      </c>
      <c r="K120" s="17" t="s">
        <v>20</v>
      </c>
      <c r="L120" s="17" t="s">
        <v>34</v>
      </c>
      <c r="M120" s="17" t="s">
        <v>20</v>
      </c>
      <c r="N120" s="17" t="s">
        <v>20</v>
      </c>
      <c r="O120" s="17" t="s">
        <v>20</v>
      </c>
      <c r="P120" s="17" t="s">
        <v>20</v>
      </c>
      <c r="Q120" s="17" t="s">
        <v>20</v>
      </c>
      <c r="R120" s="18" t="e">
        <f>VLOOKUP($A120&amp;"_"&amp;$C120,watf_2016!$A:$AD,5,FALSE)</f>
        <v>#N/A</v>
      </c>
      <c r="S120" s="18" t="e">
        <f>VLOOKUP($A120&amp;"_"&amp;$C120,watf_2017!$A:$AD,18,FALSE)</f>
        <v>#N/A</v>
      </c>
      <c r="T120" s="18">
        <f>VLOOKUP($A120&amp;"_"&amp;$C120,watf_2018!$A:$AD,18,FALSE)</f>
        <v>1213885</v>
      </c>
      <c r="U120" s="18">
        <f>VLOOKUP($A120&amp;"_"&amp;$C120,watf_2019!$A:$AD,18,FALSE)</f>
        <v>1282921</v>
      </c>
      <c r="V120" s="18">
        <f>VLOOKUP($A120&amp;"_"&amp;$C120,watf_2020!$A:$AD,19,FALSE)</f>
        <v>1236662</v>
      </c>
      <c r="W120" s="18">
        <f>VLOOKUP($A120&amp;"_"&amp;$C120,watf_2021!$A:$AD,18,FALSE)</f>
        <v>328381</v>
      </c>
      <c r="X120" s="18">
        <f>VLOOKUP($A120&amp;"_"&amp;$C120,watf_2021!$A:$AD,19,FALSE)</f>
        <v>378354.36946198286</v>
      </c>
      <c r="Y120" s="18">
        <v>737341</v>
      </c>
      <c r="Z120" s="18">
        <v>1081669.1902782188</v>
      </c>
      <c r="AA120" s="18">
        <v>1282428.669700739</v>
      </c>
      <c r="AB120" s="18">
        <v>1445397.5665722843</v>
      </c>
      <c r="AC120" s="18">
        <v>1572906.1486989392</v>
      </c>
      <c r="AD120" s="18">
        <v>1686763.2679475399</v>
      </c>
      <c r="AE120" s="18">
        <v>1808729.8157990177</v>
      </c>
      <c r="AF120" s="18">
        <v>1925936.650406641</v>
      </c>
      <c r="AG120" s="18">
        <v>2047169.603772226</v>
      </c>
      <c r="AH120" s="18">
        <v>2168766.188380098</v>
      </c>
      <c r="AI120" s="18">
        <v>2290509.586667248</v>
      </c>
      <c r="AJ120" s="18">
        <v>2412185.3524972107</v>
      </c>
      <c r="AK120" s="18">
        <v>2533565.2823033403</v>
      </c>
      <c r="AL120" s="18">
        <v>2654410.6912790388</v>
      </c>
      <c r="AM120" s="18">
        <v>2776461.308560587</v>
      </c>
      <c r="AN120" s="18">
        <v>2899836.6028570957</v>
      </c>
      <c r="AO120" s="18">
        <v>3024753.6464155731</v>
      </c>
      <c r="AP120" s="18">
        <v>3151398.1750183147</v>
      </c>
      <c r="AQ120" s="18">
        <v>3280031.1550177285</v>
      </c>
      <c r="AR120" s="18">
        <v>3409170.522318746</v>
      </c>
      <c r="AS120" s="18">
        <v>3538817.8415595661</v>
      </c>
      <c r="AT120" s="18">
        <v>3668974.6822559116</v>
      </c>
      <c r="AU120" s="18">
        <v>3799642.6188220354</v>
      </c>
      <c r="AV120" s="18">
        <v>3930823.2305918671</v>
      </c>
      <c r="AW120" s="18">
        <v>4062518.1018403373</v>
      </c>
      <c r="AX120" s="18">
        <v>4194728.8218048513</v>
      </c>
      <c r="AY120" s="18">
        <v>4327456.9847069243</v>
      </c>
      <c r="AZ120" s="18">
        <v>4460704.1897739926</v>
      </c>
      <c r="BA120" s="18">
        <v>4594472.0412613759</v>
      </c>
      <c r="BB120" s="18">
        <v>4728762.1484744186</v>
      </c>
      <c r="BC120" s="15">
        <v>4863581.5922271414</v>
      </c>
    </row>
    <row r="121" spans="1:55" ht="16" x14ac:dyDescent="0.45">
      <c r="A121" s="19" t="s">
        <v>35</v>
      </c>
      <c r="B121" s="20" t="s">
        <v>32</v>
      </c>
      <c r="C121" s="21" t="s">
        <v>57</v>
      </c>
      <c r="D121" s="22" t="s">
        <v>20</v>
      </c>
      <c r="E121" s="23" t="s">
        <v>20</v>
      </c>
      <c r="F121" s="23" t="s">
        <v>20</v>
      </c>
      <c r="G121" s="23" t="s">
        <v>20</v>
      </c>
      <c r="H121" s="23" t="s">
        <v>20</v>
      </c>
      <c r="I121" s="23" t="s">
        <v>34</v>
      </c>
      <c r="J121" s="23" t="s">
        <v>20</v>
      </c>
      <c r="K121" s="23" t="s">
        <v>20</v>
      </c>
      <c r="L121" s="23" t="s">
        <v>34</v>
      </c>
      <c r="M121" s="23" t="s">
        <v>20</v>
      </c>
      <c r="N121" s="23" t="s">
        <v>20</v>
      </c>
      <c r="O121" s="23" t="s">
        <v>20</v>
      </c>
      <c r="P121" s="23" t="s">
        <v>20</v>
      </c>
      <c r="Q121" s="23" t="s">
        <v>20</v>
      </c>
      <c r="R121" s="24" t="e">
        <f>VLOOKUP($A121&amp;"_"&amp;$C121,watf_2016!$A:$AD,5,FALSE)</f>
        <v>#N/A</v>
      </c>
      <c r="S121" s="24" t="e">
        <f>VLOOKUP($A121&amp;"_"&amp;$C121,watf_2017!$A:$AD,18,FALSE)</f>
        <v>#N/A</v>
      </c>
      <c r="T121" s="24" t="str">
        <f>VLOOKUP($A121&amp;"_"&amp;$C121,watf_2018!$A:$AD,18,FALSE)</f>
        <v/>
      </c>
      <c r="U121" s="24" t="str">
        <f>VLOOKUP($A121&amp;"_"&amp;$C121,watf_2019!$A:$AD,18,FALSE)</f>
        <v/>
      </c>
      <c r="V121" s="24" t="str">
        <f>VLOOKUP($A121&amp;"_"&amp;$C121,watf_2020!$A:$AD,19,FALSE)</f>
        <v/>
      </c>
      <c r="W121" s="24">
        <f>VLOOKUP($A121&amp;"_"&amp;$C121,watf_2021!$A:$AD,18,FALSE)</f>
        <v>24457</v>
      </c>
      <c r="X121" s="24" t="str">
        <f>VLOOKUP($A121&amp;"_"&amp;$C121,watf_2021!$A:$AD,19,FALSE)</f>
        <v/>
      </c>
      <c r="Y121" s="24">
        <v>40646</v>
      </c>
      <c r="Z121" s="24">
        <v>44551.150235260284</v>
      </c>
      <c r="AA121" s="24">
        <v>52819.912819322446</v>
      </c>
      <c r="AB121" s="24">
        <v>59532.179262199839</v>
      </c>
      <c r="AC121" s="24">
        <v>64783.927254715461</v>
      </c>
      <c r="AD121" s="24">
        <v>69473.406876200897</v>
      </c>
      <c r="AE121" s="24">
        <v>73976.45546686303</v>
      </c>
      <c r="AF121" s="24">
        <v>78298.498807126496</v>
      </c>
      <c r="AG121" s="24">
        <v>82811.890471597959</v>
      </c>
      <c r="AH121" s="24">
        <v>87380.480414510981</v>
      </c>
      <c r="AI121" s="24">
        <v>92009.267822390044</v>
      </c>
      <c r="AJ121" s="24">
        <v>96703.549555018515</v>
      </c>
      <c r="AK121" s="24">
        <v>101366.88879492714</v>
      </c>
      <c r="AL121" s="24">
        <v>105989.88336991044</v>
      </c>
      <c r="AM121" s="24">
        <v>110642.04660472675</v>
      </c>
      <c r="AN121" s="24">
        <v>115327.89910409073</v>
      </c>
      <c r="AO121" s="24">
        <v>120055.79852590094</v>
      </c>
      <c r="AP121" s="24">
        <v>124832.79354911594</v>
      </c>
      <c r="AQ121" s="24">
        <v>129668.84949576587</v>
      </c>
      <c r="AR121" s="24">
        <v>134505.0814452612</v>
      </c>
      <c r="AS121" s="24">
        <v>139341.4911576304</v>
      </c>
      <c r="AT121" s="24">
        <v>144178.08041050218</v>
      </c>
      <c r="AU121" s="24">
        <v>149014.85099928165</v>
      </c>
      <c r="AV121" s="24">
        <v>153851.80473732782</v>
      </c>
      <c r="AW121" s="24">
        <v>158688.94345613336</v>
      </c>
      <c r="AX121" s="24">
        <v>163526.26900550595</v>
      </c>
      <c r="AY121" s="24">
        <v>168363.78325375114</v>
      </c>
      <c r="AZ121" s="24">
        <v>173201.48808785772</v>
      </c>
      <c r="BA121" s="24">
        <v>178039.38541368427</v>
      </c>
      <c r="BB121" s="24">
        <v>182877.47715614809</v>
      </c>
      <c r="BC121" s="21">
        <v>187715.97624331995</v>
      </c>
    </row>
    <row r="122" spans="1:55" ht="16" x14ac:dyDescent="0.45">
      <c r="A122" s="13" t="s">
        <v>19</v>
      </c>
      <c r="B122" s="14" t="s">
        <v>32</v>
      </c>
      <c r="C122" s="15" t="s">
        <v>59</v>
      </c>
      <c r="D122" s="16" t="s">
        <v>20</v>
      </c>
      <c r="E122" s="17" t="s">
        <v>20</v>
      </c>
      <c r="F122" s="17" t="s">
        <v>20</v>
      </c>
      <c r="G122" s="17" t="s">
        <v>20</v>
      </c>
      <c r="H122" s="17" t="s">
        <v>20</v>
      </c>
      <c r="I122" s="17" t="s">
        <v>34</v>
      </c>
      <c r="J122" s="17" t="s">
        <v>20</v>
      </c>
      <c r="K122" s="17" t="s">
        <v>20</v>
      </c>
      <c r="L122" s="17" t="s">
        <v>34</v>
      </c>
      <c r="M122" s="17" t="s">
        <v>20</v>
      </c>
      <c r="N122" s="17" t="s">
        <v>34</v>
      </c>
      <c r="O122" s="17" t="s">
        <v>34</v>
      </c>
      <c r="P122" s="17" t="s">
        <v>20</v>
      </c>
      <c r="Q122" s="17" t="s">
        <v>20</v>
      </c>
      <c r="R122" s="18">
        <f>VLOOKUP($A122&amp;"_"&amp;$C122,watf_2016!$A:$AD,5,FALSE)</f>
        <v>10205025</v>
      </c>
      <c r="S122" s="18">
        <f>VLOOKUP($A122&amp;"_"&amp;$C122,watf_2017!$A:$AD,18,FALSE)</f>
        <v>9735241</v>
      </c>
      <c r="T122" s="18">
        <f>VLOOKUP($A122&amp;"_"&amp;$C122,watf_2018!$A:$AD,18,FALSE)</f>
        <v>9324189</v>
      </c>
      <c r="U122" s="18">
        <f>VLOOKUP($A122&amp;"_"&amp;$C122,watf_2019!$A:$AD,18,FALSE)</f>
        <v>11385693</v>
      </c>
      <c r="V122" s="18">
        <f>VLOOKUP($A122&amp;"_"&amp;$C122,watf_2020!$A:$AD,19,FALSE)</f>
        <v>12213763</v>
      </c>
      <c r="W122" s="18">
        <f>VLOOKUP($A122&amp;"_"&amp;$C122,watf_2021!$A:$AD,18,FALSE)</f>
        <v>6675554</v>
      </c>
      <c r="X122" s="18">
        <f>VLOOKUP($A122&amp;"_"&amp;$C122,watf_2021!$A:$AD,19,FALSE)</f>
        <v>12268012.265128557</v>
      </c>
      <c r="Y122" s="18">
        <v>13562775</v>
      </c>
      <c r="Z122" s="18">
        <v>12919011.946048908</v>
      </c>
      <c r="AA122" s="18">
        <v>13892285.549839949</v>
      </c>
      <c r="AB122" s="18">
        <v>14771017.312679537</v>
      </c>
      <c r="AC122" s="18">
        <v>15552915.852621907</v>
      </c>
      <c r="AD122" s="18">
        <v>16307768.997427573</v>
      </c>
      <c r="AE122" s="18">
        <v>17166496.44031629</v>
      </c>
      <c r="AF122" s="18">
        <v>17964389.328912545</v>
      </c>
      <c r="AG122" s="18">
        <v>18791673.959300384</v>
      </c>
      <c r="AH122" s="18">
        <v>19621443.450120594</v>
      </c>
      <c r="AI122" s="18">
        <v>20457247.826836467</v>
      </c>
      <c r="AJ122" s="18">
        <v>21303732.833049923</v>
      </c>
      <c r="AK122" s="18">
        <v>22166029.256974597</v>
      </c>
      <c r="AL122" s="18">
        <v>23048210.412789758</v>
      </c>
      <c r="AM122" s="18">
        <v>23944001.664509144</v>
      </c>
      <c r="AN122" s="18">
        <v>24837600.846489429</v>
      </c>
      <c r="AO122" s="18">
        <v>25744233.038951747</v>
      </c>
      <c r="AP122" s="18">
        <v>26665453.700658143</v>
      </c>
      <c r="AQ122" s="18">
        <v>27601910.0614824</v>
      </c>
      <c r="AR122" s="18">
        <v>28539199.640804097</v>
      </c>
      <c r="AS122" s="18">
        <v>29477878.725185771</v>
      </c>
      <c r="AT122" s="18">
        <v>30418395.373819783</v>
      </c>
      <c r="AU122" s="18">
        <v>31361110.896511663</v>
      </c>
      <c r="AV122" s="18">
        <v>32306317.070445769</v>
      </c>
      <c r="AW122" s="18">
        <v>33254249.941158768</v>
      </c>
      <c r="AX122" s="18">
        <v>34205100.885414153</v>
      </c>
      <c r="AY122" s="18">
        <v>35159025.479216784</v>
      </c>
      <c r="AZ122" s="18">
        <v>36116150.606427513</v>
      </c>
      <c r="BA122" s="18">
        <v>37076580.157043003</v>
      </c>
      <c r="BB122" s="18">
        <v>38040399.594951198</v>
      </c>
      <c r="BC122" s="15">
        <v>39007722.411772437</v>
      </c>
    </row>
    <row r="123" spans="1:55" ht="16" x14ac:dyDescent="0.45">
      <c r="A123" s="19" t="s">
        <v>22</v>
      </c>
      <c r="B123" s="20" t="s">
        <v>32</v>
      </c>
      <c r="C123" s="21" t="s">
        <v>59</v>
      </c>
      <c r="D123" s="22" t="s">
        <v>20</v>
      </c>
      <c r="E123" s="23" t="s">
        <v>20</v>
      </c>
      <c r="F123" s="23" t="s">
        <v>20</v>
      </c>
      <c r="G123" s="23" t="s">
        <v>20</v>
      </c>
      <c r="H123" s="23" t="s">
        <v>20</v>
      </c>
      <c r="I123" s="23" t="s">
        <v>34</v>
      </c>
      <c r="J123" s="23" t="s">
        <v>20</v>
      </c>
      <c r="K123" s="23" t="s">
        <v>20</v>
      </c>
      <c r="L123" s="23" t="s">
        <v>34</v>
      </c>
      <c r="M123" s="23" t="s">
        <v>20</v>
      </c>
      <c r="N123" s="23" t="s">
        <v>34</v>
      </c>
      <c r="O123" s="23" t="s">
        <v>34</v>
      </c>
      <c r="P123" s="23" t="s">
        <v>20</v>
      </c>
      <c r="Q123" s="23" t="s">
        <v>20</v>
      </c>
      <c r="R123" s="24">
        <f>VLOOKUP($A123&amp;"_"&amp;$C123,watf_2016!$A:$AD,5,FALSE)</f>
        <v>4320964</v>
      </c>
      <c r="S123" s="24">
        <f>VLOOKUP($A123&amp;"_"&amp;$C123,watf_2017!$A:$AD,18,FALSE)</f>
        <v>4067747</v>
      </c>
      <c r="T123" s="24">
        <f>VLOOKUP($A123&amp;"_"&amp;$C123,watf_2018!$A:$AD,18,FALSE)</f>
        <v>3767171</v>
      </c>
      <c r="U123" s="24">
        <f>VLOOKUP($A123&amp;"_"&amp;$C123,watf_2019!$A:$AD,18,FALSE)</f>
        <v>4218069</v>
      </c>
      <c r="V123" s="24">
        <f>VLOOKUP($A123&amp;"_"&amp;$C123,watf_2020!$A:$AD,19,FALSE)</f>
        <v>4242403</v>
      </c>
      <c r="W123" s="24">
        <f>VLOOKUP($A123&amp;"_"&amp;$C123,watf_2021!$A:$AD,18,FALSE)</f>
        <v>1361255</v>
      </c>
      <c r="X123" s="24">
        <f>VLOOKUP($A123&amp;"_"&amp;$C123,watf_2021!$A:$AD,19,FALSE)</f>
        <v>2135951.7816284592</v>
      </c>
      <c r="Y123" s="24">
        <v>3569512</v>
      </c>
      <c r="Z123" s="24">
        <v>4027749.1313094464</v>
      </c>
      <c r="AA123" s="24">
        <v>4440478.8481790489</v>
      </c>
      <c r="AB123" s="24">
        <v>4760051.7437278684</v>
      </c>
      <c r="AC123" s="24">
        <v>5073197.2931444403</v>
      </c>
      <c r="AD123" s="24">
        <v>5370947.7202511569</v>
      </c>
      <c r="AE123" s="24">
        <v>5710882.3339017406</v>
      </c>
      <c r="AF123" s="24">
        <v>6059213.7385246344</v>
      </c>
      <c r="AG123" s="24">
        <v>6434268.2791686831</v>
      </c>
      <c r="AH123" s="24">
        <v>6820993.0718219811</v>
      </c>
      <c r="AI123" s="24">
        <v>7223881.7810663199</v>
      </c>
      <c r="AJ123" s="24">
        <v>7644111.4695723085</v>
      </c>
      <c r="AK123" s="24">
        <v>8082012.0638100775</v>
      </c>
      <c r="AL123" s="24">
        <v>8537724.1602507234</v>
      </c>
      <c r="AM123" s="24">
        <v>9010014.5347895734</v>
      </c>
      <c r="AN123" s="24">
        <v>9508162.1693351306</v>
      </c>
      <c r="AO123" s="24">
        <v>10034104.469866792</v>
      </c>
      <c r="AP123" s="24">
        <v>10589758.454138367</v>
      </c>
      <c r="AQ123" s="24">
        <v>11177445.479051411</v>
      </c>
      <c r="AR123" s="24">
        <v>11767440.893030295</v>
      </c>
      <c r="AS123" s="24">
        <v>12359751.578883175</v>
      </c>
      <c r="AT123" s="24">
        <v>12954384.437715894</v>
      </c>
      <c r="AU123" s="24">
        <v>13551346.388977634</v>
      </c>
      <c r="AV123" s="24">
        <v>14150644.370506665</v>
      </c>
      <c r="AW123" s="24">
        <v>14752285.338576257</v>
      </c>
      <c r="AX123" s="24">
        <v>15356276.267940642</v>
      </c>
      <c r="AY123" s="24">
        <v>15962624.151881134</v>
      </c>
      <c r="AZ123" s="24">
        <v>16571336.002252316</v>
      </c>
      <c r="BA123" s="24">
        <v>17182418.849528376</v>
      </c>
      <c r="BB123" s="24">
        <v>17795879.742849529</v>
      </c>
      <c r="BC123" s="21">
        <v>18411771.448693492</v>
      </c>
    </row>
    <row r="124" spans="1:55" ht="16" x14ac:dyDescent="0.45">
      <c r="A124" s="13" t="s">
        <v>23</v>
      </c>
      <c r="B124" s="14" t="s">
        <v>32</v>
      </c>
      <c r="C124" s="15" t="s">
        <v>59</v>
      </c>
      <c r="D124" s="16" t="s">
        <v>20</v>
      </c>
      <c r="E124" s="17" t="s">
        <v>20</v>
      </c>
      <c r="F124" s="17" t="s">
        <v>20</v>
      </c>
      <c r="G124" s="17" t="s">
        <v>20</v>
      </c>
      <c r="H124" s="17" t="s">
        <v>20</v>
      </c>
      <c r="I124" s="17" t="s">
        <v>34</v>
      </c>
      <c r="J124" s="17" t="s">
        <v>20</v>
      </c>
      <c r="K124" s="17" t="s">
        <v>20</v>
      </c>
      <c r="L124" s="17" t="s">
        <v>34</v>
      </c>
      <c r="M124" s="17" t="s">
        <v>20</v>
      </c>
      <c r="N124" s="17" t="s">
        <v>34</v>
      </c>
      <c r="O124" s="17" t="s">
        <v>34</v>
      </c>
      <c r="P124" s="17" t="s">
        <v>20</v>
      </c>
      <c r="Q124" s="17" t="s">
        <v>20</v>
      </c>
      <c r="R124" s="18">
        <f>VLOOKUP($A124&amp;"_"&amp;$C124,watf_2016!$A:$AD,5,FALSE)</f>
        <v>14628524</v>
      </c>
      <c r="S124" s="18">
        <f>VLOOKUP($A124&amp;"_"&amp;$C124,watf_2017!$A:$AD,18,FALSE)</f>
        <v>13906414</v>
      </c>
      <c r="T124" s="18">
        <f>VLOOKUP($A124&amp;"_"&amp;$C124,watf_2018!$A:$AD,18,FALSE)</f>
        <v>13165611</v>
      </c>
      <c r="U124" s="18">
        <f>VLOOKUP($A124&amp;"_"&amp;$C124,watf_2019!$A:$AD,18,FALSE)</f>
        <v>15725318</v>
      </c>
      <c r="V124" s="18">
        <f>VLOOKUP($A124&amp;"_"&amp;$C124,watf_2020!$A:$AD,19,FALSE)</f>
        <v>16570069</v>
      </c>
      <c r="W124" s="18">
        <f>VLOOKUP($A124&amp;"_"&amp;$C124,watf_2021!$A:$AD,18,FALSE)</f>
        <v>8061778</v>
      </c>
      <c r="X124" s="18">
        <f>VLOOKUP($A124&amp;"_"&amp;$C124,watf_2021!$A:$AD,19,FALSE)</f>
        <v>14408631.683134086</v>
      </c>
      <c r="Y124" s="18">
        <v>17139059</v>
      </c>
      <c r="Z124" s="18">
        <v>18403467.581509259</v>
      </c>
      <c r="AA124" s="18">
        <v>19319332.310342699</v>
      </c>
      <c r="AB124" s="18">
        <v>20106148.527458798</v>
      </c>
      <c r="AC124" s="18">
        <v>20928308.887919679</v>
      </c>
      <c r="AD124" s="18">
        <v>21700625.702043004</v>
      </c>
      <c r="AE124" s="18">
        <v>22682058.025015328</v>
      </c>
      <c r="AF124" s="18">
        <v>23542568.715645354</v>
      </c>
      <c r="AG124" s="18">
        <v>24476651.401272893</v>
      </c>
      <c r="AH124" s="18">
        <v>25443947.986578736</v>
      </c>
      <c r="AI124" s="18">
        <v>26448704.796409398</v>
      </c>
      <c r="AJ124" s="18">
        <v>27490560.234020472</v>
      </c>
      <c r="AK124" s="18">
        <v>28573115.816574752</v>
      </c>
      <c r="AL124" s="18">
        <v>29697199.331630554</v>
      </c>
      <c r="AM124" s="18">
        <v>30856166.171823103</v>
      </c>
      <c r="AN124" s="18">
        <v>32044169.716362949</v>
      </c>
      <c r="AO124" s="18">
        <v>33275427.579649404</v>
      </c>
      <c r="AP124" s="18">
        <v>34551792.384331167</v>
      </c>
      <c r="AQ124" s="18">
        <v>35876292.411147617</v>
      </c>
      <c r="AR124" s="18">
        <v>37205833.353603743</v>
      </c>
      <c r="AS124" s="18">
        <v>38542304.448868148</v>
      </c>
      <c r="AT124" s="18">
        <v>39885292.208535545</v>
      </c>
      <c r="AU124" s="18">
        <v>41235689.133202195</v>
      </c>
      <c r="AV124" s="18">
        <v>42591466.616729014</v>
      </c>
      <c r="AW124" s="18">
        <v>43954543.650983304</v>
      </c>
      <c r="AX124" s="18">
        <v>45324518.78354995</v>
      </c>
      <c r="AY124" s="18">
        <v>46702307.82825835</v>
      </c>
      <c r="AZ124" s="18">
        <v>48085882.892663054</v>
      </c>
      <c r="BA124" s="18">
        <v>49477196.241227016</v>
      </c>
      <c r="BB124" s="18">
        <v>50875862.004074097</v>
      </c>
      <c r="BC124" s="15">
        <v>52281543.580361374</v>
      </c>
    </row>
    <row r="125" spans="1:55" ht="16" x14ac:dyDescent="0.45">
      <c r="A125" s="19" t="s">
        <v>24</v>
      </c>
      <c r="B125" s="20" t="s">
        <v>32</v>
      </c>
      <c r="C125" s="21" t="s">
        <v>59</v>
      </c>
      <c r="D125" s="22" t="s">
        <v>20</v>
      </c>
      <c r="E125" s="23" t="s">
        <v>20</v>
      </c>
      <c r="F125" s="23" t="s">
        <v>20</v>
      </c>
      <c r="G125" s="23" t="s">
        <v>20</v>
      </c>
      <c r="H125" s="23" t="s">
        <v>20</v>
      </c>
      <c r="I125" s="23" t="s">
        <v>34</v>
      </c>
      <c r="J125" s="23" t="s">
        <v>20</v>
      </c>
      <c r="K125" s="23" t="s">
        <v>20</v>
      </c>
      <c r="L125" s="23" t="s">
        <v>34</v>
      </c>
      <c r="M125" s="23" t="s">
        <v>20</v>
      </c>
      <c r="N125" s="23" t="s">
        <v>34</v>
      </c>
      <c r="O125" s="23" t="s">
        <v>34</v>
      </c>
      <c r="P125" s="23" t="s">
        <v>20</v>
      </c>
      <c r="Q125" s="23" t="s">
        <v>20</v>
      </c>
      <c r="R125" s="24">
        <f>VLOOKUP($A125&amp;"_"&amp;$C125,watf_2016!$A:$AD,5,FALSE)</f>
        <v>219632</v>
      </c>
      <c r="S125" s="24">
        <f>VLOOKUP($A125&amp;"_"&amp;$C125,watf_2017!$A:$AD,18,FALSE)</f>
        <v>196027</v>
      </c>
      <c r="T125" s="24">
        <f>VLOOKUP($A125&amp;"_"&amp;$C125,watf_2018!$A:$AD,18,FALSE)</f>
        <v>215415</v>
      </c>
      <c r="U125" s="24">
        <f>VLOOKUP($A125&amp;"_"&amp;$C125,watf_2019!$A:$AD,18,FALSE)</f>
        <v>292008.23</v>
      </c>
      <c r="V125" s="24">
        <f>VLOOKUP($A125&amp;"_"&amp;$C125,watf_2020!$A:$AD,19,FALSE)</f>
        <v>303339</v>
      </c>
      <c r="W125" s="24">
        <f>VLOOKUP($A125&amp;"_"&amp;$C125,watf_2021!$A:$AD,18,FALSE)</f>
        <v>198149.91</v>
      </c>
      <c r="X125" s="24">
        <f>VLOOKUP($A125&amp;"_"&amp;$C125,watf_2021!$A:$AD,19,FALSE)</f>
        <v>215880.91018606955</v>
      </c>
      <c r="Y125" s="24">
        <v>197212.08</v>
      </c>
      <c r="Z125" s="24">
        <v>184294.74236944233</v>
      </c>
      <c r="AA125" s="24">
        <v>265710.7436450909</v>
      </c>
      <c r="AB125" s="24">
        <v>345276.82714849239</v>
      </c>
      <c r="AC125" s="24">
        <v>400760.97867088858</v>
      </c>
      <c r="AD125" s="24">
        <v>443705.80602082459</v>
      </c>
      <c r="AE125" s="24">
        <v>477488.77792338555</v>
      </c>
      <c r="AF125" s="24">
        <v>510257.14644472388</v>
      </c>
      <c r="AG125" s="24">
        <v>542473.30169380724</v>
      </c>
      <c r="AH125" s="24">
        <v>573314.37164996658</v>
      </c>
      <c r="AI125" s="24">
        <v>602859.92509259051</v>
      </c>
      <c r="AJ125" s="24">
        <v>631064.30790786212</v>
      </c>
      <c r="AK125" s="24">
        <v>658218.56631233171</v>
      </c>
      <c r="AL125" s="24">
        <v>683257.30740980734</v>
      </c>
      <c r="AM125" s="24">
        <v>707590.61551089759</v>
      </c>
      <c r="AN125" s="24">
        <v>731269.83234724519</v>
      </c>
      <c r="AO125" s="24">
        <v>754608.35185115319</v>
      </c>
      <c r="AP125" s="24">
        <v>777404.30182441149</v>
      </c>
      <c r="AQ125" s="24">
        <v>799829.35953067301</v>
      </c>
      <c r="AR125" s="24">
        <v>822180.27149052615</v>
      </c>
      <c r="AS125" s="24">
        <v>844696.12612715154</v>
      </c>
      <c r="AT125" s="24">
        <v>867102.24977431085</v>
      </c>
      <c r="AU125" s="24">
        <v>889501.54973857373</v>
      </c>
      <c r="AV125" s="24">
        <v>911826.1888015836</v>
      </c>
      <c r="AW125" s="24">
        <v>934315.24508343369</v>
      </c>
      <c r="AX125" s="24">
        <v>956694.0344087194</v>
      </c>
      <c r="AY125" s="24">
        <v>979065.45336466911</v>
      </c>
      <c r="AZ125" s="24">
        <v>1001361.6537992043</v>
      </c>
      <c r="BA125" s="24">
        <v>1023821.7026800077</v>
      </c>
      <c r="BB125" s="24">
        <v>1046170.9044562235</v>
      </c>
      <c r="BC125" s="21">
        <v>1068251.0929288915</v>
      </c>
    </row>
    <row r="126" spans="1:55" ht="16" x14ac:dyDescent="0.45">
      <c r="A126" s="13" t="s">
        <v>25</v>
      </c>
      <c r="B126" s="14" t="s">
        <v>32</v>
      </c>
      <c r="C126" s="15" t="s">
        <v>59</v>
      </c>
      <c r="D126" s="16" t="s">
        <v>20</v>
      </c>
      <c r="E126" s="17" t="s">
        <v>20</v>
      </c>
      <c r="F126" s="17" t="s">
        <v>20</v>
      </c>
      <c r="G126" s="17" t="s">
        <v>20</v>
      </c>
      <c r="H126" s="17" t="s">
        <v>20</v>
      </c>
      <c r="I126" s="17" t="s">
        <v>34</v>
      </c>
      <c r="J126" s="17" t="s">
        <v>20</v>
      </c>
      <c r="K126" s="17" t="s">
        <v>20</v>
      </c>
      <c r="L126" s="17" t="s">
        <v>34</v>
      </c>
      <c r="M126" s="17" t="s">
        <v>20</v>
      </c>
      <c r="N126" s="17" t="s">
        <v>34</v>
      </c>
      <c r="O126" s="17" t="s">
        <v>34</v>
      </c>
      <c r="P126" s="17" t="s">
        <v>20</v>
      </c>
      <c r="Q126" s="17" t="s">
        <v>20</v>
      </c>
      <c r="R126" s="18">
        <f>VLOOKUP($A126&amp;"_"&amp;$C126,watf_2016!$A:$AD,5,FALSE)</f>
        <v>241472</v>
      </c>
      <c r="S126" s="18">
        <f>VLOOKUP($A126&amp;"_"&amp;$C126,watf_2017!$A:$AD,18,FALSE)</f>
        <v>215266</v>
      </c>
      <c r="T126" s="18">
        <f>VLOOKUP($A126&amp;"_"&amp;$C126,watf_2018!$A:$AD,18,FALSE)</f>
        <v>207906</v>
      </c>
      <c r="U126" s="18">
        <f>VLOOKUP($A126&amp;"_"&amp;$C126,watf_2019!$A:$AD,18,FALSE)</f>
        <v>240809</v>
      </c>
      <c r="V126" s="18">
        <f>VLOOKUP($A126&amp;"_"&amp;$C126,watf_2020!$A:$AD,19,FALSE)</f>
        <v>247489</v>
      </c>
      <c r="W126" s="18">
        <f>VLOOKUP($A126&amp;"_"&amp;$C126,watf_2021!$A:$AD,18,FALSE)</f>
        <v>144823</v>
      </c>
      <c r="X126" s="18">
        <f>VLOOKUP($A126&amp;"_"&amp;$C126,watf_2021!$A:$AD,19,FALSE)</f>
        <v>234871.71493238411</v>
      </c>
      <c r="Y126" s="18">
        <v>266521</v>
      </c>
      <c r="Z126" s="18">
        <v>283379.75675931323</v>
      </c>
      <c r="AA126" s="18">
        <v>294568.27934365661</v>
      </c>
      <c r="AB126" s="18">
        <v>303562.03387199325</v>
      </c>
      <c r="AC126" s="18">
        <v>312879.71439480747</v>
      </c>
      <c r="AD126" s="18">
        <v>321247.84908346023</v>
      </c>
      <c r="AE126" s="18">
        <v>330164.58811872598</v>
      </c>
      <c r="AF126" s="18">
        <v>337301.44363834191</v>
      </c>
      <c r="AG126" s="18">
        <v>345516.26396085654</v>
      </c>
      <c r="AH126" s="18">
        <v>354232.58934032911</v>
      </c>
      <c r="AI126" s="18">
        <v>363522.16235069395</v>
      </c>
      <c r="AJ126" s="18">
        <v>373393.75926578534</v>
      </c>
      <c r="AK126" s="18">
        <v>383528.85774722783</v>
      </c>
      <c r="AL126" s="18">
        <v>393924.43462442578</v>
      </c>
      <c r="AM126" s="18">
        <v>404479.3663637162</v>
      </c>
      <c r="AN126" s="18">
        <v>415107.33868131903</v>
      </c>
      <c r="AO126" s="18">
        <v>425982.75082616595</v>
      </c>
      <c r="AP126" s="18">
        <v>437115.22278598062</v>
      </c>
      <c r="AQ126" s="18">
        <v>448528.33683745313</v>
      </c>
      <c r="AR126" s="18">
        <v>459674.43202203757</v>
      </c>
      <c r="AS126" s="18">
        <v>470580.54687968572</v>
      </c>
      <c r="AT126" s="18">
        <v>481244.80182961642</v>
      </c>
      <c r="AU126" s="18">
        <v>491681.09618926852</v>
      </c>
      <c r="AV126" s="18">
        <v>501868.37557390175</v>
      </c>
      <c r="AW126" s="18">
        <v>511832.65612557641</v>
      </c>
      <c r="AX126" s="18">
        <v>521572.15608454228</v>
      </c>
      <c r="AY126" s="18">
        <v>531100.26709533774</v>
      </c>
      <c r="AZ126" s="18">
        <v>540396.78060313046</v>
      </c>
      <c r="BA126" s="18">
        <v>549486.74511096498</v>
      </c>
      <c r="BB126" s="18">
        <v>558368.48868490814</v>
      </c>
      <c r="BC126" s="15">
        <v>567041.05337128683</v>
      </c>
    </row>
    <row r="127" spans="1:55" ht="16" x14ac:dyDescent="0.45">
      <c r="A127" s="19" t="s">
        <v>22</v>
      </c>
      <c r="B127" s="20" t="s">
        <v>32</v>
      </c>
      <c r="C127" s="21" t="s">
        <v>60</v>
      </c>
      <c r="D127" s="22" t="s">
        <v>20</v>
      </c>
      <c r="E127" s="23" t="s">
        <v>20</v>
      </c>
      <c r="F127" s="23" t="s">
        <v>20</v>
      </c>
      <c r="G127" s="23" t="s">
        <v>20</v>
      </c>
      <c r="H127" s="23" t="s">
        <v>20</v>
      </c>
      <c r="I127" s="23" t="s">
        <v>20</v>
      </c>
      <c r="J127" s="23" t="s">
        <v>20</v>
      </c>
      <c r="K127" s="23" t="s">
        <v>20</v>
      </c>
      <c r="L127" s="23" t="s">
        <v>20</v>
      </c>
      <c r="M127" s="23" t="s">
        <v>20</v>
      </c>
      <c r="N127" s="23" t="s">
        <v>20</v>
      </c>
      <c r="O127" s="23" t="s">
        <v>20</v>
      </c>
      <c r="P127" s="23" t="s">
        <v>20</v>
      </c>
      <c r="Q127" s="23" t="s">
        <v>20</v>
      </c>
      <c r="R127" s="24">
        <f>VLOOKUP($A127&amp;"_"&amp;$C127,watf_2016!$A:$AD,5,FALSE)</f>
        <v>2136540</v>
      </c>
      <c r="S127" s="24">
        <f>VLOOKUP($A127&amp;"_"&amp;$C127,watf_2017!$A:$AD,18,FALSE)</f>
        <v>2170733</v>
      </c>
      <c r="T127" s="24" t="e">
        <f>VLOOKUP($A127&amp;"_"&amp;$C127,watf_2018!$A:$AD,18,FALSE)</f>
        <v>#N/A</v>
      </c>
      <c r="U127" s="24">
        <f>VLOOKUP($A127&amp;"_"&amp;$C127,watf_2019!$A:$AD,18,FALSE)</f>
        <v>2518765</v>
      </c>
      <c r="V127" s="24">
        <f>VLOOKUP($A127&amp;"_"&amp;$C127,watf_2020!$A:$AD,19,FALSE)</f>
        <v>2550786</v>
      </c>
      <c r="W127" s="24">
        <f>VLOOKUP($A127&amp;"_"&amp;$C127,watf_2021!$A:$AD,18,FALSE)</f>
        <v>1059492</v>
      </c>
      <c r="X127" s="24">
        <f>VLOOKUP($A127&amp;"_"&amp;$C127,watf_2021!$A:$AD,19,FALSE)</f>
        <v>1167122.0093166358</v>
      </c>
      <c r="Y127" s="24">
        <v>2297432</v>
      </c>
      <c r="Z127" s="24">
        <v>2636819.3233886017</v>
      </c>
      <c r="AA127" s="24">
        <v>2703666.1447457126</v>
      </c>
      <c r="AB127" s="24">
        <v>2808699.2762653148</v>
      </c>
      <c r="AC127" s="24">
        <v>2915699.275169638</v>
      </c>
      <c r="AD127" s="24">
        <v>3021330.4067186322</v>
      </c>
      <c r="AE127" s="24">
        <v>3147813.0379002225</v>
      </c>
      <c r="AF127" s="24">
        <v>3277905.6900924835</v>
      </c>
      <c r="AG127" s="24">
        <v>3408827.4254889032</v>
      </c>
      <c r="AH127" s="24">
        <v>3530629.7992525077</v>
      </c>
      <c r="AI127" s="24">
        <v>3653399.6276793885</v>
      </c>
      <c r="AJ127" s="24">
        <v>3773015.5414623758</v>
      </c>
      <c r="AK127" s="24">
        <v>3893435.3775193044</v>
      </c>
      <c r="AL127" s="24">
        <v>4013322.3184216502</v>
      </c>
      <c r="AM127" s="24">
        <v>4134743.9051556075</v>
      </c>
      <c r="AN127" s="24">
        <v>4253629.9683907265</v>
      </c>
      <c r="AO127" s="24">
        <v>4374157.1564612081</v>
      </c>
      <c r="AP127" s="24">
        <v>4495188.0909868041</v>
      </c>
      <c r="AQ127" s="24">
        <v>4618322.9568416514</v>
      </c>
      <c r="AR127" s="24">
        <v>4739173.5485411081</v>
      </c>
      <c r="AS127" s="24">
        <v>4861793.0153193874</v>
      </c>
      <c r="AT127" s="24">
        <v>4984885.9677581349</v>
      </c>
      <c r="AU127" s="24">
        <v>5109914.6876902785</v>
      </c>
      <c r="AV127" s="24">
        <v>5232643.0979642672</v>
      </c>
      <c r="AW127" s="24">
        <v>5357156.7137753675</v>
      </c>
      <c r="AX127" s="24">
        <v>5482149.6484413957</v>
      </c>
      <c r="AY127" s="24">
        <v>5609095.8498594221</v>
      </c>
      <c r="AZ127" s="24">
        <v>5733725.2068774728</v>
      </c>
      <c r="BA127" s="24">
        <v>5860155.9892215319</v>
      </c>
      <c r="BB127" s="24">
        <v>5987071.8144809641</v>
      </c>
      <c r="BC127" s="21">
        <v>6113105.5940217767</v>
      </c>
    </row>
    <row r="128" spans="1:55" ht="16" x14ac:dyDescent="0.45">
      <c r="A128" s="13" t="s">
        <v>23</v>
      </c>
      <c r="B128" s="14" t="s">
        <v>32</v>
      </c>
      <c r="C128" s="15" t="s">
        <v>60</v>
      </c>
      <c r="D128" s="16" t="s">
        <v>20</v>
      </c>
      <c r="E128" s="17" t="s">
        <v>20</v>
      </c>
      <c r="F128" s="17" t="s">
        <v>20</v>
      </c>
      <c r="G128" s="17" t="s">
        <v>20</v>
      </c>
      <c r="H128" s="17" t="s">
        <v>20</v>
      </c>
      <c r="I128" s="17" t="s">
        <v>20</v>
      </c>
      <c r="J128" s="17" t="s">
        <v>20</v>
      </c>
      <c r="K128" s="17" t="s">
        <v>20</v>
      </c>
      <c r="L128" s="17" t="s">
        <v>20</v>
      </c>
      <c r="M128" s="17" t="s">
        <v>20</v>
      </c>
      <c r="N128" s="17" t="s">
        <v>20</v>
      </c>
      <c r="O128" s="17" t="s">
        <v>20</v>
      </c>
      <c r="P128" s="17" t="s">
        <v>20</v>
      </c>
      <c r="Q128" s="17" t="s">
        <v>20</v>
      </c>
      <c r="R128" s="18">
        <f>VLOOKUP($A128&amp;"_"&amp;$C128,watf_2016!$A:$AD,5,FALSE)</f>
        <v>2157526</v>
      </c>
      <c r="S128" s="18">
        <f>VLOOKUP($A128&amp;"_"&amp;$C128,watf_2017!$A:$AD,18,FALSE)</f>
        <v>2190832</v>
      </c>
      <c r="T128" s="18" t="e">
        <f>VLOOKUP($A128&amp;"_"&amp;$C128,watf_2018!$A:$AD,18,FALSE)</f>
        <v>#N/A</v>
      </c>
      <c r="U128" s="18">
        <f>VLOOKUP($A128&amp;"_"&amp;$C128,watf_2019!$A:$AD,18,FALSE)</f>
        <v>2571536</v>
      </c>
      <c r="V128" s="18">
        <f>VLOOKUP($A128&amp;"_"&amp;$C128,watf_2020!$A:$AD,19,FALSE)</f>
        <v>2587134</v>
      </c>
      <c r="W128" s="18">
        <f>VLOOKUP($A128&amp;"_"&amp;$C128,watf_2021!$A:$AD,18,FALSE)</f>
        <v>1064066</v>
      </c>
      <c r="X128" s="18">
        <f>VLOOKUP($A128&amp;"_"&amp;$C128,watf_2021!$A:$AD,19,FALSE)</f>
        <v>1184514.6127581687</v>
      </c>
      <c r="Y128" s="18">
        <v>2355998</v>
      </c>
      <c r="Z128" s="18">
        <v>2704036.9648655104</v>
      </c>
      <c r="AA128" s="18">
        <v>2772587.841419728</v>
      </c>
      <c r="AB128" s="18">
        <v>2880298.4712855611</v>
      </c>
      <c r="AC128" s="18">
        <v>2990026.1078025885</v>
      </c>
      <c r="AD128" s="18">
        <v>3098349.9818790215</v>
      </c>
      <c r="AE128" s="18">
        <v>3228056.9007774107</v>
      </c>
      <c r="AF128" s="18">
        <v>3361465.8671275191</v>
      </c>
      <c r="AG128" s="18">
        <v>3495725.0516215516</v>
      </c>
      <c r="AH128" s="18">
        <v>3620632.4042580188</v>
      </c>
      <c r="AI128" s="18">
        <v>3746531.8738545403</v>
      </c>
      <c r="AJ128" s="18">
        <v>3869197.0294025131</v>
      </c>
      <c r="AK128" s="18">
        <v>3992686.6007632548</v>
      </c>
      <c r="AL128" s="18">
        <v>4115629.6924378052</v>
      </c>
      <c r="AM128" s="18">
        <v>4240146.5510442965</v>
      </c>
      <c r="AN128" s="18">
        <v>4362063.2507376131</v>
      </c>
      <c r="AO128" s="18">
        <v>4485662.9107230566</v>
      </c>
      <c r="AP128" s="18">
        <v>4609779.1586383097</v>
      </c>
      <c r="AQ128" s="18">
        <v>4736052.9711752152</v>
      </c>
      <c r="AR128" s="18">
        <v>4859984.2789757224</v>
      </c>
      <c r="AS128" s="18">
        <v>4985729.5539134331</v>
      </c>
      <c r="AT128" s="18">
        <v>5111960.3845799267</v>
      </c>
      <c r="AU128" s="18">
        <v>5240176.3292097086</v>
      </c>
      <c r="AV128" s="18">
        <v>5366033.3248242466</v>
      </c>
      <c r="AW128" s="18">
        <v>5493721.0343293464</v>
      </c>
      <c r="AX128" s="18">
        <v>5621900.2814571364</v>
      </c>
      <c r="AY128" s="18">
        <v>5752082.5878968779</v>
      </c>
      <c r="AZ128" s="18">
        <v>5879888.9890768966</v>
      </c>
      <c r="BA128" s="18">
        <v>6009542.7374102697</v>
      </c>
      <c r="BB128" s="18">
        <v>6139693.8933441881</v>
      </c>
      <c r="BC128" s="15">
        <v>6268940.5185024487</v>
      </c>
    </row>
    <row r="129" spans="1:55" ht="16" x14ac:dyDescent="0.45">
      <c r="A129" s="19" t="s">
        <v>24</v>
      </c>
      <c r="B129" s="20" t="s">
        <v>32</v>
      </c>
      <c r="C129" s="21" t="s">
        <v>60</v>
      </c>
      <c r="D129" s="22" t="s">
        <v>20</v>
      </c>
      <c r="E129" s="23" t="s">
        <v>20</v>
      </c>
      <c r="F129" s="23" t="s">
        <v>20</v>
      </c>
      <c r="G129" s="23" t="s">
        <v>20</v>
      </c>
      <c r="H129" s="23" t="s">
        <v>20</v>
      </c>
      <c r="I129" s="23" t="s">
        <v>20</v>
      </c>
      <c r="J129" s="23" t="s">
        <v>20</v>
      </c>
      <c r="K129" s="23" t="s">
        <v>20</v>
      </c>
      <c r="L129" s="23" t="s">
        <v>20</v>
      </c>
      <c r="M129" s="23" t="s">
        <v>20</v>
      </c>
      <c r="N129" s="23" t="s">
        <v>20</v>
      </c>
      <c r="O129" s="23" t="s">
        <v>20</v>
      </c>
      <c r="P129" s="23" t="s">
        <v>20</v>
      </c>
      <c r="Q129" s="23" t="s">
        <v>20</v>
      </c>
      <c r="R129" s="24">
        <f>VLOOKUP($A129&amp;"_"&amp;$C129,watf_2016!$A:$AD,5,FALSE)</f>
        <v>0</v>
      </c>
      <c r="S129" s="24" t="str">
        <f>VLOOKUP($A129&amp;"_"&amp;$C129,watf_2017!$A:$AD,18,FALSE)</f>
        <v xml:space="preserve">-  </v>
      </c>
      <c r="T129" s="24" t="e">
        <f>VLOOKUP($A129&amp;"_"&amp;$C129,watf_2018!$A:$AD,18,FALSE)</f>
        <v>#N/A</v>
      </c>
      <c r="U129" s="24">
        <f>VLOOKUP($A129&amp;"_"&amp;$C129,watf_2019!$A:$AD,18,FALSE)</f>
        <v>34105.24</v>
      </c>
      <c r="V129" s="24">
        <f>VLOOKUP($A129&amp;"_"&amp;$C129,watf_2020!$A:$AD,19,FALSE)</f>
        <v>34222</v>
      </c>
      <c r="W129" s="24">
        <f>VLOOKUP($A129&amp;"_"&amp;$C129,watf_2021!$A:$AD,18,FALSE)</f>
        <v>28474.02</v>
      </c>
      <c r="X129" s="24">
        <f>VLOOKUP($A129&amp;"_"&amp;$C129,watf_2021!$A:$AD,19,FALSE)</f>
        <v>27427.109397907152</v>
      </c>
      <c r="Y129" s="24">
        <v>31648.94</v>
      </c>
      <c r="Z129" s="24">
        <v>32215.914126708409</v>
      </c>
      <c r="AA129" s="24">
        <v>32778.104978878306</v>
      </c>
      <c r="AB129" s="24">
        <v>34841.080932712939</v>
      </c>
      <c r="AC129" s="24">
        <v>35691.573460494699</v>
      </c>
      <c r="AD129" s="24">
        <v>36312.060483582187</v>
      </c>
      <c r="AE129" s="24">
        <v>36893.186567981305</v>
      </c>
      <c r="AF129" s="24">
        <v>37387.948236819037</v>
      </c>
      <c r="AG129" s="24">
        <v>37803.233133179114</v>
      </c>
      <c r="AH129" s="24">
        <v>38238.711472305062</v>
      </c>
      <c r="AI129" s="24">
        <v>38646.353349888494</v>
      </c>
      <c r="AJ129" s="24">
        <v>39079.580358444779</v>
      </c>
      <c r="AK129" s="24">
        <v>39391.179980283079</v>
      </c>
      <c r="AL129" s="24">
        <v>39733.989051475924</v>
      </c>
      <c r="AM129" s="24">
        <v>40084.44735359124</v>
      </c>
      <c r="AN129" s="24">
        <v>40484.082462173661</v>
      </c>
      <c r="AO129" s="24">
        <v>40781.040629219191</v>
      </c>
      <c r="AP129" s="24">
        <v>41124.985545582131</v>
      </c>
      <c r="AQ129" s="24">
        <v>41469.612370084324</v>
      </c>
      <c r="AR129" s="24">
        <v>41862.19640848953</v>
      </c>
      <c r="AS129" s="24">
        <v>42153.523292796279</v>
      </c>
      <c r="AT129" s="24">
        <v>42492.930216194989</v>
      </c>
      <c r="AU129" s="24">
        <v>42830.69780833205</v>
      </c>
      <c r="AV129" s="24">
        <v>43216.436651994743</v>
      </c>
      <c r="AW129" s="24">
        <v>43500.932350452938</v>
      </c>
      <c r="AX129" s="24">
        <v>43833.522068227467</v>
      </c>
      <c r="AY129" s="24">
        <v>44164.486406353921</v>
      </c>
      <c r="AZ129" s="24">
        <v>44543.435919066622</v>
      </c>
      <c r="BA129" s="24">
        <v>44821.156181142338</v>
      </c>
      <c r="BB129" s="24">
        <v>45146.984328665334</v>
      </c>
      <c r="BC129" s="21">
        <v>45470.612940712002</v>
      </c>
    </row>
    <row r="130" spans="1:55" ht="16" x14ac:dyDescent="0.45">
      <c r="A130" s="13" t="s">
        <v>25</v>
      </c>
      <c r="B130" s="14" t="s">
        <v>32</v>
      </c>
      <c r="C130" s="15" t="s">
        <v>60</v>
      </c>
      <c r="D130" s="16" t="s">
        <v>20</v>
      </c>
      <c r="E130" s="17" t="s">
        <v>20</v>
      </c>
      <c r="F130" s="17" t="s">
        <v>20</v>
      </c>
      <c r="G130" s="17" t="s">
        <v>20</v>
      </c>
      <c r="H130" s="17" t="s">
        <v>20</v>
      </c>
      <c r="I130" s="17" t="s">
        <v>20</v>
      </c>
      <c r="J130" s="17" t="s">
        <v>20</v>
      </c>
      <c r="K130" s="17" t="s">
        <v>20</v>
      </c>
      <c r="L130" s="17" t="s">
        <v>20</v>
      </c>
      <c r="M130" s="17" t="s">
        <v>20</v>
      </c>
      <c r="N130" s="17" t="s">
        <v>20</v>
      </c>
      <c r="O130" s="17" t="s">
        <v>20</v>
      </c>
      <c r="P130" s="17" t="s">
        <v>20</v>
      </c>
      <c r="Q130" s="17" t="s">
        <v>20</v>
      </c>
      <c r="R130" s="18">
        <f>VLOOKUP($A130&amp;"_"&amp;$C130,watf_2016!$A:$AD,5,FALSE)</f>
        <v>0</v>
      </c>
      <c r="S130" s="18" t="str">
        <f>VLOOKUP($A130&amp;"_"&amp;$C130,watf_2017!$A:$AD,18,FALSE)</f>
        <v xml:space="preserve">-  </v>
      </c>
      <c r="T130" s="18" t="e">
        <f>VLOOKUP($A130&amp;"_"&amp;$C130,watf_2018!$A:$AD,18,FALSE)</f>
        <v>#N/A</v>
      </c>
      <c r="U130" s="18" t="str">
        <f>VLOOKUP($A130&amp;"_"&amp;$C130,watf_2019!$A:$AD,18,FALSE)</f>
        <v/>
      </c>
      <c r="V130" s="18" t="str">
        <f>VLOOKUP($A130&amp;"_"&amp;$C130,watf_2020!$A:$AD,19,FALSE)</f>
        <v/>
      </c>
      <c r="W130" s="18">
        <f>VLOOKUP($A130&amp;"_"&amp;$C130,watf_2021!$A:$AD,18,FALSE)</f>
        <v>46750</v>
      </c>
      <c r="X130" s="18" t="str">
        <f>VLOOKUP($A130&amp;"_"&amp;$C130,watf_2021!$A:$AD,19,FALSE)</f>
        <v/>
      </c>
      <c r="Y130" s="18">
        <v>48110</v>
      </c>
      <c r="Z130" s="18">
        <v>55217.03260345709</v>
      </c>
      <c r="AA130" s="18">
        <v>56616.856657222583</v>
      </c>
      <c r="AB130" s="18">
        <v>58816.331530650001</v>
      </c>
      <c r="AC130" s="18">
        <v>61056.994125794037</v>
      </c>
      <c r="AD130" s="18">
        <v>63268.991581571696</v>
      </c>
      <c r="AE130" s="18">
        <v>65457.133095868514</v>
      </c>
      <c r="AF130" s="18">
        <v>67754.184323683963</v>
      </c>
      <c r="AG130" s="18">
        <v>70108.733089370886</v>
      </c>
      <c r="AH130" s="18">
        <v>72323.944806386426</v>
      </c>
      <c r="AI130" s="18">
        <v>74614.781325947726</v>
      </c>
      <c r="AJ130" s="18">
        <v>76903.935124168755</v>
      </c>
      <c r="AK130" s="18">
        <v>79200.006649091607</v>
      </c>
      <c r="AL130" s="18">
        <v>81475.787349603488</v>
      </c>
      <c r="AM130" s="18">
        <v>83773.260728237685</v>
      </c>
      <c r="AN130" s="18">
        <v>86009.968731562141</v>
      </c>
      <c r="AO130" s="18">
        <v>88270.531918513298</v>
      </c>
      <c r="AP130" s="18">
        <v>90531.873550785996</v>
      </c>
      <c r="AQ130" s="18">
        <v>92826.124229551642</v>
      </c>
      <c r="AR130" s="18">
        <v>95065.034343446547</v>
      </c>
      <c r="AS130" s="18">
        <v>97330.048638983513</v>
      </c>
      <c r="AT130" s="18">
        <v>99595.102183831157</v>
      </c>
      <c r="AU130" s="18">
        <v>101889.32413539261</v>
      </c>
      <c r="AV130" s="18">
        <v>104128.21517018543</v>
      </c>
      <c r="AW130" s="18">
        <v>106393.21679438336</v>
      </c>
      <c r="AX130" s="18">
        <v>108658.26192359242</v>
      </c>
      <c r="AY130" s="18">
        <v>110952.47828592814</v>
      </c>
      <c r="AZ130" s="18">
        <v>113191.36560865026</v>
      </c>
      <c r="BA130" s="18">
        <v>115456.36476748565</v>
      </c>
      <c r="BB130" s="18">
        <v>117721.40825932997</v>
      </c>
      <c r="BC130" s="15">
        <v>119959.64098147431</v>
      </c>
    </row>
    <row r="131" spans="1:55" ht="16" x14ac:dyDescent="0.45">
      <c r="A131" s="19" t="s">
        <v>22</v>
      </c>
      <c r="B131" s="20" t="s">
        <v>32</v>
      </c>
      <c r="C131" s="21" t="s">
        <v>61</v>
      </c>
      <c r="D131" s="22" t="s">
        <v>20</v>
      </c>
      <c r="E131" s="23" t="s">
        <v>20</v>
      </c>
      <c r="F131" s="23" t="s">
        <v>20</v>
      </c>
      <c r="G131" s="23" t="s">
        <v>20</v>
      </c>
      <c r="H131" s="23" t="s">
        <v>20</v>
      </c>
      <c r="I131" s="23" t="s">
        <v>34</v>
      </c>
      <c r="J131" s="23" t="s">
        <v>20</v>
      </c>
      <c r="K131" s="23" t="s">
        <v>20</v>
      </c>
      <c r="L131" s="23" t="s">
        <v>34</v>
      </c>
      <c r="M131" s="23" t="s">
        <v>20</v>
      </c>
      <c r="N131" s="23" t="s">
        <v>20</v>
      </c>
      <c r="O131" s="23" t="s">
        <v>20</v>
      </c>
      <c r="P131" s="23" t="s">
        <v>20</v>
      </c>
      <c r="Q131" s="23" t="s">
        <v>20</v>
      </c>
      <c r="R131" s="24" t="e">
        <f>VLOOKUP($A131&amp;"_"&amp;$C131,watf_2016!$A:$AD,5,FALSE)</f>
        <v>#N/A</v>
      </c>
      <c r="S131" s="24" t="e">
        <f>VLOOKUP($A131&amp;"_"&amp;$C131,watf_2017!$A:$AD,18,FALSE)</f>
        <v>#N/A</v>
      </c>
      <c r="T131" s="24">
        <f>VLOOKUP($A131&amp;"_"&amp;$C131,watf_2018!$A:$AD,18,FALSE)</f>
        <v>596057</v>
      </c>
      <c r="U131" s="24">
        <f>VLOOKUP($A131&amp;"_"&amp;$C131,watf_2019!$A:$AD,18,FALSE)</f>
        <v>679948</v>
      </c>
      <c r="V131" s="24">
        <f>VLOOKUP($A131&amp;"_"&amp;$C131,watf_2020!$A:$AD,19,FALSE)</f>
        <v>832935</v>
      </c>
      <c r="W131" s="24">
        <f>VLOOKUP($A131&amp;"_"&amp;$C131,watf_2021!$A:$AD,18,FALSE)</f>
        <v>256768</v>
      </c>
      <c r="X131" s="24">
        <f>VLOOKUP($A131&amp;"_"&amp;$C131,watf_2021!$A:$AD,19,FALSE)</f>
        <v>378381.41891428729</v>
      </c>
      <c r="Y131" s="24">
        <v>645771</v>
      </c>
      <c r="Z131" s="24">
        <v>906987.24493724073</v>
      </c>
      <c r="AA131" s="24">
        <v>976540.98792822938</v>
      </c>
      <c r="AB131" s="24">
        <v>1052977.7146813776</v>
      </c>
      <c r="AC131" s="24">
        <v>1128371.5932558861</v>
      </c>
      <c r="AD131" s="24">
        <v>1210222.7468880091</v>
      </c>
      <c r="AE131" s="24">
        <v>1302224.9288242874</v>
      </c>
      <c r="AF131" s="24">
        <v>1389501.0877218479</v>
      </c>
      <c r="AG131" s="24">
        <v>1480480.9184948732</v>
      </c>
      <c r="AH131" s="24">
        <v>1572202.4100192366</v>
      </c>
      <c r="AI131" s="24">
        <v>1663600.6664813354</v>
      </c>
      <c r="AJ131" s="24">
        <v>1754901.6162748965</v>
      </c>
      <c r="AK131" s="24">
        <v>1845556.9617383126</v>
      </c>
      <c r="AL131" s="24">
        <v>1935420.2971081086</v>
      </c>
      <c r="AM131" s="24">
        <v>2025561.5574636676</v>
      </c>
      <c r="AN131" s="24">
        <v>2116442.3848391697</v>
      </c>
      <c r="AO131" s="24">
        <v>2207906.6760183135</v>
      </c>
      <c r="AP131" s="24">
        <v>2300208.4914284139</v>
      </c>
      <c r="AQ131" s="24">
        <v>2393411.9659229429</v>
      </c>
      <c r="AR131" s="24">
        <v>2487187.4645431181</v>
      </c>
      <c r="AS131" s="24">
        <v>2581227.4093777272</v>
      </c>
      <c r="AT131" s="24">
        <v>2675633.3554687114</v>
      </c>
      <c r="AU131" s="24">
        <v>2770298.633461528</v>
      </c>
      <c r="AV131" s="24">
        <v>2865541.9533915487</v>
      </c>
      <c r="AW131" s="24">
        <v>2961053.2721883003</v>
      </c>
      <c r="AX131" s="24">
        <v>3056934.9626360959</v>
      </c>
      <c r="AY131" s="24">
        <v>3153079.5023292513</v>
      </c>
      <c r="AZ131" s="24">
        <v>3249808.1615155786</v>
      </c>
      <c r="BA131" s="24">
        <v>3346808.412207739</v>
      </c>
      <c r="BB131" s="24">
        <v>3444183.4515169607</v>
      </c>
      <c r="BC131" s="21">
        <v>3542512.028900316</v>
      </c>
    </row>
    <row r="132" spans="1:55" ht="16" x14ac:dyDescent="0.45">
      <c r="A132" s="13" t="s">
        <v>23</v>
      </c>
      <c r="B132" s="14" t="s">
        <v>32</v>
      </c>
      <c r="C132" s="15" t="s">
        <v>61</v>
      </c>
      <c r="D132" s="16" t="s">
        <v>20</v>
      </c>
      <c r="E132" s="17" t="s">
        <v>20</v>
      </c>
      <c r="F132" s="17" t="s">
        <v>20</v>
      </c>
      <c r="G132" s="17" t="s">
        <v>20</v>
      </c>
      <c r="H132" s="17" t="s">
        <v>20</v>
      </c>
      <c r="I132" s="17" t="s">
        <v>34</v>
      </c>
      <c r="J132" s="17" t="s">
        <v>20</v>
      </c>
      <c r="K132" s="17" t="s">
        <v>20</v>
      </c>
      <c r="L132" s="17" t="s">
        <v>34</v>
      </c>
      <c r="M132" s="17" t="s">
        <v>20</v>
      </c>
      <c r="N132" s="17" t="s">
        <v>20</v>
      </c>
      <c r="O132" s="17" t="s">
        <v>20</v>
      </c>
      <c r="P132" s="17" t="s">
        <v>20</v>
      </c>
      <c r="Q132" s="17" t="s">
        <v>20</v>
      </c>
      <c r="R132" s="18" t="e">
        <f>VLOOKUP($A132&amp;"_"&amp;$C132,watf_2016!$A:$AD,5,FALSE)</f>
        <v>#N/A</v>
      </c>
      <c r="S132" s="18" t="e">
        <f>VLOOKUP($A132&amp;"_"&amp;$C132,watf_2017!$A:$AD,18,FALSE)</f>
        <v>#N/A</v>
      </c>
      <c r="T132" s="18">
        <f>VLOOKUP($A132&amp;"_"&amp;$C132,watf_2018!$A:$AD,18,FALSE)</f>
        <v>836985</v>
      </c>
      <c r="U132" s="18">
        <f>VLOOKUP($A132&amp;"_"&amp;$C132,watf_2019!$A:$AD,18,FALSE)</f>
        <v>977631</v>
      </c>
      <c r="V132" s="18">
        <f>VLOOKUP($A132&amp;"_"&amp;$C132,watf_2020!$A:$AD,19,FALSE)</f>
        <v>1145868</v>
      </c>
      <c r="W132" s="18">
        <f>VLOOKUP($A132&amp;"_"&amp;$C132,watf_2021!$A:$AD,18,FALSE)</f>
        <v>350351</v>
      </c>
      <c r="X132" s="18">
        <f>VLOOKUP($A132&amp;"_"&amp;$C132,watf_2021!$A:$AD,19,FALSE)</f>
        <v>500873.32193264551</v>
      </c>
      <c r="Y132" s="18">
        <v>851471</v>
      </c>
      <c r="Z132" s="18">
        <v>1193244.0031244922</v>
      </c>
      <c r="AA132" s="18">
        <v>1285632.3978151327</v>
      </c>
      <c r="AB132" s="18">
        <v>1386420.3638595343</v>
      </c>
      <c r="AC132" s="18">
        <v>1485393.0161034062</v>
      </c>
      <c r="AD132" s="18">
        <v>1592579.5631977133</v>
      </c>
      <c r="AE132" s="18">
        <v>1713064.8823659963</v>
      </c>
      <c r="AF132" s="18">
        <v>1827449.7057968508</v>
      </c>
      <c r="AG132" s="18">
        <v>1946668.1733343946</v>
      </c>
      <c r="AH132" s="18">
        <v>2066873.4941069451</v>
      </c>
      <c r="AI132" s="18">
        <v>2186689.9748274907</v>
      </c>
      <c r="AJ132" s="18">
        <v>2306403.933453796</v>
      </c>
      <c r="AK132" s="18">
        <v>2425308.1995291119</v>
      </c>
      <c r="AL132" s="18">
        <v>2543211.3824588638</v>
      </c>
      <c r="AM132" s="18">
        <v>2661510.8625321151</v>
      </c>
      <c r="AN132" s="18">
        <v>2780804.1521418011</v>
      </c>
      <c r="AO132" s="18">
        <v>2900886.8867675141</v>
      </c>
      <c r="AP132" s="18">
        <v>3022087.1080219536</v>
      </c>
      <c r="AQ132" s="18">
        <v>3144486.9546863115</v>
      </c>
      <c r="AR132" s="18">
        <v>3267632.5380854872</v>
      </c>
      <c r="AS132" s="18">
        <v>3391128.0328460815</v>
      </c>
      <c r="AT132" s="18">
        <v>3515104.1690769135</v>
      </c>
      <c r="AU132" s="18">
        <v>3639423.6915043727</v>
      </c>
      <c r="AV132" s="18">
        <v>3764496.8095530211</v>
      </c>
      <c r="AW132" s="18">
        <v>3889924.5254841377</v>
      </c>
      <c r="AX132" s="18">
        <v>4015838.6221467741</v>
      </c>
      <c r="AY132" s="18">
        <v>4142100.7466917601</v>
      </c>
      <c r="AZ132" s="18">
        <v>4269124.4038499072</v>
      </c>
      <c r="BA132" s="18">
        <v>4396507.3980920939</v>
      </c>
      <c r="BB132" s="18">
        <v>4524382.5734849693</v>
      </c>
      <c r="BC132" s="15">
        <v>4653494.9034101702</v>
      </c>
    </row>
    <row r="133" spans="1:55" ht="16" x14ac:dyDescent="0.45">
      <c r="A133" s="19" t="s">
        <v>56</v>
      </c>
      <c r="B133" s="20" t="s">
        <v>32</v>
      </c>
      <c r="C133" s="21" t="s">
        <v>61</v>
      </c>
      <c r="D133" s="22" t="s">
        <v>20</v>
      </c>
      <c r="E133" s="23" t="s">
        <v>20</v>
      </c>
      <c r="F133" s="23" t="s">
        <v>20</v>
      </c>
      <c r="G133" s="23" t="s">
        <v>20</v>
      </c>
      <c r="H133" s="23" t="s">
        <v>20</v>
      </c>
      <c r="I133" s="23" t="s">
        <v>34</v>
      </c>
      <c r="J133" s="23" t="s">
        <v>20</v>
      </c>
      <c r="K133" s="23" t="s">
        <v>20</v>
      </c>
      <c r="L133" s="23" t="s">
        <v>34</v>
      </c>
      <c r="M133" s="23" t="s">
        <v>20</v>
      </c>
      <c r="N133" s="23" t="s">
        <v>20</v>
      </c>
      <c r="O133" s="23" t="s">
        <v>20</v>
      </c>
      <c r="P133" s="23" t="s">
        <v>20</v>
      </c>
      <c r="Q133" s="23" t="s">
        <v>20</v>
      </c>
      <c r="R133" s="24" t="e">
        <f>VLOOKUP($A133&amp;"_"&amp;$C133,watf_2016!$A:$AD,5,FALSE)</f>
        <v>#N/A</v>
      </c>
      <c r="S133" s="24" t="e">
        <f>VLOOKUP($A133&amp;"_"&amp;$C133,watf_2017!$A:$AD,18,FALSE)</f>
        <v>#N/A</v>
      </c>
      <c r="T133" s="24">
        <f>VLOOKUP($A133&amp;"_"&amp;$C133,watf_2018!$A:$AD,18,FALSE)</f>
        <v>19892</v>
      </c>
      <c r="U133" s="24">
        <f>VLOOKUP($A133&amp;"_"&amp;$C133,watf_2019!$A:$AD,18,FALSE)</f>
        <v>19281</v>
      </c>
      <c r="V133" s="24">
        <f>VLOOKUP($A133&amp;"_"&amp;$C133,watf_2020!$A:$AD,19,FALSE)</f>
        <v>20959</v>
      </c>
      <c r="W133" s="24">
        <f>VLOOKUP($A133&amp;"_"&amp;$C133,watf_2021!$A:$AD,18,FALSE)</f>
        <v>5922</v>
      </c>
      <c r="X133" s="24">
        <f>VLOOKUP($A133&amp;"_"&amp;$C133,watf_2021!$A:$AD,19,FALSE)</f>
        <v>10595.238271292939</v>
      </c>
      <c r="Y133" s="24">
        <v>15821</v>
      </c>
      <c r="Z133" s="24">
        <v>20161.990345157697</v>
      </c>
      <c r="AA133" s="24">
        <v>22393.925104991122</v>
      </c>
      <c r="AB133" s="24">
        <v>24269.333505298262</v>
      </c>
      <c r="AC133" s="24">
        <v>25777.093322852095</v>
      </c>
      <c r="AD133" s="24">
        <v>27209.765053209991</v>
      </c>
      <c r="AE133" s="24">
        <v>28824.539277719723</v>
      </c>
      <c r="AF133" s="24">
        <v>30425.258281186976</v>
      </c>
      <c r="AG133" s="24">
        <v>32078.041390605707</v>
      </c>
      <c r="AH133" s="24">
        <v>33755.947591535514</v>
      </c>
      <c r="AI133" s="24">
        <v>35454.960575921374</v>
      </c>
      <c r="AJ133" s="24">
        <v>37171.620678051455</v>
      </c>
      <c r="AK133" s="24">
        <v>38904.754917761617</v>
      </c>
      <c r="AL133" s="24">
        <v>40652.058783899847</v>
      </c>
      <c r="AM133" s="24">
        <v>42429.360094707634</v>
      </c>
      <c r="AN133" s="24">
        <v>44239.283266730155</v>
      </c>
      <c r="AO133" s="24">
        <v>46079.140516006024</v>
      </c>
      <c r="AP133" s="24">
        <v>47949.759375736307</v>
      </c>
      <c r="AQ133" s="24">
        <v>49850.826732151603</v>
      </c>
      <c r="AR133" s="24">
        <v>51759.306558955075</v>
      </c>
      <c r="AS133" s="24">
        <v>53675.220901758825</v>
      </c>
      <c r="AT133" s="24">
        <v>55598.591864707552</v>
      </c>
      <c r="AU133" s="24">
        <v>57529.441610624475</v>
      </c>
      <c r="AV133" s="24">
        <v>59467.792361157604</v>
      </c>
      <c r="AW133" s="24">
        <v>61413.666396926419</v>
      </c>
      <c r="AX133" s="24">
        <v>63367.086057668857</v>
      </c>
      <c r="AY133" s="24">
        <v>65328.073742388689</v>
      </c>
      <c r="AZ133" s="24">
        <v>67296.651909503169</v>
      </c>
      <c r="BA133" s="24">
        <v>69272.84307699115</v>
      </c>
      <c r="BB133" s="24">
        <v>71256.669822541429</v>
      </c>
      <c r="BC133" s="21">
        <v>73248.226160562583</v>
      </c>
    </row>
    <row r="134" spans="1:55" ht="16" x14ac:dyDescent="0.45">
      <c r="A134" s="13" t="s">
        <v>35</v>
      </c>
      <c r="B134" s="14" t="s">
        <v>32</v>
      </c>
      <c r="C134" s="15" t="s">
        <v>61</v>
      </c>
      <c r="D134" s="16" t="s">
        <v>20</v>
      </c>
      <c r="E134" s="17" t="s">
        <v>20</v>
      </c>
      <c r="F134" s="17" t="s">
        <v>20</v>
      </c>
      <c r="G134" s="17" t="s">
        <v>20</v>
      </c>
      <c r="H134" s="17" t="s">
        <v>20</v>
      </c>
      <c r="I134" s="17" t="s">
        <v>34</v>
      </c>
      <c r="J134" s="17" t="s">
        <v>20</v>
      </c>
      <c r="K134" s="17" t="s">
        <v>20</v>
      </c>
      <c r="L134" s="17" t="s">
        <v>34</v>
      </c>
      <c r="M134" s="17" t="s">
        <v>20</v>
      </c>
      <c r="N134" s="17" t="s">
        <v>20</v>
      </c>
      <c r="O134" s="17" t="s">
        <v>20</v>
      </c>
      <c r="P134" s="17" t="s">
        <v>20</v>
      </c>
      <c r="Q134" s="17" t="s">
        <v>20</v>
      </c>
      <c r="R134" s="18" t="e">
        <f>VLOOKUP($A134&amp;"_"&amp;$C134,watf_2016!$A:$AD,5,FALSE)</f>
        <v>#N/A</v>
      </c>
      <c r="S134" s="18" t="e">
        <f>VLOOKUP($A134&amp;"_"&amp;$C134,watf_2017!$A:$AD,18,FALSE)</f>
        <v>#N/A</v>
      </c>
      <c r="T134" s="18">
        <f>VLOOKUP($A134&amp;"_"&amp;$C134,watf_2018!$A:$AD,18,FALSE)</f>
        <v>23989</v>
      </c>
      <c r="U134" s="18">
        <f>VLOOKUP($A134&amp;"_"&amp;$C134,watf_2019!$A:$AD,18,FALSE)</f>
        <v>23632</v>
      </c>
      <c r="V134" s="18">
        <f>VLOOKUP($A134&amp;"_"&amp;$C134,watf_2020!$A:$AD,19,FALSE)</f>
        <v>28048</v>
      </c>
      <c r="W134" s="18">
        <f>VLOOKUP($A134&amp;"_"&amp;$C134,watf_2021!$A:$AD,18,FALSE)</f>
        <v>15145</v>
      </c>
      <c r="X134" s="18">
        <f>VLOOKUP($A134&amp;"_"&amp;$C134,watf_2021!$A:$AD,19,FALSE)</f>
        <v>20683.559043746754</v>
      </c>
      <c r="Y134" s="18">
        <v>23981</v>
      </c>
      <c r="Z134" s="18">
        <v>31239.224967801794</v>
      </c>
      <c r="AA134" s="18">
        <v>33566.238178368352</v>
      </c>
      <c r="AB134" s="18">
        <v>35370.310671787331</v>
      </c>
      <c r="AC134" s="18">
        <v>36946.119906222972</v>
      </c>
      <c r="AD134" s="18">
        <v>38628.935332985231</v>
      </c>
      <c r="AE134" s="18">
        <v>40254.931547364744</v>
      </c>
      <c r="AF134" s="18">
        <v>41731.021996968819</v>
      </c>
      <c r="AG134" s="18">
        <v>43285.732817537966</v>
      </c>
      <c r="AH134" s="18">
        <v>44827.009142678049</v>
      </c>
      <c r="AI134" s="18">
        <v>46332.263545354785</v>
      </c>
      <c r="AJ134" s="18">
        <v>47811.694799979959</v>
      </c>
      <c r="AK134" s="18">
        <v>49236.989707566732</v>
      </c>
      <c r="AL134" s="18">
        <v>50607.919849327656</v>
      </c>
      <c r="AM134" s="18">
        <v>51943.716912597971</v>
      </c>
      <c r="AN134" s="18">
        <v>53252.547160805712</v>
      </c>
      <c r="AO134" s="18">
        <v>54534.81210652773</v>
      </c>
      <c r="AP134" s="18">
        <v>55794.745145491099</v>
      </c>
      <c r="AQ134" s="18">
        <v>57035.462734868997</v>
      </c>
      <c r="AR134" s="18">
        <v>58245.799178329966</v>
      </c>
      <c r="AS134" s="18">
        <v>59423.368875398985</v>
      </c>
      <c r="AT134" s="18">
        <v>60570.531192803115</v>
      </c>
      <c r="AU134" s="18">
        <v>61687.291354603316</v>
      </c>
      <c r="AV134" s="18">
        <v>62778.133998163772</v>
      </c>
      <c r="AW134" s="18">
        <v>63840.834033275969</v>
      </c>
      <c r="AX134" s="18">
        <v>64877.510685823334</v>
      </c>
      <c r="AY134" s="18">
        <v>65888.129149642205</v>
      </c>
      <c r="AZ134" s="18">
        <v>66876.755814858159</v>
      </c>
      <c r="BA134" s="18">
        <v>67841.31601960877</v>
      </c>
      <c r="BB134" s="18">
        <v>68783.712596645288</v>
      </c>
      <c r="BC134" s="15">
        <v>69705.784846183233</v>
      </c>
    </row>
    <row r="135" spans="1:55" ht="16" x14ac:dyDescent="0.45">
      <c r="A135" s="19" t="s">
        <v>22</v>
      </c>
      <c r="B135" s="20" t="s">
        <v>32</v>
      </c>
      <c r="C135" s="21" t="s">
        <v>62</v>
      </c>
      <c r="D135" s="22" t="s">
        <v>20</v>
      </c>
      <c r="E135" s="23" t="s">
        <v>20</v>
      </c>
      <c r="F135" s="23" t="s">
        <v>20</v>
      </c>
      <c r="G135" s="23" t="s">
        <v>20</v>
      </c>
      <c r="H135" s="23" t="s">
        <v>20</v>
      </c>
      <c r="I135" s="23" t="s">
        <v>34</v>
      </c>
      <c r="J135" s="23" t="s">
        <v>20</v>
      </c>
      <c r="K135" s="23" t="s">
        <v>20</v>
      </c>
      <c r="L135" s="23" t="s">
        <v>34</v>
      </c>
      <c r="M135" s="23" t="s">
        <v>20</v>
      </c>
      <c r="N135" s="23" t="s">
        <v>20</v>
      </c>
      <c r="O135" s="23" t="s">
        <v>20</v>
      </c>
      <c r="P135" s="23" t="s">
        <v>20</v>
      </c>
      <c r="Q135" s="23" t="s">
        <v>20</v>
      </c>
      <c r="R135" s="24">
        <f>VLOOKUP($A135&amp;"_"&amp;$C135,watf_2016!$A:$AD,5,FALSE)</f>
        <v>1771948</v>
      </c>
      <c r="S135" s="24">
        <f>VLOOKUP($A135&amp;"_"&amp;$C135,watf_2017!$A:$AD,18,FALSE)</f>
        <v>1940257</v>
      </c>
      <c r="T135" s="24">
        <f>VLOOKUP($A135&amp;"_"&amp;$C135,watf_2018!$A:$AD,18,FALSE)</f>
        <v>2044908</v>
      </c>
      <c r="U135" s="24">
        <f>VLOOKUP($A135&amp;"_"&amp;$C135,watf_2019!$A:$AD,18,FALSE)</f>
        <v>2286145</v>
      </c>
      <c r="V135" s="24">
        <f>VLOOKUP($A135&amp;"_"&amp;$C135,watf_2020!$A:$AD,19,FALSE)</f>
        <v>2339119</v>
      </c>
      <c r="W135" s="24">
        <f>VLOOKUP($A135&amp;"_"&amp;$C135,watf_2021!$A:$AD,18,FALSE)</f>
        <v>1053625</v>
      </c>
      <c r="X135" s="24">
        <f>VLOOKUP($A135&amp;"_"&amp;$C135,watf_2021!$A:$AD,19,FALSE)</f>
        <v>1757696.298618349</v>
      </c>
      <c r="Y135" s="24">
        <v>2569854</v>
      </c>
      <c r="Z135" s="24">
        <v>2818020.610242839</v>
      </c>
      <c r="AA135" s="24">
        <v>2901805.8824912412</v>
      </c>
      <c r="AB135" s="24">
        <v>2995594.4229926192</v>
      </c>
      <c r="AC135" s="24">
        <v>3081557.5960265161</v>
      </c>
      <c r="AD135" s="24">
        <v>3174984.546069074</v>
      </c>
      <c r="AE135" s="24">
        <v>3291430.3927433859</v>
      </c>
      <c r="AF135" s="24">
        <v>3405035.9318800806</v>
      </c>
      <c r="AG135" s="24">
        <v>3523594.723821132</v>
      </c>
      <c r="AH135" s="24">
        <v>3643245.1047108215</v>
      </c>
      <c r="AI135" s="24">
        <v>3764126.2260261043</v>
      </c>
      <c r="AJ135" s="24">
        <v>3886329.3522741371</v>
      </c>
      <c r="AK135" s="24">
        <v>4009861.3481203443</v>
      </c>
      <c r="AL135" s="24">
        <v>4134677.1367788082</v>
      </c>
      <c r="AM135" s="24">
        <v>4261634.2824203493</v>
      </c>
      <c r="AN135" s="24">
        <v>4390683.674990355</v>
      </c>
      <c r="AO135" s="24">
        <v>4521845.8966845758</v>
      </c>
      <c r="AP135" s="24">
        <v>4655133.0533143822</v>
      </c>
      <c r="AQ135" s="24">
        <v>4790559.7798043154</v>
      </c>
      <c r="AR135" s="24">
        <v>4926509.592667995</v>
      </c>
      <c r="AS135" s="24">
        <v>5062984.0425440101</v>
      </c>
      <c r="AT135" s="24">
        <v>5199984.6841811584</v>
      </c>
      <c r="AU135" s="24">
        <v>5337513.0764486855</v>
      </c>
      <c r="AV135" s="24">
        <v>5475570.7823465457</v>
      </c>
      <c r="AW135" s="24">
        <v>5614159.3690156918</v>
      </c>
      <c r="AX135" s="24">
        <v>5753280.4077483844</v>
      </c>
      <c r="AY135" s="24">
        <v>5892935.4739985326</v>
      </c>
      <c r="AZ135" s="24">
        <v>6033126.1473920504</v>
      </c>
      <c r="BA135" s="24">
        <v>6173854.011737247</v>
      </c>
      <c r="BB135" s="24">
        <v>6315120.6550352331</v>
      </c>
      <c r="BC135" s="21">
        <v>6456930.0575136319</v>
      </c>
    </row>
    <row r="136" spans="1:55" ht="16" x14ac:dyDescent="0.45">
      <c r="A136" s="13" t="s">
        <v>23</v>
      </c>
      <c r="B136" s="14" t="s">
        <v>32</v>
      </c>
      <c r="C136" s="15" t="s">
        <v>62</v>
      </c>
      <c r="D136" s="16" t="s">
        <v>20</v>
      </c>
      <c r="E136" s="17" t="s">
        <v>20</v>
      </c>
      <c r="F136" s="17" t="s">
        <v>20</v>
      </c>
      <c r="G136" s="17" t="s">
        <v>20</v>
      </c>
      <c r="H136" s="17" t="s">
        <v>20</v>
      </c>
      <c r="I136" s="17" t="s">
        <v>34</v>
      </c>
      <c r="J136" s="17" t="s">
        <v>20</v>
      </c>
      <c r="K136" s="17" t="s">
        <v>20</v>
      </c>
      <c r="L136" s="17" t="s">
        <v>34</v>
      </c>
      <c r="M136" s="17" t="s">
        <v>20</v>
      </c>
      <c r="N136" s="17" t="s">
        <v>20</v>
      </c>
      <c r="O136" s="17" t="s">
        <v>20</v>
      </c>
      <c r="P136" s="17" t="s">
        <v>20</v>
      </c>
      <c r="Q136" s="17" t="s">
        <v>20</v>
      </c>
      <c r="R136" s="18">
        <f>VLOOKUP($A136&amp;"_"&amp;$C136,watf_2016!$A:$AD,5,FALSE)</f>
        <v>1949717</v>
      </c>
      <c r="S136" s="18">
        <f>VLOOKUP($A136&amp;"_"&amp;$C136,watf_2017!$A:$AD,18,FALSE)</f>
        <v>2077560</v>
      </c>
      <c r="T136" s="18">
        <f>VLOOKUP($A136&amp;"_"&amp;$C136,watf_2018!$A:$AD,18,FALSE)</f>
        <v>2201119</v>
      </c>
      <c r="U136" s="18">
        <f>VLOOKUP($A136&amp;"_"&amp;$C136,watf_2019!$A:$AD,18,FALSE)</f>
        <v>2473932</v>
      </c>
      <c r="V136" s="18">
        <f>VLOOKUP($A136&amp;"_"&amp;$C136,watf_2020!$A:$AD,19,FALSE)</f>
        <v>2600563</v>
      </c>
      <c r="W136" s="18">
        <f>VLOOKUP($A136&amp;"_"&amp;$C136,watf_2021!$A:$AD,18,FALSE)</f>
        <v>1176043</v>
      </c>
      <c r="X136" s="18">
        <f>VLOOKUP($A136&amp;"_"&amp;$C136,watf_2021!$A:$AD,19,FALSE)</f>
        <v>1890828.2954750636</v>
      </c>
      <c r="Y136" s="18">
        <v>2772316</v>
      </c>
      <c r="Z136" s="18">
        <v>3040034.0354378056</v>
      </c>
      <c r="AA136" s="18">
        <v>3130420.2016630471</v>
      </c>
      <c r="AB136" s="18">
        <v>3231597.7282651877</v>
      </c>
      <c r="AC136" s="18">
        <v>3324333.3778439737</v>
      </c>
      <c r="AD136" s="18">
        <v>3425120.8266384122</v>
      </c>
      <c r="AE136" s="18">
        <v>3550740.6804778688</v>
      </c>
      <c r="AF136" s="18">
        <v>3673296.4575131726</v>
      </c>
      <c r="AG136" s="18">
        <v>3801195.721766647</v>
      </c>
      <c r="AH136" s="18">
        <v>3930272.5741273575</v>
      </c>
      <c r="AI136" s="18">
        <v>4060677.1289076288</v>
      </c>
      <c r="AJ136" s="18">
        <v>4192507.8407486291</v>
      </c>
      <c r="AK136" s="18">
        <v>4325772.115137903</v>
      </c>
      <c r="AL136" s="18">
        <v>4460421.3239841945</v>
      </c>
      <c r="AM136" s="18">
        <v>4597380.5933342725</v>
      </c>
      <c r="AN136" s="18">
        <v>4736596.9440733055</v>
      </c>
      <c r="AO136" s="18">
        <v>4878092.5799337225</v>
      </c>
      <c r="AP136" s="18">
        <v>5021880.5604646467</v>
      </c>
      <c r="AQ136" s="18">
        <v>5167976.6735806707</v>
      </c>
      <c r="AR136" s="18">
        <v>5314637.0836269166</v>
      </c>
      <c r="AS136" s="18">
        <v>5461863.4634066522</v>
      </c>
      <c r="AT136" s="18">
        <v>5609657.490157173</v>
      </c>
      <c r="AU136" s="18">
        <v>5758020.8455608422</v>
      </c>
      <c r="AV136" s="18">
        <v>5906955.2157561667</v>
      </c>
      <c r="AW136" s="18">
        <v>6056462.2913488885</v>
      </c>
      <c r="AX136" s="18">
        <v>6206543.7674231185</v>
      </c>
      <c r="AY136" s="18">
        <v>6357201.3435524805</v>
      </c>
      <c r="AZ136" s="18">
        <v>6508436.7238112902</v>
      </c>
      <c r="BA136" s="18">
        <v>6660251.6167857619</v>
      </c>
      <c r="BB136" s="18">
        <v>6812647.7355852351</v>
      </c>
      <c r="BC136" s="15">
        <v>6965629.3740134509</v>
      </c>
    </row>
    <row r="137" spans="1:55" ht="16" x14ac:dyDescent="0.45">
      <c r="A137" s="19" t="s">
        <v>24</v>
      </c>
      <c r="B137" s="20" t="s">
        <v>32</v>
      </c>
      <c r="C137" s="21" t="s">
        <v>62</v>
      </c>
      <c r="D137" s="22" t="s">
        <v>20</v>
      </c>
      <c r="E137" s="23" t="s">
        <v>20</v>
      </c>
      <c r="F137" s="23" t="s">
        <v>20</v>
      </c>
      <c r="G137" s="23" t="s">
        <v>20</v>
      </c>
      <c r="H137" s="23" t="s">
        <v>20</v>
      </c>
      <c r="I137" s="23" t="s">
        <v>34</v>
      </c>
      <c r="J137" s="23" t="s">
        <v>20</v>
      </c>
      <c r="K137" s="23" t="s">
        <v>20</v>
      </c>
      <c r="L137" s="23" t="s">
        <v>34</v>
      </c>
      <c r="M137" s="23" t="s">
        <v>20</v>
      </c>
      <c r="N137" s="23" t="s">
        <v>20</v>
      </c>
      <c r="O137" s="23" t="s">
        <v>20</v>
      </c>
      <c r="P137" s="23" t="s">
        <v>20</v>
      </c>
      <c r="Q137" s="23" t="s">
        <v>20</v>
      </c>
      <c r="R137" s="24">
        <f>VLOOKUP($A137&amp;"_"&amp;$C137,watf_2016!$A:$AD,5,FALSE)</f>
        <v>36018</v>
      </c>
      <c r="S137" s="24">
        <f>VLOOKUP($A137&amp;"_"&amp;$C137,watf_2017!$A:$AD,18,FALSE)</f>
        <v>37620</v>
      </c>
      <c r="T137" s="24">
        <f>VLOOKUP($A137&amp;"_"&amp;$C137,watf_2018!$A:$AD,18,FALSE)</f>
        <v>34608</v>
      </c>
      <c r="U137" s="24">
        <f>VLOOKUP($A137&amp;"_"&amp;$C137,watf_2019!$A:$AD,18,FALSE)</f>
        <v>35410.067999999999</v>
      </c>
      <c r="V137" s="24">
        <f>VLOOKUP($A137&amp;"_"&amp;$C137,watf_2020!$A:$AD,19,FALSE)</f>
        <v>36615</v>
      </c>
      <c r="W137" s="24">
        <f>VLOOKUP($A137&amp;"_"&amp;$C137,watf_2021!$A:$AD,18,FALSE)</f>
        <v>31350.641</v>
      </c>
      <c r="X137" s="24">
        <f>VLOOKUP($A137&amp;"_"&amp;$C137,watf_2021!$A:$AD,19,FALSE)</f>
        <v>37573.470357883394</v>
      </c>
      <c r="Y137" s="24">
        <v>34512.879999999997</v>
      </c>
      <c r="Z137" s="24">
        <v>37746.606208717865</v>
      </c>
      <c r="AA137" s="24">
        <v>36712.399750637123</v>
      </c>
      <c r="AB137" s="24">
        <v>38356.554069243561</v>
      </c>
      <c r="AC137" s="24">
        <v>40038.963374009967</v>
      </c>
      <c r="AD137" s="24">
        <v>41553.061030776669</v>
      </c>
      <c r="AE137" s="24">
        <v>43019.282826049166</v>
      </c>
      <c r="AF137" s="24">
        <v>44583.395697893116</v>
      </c>
      <c r="AG137" s="24">
        <v>46141.930881719716</v>
      </c>
      <c r="AH137" s="24">
        <v>47679.337472605606</v>
      </c>
      <c r="AI137" s="24">
        <v>49184.768037080728</v>
      </c>
      <c r="AJ137" s="24">
        <v>50679.157575096433</v>
      </c>
      <c r="AK137" s="24">
        <v>52137.427274108726</v>
      </c>
      <c r="AL137" s="24">
        <v>53574.983314354024</v>
      </c>
      <c r="AM137" s="24">
        <v>54982.349310757876</v>
      </c>
      <c r="AN137" s="24">
        <v>56385.503567840067</v>
      </c>
      <c r="AO137" s="24">
        <v>57729.571496795092</v>
      </c>
      <c r="AP137" s="24">
        <v>59092.308037844174</v>
      </c>
      <c r="AQ137" s="24">
        <v>60445.442463116706</v>
      </c>
      <c r="AR137" s="24">
        <v>61799.804169860348</v>
      </c>
      <c r="AS137" s="24">
        <v>63084.603422483007</v>
      </c>
      <c r="AT137" s="24">
        <v>64340.092247442939</v>
      </c>
      <c r="AU137" s="24">
        <v>65582.355782596263</v>
      </c>
      <c r="AV137" s="24">
        <v>66788.234635999761</v>
      </c>
      <c r="AW137" s="24">
        <v>67984.273742439589</v>
      </c>
      <c r="AX137" s="24">
        <v>69145.106145451515</v>
      </c>
      <c r="AY137" s="24">
        <v>70297.038750986088</v>
      </c>
      <c r="AZ137" s="24">
        <v>71490.764619937341</v>
      </c>
      <c r="BA137" s="24">
        <v>72610.05937097744</v>
      </c>
      <c r="BB137" s="24">
        <v>73746.852551858959</v>
      </c>
      <c r="BC137" s="21">
        <v>74864.846441383765</v>
      </c>
    </row>
    <row r="138" spans="1:55" ht="16" x14ac:dyDescent="0.45">
      <c r="A138" s="13" t="s">
        <v>25</v>
      </c>
      <c r="B138" s="14" t="s">
        <v>32</v>
      </c>
      <c r="C138" s="15" t="s">
        <v>62</v>
      </c>
      <c r="D138" s="16" t="s">
        <v>20</v>
      </c>
      <c r="E138" s="17" t="s">
        <v>20</v>
      </c>
      <c r="F138" s="17" t="s">
        <v>20</v>
      </c>
      <c r="G138" s="17" t="s">
        <v>20</v>
      </c>
      <c r="H138" s="17" t="s">
        <v>20</v>
      </c>
      <c r="I138" s="17" t="s">
        <v>34</v>
      </c>
      <c r="J138" s="17" t="s">
        <v>20</v>
      </c>
      <c r="K138" s="17" t="s">
        <v>20</v>
      </c>
      <c r="L138" s="17" t="s">
        <v>34</v>
      </c>
      <c r="M138" s="17" t="s">
        <v>20</v>
      </c>
      <c r="N138" s="17" t="s">
        <v>20</v>
      </c>
      <c r="O138" s="17" t="s">
        <v>20</v>
      </c>
      <c r="P138" s="17" t="s">
        <v>20</v>
      </c>
      <c r="Q138" s="17" t="s">
        <v>20</v>
      </c>
      <c r="R138" s="18">
        <f>VLOOKUP($A138&amp;"_"&amp;$C138,watf_2016!$A:$AD,5,FALSE)</f>
        <v>34837</v>
      </c>
      <c r="S138" s="18">
        <f>VLOOKUP($A138&amp;"_"&amp;$C138,watf_2017!$A:$AD,18,FALSE)</f>
        <v>33070</v>
      </c>
      <c r="T138" s="18">
        <f>VLOOKUP($A138&amp;"_"&amp;$C138,watf_2018!$A:$AD,18,FALSE)</f>
        <v>33539</v>
      </c>
      <c r="U138" s="18">
        <f>VLOOKUP($A138&amp;"_"&amp;$C138,watf_2019!$A:$AD,18,FALSE)</f>
        <v>32050</v>
      </c>
      <c r="V138" s="18">
        <f>VLOOKUP($A138&amp;"_"&amp;$C138,watf_2020!$A:$AD,19,FALSE)</f>
        <v>32892</v>
      </c>
      <c r="W138" s="18">
        <f>VLOOKUP($A138&amp;"_"&amp;$C138,watf_2021!$A:$AD,18,FALSE)</f>
        <v>18300</v>
      </c>
      <c r="X138" s="18">
        <f>VLOOKUP($A138&amp;"_"&amp;$C138,watf_2021!$A:$AD,19,FALSE)</f>
        <v>25001.039577836411</v>
      </c>
      <c r="Y138" s="18">
        <v>30033</v>
      </c>
      <c r="Z138" s="18">
        <v>31980.839226857115</v>
      </c>
      <c r="AA138" s="18">
        <v>32888.838408642565</v>
      </c>
      <c r="AB138" s="18">
        <v>33939.303818314118</v>
      </c>
      <c r="AC138" s="18">
        <v>35038.222431751594</v>
      </c>
      <c r="AD138" s="18">
        <v>36283.317796684918</v>
      </c>
      <c r="AE138" s="18">
        <v>37442.613939421797</v>
      </c>
      <c r="AF138" s="18">
        <v>38590.142563347494</v>
      </c>
      <c r="AG138" s="18">
        <v>39771.618410377421</v>
      </c>
      <c r="AH138" s="18">
        <v>40966.563855062443</v>
      </c>
      <c r="AI138" s="18">
        <v>42177.834265651371</v>
      </c>
      <c r="AJ138" s="18">
        <v>43405.553499222326</v>
      </c>
      <c r="AK138" s="18">
        <v>44631.162847124477</v>
      </c>
      <c r="AL138" s="18">
        <v>45854.165138651311</v>
      </c>
      <c r="AM138" s="18">
        <v>47079.731414770067</v>
      </c>
      <c r="AN138" s="18">
        <v>48305.748600964471</v>
      </c>
      <c r="AO138" s="18">
        <v>49533.320855966347</v>
      </c>
      <c r="AP138" s="18">
        <v>50762.156497540302</v>
      </c>
      <c r="AQ138" s="18">
        <v>51992.961209034154</v>
      </c>
      <c r="AR138" s="18">
        <v>53215.852427136895</v>
      </c>
      <c r="AS138" s="18">
        <v>54432.041206855065</v>
      </c>
      <c r="AT138" s="18">
        <v>55641.385468049033</v>
      </c>
      <c r="AU138" s="18">
        <v>56844.726268586295</v>
      </c>
      <c r="AV138" s="18">
        <v>58040.422215011189</v>
      </c>
      <c r="AW138" s="18">
        <v>59229.682079935825</v>
      </c>
      <c r="AX138" s="18">
        <v>60412.361518845748</v>
      </c>
      <c r="AY138" s="18">
        <v>61589.299343115839</v>
      </c>
      <c r="AZ138" s="18">
        <v>62758.851930546662</v>
      </c>
      <c r="BA138" s="18">
        <v>63922.225842619671</v>
      </c>
      <c r="BB138" s="18">
        <v>65079.274541170911</v>
      </c>
      <c r="BC138" s="15">
        <v>66230.845500087482</v>
      </c>
    </row>
    <row r="139" spans="1:55" ht="16" x14ac:dyDescent="0.45">
      <c r="A139" s="19" t="s">
        <v>19</v>
      </c>
      <c r="B139" s="20" t="s">
        <v>32</v>
      </c>
      <c r="C139" s="21" t="s">
        <v>63</v>
      </c>
      <c r="D139" s="22" t="s">
        <v>20</v>
      </c>
      <c r="E139" s="23" t="s">
        <v>20</v>
      </c>
      <c r="F139" s="23" t="s">
        <v>20</v>
      </c>
      <c r="G139" s="23" t="s">
        <v>20</v>
      </c>
      <c r="H139" s="23" t="s">
        <v>20</v>
      </c>
      <c r="I139" s="23" t="s">
        <v>34</v>
      </c>
      <c r="J139" s="23" t="s">
        <v>20</v>
      </c>
      <c r="K139" s="23" t="s">
        <v>20</v>
      </c>
      <c r="L139" s="23" t="s">
        <v>20</v>
      </c>
      <c r="M139" s="23" t="s">
        <v>20</v>
      </c>
      <c r="N139" s="23" t="s">
        <v>20</v>
      </c>
      <c r="O139" s="23" t="s">
        <v>20</v>
      </c>
      <c r="P139" s="23" t="s">
        <v>20</v>
      </c>
      <c r="Q139" s="23" t="s">
        <v>20</v>
      </c>
      <c r="R139" s="24">
        <f>VLOOKUP($A139&amp;"_"&amp;$C139,watf_2016!$A:$AD,5,FALSE)</f>
        <v>539377</v>
      </c>
      <c r="S139" s="24">
        <f>VLOOKUP($A139&amp;"_"&amp;$C139,watf_2017!$A:$AD,18,FALSE)</f>
        <v>437685</v>
      </c>
      <c r="T139" s="24">
        <f>VLOOKUP($A139&amp;"_"&amp;$C139,watf_2018!$A:$AD,18,FALSE)</f>
        <v>468740</v>
      </c>
      <c r="U139" s="24">
        <f>VLOOKUP($A139&amp;"_"&amp;$C139,watf_2019!$A:$AD,18,FALSE)</f>
        <v>436333</v>
      </c>
      <c r="V139" s="24">
        <f>VLOOKUP($A139&amp;"_"&amp;$C139,watf_2020!$A:$AD,19,FALSE)</f>
        <v>393241</v>
      </c>
      <c r="W139" s="24">
        <f>VLOOKUP($A139&amp;"_"&amp;$C139,watf_2021!$A:$AD,18,FALSE)</f>
        <v>178378</v>
      </c>
      <c r="X139" s="24">
        <f>VLOOKUP($A139&amp;"_"&amp;$C139,watf_2021!$A:$AD,19,FALSE)</f>
        <v>253745.58792349702</v>
      </c>
      <c r="Y139" s="24">
        <v>349389</v>
      </c>
      <c r="Z139" s="24">
        <v>382196.22449191072</v>
      </c>
      <c r="AA139" s="24">
        <v>408100.81972044625</v>
      </c>
      <c r="AB139" s="24">
        <v>434346.29266702133</v>
      </c>
      <c r="AC139" s="24">
        <v>451514.61300678918</v>
      </c>
      <c r="AD139" s="24">
        <v>467608.32410310651</v>
      </c>
      <c r="AE139" s="24">
        <v>486319.78028465697</v>
      </c>
      <c r="AF139" s="24">
        <v>505323.45559552085</v>
      </c>
      <c r="AG139" s="24">
        <v>525295.82216843509</v>
      </c>
      <c r="AH139" s="24">
        <v>545309.13569690473</v>
      </c>
      <c r="AI139" s="24">
        <v>566024.08479956037</v>
      </c>
      <c r="AJ139" s="24">
        <v>587822.64766490948</v>
      </c>
      <c r="AK139" s="24">
        <v>610886.01214122283</v>
      </c>
      <c r="AL139" s="24">
        <v>634639.89814858104</v>
      </c>
      <c r="AM139" s="24">
        <v>660951.45346531598</v>
      </c>
      <c r="AN139" s="24">
        <v>688845.64406107657</v>
      </c>
      <c r="AO139" s="24">
        <v>716895.82974369102</v>
      </c>
      <c r="AP139" s="24">
        <v>748036.6627489134</v>
      </c>
      <c r="AQ139" s="24">
        <v>779736.17783971608</v>
      </c>
      <c r="AR139" s="24">
        <v>811935.71952268155</v>
      </c>
      <c r="AS139" s="24">
        <v>844072.55507665128</v>
      </c>
      <c r="AT139" s="24">
        <v>876334.36480428255</v>
      </c>
      <c r="AU139" s="24">
        <v>908532.63953022403</v>
      </c>
      <c r="AV139" s="24">
        <v>941235.50675770105</v>
      </c>
      <c r="AW139" s="24">
        <v>973875.697235859</v>
      </c>
      <c r="AX139" s="24">
        <v>1006642.3836654606</v>
      </c>
      <c r="AY139" s="24">
        <v>1039345.5357001168</v>
      </c>
      <c r="AZ139" s="24">
        <v>1072557.8342262872</v>
      </c>
      <c r="BA139" s="24">
        <v>1105707.4550704053</v>
      </c>
      <c r="BB139" s="24">
        <v>1138985.0871408058</v>
      </c>
      <c r="BC139" s="21">
        <v>1171732.0499430567</v>
      </c>
    </row>
    <row r="140" spans="1:55" ht="16" x14ac:dyDescent="0.45">
      <c r="A140" s="13" t="s">
        <v>22</v>
      </c>
      <c r="B140" s="14" t="s">
        <v>32</v>
      </c>
      <c r="C140" s="15" t="s">
        <v>63</v>
      </c>
      <c r="D140" s="16" t="s">
        <v>20</v>
      </c>
      <c r="E140" s="17" t="s">
        <v>20</v>
      </c>
      <c r="F140" s="17" t="s">
        <v>20</v>
      </c>
      <c r="G140" s="17" t="s">
        <v>20</v>
      </c>
      <c r="H140" s="17" t="s">
        <v>20</v>
      </c>
      <c r="I140" s="17" t="s">
        <v>34</v>
      </c>
      <c r="J140" s="17" t="s">
        <v>20</v>
      </c>
      <c r="K140" s="17" t="s">
        <v>20</v>
      </c>
      <c r="L140" s="17" t="s">
        <v>20</v>
      </c>
      <c r="M140" s="17" t="s">
        <v>20</v>
      </c>
      <c r="N140" s="17" t="s">
        <v>20</v>
      </c>
      <c r="O140" s="17" t="s">
        <v>20</v>
      </c>
      <c r="P140" s="17" t="s">
        <v>20</v>
      </c>
      <c r="Q140" s="17" t="s">
        <v>20</v>
      </c>
      <c r="R140" s="18">
        <f>VLOOKUP($A140&amp;"_"&amp;$C140,watf_2016!$A:$AD,5,FALSE)</f>
        <v>6732360</v>
      </c>
      <c r="S140" s="18">
        <f>VLOOKUP($A140&amp;"_"&amp;$C140,watf_2017!$A:$AD,18,FALSE)</f>
        <v>7503793</v>
      </c>
      <c r="T140" s="18">
        <f>VLOOKUP($A140&amp;"_"&amp;$C140,watf_2018!$A:$AD,18,FALSE)</f>
        <v>8491982</v>
      </c>
      <c r="U140" s="18">
        <f>VLOOKUP($A140&amp;"_"&amp;$C140,watf_2019!$A:$AD,18,FALSE)</f>
        <v>10373640</v>
      </c>
      <c r="V140" s="18">
        <f>VLOOKUP($A140&amp;"_"&amp;$C140,watf_2020!$A:$AD,19,FALSE)</f>
        <v>11278604</v>
      </c>
      <c r="W140" s="18">
        <f>VLOOKUP($A140&amp;"_"&amp;$C140,watf_2021!$A:$AD,18,FALSE)</f>
        <v>2745315</v>
      </c>
      <c r="X140" s="18">
        <f>VLOOKUP($A140&amp;"_"&amp;$C140,watf_2021!$A:$AD,19,FALSE)</f>
        <v>3593675.2758180611</v>
      </c>
      <c r="Y140" s="18">
        <v>8279578</v>
      </c>
      <c r="Z140" s="18">
        <v>10811826.070951374</v>
      </c>
      <c r="AA140" s="18">
        <v>11591013.725916237</v>
      </c>
      <c r="AB140" s="18">
        <v>12337508.285835151</v>
      </c>
      <c r="AC140" s="18">
        <v>12820589.580136679</v>
      </c>
      <c r="AD140" s="18">
        <v>13358248.07343886</v>
      </c>
      <c r="AE140" s="18">
        <v>13958639.022749508</v>
      </c>
      <c r="AF140" s="18">
        <v>14510242.10488558</v>
      </c>
      <c r="AG140" s="18">
        <v>15085061.279558204</v>
      </c>
      <c r="AH140" s="18">
        <v>15646919.331776239</v>
      </c>
      <c r="AI140" s="18">
        <v>16195067.204005944</v>
      </c>
      <c r="AJ140" s="18">
        <v>16729863.603552364</v>
      </c>
      <c r="AK140" s="18">
        <v>17251361.538663205</v>
      </c>
      <c r="AL140" s="18">
        <v>17759538.356150903</v>
      </c>
      <c r="AM140" s="18">
        <v>18263620.017472699</v>
      </c>
      <c r="AN140" s="18">
        <v>18765086.993789814</v>
      </c>
      <c r="AO140" s="18">
        <v>19265533.307665266</v>
      </c>
      <c r="AP140" s="18">
        <v>19766334.20979704</v>
      </c>
      <c r="AQ140" s="18">
        <v>20268468.79005868</v>
      </c>
      <c r="AR140" s="18">
        <v>20772574.49183863</v>
      </c>
      <c r="AS140" s="18">
        <v>21278656.857063387</v>
      </c>
      <c r="AT140" s="18">
        <v>21786721.444621529</v>
      </c>
      <c r="AU140" s="18">
        <v>22296773.830387909</v>
      </c>
      <c r="AV140" s="18">
        <v>22808819.607248038</v>
      </c>
      <c r="AW140" s="18">
        <v>23322864.385122675</v>
      </c>
      <c r="AX140" s="18">
        <v>23838913.790992659</v>
      </c>
      <c r="AY140" s="18">
        <v>24356973.468923893</v>
      </c>
      <c r="AZ140" s="18">
        <v>24877049.080092493</v>
      </c>
      <c r="BA140" s="18">
        <v>25399146.30281027</v>
      </c>
      <c r="BB140" s="18">
        <v>25923270.832550224</v>
      </c>
      <c r="BC140" s="15">
        <v>26449434.54726994</v>
      </c>
    </row>
    <row r="141" spans="1:55" ht="16" x14ac:dyDescent="0.45">
      <c r="A141" s="19" t="s">
        <v>23</v>
      </c>
      <c r="B141" s="20" t="s">
        <v>32</v>
      </c>
      <c r="C141" s="21" t="s">
        <v>63</v>
      </c>
      <c r="D141" s="22" t="s">
        <v>20</v>
      </c>
      <c r="E141" s="23" t="s">
        <v>20</v>
      </c>
      <c r="F141" s="23" t="s">
        <v>20</v>
      </c>
      <c r="G141" s="23" t="s">
        <v>20</v>
      </c>
      <c r="H141" s="23" t="s">
        <v>20</v>
      </c>
      <c r="I141" s="23" t="s">
        <v>34</v>
      </c>
      <c r="J141" s="23" t="s">
        <v>20</v>
      </c>
      <c r="K141" s="23" t="s">
        <v>20</v>
      </c>
      <c r="L141" s="23" t="s">
        <v>20</v>
      </c>
      <c r="M141" s="23" t="s">
        <v>20</v>
      </c>
      <c r="N141" s="23" t="s">
        <v>20</v>
      </c>
      <c r="O141" s="23" t="s">
        <v>20</v>
      </c>
      <c r="P141" s="23" t="s">
        <v>20</v>
      </c>
      <c r="Q141" s="23" t="s">
        <v>20</v>
      </c>
      <c r="R141" s="24">
        <f>VLOOKUP($A141&amp;"_"&amp;$C141,watf_2016!$A:$AD,5,FALSE)</f>
        <v>7393161</v>
      </c>
      <c r="S141" s="24">
        <f>VLOOKUP($A141&amp;"_"&amp;$C141,watf_2017!$A:$AD,18,FALSE)</f>
        <v>8028796</v>
      </c>
      <c r="T141" s="24">
        <f>VLOOKUP($A141&amp;"_"&amp;$C141,watf_2018!$A:$AD,18,FALSE)</f>
        <v>9056444</v>
      </c>
      <c r="U141" s="24">
        <f>VLOOKUP($A141&amp;"_"&amp;$C141,watf_2019!$A:$AD,18,FALSE)</f>
        <v>10923124</v>
      </c>
      <c r="V141" s="24">
        <f>VLOOKUP($A141&amp;"_"&amp;$C141,watf_2020!$A:$AD,19,FALSE)</f>
        <v>11764098</v>
      </c>
      <c r="W141" s="24">
        <f>VLOOKUP($A141&amp;"_"&amp;$C141,watf_2021!$A:$AD,18,FALSE)</f>
        <v>2969676</v>
      </c>
      <c r="X141" s="24">
        <f>VLOOKUP($A141&amp;"_"&amp;$C141,watf_2021!$A:$AD,19,FALSE)</f>
        <v>3925896.262475735</v>
      </c>
      <c r="Y141" s="24">
        <v>8701166</v>
      </c>
      <c r="Z141" s="24">
        <v>10970140.839060029</v>
      </c>
      <c r="AA141" s="24">
        <v>11886226.971107397</v>
      </c>
      <c r="AB141" s="24">
        <v>12771526.691439394</v>
      </c>
      <c r="AC141" s="24">
        <v>13383152.55509001</v>
      </c>
      <c r="AD141" s="24">
        <v>13941538.031977018</v>
      </c>
      <c r="AE141" s="24">
        <v>14565820.498370381</v>
      </c>
      <c r="AF141" s="24">
        <v>15141201.551197158</v>
      </c>
      <c r="AG141" s="24">
        <v>15740969.743122483</v>
      </c>
      <c r="AH141" s="24">
        <v>16327709.655791871</v>
      </c>
      <c r="AI141" s="24">
        <v>16901332.18090307</v>
      </c>
      <c r="AJ141" s="24">
        <v>17462584.201302331</v>
      </c>
      <c r="AK141" s="24">
        <v>18011701.872616127</v>
      </c>
      <c r="AL141" s="24">
        <v>18548083.26700636</v>
      </c>
      <c r="AM141" s="24">
        <v>19082914.310310356</v>
      </c>
      <c r="AN141" s="24">
        <v>19616704.668676857</v>
      </c>
      <c r="AO141" s="24">
        <v>20149623.124973379</v>
      </c>
      <c r="AP141" s="24">
        <v>20686015.643307846</v>
      </c>
      <c r="AQ141" s="24">
        <v>21224316.355330668</v>
      </c>
      <c r="AR141" s="24">
        <v>21765108.891684238</v>
      </c>
      <c r="AS141" s="24">
        <v>22307831.399530545</v>
      </c>
      <c r="AT141" s="24">
        <v>22852678.73490284</v>
      </c>
      <c r="AU141" s="24">
        <v>23399466.433888514</v>
      </c>
      <c r="AV141" s="24">
        <v>23948773.017223597</v>
      </c>
      <c r="AW141" s="24">
        <v>24500032.126146186</v>
      </c>
      <c r="AX141" s="24">
        <v>25053440.190236595</v>
      </c>
      <c r="AY141" s="24">
        <v>25608811.280445069</v>
      </c>
      <c r="AZ141" s="24">
        <v>26166728.577851269</v>
      </c>
      <c r="BA141" s="24">
        <v>26726621.199622568</v>
      </c>
      <c r="BB141" s="24">
        <v>27288687.173298303</v>
      </c>
      <c r="BC141" s="21">
        <v>27852274.284512326</v>
      </c>
    </row>
    <row r="142" spans="1:55" ht="16" x14ac:dyDescent="0.45">
      <c r="A142" s="13" t="s">
        <v>24</v>
      </c>
      <c r="B142" s="14" t="s">
        <v>32</v>
      </c>
      <c r="C142" s="15" t="s">
        <v>63</v>
      </c>
      <c r="D142" s="16" t="s">
        <v>20</v>
      </c>
      <c r="E142" s="17" t="s">
        <v>20</v>
      </c>
      <c r="F142" s="17" t="s">
        <v>20</v>
      </c>
      <c r="G142" s="17" t="s">
        <v>20</v>
      </c>
      <c r="H142" s="17" t="s">
        <v>20</v>
      </c>
      <c r="I142" s="17" t="s">
        <v>34</v>
      </c>
      <c r="J142" s="17" t="s">
        <v>20</v>
      </c>
      <c r="K142" s="17" t="s">
        <v>20</v>
      </c>
      <c r="L142" s="17" t="s">
        <v>20</v>
      </c>
      <c r="M142" s="17" t="s">
        <v>20</v>
      </c>
      <c r="N142" s="17" t="s">
        <v>20</v>
      </c>
      <c r="O142" s="17" t="s">
        <v>20</v>
      </c>
      <c r="P142" s="17" t="s">
        <v>20</v>
      </c>
      <c r="Q142" s="17" t="s">
        <v>20</v>
      </c>
      <c r="R142" s="18">
        <f>VLOOKUP($A142&amp;"_"&amp;$C142,watf_2016!$A:$AD,5,FALSE)</f>
        <v>22707</v>
      </c>
      <c r="S142" s="18">
        <f>VLOOKUP($A142&amp;"_"&amp;$C142,watf_2017!$A:$AD,18,FALSE)</f>
        <v>27015</v>
      </c>
      <c r="T142" s="18">
        <f>VLOOKUP($A142&amp;"_"&amp;$C142,watf_2018!$A:$AD,18,FALSE)</f>
        <v>35038</v>
      </c>
      <c r="U142" s="18">
        <f>VLOOKUP($A142&amp;"_"&amp;$C142,watf_2019!$A:$AD,18,FALSE)</f>
        <v>32898</v>
      </c>
      <c r="V142" s="18">
        <f>VLOOKUP($A142&amp;"_"&amp;$C142,watf_2020!$A:$AD,19,FALSE)</f>
        <v>30223</v>
      </c>
      <c r="W142" s="18">
        <f>VLOOKUP($A142&amp;"_"&amp;$C142,watf_2021!$A:$AD,18,FALSE)</f>
        <v>25068.323</v>
      </c>
      <c r="X142" s="18">
        <f>VLOOKUP($A142&amp;"_"&amp;$C142,watf_2021!$A:$AD,19,FALSE)</f>
        <v>25245.231551687892</v>
      </c>
      <c r="Y142" s="18">
        <v>20733.978999999999</v>
      </c>
      <c r="Z142" s="18">
        <v>18154.532733116095</v>
      </c>
      <c r="AA142" s="18">
        <v>23890.043247177586</v>
      </c>
      <c r="AB142" s="18">
        <v>29408.316384662343</v>
      </c>
      <c r="AC142" s="18">
        <v>33397.438696232872</v>
      </c>
      <c r="AD142" s="18">
        <v>35214.109309791034</v>
      </c>
      <c r="AE142" s="18">
        <v>36861.905833917837</v>
      </c>
      <c r="AF142" s="18">
        <v>38661.81306942318</v>
      </c>
      <c r="AG142" s="18">
        <v>40464.599099981635</v>
      </c>
      <c r="AH142" s="18">
        <v>42215.903690716375</v>
      </c>
      <c r="AI142" s="18">
        <v>43908.023848559962</v>
      </c>
      <c r="AJ142" s="18">
        <v>45544.333400464915</v>
      </c>
      <c r="AK142" s="18">
        <v>47113.597842667201</v>
      </c>
      <c r="AL142" s="18">
        <v>48629.475087023508</v>
      </c>
      <c r="AM142" s="18">
        <v>50120.092352113163</v>
      </c>
      <c r="AN142" s="18">
        <v>51591.683397295936</v>
      </c>
      <c r="AO142" s="18">
        <v>53036.461487856977</v>
      </c>
      <c r="AP142" s="18">
        <v>54467.371961236764</v>
      </c>
      <c r="AQ142" s="18">
        <v>55882.545680575284</v>
      </c>
      <c r="AR142" s="18">
        <v>57301.62704540851</v>
      </c>
      <c r="AS142" s="18">
        <v>58713.365992444888</v>
      </c>
      <c r="AT142" s="18">
        <v>60128.53085684812</v>
      </c>
      <c r="AU142" s="18">
        <v>61543.704576186639</v>
      </c>
      <c r="AV142" s="18">
        <v>62962.785941019887</v>
      </c>
      <c r="AW142" s="18">
        <v>64374.524888056272</v>
      </c>
      <c r="AX142" s="18">
        <v>65789.689752459512</v>
      </c>
      <c r="AY142" s="18">
        <v>67204.863471798002</v>
      </c>
      <c r="AZ142" s="18">
        <v>68623.944836631286</v>
      </c>
      <c r="BA142" s="18">
        <v>70035.683783667686</v>
      </c>
      <c r="BB142" s="18">
        <v>71450.848648070911</v>
      </c>
      <c r="BC142" s="15">
        <v>72860.552079269604</v>
      </c>
    </row>
    <row r="143" spans="1:55" ht="16" x14ac:dyDescent="0.45">
      <c r="A143" s="19" t="s">
        <v>25</v>
      </c>
      <c r="B143" s="20" t="s">
        <v>32</v>
      </c>
      <c r="C143" s="21" t="s">
        <v>63</v>
      </c>
      <c r="D143" s="22" t="s">
        <v>20</v>
      </c>
      <c r="E143" s="23" t="s">
        <v>20</v>
      </c>
      <c r="F143" s="23" t="s">
        <v>20</v>
      </c>
      <c r="G143" s="23" t="s">
        <v>20</v>
      </c>
      <c r="H143" s="23" t="s">
        <v>20</v>
      </c>
      <c r="I143" s="23" t="s">
        <v>34</v>
      </c>
      <c r="J143" s="23" t="s">
        <v>20</v>
      </c>
      <c r="K143" s="23" t="s">
        <v>20</v>
      </c>
      <c r="L143" s="23" t="s">
        <v>20</v>
      </c>
      <c r="M143" s="23" t="s">
        <v>20</v>
      </c>
      <c r="N143" s="23" t="s">
        <v>20</v>
      </c>
      <c r="O143" s="23" t="s">
        <v>20</v>
      </c>
      <c r="P143" s="23" t="s">
        <v>20</v>
      </c>
      <c r="Q143" s="23" t="s">
        <v>20</v>
      </c>
      <c r="R143" s="24">
        <f>VLOOKUP($A143&amp;"_"&amp;$C143,watf_2016!$A:$AD,5,FALSE)</f>
        <v>106084</v>
      </c>
      <c r="S143" s="24">
        <f>VLOOKUP($A143&amp;"_"&amp;$C143,watf_2017!$A:$AD,18,FALSE)</f>
        <v>105041</v>
      </c>
      <c r="T143" s="24">
        <f>VLOOKUP($A143&amp;"_"&amp;$C143,watf_2018!$A:$AD,18,FALSE)</f>
        <v>120695</v>
      </c>
      <c r="U143" s="24">
        <f>VLOOKUP($A143&amp;"_"&amp;$C143,watf_2019!$A:$AD,18,FALSE)</f>
        <v>127877</v>
      </c>
      <c r="V143" s="24">
        <f>VLOOKUP($A143&amp;"_"&amp;$C143,watf_2020!$A:$AD,19,FALSE)</f>
        <v>131343</v>
      </c>
      <c r="W143" s="24">
        <f>VLOOKUP($A143&amp;"_"&amp;$C143,watf_2021!$A:$AD,18,FALSE)</f>
        <v>63551</v>
      </c>
      <c r="X143" s="24">
        <f>VLOOKUP($A143&amp;"_"&amp;$C143,watf_2021!$A:$AD,19,FALSE)</f>
        <v>74714.720602069618</v>
      </c>
      <c r="Y143" s="24">
        <v>101415</v>
      </c>
      <c r="Z143" s="24">
        <v>118517.49159118891</v>
      </c>
      <c r="AA143" s="24">
        <v>127773.28735777613</v>
      </c>
      <c r="AB143" s="24">
        <v>134135.5717356872</v>
      </c>
      <c r="AC143" s="24">
        <v>138382.00789985573</v>
      </c>
      <c r="AD143" s="24">
        <v>142197.03574559768</v>
      </c>
      <c r="AE143" s="24">
        <v>146325.69882925972</v>
      </c>
      <c r="AF143" s="24">
        <v>150326.07153072295</v>
      </c>
      <c r="AG143" s="24">
        <v>154434.89455433073</v>
      </c>
      <c r="AH143" s="24">
        <v>158562.16020695557</v>
      </c>
      <c r="AI143" s="24">
        <v>162616.80310523784</v>
      </c>
      <c r="AJ143" s="24">
        <v>166746.62371820008</v>
      </c>
      <c r="AK143" s="24">
        <v>170876.18498478673</v>
      </c>
      <c r="AL143" s="24">
        <v>175036.04364526132</v>
      </c>
      <c r="AM143" s="24">
        <v>179225.8988497518</v>
      </c>
      <c r="AN143" s="24">
        <v>183542.66800101812</v>
      </c>
      <c r="AO143" s="24">
        <v>187916.13967739837</v>
      </c>
      <c r="AP143" s="24">
        <v>192383.28319980495</v>
      </c>
      <c r="AQ143" s="24">
        <v>196909.58040754899</v>
      </c>
      <c r="AR143" s="24">
        <v>201490.62135886098</v>
      </c>
      <c r="AS143" s="24">
        <v>206044.25565098732</v>
      </c>
      <c r="AT143" s="24">
        <v>210597.84335478727</v>
      </c>
      <c r="AU143" s="24">
        <v>215124.14056253154</v>
      </c>
      <c r="AV143" s="24">
        <v>219705.18151384365</v>
      </c>
      <c r="AW143" s="24">
        <v>224258.8158059697</v>
      </c>
      <c r="AX143" s="24">
        <v>228812.40350976988</v>
      </c>
      <c r="AY143" s="24">
        <v>233338.70071751397</v>
      </c>
      <c r="AZ143" s="24">
        <v>237919.74166882603</v>
      </c>
      <c r="BA143" s="24">
        <v>242473.37596095231</v>
      </c>
      <c r="BB143" s="24">
        <v>247026.96366475226</v>
      </c>
      <c r="BC143" s="21">
        <v>251474.19874902535</v>
      </c>
    </row>
    <row r="144" spans="1:55" ht="16" x14ac:dyDescent="0.45">
      <c r="A144" s="13" t="s">
        <v>19</v>
      </c>
      <c r="B144" s="14" t="s">
        <v>32</v>
      </c>
      <c r="C144" s="15" t="s">
        <v>64</v>
      </c>
      <c r="D144" s="16" t="s">
        <v>20</v>
      </c>
      <c r="E144" s="17" t="s">
        <v>20</v>
      </c>
      <c r="F144" s="17" t="s">
        <v>20</v>
      </c>
      <c r="G144" s="17" t="s">
        <v>20</v>
      </c>
      <c r="H144" s="17" t="s">
        <v>20</v>
      </c>
      <c r="I144" s="17" t="s">
        <v>34</v>
      </c>
      <c r="J144" s="17" t="s">
        <v>20</v>
      </c>
      <c r="K144" s="17" t="s">
        <v>20</v>
      </c>
      <c r="L144" s="17" t="s">
        <v>34</v>
      </c>
      <c r="M144" s="17" t="s">
        <v>20</v>
      </c>
      <c r="N144" s="17" t="s">
        <v>20</v>
      </c>
      <c r="O144" s="17" t="s">
        <v>20</v>
      </c>
      <c r="P144" s="17" t="s">
        <v>20</v>
      </c>
      <c r="Q144" s="17" t="s">
        <v>20</v>
      </c>
      <c r="R144" s="18">
        <f>VLOOKUP($A144&amp;"_"&amp;$C144,watf_2016!$A:$AD,5,FALSE)</f>
        <v>2553078</v>
      </c>
      <c r="S144" s="18">
        <f>VLOOKUP($A144&amp;"_"&amp;$C144,watf_2017!$A:$AD,18,FALSE)</f>
        <v>2419973</v>
      </c>
      <c r="T144" s="18">
        <f>VLOOKUP($A144&amp;"_"&amp;$C144,watf_2018!$A:$AD,18,FALSE)</f>
        <v>2449787</v>
      </c>
      <c r="U144" s="18">
        <f>VLOOKUP($A144&amp;"_"&amp;$C144,watf_2019!$A:$AD,18,FALSE)</f>
        <v>2563592</v>
      </c>
      <c r="V144" s="18">
        <f>VLOOKUP($A144&amp;"_"&amp;$C144,watf_2020!$A:$AD,19,FALSE)</f>
        <v>2644297</v>
      </c>
      <c r="W144" s="18">
        <f>VLOOKUP($A144&amp;"_"&amp;$C144,watf_2021!$A:$AD,18,FALSE)</f>
        <v>1542433</v>
      </c>
      <c r="X144" s="18">
        <f>VLOOKUP($A144&amp;"_"&amp;$C144,watf_2021!$A:$AD,19,FALSE)</f>
        <v>1807164.1580201266</v>
      </c>
      <c r="Y144" s="18">
        <v>2770974</v>
      </c>
      <c r="Z144" s="18">
        <v>2952574.901424428</v>
      </c>
      <c r="AA144" s="18">
        <v>3052891.5697265356</v>
      </c>
      <c r="AB144" s="18">
        <v>3159038.3458550312</v>
      </c>
      <c r="AC144" s="18">
        <v>3260668.9206944811</v>
      </c>
      <c r="AD144" s="18">
        <v>3368654.0380806006</v>
      </c>
      <c r="AE144" s="18">
        <v>3511434.1719823149</v>
      </c>
      <c r="AF144" s="18">
        <v>3642682.0398614164</v>
      </c>
      <c r="AG144" s="18">
        <v>3779968.8144385819</v>
      </c>
      <c r="AH144" s="18">
        <v>3919904.1434580679</v>
      </c>
      <c r="AI144" s="18">
        <v>4061477.2548856158</v>
      </c>
      <c r="AJ144" s="18">
        <v>4206944.4015730703</v>
      </c>
      <c r="AK144" s="18">
        <v>4354622.3832668494</v>
      </c>
      <c r="AL144" s="18">
        <v>4505134.82709709</v>
      </c>
      <c r="AM144" s="18">
        <v>4657286.1928389054</v>
      </c>
      <c r="AN144" s="18">
        <v>4813038.7763998043</v>
      </c>
      <c r="AO144" s="18">
        <v>4970508.4105955614</v>
      </c>
      <c r="AP144" s="18">
        <v>5130351.2541120583</v>
      </c>
      <c r="AQ144" s="18">
        <v>5292013.4500890989</v>
      </c>
      <c r="AR144" s="18">
        <v>5455533.7344052549</v>
      </c>
      <c r="AS144" s="18">
        <v>5619073.6486872267</v>
      </c>
      <c r="AT144" s="18">
        <v>5783245.0278880214</v>
      </c>
      <c r="AU144" s="18">
        <v>5947427.8618434835</v>
      </c>
      <c r="AV144" s="18">
        <v>6113486.1404090598</v>
      </c>
      <c r="AW144" s="18">
        <v>6279566.6582564246</v>
      </c>
      <c r="AX144" s="18">
        <v>6446286.1646254649</v>
      </c>
      <c r="AY144" s="18">
        <v>6613019.6792840222</v>
      </c>
      <c r="AZ144" s="18">
        <v>6781646.1537250467</v>
      </c>
      <c r="BA144" s="18">
        <v>6950297.5173744522</v>
      </c>
      <c r="BB144" s="18">
        <v>7119595.4732307037</v>
      </c>
      <c r="BC144" s="15">
        <v>7290181.6203846987</v>
      </c>
    </row>
    <row r="145" spans="1:55" ht="16" x14ac:dyDescent="0.45">
      <c r="A145" s="19" t="s">
        <v>22</v>
      </c>
      <c r="B145" s="20" t="s">
        <v>32</v>
      </c>
      <c r="C145" s="21" t="s">
        <v>64</v>
      </c>
      <c r="D145" s="22" t="s">
        <v>20</v>
      </c>
      <c r="E145" s="23" t="s">
        <v>20</v>
      </c>
      <c r="F145" s="23" t="s">
        <v>20</v>
      </c>
      <c r="G145" s="23" t="s">
        <v>20</v>
      </c>
      <c r="H145" s="23" t="s">
        <v>20</v>
      </c>
      <c r="I145" s="23" t="s">
        <v>34</v>
      </c>
      <c r="J145" s="23" t="s">
        <v>20</v>
      </c>
      <c r="K145" s="23" t="s">
        <v>20</v>
      </c>
      <c r="L145" s="23" t="s">
        <v>34</v>
      </c>
      <c r="M145" s="23" t="s">
        <v>20</v>
      </c>
      <c r="N145" s="23" t="s">
        <v>20</v>
      </c>
      <c r="O145" s="23" t="s">
        <v>20</v>
      </c>
      <c r="P145" s="23" t="s">
        <v>20</v>
      </c>
      <c r="Q145" s="23" t="s">
        <v>20</v>
      </c>
      <c r="R145" s="24">
        <f>VLOOKUP($A145&amp;"_"&amp;$C145,watf_2016!$A:$AD,5,FALSE)</f>
        <v>2004989</v>
      </c>
      <c r="S145" s="24">
        <f>VLOOKUP($A145&amp;"_"&amp;$C145,watf_2017!$A:$AD,18,FALSE)</f>
        <v>2212984</v>
      </c>
      <c r="T145" s="24">
        <f>VLOOKUP($A145&amp;"_"&amp;$C145,watf_2018!$A:$AD,18,FALSE)</f>
        <v>2252443</v>
      </c>
      <c r="U145" s="24">
        <f>VLOOKUP($A145&amp;"_"&amp;$C145,watf_2019!$A:$AD,18,FALSE)</f>
        <v>2433176</v>
      </c>
      <c r="V145" s="24">
        <f>VLOOKUP($A145&amp;"_"&amp;$C145,watf_2020!$A:$AD,19,FALSE)</f>
        <v>2502510</v>
      </c>
      <c r="W145" s="24">
        <f>VLOOKUP($A145&amp;"_"&amp;$C145,watf_2021!$A:$AD,18,FALSE)</f>
        <v>940194</v>
      </c>
      <c r="X145" s="24">
        <f>VLOOKUP($A145&amp;"_"&amp;$C145,watf_2021!$A:$AD,19,FALSE)</f>
        <v>1324825.1110990925</v>
      </c>
      <c r="Y145" s="24">
        <v>2051770</v>
      </c>
      <c r="Z145" s="24">
        <v>2559696.0295400172</v>
      </c>
      <c r="AA145" s="24">
        <v>2818651.9300107057</v>
      </c>
      <c r="AB145" s="24">
        <v>3047316.7868252639</v>
      </c>
      <c r="AC145" s="24">
        <v>3278297.7484706268</v>
      </c>
      <c r="AD145" s="24">
        <v>3482402.2157791047</v>
      </c>
      <c r="AE145" s="24">
        <v>3722029.7917089993</v>
      </c>
      <c r="AF145" s="24">
        <v>3945007.9486591634</v>
      </c>
      <c r="AG145" s="24">
        <v>4176418.4977043606</v>
      </c>
      <c r="AH145" s="24">
        <v>4412084.5405534972</v>
      </c>
      <c r="AI145" s="24">
        <v>4649668.4021389866</v>
      </c>
      <c r="AJ145" s="24">
        <v>4887877.6966539407</v>
      </c>
      <c r="AK145" s="24">
        <v>5127188.0826873239</v>
      </c>
      <c r="AL145" s="24">
        <v>5366864.5139707588</v>
      </c>
      <c r="AM145" s="24">
        <v>5617605.7586402828</v>
      </c>
      <c r="AN145" s="24">
        <v>5870455.7775047906</v>
      </c>
      <c r="AO145" s="24">
        <v>6125933.9032743508</v>
      </c>
      <c r="AP145" s="24">
        <v>6383943.5692287125</v>
      </c>
      <c r="AQ145" s="24">
        <v>6644874.6947054276</v>
      </c>
      <c r="AR145" s="24">
        <v>6906187.4945194535</v>
      </c>
      <c r="AS145" s="24">
        <v>7168778.4292566078</v>
      </c>
      <c r="AT145" s="24">
        <v>7432353.6948877228</v>
      </c>
      <c r="AU145" s="24">
        <v>7697203.1392584099</v>
      </c>
      <c r="AV145" s="24">
        <v>7962457.6412565717</v>
      </c>
      <c r="AW145" s="24">
        <v>8229019.2581941541</v>
      </c>
      <c r="AX145" s="24">
        <v>8496590.3896213118</v>
      </c>
      <c r="AY145" s="24">
        <v>8765461.9123065788</v>
      </c>
      <c r="AZ145" s="24">
        <v>9034756.5626061615</v>
      </c>
      <c r="BA145" s="24">
        <v>9305382.5828595161</v>
      </c>
      <c r="BB145" s="24">
        <v>9577039.0357717071</v>
      </c>
      <c r="BC145" s="21">
        <v>9849507.8579082098</v>
      </c>
    </row>
    <row r="146" spans="1:55" ht="16" x14ac:dyDescent="0.45">
      <c r="A146" s="13" t="s">
        <v>23</v>
      </c>
      <c r="B146" s="14" t="s">
        <v>32</v>
      </c>
      <c r="C146" s="15" t="s">
        <v>64</v>
      </c>
      <c r="D146" s="16" t="s">
        <v>20</v>
      </c>
      <c r="E146" s="17" t="s">
        <v>20</v>
      </c>
      <c r="F146" s="17" t="s">
        <v>20</v>
      </c>
      <c r="G146" s="17" t="s">
        <v>20</v>
      </c>
      <c r="H146" s="17" t="s">
        <v>20</v>
      </c>
      <c r="I146" s="17" t="s">
        <v>34</v>
      </c>
      <c r="J146" s="17" t="s">
        <v>20</v>
      </c>
      <c r="K146" s="17" t="s">
        <v>20</v>
      </c>
      <c r="L146" s="17" t="s">
        <v>34</v>
      </c>
      <c r="M146" s="17" t="s">
        <v>20</v>
      </c>
      <c r="N146" s="17" t="s">
        <v>20</v>
      </c>
      <c r="O146" s="17" t="s">
        <v>20</v>
      </c>
      <c r="P146" s="17" t="s">
        <v>20</v>
      </c>
      <c r="Q146" s="17" t="s">
        <v>20</v>
      </c>
      <c r="R146" s="18">
        <f>VLOOKUP($A146&amp;"_"&amp;$C146,watf_2016!$A:$AD,5,FALSE)</f>
        <v>4915490</v>
      </c>
      <c r="S146" s="18">
        <f>VLOOKUP($A146&amp;"_"&amp;$C146,watf_2017!$A:$AD,18,FALSE)</f>
        <v>5023190</v>
      </c>
      <c r="T146" s="18">
        <f>VLOOKUP($A146&amp;"_"&amp;$C146,watf_2018!$A:$AD,18,FALSE)</f>
        <v>5203858</v>
      </c>
      <c r="U146" s="18">
        <f>VLOOKUP($A146&amp;"_"&amp;$C146,watf_2019!$A:$AD,18,FALSE)</f>
        <v>5540799</v>
      </c>
      <c r="V146" s="18">
        <f>VLOOKUP($A146&amp;"_"&amp;$C146,watf_2020!$A:$AD,19,FALSE)</f>
        <v>5721112</v>
      </c>
      <c r="W146" s="18">
        <f>VLOOKUP($A146&amp;"_"&amp;$C146,watf_2021!$A:$AD,18,FALSE)</f>
        <v>2750396</v>
      </c>
      <c r="X146" s="18">
        <f>VLOOKUP($A146&amp;"_"&amp;$C146,watf_2021!$A:$AD,19,FALSE)</f>
        <v>3418321.7766358666</v>
      </c>
      <c r="Y146" s="18">
        <v>5182835</v>
      </c>
      <c r="Z146" s="18">
        <v>5818044.954533319</v>
      </c>
      <c r="AA146" s="18">
        <v>6193770.9676313056</v>
      </c>
      <c r="AB146" s="18">
        <v>6545447.9998846464</v>
      </c>
      <c r="AC146" s="18">
        <v>6898212.2208175641</v>
      </c>
      <c r="AD146" s="18">
        <v>7230355.292834606</v>
      </c>
      <c r="AE146" s="18">
        <v>7637108.756992681</v>
      </c>
      <c r="AF146" s="18">
        <v>8013645.0612317827</v>
      </c>
      <c r="AG146" s="18">
        <v>8405673.2066100724</v>
      </c>
      <c r="AH146" s="18">
        <v>8805104.4454710968</v>
      </c>
      <c r="AI146" s="18">
        <v>9208299.3080757651</v>
      </c>
      <c r="AJ146" s="18">
        <v>9616420.2897004783</v>
      </c>
      <c r="AK146" s="18">
        <v>10028039.979741238</v>
      </c>
      <c r="AL146" s="18">
        <v>10443082.501892218</v>
      </c>
      <c r="AM146" s="18">
        <v>10871719.304731529</v>
      </c>
      <c r="AN146" s="18">
        <v>11306562.13308515</v>
      </c>
      <c r="AO146" s="18">
        <v>11746013.498340398</v>
      </c>
      <c r="AP146" s="18">
        <v>12190718.988276321</v>
      </c>
      <c r="AQ146" s="18">
        <v>12640460.753651733</v>
      </c>
      <c r="AR146" s="18">
        <v>13092679.705386823</v>
      </c>
      <c r="AS146" s="18">
        <v>13546231.713470561</v>
      </c>
      <c r="AT146" s="18">
        <v>14001503.12308896</v>
      </c>
      <c r="AU146" s="18">
        <v>14458097.114502385</v>
      </c>
      <c r="AV146" s="18">
        <v>14917212.572572475</v>
      </c>
      <c r="AW146" s="18">
        <v>15377694.476177534</v>
      </c>
      <c r="AX146" s="18">
        <v>15839930.729325067</v>
      </c>
      <c r="AY146" s="18">
        <v>16303519.939679123</v>
      </c>
      <c r="AZ146" s="18">
        <v>16769669.361217815</v>
      </c>
      <c r="BA146" s="18">
        <v>17237213.578324974</v>
      </c>
      <c r="BB146" s="18">
        <v>17706542.593005814</v>
      </c>
      <c r="BC146" s="15">
        <v>18178068.881406378</v>
      </c>
    </row>
    <row r="147" spans="1:55" ht="16" x14ac:dyDescent="0.45">
      <c r="A147" s="19" t="s">
        <v>25</v>
      </c>
      <c r="B147" s="20" t="s">
        <v>32</v>
      </c>
      <c r="C147" s="21" t="s">
        <v>193</v>
      </c>
      <c r="D147" s="22" t="s">
        <v>20</v>
      </c>
      <c r="E147" s="23" t="s">
        <v>20</v>
      </c>
      <c r="F147" s="23" t="s">
        <v>20</v>
      </c>
      <c r="G147" s="23" t="s">
        <v>20</v>
      </c>
      <c r="H147" s="23" t="s">
        <v>20</v>
      </c>
      <c r="I147" s="23" t="s">
        <v>34</v>
      </c>
      <c r="J147" s="23" t="s">
        <v>20</v>
      </c>
      <c r="K147" s="23" t="s">
        <v>20</v>
      </c>
      <c r="L147" s="23" t="s">
        <v>34</v>
      </c>
      <c r="M147" s="23" t="s">
        <v>20</v>
      </c>
      <c r="N147" s="23" t="s">
        <v>20</v>
      </c>
      <c r="O147" s="23" t="s">
        <v>20</v>
      </c>
      <c r="P147" s="23" t="s">
        <v>20</v>
      </c>
      <c r="Q147" s="23" t="s">
        <v>20</v>
      </c>
      <c r="R147" s="24">
        <f>VLOOKUP($A147&amp;"_"&amp;$C147,watf_2016!$A:$AD,5,FALSE)</f>
        <v>200531</v>
      </c>
      <c r="S147" s="24">
        <f>VLOOKUP($A147&amp;"_"&amp;$C147,watf_2017!$A:$AD,18,FALSE)</f>
        <v>208546</v>
      </c>
      <c r="T147" s="24">
        <f>VLOOKUP($A147&amp;"_"&amp;$C147,watf_2018!$A:$AD,18,FALSE)</f>
        <v>210154</v>
      </c>
      <c r="U147" s="24">
        <f>VLOOKUP($A147&amp;"_"&amp;$C147,watf_2019!$A:$AD,18,FALSE)</f>
        <v>212466</v>
      </c>
      <c r="V147" s="24">
        <f>VLOOKUP($A147&amp;"_"&amp;$C147,watf_2020!$A:$AD,19,FALSE)</f>
        <v>207635</v>
      </c>
      <c r="W147" s="24">
        <f>VLOOKUP($A147&amp;"_"&amp;$C147,watf_2021!$A:$AD,18,FALSE)</f>
        <v>105681</v>
      </c>
      <c r="X147" s="24">
        <f>VLOOKUP($A147&amp;"_"&amp;$C147,watf_2021!$A:$AD,19,FALSE)</f>
        <v>122421.44214410808</v>
      </c>
      <c r="Y147" s="24">
        <v>163000</v>
      </c>
      <c r="Z147" s="24">
        <v>181020.10379310875</v>
      </c>
      <c r="AA147" s="24">
        <v>190648.9397965752</v>
      </c>
      <c r="AB147" s="24">
        <v>199318.74542094267</v>
      </c>
      <c r="AC147" s="24">
        <v>207814.0157128846</v>
      </c>
      <c r="AD147" s="24">
        <v>215490.15699361029</v>
      </c>
      <c r="AE147" s="24">
        <v>223605.07123470487</v>
      </c>
      <c r="AF147" s="24">
        <v>230729.91646157086</v>
      </c>
      <c r="AG147" s="24">
        <v>238233.73514846488</v>
      </c>
      <c r="AH147" s="24">
        <v>245899.47720467267</v>
      </c>
      <c r="AI147" s="24">
        <v>253647.04253832193</v>
      </c>
      <c r="AJ147" s="24">
        <v>261532.46415430834</v>
      </c>
      <c r="AK147" s="24">
        <v>269271.27102965245</v>
      </c>
      <c r="AL147" s="24">
        <v>276862.71063653426</v>
      </c>
      <c r="AM147" s="24">
        <v>284574.36955834855</v>
      </c>
      <c r="AN147" s="24">
        <v>292206.53144607472</v>
      </c>
      <c r="AO147" s="24">
        <v>299717.17812680517</v>
      </c>
      <c r="AP147" s="24">
        <v>307122.93802430981</v>
      </c>
      <c r="AQ147" s="24">
        <v>314418.16728089482</v>
      </c>
      <c r="AR147" s="24">
        <v>321540.04252790939</v>
      </c>
      <c r="AS147" s="24">
        <v>328463.2724059599</v>
      </c>
      <c r="AT147" s="24">
        <v>335200.58724155888</v>
      </c>
      <c r="AU147" s="24">
        <v>341745.68577959988</v>
      </c>
      <c r="AV147" s="24">
        <v>348129.94031819224</v>
      </c>
      <c r="AW147" s="24">
        <v>354329.01681428152</v>
      </c>
      <c r="AX147" s="24">
        <v>360355.00885301881</v>
      </c>
      <c r="AY147" s="24">
        <v>366201.78589252755</v>
      </c>
      <c r="AZ147" s="24">
        <v>371899.31022827252</v>
      </c>
      <c r="BA147" s="24">
        <v>377424.18827429495</v>
      </c>
      <c r="BB147" s="24">
        <v>382787.92477067048</v>
      </c>
      <c r="BC147" s="21">
        <v>388002.03155415709</v>
      </c>
    </row>
    <row r="148" spans="1:55" ht="16" x14ac:dyDescent="0.45">
      <c r="A148" s="13" t="s">
        <v>24</v>
      </c>
      <c r="B148" s="14" t="s">
        <v>32</v>
      </c>
      <c r="C148" s="15" t="s">
        <v>64</v>
      </c>
      <c r="D148" s="16" t="s">
        <v>20</v>
      </c>
      <c r="E148" s="17" t="s">
        <v>20</v>
      </c>
      <c r="F148" s="17" t="s">
        <v>20</v>
      </c>
      <c r="G148" s="17" t="s">
        <v>20</v>
      </c>
      <c r="H148" s="17" t="s">
        <v>20</v>
      </c>
      <c r="I148" s="17" t="s">
        <v>34</v>
      </c>
      <c r="J148" s="17" t="s">
        <v>20</v>
      </c>
      <c r="K148" s="17" t="s">
        <v>20</v>
      </c>
      <c r="L148" s="17" t="s">
        <v>34</v>
      </c>
      <c r="M148" s="17" t="s">
        <v>20</v>
      </c>
      <c r="N148" s="17" t="s">
        <v>20</v>
      </c>
      <c r="O148" s="17" t="s">
        <v>20</v>
      </c>
      <c r="P148" s="17" t="s">
        <v>20</v>
      </c>
      <c r="Q148" s="17" t="s">
        <v>20</v>
      </c>
      <c r="R148" s="18">
        <f>VLOOKUP($A148&amp;"_"&amp;$C148,watf_2016!$A:$AD,5,FALSE)</f>
        <v>29490</v>
      </c>
      <c r="S148" s="18">
        <f>VLOOKUP($A148&amp;"_"&amp;$C148,watf_2017!$A:$AD,18,FALSE)</f>
        <v>24653</v>
      </c>
      <c r="T148" s="18">
        <f>VLOOKUP($A148&amp;"_"&amp;$C148,watf_2018!$A:$AD,18,FALSE)</f>
        <v>26851</v>
      </c>
      <c r="U148" s="18">
        <f>VLOOKUP($A148&amp;"_"&amp;$C148,watf_2019!$A:$AD,18,FALSE)</f>
        <v>23333.88</v>
      </c>
      <c r="V148" s="18">
        <f>VLOOKUP($A148&amp;"_"&amp;$C148,watf_2020!$A:$AD,19,FALSE)</f>
        <v>25254</v>
      </c>
      <c r="W148" s="18">
        <f>VLOOKUP($A148&amp;"_"&amp;$C148,watf_2021!$A:$AD,18,FALSE)</f>
        <v>21653.129000000001</v>
      </c>
      <c r="X148" s="18">
        <f>VLOOKUP($A148&amp;"_"&amp;$C148,watf_2021!$A:$AD,19,FALSE)</f>
        <v>26184.199989882567</v>
      </c>
      <c r="Y148" s="18">
        <v>30513.420999999998</v>
      </c>
      <c r="Z148" s="18">
        <v>28221.014016028548</v>
      </c>
      <c r="AA148" s="18">
        <v>26489.252093263989</v>
      </c>
      <c r="AB148" s="18">
        <v>26895.189909371664</v>
      </c>
      <c r="AC148" s="18">
        <v>26905.687156324861</v>
      </c>
      <c r="AD148" s="18">
        <v>27790.232073058072</v>
      </c>
      <c r="AE148" s="18">
        <v>28932.445057364486</v>
      </c>
      <c r="AF148" s="18">
        <v>29898.624713383419</v>
      </c>
      <c r="AG148" s="18">
        <v>30850.251468173832</v>
      </c>
      <c r="AH148" s="18">
        <v>31768.499999722775</v>
      </c>
      <c r="AI148" s="18">
        <v>32806.740166950905</v>
      </c>
      <c r="AJ148" s="18">
        <v>33858.294538536662</v>
      </c>
      <c r="AK148" s="18">
        <v>35004.123159219947</v>
      </c>
      <c r="AL148" s="18">
        <v>36098.046158848236</v>
      </c>
      <c r="AM148" s="18">
        <v>37285.168411342805</v>
      </c>
      <c r="AN148" s="18">
        <v>38579.36069592688</v>
      </c>
      <c r="AO148" s="18">
        <v>39985.415257431181</v>
      </c>
      <c r="AP148" s="18">
        <v>41530.04887134827</v>
      </c>
      <c r="AQ148" s="18">
        <v>43227.522762606095</v>
      </c>
      <c r="AR148" s="18">
        <v>44924.99665386392</v>
      </c>
      <c r="AS148" s="18">
        <v>46622.470545121745</v>
      </c>
      <c r="AT148" s="18">
        <v>48319.94443637957</v>
      </c>
      <c r="AU148" s="18">
        <v>50017.418327637395</v>
      </c>
      <c r="AV148" s="18">
        <v>51714.89221889522</v>
      </c>
      <c r="AW148" s="18">
        <v>53412.366110153045</v>
      </c>
      <c r="AX148" s="18">
        <v>55109.84000141087</v>
      </c>
      <c r="AY148" s="18">
        <v>56807.313892668695</v>
      </c>
      <c r="AZ148" s="18">
        <v>58504.78778392652</v>
      </c>
      <c r="BA148" s="18">
        <v>60202.261675184345</v>
      </c>
      <c r="BB148" s="18">
        <v>61899.73556644217</v>
      </c>
      <c r="BC148" s="15">
        <v>63597.287769171686</v>
      </c>
    </row>
    <row r="149" spans="1:55" ht="16" x14ac:dyDescent="0.45">
      <c r="A149" s="19" t="s">
        <v>19</v>
      </c>
      <c r="B149" s="20" t="s">
        <v>32</v>
      </c>
      <c r="C149" s="21" t="s">
        <v>65</v>
      </c>
      <c r="D149" s="22" t="s">
        <v>20</v>
      </c>
      <c r="E149" s="23" t="s">
        <v>20</v>
      </c>
      <c r="F149" s="23" t="s">
        <v>20</v>
      </c>
      <c r="G149" s="23" t="s">
        <v>20</v>
      </c>
      <c r="H149" s="23" t="s">
        <v>20</v>
      </c>
      <c r="I149" s="23" t="s">
        <v>34</v>
      </c>
      <c r="J149" s="23" t="s">
        <v>20</v>
      </c>
      <c r="K149" s="23" t="s">
        <v>20</v>
      </c>
      <c r="L149" s="23" t="s">
        <v>34</v>
      </c>
      <c r="M149" s="23" t="s">
        <v>20</v>
      </c>
      <c r="N149" s="23" t="s">
        <v>20</v>
      </c>
      <c r="O149" s="23" t="s">
        <v>20</v>
      </c>
      <c r="P149" s="23" t="s">
        <v>20</v>
      </c>
      <c r="Q149" s="23" t="s">
        <v>20</v>
      </c>
      <c r="R149" s="24">
        <f>VLOOKUP($A149&amp;"_"&amp;$C149,watf_2016!$A:$AD,5,FALSE)</f>
        <v>14934</v>
      </c>
      <c r="S149" s="24" t="str">
        <f>VLOOKUP($A149&amp;"_"&amp;$C149,watf_2017!$A:$AD,18,FALSE)</f>
        <v xml:space="preserve">-  </v>
      </c>
      <c r="T149" s="24" t="str">
        <f>VLOOKUP($A149&amp;"_"&amp;$C149,watf_2018!$A:$AD,18,FALSE)</f>
        <v/>
      </c>
      <c r="U149" s="24" t="str">
        <f>VLOOKUP($A149&amp;"_"&amp;$C149,watf_2019!$A:$AD,18,FALSE)</f>
        <v/>
      </c>
      <c r="V149" s="24" t="str">
        <f>VLOOKUP($A149&amp;"_"&amp;$C149,watf_2020!$A:$AD,19,FALSE)</f>
        <v/>
      </c>
      <c r="W149" s="24">
        <f>VLOOKUP($A149&amp;"_"&amp;$C149,watf_2021!$A:$AD,18,FALSE)</f>
        <v>8602</v>
      </c>
      <c r="X149" s="24" t="str">
        <f>VLOOKUP($A149&amp;"_"&amp;$C149,watf_2021!$A:$AD,19,FALSE)</f>
        <v/>
      </c>
      <c r="Y149" s="24">
        <v>20355</v>
      </c>
      <c r="Z149" s="24">
        <v>22457.02201817949</v>
      </c>
      <c r="AA149" s="24">
        <v>24304.203295893105</v>
      </c>
      <c r="AB149" s="24">
        <v>25936.517321845531</v>
      </c>
      <c r="AC149" s="24">
        <v>27176.233092680937</v>
      </c>
      <c r="AD149" s="24">
        <v>27950.670239755935</v>
      </c>
      <c r="AE149" s="24">
        <v>28238.868059835782</v>
      </c>
      <c r="AF149" s="24">
        <v>28890.173962969471</v>
      </c>
      <c r="AG149" s="24">
        <v>29372.063574740157</v>
      </c>
      <c r="AH149" s="24">
        <v>29859.220080637511</v>
      </c>
      <c r="AI149" s="24">
        <v>30172.724385954651</v>
      </c>
      <c r="AJ149" s="24">
        <v>30846.556450005039</v>
      </c>
      <c r="AK149" s="24">
        <v>31345.586282974014</v>
      </c>
      <c r="AL149" s="24">
        <v>31847.078452842765</v>
      </c>
      <c r="AM149" s="24">
        <v>32171.512899878999</v>
      </c>
      <c r="AN149" s="24">
        <v>32857.744824022077</v>
      </c>
      <c r="AO149" s="24">
        <v>33366.768182648848</v>
      </c>
      <c r="AP149" s="24">
        <v>33877.565562872958</v>
      </c>
      <c r="AQ149" s="24">
        <v>34209.385609604338</v>
      </c>
      <c r="AR149" s="24">
        <v>34905.55531842725</v>
      </c>
      <c r="AS149" s="24">
        <v>35422.848366221726</v>
      </c>
      <c r="AT149" s="24">
        <v>35941.757599432422</v>
      </c>
      <c r="AU149" s="24">
        <v>36280.133738393641</v>
      </c>
      <c r="AV149" s="24">
        <v>36985.700551818576</v>
      </c>
      <c r="AW149" s="24">
        <v>37510.899104596283</v>
      </c>
      <c r="AX149" s="24">
        <v>38037.689102791563</v>
      </c>
      <c r="AY149" s="24">
        <v>38382.472844636439</v>
      </c>
      <c r="AZ149" s="24">
        <v>39097.378359807168</v>
      </c>
      <c r="BA149" s="24">
        <v>39630.459672616453</v>
      </c>
      <c r="BB149" s="24">
        <v>40165.141206395965</v>
      </c>
      <c r="BC149" s="21">
        <v>40516.355371659462</v>
      </c>
    </row>
    <row r="150" spans="1:55" ht="16" x14ac:dyDescent="0.45">
      <c r="A150" s="13" t="s">
        <v>22</v>
      </c>
      <c r="B150" s="14" t="s">
        <v>32</v>
      </c>
      <c r="C150" s="15" t="s">
        <v>65</v>
      </c>
      <c r="D150" s="16" t="s">
        <v>20</v>
      </c>
      <c r="E150" s="17" t="s">
        <v>20</v>
      </c>
      <c r="F150" s="17" t="s">
        <v>20</v>
      </c>
      <c r="G150" s="17" t="s">
        <v>20</v>
      </c>
      <c r="H150" s="17" t="s">
        <v>20</v>
      </c>
      <c r="I150" s="17" t="s">
        <v>34</v>
      </c>
      <c r="J150" s="17" t="s">
        <v>20</v>
      </c>
      <c r="K150" s="17" t="s">
        <v>20</v>
      </c>
      <c r="L150" s="17" t="s">
        <v>34</v>
      </c>
      <c r="M150" s="17" t="s">
        <v>20</v>
      </c>
      <c r="N150" s="17" t="s">
        <v>20</v>
      </c>
      <c r="O150" s="17" t="s">
        <v>20</v>
      </c>
      <c r="P150" s="17" t="s">
        <v>20</v>
      </c>
      <c r="Q150" s="17" t="s">
        <v>20</v>
      </c>
      <c r="R150" s="18">
        <f>VLOOKUP($A150&amp;"_"&amp;$C150,watf_2016!$A:$AD,5,FALSE)</f>
        <v>1375144</v>
      </c>
      <c r="S150" s="18">
        <f>VLOOKUP($A150&amp;"_"&amp;$C150,watf_2017!$A:$AD,18,FALSE)</f>
        <v>1401579</v>
      </c>
      <c r="T150" s="18">
        <f>VLOOKUP($A150&amp;"_"&amp;$C150,watf_2018!$A:$AD,18,FALSE)</f>
        <v>1511237</v>
      </c>
      <c r="U150" s="18">
        <f>VLOOKUP($A150&amp;"_"&amp;$C150,watf_2019!$A:$AD,18,FALSE)</f>
        <v>1670232</v>
      </c>
      <c r="V150" s="18">
        <f>VLOOKUP($A150&amp;"_"&amp;$C150,watf_2020!$A:$AD,19,FALSE)</f>
        <v>1802103</v>
      </c>
      <c r="W150" s="18">
        <f>VLOOKUP($A150&amp;"_"&amp;$C150,watf_2021!$A:$AD,18,FALSE)</f>
        <v>565529</v>
      </c>
      <c r="X150" s="18">
        <f>VLOOKUP($A150&amp;"_"&amp;$C150,watf_2021!$A:$AD,19,FALSE)</f>
        <v>890695.71144783136</v>
      </c>
      <c r="Y150" s="18">
        <v>1574405</v>
      </c>
      <c r="Z150" s="18">
        <v>1895732.1140980669</v>
      </c>
      <c r="AA150" s="18">
        <v>2095430.1119747104</v>
      </c>
      <c r="AB150" s="18">
        <v>2267429.516602227</v>
      </c>
      <c r="AC150" s="18">
        <v>2396711.7959163412</v>
      </c>
      <c r="AD150" s="18">
        <v>2519274.9363813847</v>
      </c>
      <c r="AE150" s="18">
        <v>2662509.9050387703</v>
      </c>
      <c r="AF150" s="18">
        <v>2800117.3131397823</v>
      </c>
      <c r="AG150" s="18">
        <v>2944022.3085163352</v>
      </c>
      <c r="AH150" s="18">
        <v>3089631.1453686901</v>
      </c>
      <c r="AI150" s="18">
        <v>3236255.3077877872</v>
      </c>
      <c r="AJ150" s="18">
        <v>3385490.3451762074</v>
      </c>
      <c r="AK150" s="18">
        <v>3535589.2677682233</v>
      </c>
      <c r="AL150" s="18">
        <v>3686976.6203542096</v>
      </c>
      <c r="AM150" s="18">
        <v>3840061.9955657087</v>
      </c>
      <c r="AN150" s="18">
        <v>3996602.6656030975</v>
      </c>
      <c r="AO150" s="18">
        <v>4155071.1298231767</v>
      </c>
      <c r="AP150" s="18">
        <v>4316161.4934366141</v>
      </c>
      <c r="AQ150" s="18">
        <v>4479463.1497684605</v>
      </c>
      <c r="AR150" s="18">
        <v>4644518.4050595369</v>
      </c>
      <c r="AS150" s="18">
        <v>4809647.747781666</v>
      </c>
      <c r="AT150" s="18">
        <v>4975417.9775139773</v>
      </c>
      <c r="AU150" s="18">
        <v>5141279.2184966328</v>
      </c>
      <c r="AV150" s="18">
        <v>5308910.6278665746</v>
      </c>
      <c r="AW150" s="18">
        <v>5476619.2226383369</v>
      </c>
      <c r="AX150" s="18">
        <v>5644976.3554160045</v>
      </c>
      <c r="AY150" s="18">
        <v>5813427.7432360314</v>
      </c>
      <c r="AZ150" s="18">
        <v>5983666.0218730206</v>
      </c>
      <c r="BA150" s="18">
        <v>6153984.6288289074</v>
      </c>
      <c r="BB150" s="18">
        <v>6324959.5063065225</v>
      </c>
      <c r="BC150" s="15">
        <v>6497189.4942668835</v>
      </c>
    </row>
    <row r="151" spans="1:55" ht="16" x14ac:dyDescent="0.45">
      <c r="A151" s="19" t="s">
        <v>23</v>
      </c>
      <c r="B151" s="20" t="s">
        <v>32</v>
      </c>
      <c r="C151" s="21" t="s">
        <v>65</v>
      </c>
      <c r="D151" s="22" t="s">
        <v>20</v>
      </c>
      <c r="E151" s="23" t="s">
        <v>20</v>
      </c>
      <c r="F151" s="23" t="s">
        <v>20</v>
      </c>
      <c r="G151" s="23" t="s">
        <v>20</v>
      </c>
      <c r="H151" s="23" t="s">
        <v>20</v>
      </c>
      <c r="I151" s="23" t="s">
        <v>34</v>
      </c>
      <c r="J151" s="23" t="s">
        <v>20</v>
      </c>
      <c r="K151" s="23" t="s">
        <v>20</v>
      </c>
      <c r="L151" s="23" t="s">
        <v>34</v>
      </c>
      <c r="M151" s="23" t="s">
        <v>20</v>
      </c>
      <c r="N151" s="23" t="s">
        <v>20</v>
      </c>
      <c r="O151" s="23" t="s">
        <v>20</v>
      </c>
      <c r="P151" s="23" t="s">
        <v>20</v>
      </c>
      <c r="Q151" s="23" t="s">
        <v>20</v>
      </c>
      <c r="R151" s="24">
        <f>VLOOKUP($A151&amp;"_"&amp;$C151,watf_2016!$A:$AD,5,FALSE)</f>
        <v>1520469</v>
      </c>
      <c r="S151" s="24">
        <f>VLOOKUP($A151&amp;"_"&amp;$C151,watf_2017!$A:$AD,18,FALSE)</f>
        <v>1549549</v>
      </c>
      <c r="T151" s="24">
        <f>VLOOKUP($A151&amp;"_"&amp;$C151,watf_2018!$A:$AD,18,FALSE)</f>
        <v>1625902</v>
      </c>
      <c r="U151" s="24">
        <f>VLOOKUP($A151&amp;"_"&amp;$C151,watf_2019!$A:$AD,18,FALSE)</f>
        <v>1871423</v>
      </c>
      <c r="V151" s="24">
        <f>VLOOKUP($A151&amp;"_"&amp;$C151,watf_2020!$A:$AD,19,FALSE)</f>
        <v>2008230</v>
      </c>
      <c r="W151" s="24">
        <f>VLOOKUP($A151&amp;"_"&amp;$C151,watf_2021!$A:$AD,18,FALSE)</f>
        <v>624641</v>
      </c>
      <c r="X151" s="24">
        <f>VLOOKUP($A151&amp;"_"&amp;$C151,watf_2021!$A:$AD,19,FALSE)</f>
        <v>954804.71144783136</v>
      </c>
      <c r="Y151" s="24">
        <v>1705555</v>
      </c>
      <c r="Z151" s="24">
        <v>2051454.1824780812</v>
      </c>
      <c r="AA151" s="24">
        <v>2267001.5927671585</v>
      </c>
      <c r="AB151" s="24">
        <v>2452696.2715326264</v>
      </c>
      <c r="AC151" s="24">
        <v>2592286.2043921859</v>
      </c>
      <c r="AD151" s="24">
        <v>2724192.5866592592</v>
      </c>
      <c r="AE151" s="24">
        <v>2877686.9395408672</v>
      </c>
      <c r="AF151" s="24">
        <v>3025551.095252912</v>
      </c>
      <c r="AG151" s="24">
        <v>3179969.172973861</v>
      </c>
      <c r="AH151" s="24">
        <v>3336215.0983495498</v>
      </c>
      <c r="AI151" s="24">
        <v>3493361.1718466016</v>
      </c>
      <c r="AJ151" s="24">
        <v>3653684.8706094297</v>
      </c>
      <c r="AK151" s="24">
        <v>3814745.5259733694</v>
      </c>
      <c r="AL151" s="24">
        <v>3977186.7576430696</v>
      </c>
      <c r="AM151" s="24">
        <v>4141254.6223450708</v>
      </c>
      <c r="AN151" s="24">
        <v>4309404.7695615813</v>
      </c>
      <c r="AO151" s="24">
        <v>4479427.1232870938</v>
      </c>
      <c r="AP151" s="24">
        <v>4652255.4285734985</v>
      </c>
      <c r="AQ151" s="24">
        <v>4827257.2431442579</v>
      </c>
      <c r="AR151" s="24">
        <v>5004524.149553813</v>
      </c>
      <c r="AS151" s="24">
        <v>5181678.9865641296</v>
      </c>
      <c r="AT151" s="24">
        <v>5359520.9642964145</v>
      </c>
      <c r="AU151" s="24">
        <v>5537267.2007080754</v>
      </c>
      <c r="AV151" s="24">
        <v>5717299.2879277328</v>
      </c>
      <c r="AW151" s="24">
        <v>5897221.0237209788</v>
      </c>
      <c r="AX151" s="24">
        <v>6077838.0563214878</v>
      </c>
      <c r="AY151" s="24">
        <v>6258361.2412447417</v>
      </c>
      <c r="AZ151" s="24">
        <v>6441191.2959217066</v>
      </c>
      <c r="BA151" s="24">
        <v>6623912.8033492286</v>
      </c>
      <c r="BB151" s="24">
        <v>6807337.8866969934</v>
      </c>
      <c r="BC151" s="21">
        <v>6991909.0649252962</v>
      </c>
    </row>
    <row r="152" spans="1:55" ht="16" x14ac:dyDescent="0.45">
      <c r="A152" s="13" t="s">
        <v>24</v>
      </c>
      <c r="B152" s="14" t="s">
        <v>32</v>
      </c>
      <c r="C152" s="15" t="s">
        <v>65</v>
      </c>
      <c r="D152" s="16" t="s">
        <v>20</v>
      </c>
      <c r="E152" s="17" t="s">
        <v>20</v>
      </c>
      <c r="F152" s="17" t="s">
        <v>20</v>
      </c>
      <c r="G152" s="17" t="s">
        <v>20</v>
      </c>
      <c r="H152" s="17" t="s">
        <v>20</v>
      </c>
      <c r="I152" s="17" t="s">
        <v>34</v>
      </c>
      <c r="J152" s="17" t="s">
        <v>20</v>
      </c>
      <c r="K152" s="17" t="s">
        <v>20</v>
      </c>
      <c r="L152" s="17" t="s">
        <v>34</v>
      </c>
      <c r="M152" s="17" t="s">
        <v>20</v>
      </c>
      <c r="N152" s="17" t="s">
        <v>20</v>
      </c>
      <c r="O152" s="17" t="s">
        <v>20</v>
      </c>
      <c r="P152" s="17" t="s">
        <v>20</v>
      </c>
      <c r="Q152" s="17" t="s">
        <v>20</v>
      </c>
      <c r="R152" s="18">
        <f>VLOOKUP($A152&amp;"_"&amp;$C152,watf_2016!$A:$AD,5,FALSE)</f>
        <v>55022</v>
      </c>
      <c r="S152" s="18">
        <f>VLOOKUP($A152&amp;"_"&amp;$C152,watf_2017!$A:$AD,18,FALSE)</f>
        <v>59544</v>
      </c>
      <c r="T152" s="18">
        <f>VLOOKUP($A152&amp;"_"&amp;$C152,watf_2018!$A:$AD,18,FALSE)</f>
        <v>74678</v>
      </c>
      <c r="U152" s="18">
        <f>VLOOKUP($A152&amp;"_"&amp;$C152,watf_2019!$A:$AD,18,FALSE)</f>
        <v>63998</v>
      </c>
      <c r="V152" s="18">
        <f>VLOOKUP($A152&amp;"_"&amp;$C152,watf_2020!$A:$AD,19,FALSE)</f>
        <v>65365</v>
      </c>
      <c r="W152" s="18">
        <f>VLOOKUP($A152&amp;"_"&amp;$C152,watf_2021!$A:$AD,18,FALSE)</f>
        <v>60175</v>
      </c>
      <c r="X152" s="18">
        <f>VLOOKUP($A152&amp;"_"&amp;$C152,watf_2021!$A:$AD,19,FALSE)</f>
        <v>61336.672126579266</v>
      </c>
      <c r="Y152" s="18">
        <v>61498</v>
      </c>
      <c r="Z152" s="18">
        <v>58930.34161671334</v>
      </c>
      <c r="AA152" s="18">
        <v>60136.948484334127</v>
      </c>
      <c r="AB152" s="18">
        <v>64936.210605695895</v>
      </c>
      <c r="AC152" s="18">
        <v>68978.888318511366</v>
      </c>
      <c r="AD152" s="18">
        <v>71445.731790608639</v>
      </c>
      <c r="AE152" s="18">
        <v>74013.923873519263</v>
      </c>
      <c r="AF152" s="18">
        <v>75746.22819426193</v>
      </c>
      <c r="AG152" s="18">
        <v>77566.155289717281</v>
      </c>
      <c r="AH152" s="18">
        <v>79365.04635940498</v>
      </c>
      <c r="AI152" s="18">
        <v>81135.247067894059</v>
      </c>
      <c r="AJ152" s="18">
        <v>82879.203932683042</v>
      </c>
      <c r="AK152" s="18">
        <v>84595.439380046097</v>
      </c>
      <c r="AL152" s="18">
        <v>86276.419993229734</v>
      </c>
      <c r="AM152" s="18">
        <v>87981.947370932729</v>
      </c>
      <c r="AN152" s="18">
        <v>89720.641177927086</v>
      </c>
      <c r="AO152" s="18">
        <v>91453.479347192915</v>
      </c>
      <c r="AP152" s="18">
        <v>93221.580197037052</v>
      </c>
      <c r="AQ152" s="18">
        <v>95030.659178693459</v>
      </c>
      <c r="AR152" s="18">
        <v>96840.377140886732</v>
      </c>
      <c r="AS152" s="18">
        <v>98649.293545258784</v>
      </c>
      <c r="AT152" s="18">
        <v>100458.38092076284</v>
      </c>
      <c r="AU152" s="18">
        <v>102267.4599024195</v>
      </c>
      <c r="AV152" s="18">
        <v>104077.17786461263</v>
      </c>
      <c r="AW152" s="18">
        <v>105886.09426898454</v>
      </c>
      <c r="AX152" s="18">
        <v>107695.18164448874</v>
      </c>
      <c r="AY152" s="18">
        <v>109504.26062614543</v>
      </c>
      <c r="AZ152" s="18">
        <v>111313.97858833846</v>
      </c>
      <c r="BA152" s="18">
        <v>113122.89499271059</v>
      </c>
      <c r="BB152" s="18">
        <v>114931.98236821478</v>
      </c>
      <c r="BC152" s="15">
        <v>116763.59513781524</v>
      </c>
    </row>
    <row r="153" spans="1:55" ht="16" x14ac:dyDescent="0.45">
      <c r="A153" s="19" t="s">
        <v>25</v>
      </c>
      <c r="B153" s="20" t="s">
        <v>32</v>
      </c>
      <c r="C153" s="21" t="s">
        <v>65</v>
      </c>
      <c r="D153" s="22" t="s">
        <v>20</v>
      </c>
      <c r="E153" s="23" t="s">
        <v>20</v>
      </c>
      <c r="F153" s="23" t="s">
        <v>20</v>
      </c>
      <c r="G153" s="23" t="s">
        <v>20</v>
      </c>
      <c r="H153" s="23" t="s">
        <v>20</v>
      </c>
      <c r="I153" s="23" t="s">
        <v>34</v>
      </c>
      <c r="J153" s="23" t="s">
        <v>20</v>
      </c>
      <c r="K153" s="23" t="s">
        <v>20</v>
      </c>
      <c r="L153" s="23" t="s">
        <v>34</v>
      </c>
      <c r="M153" s="23" t="s">
        <v>20</v>
      </c>
      <c r="N153" s="23" t="s">
        <v>20</v>
      </c>
      <c r="O153" s="23" t="s">
        <v>20</v>
      </c>
      <c r="P153" s="23" t="s">
        <v>20</v>
      </c>
      <c r="Q153" s="23" t="s">
        <v>20</v>
      </c>
      <c r="R153" s="24">
        <f>VLOOKUP($A153&amp;"_"&amp;$C153,watf_2016!$A:$AD,5,FALSE)</f>
        <v>40874</v>
      </c>
      <c r="S153" s="24">
        <f>VLOOKUP($A153&amp;"_"&amp;$C153,watf_2017!$A:$AD,18,FALSE)</f>
        <v>42099</v>
      </c>
      <c r="T153" s="24">
        <f>VLOOKUP($A153&amp;"_"&amp;$C153,watf_2018!$A:$AD,18,FALSE)</f>
        <v>41643</v>
      </c>
      <c r="U153" s="24">
        <f>VLOOKUP($A153&amp;"_"&amp;$C153,watf_2019!$A:$AD,18,FALSE)</f>
        <v>40750</v>
      </c>
      <c r="V153" s="24">
        <f>VLOOKUP($A153&amp;"_"&amp;$C153,watf_2020!$A:$AD,19,FALSE)</f>
        <v>41448</v>
      </c>
      <c r="W153" s="24">
        <f>VLOOKUP($A153&amp;"_"&amp;$C153,watf_2021!$A:$AD,18,FALSE)</f>
        <v>20711</v>
      </c>
      <c r="X153" s="24">
        <f>VLOOKUP($A153&amp;"_"&amp;$C153,watf_2021!$A:$AD,19,FALSE)</f>
        <v>27207.224578650916</v>
      </c>
      <c r="Y153" s="24">
        <v>34913</v>
      </c>
      <c r="Z153" s="24">
        <v>37768</v>
      </c>
      <c r="AA153" s="24">
        <v>41344.439550156356</v>
      </c>
      <c r="AB153" s="24">
        <v>43687.808098630136</v>
      </c>
      <c r="AC153" s="24">
        <v>45554.492203193819</v>
      </c>
      <c r="AD153" s="24">
        <v>47209.28145478799</v>
      </c>
      <c r="AE153" s="24">
        <v>49109.449021614921</v>
      </c>
      <c r="AF153" s="24">
        <v>50622.575296927185</v>
      </c>
      <c r="AG153" s="24">
        <v>52213.747510857851</v>
      </c>
      <c r="AH153" s="24">
        <v>53792.833861083207</v>
      </c>
      <c r="AI153" s="24">
        <v>55362.251174356948</v>
      </c>
      <c r="AJ153" s="24">
        <v>56915.02713614182</v>
      </c>
      <c r="AK153" s="24">
        <v>58457.363371917192</v>
      </c>
      <c r="AL153" s="24">
        <v>59986.402193739275</v>
      </c>
      <c r="AM153" s="24">
        <v>61514.796500931552</v>
      </c>
      <c r="AN153" s="24">
        <v>63039.193290279232</v>
      </c>
      <c r="AO153" s="24">
        <v>64567.739829035127</v>
      </c>
      <c r="AP153" s="24">
        <v>66099.66738777954</v>
      </c>
      <c r="AQ153" s="24">
        <v>67639.195134837108</v>
      </c>
      <c r="AR153" s="24">
        <v>69174.718236731773</v>
      </c>
      <c r="AS153" s="24">
        <v>70712.120397383434</v>
      </c>
      <c r="AT153" s="24">
        <v>72249.526511913034</v>
      </c>
      <c r="AU153" s="24">
        <v>73789.054297374256</v>
      </c>
      <c r="AV153" s="24">
        <v>75324.577415087406</v>
      </c>
      <c r="AW153" s="24">
        <v>76861.979582254673</v>
      </c>
      <c r="AX153" s="24">
        <v>78399.385699468097</v>
      </c>
      <c r="AY153" s="24">
        <v>79938.913486034813</v>
      </c>
      <c r="AZ153" s="24">
        <v>81474.436604203322</v>
      </c>
      <c r="BA153" s="24">
        <v>83011.838771558178</v>
      </c>
      <c r="BB153" s="24">
        <v>84549.244888848814</v>
      </c>
      <c r="BC153" s="21">
        <v>86124.645410853132</v>
      </c>
    </row>
    <row r="154" spans="1:55" ht="16" x14ac:dyDescent="0.45">
      <c r="A154" s="13" t="s">
        <v>19</v>
      </c>
      <c r="B154" s="14" t="s">
        <v>32</v>
      </c>
      <c r="C154" s="15" t="s">
        <v>66</v>
      </c>
      <c r="D154" s="16" t="s">
        <v>20</v>
      </c>
      <c r="E154" s="17" t="s">
        <v>20</v>
      </c>
      <c r="F154" s="17" t="s">
        <v>20</v>
      </c>
      <c r="G154" s="17" t="s">
        <v>20</v>
      </c>
      <c r="H154" s="17" t="s">
        <v>20</v>
      </c>
      <c r="I154" s="17" t="s">
        <v>20</v>
      </c>
      <c r="J154" s="17" t="s">
        <v>20</v>
      </c>
      <c r="K154" s="17" t="s">
        <v>20</v>
      </c>
      <c r="L154" s="17" t="s">
        <v>20</v>
      </c>
      <c r="M154" s="17" t="s">
        <v>20</v>
      </c>
      <c r="N154" s="17" t="s">
        <v>20</v>
      </c>
      <c r="O154" s="17" t="s">
        <v>20</v>
      </c>
      <c r="P154" s="17" t="s">
        <v>20</v>
      </c>
      <c r="Q154" s="17" t="s">
        <v>20</v>
      </c>
      <c r="R154" s="18" t="e">
        <f>VLOOKUP($A154&amp;"_"&amp;$C154,watf_2016!$A:$AD,5,FALSE)</f>
        <v>#N/A</v>
      </c>
      <c r="S154" s="18" t="e">
        <f>VLOOKUP($A154&amp;"_"&amp;$C154,watf_2017!$A:$AD,18,FALSE)</f>
        <v>#N/A</v>
      </c>
      <c r="T154" s="18" t="e">
        <f>VLOOKUP($A154&amp;"_"&amp;$C154,watf_2018!$A:$AD,18,FALSE)</f>
        <v>#N/A</v>
      </c>
      <c r="U154" s="18" t="e">
        <f>VLOOKUP($A154&amp;"_"&amp;$C154,watf_2019!$A:$AD,18,FALSE)</f>
        <v>#N/A</v>
      </c>
      <c r="V154" s="18" t="e">
        <f>VLOOKUP($A154&amp;"_"&amp;$C154,watf_2020!$A:$AD,19,FALSE)</f>
        <v>#N/A</v>
      </c>
      <c r="W154" s="18" t="e">
        <f>VLOOKUP($A154&amp;"_"&amp;$C154,watf_2021!$A:$AD,18,FALSE)</f>
        <v>#N/A</v>
      </c>
      <c r="X154" s="18" t="e">
        <f>VLOOKUP($A154&amp;"_"&amp;$C154,watf_2021!$A:$AD,19,FALSE)</f>
        <v>#N/A</v>
      </c>
      <c r="Y154" s="18">
        <v>341473</v>
      </c>
      <c r="Z154" s="18">
        <v>349405.46290810144</v>
      </c>
      <c r="AA154" s="18">
        <v>353662.42473736993</v>
      </c>
      <c r="AB154" s="18">
        <v>361961.6847704415</v>
      </c>
      <c r="AC154" s="18">
        <v>373066.10234141711</v>
      </c>
      <c r="AD154" s="18">
        <v>387195.50502462033</v>
      </c>
      <c r="AE154" s="18">
        <v>401103.68302506208</v>
      </c>
      <c r="AF154" s="18">
        <v>414804.76397108258</v>
      </c>
      <c r="AG154" s="18">
        <v>428699.76022947067</v>
      </c>
      <c r="AH154" s="18">
        <v>442648.82290999172</v>
      </c>
      <c r="AI154" s="18">
        <v>456773.29341267474</v>
      </c>
      <c r="AJ154" s="18">
        <v>470689.21454327629</v>
      </c>
      <c r="AK154" s="18">
        <v>484800.81678232946</v>
      </c>
      <c r="AL154" s="18">
        <v>498967.12949995784</v>
      </c>
      <c r="AM154" s="18">
        <v>513310.46816263039</v>
      </c>
      <c r="AN154" s="18">
        <v>527443.79511234502</v>
      </c>
      <c r="AO154" s="18">
        <v>541774.58481004334</v>
      </c>
      <c r="AP154" s="18">
        <v>556160.7358959706</v>
      </c>
      <c r="AQ154" s="18">
        <v>570725.5457236357</v>
      </c>
      <c r="AR154" s="18">
        <v>585078.87145714916</v>
      </c>
      <c r="AS154" s="18">
        <v>599631.4575710888</v>
      </c>
      <c r="AT154" s="18">
        <v>614240.06290621066</v>
      </c>
      <c r="AU154" s="18">
        <v>629028.97458515968</v>
      </c>
      <c r="AV154" s="18">
        <v>643604.9196815145</v>
      </c>
      <c r="AW154" s="18">
        <v>658381.93892560375</v>
      </c>
      <c r="AX154" s="18">
        <v>673215.64221632702</v>
      </c>
      <c r="AY154" s="18">
        <v>688231.31439082744</v>
      </c>
      <c r="AZ154" s="18">
        <v>703032.52731964912</v>
      </c>
      <c r="BA154" s="18">
        <v>718036.64444156794</v>
      </c>
      <c r="BB154" s="18">
        <v>733098.11749792926</v>
      </c>
      <c r="BC154" s="15">
        <v>748343.23704953038</v>
      </c>
    </row>
    <row r="155" spans="1:55" ht="16" x14ac:dyDescent="0.45">
      <c r="A155" s="19" t="s">
        <v>22</v>
      </c>
      <c r="B155" s="20" t="s">
        <v>32</v>
      </c>
      <c r="C155" s="21" t="s">
        <v>66</v>
      </c>
      <c r="D155" s="22" t="s">
        <v>20</v>
      </c>
      <c r="E155" s="23" t="s">
        <v>20</v>
      </c>
      <c r="F155" s="23" t="s">
        <v>20</v>
      </c>
      <c r="G155" s="23" t="s">
        <v>20</v>
      </c>
      <c r="H155" s="23" t="s">
        <v>20</v>
      </c>
      <c r="I155" s="23" t="s">
        <v>20</v>
      </c>
      <c r="J155" s="23" t="s">
        <v>20</v>
      </c>
      <c r="K155" s="23" t="s">
        <v>20</v>
      </c>
      <c r="L155" s="23" t="s">
        <v>20</v>
      </c>
      <c r="M155" s="23" t="s">
        <v>20</v>
      </c>
      <c r="N155" s="23" t="s">
        <v>20</v>
      </c>
      <c r="O155" s="23" t="s">
        <v>20</v>
      </c>
      <c r="P155" s="23" t="s">
        <v>20</v>
      </c>
      <c r="Q155" s="23" t="s">
        <v>20</v>
      </c>
      <c r="R155" s="24" t="e">
        <f>VLOOKUP($A155&amp;"_"&amp;$C155,watf_2016!$A:$AD,5,FALSE)</f>
        <v>#N/A</v>
      </c>
      <c r="S155" s="24" t="e">
        <f>VLOOKUP($A155&amp;"_"&amp;$C155,watf_2017!$A:$AD,18,FALSE)</f>
        <v>#N/A</v>
      </c>
      <c r="T155" s="24" t="e">
        <f>VLOOKUP($A155&amp;"_"&amp;$C155,watf_2018!$A:$AD,18,FALSE)</f>
        <v>#N/A</v>
      </c>
      <c r="U155" s="24" t="e">
        <f>VLOOKUP($A155&amp;"_"&amp;$C155,watf_2019!$A:$AD,18,FALSE)</f>
        <v>#N/A</v>
      </c>
      <c r="V155" s="24" t="e">
        <f>VLOOKUP($A155&amp;"_"&amp;$C155,watf_2020!$A:$AD,19,FALSE)</f>
        <v>#N/A</v>
      </c>
      <c r="W155" s="24" t="e">
        <f>VLOOKUP($A155&amp;"_"&amp;$C155,watf_2021!$A:$AD,18,FALSE)</f>
        <v>#N/A</v>
      </c>
      <c r="X155" s="24" t="e">
        <f>VLOOKUP($A155&amp;"_"&amp;$C155,watf_2021!$A:$AD,19,FALSE)</f>
        <v>#N/A</v>
      </c>
      <c r="Y155" s="24">
        <v>51547</v>
      </c>
      <c r="Z155" s="24">
        <v>90111.678915624638</v>
      </c>
      <c r="AA155" s="24">
        <v>109049.34597901721</v>
      </c>
      <c r="AB155" s="24">
        <v>124185.83254054525</v>
      </c>
      <c r="AC155" s="24">
        <v>130664.47027344366</v>
      </c>
      <c r="AD155" s="24">
        <v>133084.93652576249</v>
      </c>
      <c r="AE155" s="24">
        <v>135600.74757796287</v>
      </c>
      <c r="AF155" s="24">
        <v>137290.27456309486</v>
      </c>
      <c r="AG155" s="24">
        <v>139335.14774788916</v>
      </c>
      <c r="AH155" s="24">
        <v>141388.48939542458</v>
      </c>
      <c r="AI155" s="24">
        <v>143938.95874619437</v>
      </c>
      <c r="AJ155" s="24">
        <v>145656.54284279552</v>
      </c>
      <c r="AK155" s="24">
        <v>147732.35344894853</v>
      </c>
      <c r="AL155" s="24">
        <v>149816.72952762575</v>
      </c>
      <c r="AM155" s="24">
        <v>152402.25139485009</v>
      </c>
      <c r="AN155" s="24">
        <v>154148.23408491726</v>
      </c>
      <c r="AO155" s="24">
        <v>156255.34693878316</v>
      </c>
      <c r="AP155" s="24">
        <v>158371.12328656498</v>
      </c>
      <c r="AQ155" s="24">
        <v>160992.09598308138</v>
      </c>
      <c r="AR155" s="24">
        <v>162766.82242223242</v>
      </c>
      <c r="AS155" s="24">
        <v>164905.60621303658</v>
      </c>
      <c r="AT155" s="24">
        <v>167053.15254071835</v>
      </c>
      <c r="AU155" s="24">
        <v>169709.97851464467</v>
      </c>
      <c r="AV155" s="24">
        <v>171513.79756915304</v>
      </c>
      <c r="AW155" s="24">
        <v>173684.62488748651</v>
      </c>
      <c r="AX155" s="24">
        <v>175864.31481727143</v>
      </c>
      <c r="AY155" s="24">
        <v>178557.40069274302</v>
      </c>
      <c r="AZ155" s="24">
        <v>180390.66497685201</v>
      </c>
      <c r="BA155" s="24">
        <v>182593.91235349863</v>
      </c>
      <c r="BB155" s="24">
        <v>184806.12345800421</v>
      </c>
      <c r="BC155" s="21">
        <v>187535.88007626185</v>
      </c>
    </row>
    <row r="156" spans="1:55" ht="16" x14ac:dyDescent="0.45">
      <c r="A156" s="13" t="s">
        <v>23</v>
      </c>
      <c r="B156" s="14" t="s">
        <v>32</v>
      </c>
      <c r="C156" s="15" t="s">
        <v>66</v>
      </c>
      <c r="D156" s="16" t="s">
        <v>20</v>
      </c>
      <c r="E156" s="17" t="s">
        <v>20</v>
      </c>
      <c r="F156" s="17" t="s">
        <v>20</v>
      </c>
      <c r="G156" s="17" t="s">
        <v>20</v>
      </c>
      <c r="H156" s="17" t="s">
        <v>20</v>
      </c>
      <c r="I156" s="17" t="s">
        <v>20</v>
      </c>
      <c r="J156" s="17" t="s">
        <v>20</v>
      </c>
      <c r="K156" s="17" t="s">
        <v>20</v>
      </c>
      <c r="L156" s="17" t="s">
        <v>20</v>
      </c>
      <c r="M156" s="17" t="s">
        <v>20</v>
      </c>
      <c r="N156" s="17" t="s">
        <v>20</v>
      </c>
      <c r="O156" s="17" t="s">
        <v>20</v>
      </c>
      <c r="P156" s="17" t="s">
        <v>20</v>
      </c>
      <c r="Q156" s="17" t="s">
        <v>20</v>
      </c>
      <c r="R156" s="18" t="e">
        <f>VLOOKUP($A156&amp;"_"&amp;$C156,watf_2016!$A:$AD,5,FALSE)</f>
        <v>#N/A</v>
      </c>
      <c r="S156" s="18" t="e">
        <f>VLOOKUP($A156&amp;"_"&amp;$C156,watf_2017!$A:$AD,18,FALSE)</f>
        <v>#N/A</v>
      </c>
      <c r="T156" s="18" t="e">
        <f>VLOOKUP($A156&amp;"_"&amp;$C156,watf_2018!$A:$AD,18,FALSE)</f>
        <v>#N/A</v>
      </c>
      <c r="U156" s="18" t="e">
        <f>VLOOKUP($A156&amp;"_"&amp;$C156,watf_2019!$A:$AD,18,FALSE)</f>
        <v>#N/A</v>
      </c>
      <c r="V156" s="18" t="e">
        <f>VLOOKUP($A156&amp;"_"&amp;$C156,watf_2020!$A:$AD,19,FALSE)</f>
        <v>#N/A</v>
      </c>
      <c r="W156" s="18" t="e">
        <f>VLOOKUP($A156&amp;"_"&amp;$C156,watf_2021!$A:$AD,18,FALSE)</f>
        <v>#N/A</v>
      </c>
      <c r="X156" s="18" t="e">
        <f>VLOOKUP($A156&amp;"_"&amp;$C156,watf_2021!$A:$AD,19,FALSE)</f>
        <v>#N/A</v>
      </c>
      <c r="Y156" s="18">
        <v>393145</v>
      </c>
      <c r="Z156" s="18">
        <v>439656.93023838173</v>
      </c>
      <c r="AA156" s="18">
        <v>462858.93618211296</v>
      </c>
      <c r="AB156" s="18">
        <v>486302.13651526102</v>
      </c>
      <c r="AC156" s="18">
        <v>503890.78410938231</v>
      </c>
      <c r="AD156" s="18">
        <v>520445.91673025611</v>
      </c>
      <c r="AE156" s="18">
        <v>536875.12943215668</v>
      </c>
      <c r="AF156" s="18">
        <v>552270.6323457309</v>
      </c>
      <c r="AG156" s="18">
        <v>568215.57146394369</v>
      </c>
      <c r="AH156" s="18">
        <v>584223.06535624864</v>
      </c>
      <c r="AI156" s="18">
        <v>600903.30867385527</v>
      </c>
      <c r="AJ156" s="18">
        <v>616541.78613695793</v>
      </c>
      <c r="AK156" s="18">
        <v>632734.34738836647</v>
      </c>
      <c r="AL156" s="18">
        <v>648990.20471578895</v>
      </c>
      <c r="AM156" s="18">
        <v>665924.44946930348</v>
      </c>
      <c r="AN156" s="18">
        <v>681808.80952307174</v>
      </c>
      <c r="AO156" s="18">
        <v>698251.94014908257</v>
      </c>
      <c r="AP156" s="18">
        <v>714759.11602035002</v>
      </c>
      <c r="AQ156" s="18">
        <v>731950.36448218231</v>
      </c>
      <c r="AR156" s="18">
        <v>748083.54618138878</v>
      </c>
      <c r="AS156" s="18">
        <v>764780.22477586369</v>
      </c>
      <c r="AT156" s="18">
        <v>781541.70573223475</v>
      </c>
      <c r="AU156" s="18">
        <v>798992.9920014824</v>
      </c>
      <c r="AV156" s="18">
        <v>815377.96573587519</v>
      </c>
      <c r="AW156" s="18">
        <v>832331.20256042271</v>
      </c>
      <c r="AX156" s="18">
        <v>849350.00689016853</v>
      </c>
      <c r="AY156" s="18">
        <v>867064.39721014269</v>
      </c>
      <c r="AZ156" s="18">
        <v>883704.16501808527</v>
      </c>
      <c r="BA156" s="18">
        <v>900917.00231844815</v>
      </c>
      <c r="BB156" s="18">
        <v>918196.1803740788</v>
      </c>
      <c r="BC156" s="15">
        <v>936176.77345280035</v>
      </c>
    </row>
    <row r="157" spans="1:55" ht="16" x14ac:dyDescent="0.45">
      <c r="A157" s="19" t="s">
        <v>35</v>
      </c>
      <c r="B157" s="20" t="s">
        <v>32</v>
      </c>
      <c r="C157" s="21" t="s">
        <v>66</v>
      </c>
      <c r="D157" s="22" t="s">
        <v>20</v>
      </c>
      <c r="E157" s="23" t="s">
        <v>20</v>
      </c>
      <c r="F157" s="23" t="s">
        <v>20</v>
      </c>
      <c r="G157" s="23" t="s">
        <v>20</v>
      </c>
      <c r="H157" s="23" t="s">
        <v>20</v>
      </c>
      <c r="I157" s="23" t="s">
        <v>20</v>
      </c>
      <c r="J157" s="23" t="s">
        <v>20</v>
      </c>
      <c r="K157" s="23" t="s">
        <v>20</v>
      </c>
      <c r="L157" s="23" t="s">
        <v>20</v>
      </c>
      <c r="M157" s="23" t="s">
        <v>20</v>
      </c>
      <c r="N157" s="23" t="s">
        <v>20</v>
      </c>
      <c r="O157" s="23" t="s">
        <v>20</v>
      </c>
      <c r="P157" s="23" t="s">
        <v>20</v>
      </c>
      <c r="Q157" s="23" t="s">
        <v>20</v>
      </c>
      <c r="R157" s="24" t="e">
        <f>VLOOKUP($A157&amp;"_"&amp;$C157,watf_2016!$A:$AD,5,FALSE)</f>
        <v>#N/A</v>
      </c>
      <c r="S157" s="24" t="e">
        <f>VLOOKUP($A157&amp;"_"&amp;$C157,watf_2017!$A:$AD,18,FALSE)</f>
        <v>#N/A</v>
      </c>
      <c r="T157" s="24" t="e">
        <f>VLOOKUP($A157&amp;"_"&amp;$C157,watf_2018!$A:$AD,18,FALSE)</f>
        <v>#N/A</v>
      </c>
      <c r="U157" s="24" t="e">
        <f>VLOOKUP($A157&amp;"_"&amp;$C157,watf_2019!$A:$AD,18,FALSE)</f>
        <v>#N/A</v>
      </c>
      <c r="V157" s="24" t="e">
        <f>VLOOKUP($A157&amp;"_"&amp;$C157,watf_2020!$A:$AD,19,FALSE)</f>
        <v>#N/A</v>
      </c>
      <c r="W157" s="24" t="e">
        <f>VLOOKUP($A157&amp;"_"&amp;$C157,watf_2021!$A:$AD,18,FALSE)</f>
        <v>#N/A</v>
      </c>
      <c r="X157" s="24" t="e">
        <f>VLOOKUP($A157&amp;"_"&amp;$C157,watf_2021!$A:$AD,19,FALSE)</f>
        <v>#N/A</v>
      </c>
      <c r="Y157" s="24">
        <v>15740</v>
      </c>
      <c r="Z157" s="24">
        <v>17602.157173440151</v>
      </c>
      <c r="AA157" s="24">
        <v>18531.075444190967</v>
      </c>
      <c r="AB157" s="24">
        <v>19469.650202215998</v>
      </c>
      <c r="AC157" s="24">
        <v>20173.83139015294</v>
      </c>
      <c r="AD157" s="24">
        <v>20836.634649643849</v>
      </c>
      <c r="AE157" s="24">
        <v>21344.236109235786</v>
      </c>
      <c r="AF157" s="24">
        <v>21824.831386647205</v>
      </c>
      <c r="AG157" s="24">
        <v>22342.898635450609</v>
      </c>
      <c r="AH157" s="24">
        <v>22880.626039147231</v>
      </c>
      <c r="AI157" s="24">
        <v>23463.433579130786</v>
      </c>
      <c r="AJ157" s="24">
        <v>24026.016189526508</v>
      </c>
      <c r="AK157" s="24">
        <v>24607.808474270805</v>
      </c>
      <c r="AL157" s="24">
        <v>25189.639262023997</v>
      </c>
      <c r="AM157" s="24">
        <v>25795.327428044191</v>
      </c>
      <c r="AN157" s="24">
        <v>26357.91003844007</v>
      </c>
      <c r="AO157" s="24">
        <v>26939.702323183985</v>
      </c>
      <c r="AP157" s="24">
        <v>27521.533110937286</v>
      </c>
      <c r="AQ157" s="24">
        <v>28127.221276957524</v>
      </c>
      <c r="AR157" s="24">
        <v>28689.80388735313</v>
      </c>
      <c r="AS157" s="24">
        <v>29271.596172096815</v>
      </c>
      <c r="AT157" s="24">
        <v>29853.426959850545</v>
      </c>
      <c r="AU157" s="24">
        <v>30459.115125870794</v>
      </c>
      <c r="AV157" s="24">
        <v>31021.697736266051</v>
      </c>
      <c r="AW157" s="24">
        <v>31603.490021010162</v>
      </c>
      <c r="AX157" s="24">
        <v>32185.320808763659</v>
      </c>
      <c r="AY157" s="24">
        <v>32791.008974784017</v>
      </c>
      <c r="AZ157" s="24">
        <v>33353.591585179391</v>
      </c>
      <c r="BA157" s="24">
        <v>33935.383869923506</v>
      </c>
      <c r="BB157" s="24">
        <v>34517.21465767653</v>
      </c>
      <c r="BC157" s="21">
        <v>35122.902823697048</v>
      </c>
    </row>
    <row r="158" spans="1:55" ht="16" x14ac:dyDescent="0.45">
      <c r="A158" s="13" t="s">
        <v>19</v>
      </c>
      <c r="B158" s="14" t="s">
        <v>32</v>
      </c>
      <c r="C158" s="15" t="s">
        <v>67</v>
      </c>
      <c r="D158" s="16" t="s">
        <v>20</v>
      </c>
      <c r="E158" s="17" t="s">
        <v>20</v>
      </c>
      <c r="F158" s="17" t="s">
        <v>20</v>
      </c>
      <c r="G158" s="17" t="s">
        <v>20</v>
      </c>
      <c r="H158" s="17" t="s">
        <v>20</v>
      </c>
      <c r="I158" s="17" t="s">
        <v>34</v>
      </c>
      <c r="J158" s="17" t="s">
        <v>20</v>
      </c>
      <c r="K158" s="17" t="s">
        <v>20</v>
      </c>
      <c r="L158" s="17" t="s">
        <v>34</v>
      </c>
      <c r="M158" s="17" t="s">
        <v>34</v>
      </c>
      <c r="N158" s="17" t="s">
        <v>20</v>
      </c>
      <c r="O158" s="17" t="s">
        <v>20</v>
      </c>
      <c r="P158" s="17" t="s">
        <v>34</v>
      </c>
      <c r="Q158" s="17" t="s">
        <v>20</v>
      </c>
      <c r="R158" s="18">
        <f>VLOOKUP($A158&amp;"_"&amp;$C158,watf_2016!$A:$AD,5,FALSE)</f>
        <v>26378864</v>
      </c>
      <c r="S158" s="18">
        <f>VLOOKUP($A158&amp;"_"&amp;$C158,watf_2017!$A:$AD,18,FALSE)</f>
        <v>27787636</v>
      </c>
      <c r="T158" s="18">
        <f>VLOOKUP($A158&amp;"_"&amp;$C158,watf_2018!$A:$AD,18,FALSE)</f>
        <v>28613137</v>
      </c>
      <c r="U158" s="18">
        <f>VLOOKUP($A158&amp;"_"&amp;$C158,watf_2019!$A:$AD,18,FALSE)</f>
        <v>28967384</v>
      </c>
      <c r="V158" s="18">
        <f>VLOOKUP($A158&amp;"_"&amp;$C158,watf_2020!$A:$AD,19,FALSE)</f>
        <v>30131817</v>
      </c>
      <c r="W158" s="18">
        <f>VLOOKUP($A158&amp;"_"&amp;$C158,watf_2021!$A:$AD,18,FALSE)</f>
        <v>11455374</v>
      </c>
      <c r="X158" s="18">
        <f>VLOOKUP($A158&amp;"_"&amp;$C158,watf_2021!$A:$AD,19,FALSE)</f>
        <v>15341957.237679483</v>
      </c>
      <c r="Y158" s="18">
        <v>21934812</v>
      </c>
      <c r="Z158" s="18">
        <v>26256925.956095483</v>
      </c>
      <c r="AA158" s="18">
        <v>29463970.865260292</v>
      </c>
      <c r="AB158" s="18">
        <v>31916024.003402401</v>
      </c>
      <c r="AC158" s="18">
        <v>33569913.051661246</v>
      </c>
      <c r="AD158" s="18">
        <v>34740401.223619074</v>
      </c>
      <c r="AE158" s="18">
        <v>36028527.335682377</v>
      </c>
      <c r="AF158" s="18">
        <v>37252930.663388886</v>
      </c>
      <c r="AG158" s="18">
        <v>38529305.618704006</v>
      </c>
      <c r="AH158" s="18">
        <v>39815882.220160998</v>
      </c>
      <c r="AI158" s="18">
        <v>41107178.204709098</v>
      </c>
      <c r="AJ158" s="18">
        <v>42406119.393169418</v>
      </c>
      <c r="AK158" s="18">
        <v>43718868.064110383</v>
      </c>
      <c r="AL158" s="18">
        <v>45044022.485235102</v>
      </c>
      <c r="AM158" s="18">
        <v>46384648.054473527</v>
      </c>
      <c r="AN158" s="18">
        <v>47736934.103795134</v>
      </c>
      <c r="AO158" s="18">
        <v>49104134.90724504</v>
      </c>
      <c r="AP158" s="18">
        <v>50484366.44012899</v>
      </c>
      <c r="AQ158" s="18">
        <v>51878840.824134953</v>
      </c>
      <c r="AR158" s="18">
        <v>53275622.093349345</v>
      </c>
      <c r="AS158" s="18">
        <v>54679360.776854187</v>
      </c>
      <c r="AT158" s="18">
        <v>56088504.985294089</v>
      </c>
      <c r="AU158" s="18">
        <v>57504566.777147919</v>
      </c>
      <c r="AV158" s="18">
        <v>58922974.760932416</v>
      </c>
      <c r="AW158" s="18">
        <v>60348416.823316284</v>
      </c>
      <c r="AX158" s="18">
        <v>61779328.664209776</v>
      </c>
      <c r="AY158" s="18">
        <v>63217234.516656443</v>
      </c>
      <c r="AZ158" s="18">
        <v>64657526.350023851</v>
      </c>
      <c r="BA158" s="18">
        <v>66104929.708659492</v>
      </c>
      <c r="BB158" s="18">
        <v>67557867.782489717</v>
      </c>
      <c r="BC158" s="15">
        <v>69014118.384392574</v>
      </c>
    </row>
    <row r="159" spans="1:55" ht="16" x14ac:dyDescent="0.45">
      <c r="A159" s="19" t="s">
        <v>22</v>
      </c>
      <c r="B159" s="20" t="s">
        <v>32</v>
      </c>
      <c r="C159" s="21" t="s">
        <v>67</v>
      </c>
      <c r="D159" s="22" t="s">
        <v>20</v>
      </c>
      <c r="E159" s="23" t="s">
        <v>20</v>
      </c>
      <c r="F159" s="23" t="s">
        <v>20</v>
      </c>
      <c r="G159" s="23" t="s">
        <v>20</v>
      </c>
      <c r="H159" s="23" t="s">
        <v>20</v>
      </c>
      <c r="I159" s="23" t="s">
        <v>34</v>
      </c>
      <c r="J159" s="23" t="s">
        <v>20</v>
      </c>
      <c r="K159" s="23" t="s">
        <v>20</v>
      </c>
      <c r="L159" s="23" t="s">
        <v>34</v>
      </c>
      <c r="M159" s="23" t="s">
        <v>34</v>
      </c>
      <c r="N159" s="23" t="s">
        <v>20</v>
      </c>
      <c r="O159" s="23" t="s">
        <v>20</v>
      </c>
      <c r="P159" s="23" t="s">
        <v>34</v>
      </c>
      <c r="Q159" s="23" t="s">
        <v>20</v>
      </c>
      <c r="R159" s="24">
        <f>VLOOKUP($A159&amp;"_"&amp;$C159,watf_2016!$A:$AD,5,FALSE)</f>
        <v>11592085</v>
      </c>
      <c r="S159" s="24">
        <f>VLOOKUP($A159&amp;"_"&amp;$C159,watf_2017!$A:$AD,18,FALSE)</f>
        <v>12250809</v>
      </c>
      <c r="T159" s="24">
        <f>VLOOKUP($A159&amp;"_"&amp;$C159,watf_2018!$A:$AD,18,FALSE)</f>
        <v>12912461</v>
      </c>
      <c r="U159" s="24">
        <f>VLOOKUP($A159&amp;"_"&amp;$C159,watf_2019!$A:$AD,18,FALSE)</f>
        <v>13107637</v>
      </c>
      <c r="V159" s="24">
        <f>VLOOKUP($A159&amp;"_"&amp;$C159,watf_2020!$A:$AD,19,FALSE)</f>
        <v>13036013</v>
      </c>
      <c r="W159" s="24">
        <f>VLOOKUP($A159&amp;"_"&amp;$C159,watf_2021!$A:$AD,18,FALSE)</f>
        <v>3295226</v>
      </c>
      <c r="X159" s="24">
        <f>VLOOKUP($A159&amp;"_"&amp;$C159,watf_2021!$A:$AD,19,FALSE)</f>
        <v>2901380.6716981442</v>
      </c>
      <c r="Y159" s="24">
        <v>8091630</v>
      </c>
      <c r="Z159" s="24">
        <v>10670639.021944826</v>
      </c>
      <c r="AA159" s="24">
        <v>12474555.517316006</v>
      </c>
      <c r="AB159" s="24">
        <v>13883388.732616527</v>
      </c>
      <c r="AC159" s="24">
        <v>14870850.947429953</v>
      </c>
      <c r="AD159" s="24">
        <v>15573600.280773295</v>
      </c>
      <c r="AE159" s="24">
        <v>16322354.243408687</v>
      </c>
      <c r="AF159" s="24">
        <v>17046011.440549821</v>
      </c>
      <c r="AG159" s="24">
        <v>17802036.269214004</v>
      </c>
      <c r="AH159" s="24">
        <v>18565262.821567841</v>
      </c>
      <c r="AI159" s="24">
        <v>19334280.352482535</v>
      </c>
      <c r="AJ159" s="24">
        <v>20107568.208750367</v>
      </c>
      <c r="AK159" s="24">
        <v>20886289.902797285</v>
      </c>
      <c r="AL159" s="24">
        <v>21669285.822856747</v>
      </c>
      <c r="AM159" s="24">
        <v>22463357.838988915</v>
      </c>
      <c r="AN159" s="24">
        <v>23267229.428545892</v>
      </c>
      <c r="AO159" s="24">
        <v>24084840.057069954</v>
      </c>
      <c r="AP159" s="24">
        <v>24916018.440896243</v>
      </c>
      <c r="AQ159" s="24">
        <v>25760417.745575879</v>
      </c>
      <c r="AR159" s="24">
        <v>26607934.393293504</v>
      </c>
      <c r="AS159" s="24">
        <v>27458805.748016957</v>
      </c>
      <c r="AT159" s="24">
        <v>28312974.192968629</v>
      </c>
      <c r="AU159" s="24">
        <v>29170543.042348064</v>
      </c>
      <c r="AV159" s="24">
        <v>30031267.036541153</v>
      </c>
      <c r="AW159" s="24">
        <v>30895385.469707981</v>
      </c>
      <c r="AX159" s="24">
        <v>31762840.288379483</v>
      </c>
      <c r="AY159" s="24">
        <v>32633735.661430333</v>
      </c>
      <c r="AZ159" s="24">
        <v>33507824.387005314</v>
      </c>
      <c r="BA159" s="24">
        <v>34385347.705150068</v>
      </c>
      <c r="BB159" s="24">
        <v>35266247.122405604</v>
      </c>
      <c r="BC159" s="21">
        <v>36150483.818614185</v>
      </c>
    </row>
    <row r="160" spans="1:55" ht="16" x14ac:dyDescent="0.45">
      <c r="A160" s="13" t="s">
        <v>23</v>
      </c>
      <c r="B160" s="14" t="s">
        <v>32</v>
      </c>
      <c r="C160" s="15" t="s">
        <v>67</v>
      </c>
      <c r="D160" s="16" t="s">
        <v>20</v>
      </c>
      <c r="E160" s="17" t="s">
        <v>20</v>
      </c>
      <c r="F160" s="17" t="s">
        <v>20</v>
      </c>
      <c r="G160" s="17" t="s">
        <v>20</v>
      </c>
      <c r="H160" s="17" t="s">
        <v>20</v>
      </c>
      <c r="I160" s="17" t="s">
        <v>34</v>
      </c>
      <c r="J160" s="17" t="s">
        <v>20</v>
      </c>
      <c r="K160" s="17" t="s">
        <v>20</v>
      </c>
      <c r="L160" s="17" t="s">
        <v>34</v>
      </c>
      <c r="M160" s="17" t="s">
        <v>34</v>
      </c>
      <c r="N160" s="17" t="s">
        <v>20</v>
      </c>
      <c r="O160" s="17" t="s">
        <v>20</v>
      </c>
      <c r="P160" s="17" t="s">
        <v>34</v>
      </c>
      <c r="Q160" s="17" t="s">
        <v>20</v>
      </c>
      <c r="R160" s="18">
        <f>VLOOKUP($A160&amp;"_"&amp;$C160,watf_2016!$A:$AD,5,FALSE)</f>
        <v>38078886</v>
      </c>
      <c r="S160" s="18">
        <f>VLOOKUP($A160&amp;"_"&amp;$C160,watf_2017!$A:$AD,18,FALSE)</f>
        <v>40121117</v>
      </c>
      <c r="T160" s="18">
        <f>VLOOKUP($A160&amp;"_"&amp;$C160,watf_2018!$A:$AD,18,FALSE)</f>
        <v>41584247</v>
      </c>
      <c r="U160" s="18">
        <f>VLOOKUP($A160&amp;"_"&amp;$C160,watf_2019!$A:$AD,18,FALSE)</f>
        <v>42153087</v>
      </c>
      <c r="V160" s="18">
        <f>VLOOKUP($A160&amp;"_"&amp;$C160,watf_2020!$A:$AD,19,FALSE)</f>
        <v>43260781</v>
      </c>
      <c r="W160" s="18">
        <f>VLOOKUP($A160&amp;"_"&amp;$C160,watf_2021!$A:$AD,18,FALSE)</f>
        <v>14761312</v>
      </c>
      <c r="X160" s="18">
        <f>VLOOKUP($A160&amp;"_"&amp;$C160,watf_2021!$A:$AD,19,FALSE)</f>
        <v>18246722.142133094</v>
      </c>
      <c r="Y160" s="18">
        <v>30094255</v>
      </c>
      <c r="Z160" s="18">
        <v>38149138.751512304</v>
      </c>
      <c r="AA160" s="18">
        <v>43263204.158157967</v>
      </c>
      <c r="AB160" s="18">
        <v>47195871.223510087</v>
      </c>
      <c r="AC160" s="18">
        <v>49933370.81332805</v>
      </c>
      <c r="AD160" s="18">
        <v>51862041.140478574</v>
      </c>
      <c r="AE160" s="18">
        <v>53938665.316896893</v>
      </c>
      <c r="AF160" s="18">
        <v>55925815.056334019</v>
      </c>
      <c r="AG160" s="18">
        <v>57997930.281715639</v>
      </c>
      <c r="AH160" s="18">
        <v>60087623.371006429</v>
      </c>
      <c r="AI160" s="18">
        <v>62188273.326795898</v>
      </c>
      <c r="AJ160" s="18">
        <v>64300408.298704244</v>
      </c>
      <c r="AK160" s="18">
        <v>66432267.810069785</v>
      </c>
      <c r="AL160" s="18">
        <v>68580981.759632036</v>
      </c>
      <c r="AM160" s="18">
        <v>70756729.58684504</v>
      </c>
      <c r="AN160" s="18">
        <v>72953525.358768955</v>
      </c>
      <c r="AO160" s="18">
        <v>75179483.449203342</v>
      </c>
      <c r="AP160" s="18">
        <v>77432238.505423471</v>
      </c>
      <c r="AQ160" s="18">
        <v>79712949.982777193</v>
      </c>
      <c r="AR160" s="18">
        <v>81998634.191052139</v>
      </c>
      <c r="AS160" s="18">
        <v>84295101.707769051</v>
      </c>
      <c r="AT160" s="18">
        <v>86600431.539736375</v>
      </c>
      <c r="AU160" s="18">
        <v>88916537.267550617</v>
      </c>
      <c r="AV160" s="18">
        <v>91237689.8151353</v>
      </c>
      <c r="AW160" s="18">
        <v>93569746.452646196</v>
      </c>
      <c r="AX160" s="18">
        <v>95910770.841292545</v>
      </c>
      <c r="AY160" s="18">
        <v>98262691.984951824</v>
      </c>
      <c r="AZ160" s="18">
        <v>100619734.90604357</v>
      </c>
      <c r="BA160" s="18">
        <v>102987803.94257051</v>
      </c>
      <c r="BB160" s="18">
        <v>105364947.287559</v>
      </c>
      <c r="BC160" s="15">
        <v>107749198.13527808</v>
      </c>
    </row>
    <row r="161" spans="1:55" ht="16" x14ac:dyDescent="0.45">
      <c r="A161" s="19" t="s">
        <v>24</v>
      </c>
      <c r="B161" s="20" t="s">
        <v>32</v>
      </c>
      <c r="C161" s="21" t="s">
        <v>67</v>
      </c>
      <c r="D161" s="22" t="s">
        <v>20</v>
      </c>
      <c r="E161" s="23" t="s">
        <v>20</v>
      </c>
      <c r="F161" s="23" t="s">
        <v>20</v>
      </c>
      <c r="G161" s="23" t="s">
        <v>20</v>
      </c>
      <c r="H161" s="23" t="s">
        <v>20</v>
      </c>
      <c r="I161" s="23" t="s">
        <v>34</v>
      </c>
      <c r="J161" s="23" t="s">
        <v>20</v>
      </c>
      <c r="K161" s="23" t="s">
        <v>20</v>
      </c>
      <c r="L161" s="23" t="s">
        <v>34</v>
      </c>
      <c r="M161" s="23" t="s">
        <v>34</v>
      </c>
      <c r="N161" s="23" t="s">
        <v>20</v>
      </c>
      <c r="O161" s="23" t="s">
        <v>20</v>
      </c>
      <c r="P161" s="23" t="s">
        <v>34</v>
      </c>
      <c r="Q161" s="23" t="s">
        <v>20</v>
      </c>
      <c r="R161" s="24">
        <f>VLOOKUP($A161&amp;"_"&amp;$C161,watf_2016!$A:$AD,5,FALSE)</f>
        <v>328658</v>
      </c>
      <c r="S161" s="24">
        <f>VLOOKUP($A161&amp;"_"&amp;$C161,watf_2017!$A:$AD,18,FALSE)</f>
        <v>336831</v>
      </c>
      <c r="T161" s="24">
        <f>VLOOKUP($A161&amp;"_"&amp;$C161,watf_2018!$A:$AD,18,FALSE)</f>
        <v>429759</v>
      </c>
      <c r="U161" s="24">
        <f>VLOOKUP($A161&amp;"_"&amp;$C161,watf_2019!$A:$AD,18,FALSE)</f>
        <v>452815.484</v>
      </c>
      <c r="V161" s="24">
        <f>VLOOKUP($A161&amp;"_"&amp;$C161,watf_2020!$A:$AD,19,FALSE)</f>
        <v>377293</v>
      </c>
      <c r="W161" s="24">
        <f>VLOOKUP($A161&amp;"_"&amp;$C161,watf_2021!$A:$AD,18,FALSE)</f>
        <v>264698.56599999999</v>
      </c>
      <c r="X161" s="24">
        <f>VLOOKUP($A161&amp;"_"&amp;$C161,watf_2021!$A:$AD,19,FALSE)</f>
        <v>292434.07220847462</v>
      </c>
      <c r="Y161" s="24">
        <v>437328.89</v>
      </c>
      <c r="Z161" s="24">
        <v>480036.67689784768</v>
      </c>
      <c r="AA161" s="24">
        <v>495728.73588392232</v>
      </c>
      <c r="AB161" s="24">
        <v>514205.93130649609</v>
      </c>
      <c r="AC161" s="24">
        <v>526480.25863637193</v>
      </c>
      <c r="AD161" s="24">
        <v>538430.53962711827</v>
      </c>
      <c r="AE161" s="24">
        <v>550125.86770094198</v>
      </c>
      <c r="AF161" s="24">
        <v>562112.48068923096</v>
      </c>
      <c r="AG161" s="24">
        <v>574475.34405405645</v>
      </c>
      <c r="AH161" s="24">
        <v>587534.23530182627</v>
      </c>
      <c r="AI161" s="24">
        <v>600914.94399080845</v>
      </c>
      <c r="AJ161" s="24">
        <v>614724.35641917714</v>
      </c>
      <c r="AK161" s="24">
        <v>628246.20845195348</v>
      </c>
      <c r="AL161" s="24">
        <v>642083.21229096176</v>
      </c>
      <c r="AM161" s="24">
        <v>655976.21596675506</v>
      </c>
      <c r="AN161" s="24">
        <v>670115.12310743565</v>
      </c>
      <c r="AO161" s="24">
        <v>683840.91206891462</v>
      </c>
      <c r="AP161" s="24">
        <v>697780.43437548727</v>
      </c>
      <c r="AQ161" s="24">
        <v>711720.41277056793</v>
      </c>
      <c r="AR161" s="24">
        <v>725893.06265192991</v>
      </c>
      <c r="AS161" s="24">
        <v>739650.15314004966</v>
      </c>
      <c r="AT161" s="24">
        <v>753582.31047142064</v>
      </c>
      <c r="AU161" s="24">
        <v>767573.9816067603</v>
      </c>
      <c r="AV161" s="24">
        <v>781782.81640630064</v>
      </c>
      <c r="AW161" s="24">
        <v>795565.23633715522</v>
      </c>
      <c r="AX161" s="24">
        <v>809556.49570155563</v>
      </c>
      <c r="AY161" s="24">
        <v>823548.16683689493</v>
      </c>
      <c r="AZ161" s="24">
        <v>837757.00163643563</v>
      </c>
      <c r="BA161" s="24">
        <v>851539.42156728881</v>
      </c>
      <c r="BB161" s="24">
        <v>865530.68093168072</v>
      </c>
      <c r="BC161" s="21">
        <v>879475.25697719026</v>
      </c>
    </row>
    <row r="162" spans="1:55" ht="16" x14ac:dyDescent="0.45">
      <c r="A162" s="13" t="s">
        <v>25</v>
      </c>
      <c r="B162" s="14" t="s">
        <v>32</v>
      </c>
      <c r="C162" s="15" t="s">
        <v>67</v>
      </c>
      <c r="D162" s="16" t="s">
        <v>20</v>
      </c>
      <c r="E162" s="17" t="s">
        <v>20</v>
      </c>
      <c r="F162" s="17" t="s">
        <v>20</v>
      </c>
      <c r="G162" s="17" t="s">
        <v>20</v>
      </c>
      <c r="H162" s="17" t="s">
        <v>20</v>
      </c>
      <c r="I162" s="17" t="s">
        <v>34</v>
      </c>
      <c r="J162" s="17" t="s">
        <v>20</v>
      </c>
      <c r="K162" s="17" t="s">
        <v>20</v>
      </c>
      <c r="L162" s="17" t="s">
        <v>34</v>
      </c>
      <c r="M162" s="17" t="s">
        <v>34</v>
      </c>
      <c r="N162" s="17" t="s">
        <v>20</v>
      </c>
      <c r="O162" s="17" t="s">
        <v>20</v>
      </c>
      <c r="P162" s="17" t="s">
        <v>34</v>
      </c>
      <c r="Q162" s="17" t="s">
        <v>20</v>
      </c>
      <c r="R162" s="18">
        <f>VLOOKUP($A162&amp;"_"&amp;$C162,watf_2016!$A:$AD,5,FALSE)</f>
        <v>588669</v>
      </c>
      <c r="S162" s="18">
        <f>VLOOKUP($A162&amp;"_"&amp;$C162,watf_2017!$A:$AD,18,FALSE)</f>
        <v>582696</v>
      </c>
      <c r="T162" s="18">
        <f>VLOOKUP($A162&amp;"_"&amp;$C162,watf_2018!$A:$AD,18,FALSE)</f>
        <v>536197</v>
      </c>
      <c r="U162" s="18">
        <f>VLOOKUP($A162&amp;"_"&amp;$C162,watf_2019!$A:$AD,18,FALSE)</f>
        <v>540033</v>
      </c>
      <c r="V162" s="18">
        <f>VLOOKUP($A162&amp;"_"&amp;$C162,watf_2020!$A:$AD,19,FALSE)</f>
        <v>537629</v>
      </c>
      <c r="W162" s="18">
        <f>VLOOKUP($A162&amp;"_"&amp;$C162,watf_2021!$A:$AD,18,FALSE)</f>
        <v>244688</v>
      </c>
      <c r="X162" s="18">
        <f>VLOOKUP($A162&amp;"_"&amp;$C162,watf_2021!$A:$AD,19,FALSE)</f>
        <v>343652.85730420897</v>
      </c>
      <c r="Y162" s="18">
        <v>430253</v>
      </c>
      <c r="Z162" s="18">
        <v>500308.17186546436</v>
      </c>
      <c r="AA162" s="18">
        <v>554473.08907123341</v>
      </c>
      <c r="AB162" s="18">
        <v>594374.16245353152</v>
      </c>
      <c r="AC162" s="18">
        <v>618771.52368559293</v>
      </c>
      <c r="AD162" s="18">
        <v>630517.02690902934</v>
      </c>
      <c r="AE162" s="18">
        <v>640641.6890009325</v>
      </c>
      <c r="AF162" s="18">
        <v>650053.35352111491</v>
      </c>
      <c r="AG162" s="18">
        <v>660257.22012482374</v>
      </c>
      <c r="AH162" s="18">
        <v>670730.0926147073</v>
      </c>
      <c r="AI162" s="18">
        <v>681556.85126820649</v>
      </c>
      <c r="AJ162" s="18">
        <v>692485.71693382401</v>
      </c>
      <c r="AK162" s="18">
        <v>703450.23159727838</v>
      </c>
      <c r="AL162" s="18">
        <v>714340.79274839128</v>
      </c>
      <c r="AM162" s="18">
        <v>725320.42169958982</v>
      </c>
      <c r="AN162" s="18">
        <v>736062.04660377011</v>
      </c>
      <c r="AO162" s="18">
        <v>746895.53181070171</v>
      </c>
      <c r="AP162" s="18">
        <v>757713.74117353733</v>
      </c>
      <c r="AQ162" s="18">
        <v>768620.38447877974</v>
      </c>
      <c r="AR162" s="18">
        <v>779184.60971869295</v>
      </c>
      <c r="AS162" s="18">
        <v>789722.98583759018</v>
      </c>
      <c r="AT162" s="18">
        <v>800134.15305023198</v>
      </c>
      <c r="AU162" s="18">
        <v>810528.68955173367</v>
      </c>
      <c r="AV162" s="18">
        <v>820585.67229129991</v>
      </c>
      <c r="AW162" s="18">
        <v>830620.85997454869</v>
      </c>
      <c r="AX162" s="18">
        <v>840533.1227698694</v>
      </c>
      <c r="AY162" s="18">
        <v>850432.76071389031</v>
      </c>
      <c r="AZ162" s="18">
        <v>859999.57054679305</v>
      </c>
      <c r="BA162" s="18">
        <v>869548.51844542171</v>
      </c>
      <c r="BB162" s="18">
        <v>878978.69973852835</v>
      </c>
      <c r="BC162" s="15">
        <v>888377.90516697336</v>
      </c>
    </row>
    <row r="163" spans="1:55" ht="16" x14ac:dyDescent="0.45">
      <c r="A163" s="19" t="s">
        <v>19</v>
      </c>
      <c r="B163" s="20" t="s">
        <v>32</v>
      </c>
      <c r="C163" s="21" t="s">
        <v>68</v>
      </c>
      <c r="D163" s="22" t="s">
        <v>20</v>
      </c>
      <c r="E163" s="23" t="s">
        <v>20</v>
      </c>
      <c r="F163" s="23" t="s">
        <v>20</v>
      </c>
      <c r="G163" s="23" t="s">
        <v>20</v>
      </c>
      <c r="H163" s="23" t="s">
        <v>20</v>
      </c>
      <c r="I163" s="23" t="s">
        <v>34</v>
      </c>
      <c r="J163" s="23" t="s">
        <v>20</v>
      </c>
      <c r="K163" s="23" t="s">
        <v>20</v>
      </c>
      <c r="L163" s="23" t="s">
        <v>34</v>
      </c>
      <c r="M163" s="23" t="s">
        <v>20</v>
      </c>
      <c r="N163" s="23" t="s">
        <v>20</v>
      </c>
      <c r="O163" s="23" t="s">
        <v>20</v>
      </c>
      <c r="P163" s="23" t="s">
        <v>20</v>
      </c>
      <c r="Q163" s="23" t="s">
        <v>20</v>
      </c>
      <c r="R163" s="24">
        <f>VLOOKUP($A163&amp;"_"&amp;$C163,watf_2016!$A:$AD,5,FALSE)</f>
        <v>289835</v>
      </c>
      <c r="S163" s="24">
        <f>VLOOKUP($A163&amp;"_"&amp;$C163,watf_2017!$A:$AD,18,FALSE)</f>
        <v>268190</v>
      </c>
      <c r="T163" s="24">
        <f>VLOOKUP($A163&amp;"_"&amp;$C163,watf_2018!$A:$AD,18,FALSE)</f>
        <v>300667</v>
      </c>
      <c r="U163" s="24">
        <f>VLOOKUP($A163&amp;"_"&amp;$C163,watf_2019!$A:$AD,18,FALSE)</f>
        <v>367947</v>
      </c>
      <c r="V163" s="24">
        <f>VLOOKUP($A163&amp;"_"&amp;$C163,watf_2020!$A:$AD,19,FALSE)</f>
        <v>354827</v>
      </c>
      <c r="W163" s="24">
        <f>VLOOKUP($A163&amp;"_"&amp;$C163,watf_2021!$A:$AD,18,FALSE)</f>
        <v>103096</v>
      </c>
      <c r="X163" s="24">
        <f>VLOOKUP($A163&amp;"_"&amp;$C163,watf_2021!$A:$AD,19,FALSE)</f>
        <v>149573.82984500509</v>
      </c>
      <c r="Y163" s="24">
        <v>381796</v>
      </c>
      <c r="Z163" s="24">
        <v>395202.30260786437</v>
      </c>
      <c r="AA163" s="24">
        <v>443187.82127771125</v>
      </c>
      <c r="AB163" s="24">
        <v>479494.20702146698</v>
      </c>
      <c r="AC163" s="24">
        <v>508995.80406678515</v>
      </c>
      <c r="AD163" s="24">
        <v>538265.47646520776</v>
      </c>
      <c r="AE163" s="24">
        <v>572205.29820672283</v>
      </c>
      <c r="AF163" s="24">
        <v>607489.84579042892</v>
      </c>
      <c r="AG163" s="24">
        <v>641395.09030839242</v>
      </c>
      <c r="AH163" s="24">
        <v>675128.73420241312</v>
      </c>
      <c r="AI163" s="24">
        <v>709956.47350952064</v>
      </c>
      <c r="AJ163" s="24">
        <v>745494.73890428548</v>
      </c>
      <c r="AK163" s="24">
        <v>782173.35332175705</v>
      </c>
      <c r="AL163" s="24">
        <v>819922.17593061796</v>
      </c>
      <c r="AM163" s="24">
        <v>859215.03812481067</v>
      </c>
      <c r="AN163" s="24">
        <v>899831.97500851122</v>
      </c>
      <c r="AO163" s="24">
        <v>942038.53910990851</v>
      </c>
      <c r="AP163" s="24">
        <v>985895.35278111335</v>
      </c>
      <c r="AQ163" s="24">
        <v>1031855.3579791214</v>
      </c>
      <c r="AR163" s="24">
        <v>1077752.6134885491</v>
      </c>
      <c r="AS163" s="24">
        <v>1123949.8425327803</v>
      </c>
      <c r="AT163" s="24">
        <v>1170327.7240195768</v>
      </c>
      <c r="AU163" s="24">
        <v>1217009.5568014816</v>
      </c>
      <c r="AV163" s="24">
        <v>1263628.8424753495</v>
      </c>
      <c r="AW163" s="24">
        <v>1310551.2161795036</v>
      </c>
      <c r="AX163" s="24">
        <v>1357656.4008004412</v>
      </c>
      <c r="AY163" s="24">
        <v>1405068.685962456</v>
      </c>
      <c r="AZ163" s="24">
        <v>1452418.6338881666</v>
      </c>
      <c r="BA163" s="24">
        <v>1500074.8150074387</v>
      </c>
      <c r="BB163" s="24">
        <v>1547915.9885257154</v>
      </c>
      <c r="BC163" s="21">
        <v>1596891.0018780287</v>
      </c>
    </row>
    <row r="164" spans="1:55" ht="16" x14ac:dyDescent="0.45">
      <c r="A164" s="13" t="s">
        <v>22</v>
      </c>
      <c r="B164" s="14" t="s">
        <v>32</v>
      </c>
      <c r="C164" s="15" t="s">
        <v>68</v>
      </c>
      <c r="D164" s="16" t="s">
        <v>20</v>
      </c>
      <c r="E164" s="17" t="s">
        <v>20</v>
      </c>
      <c r="F164" s="17" t="s">
        <v>20</v>
      </c>
      <c r="G164" s="17" t="s">
        <v>20</v>
      </c>
      <c r="H164" s="17" t="s">
        <v>20</v>
      </c>
      <c r="I164" s="17" t="s">
        <v>34</v>
      </c>
      <c r="J164" s="17" t="s">
        <v>20</v>
      </c>
      <c r="K164" s="17" t="s">
        <v>20</v>
      </c>
      <c r="L164" s="17" t="s">
        <v>34</v>
      </c>
      <c r="M164" s="17" t="s">
        <v>20</v>
      </c>
      <c r="N164" s="17" t="s">
        <v>20</v>
      </c>
      <c r="O164" s="17" t="s">
        <v>20</v>
      </c>
      <c r="P164" s="17" t="s">
        <v>20</v>
      </c>
      <c r="Q164" s="17" t="s">
        <v>20</v>
      </c>
      <c r="R164" s="18">
        <f>VLOOKUP($A164&amp;"_"&amp;$C164,watf_2016!$A:$AD,5,FALSE)</f>
        <v>1085451</v>
      </c>
      <c r="S164" s="18">
        <f>VLOOKUP($A164&amp;"_"&amp;$C164,watf_2017!$A:$AD,18,FALSE)</f>
        <v>1129947</v>
      </c>
      <c r="T164" s="18">
        <f>VLOOKUP($A164&amp;"_"&amp;$C164,watf_2018!$A:$AD,18,FALSE)</f>
        <v>1186224</v>
      </c>
      <c r="U164" s="18">
        <f>VLOOKUP($A164&amp;"_"&amp;$C164,watf_2019!$A:$AD,18,FALSE)</f>
        <v>1269114</v>
      </c>
      <c r="V164" s="18">
        <f>VLOOKUP($A164&amp;"_"&amp;$C164,watf_2020!$A:$AD,19,FALSE)</f>
        <v>1258805</v>
      </c>
      <c r="W164" s="18">
        <f>VLOOKUP($A164&amp;"_"&amp;$C164,watf_2021!$A:$AD,18,FALSE)</f>
        <v>340248</v>
      </c>
      <c r="X164" s="18">
        <f>VLOOKUP($A164&amp;"_"&amp;$C164,watf_2021!$A:$AD,19,FALSE)</f>
        <v>465241.72413457907</v>
      </c>
      <c r="Y164" s="18">
        <v>920992</v>
      </c>
      <c r="Z164" s="18">
        <v>960139.47767513583</v>
      </c>
      <c r="AA164" s="18">
        <v>1221447.2638306823</v>
      </c>
      <c r="AB164" s="18">
        <v>1436022.154554053</v>
      </c>
      <c r="AC164" s="18">
        <v>1570749.8628098939</v>
      </c>
      <c r="AD164" s="18">
        <v>1652494.6779952026</v>
      </c>
      <c r="AE164" s="18">
        <v>1747596.2170104184</v>
      </c>
      <c r="AF164" s="18">
        <v>1855918.7946355101</v>
      </c>
      <c r="AG164" s="18">
        <v>1968152.3170833425</v>
      </c>
      <c r="AH164" s="18">
        <v>2083506.4826034789</v>
      </c>
      <c r="AI164" s="18">
        <v>2202098.8012449178</v>
      </c>
      <c r="AJ164" s="18">
        <v>2324292.1544391238</v>
      </c>
      <c r="AK164" s="18">
        <v>2449654.0563131035</v>
      </c>
      <c r="AL164" s="18">
        <v>2578444.4485209007</v>
      </c>
      <c r="AM164" s="18">
        <v>2713136.0376669434</v>
      </c>
      <c r="AN164" s="18">
        <v>2854200.9787023878</v>
      </c>
      <c r="AO164" s="18">
        <v>3000793.5266884309</v>
      </c>
      <c r="AP164" s="18">
        <v>3153863.9183282712</v>
      </c>
      <c r="AQ164" s="18">
        <v>3314589.2521487703</v>
      </c>
      <c r="AR164" s="18">
        <v>3476312.9126922567</v>
      </c>
      <c r="AS164" s="18">
        <v>3638460.4730142481</v>
      </c>
      <c r="AT164" s="18">
        <v>3801242.4100330281</v>
      </c>
      <c r="AU164" s="18">
        <v>3964501.5526511851</v>
      </c>
      <c r="AV164" s="18">
        <v>4128769.5208850661</v>
      </c>
      <c r="AW164" s="18">
        <v>4293467.2835465623</v>
      </c>
      <c r="AX164" s="18">
        <v>4458807.0114140194</v>
      </c>
      <c r="AY164" s="18">
        <v>4624630.27724062</v>
      </c>
      <c r="AZ164" s="18">
        <v>4791472.9717852147</v>
      </c>
      <c r="BA164" s="18">
        <v>4958751.4227114264</v>
      </c>
      <c r="BB164" s="18">
        <v>5126679.5082892599</v>
      </c>
      <c r="BC164" s="15">
        <v>5297429.8168000104</v>
      </c>
    </row>
    <row r="165" spans="1:55" ht="16" x14ac:dyDescent="0.45">
      <c r="A165" s="19" t="s">
        <v>23</v>
      </c>
      <c r="B165" s="20" t="s">
        <v>32</v>
      </c>
      <c r="C165" s="21" t="s">
        <v>68</v>
      </c>
      <c r="D165" s="22" t="s">
        <v>20</v>
      </c>
      <c r="E165" s="23" t="s">
        <v>20</v>
      </c>
      <c r="F165" s="23" t="s">
        <v>20</v>
      </c>
      <c r="G165" s="23" t="s">
        <v>20</v>
      </c>
      <c r="H165" s="23" t="s">
        <v>20</v>
      </c>
      <c r="I165" s="23" t="s">
        <v>34</v>
      </c>
      <c r="J165" s="23" t="s">
        <v>20</v>
      </c>
      <c r="K165" s="23" t="s">
        <v>20</v>
      </c>
      <c r="L165" s="23" t="s">
        <v>34</v>
      </c>
      <c r="M165" s="23" t="s">
        <v>20</v>
      </c>
      <c r="N165" s="23" t="s">
        <v>20</v>
      </c>
      <c r="O165" s="23" t="s">
        <v>20</v>
      </c>
      <c r="P165" s="23" t="s">
        <v>20</v>
      </c>
      <c r="Q165" s="23" t="s">
        <v>20</v>
      </c>
      <c r="R165" s="24">
        <f>VLOOKUP($A165&amp;"_"&amp;$C165,watf_2016!$A:$AD,5,FALSE)</f>
        <v>1581561</v>
      </c>
      <c r="S165" s="24">
        <f>VLOOKUP($A165&amp;"_"&amp;$C165,watf_2017!$A:$AD,18,FALSE)</f>
        <v>1622263</v>
      </c>
      <c r="T165" s="24">
        <f>VLOOKUP($A165&amp;"_"&amp;$C165,watf_2018!$A:$AD,18,FALSE)</f>
        <v>1747521</v>
      </c>
      <c r="U165" s="24">
        <f>VLOOKUP($A165&amp;"_"&amp;$C165,watf_2019!$A:$AD,18,FALSE)</f>
        <v>1931827</v>
      </c>
      <c r="V165" s="24">
        <f>VLOOKUP($A165&amp;"_"&amp;$C165,watf_2020!$A:$AD,19,FALSE)</f>
        <v>1868658</v>
      </c>
      <c r="W165" s="24">
        <f>VLOOKUP($A165&amp;"_"&amp;$C165,watf_2021!$A:$AD,18,FALSE)</f>
        <v>526329</v>
      </c>
      <c r="X165" s="24">
        <f>VLOOKUP($A165&amp;"_"&amp;$C165,watf_2021!$A:$AD,19,FALSE)</f>
        <v>758455.48507378506</v>
      </c>
      <c r="Y165" s="24">
        <v>1583298</v>
      </c>
      <c r="Z165" s="24">
        <v>1647167.4056243331</v>
      </c>
      <c r="AA165" s="24">
        <v>2023056.2462825489</v>
      </c>
      <c r="AB165" s="24">
        <v>2327956.0636494947</v>
      </c>
      <c r="AC165" s="24">
        <v>2527546.427257936</v>
      </c>
      <c r="AD165" s="24">
        <v>2662464.0164300399</v>
      </c>
      <c r="AE165" s="24">
        <v>2819289.9377644472</v>
      </c>
      <c r="AF165" s="24">
        <v>2993817.8533799122</v>
      </c>
      <c r="AG165" s="24">
        <v>3171422.5115893907</v>
      </c>
      <c r="AH165" s="24">
        <v>3352611.1857787566</v>
      </c>
      <c r="AI165" s="24">
        <v>3539064.9072666871</v>
      </c>
      <c r="AJ165" s="24">
        <v>3730758.5337421233</v>
      </c>
      <c r="AK165" s="24">
        <v>3927688.8288962254</v>
      </c>
      <c r="AL165" s="24">
        <v>4130086.4605452619</v>
      </c>
      <c r="AM165" s="24">
        <v>4341532.4009730928</v>
      </c>
      <c r="AN165" s="24">
        <v>4562333.1405758718</v>
      </c>
      <c r="AO165" s="24">
        <v>4791783.5627242345</v>
      </c>
      <c r="AP165" s="24">
        <v>5031112.179747547</v>
      </c>
      <c r="AQ165" s="24">
        <v>5282300.0045489147</v>
      </c>
      <c r="AR165" s="24">
        <v>5534624.8502987567</v>
      </c>
      <c r="AS165" s="24">
        <v>5787829.4302564794</v>
      </c>
      <c r="AT165" s="24">
        <v>6042024.5274789315</v>
      </c>
      <c r="AU165" s="24">
        <v>6297168.9765135907</v>
      </c>
      <c r="AV165" s="24">
        <v>6553463.4521593833</v>
      </c>
      <c r="AW165" s="24">
        <v>6810648.6109630121</v>
      </c>
      <c r="AX165" s="24">
        <v>7068836.1326879961</v>
      </c>
      <c r="AY165" s="24">
        <v>7327984.5293643344</v>
      </c>
      <c r="AZ165" s="24">
        <v>7588296.0938229803</v>
      </c>
      <c r="BA165" s="24">
        <v>7849509.4094571061</v>
      </c>
      <c r="BB165" s="24">
        <v>8111737.0599945309</v>
      </c>
      <c r="BC165" s="21">
        <v>8378772.5735663082</v>
      </c>
    </row>
    <row r="166" spans="1:55" ht="16" x14ac:dyDescent="0.45">
      <c r="A166" s="13" t="s">
        <v>25</v>
      </c>
      <c r="B166" s="14" t="s">
        <v>32</v>
      </c>
      <c r="C166" s="15" t="s">
        <v>68</v>
      </c>
      <c r="D166" s="16" t="s">
        <v>20</v>
      </c>
      <c r="E166" s="17" t="s">
        <v>20</v>
      </c>
      <c r="F166" s="17" t="s">
        <v>20</v>
      </c>
      <c r="G166" s="17" t="s">
        <v>20</v>
      </c>
      <c r="H166" s="17" t="s">
        <v>20</v>
      </c>
      <c r="I166" s="17" t="s">
        <v>34</v>
      </c>
      <c r="J166" s="17" t="s">
        <v>20</v>
      </c>
      <c r="K166" s="17" t="s">
        <v>20</v>
      </c>
      <c r="L166" s="17" t="s">
        <v>34</v>
      </c>
      <c r="M166" s="17" t="s">
        <v>20</v>
      </c>
      <c r="N166" s="17" t="s">
        <v>20</v>
      </c>
      <c r="O166" s="17" t="s">
        <v>20</v>
      </c>
      <c r="P166" s="17" t="s">
        <v>20</v>
      </c>
      <c r="Q166" s="17" t="s">
        <v>20</v>
      </c>
      <c r="R166" s="18">
        <f>VLOOKUP($A166&amp;"_"&amp;$C166,watf_2016!$A:$AD,5,FALSE)</f>
        <v>68150</v>
      </c>
      <c r="S166" s="18">
        <f>VLOOKUP($A166&amp;"_"&amp;$C166,watf_2017!$A:$AD,18,FALSE)</f>
        <v>58425</v>
      </c>
      <c r="T166" s="18">
        <f>VLOOKUP($A166&amp;"_"&amp;$C166,watf_2018!$A:$AD,18,FALSE)</f>
        <v>55628</v>
      </c>
      <c r="U166" s="18">
        <f>VLOOKUP($A166&amp;"_"&amp;$C166,watf_2019!$A:$AD,18,FALSE)</f>
        <v>56595</v>
      </c>
      <c r="V166" s="18">
        <f>VLOOKUP($A166&amp;"_"&amp;$C166,watf_2020!$A:$AD,19,FALSE)</f>
        <v>57192</v>
      </c>
      <c r="W166" s="18">
        <f>VLOOKUP($A166&amp;"_"&amp;$C166,watf_2021!$A:$AD,18,FALSE)</f>
        <v>21361</v>
      </c>
      <c r="X166" s="18">
        <f>VLOOKUP($A166&amp;"_"&amp;$C166,watf_2021!$A:$AD,19,FALSE)</f>
        <v>31291.379909365558</v>
      </c>
      <c r="Y166" s="18">
        <v>51237</v>
      </c>
      <c r="Z166" s="18">
        <v>52747.520313084991</v>
      </c>
      <c r="AA166" s="18">
        <v>64108.489432019531</v>
      </c>
      <c r="AB166" s="18">
        <v>73000.467942220726</v>
      </c>
      <c r="AC166" s="18">
        <v>78431.999063900279</v>
      </c>
      <c r="AD166" s="18">
        <v>81756.288553701917</v>
      </c>
      <c r="AE166" s="18">
        <v>85069.875959524885</v>
      </c>
      <c r="AF166" s="18">
        <v>88857.957695509467</v>
      </c>
      <c r="AG166" s="18">
        <v>92682.080220751566</v>
      </c>
      <c r="AH166" s="18">
        <v>96567.49278634417</v>
      </c>
      <c r="AI166" s="18">
        <v>100572.05837228439</v>
      </c>
      <c r="AJ166" s="18">
        <v>104703.57456650437</v>
      </c>
      <c r="AK166" s="18">
        <v>108862.17268040076</v>
      </c>
      <c r="AL166" s="18">
        <v>113051.05622946421</v>
      </c>
      <c r="AM166" s="18">
        <v>117363.77875813548</v>
      </c>
      <c r="AN166" s="18">
        <v>121801.76688467104</v>
      </c>
      <c r="AO166" s="18">
        <v>126339.55538492822</v>
      </c>
      <c r="AP166" s="18">
        <v>131003.1409155674</v>
      </c>
      <c r="AQ166" s="18">
        <v>135836.45125127741</v>
      </c>
      <c r="AR166" s="18">
        <v>140558.46618497267</v>
      </c>
      <c r="AS166" s="18">
        <v>145164.39253548006</v>
      </c>
      <c r="AT166" s="18">
        <v>149658.85486738937</v>
      </c>
      <c r="AU166" s="18">
        <v>154042.59910916592</v>
      </c>
      <c r="AV166" s="18">
        <v>158322.24113618044</v>
      </c>
      <c r="AW166" s="18">
        <v>162493.15743475588</v>
      </c>
      <c r="AX166" s="18">
        <v>166559.75544864387</v>
      </c>
      <c r="AY166" s="18">
        <v>170522.72368150274</v>
      </c>
      <c r="AZ166" s="18">
        <v>174388.37960578396</v>
      </c>
      <c r="BA166" s="18">
        <v>178152.26352535276</v>
      </c>
      <c r="BB166" s="18">
        <v>181818.57579861945</v>
      </c>
      <c r="BC166" s="15">
        <v>185472.85023219194</v>
      </c>
    </row>
    <row r="167" spans="1:55" ht="16" x14ac:dyDescent="0.45">
      <c r="A167" s="19" t="s">
        <v>24</v>
      </c>
      <c r="B167" s="20" t="s">
        <v>32</v>
      </c>
      <c r="C167" s="21" t="s">
        <v>68</v>
      </c>
      <c r="D167" s="22" t="s">
        <v>20</v>
      </c>
      <c r="E167" s="23" t="s">
        <v>20</v>
      </c>
      <c r="F167" s="23" t="s">
        <v>20</v>
      </c>
      <c r="G167" s="23" t="s">
        <v>20</v>
      </c>
      <c r="H167" s="23" t="s">
        <v>20</v>
      </c>
      <c r="I167" s="23" t="s">
        <v>34</v>
      </c>
      <c r="J167" s="23" t="s">
        <v>20</v>
      </c>
      <c r="K167" s="23" t="s">
        <v>20</v>
      </c>
      <c r="L167" s="23" t="s">
        <v>34</v>
      </c>
      <c r="M167" s="23" t="s">
        <v>20</v>
      </c>
      <c r="N167" s="23" t="s">
        <v>20</v>
      </c>
      <c r="O167" s="23" t="s">
        <v>20</v>
      </c>
      <c r="P167" s="23" t="s">
        <v>20</v>
      </c>
      <c r="Q167" s="23" t="s">
        <v>20</v>
      </c>
      <c r="R167" s="24">
        <f>VLOOKUP($A167&amp;"_"&amp;$C167,watf_2016!$A:$AD,5,FALSE)</f>
        <v>15999</v>
      </c>
      <c r="S167" s="24">
        <f>VLOOKUP($A167&amp;"_"&amp;$C167,watf_2017!$A:$AD,18,FALSE)</f>
        <v>17585</v>
      </c>
      <c r="T167" s="24">
        <f>VLOOKUP($A167&amp;"_"&amp;$C167,watf_2018!$A:$AD,18,FALSE)</f>
        <v>18469</v>
      </c>
      <c r="U167" s="24">
        <f>VLOOKUP($A167&amp;"_"&amp;$C167,watf_2019!$A:$AD,18,FALSE)</f>
        <v>19880</v>
      </c>
      <c r="V167" s="24">
        <f>VLOOKUP($A167&amp;"_"&amp;$C167,watf_2020!$A:$AD,19,FALSE)</f>
        <v>20233</v>
      </c>
      <c r="W167" s="24">
        <f>VLOOKUP($A167&amp;"_"&amp;$C167,watf_2021!$A:$AD,18,FALSE)</f>
        <v>15779</v>
      </c>
      <c r="X167" s="24">
        <f>VLOOKUP($A167&amp;"_"&amp;$C167,watf_2021!$A:$AD,19,FALSE)</f>
        <v>16947.951300549696</v>
      </c>
      <c r="Y167" s="24">
        <v>16387</v>
      </c>
      <c r="Z167" s="24">
        <v>15543.922044276966</v>
      </c>
      <c r="AA167" s="24">
        <v>18603.626077922079</v>
      </c>
      <c r="AB167" s="24">
        <v>21578.775997654193</v>
      </c>
      <c r="AC167" s="24">
        <v>23606.726592954994</v>
      </c>
      <c r="AD167" s="24">
        <v>25105.102099946187</v>
      </c>
      <c r="AE167" s="24">
        <v>26447.108661488837</v>
      </c>
      <c r="AF167" s="24">
        <v>27683.18816771976</v>
      </c>
      <c r="AG167" s="24">
        <v>28920.76890590103</v>
      </c>
      <c r="AH167" s="24">
        <v>30113.964588737646</v>
      </c>
      <c r="AI167" s="24">
        <v>31256.454702117138</v>
      </c>
      <c r="AJ167" s="24">
        <v>32344.662444280995</v>
      </c>
      <c r="AK167" s="24">
        <v>33377.255816612211</v>
      </c>
      <c r="AL167" s="24">
        <v>34356.132908323358</v>
      </c>
      <c r="AM167" s="24">
        <v>35308.350944380392</v>
      </c>
      <c r="AN167" s="24">
        <v>36237.966176747643</v>
      </c>
      <c r="AO167" s="24">
        <v>37146.044560575967</v>
      </c>
      <c r="AP167" s="24">
        <v>38037.14447014223</v>
      </c>
      <c r="AQ167" s="24">
        <v>38911.934324234353</v>
      </c>
      <c r="AR167" s="24">
        <v>39786.954731387363</v>
      </c>
      <c r="AS167" s="24">
        <v>40662.136525682996</v>
      </c>
      <c r="AT167" s="24">
        <v>41537.431290978464</v>
      </c>
      <c r="AU167" s="24">
        <v>42412.805135973817</v>
      </c>
      <c r="AV167" s="24">
        <v>43288.234336759095</v>
      </c>
      <c r="AW167" s="24">
        <v>44163.702286597312</v>
      </c>
      <c r="AX167" s="24">
        <v>45039.197360772589</v>
      </c>
      <c r="AY167" s="24">
        <v>45914.608048121459</v>
      </c>
      <c r="AZ167" s="24">
        <v>46790.166412416547</v>
      </c>
      <c r="BA167" s="24">
        <v>47665.724776711635</v>
      </c>
      <c r="BB167" s="24">
        <v>48541.283141006723</v>
      </c>
      <c r="BC167" s="21">
        <v>49416.852561438747</v>
      </c>
    </row>
    <row r="168" spans="1:55" ht="16" x14ac:dyDescent="0.45">
      <c r="A168" s="13" t="s">
        <v>19</v>
      </c>
      <c r="B168" s="14" t="s">
        <v>69</v>
      </c>
      <c r="C168" s="15" t="s">
        <v>70</v>
      </c>
      <c r="D168" s="16" t="s">
        <v>34</v>
      </c>
      <c r="E168" s="17" t="s">
        <v>20</v>
      </c>
      <c r="F168" s="17" t="s">
        <v>20</v>
      </c>
      <c r="G168" s="17" t="s">
        <v>20</v>
      </c>
      <c r="H168" s="17" t="s">
        <v>34</v>
      </c>
      <c r="I168" s="17" t="s">
        <v>20</v>
      </c>
      <c r="J168" s="17" t="s">
        <v>20</v>
      </c>
      <c r="K168" s="17" t="s">
        <v>20</v>
      </c>
      <c r="L168" s="17" t="s">
        <v>20</v>
      </c>
      <c r="M168" s="17" t="s">
        <v>20</v>
      </c>
      <c r="N168" s="17" t="s">
        <v>20</v>
      </c>
      <c r="O168" s="17" t="s">
        <v>20</v>
      </c>
      <c r="P168" s="17" t="s">
        <v>20</v>
      </c>
      <c r="Q168" s="17" t="s">
        <v>20</v>
      </c>
      <c r="R168" s="18">
        <f>VLOOKUP($A168&amp;"_"&amp;$C168,watf_2016!$A:$AD,5,FALSE)</f>
        <v>115681884</v>
      </c>
      <c r="S168" s="18">
        <f>VLOOKUP($A168&amp;"_"&amp;$C168,watf_2017!$A:$AD,18,FALSE)</f>
        <v>118841286</v>
      </c>
      <c r="T168" s="18">
        <f>VLOOKUP($A168&amp;"_"&amp;$C168,watf_2018!$A:$AD,18,FALSE)</f>
        <v>120854242</v>
      </c>
      <c r="U168" s="18">
        <f>VLOOKUP($A168&amp;"_"&amp;$C168,watf_2019!$A:$AD,18,FALSE)</f>
        <v>122670941</v>
      </c>
      <c r="V168" s="18">
        <f>VLOOKUP($A168&amp;"_"&amp;$C168,watf_2020!$A:$AD,19,FALSE)</f>
        <v>123417869</v>
      </c>
      <c r="W168" s="18">
        <f>VLOOKUP($A168&amp;"_"&amp;$C168,watf_2021!$A:$AD,18,FALSE)</f>
        <v>43930197</v>
      </c>
      <c r="X168" s="18">
        <f>VLOOKUP($A168&amp;"_"&amp;$C168,watf_2021!$A:$AD,19,FALSE)</f>
        <v>35692768.774237841</v>
      </c>
      <c r="Y168" s="18">
        <v>102041528</v>
      </c>
      <c r="Z168" s="18">
        <v>123828858.4401634</v>
      </c>
      <c r="AA168" s="18">
        <v>127465940.24291475</v>
      </c>
      <c r="AB168" s="18">
        <v>131882059.41985807</v>
      </c>
      <c r="AC168" s="18">
        <v>136928883.73704746</v>
      </c>
      <c r="AD168" s="18">
        <v>141177984.72050375</v>
      </c>
      <c r="AE168" s="18">
        <v>145922579.9944028</v>
      </c>
      <c r="AF168" s="18">
        <v>150634425.88997203</v>
      </c>
      <c r="AG168" s="18">
        <v>155550611.43263352</v>
      </c>
      <c r="AH168" s="18">
        <v>160437203.65287045</v>
      </c>
      <c r="AI168" s="18">
        <v>165143732.43370804</v>
      </c>
      <c r="AJ168" s="18">
        <v>169786912.41252318</v>
      </c>
      <c r="AK168" s="18">
        <v>174207354.15276965</v>
      </c>
      <c r="AL168" s="18">
        <v>178401127.73857555</v>
      </c>
      <c r="AM168" s="18">
        <v>182440891.9189404</v>
      </c>
      <c r="AN168" s="18">
        <v>186341089.50175983</v>
      </c>
      <c r="AO168" s="18">
        <v>190121330.60912639</v>
      </c>
      <c r="AP168" s="18">
        <v>193793719.33206326</v>
      </c>
      <c r="AQ168" s="18">
        <v>197373535.58903509</v>
      </c>
      <c r="AR168" s="18">
        <v>200963092.20324585</v>
      </c>
      <c r="AS168" s="18">
        <v>204561070.02852717</v>
      </c>
      <c r="AT168" s="18">
        <v>208166465.84031385</v>
      </c>
      <c r="AU168" s="18">
        <v>211778629.55550218</v>
      </c>
      <c r="AV168" s="18">
        <v>215397118.00048557</v>
      </c>
      <c r="AW168" s="18">
        <v>219021702.30307415</v>
      </c>
      <c r="AX168" s="18">
        <v>222652254.43444604</v>
      </c>
      <c r="AY168" s="18">
        <v>226288750.70233902</v>
      </c>
      <c r="AZ168" s="18">
        <v>229931232.9126043</v>
      </c>
      <c r="BA168" s="18">
        <v>233579807.61974126</v>
      </c>
      <c r="BB168" s="18">
        <v>237234617.20749375</v>
      </c>
      <c r="BC168" s="15">
        <v>240895858.50217706</v>
      </c>
    </row>
    <row r="169" spans="1:55" ht="16" x14ac:dyDescent="0.45">
      <c r="A169" s="19" t="s">
        <v>22</v>
      </c>
      <c r="B169" s="20" t="s">
        <v>69</v>
      </c>
      <c r="C169" s="21" t="s">
        <v>70</v>
      </c>
      <c r="D169" s="22" t="s">
        <v>34</v>
      </c>
      <c r="E169" s="23" t="s">
        <v>20</v>
      </c>
      <c r="F169" s="23" t="s">
        <v>20</v>
      </c>
      <c r="G169" s="23" t="s">
        <v>20</v>
      </c>
      <c r="H169" s="23" t="s">
        <v>34</v>
      </c>
      <c r="I169" s="23" t="s">
        <v>20</v>
      </c>
      <c r="J169" s="23" t="s">
        <v>20</v>
      </c>
      <c r="K169" s="23" t="s">
        <v>20</v>
      </c>
      <c r="L169" s="23" t="s">
        <v>20</v>
      </c>
      <c r="M169" s="23" t="s">
        <v>20</v>
      </c>
      <c r="N169" s="23" t="s">
        <v>20</v>
      </c>
      <c r="O169" s="23" t="s">
        <v>20</v>
      </c>
      <c r="P169" s="23" t="s">
        <v>20</v>
      </c>
      <c r="Q169" s="23" t="s">
        <v>20</v>
      </c>
      <c r="R169" s="24">
        <f>VLOOKUP($A169&amp;"_"&amp;$C169,watf_2016!$A:$AD,5,FALSE)</f>
        <v>34606423</v>
      </c>
      <c r="S169" s="24">
        <f>VLOOKUP($A169&amp;"_"&amp;$C169,watf_2017!$A:$AD,18,FALSE)</f>
        <v>37424384</v>
      </c>
      <c r="T169" s="24">
        <f>VLOOKUP($A169&amp;"_"&amp;$C169,watf_2018!$A:$AD,18,FALSE)</f>
        <v>39713284</v>
      </c>
      <c r="U169" s="24">
        <f>VLOOKUP($A169&amp;"_"&amp;$C169,watf_2019!$A:$AD,18,FALSE)</f>
        <v>41704689</v>
      </c>
      <c r="V169" s="24">
        <f>VLOOKUP($A169&amp;"_"&amp;$C169,watf_2020!$A:$AD,19,FALSE)</f>
        <v>42065752</v>
      </c>
      <c r="W169" s="24">
        <f>VLOOKUP($A169&amp;"_"&amp;$C169,watf_2021!$A:$AD,18,FALSE)</f>
        <v>11560914</v>
      </c>
      <c r="X169" s="24">
        <f>VLOOKUP($A169&amp;"_"&amp;$C169,watf_2021!$A:$AD,19,FALSE)</f>
        <v>1445866.4627863914</v>
      </c>
      <c r="Y169" s="24">
        <v>19189486</v>
      </c>
      <c r="Z169" s="24">
        <v>38309858.55384475</v>
      </c>
      <c r="AA169" s="24">
        <v>41018534.194750451</v>
      </c>
      <c r="AB169" s="24">
        <v>44212774.481495358</v>
      </c>
      <c r="AC169" s="24">
        <v>47648817.535437308</v>
      </c>
      <c r="AD169" s="24">
        <v>50717153.267406218</v>
      </c>
      <c r="AE169" s="24">
        <v>53790590.888690077</v>
      </c>
      <c r="AF169" s="24">
        <v>56787462.911830731</v>
      </c>
      <c r="AG169" s="24">
        <v>59885992.826194599</v>
      </c>
      <c r="AH169" s="24">
        <v>63021514.919439763</v>
      </c>
      <c r="AI169" s="24">
        <v>66254512.493720852</v>
      </c>
      <c r="AJ169" s="24">
        <v>69409883.601885855</v>
      </c>
      <c r="AK169" s="24">
        <v>72601232.349373475</v>
      </c>
      <c r="AL169" s="24">
        <v>75765473.073488757</v>
      </c>
      <c r="AM169" s="24">
        <v>78958790.357362315</v>
      </c>
      <c r="AN169" s="24">
        <v>82004535.112094909</v>
      </c>
      <c r="AO169" s="24">
        <v>85078846.289181903</v>
      </c>
      <c r="AP169" s="24">
        <v>88122003.591901198</v>
      </c>
      <c r="AQ169" s="24">
        <v>91190554.950339958</v>
      </c>
      <c r="AR169" s="24">
        <v>94112392.378263474</v>
      </c>
      <c r="AS169" s="24">
        <v>97060882.037374377</v>
      </c>
      <c r="AT169" s="24">
        <v>99977995.156015471</v>
      </c>
      <c r="AU169" s="24">
        <v>102919510.88323088</v>
      </c>
      <c r="AV169" s="24">
        <v>105716984.76179691</v>
      </c>
      <c r="AW169" s="24">
        <v>108540514.01375484</v>
      </c>
      <c r="AX169" s="24">
        <v>111333341.99126557</v>
      </c>
      <c r="AY169" s="24">
        <v>114150224.2565954</v>
      </c>
      <c r="AZ169" s="24">
        <v>116826118.12221794</v>
      </c>
      <c r="BA169" s="24">
        <v>119527784.44510572</v>
      </c>
      <c r="BB169" s="24">
        <v>122199620.83806673</v>
      </c>
      <c r="BC169" s="21">
        <v>124808131.23940693</v>
      </c>
    </row>
    <row r="170" spans="1:55" ht="16" x14ac:dyDescent="0.45">
      <c r="A170" s="13" t="s">
        <v>23</v>
      </c>
      <c r="B170" s="14" t="s">
        <v>69</v>
      </c>
      <c r="C170" s="15" t="s">
        <v>70</v>
      </c>
      <c r="D170" s="16" t="s">
        <v>34</v>
      </c>
      <c r="E170" s="17" t="s">
        <v>20</v>
      </c>
      <c r="F170" s="17" t="s">
        <v>20</v>
      </c>
      <c r="G170" s="17" t="s">
        <v>20</v>
      </c>
      <c r="H170" s="17" t="s">
        <v>34</v>
      </c>
      <c r="I170" s="17" t="s">
        <v>20</v>
      </c>
      <c r="J170" s="17" t="s">
        <v>20</v>
      </c>
      <c r="K170" s="17" t="s">
        <v>20</v>
      </c>
      <c r="L170" s="17" t="s">
        <v>20</v>
      </c>
      <c r="M170" s="17" t="s">
        <v>20</v>
      </c>
      <c r="N170" s="17" t="s">
        <v>20</v>
      </c>
      <c r="O170" s="17" t="s">
        <v>20</v>
      </c>
      <c r="P170" s="17" t="s">
        <v>20</v>
      </c>
      <c r="Q170" s="17" t="s">
        <v>20</v>
      </c>
      <c r="R170" s="18">
        <f>VLOOKUP($A170&amp;"_"&amp;$C170,watf_2016!$A:$AD,5,FALSE)</f>
        <v>151150830</v>
      </c>
      <c r="S170" s="18">
        <f>VLOOKUP($A170&amp;"_"&amp;$C170,watf_2017!$A:$AD,18,FALSE)</f>
        <v>156986505</v>
      </c>
      <c r="T170" s="18">
        <f>VLOOKUP($A170&amp;"_"&amp;$C170,watf_2018!$A:$AD,18,FALSE)</f>
        <v>161326339</v>
      </c>
      <c r="U170" s="18">
        <f>VLOOKUP($A170&amp;"_"&amp;$C170,watf_2019!$A:$AD,18,FALSE)</f>
        <v>165081230</v>
      </c>
      <c r="V170" s="18">
        <f>VLOOKUP($A170&amp;"_"&amp;$C170,watf_2020!$A:$AD,19,FALSE)</f>
        <v>166210260</v>
      </c>
      <c r="W170" s="18">
        <f>VLOOKUP($A170&amp;"_"&amp;$C170,watf_2021!$A:$AD,18,FALSE)</f>
        <v>55682950</v>
      </c>
      <c r="X170" s="18">
        <f>VLOOKUP($A170&amp;"_"&amp;$C170,watf_2021!$A:$AD,19,FALSE)</f>
        <v>37372741.987698764</v>
      </c>
      <c r="Y170" s="18">
        <v>121603455</v>
      </c>
      <c r="Z170" s="18">
        <v>147486557.68505958</v>
      </c>
      <c r="AA170" s="18">
        <v>157869060.26693758</v>
      </c>
      <c r="AB170" s="18">
        <v>168359421.33258519</v>
      </c>
      <c r="AC170" s="18">
        <v>178989566.11281529</v>
      </c>
      <c r="AD170" s="18">
        <v>187935234.49080494</v>
      </c>
      <c r="AE170" s="18">
        <v>197298524.43124968</v>
      </c>
      <c r="AF170" s="18">
        <v>206388970.60378468</v>
      </c>
      <c r="AG170" s="18">
        <v>215677776.96095154</v>
      </c>
      <c r="AH170" s="18">
        <v>224888008.80606595</v>
      </c>
      <c r="AI170" s="18">
        <v>233846665.66173929</v>
      </c>
      <c r="AJ170" s="18">
        <v>242693316.43100426</v>
      </c>
      <c r="AK170" s="18">
        <v>251255900.52799928</v>
      </c>
      <c r="AL170" s="18">
        <v>259517475.80300516</v>
      </c>
      <c r="AM170" s="18">
        <v>267614983.21216708</v>
      </c>
      <c r="AN170" s="18">
        <v>275526783.96049726</v>
      </c>
      <c r="AO170" s="18">
        <v>283332760.04358518</v>
      </c>
      <c r="AP170" s="18">
        <v>291039906.92712039</v>
      </c>
      <c r="AQ170" s="18">
        <v>298687713.57891047</v>
      </c>
      <c r="AR170" s="18">
        <v>306310370.3539921</v>
      </c>
      <c r="AS170" s="18">
        <v>313952980.69191462</v>
      </c>
      <c r="AT170" s="18">
        <v>321600405.87776107</v>
      </c>
      <c r="AU170" s="18">
        <v>329267502.53206432</v>
      </c>
      <c r="AV170" s="18">
        <v>336909543.22246057</v>
      </c>
      <c r="AW170" s="18">
        <v>344571838.45120138</v>
      </c>
      <c r="AX170" s="18">
        <v>352239403.85672206</v>
      </c>
      <c r="AY170" s="18">
        <v>359927213.89274317</v>
      </c>
      <c r="AZ170" s="18">
        <v>367590633.78740573</v>
      </c>
      <c r="BA170" s="18">
        <v>375275049.48967886</v>
      </c>
      <c r="BB170" s="18">
        <v>382965540.45843995</v>
      </c>
      <c r="BC170" s="15">
        <v>390646914.92185688</v>
      </c>
    </row>
    <row r="171" spans="1:55" ht="16" x14ac:dyDescent="0.45">
      <c r="A171" s="19" t="s">
        <v>25</v>
      </c>
      <c r="B171" s="20" t="s">
        <v>69</v>
      </c>
      <c r="C171" s="21" t="s">
        <v>70</v>
      </c>
      <c r="D171" s="22" t="s">
        <v>34</v>
      </c>
      <c r="E171" s="23" t="s">
        <v>20</v>
      </c>
      <c r="F171" s="23" t="s">
        <v>20</v>
      </c>
      <c r="G171" s="23" t="s">
        <v>20</v>
      </c>
      <c r="H171" s="23" t="s">
        <v>34</v>
      </c>
      <c r="I171" s="23" t="s">
        <v>20</v>
      </c>
      <c r="J171" s="23" t="s">
        <v>20</v>
      </c>
      <c r="K171" s="23" t="s">
        <v>20</v>
      </c>
      <c r="L171" s="23" t="s">
        <v>20</v>
      </c>
      <c r="M171" s="23" t="s">
        <v>20</v>
      </c>
      <c r="N171" s="23" t="s">
        <v>20</v>
      </c>
      <c r="O171" s="23" t="s">
        <v>20</v>
      </c>
      <c r="P171" s="23" t="s">
        <v>20</v>
      </c>
      <c r="Q171" s="23" t="s">
        <v>20</v>
      </c>
      <c r="R171" s="24">
        <f>VLOOKUP($A171&amp;"_"&amp;$C171,watf_2016!$A:$AD,5,FALSE)</f>
        <v>1796552</v>
      </c>
      <c r="S171" s="24">
        <f>VLOOKUP($A171&amp;"_"&amp;$C171,watf_2017!$A:$AD,18,FALSE)</f>
        <v>1838168</v>
      </c>
      <c r="T171" s="24">
        <f>VLOOKUP($A171&amp;"_"&amp;$C171,watf_2018!$A:$AD,18,FALSE)</f>
        <v>1850175</v>
      </c>
      <c r="U171" s="24">
        <f>VLOOKUP($A171&amp;"_"&amp;$C171,watf_2019!$A:$AD,18,FALSE)</f>
        <v>1738954</v>
      </c>
      <c r="V171" s="24">
        <f>VLOOKUP($A171&amp;"_"&amp;$C171,watf_2020!$A:$AD,19,FALSE)</f>
        <v>1849879</v>
      </c>
      <c r="W171" s="24">
        <f>VLOOKUP($A171&amp;"_"&amp;$C171,watf_2021!$A:$AD,18,FALSE)</f>
        <v>794821</v>
      </c>
      <c r="X171" s="24">
        <f>VLOOKUP($A171&amp;"_"&amp;$C171,watf_2021!$A:$AD,19,FALSE)</f>
        <v>691354.84759728587</v>
      </c>
      <c r="Y171" s="24">
        <v>1367889</v>
      </c>
      <c r="Z171" s="24">
        <v>1652105.2059156604</v>
      </c>
      <c r="AA171" s="24">
        <v>1795225.0727164468</v>
      </c>
      <c r="AB171" s="24">
        <v>1918447.2366262625</v>
      </c>
      <c r="AC171" s="24">
        <v>2031049.3110971167</v>
      </c>
      <c r="AD171" s="24">
        <v>2123641.8730612122</v>
      </c>
      <c r="AE171" s="24">
        <v>2220123.9635226051</v>
      </c>
      <c r="AF171" s="24">
        <v>2312704.7358111278</v>
      </c>
      <c r="AG171" s="24">
        <v>2406685.9397536931</v>
      </c>
      <c r="AH171" s="24">
        <v>2498967.677665229</v>
      </c>
      <c r="AI171" s="24">
        <v>2587651.8161598374</v>
      </c>
      <c r="AJ171" s="24">
        <v>2674316.4213432567</v>
      </c>
      <c r="AK171" s="24">
        <v>2757093.9276476162</v>
      </c>
      <c r="AL171" s="24">
        <v>2835843.2257650867</v>
      </c>
      <c r="AM171" s="24">
        <v>2912100.4546495513</v>
      </c>
      <c r="AN171" s="24">
        <v>2985658.0602435367</v>
      </c>
      <c r="AO171" s="24">
        <v>3057407.6952433027</v>
      </c>
      <c r="AP171" s="24">
        <v>3127443.1389223817</v>
      </c>
      <c r="AQ171" s="24">
        <v>3196204.4765890595</v>
      </c>
      <c r="AR171" s="24">
        <v>3264068.1286700098</v>
      </c>
      <c r="AS171" s="24">
        <v>3331520.1367356228</v>
      </c>
      <c r="AT171" s="24">
        <v>3398401.8982050805</v>
      </c>
      <c r="AU171" s="24">
        <v>3464873.12557188</v>
      </c>
      <c r="AV171" s="24">
        <v>3530466.5194885819</v>
      </c>
      <c r="AW171" s="24">
        <v>3595662.1788312439</v>
      </c>
      <c r="AX171" s="24">
        <v>3660305.6887325789</v>
      </c>
      <c r="AY171" s="24">
        <v>3724555.2545587355</v>
      </c>
      <c r="AZ171" s="24">
        <v>3787952.2116568731</v>
      </c>
      <c r="BA171" s="24">
        <v>3850969.3556673238</v>
      </c>
      <c r="BB171" s="24">
        <v>3913455.3832501885</v>
      </c>
      <c r="BC171" s="21">
        <v>3975258.7816854361</v>
      </c>
    </row>
    <row r="172" spans="1:55" ht="16" x14ac:dyDescent="0.45">
      <c r="A172" s="13" t="s">
        <v>24</v>
      </c>
      <c r="B172" s="14" t="s">
        <v>69</v>
      </c>
      <c r="C172" s="15" t="s">
        <v>70</v>
      </c>
      <c r="D172" s="16" t="s">
        <v>34</v>
      </c>
      <c r="E172" s="17" t="s">
        <v>20</v>
      </c>
      <c r="F172" s="17" t="s">
        <v>20</v>
      </c>
      <c r="G172" s="17" t="s">
        <v>20</v>
      </c>
      <c r="H172" s="17" t="s">
        <v>34</v>
      </c>
      <c r="I172" s="17" t="s">
        <v>20</v>
      </c>
      <c r="J172" s="17" t="s">
        <v>20</v>
      </c>
      <c r="K172" s="17" t="s">
        <v>20</v>
      </c>
      <c r="L172" s="17" t="s">
        <v>20</v>
      </c>
      <c r="M172" s="17" t="s">
        <v>20</v>
      </c>
      <c r="N172" s="17" t="s">
        <v>20</v>
      </c>
      <c r="O172" s="17" t="s">
        <v>20</v>
      </c>
      <c r="P172" s="17" t="s">
        <v>20</v>
      </c>
      <c r="Q172" s="17" t="s">
        <v>20</v>
      </c>
      <c r="R172" s="18">
        <f>VLOOKUP($A172&amp;"_"&amp;$C172,watf_2016!$A:$AD,5,FALSE)</f>
        <v>1040732</v>
      </c>
      <c r="S172" s="18">
        <f>VLOOKUP($A172&amp;"_"&amp;$C172,watf_2017!$A:$AD,18,FALSE)</f>
        <v>1099621</v>
      </c>
      <c r="T172" s="18">
        <f>VLOOKUP($A172&amp;"_"&amp;$C172,watf_2018!$A:$AD,18,FALSE)</f>
        <v>1195941</v>
      </c>
      <c r="U172" s="18">
        <f>VLOOKUP($A172&amp;"_"&amp;$C172,watf_2019!$A:$AD,18,FALSE)</f>
        <v>1254852.692</v>
      </c>
      <c r="V172" s="18">
        <f>VLOOKUP($A172&amp;"_"&amp;$C172,watf_2020!$A:$AD,19,FALSE)</f>
        <v>1182602</v>
      </c>
      <c r="W172" s="18">
        <f>VLOOKUP($A172&amp;"_"&amp;$C172,watf_2021!$A:$AD,18,FALSE)</f>
        <v>967555.34299999999</v>
      </c>
      <c r="X172" s="18">
        <f>VLOOKUP($A172&amp;"_"&amp;$C172,watf_2021!$A:$AD,19,FALSE)</f>
        <v>1048902.5381983335</v>
      </c>
      <c r="Y172" s="18">
        <v>986529.16500000004</v>
      </c>
      <c r="Z172" s="18">
        <v>969551.18305822194</v>
      </c>
      <c r="AA172" s="18">
        <v>1080812.0863502612</v>
      </c>
      <c r="AB172" s="18">
        <v>1200801.6380195373</v>
      </c>
      <c r="AC172" s="18">
        <v>1283660.2125907864</v>
      </c>
      <c r="AD172" s="18">
        <v>1352128.7550787558</v>
      </c>
      <c r="AE172" s="18">
        <v>1391094.6822013473</v>
      </c>
      <c r="AF172" s="18">
        <v>1434770.9023479358</v>
      </c>
      <c r="AG172" s="18">
        <v>1478419.3333118029</v>
      </c>
      <c r="AH172" s="18">
        <v>1521773.5507116301</v>
      </c>
      <c r="AI172" s="18">
        <v>1562003.1108273491</v>
      </c>
      <c r="AJ172" s="18">
        <v>1597359.9850660828</v>
      </c>
      <c r="AK172" s="18">
        <v>1629409.0825095307</v>
      </c>
      <c r="AL172" s="18">
        <v>1658475.2546237039</v>
      </c>
      <c r="AM172" s="18">
        <v>1686472.2917845792</v>
      </c>
      <c r="AN172" s="18">
        <v>1713567.2634400853</v>
      </c>
      <c r="AO172" s="18">
        <v>1739847.1244694425</v>
      </c>
      <c r="AP172" s="18">
        <v>1765429.3125215808</v>
      </c>
      <c r="AQ172" s="18">
        <v>1790404.8686766862</v>
      </c>
      <c r="AR172" s="18">
        <v>1815402.5788633316</v>
      </c>
      <c r="AS172" s="18">
        <v>1840415.7968720549</v>
      </c>
      <c r="AT172" s="18">
        <v>1865439.8703562329</v>
      </c>
      <c r="AU172" s="18">
        <v>1890471.542673229</v>
      </c>
      <c r="AV172" s="18">
        <v>1915508.534173198</v>
      </c>
      <c r="AW172" s="18">
        <v>1940549.2491012479</v>
      </c>
      <c r="AX172" s="18">
        <v>1965592.5704289542</v>
      </c>
      <c r="AY172" s="18">
        <v>1990637.7162364204</v>
      </c>
      <c r="AZ172" s="18">
        <v>2015684.1391797182</v>
      </c>
      <c r="BA172" s="18">
        <v>2040731.4561180985</v>
      </c>
      <c r="BB172" s="18">
        <v>2065779.3988530361</v>
      </c>
      <c r="BC172" s="15">
        <v>2090827.7893651756</v>
      </c>
    </row>
    <row r="173" spans="1:55" ht="16" x14ac:dyDescent="0.45">
      <c r="A173" s="19" t="s">
        <v>22</v>
      </c>
      <c r="B173" s="20" t="s">
        <v>69</v>
      </c>
      <c r="C173" s="21" t="s">
        <v>71</v>
      </c>
      <c r="D173" s="22" t="s">
        <v>20</v>
      </c>
      <c r="E173" s="23" t="s">
        <v>20</v>
      </c>
      <c r="F173" s="23" t="s">
        <v>20</v>
      </c>
      <c r="G173" s="23" t="s">
        <v>20</v>
      </c>
      <c r="H173" s="23" t="s">
        <v>20</v>
      </c>
      <c r="I173" s="23" t="s">
        <v>34</v>
      </c>
      <c r="J173" s="23" t="s">
        <v>34</v>
      </c>
      <c r="K173" s="23" t="s">
        <v>20</v>
      </c>
      <c r="L173" s="23" t="s">
        <v>20</v>
      </c>
      <c r="M173" s="23" t="s">
        <v>20</v>
      </c>
      <c r="N173" s="23" t="s">
        <v>20</v>
      </c>
      <c r="O173" s="23" t="s">
        <v>20</v>
      </c>
      <c r="P173" s="23" t="s">
        <v>20</v>
      </c>
      <c r="Q173" s="23" t="s">
        <v>20</v>
      </c>
      <c r="R173" s="24" t="e">
        <f>VLOOKUP($A173&amp;"_"&amp;$C173,watf_2016!$A:$AD,5,FALSE)</f>
        <v>#N/A</v>
      </c>
      <c r="S173" s="24" t="e">
        <f>VLOOKUP($A173&amp;"_"&amp;$C173,watf_2017!$A:$AD,18,FALSE)</f>
        <v>#N/A</v>
      </c>
      <c r="T173" s="24" t="e">
        <f>VLOOKUP($A173&amp;"_"&amp;$C173,watf_2018!$A:$AD,18,FALSE)</f>
        <v>#N/A</v>
      </c>
      <c r="U173" s="24" t="e">
        <f>VLOOKUP($A173&amp;"_"&amp;$C173,watf_2019!$A:$AD,18,FALSE)</f>
        <v>#N/A</v>
      </c>
      <c r="V173" s="24" t="e">
        <f>VLOOKUP($A173&amp;"_"&amp;$C173,watf_2020!$A:$AD,19,FALSE)</f>
        <v>#N/A</v>
      </c>
      <c r="W173" s="24" t="e">
        <f>VLOOKUP($A173&amp;"_"&amp;$C173,watf_2021!$A:$AD,18,FALSE)</f>
        <v>#N/A</v>
      </c>
      <c r="X173" s="24" t="e">
        <f>VLOOKUP($A173&amp;"_"&amp;$C173,watf_2021!$A:$AD,19,FALSE)</f>
        <v>#N/A</v>
      </c>
      <c r="Y173" s="24">
        <v>84896</v>
      </c>
      <c r="Z173" s="24">
        <v>216433.67639153727</v>
      </c>
      <c r="AA173" s="24">
        <v>327035.24463397567</v>
      </c>
      <c r="AB173" s="24">
        <v>454014.0306458397</v>
      </c>
      <c r="AC173" s="24">
        <v>582830.9305609382</v>
      </c>
      <c r="AD173" s="24">
        <v>683822.20495145989</v>
      </c>
      <c r="AE173" s="24">
        <v>739642.14892063732</v>
      </c>
      <c r="AF173" s="24">
        <v>798183.34032210952</v>
      </c>
      <c r="AG173" s="24">
        <v>855805.83352097857</v>
      </c>
      <c r="AH173" s="24">
        <v>913989.49447965133</v>
      </c>
      <c r="AI173" s="24">
        <v>971724.23983555043</v>
      </c>
      <c r="AJ173" s="24">
        <v>1032855.6774010941</v>
      </c>
      <c r="AK173" s="24">
        <v>1092692.7895253422</v>
      </c>
      <c r="AL173" s="24">
        <v>1152528.1668784462</v>
      </c>
      <c r="AM173" s="24">
        <v>1211176.9017288194</v>
      </c>
      <c r="AN173" s="24">
        <v>1272308.3392943628</v>
      </c>
      <c r="AO173" s="24">
        <v>1332145.4514186203</v>
      </c>
      <c r="AP173" s="24">
        <v>1391980.8287717153</v>
      </c>
      <c r="AQ173" s="24">
        <v>1450629.5636220977</v>
      </c>
      <c r="AR173" s="24">
        <v>1511761.0011876319</v>
      </c>
      <c r="AS173" s="24">
        <v>1571598.1133118989</v>
      </c>
      <c r="AT173" s="24">
        <v>1631433.4906649843</v>
      </c>
      <c r="AU173" s="24">
        <v>1690082.2255153763</v>
      </c>
      <c r="AV173" s="24">
        <v>1751213.66308092</v>
      </c>
      <c r="AW173" s="24">
        <v>1811050.7752051777</v>
      </c>
      <c r="AX173" s="24">
        <v>1870886.1525582627</v>
      </c>
      <c r="AY173" s="24">
        <v>1929534.8874086547</v>
      </c>
      <c r="AZ173" s="24">
        <v>1990666.3249741793</v>
      </c>
      <c r="BA173" s="24">
        <v>2050503.437098437</v>
      </c>
      <c r="BB173" s="24">
        <v>2110338.8144515408</v>
      </c>
      <c r="BC173" s="21">
        <v>2168987.5493019139</v>
      </c>
    </row>
    <row r="174" spans="1:55" ht="16" x14ac:dyDescent="0.45">
      <c r="A174" s="13" t="s">
        <v>23</v>
      </c>
      <c r="B174" s="14" t="s">
        <v>69</v>
      </c>
      <c r="C174" s="15" t="s">
        <v>71</v>
      </c>
      <c r="D174" s="16" t="s">
        <v>20</v>
      </c>
      <c r="E174" s="17" t="s">
        <v>20</v>
      </c>
      <c r="F174" s="17" t="s">
        <v>20</v>
      </c>
      <c r="G174" s="17" t="s">
        <v>20</v>
      </c>
      <c r="H174" s="17" t="s">
        <v>20</v>
      </c>
      <c r="I174" s="17" t="s">
        <v>34</v>
      </c>
      <c r="J174" s="17" t="s">
        <v>34</v>
      </c>
      <c r="K174" s="17" t="s">
        <v>20</v>
      </c>
      <c r="L174" s="17" t="s">
        <v>20</v>
      </c>
      <c r="M174" s="17" t="s">
        <v>20</v>
      </c>
      <c r="N174" s="17" t="s">
        <v>20</v>
      </c>
      <c r="O174" s="17" t="s">
        <v>20</v>
      </c>
      <c r="P174" s="17" t="s">
        <v>20</v>
      </c>
      <c r="Q174" s="17" t="s">
        <v>20</v>
      </c>
      <c r="R174" s="18" t="e">
        <f>VLOOKUP($A174&amp;"_"&amp;$C174,watf_2016!$A:$AD,5,FALSE)</f>
        <v>#N/A</v>
      </c>
      <c r="S174" s="18" t="e">
        <f>VLOOKUP($A174&amp;"_"&amp;$C174,watf_2017!$A:$AD,18,FALSE)</f>
        <v>#N/A</v>
      </c>
      <c r="T174" s="18" t="e">
        <f>VLOOKUP($A174&amp;"_"&amp;$C174,watf_2018!$A:$AD,18,FALSE)</f>
        <v>#N/A</v>
      </c>
      <c r="U174" s="18" t="e">
        <f>VLOOKUP($A174&amp;"_"&amp;$C174,watf_2019!$A:$AD,18,FALSE)</f>
        <v>#N/A</v>
      </c>
      <c r="V174" s="18" t="e">
        <f>VLOOKUP($A174&amp;"_"&amp;$C174,watf_2020!$A:$AD,19,FALSE)</f>
        <v>#N/A</v>
      </c>
      <c r="W174" s="18" t="e">
        <f>VLOOKUP($A174&amp;"_"&amp;$C174,watf_2021!$A:$AD,18,FALSE)</f>
        <v>#N/A</v>
      </c>
      <c r="X174" s="18" t="e">
        <f>VLOOKUP($A174&amp;"_"&amp;$C174,watf_2021!$A:$AD,19,FALSE)</f>
        <v>#N/A</v>
      </c>
      <c r="Y174" s="18">
        <v>95927</v>
      </c>
      <c r="Z174" s="18">
        <v>265821.83002439549</v>
      </c>
      <c r="AA174" s="18">
        <v>380957.43964238337</v>
      </c>
      <c r="AB174" s="18">
        <v>513006.54822092282</v>
      </c>
      <c r="AC174" s="18">
        <v>645390.10344893439</v>
      </c>
      <c r="AD174" s="18">
        <v>749494.70263319055</v>
      </c>
      <c r="AE174" s="18">
        <v>827390.40585321898</v>
      </c>
      <c r="AF174" s="18">
        <v>901895.6521753557</v>
      </c>
      <c r="AG174" s="18">
        <v>967005.34998311952</v>
      </c>
      <c r="AH174" s="18">
        <v>1032749.1311363259</v>
      </c>
      <c r="AI174" s="18">
        <v>1097985.6666357054</v>
      </c>
      <c r="AJ174" s="18">
        <v>1167060.2450769735</v>
      </c>
      <c r="AK174" s="18">
        <v>1234672.3193177241</v>
      </c>
      <c r="AL174" s="18">
        <v>1302282.4333790606</v>
      </c>
      <c r="AM174" s="18">
        <v>1368551.7180095699</v>
      </c>
      <c r="AN174" s="18">
        <v>1437626.296450838</v>
      </c>
      <c r="AO174" s="18">
        <v>1505238.3706915991</v>
      </c>
      <c r="AP174" s="18">
        <v>1572848.4847529253</v>
      </c>
      <c r="AQ174" s="18">
        <v>1639117.7693834451</v>
      </c>
      <c r="AR174" s="18">
        <v>1708192.3478247027</v>
      </c>
      <c r="AS174" s="18">
        <v>1775804.4220654746</v>
      </c>
      <c r="AT174" s="18">
        <v>1843414.5361267896</v>
      </c>
      <c r="AU174" s="18">
        <v>1909683.8207573208</v>
      </c>
      <c r="AV174" s="18">
        <v>1978758.3991985887</v>
      </c>
      <c r="AW174" s="18">
        <v>2046370.4734393503</v>
      </c>
      <c r="AX174" s="18">
        <v>2113980.5875006649</v>
      </c>
      <c r="AY174" s="18">
        <v>2180249.8721311959</v>
      </c>
      <c r="AZ174" s="18">
        <v>2249324.4505724427</v>
      </c>
      <c r="BA174" s="18">
        <v>2316936.5248132041</v>
      </c>
      <c r="BB174" s="18">
        <v>2384546.6388745401</v>
      </c>
      <c r="BC174" s="15">
        <v>2450815.9235050501</v>
      </c>
    </row>
    <row r="175" spans="1:55" ht="16" x14ac:dyDescent="0.45">
      <c r="A175" s="19" t="s">
        <v>35</v>
      </c>
      <c r="B175" s="20" t="s">
        <v>69</v>
      </c>
      <c r="C175" s="21" t="s">
        <v>71</v>
      </c>
      <c r="D175" s="22" t="s">
        <v>20</v>
      </c>
      <c r="E175" s="23" t="s">
        <v>20</v>
      </c>
      <c r="F175" s="23" t="s">
        <v>20</v>
      </c>
      <c r="G175" s="23" t="s">
        <v>20</v>
      </c>
      <c r="H175" s="23" t="s">
        <v>20</v>
      </c>
      <c r="I175" s="23" t="s">
        <v>34</v>
      </c>
      <c r="J175" s="23" t="s">
        <v>34</v>
      </c>
      <c r="K175" s="23" t="s">
        <v>20</v>
      </c>
      <c r="L175" s="23" t="s">
        <v>20</v>
      </c>
      <c r="M175" s="23" t="s">
        <v>20</v>
      </c>
      <c r="N175" s="23" t="s">
        <v>20</v>
      </c>
      <c r="O175" s="23" t="s">
        <v>20</v>
      </c>
      <c r="P175" s="23" t="s">
        <v>20</v>
      </c>
      <c r="Q175" s="23" t="s">
        <v>20</v>
      </c>
      <c r="R175" s="24" t="e">
        <f>VLOOKUP($A175&amp;"_"&amp;$C175,watf_2016!$A:$AD,5,FALSE)</f>
        <v>#N/A</v>
      </c>
      <c r="S175" s="24" t="e">
        <f>VLOOKUP($A175&amp;"_"&amp;$C175,watf_2017!$A:$AD,18,FALSE)</f>
        <v>#N/A</v>
      </c>
      <c r="T175" s="24" t="e">
        <f>VLOOKUP($A175&amp;"_"&amp;$C175,watf_2018!$A:$AD,18,FALSE)</f>
        <v>#N/A</v>
      </c>
      <c r="U175" s="24" t="e">
        <f>VLOOKUP($A175&amp;"_"&amp;$C175,watf_2019!$A:$AD,18,FALSE)</f>
        <v>#N/A</v>
      </c>
      <c r="V175" s="24" t="e">
        <f>VLOOKUP($A175&amp;"_"&amp;$C175,watf_2020!$A:$AD,19,FALSE)</f>
        <v>#N/A</v>
      </c>
      <c r="W175" s="24" t="e">
        <f>VLOOKUP($A175&amp;"_"&amp;$C175,watf_2021!$A:$AD,18,FALSE)</f>
        <v>#N/A</v>
      </c>
      <c r="X175" s="24" t="e">
        <f>VLOOKUP($A175&amp;"_"&amp;$C175,watf_2021!$A:$AD,19,FALSE)</f>
        <v>#N/A</v>
      </c>
      <c r="Y175" s="24">
        <v>1997</v>
      </c>
      <c r="Z175" s="24">
        <v>2766.9279481205385</v>
      </c>
      <c r="AA175" s="24">
        <v>4042.4063675088723</v>
      </c>
      <c r="AB175" s="24">
        <v>5477.6799637635695</v>
      </c>
      <c r="AC175" s="24">
        <v>6891.2189342095844</v>
      </c>
      <c r="AD175" s="24">
        <v>8002.806455002129</v>
      </c>
      <c r="AE175" s="24">
        <v>8834.5458046680378</v>
      </c>
      <c r="AF175" s="24">
        <v>9630.08320353626</v>
      </c>
      <c r="AG175" s="24">
        <v>10325.298670795168</v>
      </c>
      <c r="AH175" s="24">
        <v>11027.284627921568</v>
      </c>
      <c r="AI175" s="24">
        <v>11723.854417624159</v>
      </c>
      <c r="AJ175" s="24">
        <v>12461.405303953605</v>
      </c>
      <c r="AK175" s="24">
        <v>13183.340151883775</v>
      </c>
      <c r="AL175" s="24">
        <v>13905.254069797478</v>
      </c>
      <c r="AM175" s="24">
        <v>14612.851144127926</v>
      </c>
      <c r="AN175" s="24">
        <v>15350.402030457366</v>
      </c>
      <c r="AO175" s="24">
        <v>16072.336878387649</v>
      </c>
      <c r="AP175" s="24">
        <v>16794.250796301243</v>
      </c>
      <c r="AQ175" s="24">
        <v>17501.847870631802</v>
      </c>
      <c r="AR175" s="24">
        <v>18239.398756961131</v>
      </c>
      <c r="AS175" s="24">
        <v>18961.33360489153</v>
      </c>
      <c r="AT175" s="24">
        <v>19683.24752280501</v>
      </c>
      <c r="AU175" s="24">
        <v>20390.844597135689</v>
      </c>
      <c r="AV175" s="24">
        <v>21128.39548346513</v>
      </c>
      <c r="AW175" s="24">
        <v>21850.33033139542</v>
      </c>
      <c r="AX175" s="24">
        <v>22572.244249308893</v>
      </c>
      <c r="AY175" s="24">
        <v>23279.841323639568</v>
      </c>
      <c r="AZ175" s="24">
        <v>24017.392209968784</v>
      </c>
      <c r="BA175" s="24">
        <v>24739.327057899074</v>
      </c>
      <c r="BB175" s="24">
        <v>25461.240975812769</v>
      </c>
      <c r="BC175" s="21">
        <v>26168.838050143222</v>
      </c>
    </row>
    <row r="176" spans="1:55" ht="16" x14ac:dyDescent="0.45">
      <c r="A176" s="13" t="s">
        <v>19</v>
      </c>
      <c r="B176" s="14" t="s">
        <v>69</v>
      </c>
      <c r="C176" s="15" t="s">
        <v>72</v>
      </c>
      <c r="D176" s="16" t="s">
        <v>20</v>
      </c>
      <c r="E176" s="17" t="s">
        <v>20</v>
      </c>
      <c r="F176" s="17" t="s">
        <v>20</v>
      </c>
      <c r="G176" s="17" t="s">
        <v>20</v>
      </c>
      <c r="H176" s="17" t="s">
        <v>20</v>
      </c>
      <c r="I176" s="17" t="s">
        <v>34</v>
      </c>
      <c r="J176" s="17" t="s">
        <v>34</v>
      </c>
      <c r="K176" s="17" t="s">
        <v>20</v>
      </c>
      <c r="L176" s="17" t="s">
        <v>20</v>
      </c>
      <c r="M176" s="17" t="s">
        <v>34</v>
      </c>
      <c r="N176" s="17" t="s">
        <v>20</v>
      </c>
      <c r="O176" s="17" t="s">
        <v>20</v>
      </c>
      <c r="P176" s="17" t="s">
        <v>34</v>
      </c>
      <c r="Q176" s="17" t="s">
        <v>34</v>
      </c>
      <c r="R176" s="18">
        <f>VLOOKUP($A176&amp;"_"&amp;$C176,watf_2016!$A:$AD,5,FALSE)</f>
        <v>537290641</v>
      </c>
      <c r="S176" s="18">
        <f>VLOOKUP($A176&amp;"_"&amp;$C176,watf_2017!$A:$AD,18,FALSE)</f>
        <v>884214292</v>
      </c>
      <c r="T176" s="18">
        <f>VLOOKUP($A176&amp;"_"&amp;$C176,watf_2018!$A:$AD,18,FALSE)</f>
        <v>998418637.70000005</v>
      </c>
      <c r="U176" s="18">
        <f>VLOOKUP($A176&amp;"_"&amp;$C176,watf_2019!$A:$AD,18,FALSE)</f>
        <v>1101491120.146471</v>
      </c>
      <c r="V176" s="18">
        <f>VLOOKUP($A176&amp;"_"&amp;$C176,watf_2020!$A:$AD,19,FALSE)</f>
        <v>1176167913</v>
      </c>
      <c r="W176" s="18">
        <f>VLOOKUP($A176&amp;"_"&amp;$C176,watf_2021!$A:$AD,18,FALSE)</f>
        <v>832631377.60000002</v>
      </c>
      <c r="X176" s="18">
        <f>VLOOKUP($A176&amp;"_"&amp;$C176,watf_2021!$A:$AD,19,FALSE)</f>
        <v>799113036.66858339</v>
      </c>
      <c r="Y176" s="18">
        <v>514287008</v>
      </c>
      <c r="Z176" s="18">
        <v>1081236771.188925</v>
      </c>
      <c r="AA176" s="18">
        <v>1194745093.1711159</v>
      </c>
      <c r="AB176" s="18">
        <v>1311696704.4143548</v>
      </c>
      <c r="AC176" s="18">
        <v>1441098467.1467109</v>
      </c>
      <c r="AD176" s="18">
        <v>1544967700.0672426</v>
      </c>
      <c r="AE176" s="18">
        <v>1628708258.0339856</v>
      </c>
      <c r="AF176" s="18">
        <v>1715111342.0703249</v>
      </c>
      <c r="AG176" s="18">
        <v>1802908171.0210502</v>
      </c>
      <c r="AH176" s="18">
        <v>1889385187.589591</v>
      </c>
      <c r="AI176" s="18">
        <v>1975070951.9964843</v>
      </c>
      <c r="AJ176" s="18">
        <v>2060150077.6474612</v>
      </c>
      <c r="AK176" s="18">
        <v>2142526568.6060014</v>
      </c>
      <c r="AL176" s="18">
        <v>2223361543.6771693</v>
      </c>
      <c r="AM176" s="18">
        <v>2297933227.7246695</v>
      </c>
      <c r="AN176" s="18">
        <v>2370310268.9377937</v>
      </c>
      <c r="AO176" s="18">
        <v>2440717180.3938932</v>
      </c>
      <c r="AP176" s="18">
        <v>2509239780.0392356</v>
      </c>
      <c r="AQ176" s="18">
        <v>2575934012.4307323</v>
      </c>
      <c r="AR176" s="18">
        <v>2641928414.5370283</v>
      </c>
      <c r="AS176" s="18">
        <v>2707050312.2097721</v>
      </c>
      <c r="AT176" s="18">
        <v>2771227669.9242034</v>
      </c>
      <c r="AU176" s="18">
        <v>2834324970.4425125</v>
      </c>
      <c r="AV176" s="18">
        <v>2896289164.6728611</v>
      </c>
      <c r="AW176" s="18">
        <v>2956900409.1281066</v>
      </c>
      <c r="AX176" s="18">
        <v>3016029545.8250585</v>
      </c>
      <c r="AY176" s="18">
        <v>3073479931.8028288</v>
      </c>
      <c r="AZ176" s="18">
        <v>3129124767.7834644</v>
      </c>
      <c r="BA176" s="18">
        <v>3182671340.236804</v>
      </c>
      <c r="BB176" s="18">
        <v>3233902667.7836185</v>
      </c>
      <c r="BC176" s="15">
        <v>3282592034.4895902</v>
      </c>
    </row>
    <row r="177" spans="1:55" ht="16" x14ac:dyDescent="0.45">
      <c r="A177" s="19" t="s">
        <v>22</v>
      </c>
      <c r="B177" s="20" t="s">
        <v>69</v>
      </c>
      <c r="C177" s="21" t="s">
        <v>72</v>
      </c>
      <c r="D177" s="22" t="s">
        <v>20</v>
      </c>
      <c r="E177" s="23" t="s">
        <v>20</v>
      </c>
      <c r="F177" s="23" t="s">
        <v>20</v>
      </c>
      <c r="G177" s="23" t="s">
        <v>20</v>
      </c>
      <c r="H177" s="23" t="s">
        <v>20</v>
      </c>
      <c r="I177" s="23" t="s">
        <v>34</v>
      </c>
      <c r="J177" s="23" t="s">
        <v>34</v>
      </c>
      <c r="K177" s="23" t="s">
        <v>20</v>
      </c>
      <c r="L177" s="23" t="s">
        <v>20</v>
      </c>
      <c r="M177" s="23" t="s">
        <v>34</v>
      </c>
      <c r="N177" s="23" t="s">
        <v>20</v>
      </c>
      <c r="O177" s="23" t="s">
        <v>20</v>
      </c>
      <c r="P177" s="23" t="s">
        <v>34</v>
      </c>
      <c r="Q177" s="23" t="s">
        <v>34</v>
      </c>
      <c r="R177" s="24">
        <f>VLOOKUP($A177&amp;"_"&amp;$C177,watf_2016!$A:$AD,5,FALSE)</f>
        <v>81050620</v>
      </c>
      <c r="S177" s="24">
        <f>VLOOKUP($A177&amp;"_"&amp;$C177,watf_2017!$A:$AD,18,FALSE)</f>
        <v>123441733</v>
      </c>
      <c r="T177" s="24">
        <f>VLOOKUP($A177&amp;"_"&amp;$C177,watf_2018!$A:$AD,18,FALSE)</f>
        <v>137369055.30000001</v>
      </c>
      <c r="U177" s="24">
        <f>VLOOKUP($A177&amp;"_"&amp;$C177,watf_2019!$A:$AD,18,FALSE)</f>
        <v>153841493.8535291</v>
      </c>
      <c r="V177" s="24">
        <f>VLOOKUP($A177&amp;"_"&amp;$C177,watf_2020!$A:$AD,19,FALSE)</f>
        <v>166037363</v>
      </c>
      <c r="W177" s="24">
        <f>VLOOKUP($A177&amp;"_"&amp;$C177,watf_2021!$A:$AD,18,FALSE)</f>
        <v>19583384.370000001</v>
      </c>
      <c r="X177" s="24">
        <f>VLOOKUP($A177&amp;"_"&amp;$C177,watf_2021!$A:$AD,19,FALSE)</f>
        <v>3907867.402937057</v>
      </c>
      <c r="Y177" s="24">
        <v>5156326</v>
      </c>
      <c r="Z177" s="24">
        <v>62423164.363302864</v>
      </c>
      <c r="AA177" s="24">
        <v>115968640.26335512</v>
      </c>
      <c r="AB177" s="24">
        <v>159097070.29639167</v>
      </c>
      <c r="AC177" s="24">
        <v>190056555.10894012</v>
      </c>
      <c r="AD177" s="24">
        <v>212512827.66677901</v>
      </c>
      <c r="AE177" s="24">
        <v>233508026.2849412</v>
      </c>
      <c r="AF177" s="24">
        <v>253017774.15407252</v>
      </c>
      <c r="AG177" s="24">
        <v>274052807.6124143</v>
      </c>
      <c r="AH177" s="24">
        <v>296156592.69583756</v>
      </c>
      <c r="AI177" s="24">
        <v>319269839.2855069</v>
      </c>
      <c r="AJ177" s="24">
        <v>343460273.03039324</v>
      </c>
      <c r="AK177" s="24">
        <v>368407840.40294105</v>
      </c>
      <c r="AL177" s="24">
        <v>394060820.10806644</v>
      </c>
      <c r="AM177" s="24">
        <v>420720696.76042438</v>
      </c>
      <c r="AN177" s="24">
        <v>448433937.691957</v>
      </c>
      <c r="AO177" s="24">
        <v>477309076.0847137</v>
      </c>
      <c r="AP177" s="24">
        <v>507434006.42979181</v>
      </c>
      <c r="AQ177" s="24">
        <v>538911678.56057763</v>
      </c>
      <c r="AR177" s="24">
        <v>570284809.47788084</v>
      </c>
      <c r="AS177" s="24">
        <v>601547871.32711446</v>
      </c>
      <c r="AT177" s="24">
        <v>632686117.62639308</v>
      </c>
      <c r="AU177" s="24">
        <v>663688150.8024621</v>
      </c>
      <c r="AV177" s="24">
        <v>694528914.84363472</v>
      </c>
      <c r="AW177" s="24">
        <v>725196044.40144992</v>
      </c>
      <c r="AX177" s="24">
        <v>755667461.33177102</v>
      </c>
      <c r="AY177" s="24">
        <v>785923364.27147067</v>
      </c>
      <c r="AZ177" s="24">
        <v>815929968.00225544</v>
      </c>
      <c r="BA177" s="24">
        <v>845664398.92845547</v>
      </c>
      <c r="BB177" s="24">
        <v>875093297.39956081</v>
      </c>
      <c r="BC177" s="21">
        <v>904181935.45150101</v>
      </c>
    </row>
    <row r="178" spans="1:55" ht="16" x14ac:dyDescent="0.45">
      <c r="A178" s="13" t="s">
        <v>23</v>
      </c>
      <c r="B178" s="14" t="s">
        <v>69</v>
      </c>
      <c r="C178" s="15" t="s">
        <v>72</v>
      </c>
      <c r="D178" s="16" t="s">
        <v>20</v>
      </c>
      <c r="E178" s="17" t="s">
        <v>20</v>
      </c>
      <c r="F178" s="17" t="s">
        <v>20</v>
      </c>
      <c r="G178" s="17" t="s">
        <v>20</v>
      </c>
      <c r="H178" s="17" t="s">
        <v>20</v>
      </c>
      <c r="I178" s="17" t="s">
        <v>34</v>
      </c>
      <c r="J178" s="17" t="s">
        <v>34</v>
      </c>
      <c r="K178" s="17" t="s">
        <v>20</v>
      </c>
      <c r="L178" s="17" t="s">
        <v>20</v>
      </c>
      <c r="M178" s="17" t="s">
        <v>34</v>
      </c>
      <c r="N178" s="17" t="s">
        <v>20</v>
      </c>
      <c r="O178" s="17" t="s">
        <v>20</v>
      </c>
      <c r="P178" s="17" t="s">
        <v>34</v>
      </c>
      <c r="Q178" s="17" t="s">
        <v>34</v>
      </c>
      <c r="R178" s="18">
        <f>VLOOKUP($A178&amp;"_"&amp;$C178,watf_2016!$A:$AD,5,FALSE)</f>
        <v>914786835</v>
      </c>
      <c r="S178" s="18">
        <f>VLOOKUP($A178&amp;"_"&amp;$C178,watf_2017!$A:$AD,18,FALSE)</f>
        <v>1016891191</v>
      </c>
      <c r="T178" s="18">
        <f>VLOOKUP($A178&amp;"_"&amp;$C178,watf_2018!$A:$AD,18,FALSE)</f>
        <v>1148295682</v>
      </c>
      <c r="U178" s="18">
        <f>VLOOKUP($A178&amp;"_"&amp;$C178,watf_2019!$A:$AD,18,FALSE)</f>
        <v>1266226016</v>
      </c>
      <c r="V178" s="18">
        <f>VLOOKUP($A178&amp;"_"&amp;$C178,watf_2020!$A:$AD,19,FALSE)</f>
        <v>1352218589</v>
      </c>
      <c r="W178" s="18">
        <f>VLOOKUP($A178&amp;"_"&amp;$C178,watf_2021!$A:$AD,18,FALSE)</f>
        <v>857169447.97000003</v>
      </c>
      <c r="X178" s="18">
        <f>VLOOKUP($A178&amp;"_"&amp;$C178,watf_2021!$A:$AD,19,FALSE)</f>
        <v>808331368.6604712</v>
      </c>
      <c r="Y178" s="18">
        <v>520035819</v>
      </c>
      <c r="Z178" s="18">
        <v>1144277074.6547716</v>
      </c>
      <c r="AA178" s="18">
        <v>1316393323.2719462</v>
      </c>
      <c r="AB178" s="18">
        <v>1478932794.4369583</v>
      </c>
      <c r="AC178" s="18">
        <v>1642568897.061897</v>
      </c>
      <c r="AD178" s="18">
        <v>1776285916.9977205</v>
      </c>
      <c r="AE178" s="18">
        <v>1883296424.6583228</v>
      </c>
      <c r="AF178" s="18">
        <v>1991227203.7820327</v>
      </c>
      <c r="AG178" s="18">
        <v>2101555455.3318644</v>
      </c>
      <c r="AH178" s="18">
        <v>2211345799.4328871</v>
      </c>
      <c r="AI178" s="18">
        <v>2320998669.5101504</v>
      </c>
      <c r="AJ178" s="18">
        <v>2430968080.2718806</v>
      </c>
      <c r="AK178" s="18">
        <v>2539014183.2487559</v>
      </c>
      <c r="AL178" s="18">
        <v>2646268267.9394093</v>
      </c>
      <c r="AM178" s="18">
        <v>2748480408.93997</v>
      </c>
      <c r="AN178" s="18">
        <v>2849756545.6389251</v>
      </c>
      <c r="AO178" s="18">
        <v>2950186429.8397517</v>
      </c>
      <c r="AP178" s="18">
        <v>3050015206.4623652</v>
      </c>
      <c r="AQ178" s="18">
        <v>3149329686.8997231</v>
      </c>
      <c r="AR178" s="18">
        <v>3248027232.314662</v>
      </c>
      <c r="AS178" s="18">
        <v>3345713414.6414819</v>
      </c>
      <c r="AT178" s="18">
        <v>3442386676.4147511</v>
      </c>
      <c r="AU178" s="18">
        <v>3537844211.1059299</v>
      </c>
      <c r="AV178" s="18">
        <v>3632220750.4474888</v>
      </c>
      <c r="AW178" s="18">
        <v>3725070718.9702015</v>
      </c>
      <c r="AX178" s="18">
        <v>3816331517.6559958</v>
      </c>
      <c r="AY178" s="18">
        <v>3905734491.7515745</v>
      </c>
      <c r="AZ178" s="18">
        <v>3993336260.5252299</v>
      </c>
      <c r="BA178" s="18">
        <v>4078612284.7388034</v>
      </c>
      <c r="BB178" s="18">
        <v>4161406107.6494761</v>
      </c>
      <c r="BC178" s="15">
        <v>4241406457.4631915</v>
      </c>
    </row>
    <row r="179" spans="1:55" ht="16" x14ac:dyDescent="0.45">
      <c r="A179" s="19" t="s">
        <v>24</v>
      </c>
      <c r="B179" s="20" t="s">
        <v>69</v>
      </c>
      <c r="C179" s="21" t="s">
        <v>72</v>
      </c>
      <c r="D179" s="22" t="s">
        <v>20</v>
      </c>
      <c r="E179" s="23" t="s">
        <v>20</v>
      </c>
      <c r="F179" s="23" t="s">
        <v>20</v>
      </c>
      <c r="G179" s="23" t="s">
        <v>20</v>
      </c>
      <c r="H179" s="23" t="s">
        <v>20</v>
      </c>
      <c r="I179" s="23" t="s">
        <v>34</v>
      </c>
      <c r="J179" s="23" t="s">
        <v>34</v>
      </c>
      <c r="K179" s="23" t="s">
        <v>20</v>
      </c>
      <c r="L179" s="23" t="s">
        <v>20</v>
      </c>
      <c r="M179" s="23" t="s">
        <v>34</v>
      </c>
      <c r="N179" s="23" t="s">
        <v>20</v>
      </c>
      <c r="O179" s="23" t="s">
        <v>20</v>
      </c>
      <c r="P179" s="23" t="s">
        <v>34</v>
      </c>
      <c r="Q179" s="23" t="s">
        <v>34</v>
      </c>
      <c r="R179" s="24">
        <f>VLOOKUP($A179&amp;"_"&amp;$C179,watf_2016!$A:$AD,5,FALSE)</f>
        <v>14100736</v>
      </c>
      <c r="S179" s="24">
        <f>VLOOKUP($A179&amp;"_"&amp;$C179,watf_2017!$A:$AD,18,FALSE)</f>
        <v>15088558</v>
      </c>
      <c r="T179" s="24">
        <f>VLOOKUP($A179&amp;"_"&amp;$C179,watf_2018!$A:$AD,18,FALSE)</f>
        <v>16177357</v>
      </c>
      <c r="U179" s="24">
        <f>VLOOKUP($A179&amp;"_"&amp;$C179,watf_2019!$A:$AD,18,FALSE)</f>
        <v>16691531.431</v>
      </c>
      <c r="V179" s="24">
        <f>VLOOKUP($A179&amp;"_"&amp;$C179,watf_2020!$A:$AD,19,FALSE)</f>
        <v>17102817</v>
      </c>
      <c r="W179" s="24">
        <f>VLOOKUP($A179&amp;"_"&amp;$C179,watf_2021!$A:$AD,18,FALSE)</f>
        <v>16390295.036</v>
      </c>
      <c r="X179" s="24">
        <f>VLOOKUP($A179&amp;"_"&amp;$C179,watf_2021!$A:$AD,19,FALSE)</f>
        <v>17327579.744449981</v>
      </c>
      <c r="Y179" s="24">
        <v>14531679.353</v>
      </c>
      <c r="Z179" s="24">
        <v>15199849.925237402</v>
      </c>
      <c r="AA179" s="24">
        <v>16894198.883316394</v>
      </c>
      <c r="AB179" s="24">
        <v>18840076.109755684</v>
      </c>
      <c r="AC179" s="24">
        <v>20464353.58571152</v>
      </c>
      <c r="AD179" s="24">
        <v>21837140.437044956</v>
      </c>
      <c r="AE179" s="24">
        <v>22787094.79771018</v>
      </c>
      <c r="AF179" s="24">
        <v>23730780.265422005</v>
      </c>
      <c r="AG179" s="24">
        <v>24660830.368435852</v>
      </c>
      <c r="AH179" s="24">
        <v>25607334.180566464</v>
      </c>
      <c r="AI179" s="24">
        <v>26541086.036073513</v>
      </c>
      <c r="AJ179" s="24">
        <v>27459647.447820313</v>
      </c>
      <c r="AK179" s="24">
        <v>28335880.58225308</v>
      </c>
      <c r="AL179" s="24">
        <v>29211048.806862514</v>
      </c>
      <c r="AM179" s="24">
        <v>30061975.451551102</v>
      </c>
      <c r="AN179" s="24">
        <v>30920925.667415194</v>
      </c>
      <c r="AO179" s="24">
        <v>31751073.46102472</v>
      </c>
      <c r="AP179" s="24">
        <v>32588100.839995291</v>
      </c>
      <c r="AQ179" s="24">
        <v>33421910.19058181</v>
      </c>
      <c r="AR179" s="24">
        <v>34269454.900317691</v>
      </c>
      <c r="AS179" s="24">
        <v>35092604.186144888</v>
      </c>
      <c r="AT179" s="24">
        <v>35926382.997222155</v>
      </c>
      <c r="AU179" s="24">
        <v>36760192.347808674</v>
      </c>
      <c r="AV179" s="24">
        <v>37607737.057544678</v>
      </c>
      <c r="AW179" s="24">
        <v>38430886.343371868</v>
      </c>
      <c r="AX179" s="24">
        <v>39264665.154449016</v>
      </c>
      <c r="AY179" s="24">
        <v>40098474.505035594</v>
      </c>
      <c r="AZ179" s="24">
        <v>40946019.214771733</v>
      </c>
      <c r="BA179" s="24">
        <v>41769168.500598796</v>
      </c>
      <c r="BB179" s="24">
        <v>42602947.31167607</v>
      </c>
      <c r="BC179" s="21">
        <v>43437674.777901188</v>
      </c>
    </row>
    <row r="180" spans="1:55" ht="16" x14ac:dyDescent="0.45">
      <c r="A180" s="13" t="s">
        <v>25</v>
      </c>
      <c r="B180" s="14" t="s">
        <v>69</v>
      </c>
      <c r="C180" s="15" t="s">
        <v>72</v>
      </c>
      <c r="D180" s="16" t="s">
        <v>20</v>
      </c>
      <c r="E180" s="17" t="s">
        <v>20</v>
      </c>
      <c r="F180" s="17" t="s">
        <v>20</v>
      </c>
      <c r="G180" s="17" t="s">
        <v>20</v>
      </c>
      <c r="H180" s="17" t="s">
        <v>20</v>
      </c>
      <c r="I180" s="17" t="s">
        <v>34</v>
      </c>
      <c r="J180" s="17" t="s">
        <v>34</v>
      </c>
      <c r="K180" s="17" t="s">
        <v>20</v>
      </c>
      <c r="L180" s="17" t="s">
        <v>20</v>
      </c>
      <c r="M180" s="17" t="s">
        <v>34</v>
      </c>
      <c r="N180" s="17" t="s">
        <v>20</v>
      </c>
      <c r="O180" s="17" t="s">
        <v>20</v>
      </c>
      <c r="P180" s="17" t="s">
        <v>34</v>
      </c>
      <c r="Q180" s="17" t="s">
        <v>34</v>
      </c>
      <c r="R180" s="18">
        <f>VLOOKUP($A180&amp;"_"&amp;$C180,watf_2016!$A:$AD,5,FALSE)</f>
        <v>8565611</v>
      </c>
      <c r="S180" s="18">
        <f>VLOOKUP($A180&amp;"_"&amp;$C180,watf_2017!$A:$AD,18,FALSE)</f>
        <v>9223043</v>
      </c>
      <c r="T180" s="18">
        <f>VLOOKUP($A180&amp;"_"&amp;$C180,watf_2018!$A:$AD,18,FALSE)</f>
        <v>10233624</v>
      </c>
      <c r="U180" s="18">
        <f>VLOOKUP($A180&amp;"_"&amp;$C180,watf_2019!$A:$AD,18,FALSE)</f>
        <v>11084258</v>
      </c>
      <c r="V180" s="18">
        <f>VLOOKUP($A180&amp;"_"&amp;$C180,watf_2020!$A:$AD,19,FALSE)</f>
        <v>11657213</v>
      </c>
      <c r="W180" s="18">
        <f>VLOOKUP($A180&amp;"_"&amp;$C180,watf_2021!$A:$AD,18,FALSE)</f>
        <v>9053839</v>
      </c>
      <c r="X180" s="18">
        <f>VLOOKUP($A180&amp;"_"&amp;$C180,watf_2021!$A:$AD,19,FALSE)</f>
        <v>8333465.0545229865</v>
      </c>
      <c r="Y180" s="18">
        <v>7150336</v>
      </c>
      <c r="Z180" s="18">
        <v>12569496.421743106</v>
      </c>
      <c r="AA180" s="18">
        <v>13386634.318807971</v>
      </c>
      <c r="AB180" s="18">
        <v>14384502.210826088</v>
      </c>
      <c r="AC180" s="18">
        <v>15376389.091282044</v>
      </c>
      <c r="AD180" s="18">
        <v>16241439.8020666</v>
      </c>
      <c r="AE180" s="18">
        <v>17115991.130608752</v>
      </c>
      <c r="AF180" s="18">
        <v>17870018.940421443</v>
      </c>
      <c r="AG180" s="18">
        <v>18637861.486830562</v>
      </c>
      <c r="AH180" s="18">
        <v>19395491.854690429</v>
      </c>
      <c r="AI180" s="18">
        <v>20145204.405039053</v>
      </c>
      <c r="AJ180" s="18">
        <v>20879977.856092136</v>
      </c>
      <c r="AK180" s="18">
        <v>21603729.406433854</v>
      </c>
      <c r="AL180" s="18">
        <v>22313966.049348965</v>
      </c>
      <c r="AM180" s="18">
        <v>23016998.29554601</v>
      </c>
      <c r="AN180" s="18">
        <v>23707703.431854058</v>
      </c>
      <c r="AO180" s="18">
        <v>24391922.380278021</v>
      </c>
      <c r="AP180" s="18">
        <v>25068825.157352559</v>
      </c>
      <c r="AQ180" s="18">
        <v>25740947.552622493</v>
      </c>
      <c r="AR180" s="18">
        <v>26409725.63010224</v>
      </c>
      <c r="AS180" s="18">
        <v>27080049.663385782</v>
      </c>
      <c r="AT180" s="18">
        <v>27750426.701648433</v>
      </c>
      <c r="AU180" s="18">
        <v>28422808.777638558</v>
      </c>
      <c r="AV180" s="18">
        <v>29091768.631622508</v>
      </c>
      <c r="AW180" s="18">
        <v>29762219.908458877</v>
      </c>
      <c r="AX180" s="18">
        <v>30432686.017208613</v>
      </c>
      <c r="AY180" s="18">
        <v>31105130.442539591</v>
      </c>
      <c r="AZ180" s="18">
        <v>31774133.941062182</v>
      </c>
      <c r="BA180" s="18">
        <v>32444615.769075666</v>
      </c>
      <c r="BB180" s="18">
        <v>33115103.263649277</v>
      </c>
      <c r="BC180" s="15">
        <v>33792341.307951972</v>
      </c>
    </row>
    <row r="181" spans="1:55" ht="16" x14ac:dyDescent="0.45">
      <c r="A181" s="19" t="s">
        <v>19</v>
      </c>
      <c r="B181" s="20" t="s">
        <v>69</v>
      </c>
      <c r="C181" s="21" t="s">
        <v>73</v>
      </c>
      <c r="D181" s="22" t="s">
        <v>20</v>
      </c>
      <c r="E181" s="23" t="s">
        <v>20</v>
      </c>
      <c r="F181" s="23" t="s">
        <v>20</v>
      </c>
      <c r="G181" s="23" t="s">
        <v>20</v>
      </c>
      <c r="H181" s="23" t="s">
        <v>20</v>
      </c>
      <c r="I181" s="23" t="s">
        <v>34</v>
      </c>
      <c r="J181" s="23" t="s">
        <v>34</v>
      </c>
      <c r="K181" s="23" t="s">
        <v>20</v>
      </c>
      <c r="L181" s="23" t="s">
        <v>20</v>
      </c>
      <c r="M181" s="23" t="s">
        <v>20</v>
      </c>
      <c r="N181" s="23" t="s">
        <v>20</v>
      </c>
      <c r="O181" s="23" t="s">
        <v>20</v>
      </c>
      <c r="P181" s="23" t="s">
        <v>20</v>
      </c>
      <c r="Q181" s="23" t="s">
        <v>20</v>
      </c>
      <c r="R181" s="24" t="str">
        <f>VLOOKUP($A181&amp;"_"&amp;$C181,watf_2016!$A:$AD,5,FALSE)</f>
        <v xml:space="preserve">                            -  </v>
      </c>
      <c r="S181" s="24">
        <f>VLOOKUP($A181&amp;"_"&amp;$C181,watf_2017!$A:$AD,18,FALSE)</f>
        <v>507217</v>
      </c>
      <c r="T181" s="24">
        <f>VLOOKUP($A181&amp;"_"&amp;$C181,watf_2018!$A:$AD,18,FALSE)</f>
        <v>550514</v>
      </c>
      <c r="U181" s="24">
        <f>VLOOKUP($A181&amp;"_"&amp;$C181,watf_2019!$A:$AD,18,FALSE)</f>
        <v>609995</v>
      </c>
      <c r="V181" s="24">
        <f>VLOOKUP($A181&amp;"_"&amp;$C181,watf_2020!$A:$AD,19,FALSE)</f>
        <v>647847</v>
      </c>
      <c r="W181" s="24">
        <f>VLOOKUP($A181&amp;"_"&amp;$C181,watf_2021!$A:$AD,18,FALSE)</f>
        <v>328248</v>
      </c>
      <c r="X181" s="24">
        <f>VLOOKUP($A181&amp;"_"&amp;$C181,watf_2021!$A:$AD,19,FALSE)</f>
        <v>167867.54475355305</v>
      </c>
      <c r="Y181" s="24">
        <v>859261</v>
      </c>
      <c r="Z181" s="24">
        <v>1185868.5458247284</v>
      </c>
      <c r="AA181" s="24">
        <v>1233991.3387680303</v>
      </c>
      <c r="AB181" s="24">
        <v>1247880.081457681</v>
      </c>
      <c r="AC181" s="24">
        <v>1260076.1339536908</v>
      </c>
      <c r="AD181" s="24">
        <v>1281763.4416609127</v>
      </c>
      <c r="AE181" s="24">
        <v>1300285.9534008629</v>
      </c>
      <c r="AF181" s="24">
        <v>1315393.8042954749</v>
      </c>
      <c r="AG181" s="24">
        <v>1329158.4710240008</v>
      </c>
      <c r="AH181" s="24">
        <v>1340448.2965507</v>
      </c>
      <c r="AI181" s="24">
        <v>1349108.8301538078</v>
      </c>
      <c r="AJ181" s="24">
        <v>1370345.7953097778</v>
      </c>
      <c r="AK181" s="24">
        <v>1389752.3358541592</v>
      </c>
      <c r="AL181" s="24">
        <v>1407519.7984382338</v>
      </c>
      <c r="AM181" s="24">
        <v>1420465.5628343357</v>
      </c>
      <c r="AN181" s="24">
        <v>1432157.3738997912</v>
      </c>
      <c r="AO181" s="24">
        <v>1442934.1177442169</v>
      </c>
      <c r="AP181" s="24">
        <v>1452948.1398005907</v>
      </c>
      <c r="AQ181" s="24">
        <v>1462354.3967128659</v>
      </c>
      <c r="AR181" s="24">
        <v>1471760.6536251411</v>
      </c>
      <c r="AS181" s="24">
        <v>1481166.9105374163</v>
      </c>
      <c r="AT181" s="24">
        <v>1490573.1674496916</v>
      </c>
      <c r="AU181" s="24">
        <v>1499979.4243619668</v>
      </c>
      <c r="AV181" s="24">
        <v>1509385.681274242</v>
      </c>
      <c r="AW181" s="24">
        <v>1518791.9381865172</v>
      </c>
      <c r="AX181" s="24">
        <v>1528198.1950987922</v>
      </c>
      <c r="AY181" s="24">
        <v>1537604.4520110674</v>
      </c>
      <c r="AZ181" s="24">
        <v>1547010.7089233426</v>
      </c>
      <c r="BA181" s="24">
        <v>1556416.9658356179</v>
      </c>
      <c r="BB181" s="24">
        <v>1565823.2227478931</v>
      </c>
      <c r="BC181" s="21">
        <v>1574584.4333625303</v>
      </c>
    </row>
    <row r="182" spans="1:55" ht="16" x14ac:dyDescent="0.45">
      <c r="A182" s="13" t="s">
        <v>22</v>
      </c>
      <c r="B182" s="14" t="s">
        <v>69</v>
      </c>
      <c r="C182" s="15" t="s">
        <v>73</v>
      </c>
      <c r="D182" s="16" t="s">
        <v>20</v>
      </c>
      <c r="E182" s="17" t="s">
        <v>20</v>
      </c>
      <c r="F182" s="17" t="s">
        <v>20</v>
      </c>
      <c r="G182" s="17" t="s">
        <v>20</v>
      </c>
      <c r="H182" s="17" t="s">
        <v>20</v>
      </c>
      <c r="I182" s="17" t="s">
        <v>34</v>
      </c>
      <c r="J182" s="17" t="s">
        <v>34</v>
      </c>
      <c r="K182" s="17" t="s">
        <v>20</v>
      </c>
      <c r="L182" s="17" t="s">
        <v>20</v>
      </c>
      <c r="M182" s="17" t="s">
        <v>20</v>
      </c>
      <c r="N182" s="17" t="s">
        <v>20</v>
      </c>
      <c r="O182" s="17" t="s">
        <v>20</v>
      </c>
      <c r="P182" s="17" t="s">
        <v>20</v>
      </c>
      <c r="Q182" s="17" t="s">
        <v>20</v>
      </c>
      <c r="R182" s="18">
        <f>VLOOKUP($A182&amp;"_"&amp;$C182,watf_2016!$A:$AD,5,FALSE)</f>
        <v>1987356</v>
      </c>
      <c r="S182" s="18">
        <f>VLOOKUP($A182&amp;"_"&amp;$C182,watf_2017!$A:$AD,18,FALSE)</f>
        <v>2096307</v>
      </c>
      <c r="T182" s="18">
        <f>VLOOKUP($A182&amp;"_"&amp;$C182,watf_2018!$A:$AD,18,FALSE)</f>
        <v>2225394</v>
      </c>
      <c r="U182" s="18">
        <f>VLOOKUP($A182&amp;"_"&amp;$C182,watf_2019!$A:$AD,18,FALSE)</f>
        <v>2024716</v>
      </c>
      <c r="V182" s="18">
        <f>VLOOKUP($A182&amp;"_"&amp;$C182,watf_2020!$A:$AD,19,FALSE)</f>
        <v>1987744</v>
      </c>
      <c r="W182" s="18">
        <f>VLOOKUP($A182&amp;"_"&amp;$C182,watf_2021!$A:$AD,18,FALSE)</f>
        <v>346195</v>
      </c>
      <c r="X182" s="18">
        <f>VLOOKUP($A182&amp;"_"&amp;$C182,watf_2021!$A:$AD,19,FALSE)</f>
        <v>23265.676628376088</v>
      </c>
      <c r="Y182" s="18">
        <v>1415693</v>
      </c>
      <c r="Z182" s="18">
        <v>2783460.7538038627</v>
      </c>
      <c r="AA182" s="18">
        <v>3373962.0079720328</v>
      </c>
      <c r="AB182" s="18">
        <v>3574821.3751584068</v>
      </c>
      <c r="AC182" s="18">
        <v>3736536.9098849241</v>
      </c>
      <c r="AD182" s="18">
        <v>3861063.3431272623</v>
      </c>
      <c r="AE182" s="18">
        <v>3948107.9586058953</v>
      </c>
      <c r="AF182" s="18">
        <v>4040435.6909979503</v>
      </c>
      <c r="AG182" s="18">
        <v>4140643.0779552562</v>
      </c>
      <c r="AH182" s="18">
        <v>4248329.3014888596</v>
      </c>
      <c r="AI182" s="18">
        <v>4364638.8791042706</v>
      </c>
      <c r="AJ182" s="18">
        <v>4487714.7763338946</v>
      </c>
      <c r="AK182" s="18">
        <v>4615940.6214019926</v>
      </c>
      <c r="AL182" s="18">
        <v>4748575.8291972317</v>
      </c>
      <c r="AM182" s="18">
        <v>4886575.3902596887</v>
      </c>
      <c r="AN182" s="18">
        <v>5027478.2888439661</v>
      </c>
      <c r="AO182" s="18">
        <v>5174248.8958501136</v>
      </c>
      <c r="AP182" s="18">
        <v>5326055.8181135105</v>
      </c>
      <c r="AQ182" s="18">
        <v>5483976.1120603085</v>
      </c>
      <c r="AR182" s="18">
        <v>5645242.1551321968</v>
      </c>
      <c r="AS182" s="18">
        <v>5813192.7134082336</v>
      </c>
      <c r="AT182" s="18">
        <v>5986894.4572874401</v>
      </c>
      <c r="AU182" s="18">
        <v>6167562.1063187532</v>
      </c>
      <c r="AV182" s="18">
        <v>6352083.2344738981</v>
      </c>
      <c r="AW182" s="18">
        <v>6544218.2866595704</v>
      </c>
      <c r="AX182" s="18">
        <v>6742919.5054856203</v>
      </c>
      <c r="AY182" s="18">
        <v>6949556.8632033216</v>
      </c>
      <c r="AZ182" s="18">
        <v>7160630.1754355738</v>
      </c>
      <c r="BA182" s="18">
        <v>7380374.8209487302</v>
      </c>
      <c r="BB182" s="18">
        <v>7607614.5934106354</v>
      </c>
      <c r="BC182" s="15">
        <v>7843894.5541158728</v>
      </c>
    </row>
    <row r="183" spans="1:55" ht="16" x14ac:dyDescent="0.45">
      <c r="A183" s="19" t="s">
        <v>23</v>
      </c>
      <c r="B183" s="20" t="s">
        <v>69</v>
      </c>
      <c r="C183" s="21" t="s">
        <v>73</v>
      </c>
      <c r="D183" s="22" t="s">
        <v>20</v>
      </c>
      <c r="E183" s="23" t="s">
        <v>20</v>
      </c>
      <c r="F183" s="23" t="s">
        <v>20</v>
      </c>
      <c r="G183" s="23" t="s">
        <v>20</v>
      </c>
      <c r="H183" s="23" t="s">
        <v>20</v>
      </c>
      <c r="I183" s="23" t="s">
        <v>34</v>
      </c>
      <c r="J183" s="23" t="s">
        <v>34</v>
      </c>
      <c r="K183" s="23" t="s">
        <v>20</v>
      </c>
      <c r="L183" s="23" t="s">
        <v>20</v>
      </c>
      <c r="M183" s="23" t="s">
        <v>20</v>
      </c>
      <c r="N183" s="23" t="s">
        <v>20</v>
      </c>
      <c r="O183" s="23" t="s">
        <v>20</v>
      </c>
      <c r="P183" s="23" t="s">
        <v>20</v>
      </c>
      <c r="Q183" s="23" t="s">
        <v>20</v>
      </c>
      <c r="R183" s="24">
        <f>VLOOKUP($A183&amp;"_"&amp;$C183,watf_2016!$A:$AD,5,FALSE)</f>
        <v>2506960</v>
      </c>
      <c r="S183" s="24">
        <f>VLOOKUP($A183&amp;"_"&amp;$C183,watf_2017!$A:$AD,18,FALSE)</f>
        <v>2666812</v>
      </c>
      <c r="T183" s="24">
        <f>VLOOKUP($A183&amp;"_"&amp;$C183,watf_2018!$A:$AD,18,FALSE)</f>
        <v>2847852</v>
      </c>
      <c r="U183" s="24">
        <f>VLOOKUP($A183&amp;"_"&amp;$C183,watf_2019!$A:$AD,18,FALSE)</f>
        <v>2781381</v>
      </c>
      <c r="V183" s="24">
        <f>VLOOKUP($A183&amp;"_"&amp;$C183,watf_2020!$A:$AD,19,FALSE)</f>
        <v>2821314</v>
      </c>
      <c r="W183" s="24">
        <f>VLOOKUP($A183&amp;"_"&amp;$C183,watf_2021!$A:$AD,18,FALSE)</f>
        <v>674443</v>
      </c>
      <c r="X183" s="24">
        <f>VLOOKUP($A183&amp;"_"&amp;$C183,watf_2021!$A:$AD,19,FALSE)</f>
        <v>191134.2205910538</v>
      </c>
      <c r="Y183" s="24">
        <v>2274954</v>
      </c>
      <c r="Z183" s="24">
        <v>3356534.6286644652</v>
      </c>
      <c r="AA183" s="24">
        <v>3658129.85142298</v>
      </c>
      <c r="AB183" s="24">
        <v>3871189.593089459</v>
      </c>
      <c r="AC183" s="24">
        <v>4077853.7007014002</v>
      </c>
      <c r="AD183" s="24">
        <v>4226089.1013875445</v>
      </c>
      <c r="AE183" s="24">
        <v>4395585.6394461701</v>
      </c>
      <c r="AF183" s="24">
        <v>4557497.645631765</v>
      </c>
      <c r="AG183" s="24">
        <v>4730999.016066988</v>
      </c>
      <c r="AH183" s="24">
        <v>4912564.5529560549</v>
      </c>
      <c r="AI183" s="24">
        <v>5100646.8300994346</v>
      </c>
      <c r="AJ183" s="24">
        <v>5297007.0800609654</v>
      </c>
      <c r="AK183" s="24">
        <v>5496882.9013456423</v>
      </c>
      <c r="AL183" s="24">
        <v>5700144.8380963271</v>
      </c>
      <c r="AM183" s="24">
        <v>5894662.1095714821</v>
      </c>
      <c r="AN183" s="24">
        <v>6091697.7114205277</v>
      </c>
      <c r="AO183" s="24">
        <v>6292708.1176782511</v>
      </c>
      <c r="AP183" s="24">
        <v>6501837.3380385777</v>
      </c>
      <c r="AQ183" s="24">
        <v>6728366.1439280892</v>
      </c>
      <c r="AR183" s="24">
        <v>6956008.2076877663</v>
      </c>
      <c r="AS183" s="24">
        <v>7184652.2035305919</v>
      </c>
      <c r="AT183" s="24">
        <v>7414197.9382482525</v>
      </c>
      <c r="AU183" s="24">
        <v>7644555.2379532643</v>
      </c>
      <c r="AV183" s="24">
        <v>7875642.9461468896</v>
      </c>
      <c r="AW183" s="24">
        <v>8107388.0219802735</v>
      </c>
      <c r="AX183" s="24">
        <v>8339724.728689434</v>
      </c>
      <c r="AY183" s="24">
        <v>8572593.9031867925</v>
      </c>
      <c r="AZ183" s="24">
        <v>8805942.2986935358</v>
      </c>
      <c r="BA183" s="24">
        <v>9039721.9931087214</v>
      </c>
      <c r="BB183" s="24">
        <v>9273889.8565415032</v>
      </c>
      <c r="BC183" s="21">
        <v>9507767.6273392513</v>
      </c>
    </row>
    <row r="184" spans="1:55" ht="16" x14ac:dyDescent="0.45">
      <c r="A184" s="13" t="s">
        <v>25</v>
      </c>
      <c r="B184" s="14" t="s">
        <v>69</v>
      </c>
      <c r="C184" s="15" t="s">
        <v>73</v>
      </c>
      <c r="D184" s="16" t="s">
        <v>20</v>
      </c>
      <c r="E184" s="17" t="s">
        <v>20</v>
      </c>
      <c r="F184" s="17" t="s">
        <v>20</v>
      </c>
      <c r="G184" s="17" t="s">
        <v>20</v>
      </c>
      <c r="H184" s="17" t="s">
        <v>20</v>
      </c>
      <c r="I184" s="17" t="s">
        <v>34</v>
      </c>
      <c r="J184" s="17" t="s">
        <v>34</v>
      </c>
      <c r="K184" s="17" t="s">
        <v>20</v>
      </c>
      <c r="L184" s="17" t="s">
        <v>20</v>
      </c>
      <c r="M184" s="17" t="s">
        <v>20</v>
      </c>
      <c r="N184" s="17" t="s">
        <v>20</v>
      </c>
      <c r="O184" s="17" t="s">
        <v>20</v>
      </c>
      <c r="P184" s="17" t="s">
        <v>20</v>
      </c>
      <c r="Q184" s="17" t="s">
        <v>20</v>
      </c>
      <c r="R184" s="18">
        <f>VLOOKUP($A184&amp;"_"&amp;$C184,watf_2016!$A:$AD,5,FALSE)</f>
        <v>81852</v>
      </c>
      <c r="S184" s="18" t="str">
        <f>VLOOKUP($A184&amp;"_"&amp;$C184,watf_2017!$A:$AD,18,FALSE)</f>
        <v xml:space="preserve">-  </v>
      </c>
      <c r="T184" s="18">
        <f>VLOOKUP($A184&amp;"_"&amp;$C184,watf_2018!$A:$AD,18,FALSE)</f>
        <v>109311</v>
      </c>
      <c r="U184" s="18">
        <f>VLOOKUP($A184&amp;"_"&amp;$C184,watf_2019!$A:$AD,18,FALSE)</f>
        <v>115328</v>
      </c>
      <c r="V184" s="18">
        <f>VLOOKUP($A184&amp;"_"&amp;$C184,watf_2020!$A:$AD,19,FALSE)</f>
        <v>125084</v>
      </c>
      <c r="W184" s="18">
        <f>VLOOKUP($A184&amp;"_"&amp;$C184,watf_2021!$A:$AD,18,FALSE)</f>
        <v>62637</v>
      </c>
      <c r="X184" s="18">
        <f>VLOOKUP($A184&amp;"_"&amp;$C184,watf_2021!$A:$AD,19,FALSE)</f>
        <v>40267.452046103419</v>
      </c>
      <c r="Y184" s="18">
        <v>71714</v>
      </c>
      <c r="Z184" s="18">
        <v>82327.333280037419</v>
      </c>
      <c r="AA184" s="18">
        <v>99408.929335281719</v>
      </c>
      <c r="AB184" s="18">
        <v>109622.28803710412</v>
      </c>
      <c r="AC184" s="18">
        <v>117270.18275163219</v>
      </c>
      <c r="AD184" s="18">
        <v>123401.76808650851</v>
      </c>
      <c r="AE184" s="18">
        <v>127452.73293390375</v>
      </c>
      <c r="AF184" s="18">
        <v>131331.15970642102</v>
      </c>
      <c r="AG184" s="18">
        <v>135383.48561063164</v>
      </c>
      <c r="AH184" s="18">
        <v>139554.24849140542</v>
      </c>
      <c r="AI184" s="18">
        <v>143783.30158774869</v>
      </c>
      <c r="AJ184" s="18">
        <v>148178.30662787138</v>
      </c>
      <c r="AK184" s="18">
        <v>152554.27197460883</v>
      </c>
      <c r="AL184" s="18">
        <v>156937.59049715934</v>
      </c>
      <c r="AM184" s="18">
        <v>161062.10237389093</v>
      </c>
      <c r="AN184" s="18">
        <v>165236.92666583409</v>
      </c>
      <c r="AO184" s="18">
        <v>169404.40347118117</v>
      </c>
      <c r="AP184" s="18">
        <v>173673.87567221731</v>
      </c>
      <c r="AQ184" s="18">
        <v>178191.80043576268</v>
      </c>
      <c r="AR184" s="18">
        <v>182724.7820499925</v>
      </c>
      <c r="AS184" s="18">
        <v>187182.51263509889</v>
      </c>
      <c r="AT184" s="18">
        <v>191597.15548337536</v>
      </c>
      <c r="AU184" s="18">
        <v>195943.21895688056</v>
      </c>
      <c r="AV184" s="18">
        <v>200305.61615636421</v>
      </c>
      <c r="AW184" s="18">
        <v>204591.26585095102</v>
      </c>
      <c r="AX184" s="18">
        <v>208834.5541293665</v>
      </c>
      <c r="AY184" s="18">
        <v>213009.70538709994</v>
      </c>
      <c r="AZ184" s="18">
        <v>217205.71853144027</v>
      </c>
      <c r="BA184" s="18">
        <v>221326.28427720288</v>
      </c>
      <c r="BB184" s="18">
        <v>225407.64674288942</v>
      </c>
      <c r="BC184" s="15">
        <v>229413.18861230326</v>
      </c>
    </row>
    <row r="185" spans="1:55" ht="16" x14ac:dyDescent="0.45">
      <c r="A185" s="19" t="s">
        <v>22</v>
      </c>
      <c r="B185" s="20" t="s">
        <v>69</v>
      </c>
      <c r="C185" s="21" t="s">
        <v>74</v>
      </c>
      <c r="D185" s="22" t="s">
        <v>34</v>
      </c>
      <c r="E185" s="23" t="s">
        <v>20</v>
      </c>
      <c r="F185" s="23" t="s">
        <v>20</v>
      </c>
      <c r="G185" s="23" t="s">
        <v>20</v>
      </c>
      <c r="H185" s="23" t="s">
        <v>34</v>
      </c>
      <c r="I185" s="23" t="s">
        <v>20</v>
      </c>
      <c r="J185" s="23" t="s">
        <v>20</v>
      </c>
      <c r="K185" s="23" t="s">
        <v>20</v>
      </c>
      <c r="L185" s="23" t="s">
        <v>20</v>
      </c>
      <c r="M185" s="23" t="s">
        <v>20</v>
      </c>
      <c r="N185" s="23" t="s">
        <v>20</v>
      </c>
      <c r="O185" s="23" t="s">
        <v>20</v>
      </c>
      <c r="P185" s="23" t="s">
        <v>20</v>
      </c>
      <c r="Q185" s="23" t="s">
        <v>34</v>
      </c>
      <c r="R185" s="24">
        <f>VLOOKUP($A185&amp;"_"&amp;$C185,watf_2016!$A:$AD,5,FALSE)</f>
        <v>68071282</v>
      </c>
      <c r="S185" s="24">
        <f>VLOOKUP($A185&amp;"_"&amp;$C185,watf_2017!$A:$AD,18,FALSE)</f>
        <v>70098216</v>
      </c>
      <c r="T185" s="24">
        <f>VLOOKUP($A185&amp;"_"&amp;$C185,watf_2018!$A:$AD,18,FALSE)</f>
        <v>72462236</v>
      </c>
      <c r="U185" s="24">
        <f>VLOOKUP($A185&amp;"_"&amp;$C185,watf_2019!$A:$AD,18,FALSE)</f>
        <v>74359831</v>
      </c>
      <c r="V185" s="24">
        <f>VLOOKUP($A185&amp;"_"&amp;$C185,watf_2020!$A:$AD,19,FALSE)</f>
        <v>71287552</v>
      </c>
      <c r="W185" s="24">
        <f>VLOOKUP($A185&amp;"_"&amp;$C185,watf_2021!$A:$AD,18,FALSE)</f>
        <v>8814224</v>
      </c>
      <c r="X185" s="24">
        <f>VLOOKUP($A185&amp;"_"&amp;$C185,watf_2021!$A:$AD,19,FALSE)</f>
        <v>1327358.2078554025</v>
      </c>
      <c r="Y185" s="24">
        <v>5639014</v>
      </c>
      <c r="Z185" s="24">
        <v>37237952.654538803</v>
      </c>
      <c r="AA185" s="24">
        <v>49617430.694870554</v>
      </c>
      <c r="AB185" s="24">
        <v>62505101.100809462</v>
      </c>
      <c r="AC185" s="24">
        <v>72442479.092346519</v>
      </c>
      <c r="AD185" s="24">
        <v>78199516.626049653</v>
      </c>
      <c r="AE185" s="24">
        <v>82812200.773656607</v>
      </c>
      <c r="AF185" s="24">
        <v>85924150.301465496</v>
      </c>
      <c r="AG185" s="24">
        <v>89035812.182292148</v>
      </c>
      <c r="AH185" s="24">
        <v>92026400.360921875</v>
      </c>
      <c r="AI185" s="24">
        <v>94903065.497802868</v>
      </c>
      <c r="AJ185" s="24">
        <v>97661738.234017566</v>
      </c>
      <c r="AK185" s="24">
        <v>100254805.86678362</v>
      </c>
      <c r="AL185" s="24">
        <v>102674570.68731037</v>
      </c>
      <c r="AM185" s="24">
        <v>104995500.757745</v>
      </c>
      <c r="AN185" s="24">
        <v>107201580.65664235</v>
      </c>
      <c r="AO185" s="24">
        <v>109342769.74192712</v>
      </c>
      <c r="AP185" s="24">
        <v>111393500.07948628</v>
      </c>
      <c r="AQ185" s="24">
        <v>113381858.3074121</v>
      </c>
      <c r="AR185" s="24">
        <v>115346872.91675548</v>
      </c>
      <c r="AS185" s="24">
        <v>117323954.95490232</v>
      </c>
      <c r="AT185" s="24">
        <v>119300931.76975182</v>
      </c>
      <c r="AU185" s="24">
        <v>121288810.51547959</v>
      </c>
      <c r="AV185" s="24">
        <v>123253368.36522532</v>
      </c>
      <c r="AW185" s="24">
        <v>125230015.28955363</v>
      </c>
      <c r="AX185" s="24">
        <v>127206577.61057264</v>
      </c>
      <c r="AY185" s="24">
        <v>129194061.50527975</v>
      </c>
      <c r="AZ185" s="24">
        <v>131158243.21594456</v>
      </c>
      <c r="BA185" s="24">
        <v>133134531.8263748</v>
      </c>
      <c r="BB185" s="24">
        <v>135110752.81394562</v>
      </c>
      <c r="BC185" s="21">
        <v>137074488.80265179</v>
      </c>
    </row>
    <row r="186" spans="1:55" ht="16" x14ac:dyDescent="0.45">
      <c r="A186" s="13" t="s">
        <v>23</v>
      </c>
      <c r="B186" s="14" t="s">
        <v>69</v>
      </c>
      <c r="C186" s="15" t="s">
        <v>74</v>
      </c>
      <c r="D186" s="16" t="s">
        <v>34</v>
      </c>
      <c r="E186" s="17" t="s">
        <v>20</v>
      </c>
      <c r="F186" s="17" t="s">
        <v>20</v>
      </c>
      <c r="G186" s="17" t="s">
        <v>20</v>
      </c>
      <c r="H186" s="17" t="s">
        <v>34</v>
      </c>
      <c r="I186" s="17" t="s">
        <v>20</v>
      </c>
      <c r="J186" s="17" t="s">
        <v>20</v>
      </c>
      <c r="K186" s="17" t="s">
        <v>20</v>
      </c>
      <c r="L186" s="17" t="s">
        <v>20</v>
      </c>
      <c r="M186" s="17" t="s">
        <v>20</v>
      </c>
      <c r="N186" s="17" t="s">
        <v>20</v>
      </c>
      <c r="O186" s="17" t="s">
        <v>20</v>
      </c>
      <c r="P186" s="17" t="s">
        <v>20</v>
      </c>
      <c r="Q186" s="17" t="s">
        <v>34</v>
      </c>
      <c r="R186" s="18">
        <f>VLOOKUP($A186&amp;"_"&amp;$C186,watf_2016!$A:$AD,5,FALSE)</f>
        <v>68283407</v>
      </c>
      <c r="S186" s="18">
        <f>VLOOKUP($A186&amp;"_"&amp;$C186,watf_2017!$A:$AD,18,FALSE)</f>
        <v>70305857</v>
      </c>
      <c r="T186" s="18">
        <f>VLOOKUP($A186&amp;"_"&amp;$C186,watf_2018!$A:$AD,18,FALSE)</f>
        <v>72664075</v>
      </c>
      <c r="U186" s="18">
        <f>VLOOKUP($A186&amp;"_"&amp;$C186,watf_2019!$A:$AD,18,FALSE)</f>
        <v>74515927</v>
      </c>
      <c r="V186" s="18">
        <f>VLOOKUP($A186&amp;"_"&amp;$C186,watf_2020!$A:$AD,19,FALSE)</f>
        <v>71415245</v>
      </c>
      <c r="W186" s="18">
        <f>VLOOKUP($A186&amp;"_"&amp;$C186,watf_2021!$A:$AD,18,FALSE)</f>
        <v>8826341</v>
      </c>
      <c r="X186" s="18">
        <f>VLOOKUP($A186&amp;"_"&amp;$C186,watf_2021!$A:$AD,19,FALSE)</f>
        <v>1329462.5452139787</v>
      </c>
      <c r="Y186" s="18">
        <v>5650458</v>
      </c>
      <c r="Z186" s="18">
        <v>37313524.577250563</v>
      </c>
      <c r="AA186" s="18">
        <v>50747428.840178907</v>
      </c>
      <c r="AB186" s="18">
        <v>63961284.809577309</v>
      </c>
      <c r="AC186" s="18">
        <v>74171211.22547476</v>
      </c>
      <c r="AD186" s="18">
        <v>80069786.663353056</v>
      </c>
      <c r="AE186" s="18">
        <v>82980262.570568919</v>
      </c>
      <c r="AF186" s="18">
        <v>86098527.590837374</v>
      </c>
      <c r="AG186" s="18">
        <v>89216504.380363315</v>
      </c>
      <c r="AH186" s="18">
        <v>92213161.756749287</v>
      </c>
      <c r="AI186" s="18">
        <v>95095664.89222835</v>
      </c>
      <c r="AJ186" s="18">
        <v>97859936.169392467</v>
      </c>
      <c r="AK186" s="18">
        <v>100458266.25867829</v>
      </c>
      <c r="AL186" s="18">
        <v>102882941.82931243</v>
      </c>
      <c r="AM186" s="18">
        <v>105208582.07137033</v>
      </c>
      <c r="AN186" s="18">
        <v>107419139.06118517</v>
      </c>
      <c r="AO186" s="18">
        <v>109564673.54584154</v>
      </c>
      <c r="AP186" s="18">
        <v>111619565.70282215</v>
      </c>
      <c r="AQ186" s="18">
        <v>113611959.170164</v>
      </c>
      <c r="AR186" s="18">
        <v>115580961.64461808</v>
      </c>
      <c r="AS186" s="18">
        <v>117562056.0379115</v>
      </c>
      <c r="AT186" s="18">
        <v>119543044.99436395</v>
      </c>
      <c r="AU186" s="18">
        <v>121534958.00643088</v>
      </c>
      <c r="AV186" s="18">
        <v>123503502.79432437</v>
      </c>
      <c r="AW186" s="18">
        <v>125484161.19076501</v>
      </c>
      <c r="AX186" s="18">
        <v>127464734.81219962</v>
      </c>
      <c r="AY186" s="18">
        <v>129456252.17192225</v>
      </c>
      <c r="AZ186" s="18">
        <v>131424420.05738586</v>
      </c>
      <c r="BA186" s="18">
        <v>133404719.41275445</v>
      </c>
      <c r="BB186" s="18">
        <v>135384951.00802758</v>
      </c>
      <c r="BC186" s="15">
        <v>137352672.26696977</v>
      </c>
    </row>
    <row r="187" spans="1:55" ht="16" x14ac:dyDescent="0.45">
      <c r="A187" s="19" t="s">
        <v>24</v>
      </c>
      <c r="B187" s="20" t="s">
        <v>69</v>
      </c>
      <c r="C187" s="21" t="s">
        <v>74</v>
      </c>
      <c r="D187" s="22" t="s">
        <v>34</v>
      </c>
      <c r="E187" s="23" t="s">
        <v>20</v>
      </c>
      <c r="F187" s="23" t="s">
        <v>20</v>
      </c>
      <c r="G187" s="23" t="s">
        <v>20</v>
      </c>
      <c r="H187" s="23" t="s">
        <v>34</v>
      </c>
      <c r="I187" s="23" t="s">
        <v>20</v>
      </c>
      <c r="J187" s="23" t="s">
        <v>20</v>
      </c>
      <c r="K187" s="23" t="s">
        <v>20</v>
      </c>
      <c r="L187" s="23" t="s">
        <v>20</v>
      </c>
      <c r="M187" s="23" t="s">
        <v>20</v>
      </c>
      <c r="N187" s="23" t="s">
        <v>20</v>
      </c>
      <c r="O187" s="23" t="s">
        <v>20</v>
      </c>
      <c r="P187" s="23" t="s">
        <v>20</v>
      </c>
      <c r="Q187" s="23" t="s">
        <v>34</v>
      </c>
      <c r="R187" s="24">
        <f>VLOOKUP($A187&amp;"_"&amp;$C187,watf_2016!$A:$AD,5,FALSE)</f>
        <v>4460065</v>
      </c>
      <c r="S187" s="24">
        <f>VLOOKUP($A187&amp;"_"&amp;$C187,watf_2017!$A:$AD,18,FALSE)</f>
        <v>4615241</v>
      </c>
      <c r="T187" s="24">
        <f>VLOOKUP($A187&amp;"_"&amp;$C187,watf_2018!$A:$AD,18,FALSE)</f>
        <v>5049898</v>
      </c>
      <c r="U187" s="24">
        <f>VLOOKUP($A187&amp;"_"&amp;$C187,watf_2019!$A:$AD,18,FALSE)</f>
        <v>5121028.5410000002</v>
      </c>
      <c r="V187" s="24">
        <f>VLOOKUP($A187&amp;"_"&amp;$C187,watf_2020!$A:$AD,19,FALSE)</f>
        <v>4809485</v>
      </c>
      <c r="W187" s="24">
        <f>VLOOKUP($A187&amp;"_"&amp;$C187,watf_2021!$A:$AD,18,FALSE)</f>
        <v>4468088.7</v>
      </c>
      <c r="X187" s="24">
        <f>VLOOKUP($A187&amp;"_"&amp;$C187,watf_2021!$A:$AD,19,FALSE)</f>
        <v>5022657.8435218278</v>
      </c>
      <c r="Y187" s="24">
        <v>4198936.9790000003</v>
      </c>
      <c r="Z187" s="24">
        <v>4195261.8048303649</v>
      </c>
      <c r="AA187" s="24">
        <v>4554868.1467271615</v>
      </c>
      <c r="AB187" s="24">
        <v>5134286.3751193658</v>
      </c>
      <c r="AC187" s="24">
        <v>5489167.2492404208</v>
      </c>
      <c r="AD187" s="24">
        <v>5706156.2767250529</v>
      </c>
      <c r="AE187" s="24">
        <v>5873195.308107527</v>
      </c>
      <c r="AF187" s="24">
        <v>6059122.0811853977</v>
      </c>
      <c r="AG187" s="24">
        <v>6238193.3436605055</v>
      </c>
      <c r="AH187" s="24">
        <v>6414665.4244366046</v>
      </c>
      <c r="AI187" s="24">
        <v>6580709.1280063745</v>
      </c>
      <c r="AJ187" s="24">
        <v>6732074.6162806377</v>
      </c>
      <c r="AK187" s="24">
        <v>6872053.7182858856</v>
      </c>
      <c r="AL187" s="24">
        <v>7003311.9137767656</v>
      </c>
      <c r="AM187" s="24">
        <v>7127315.3002227871</v>
      </c>
      <c r="AN187" s="24">
        <v>7244582.994690204</v>
      </c>
      <c r="AO187" s="24">
        <v>7354512.7115454394</v>
      </c>
      <c r="AP187" s="24">
        <v>7460200.3827149617</v>
      </c>
      <c r="AQ187" s="24">
        <v>7562468.887731974</v>
      </c>
      <c r="AR187" s="24">
        <v>7665416.8481726414</v>
      </c>
      <c r="AS187" s="24">
        <v>7767231.9939309694</v>
      </c>
      <c r="AT187" s="24">
        <v>7869499.1714222981</v>
      </c>
      <c r="AU187" s="24">
        <v>7971767.6764393151</v>
      </c>
      <c r="AV187" s="24">
        <v>8074715.636879988</v>
      </c>
      <c r="AW187" s="24">
        <v>8176530.7826383123</v>
      </c>
      <c r="AX187" s="24">
        <v>8278797.9601296429</v>
      </c>
      <c r="AY187" s="24">
        <v>8381066.4651466599</v>
      </c>
      <c r="AZ187" s="24">
        <v>8484014.4255873412</v>
      </c>
      <c r="BA187" s="24">
        <v>8585829.5713456552</v>
      </c>
      <c r="BB187" s="24">
        <v>8688096.7488369942</v>
      </c>
      <c r="BC187" s="21">
        <v>8789507.8366139773</v>
      </c>
    </row>
    <row r="188" spans="1:55" ht="16" x14ac:dyDescent="0.45">
      <c r="A188" s="13" t="s">
        <v>25</v>
      </c>
      <c r="B188" s="14" t="s">
        <v>69</v>
      </c>
      <c r="C188" s="15" t="s">
        <v>74</v>
      </c>
      <c r="D188" s="16" t="s">
        <v>34</v>
      </c>
      <c r="E188" s="17" t="s">
        <v>20</v>
      </c>
      <c r="F188" s="17" t="s">
        <v>20</v>
      </c>
      <c r="G188" s="17" t="s">
        <v>20</v>
      </c>
      <c r="H188" s="17" t="s">
        <v>34</v>
      </c>
      <c r="I188" s="17" t="s">
        <v>20</v>
      </c>
      <c r="J188" s="17" t="s">
        <v>20</v>
      </c>
      <c r="K188" s="17" t="s">
        <v>20</v>
      </c>
      <c r="L188" s="17" t="s">
        <v>20</v>
      </c>
      <c r="M188" s="17" t="s">
        <v>20</v>
      </c>
      <c r="N188" s="17" t="s">
        <v>20</v>
      </c>
      <c r="O188" s="17" t="s">
        <v>20</v>
      </c>
      <c r="P188" s="17" t="s">
        <v>20</v>
      </c>
      <c r="Q188" s="17" t="s">
        <v>34</v>
      </c>
      <c r="R188" s="18">
        <f>VLOOKUP($A188&amp;"_"&amp;$C188,watf_2016!$A:$AD,5,FALSE)</f>
        <v>416899</v>
      </c>
      <c r="S188" s="18">
        <f>VLOOKUP($A188&amp;"_"&amp;$C188,watf_2017!$A:$AD,18,FALSE)</f>
        <v>422060</v>
      </c>
      <c r="T188" s="18">
        <f>VLOOKUP($A188&amp;"_"&amp;$C188,watf_2018!$A:$AD,18,FALSE)</f>
        <v>432402</v>
      </c>
      <c r="U188" s="18">
        <f>VLOOKUP($A188&amp;"_"&amp;$C188,watf_2019!$A:$AD,18,FALSE)</f>
        <v>439229</v>
      </c>
      <c r="V188" s="18">
        <f>VLOOKUP($A188&amp;"_"&amp;$C188,watf_2020!$A:$AD,19,FALSE)</f>
        <v>430294</v>
      </c>
      <c r="W188" s="18">
        <f>VLOOKUP($A188&amp;"_"&amp;$C188,watf_2021!$A:$AD,18,FALSE)</f>
        <v>173384</v>
      </c>
      <c r="X188" s="18">
        <f>VLOOKUP($A188&amp;"_"&amp;$C188,watf_2021!$A:$AD,19,FALSE)</f>
        <v>156299.88727692404</v>
      </c>
      <c r="Y188" s="18">
        <v>148849</v>
      </c>
      <c r="Z188" s="18">
        <v>262970.38979170955</v>
      </c>
      <c r="AA188" s="18">
        <v>349446.13791553432</v>
      </c>
      <c r="AB188" s="18">
        <v>418242.45125661249</v>
      </c>
      <c r="AC188" s="18">
        <v>458353.65263937111</v>
      </c>
      <c r="AD188" s="18">
        <v>482293.2337666325</v>
      </c>
      <c r="AE188" s="18">
        <v>496083.21835694421</v>
      </c>
      <c r="AF188" s="18">
        <v>510315.42684318154</v>
      </c>
      <c r="AG188" s="18">
        <v>523883.30483215011</v>
      </c>
      <c r="AH188" s="18">
        <v>536569.2027208982</v>
      </c>
      <c r="AI188" s="18">
        <v>548558.76608791668</v>
      </c>
      <c r="AJ188" s="18">
        <v>559728.67796915676</v>
      </c>
      <c r="AK188" s="18">
        <v>570307.95775320777</v>
      </c>
      <c r="AL188" s="18">
        <v>580255.6995944744</v>
      </c>
      <c r="AM188" s="18">
        <v>589918.55808728025</v>
      </c>
      <c r="AN188" s="18">
        <v>599211.87568831001</v>
      </c>
      <c r="AO188" s="18">
        <v>608355.01818936237</v>
      </c>
      <c r="AP188" s="18">
        <v>617186.85425322852</v>
      </c>
      <c r="AQ188" s="18">
        <v>625826.29192085832</v>
      </c>
      <c r="AR188" s="18">
        <v>634337.64271756669</v>
      </c>
      <c r="AS188" s="18">
        <v>642909.12433553068</v>
      </c>
      <c r="AT188" s="18">
        <v>651480.73108515004</v>
      </c>
      <c r="AU188" s="18">
        <v>660120.1687527796</v>
      </c>
      <c r="AV188" s="18">
        <v>668631.51954948728</v>
      </c>
      <c r="AW188" s="18">
        <v>677203.00116745173</v>
      </c>
      <c r="AX188" s="18">
        <v>685774.60791707085</v>
      </c>
      <c r="AY188" s="18">
        <v>694414.045584701</v>
      </c>
      <c r="AZ188" s="18">
        <v>702925.39638140844</v>
      </c>
      <c r="BA188" s="18">
        <v>711496.8779993736</v>
      </c>
      <c r="BB188" s="18">
        <v>720068.48474899144</v>
      </c>
      <c r="BC188" s="15">
        <v>728797.92369476124</v>
      </c>
    </row>
    <row r="189" spans="1:55" ht="16" x14ac:dyDescent="0.45">
      <c r="A189" s="19" t="s">
        <v>19</v>
      </c>
      <c r="B189" s="20" t="s">
        <v>69</v>
      </c>
      <c r="C189" s="21" t="s">
        <v>75</v>
      </c>
      <c r="D189" s="22" t="s">
        <v>20</v>
      </c>
      <c r="E189" s="23" t="s">
        <v>20</v>
      </c>
      <c r="F189" s="23" t="s">
        <v>20</v>
      </c>
      <c r="G189" s="23" t="s">
        <v>20</v>
      </c>
      <c r="H189" s="23" t="s">
        <v>20</v>
      </c>
      <c r="I189" s="23" t="s">
        <v>34</v>
      </c>
      <c r="J189" s="23" t="s">
        <v>34</v>
      </c>
      <c r="K189" s="23" t="s">
        <v>34</v>
      </c>
      <c r="L189" s="23" t="s">
        <v>20</v>
      </c>
      <c r="M189" s="23" t="s">
        <v>20</v>
      </c>
      <c r="N189" s="23" t="s">
        <v>34</v>
      </c>
      <c r="O189" s="23" t="s">
        <v>34</v>
      </c>
      <c r="P189" s="23" t="s">
        <v>34</v>
      </c>
      <c r="Q189" s="23" t="s">
        <v>20</v>
      </c>
      <c r="R189" s="24">
        <f>VLOOKUP($A189&amp;"_"&amp;$C189,watf_2016!$A:$AD,5,FALSE)</f>
        <v>118691431</v>
      </c>
      <c r="S189" s="24">
        <f>VLOOKUP($A189&amp;"_"&amp;$C189,watf_2017!$A:$AD,18,FALSE)</f>
        <v>143307838</v>
      </c>
      <c r="T189" s="24">
        <f>VLOOKUP($A189&amp;"_"&amp;$C189,watf_2018!$A:$AD,18,FALSE)</f>
        <v>153802202</v>
      </c>
      <c r="U189" s="24">
        <f>VLOOKUP($A189&amp;"_"&amp;$C189,watf_2019!$A:$AD,18,FALSE)</f>
        <v>162462181</v>
      </c>
      <c r="V189" s="24">
        <f>VLOOKUP($A189&amp;"_"&amp;$C189,watf_2020!$A:$AD,19,FALSE)</f>
        <v>128021401</v>
      </c>
      <c r="W189" s="24">
        <f>VLOOKUP($A189&amp;"_"&amp;$C189,watf_2021!$A:$AD,18,FALSE)</f>
        <v>56649273</v>
      </c>
      <c r="X189" s="24">
        <f>VLOOKUP($A189&amp;"_"&amp;$C189,watf_2021!$A:$AD,19,FALSE)</f>
        <v>49916143.306698382</v>
      </c>
      <c r="Y189" s="24">
        <v>94351963</v>
      </c>
      <c r="Z189" s="24">
        <v>116489149.93978311</v>
      </c>
      <c r="AA189" s="24">
        <v>157791349.63756821</v>
      </c>
      <c r="AB189" s="24">
        <v>171428868.52649659</v>
      </c>
      <c r="AC189" s="24">
        <v>184989274.89436963</v>
      </c>
      <c r="AD189" s="24">
        <v>197569182.70148411</v>
      </c>
      <c r="AE189" s="24">
        <v>211139676.48043707</v>
      </c>
      <c r="AF189" s="24">
        <v>224324813.43364701</v>
      </c>
      <c r="AG189" s="24">
        <v>238182414.2868304</v>
      </c>
      <c r="AH189" s="24">
        <v>252419275.79931039</v>
      </c>
      <c r="AI189" s="24">
        <v>267039737.44617766</v>
      </c>
      <c r="AJ189" s="24">
        <v>282061376.14949989</v>
      </c>
      <c r="AK189" s="24">
        <v>297152256.86357027</v>
      </c>
      <c r="AL189" s="24">
        <v>312268889.31597281</v>
      </c>
      <c r="AM189" s="24">
        <v>327537597.02106005</v>
      </c>
      <c r="AN189" s="24">
        <v>342980252.33934319</v>
      </c>
      <c r="AO189" s="24">
        <v>358592024.08933526</v>
      </c>
      <c r="AP189" s="24">
        <v>374402213.33310491</v>
      </c>
      <c r="AQ189" s="24">
        <v>390427726.21370173</v>
      </c>
      <c r="AR189" s="24">
        <v>406474345.54172999</v>
      </c>
      <c r="AS189" s="24">
        <v>422510586.21480578</v>
      </c>
      <c r="AT189" s="24">
        <v>438546807.43973011</v>
      </c>
      <c r="AU189" s="24">
        <v>454572319.94716054</v>
      </c>
      <c r="AV189" s="24">
        <v>470618939.04419118</v>
      </c>
      <c r="AW189" s="24">
        <v>486655179.5742746</v>
      </c>
      <c r="AX189" s="24">
        <v>502691400.71068376</v>
      </c>
      <c r="AY189" s="24">
        <v>518716913.1633215</v>
      </c>
      <c r="AZ189" s="24">
        <v>534763532.22643429</v>
      </c>
      <c r="BA189" s="24">
        <v>550799772.73552191</v>
      </c>
      <c r="BB189" s="24">
        <v>566835993.85893428</v>
      </c>
      <c r="BC189" s="21">
        <v>582862309.22238898</v>
      </c>
    </row>
    <row r="190" spans="1:55" ht="16" x14ac:dyDescent="0.45">
      <c r="A190" s="13" t="s">
        <v>22</v>
      </c>
      <c r="B190" s="14" t="s">
        <v>69</v>
      </c>
      <c r="C190" s="15" t="s">
        <v>75</v>
      </c>
      <c r="D190" s="16" t="s">
        <v>20</v>
      </c>
      <c r="E190" s="17" t="s">
        <v>20</v>
      </c>
      <c r="F190" s="17" t="s">
        <v>20</v>
      </c>
      <c r="G190" s="17" t="s">
        <v>20</v>
      </c>
      <c r="H190" s="17" t="s">
        <v>20</v>
      </c>
      <c r="I190" s="17" t="s">
        <v>34</v>
      </c>
      <c r="J190" s="17" t="s">
        <v>34</v>
      </c>
      <c r="K190" s="17" t="s">
        <v>34</v>
      </c>
      <c r="L190" s="17" t="s">
        <v>20</v>
      </c>
      <c r="M190" s="17" t="s">
        <v>20</v>
      </c>
      <c r="N190" s="17" t="s">
        <v>34</v>
      </c>
      <c r="O190" s="17" t="s">
        <v>34</v>
      </c>
      <c r="P190" s="17" t="s">
        <v>34</v>
      </c>
      <c r="Q190" s="17" t="s">
        <v>20</v>
      </c>
      <c r="R190" s="18">
        <f>VLOOKUP($A190&amp;"_"&amp;$C190,watf_2016!$A:$AD,5,FALSE)</f>
        <v>26205861</v>
      </c>
      <c r="S190" s="18">
        <f>VLOOKUP($A190&amp;"_"&amp;$C190,watf_2017!$A:$AD,18,FALSE)</f>
        <v>29255992</v>
      </c>
      <c r="T190" s="18">
        <f>VLOOKUP($A190&amp;"_"&amp;$C190,watf_2018!$A:$AD,18,FALSE)</f>
        <v>32848642</v>
      </c>
      <c r="U190" s="18">
        <f>VLOOKUP($A190&amp;"_"&amp;$C190,watf_2019!$A:$AD,18,FALSE)</f>
        <v>35843458</v>
      </c>
      <c r="V190" s="18">
        <f>VLOOKUP($A190&amp;"_"&amp;$C190,watf_2020!$A:$AD,19,FALSE)</f>
        <v>37440856</v>
      </c>
      <c r="W190" s="18">
        <f>VLOOKUP($A190&amp;"_"&amp;$C190,watf_2021!$A:$AD,18,FALSE)</f>
        <v>7147350</v>
      </c>
      <c r="X190" s="18">
        <f>VLOOKUP($A190&amp;"_"&amp;$C190,watf_2021!$A:$AD,19,FALSE)</f>
        <v>2374749.8680588966</v>
      </c>
      <c r="Y190" s="18">
        <v>13852801</v>
      </c>
      <c r="Z190" s="18">
        <v>31872646.689708661</v>
      </c>
      <c r="AA190" s="18">
        <v>40693087.111569434</v>
      </c>
      <c r="AB190" s="18">
        <v>46035835.191176869</v>
      </c>
      <c r="AC190" s="18">
        <v>51313562.178781405</v>
      </c>
      <c r="AD190" s="18">
        <v>56460670.866719268</v>
      </c>
      <c r="AE190" s="18">
        <v>61186040.521061651</v>
      </c>
      <c r="AF190" s="18">
        <v>66620046.769992277</v>
      </c>
      <c r="AG190" s="18">
        <v>72387569.989025444</v>
      </c>
      <c r="AH190" s="18">
        <v>78763254.236293674</v>
      </c>
      <c r="AI190" s="18">
        <v>85329607.175298497</v>
      </c>
      <c r="AJ190" s="18">
        <v>92030247.704780787</v>
      </c>
      <c r="AK190" s="18">
        <v>98748284.410585582</v>
      </c>
      <c r="AL190" s="18">
        <v>105444218.26876613</v>
      </c>
      <c r="AM190" s="18">
        <v>112245171.41377915</v>
      </c>
      <c r="AN190" s="18">
        <v>119144391.2370436</v>
      </c>
      <c r="AO190" s="18">
        <v>126156406.05503617</v>
      </c>
      <c r="AP190" s="18">
        <v>133292408.62837051</v>
      </c>
      <c r="AQ190" s="18">
        <v>140565041.13811761</v>
      </c>
      <c r="AR190" s="18">
        <v>147779313.98634627</v>
      </c>
      <c r="AS190" s="18">
        <v>154929391.20690474</v>
      </c>
      <c r="AT190" s="18">
        <v>162008853.23702595</v>
      </c>
      <c r="AU190" s="18">
        <v>169010638.55766618</v>
      </c>
      <c r="AV190" s="18">
        <v>175926979.4978773</v>
      </c>
      <c r="AW190" s="18">
        <v>182749331.61961648</v>
      </c>
      <c r="AX190" s="18">
        <v>189468296.04103646</v>
      </c>
      <c r="AY190" s="18">
        <v>196073533.99210533</v>
      </c>
      <c r="AZ190" s="18">
        <v>202553672.82578796</v>
      </c>
      <c r="BA190" s="18">
        <v>208896202.63034579</v>
      </c>
      <c r="BB190" s="18">
        <v>215087362.5028663</v>
      </c>
      <c r="BC190" s="15">
        <v>221114859.7908698</v>
      </c>
    </row>
    <row r="191" spans="1:55" ht="16" x14ac:dyDescent="0.45">
      <c r="A191" s="19" t="s">
        <v>23</v>
      </c>
      <c r="B191" s="20" t="s">
        <v>69</v>
      </c>
      <c r="C191" s="21" t="s">
        <v>75</v>
      </c>
      <c r="D191" s="22" t="s">
        <v>20</v>
      </c>
      <c r="E191" s="23" t="s">
        <v>20</v>
      </c>
      <c r="F191" s="23" t="s">
        <v>20</v>
      </c>
      <c r="G191" s="23" t="s">
        <v>20</v>
      </c>
      <c r="H191" s="23" t="s">
        <v>20</v>
      </c>
      <c r="I191" s="23" t="s">
        <v>34</v>
      </c>
      <c r="J191" s="23" t="s">
        <v>34</v>
      </c>
      <c r="K191" s="23" t="s">
        <v>34</v>
      </c>
      <c r="L191" s="23" t="s">
        <v>20</v>
      </c>
      <c r="M191" s="23" t="s">
        <v>20</v>
      </c>
      <c r="N191" s="23" t="s">
        <v>34</v>
      </c>
      <c r="O191" s="23" t="s">
        <v>34</v>
      </c>
      <c r="P191" s="23" t="s">
        <v>34</v>
      </c>
      <c r="Q191" s="23" t="s">
        <v>20</v>
      </c>
      <c r="R191" s="24">
        <f>VLOOKUP($A191&amp;"_"&amp;$C191,watf_2016!$A:$AD,5,FALSE)</f>
        <v>150959241</v>
      </c>
      <c r="S191" s="24">
        <f>VLOOKUP($A191&amp;"_"&amp;$C191,watf_2017!$A:$AD,18,FALSE)</f>
        <v>180213746</v>
      </c>
      <c r="T191" s="24">
        <f>VLOOKUP($A191&amp;"_"&amp;$C191,watf_2018!$A:$AD,18,FALSE)</f>
        <v>195640657</v>
      </c>
      <c r="U191" s="24">
        <f>VLOOKUP($A191&amp;"_"&amp;$C191,watf_2019!$A:$AD,18,FALSE)</f>
        <v>208496468</v>
      </c>
      <c r="V191" s="24">
        <f>VLOOKUP($A191&amp;"_"&amp;$C191,watf_2020!$A:$AD,19,FALSE)</f>
        <v>171396659</v>
      </c>
      <c r="W191" s="24">
        <f>VLOOKUP($A191&amp;"_"&amp;$C191,watf_2021!$A:$AD,18,FALSE)</f>
        <v>66994332</v>
      </c>
      <c r="X191" s="24">
        <f>VLOOKUP($A191&amp;"_"&amp;$C191,watf_2021!$A:$AD,19,FALSE)</f>
        <v>57244227.16580306</v>
      </c>
      <c r="Y191" s="24">
        <v>113312721</v>
      </c>
      <c r="Z191" s="24">
        <v>173123497.73311973</v>
      </c>
      <c r="AA191" s="24">
        <v>208200231.98960549</v>
      </c>
      <c r="AB191" s="24">
        <v>227984870.10538548</v>
      </c>
      <c r="AC191" s="24">
        <v>248744887.79980952</v>
      </c>
      <c r="AD191" s="24">
        <v>268498832.16325545</v>
      </c>
      <c r="AE191" s="24">
        <v>288565375.58932346</v>
      </c>
      <c r="AF191" s="24">
        <v>308534021.78384471</v>
      </c>
      <c r="AG191" s="24">
        <v>329584750.49811274</v>
      </c>
      <c r="AH191" s="24">
        <v>351216951.76969612</v>
      </c>
      <c r="AI191" s="24">
        <v>373466010.2464655</v>
      </c>
      <c r="AJ191" s="24">
        <v>396258116.32722086</v>
      </c>
      <c r="AK191" s="24">
        <v>419151823.96782416</v>
      </c>
      <c r="AL191" s="24">
        <v>442049376.15097427</v>
      </c>
      <c r="AM191" s="24">
        <v>465227375.49638563</v>
      </c>
      <c r="AN191" s="24">
        <v>488668337.59622771</v>
      </c>
      <c r="AO191" s="24">
        <v>512415388.36660945</v>
      </c>
      <c r="AP191" s="24">
        <v>536500084.73091626</v>
      </c>
      <c r="AQ191" s="24">
        <v>560964563.60638261</v>
      </c>
      <c r="AR191" s="24">
        <v>585367927.87100554</v>
      </c>
      <c r="AS191" s="24">
        <v>609704066.0637002</v>
      </c>
      <c r="AT191" s="24">
        <v>633966255.5772742</v>
      </c>
      <c r="AU191" s="24">
        <v>658147101.54381514</v>
      </c>
      <c r="AV191" s="24">
        <v>682238469.60862005</v>
      </c>
      <c r="AW191" s="24">
        <v>706231411.98151505</v>
      </c>
      <c r="AX191" s="24">
        <v>730116086.0933094</v>
      </c>
      <c r="AY191" s="24">
        <v>753881665.11789286</v>
      </c>
      <c r="AZ191" s="24">
        <v>777516239.54654431</v>
      </c>
      <c r="BA191" s="24">
        <v>801006708.91967082</v>
      </c>
      <c r="BB191" s="24">
        <v>824338662.73171949</v>
      </c>
      <c r="BC191" s="21">
        <v>847500068.86015153</v>
      </c>
    </row>
    <row r="192" spans="1:55" ht="16" x14ac:dyDescent="0.45">
      <c r="A192" s="13" t="s">
        <v>24</v>
      </c>
      <c r="B192" s="14" t="s">
        <v>69</v>
      </c>
      <c r="C192" s="15" t="s">
        <v>75</v>
      </c>
      <c r="D192" s="16" t="s">
        <v>20</v>
      </c>
      <c r="E192" s="17" t="s">
        <v>20</v>
      </c>
      <c r="F192" s="17" t="s">
        <v>20</v>
      </c>
      <c r="G192" s="17" t="s">
        <v>20</v>
      </c>
      <c r="H192" s="17" t="s">
        <v>20</v>
      </c>
      <c r="I192" s="17" t="s">
        <v>34</v>
      </c>
      <c r="J192" s="17" t="s">
        <v>34</v>
      </c>
      <c r="K192" s="17" t="s">
        <v>34</v>
      </c>
      <c r="L192" s="17" t="s">
        <v>20</v>
      </c>
      <c r="M192" s="17" t="s">
        <v>20</v>
      </c>
      <c r="N192" s="17" t="s">
        <v>34</v>
      </c>
      <c r="O192" s="17" t="s">
        <v>34</v>
      </c>
      <c r="P192" s="17" t="s">
        <v>34</v>
      </c>
      <c r="Q192" s="17" t="s">
        <v>20</v>
      </c>
      <c r="R192" s="18">
        <f>VLOOKUP($A192&amp;"_"&amp;$C192,watf_2016!$A:$AD,5,FALSE)</f>
        <v>1047153</v>
      </c>
      <c r="S192" s="18">
        <f>VLOOKUP($A192&amp;"_"&amp;$C192,watf_2017!$A:$AD,18,FALSE)</f>
        <v>1141468</v>
      </c>
      <c r="T192" s="18">
        <f>VLOOKUP($A192&amp;"_"&amp;$C192,watf_2018!$A:$AD,18,FALSE)</f>
        <v>1230030</v>
      </c>
      <c r="U192" s="18">
        <f>VLOOKUP($A192&amp;"_"&amp;$C192,watf_2019!$A:$AD,18,FALSE)</f>
        <v>1428005.368</v>
      </c>
      <c r="V192" s="18">
        <f>VLOOKUP($A192&amp;"_"&amp;$C192,watf_2020!$A:$AD,19,FALSE)</f>
        <v>1191647</v>
      </c>
      <c r="W192" s="18">
        <f>VLOOKUP($A192&amp;"_"&amp;$C192,watf_2021!$A:$AD,18,FALSE)</f>
        <v>1149395.3810000001</v>
      </c>
      <c r="X192" s="18">
        <f>VLOOKUP($A192&amp;"_"&amp;$C192,watf_2021!$A:$AD,19,FALSE)</f>
        <v>1327111.3161806411</v>
      </c>
      <c r="Y192" s="18">
        <v>1374420.862</v>
      </c>
      <c r="Z192" s="18">
        <v>1164235.7289697989</v>
      </c>
      <c r="AA192" s="18">
        <v>1300728.0624515018</v>
      </c>
      <c r="AB192" s="18">
        <v>1587296.3297105329</v>
      </c>
      <c r="AC192" s="18">
        <v>1765620.0870228969</v>
      </c>
      <c r="AD192" s="18">
        <v>1842853.9817939876</v>
      </c>
      <c r="AE192" s="18">
        <v>1917921.044722782</v>
      </c>
      <c r="AF192" s="18">
        <v>1996199.3422238613</v>
      </c>
      <c r="AG192" s="18">
        <v>2070177.1596080116</v>
      </c>
      <c r="AH192" s="18">
        <v>2149083.1034439369</v>
      </c>
      <c r="AI192" s="18">
        <v>2228565.9667412727</v>
      </c>
      <c r="AJ192" s="18">
        <v>2309739.2840791591</v>
      </c>
      <c r="AK192" s="18">
        <v>2386122.6813258873</v>
      </c>
      <c r="AL192" s="18">
        <v>2465774.8304294087</v>
      </c>
      <c r="AM192" s="18">
        <v>2545949.6113469298</v>
      </c>
      <c r="AN192" s="18">
        <v>2628835.7564618583</v>
      </c>
      <c r="AO192" s="18">
        <v>2707143.3845075006</v>
      </c>
      <c r="AP192" s="18">
        <v>2788887.0879609711</v>
      </c>
      <c r="AQ192" s="18">
        <v>2871185.4196051816</v>
      </c>
      <c r="AR192" s="18">
        <v>2955685.4289134848</v>
      </c>
      <c r="AS192" s="18">
        <v>3035089.1965466975</v>
      </c>
      <c r="AT192" s="18">
        <v>3117386.2522864896</v>
      </c>
      <c r="AU192" s="18">
        <v>3199684.583930654</v>
      </c>
      <c r="AV192" s="18">
        <v>3284184.5932389344</v>
      </c>
      <c r="AW192" s="18">
        <v>3363588.3608722007</v>
      </c>
      <c r="AX192" s="18">
        <v>3445885.4166120007</v>
      </c>
      <c r="AY192" s="18">
        <v>3528183.7482561576</v>
      </c>
      <c r="AZ192" s="18">
        <v>3612683.7575644068</v>
      </c>
      <c r="BA192" s="18">
        <v>3692087.5251977039</v>
      </c>
      <c r="BB192" s="18">
        <v>3774384.5809374433</v>
      </c>
      <c r="BC192" s="15">
        <v>3856751.0045782966</v>
      </c>
    </row>
    <row r="193" spans="1:55" ht="16" x14ac:dyDescent="0.45">
      <c r="A193" s="19" t="s">
        <v>25</v>
      </c>
      <c r="B193" s="20" t="s">
        <v>69</v>
      </c>
      <c r="C193" s="21" t="s">
        <v>75</v>
      </c>
      <c r="D193" s="22" t="s">
        <v>20</v>
      </c>
      <c r="E193" s="23" t="s">
        <v>20</v>
      </c>
      <c r="F193" s="23" t="s">
        <v>20</v>
      </c>
      <c r="G193" s="23" t="s">
        <v>20</v>
      </c>
      <c r="H193" s="23" t="s">
        <v>20</v>
      </c>
      <c r="I193" s="23" t="s">
        <v>34</v>
      </c>
      <c r="J193" s="23" t="s">
        <v>34</v>
      </c>
      <c r="K193" s="23" t="s">
        <v>34</v>
      </c>
      <c r="L193" s="23" t="s">
        <v>20</v>
      </c>
      <c r="M193" s="23" t="s">
        <v>20</v>
      </c>
      <c r="N193" s="23" t="s">
        <v>34</v>
      </c>
      <c r="O193" s="23" t="s">
        <v>34</v>
      </c>
      <c r="P193" s="23" t="s">
        <v>34</v>
      </c>
      <c r="Q193" s="23" t="s">
        <v>20</v>
      </c>
      <c r="R193" s="24">
        <f>VLOOKUP($A193&amp;"_"&amp;$C193,watf_2016!$A:$AD,5,FALSE)</f>
        <v>1223770</v>
      </c>
      <c r="S193" s="24">
        <f>VLOOKUP($A193&amp;"_"&amp;$C193,watf_2017!$A:$AD,18,FALSE)</f>
        <v>1479055</v>
      </c>
      <c r="T193" s="24">
        <f>VLOOKUP($A193&amp;"_"&amp;$C193,watf_2018!$A:$AD,18,FALSE)</f>
        <v>1629362</v>
      </c>
      <c r="U193" s="24">
        <f>VLOOKUP($A193&amp;"_"&amp;$C193,watf_2019!$A:$AD,18,FALSE)</f>
        <v>1683601</v>
      </c>
      <c r="V193" s="24">
        <f>VLOOKUP($A193&amp;"_"&amp;$C193,watf_2020!$A:$AD,19,FALSE)</f>
        <v>1423304</v>
      </c>
      <c r="W193" s="24">
        <f>VLOOKUP($A193&amp;"_"&amp;$C193,watf_2021!$A:$AD,18,FALSE)</f>
        <v>839028</v>
      </c>
      <c r="X193" s="24">
        <f>VLOOKUP($A193&amp;"_"&amp;$C193,watf_2021!$A:$AD,19,FALSE)</f>
        <v>682766.27715657302</v>
      </c>
      <c r="Y193" s="24">
        <v>1055702</v>
      </c>
      <c r="Z193" s="24">
        <v>1260301.1600593075</v>
      </c>
      <c r="AA193" s="24">
        <v>1679153.2208393449</v>
      </c>
      <c r="AB193" s="24">
        <v>1845637.3235156671</v>
      </c>
      <c r="AC193" s="24">
        <v>2002598.6040692169</v>
      </c>
      <c r="AD193" s="24">
        <v>2138596.4904033677</v>
      </c>
      <c r="AE193" s="24">
        <v>2266847.7117926083</v>
      </c>
      <c r="AF193" s="24">
        <v>2390412.4609085592</v>
      </c>
      <c r="AG193" s="24">
        <v>2519731.9296820732</v>
      </c>
      <c r="AH193" s="24">
        <v>2650505.2867619102</v>
      </c>
      <c r="AI193" s="24">
        <v>2783811.3374032229</v>
      </c>
      <c r="AJ193" s="24">
        <v>2916364.321126299</v>
      </c>
      <c r="AK193" s="24">
        <v>3047972.6867777458</v>
      </c>
      <c r="AL193" s="24">
        <v>3177161.0797130195</v>
      </c>
      <c r="AM193" s="24">
        <v>3306662.4443613752</v>
      </c>
      <c r="AN193" s="24">
        <v>3433501.9386587716</v>
      </c>
      <c r="AO193" s="24">
        <v>3560742.4198641558</v>
      </c>
      <c r="AP193" s="24">
        <v>3687641.4465472219</v>
      </c>
      <c r="AQ193" s="24">
        <v>3815438.5867443848</v>
      </c>
      <c r="AR193" s="24">
        <v>3938502.9164164821</v>
      </c>
      <c r="AS193" s="24">
        <v>4059777.1516926941</v>
      </c>
      <c r="AT193" s="24">
        <v>4178314.1012998777</v>
      </c>
      <c r="AU193" s="24">
        <v>4295170.864072537</v>
      </c>
      <c r="AV193" s="24">
        <v>4407248.7474706247</v>
      </c>
      <c r="AW193" s="24">
        <v>4517600.5496076867</v>
      </c>
      <c r="AX193" s="24">
        <v>4625225.1299840398</v>
      </c>
      <c r="AY193" s="24">
        <v>4731207.3863410195</v>
      </c>
      <c r="AZ193" s="24">
        <v>4832306.7592995027</v>
      </c>
      <c r="BA193" s="24">
        <v>4931682.7936522067</v>
      </c>
      <c r="BB193" s="24">
        <v>5028275.3681742568</v>
      </c>
      <c r="BC193" s="21">
        <v>5123212.8126906119</v>
      </c>
    </row>
    <row r="194" spans="1:55" ht="16" x14ac:dyDescent="0.45">
      <c r="A194" s="13" t="s">
        <v>19</v>
      </c>
      <c r="B194" s="14" t="s">
        <v>69</v>
      </c>
      <c r="C194" s="15" t="s">
        <v>76</v>
      </c>
      <c r="D194" s="16" t="s">
        <v>20</v>
      </c>
      <c r="E194" s="17" t="s">
        <v>20</v>
      </c>
      <c r="F194" s="17" t="s">
        <v>20</v>
      </c>
      <c r="G194" s="17" t="s">
        <v>20</v>
      </c>
      <c r="H194" s="17" t="s">
        <v>20</v>
      </c>
      <c r="I194" s="17" t="s">
        <v>34</v>
      </c>
      <c r="J194" s="17" t="s">
        <v>34</v>
      </c>
      <c r="K194" s="17" t="s">
        <v>20</v>
      </c>
      <c r="L194" s="17" t="s">
        <v>20</v>
      </c>
      <c r="M194" s="17" t="s">
        <v>34</v>
      </c>
      <c r="N194" s="17" t="s">
        <v>20</v>
      </c>
      <c r="O194" s="17" t="s">
        <v>20</v>
      </c>
      <c r="P194" s="17" t="s">
        <v>34</v>
      </c>
      <c r="Q194" s="17" t="s">
        <v>20</v>
      </c>
      <c r="R194" s="18">
        <f>VLOOKUP($A194&amp;"_"&amp;$C194,watf_2016!$A:$AD,5,FALSE)</f>
        <v>157898475</v>
      </c>
      <c r="S194" s="18">
        <f>VLOOKUP($A194&amp;"_"&amp;$C194,watf_2017!$A:$AD,18,FALSE)</f>
        <v>194422668</v>
      </c>
      <c r="T194" s="18">
        <f>VLOOKUP($A194&amp;"_"&amp;$C194,watf_2018!$A:$AD,18,FALSE)</f>
        <v>230105907</v>
      </c>
      <c r="U194" s="18">
        <f>VLOOKUP($A194&amp;"_"&amp;$C194,watf_2019!$A:$AD,18,FALSE)</f>
        <v>272260123</v>
      </c>
      <c r="V194" s="18">
        <f>VLOOKUP($A194&amp;"_"&amp;$C194,watf_2020!$A:$AD,19,FALSE)</f>
        <v>278792574</v>
      </c>
      <c r="W194" s="18">
        <f>VLOOKUP($A194&amp;"_"&amp;$C194,watf_2021!$A:$AD,18,FALSE)</f>
        <v>122994600</v>
      </c>
      <c r="X194" s="18">
        <f>VLOOKUP($A194&amp;"_"&amp;$C194,watf_2021!$A:$AD,19,FALSE)</f>
        <v>155963000.95759472</v>
      </c>
      <c r="Y194" s="18">
        <v>244901003</v>
      </c>
      <c r="Z194" s="18">
        <v>309250994.78963929</v>
      </c>
      <c r="AA194" s="18">
        <v>357023584.30262375</v>
      </c>
      <c r="AB194" s="18">
        <v>410491550.65902627</v>
      </c>
      <c r="AC194" s="18">
        <v>460344673.51140761</v>
      </c>
      <c r="AD194" s="18">
        <v>504101787.68008965</v>
      </c>
      <c r="AE194" s="18">
        <v>535524594.7753948</v>
      </c>
      <c r="AF194" s="18">
        <v>571801125.37611878</v>
      </c>
      <c r="AG194" s="18">
        <v>606115214.30417275</v>
      </c>
      <c r="AH194" s="18">
        <v>641404444.2338742</v>
      </c>
      <c r="AI194" s="18">
        <v>678174551.08432829</v>
      </c>
      <c r="AJ194" s="18">
        <v>715507927.9361726</v>
      </c>
      <c r="AK194" s="18">
        <v>753640869.31957698</v>
      </c>
      <c r="AL194" s="18">
        <v>792343744.86630166</v>
      </c>
      <c r="AM194" s="18">
        <v>832032866.08961928</v>
      </c>
      <c r="AN194" s="18">
        <v>871650167.83013165</v>
      </c>
      <c r="AO194" s="18">
        <v>912102091.02179325</v>
      </c>
      <c r="AP194" s="18">
        <v>953151590.03703821</v>
      </c>
      <c r="AQ194" s="18">
        <v>995228659.90184522</v>
      </c>
      <c r="AR194" s="18">
        <v>1037240757.2369038</v>
      </c>
      <c r="AS194" s="18">
        <v>1080124018.845768</v>
      </c>
      <c r="AT194" s="18">
        <v>1123633742.4077976</v>
      </c>
      <c r="AU194" s="18">
        <v>1168214063.0900905</v>
      </c>
      <c r="AV194" s="18">
        <v>1212736822.1297581</v>
      </c>
      <c r="AW194" s="18">
        <v>1258168838.8212848</v>
      </c>
      <c r="AX194" s="18">
        <v>1304257504.7080946</v>
      </c>
      <c r="AY194" s="18">
        <v>1351461567.5411632</v>
      </c>
      <c r="AZ194" s="18">
        <v>1398616077.4030302</v>
      </c>
      <c r="BA194" s="18">
        <v>1446719556.6195233</v>
      </c>
      <c r="BB194" s="18">
        <v>1495511232.8695197</v>
      </c>
      <c r="BC194" s="15">
        <v>1544971341.4523747</v>
      </c>
    </row>
    <row r="195" spans="1:55" ht="16" x14ac:dyDescent="0.45">
      <c r="A195" s="19" t="s">
        <v>22</v>
      </c>
      <c r="B195" s="20" t="s">
        <v>69</v>
      </c>
      <c r="C195" s="21" t="s">
        <v>76</v>
      </c>
      <c r="D195" s="22" t="s">
        <v>20</v>
      </c>
      <c r="E195" s="23" t="s">
        <v>20</v>
      </c>
      <c r="F195" s="23" t="s">
        <v>20</v>
      </c>
      <c r="G195" s="23" t="s">
        <v>20</v>
      </c>
      <c r="H195" s="23" t="s">
        <v>20</v>
      </c>
      <c r="I195" s="23" t="s">
        <v>34</v>
      </c>
      <c r="J195" s="23" t="s">
        <v>34</v>
      </c>
      <c r="K195" s="23" t="s">
        <v>20</v>
      </c>
      <c r="L195" s="23" t="s">
        <v>20</v>
      </c>
      <c r="M195" s="23" t="s">
        <v>34</v>
      </c>
      <c r="N195" s="23" t="s">
        <v>20</v>
      </c>
      <c r="O195" s="23" t="s">
        <v>20</v>
      </c>
      <c r="P195" s="23" t="s">
        <v>34</v>
      </c>
      <c r="Q195" s="23" t="s">
        <v>20</v>
      </c>
      <c r="R195" s="24">
        <f>VLOOKUP($A195&amp;"_"&amp;$C195,watf_2016!$A:$AD,5,FALSE)</f>
        <v>52983475</v>
      </c>
      <c r="S195" s="24">
        <f>VLOOKUP($A195&amp;"_"&amp;$C195,watf_2017!$A:$AD,18,FALSE)</f>
        <v>57513147</v>
      </c>
      <c r="T195" s="24">
        <f>VLOOKUP($A195&amp;"_"&amp;$C195,watf_2018!$A:$AD,18,FALSE)</f>
        <v>63125074</v>
      </c>
      <c r="U195" s="24">
        <f>VLOOKUP($A195&amp;"_"&amp;$C195,watf_2019!$A:$AD,18,FALSE)</f>
        <v>68248909</v>
      </c>
      <c r="V195" s="24">
        <f>VLOOKUP($A195&amp;"_"&amp;$C195,watf_2020!$A:$AD,19,FALSE)</f>
        <v>69537735</v>
      </c>
      <c r="W195" s="24">
        <f>VLOOKUP($A195&amp;"_"&amp;$C195,watf_2021!$A:$AD,18,FALSE)</f>
        <v>19909067</v>
      </c>
      <c r="X195" s="24">
        <f>VLOOKUP($A195&amp;"_"&amp;$C195,watf_2021!$A:$AD,19,FALSE)</f>
        <v>18196449.850313876</v>
      </c>
      <c r="Y195" s="24">
        <v>49154298</v>
      </c>
      <c r="Z195" s="24">
        <v>70255966.702122107</v>
      </c>
      <c r="AA195" s="24">
        <v>80937298.618267983</v>
      </c>
      <c r="AB195" s="24">
        <v>90551029.726345658</v>
      </c>
      <c r="AC195" s="24">
        <v>100400883.91379963</v>
      </c>
      <c r="AD195" s="24">
        <v>111100610.46501626</v>
      </c>
      <c r="AE195" s="24">
        <v>119282537.95932141</v>
      </c>
      <c r="AF195" s="24">
        <v>128601107.01959765</v>
      </c>
      <c r="AG195" s="24">
        <v>139689494.50823972</v>
      </c>
      <c r="AH195" s="24">
        <v>150001959.0791088</v>
      </c>
      <c r="AI195" s="24">
        <v>160646580.97543389</v>
      </c>
      <c r="AJ195" s="24">
        <v>171642574.35037905</v>
      </c>
      <c r="AK195" s="24">
        <v>182769228.24812552</v>
      </c>
      <c r="AL195" s="24">
        <v>193989297.80248901</v>
      </c>
      <c r="AM195" s="24">
        <v>205477876.59720933</v>
      </c>
      <c r="AN195" s="24">
        <v>217263528.3521167</v>
      </c>
      <c r="AO195" s="24">
        <v>229383698.27788222</v>
      </c>
      <c r="AP195" s="24">
        <v>241873007.44879204</v>
      </c>
      <c r="AQ195" s="24">
        <v>254767766.5933907</v>
      </c>
      <c r="AR195" s="24">
        <v>267738158.82294711</v>
      </c>
      <c r="AS195" s="24">
        <v>280788931.82987326</v>
      </c>
      <c r="AT195" s="24">
        <v>294090837.47920763</v>
      </c>
      <c r="AU195" s="24">
        <v>307155140.36453778</v>
      </c>
      <c r="AV195" s="24">
        <v>320483118.73312181</v>
      </c>
      <c r="AW195" s="24">
        <v>334093741.42415011</v>
      </c>
      <c r="AX195" s="24">
        <v>347643726.96350831</v>
      </c>
      <c r="AY195" s="24">
        <v>361314272.14341718</v>
      </c>
      <c r="AZ195" s="24">
        <v>375113880.17507094</v>
      </c>
      <c r="BA195" s="24">
        <v>389051034.08635759</v>
      </c>
      <c r="BB195" s="24">
        <v>403135568.16007972</v>
      </c>
      <c r="BC195" s="21">
        <v>417381035.92933267</v>
      </c>
    </row>
    <row r="196" spans="1:55" ht="16" x14ac:dyDescent="0.45">
      <c r="A196" s="13" t="s">
        <v>23</v>
      </c>
      <c r="B196" s="14" t="s">
        <v>69</v>
      </c>
      <c r="C196" s="15" t="s">
        <v>76</v>
      </c>
      <c r="D196" s="16" t="s">
        <v>20</v>
      </c>
      <c r="E196" s="17" t="s">
        <v>20</v>
      </c>
      <c r="F196" s="17" t="s">
        <v>20</v>
      </c>
      <c r="G196" s="17" t="s">
        <v>20</v>
      </c>
      <c r="H196" s="17" t="s">
        <v>20</v>
      </c>
      <c r="I196" s="17" t="s">
        <v>34</v>
      </c>
      <c r="J196" s="17" t="s">
        <v>34</v>
      </c>
      <c r="K196" s="17" t="s">
        <v>20</v>
      </c>
      <c r="L196" s="17" t="s">
        <v>20</v>
      </c>
      <c r="M196" s="17" t="s">
        <v>34</v>
      </c>
      <c r="N196" s="17" t="s">
        <v>20</v>
      </c>
      <c r="O196" s="17" t="s">
        <v>20</v>
      </c>
      <c r="P196" s="17" t="s">
        <v>34</v>
      </c>
      <c r="Q196" s="17" t="s">
        <v>20</v>
      </c>
      <c r="R196" s="18">
        <f>VLOOKUP($A196&amp;"_"&amp;$C196,watf_2016!$A:$AD,5,FALSE)</f>
        <v>211579341</v>
      </c>
      <c r="S196" s="18">
        <f>VLOOKUP($A196&amp;"_"&amp;$C196,watf_2017!$A:$AD,18,FALSE)</f>
        <v>252573673</v>
      </c>
      <c r="T196" s="18">
        <f>VLOOKUP($A196&amp;"_"&amp;$C196,watf_2018!$A:$AD,18,FALSE)</f>
        <v>293817434</v>
      </c>
      <c r="U196" s="18">
        <f>VLOOKUP($A196&amp;"_"&amp;$C196,watf_2019!$A:$AD,18,FALSE)</f>
        <v>341043348</v>
      </c>
      <c r="V196" s="18">
        <f>VLOOKUP($A196&amp;"_"&amp;$C196,watf_2020!$A:$AD,19,FALSE)</f>
        <v>348916823</v>
      </c>
      <c r="W196" s="18">
        <f>VLOOKUP($A196&amp;"_"&amp;$C196,watf_2021!$A:$AD,18,FALSE)</f>
        <v>143063626</v>
      </c>
      <c r="X196" s="18">
        <f>VLOOKUP($A196&amp;"_"&amp;$C196,watf_2021!$A:$AD,19,FALSE)</f>
        <v>174230466.63602731</v>
      </c>
      <c r="Y196" s="18">
        <v>294297140</v>
      </c>
      <c r="Z196" s="18">
        <v>379844340.78709799</v>
      </c>
      <c r="AA196" s="18">
        <v>436929555.1641717</v>
      </c>
      <c r="AB196" s="18">
        <v>498104323.13573754</v>
      </c>
      <c r="AC196" s="18">
        <v>556411157.98713493</v>
      </c>
      <c r="AD196" s="18">
        <v>609746449.65611076</v>
      </c>
      <c r="AE196" s="18">
        <v>648189977.19217622</v>
      </c>
      <c r="AF196" s="18">
        <v>692411966.82188797</v>
      </c>
      <c r="AG196" s="18">
        <v>736529960.40145385</v>
      </c>
      <c r="AH196" s="18">
        <v>780967344.65531015</v>
      </c>
      <c r="AI196" s="18">
        <v>827304423.35170269</v>
      </c>
      <c r="AJ196" s="18">
        <v>874732540.36214793</v>
      </c>
      <c r="AK196" s="18">
        <v>923042876.78037119</v>
      </c>
      <c r="AL196" s="18">
        <v>971981247.06019902</v>
      </c>
      <c r="AM196" s="18">
        <v>1022110281.6432772</v>
      </c>
      <c r="AN196" s="18">
        <v>1072448323.7851264</v>
      </c>
      <c r="AO196" s="18">
        <v>1123894778.4923453</v>
      </c>
      <c r="AP196" s="18">
        <v>1176256479.114429</v>
      </c>
      <c r="AQ196" s="18">
        <v>1229977617.876513</v>
      </c>
      <c r="AR196" s="18">
        <v>1283704597.6381197</v>
      </c>
      <c r="AS196" s="18">
        <v>1338333981.5850453</v>
      </c>
      <c r="AT196" s="18">
        <v>1393794236.3439386</v>
      </c>
      <c r="AU196" s="18">
        <v>1450045852.1994584</v>
      </c>
      <c r="AV196" s="18">
        <v>1506488355.0993123</v>
      </c>
      <c r="AW196" s="18">
        <v>1564060820.8969018</v>
      </c>
      <c r="AX196" s="18">
        <v>1622197568.2935112</v>
      </c>
      <c r="AY196" s="18">
        <v>1681507182.6120985</v>
      </c>
      <c r="AZ196" s="18">
        <v>1740887821.2568204</v>
      </c>
      <c r="BA196" s="18">
        <v>1801298647.5543716</v>
      </c>
      <c r="BB196" s="18">
        <v>1862500564.5517321</v>
      </c>
      <c r="BC196" s="15">
        <v>1924490407.5143006</v>
      </c>
    </row>
    <row r="197" spans="1:55" ht="16" x14ac:dyDescent="0.45">
      <c r="A197" s="19" t="s">
        <v>24</v>
      </c>
      <c r="B197" s="20" t="s">
        <v>69</v>
      </c>
      <c r="C197" s="21" t="s">
        <v>76</v>
      </c>
      <c r="D197" s="22" t="s">
        <v>20</v>
      </c>
      <c r="E197" s="23" t="s">
        <v>20</v>
      </c>
      <c r="F197" s="23" t="s">
        <v>20</v>
      </c>
      <c r="G197" s="23" t="s">
        <v>20</v>
      </c>
      <c r="H197" s="23" t="s">
        <v>20</v>
      </c>
      <c r="I197" s="23" t="s">
        <v>34</v>
      </c>
      <c r="J197" s="23" t="s">
        <v>34</v>
      </c>
      <c r="K197" s="23" t="s">
        <v>20</v>
      </c>
      <c r="L197" s="23" t="s">
        <v>20</v>
      </c>
      <c r="M197" s="23" t="s">
        <v>34</v>
      </c>
      <c r="N197" s="23" t="s">
        <v>20</v>
      </c>
      <c r="O197" s="23" t="s">
        <v>20</v>
      </c>
      <c r="P197" s="23" t="s">
        <v>34</v>
      </c>
      <c r="Q197" s="23" t="s">
        <v>20</v>
      </c>
      <c r="R197" s="24">
        <f>VLOOKUP($A197&amp;"_"&amp;$C197,watf_2016!$A:$AD,5,FALSE)</f>
        <v>2688576</v>
      </c>
      <c r="S197" s="24">
        <f>VLOOKUP($A197&amp;"_"&amp;$C197,watf_2017!$A:$AD,18,FALSE)</f>
        <v>2934555</v>
      </c>
      <c r="T197" s="24">
        <f>VLOOKUP($A197&amp;"_"&amp;$C197,watf_2018!$A:$AD,18,FALSE)</f>
        <v>3354213</v>
      </c>
      <c r="U197" s="24">
        <f>VLOOKUP($A197&amp;"_"&amp;$C197,watf_2019!$A:$AD,18,FALSE)</f>
        <v>3582162</v>
      </c>
      <c r="V197" s="24">
        <f>VLOOKUP($A197&amp;"_"&amp;$C197,watf_2020!$A:$AD,19,FALSE)</f>
        <v>3471824</v>
      </c>
      <c r="W197" s="24">
        <f>VLOOKUP($A197&amp;"_"&amp;$C197,watf_2021!$A:$AD,18,FALSE)</f>
        <v>2483673.21</v>
      </c>
      <c r="X197" s="24">
        <f>VLOOKUP($A197&amp;"_"&amp;$C197,watf_2021!$A:$AD,19,FALSE)</f>
        <v>3142092.1404729146</v>
      </c>
      <c r="Y197" s="24">
        <v>3197466.6799999899</v>
      </c>
      <c r="Z197" s="24">
        <v>3169339.0559303556</v>
      </c>
      <c r="AA197" s="24">
        <v>3280263.413379991</v>
      </c>
      <c r="AB197" s="24">
        <v>3595809.8885603184</v>
      </c>
      <c r="AC197" s="24">
        <v>3843795.7599452338</v>
      </c>
      <c r="AD197" s="24">
        <v>4089914.2447005529</v>
      </c>
      <c r="AE197" s="24">
        <v>4316730.6090522865</v>
      </c>
      <c r="AF197" s="24">
        <v>4546664.292996739</v>
      </c>
      <c r="AG197" s="24">
        <v>4772524.2521287361</v>
      </c>
      <c r="AH197" s="24">
        <v>4993565.2580403788</v>
      </c>
      <c r="AI197" s="24">
        <v>5206073.7017940618</v>
      </c>
      <c r="AJ197" s="24">
        <v>5414818.7571745832</v>
      </c>
      <c r="AK197" s="24">
        <v>5615093.513669109</v>
      </c>
      <c r="AL197" s="24">
        <v>5809120.5467801103</v>
      </c>
      <c r="AM197" s="24">
        <v>5995086.1617757706</v>
      </c>
      <c r="AN197" s="24">
        <v>6181190.2252221797</v>
      </c>
      <c r="AO197" s="24">
        <v>6360436.9169420311</v>
      </c>
      <c r="AP197" s="24">
        <v>6535231.4024683228</v>
      </c>
      <c r="AQ197" s="24">
        <v>6702786.4281550646</v>
      </c>
      <c r="AR197" s="24">
        <v>6875325.197141883</v>
      </c>
      <c r="AS197" s="24">
        <v>7045797.7966868822</v>
      </c>
      <c r="AT197" s="24">
        <v>7216272.2925120015</v>
      </c>
      <c r="AU197" s="24">
        <v>7383799.7413542271</v>
      </c>
      <c r="AV197" s="24">
        <v>7556295.3997632274</v>
      </c>
      <c r="AW197" s="24">
        <v>7726733.6365736015</v>
      </c>
      <c r="AX197" s="24">
        <v>7897177.2523806756</v>
      </c>
      <c r="AY197" s="24">
        <v>8064684.8475640118</v>
      </c>
      <c r="AZ197" s="24">
        <v>8237147.5378468428</v>
      </c>
      <c r="BA197" s="24">
        <v>8407559.6215883829</v>
      </c>
      <c r="BB197" s="24">
        <v>8577979.6640381403</v>
      </c>
      <c r="BC197" s="21">
        <v>8741367.3033812791</v>
      </c>
    </row>
    <row r="198" spans="1:55" ht="16" x14ac:dyDescent="0.45">
      <c r="A198" s="13" t="s">
        <v>25</v>
      </c>
      <c r="B198" s="14" t="s">
        <v>69</v>
      </c>
      <c r="C198" s="15" t="s">
        <v>76</v>
      </c>
      <c r="D198" s="16" t="s">
        <v>20</v>
      </c>
      <c r="E198" s="17" t="s">
        <v>20</v>
      </c>
      <c r="F198" s="17" t="s">
        <v>20</v>
      </c>
      <c r="G198" s="17" t="s">
        <v>20</v>
      </c>
      <c r="H198" s="17" t="s">
        <v>20</v>
      </c>
      <c r="I198" s="17" t="s">
        <v>34</v>
      </c>
      <c r="J198" s="17" t="s">
        <v>34</v>
      </c>
      <c r="K198" s="17" t="s">
        <v>20</v>
      </c>
      <c r="L198" s="17" t="s">
        <v>20</v>
      </c>
      <c r="M198" s="17" t="s">
        <v>34</v>
      </c>
      <c r="N198" s="17" t="s">
        <v>20</v>
      </c>
      <c r="O198" s="17" t="s">
        <v>20</v>
      </c>
      <c r="P198" s="17" t="s">
        <v>34</v>
      </c>
      <c r="Q198" s="17" t="s">
        <v>20</v>
      </c>
      <c r="R198" s="18">
        <f>VLOOKUP($A198&amp;"_"&amp;$C198,watf_2016!$A:$AD,5,FALSE)</f>
        <v>1761935</v>
      </c>
      <c r="S198" s="18">
        <f>VLOOKUP($A198&amp;"_"&amp;$C198,watf_2017!$A:$AD,18,FALSE)</f>
        <v>2020419</v>
      </c>
      <c r="T198" s="18">
        <f>VLOOKUP($A198&amp;"_"&amp;$C198,watf_2018!$A:$AD,18,FALSE)</f>
        <v>2284083</v>
      </c>
      <c r="U198" s="18">
        <f>VLOOKUP($A198&amp;"_"&amp;$C198,watf_2019!$A:$AD,18,FALSE)</f>
        <v>2646103</v>
      </c>
      <c r="V198" s="18">
        <f>VLOOKUP($A198&amp;"_"&amp;$C198,watf_2020!$A:$AD,19,FALSE)</f>
        <v>2673589</v>
      </c>
      <c r="W198" s="18">
        <f>VLOOKUP($A198&amp;"_"&amp;$C198,watf_2021!$A:$AD,18,FALSE)</f>
        <v>1384652</v>
      </c>
      <c r="X198" s="18">
        <f>VLOOKUP($A198&amp;"_"&amp;$C198,watf_2021!$A:$AD,19,FALSE)</f>
        <v>1707960.7740422157</v>
      </c>
      <c r="Y198" s="18">
        <v>2379553</v>
      </c>
      <c r="Z198" s="18">
        <v>2806856.922957493</v>
      </c>
      <c r="AA198" s="18">
        <v>3231235.1847079946</v>
      </c>
      <c r="AB198" s="18">
        <v>3658131.4357774369</v>
      </c>
      <c r="AC198" s="18">
        <v>4038736.7286274596</v>
      </c>
      <c r="AD198" s="18">
        <v>4384186.2747562574</v>
      </c>
      <c r="AE198" s="18">
        <v>4654159.6510411166</v>
      </c>
      <c r="AF198" s="18">
        <v>4929476.1949171089</v>
      </c>
      <c r="AG198" s="18">
        <v>5208861.2339261612</v>
      </c>
      <c r="AH198" s="18">
        <v>5486508.5609058514</v>
      </c>
      <c r="AI198" s="18">
        <v>5764893.2575544771</v>
      </c>
      <c r="AJ198" s="18">
        <v>6037086.8732015714</v>
      </c>
      <c r="AK198" s="18">
        <v>6304441.0574735645</v>
      </c>
      <c r="AL198" s="18">
        <v>6564803.4567324566</v>
      </c>
      <c r="AM198" s="18">
        <v>6822823.6970490925</v>
      </c>
      <c r="AN198" s="18">
        <v>7071831.2676068582</v>
      </c>
      <c r="AO198" s="18">
        <v>7318413.3630318502</v>
      </c>
      <c r="AP198" s="18">
        <v>7561157.423174086</v>
      </c>
      <c r="AQ198" s="18">
        <v>7803038.9886201359</v>
      </c>
      <c r="AR198" s="18">
        <v>8037199.737691083</v>
      </c>
      <c r="AS198" s="18">
        <v>8269739.1920036292</v>
      </c>
      <c r="AT198" s="18">
        <v>8498973.9126489591</v>
      </c>
      <c r="AU198" s="18">
        <v>8727490.2015029583</v>
      </c>
      <c r="AV198" s="18">
        <v>8948518.3359981682</v>
      </c>
      <c r="AW198" s="18">
        <v>9168077.7753228098</v>
      </c>
      <c r="AX198" s="18">
        <v>9384504.2012287788</v>
      </c>
      <c r="AY198" s="18">
        <v>9600347.6661195718</v>
      </c>
      <c r="AZ198" s="18">
        <v>9808925.875528533</v>
      </c>
      <c r="BA198" s="18">
        <v>10016180.897022584</v>
      </c>
      <c r="BB198" s="18">
        <v>10220466.916936297</v>
      </c>
      <c r="BC198" s="15">
        <v>10422748.432809386</v>
      </c>
    </row>
    <row r="199" spans="1:55" ht="16" x14ac:dyDescent="0.45">
      <c r="A199" s="19" t="s">
        <v>19</v>
      </c>
      <c r="B199" s="20" t="s">
        <v>69</v>
      </c>
      <c r="C199" s="21" t="s">
        <v>77</v>
      </c>
      <c r="D199" s="22" t="s">
        <v>34</v>
      </c>
      <c r="E199" s="23" t="s">
        <v>34</v>
      </c>
      <c r="F199" s="23" t="s">
        <v>20</v>
      </c>
      <c r="G199" s="23" t="s">
        <v>20</v>
      </c>
      <c r="H199" s="23" t="s">
        <v>20</v>
      </c>
      <c r="I199" s="23" t="s">
        <v>20</v>
      </c>
      <c r="J199" s="23" t="s">
        <v>20</v>
      </c>
      <c r="K199" s="23" t="s">
        <v>20</v>
      </c>
      <c r="L199" s="23" t="s">
        <v>20</v>
      </c>
      <c r="M199" s="23" t="s">
        <v>20</v>
      </c>
      <c r="N199" s="23" t="s">
        <v>20</v>
      </c>
      <c r="O199" s="23" t="s">
        <v>20</v>
      </c>
      <c r="P199" s="23" t="s">
        <v>20</v>
      </c>
      <c r="Q199" s="23" t="s">
        <v>34</v>
      </c>
      <c r="R199" s="24">
        <f>VLOOKUP($A199&amp;"_"&amp;$C199,watf_2016!$A:$AD,5,FALSE)</f>
        <v>204237807</v>
      </c>
      <c r="S199" s="24">
        <f>VLOOKUP($A199&amp;"_"&amp;$C199,watf_2017!$A:$AD,18,FALSE)</f>
        <v>209043282</v>
      </c>
      <c r="T199" s="24">
        <f>VLOOKUP($A199&amp;"_"&amp;$C199,watf_2018!$A:$AD,18,FALSE)</f>
        <v>220034465</v>
      </c>
      <c r="U199" s="24">
        <f>VLOOKUP($A199&amp;"_"&amp;$C199,watf_2019!$A:$AD,18,FALSE)</f>
        <v>222788816</v>
      </c>
      <c r="V199" s="24">
        <f>VLOOKUP($A199&amp;"_"&amp;$C199,watf_2020!$A:$AD,19,FALSE)</f>
        <v>227293716</v>
      </c>
      <c r="W199" s="24">
        <f>VLOOKUP($A199&amp;"_"&amp;$C199,watf_2021!$A:$AD,18,FALSE)</f>
        <v>99233896</v>
      </c>
      <c r="X199" s="24">
        <f>VLOOKUP($A199&amp;"_"&amp;$C199,watf_2021!$A:$AD,19,FALSE)</f>
        <v>88629654.969263911</v>
      </c>
      <c r="Y199" s="24">
        <v>161073644</v>
      </c>
      <c r="Z199" s="24">
        <v>210659747.1456396</v>
      </c>
      <c r="AA199" s="24">
        <v>222238678.73418415</v>
      </c>
      <c r="AB199" s="24">
        <v>232465052.43560284</v>
      </c>
      <c r="AC199" s="24">
        <v>238372823.62593308</v>
      </c>
      <c r="AD199" s="24">
        <v>240334614.00855955</v>
      </c>
      <c r="AE199" s="24">
        <v>242275917.784235</v>
      </c>
      <c r="AF199" s="24">
        <v>244432794.92277345</v>
      </c>
      <c r="AG199" s="24">
        <v>246815411.10480782</v>
      </c>
      <c r="AH199" s="24">
        <v>249431506.56457135</v>
      </c>
      <c r="AI199" s="24">
        <v>252293731.90633437</v>
      </c>
      <c r="AJ199" s="24">
        <v>255400991.18612206</v>
      </c>
      <c r="AK199" s="24">
        <v>258507564.23914135</v>
      </c>
      <c r="AL199" s="24">
        <v>261614180.79452971</v>
      </c>
      <c r="AM199" s="24">
        <v>264725837.64280868</v>
      </c>
      <c r="AN199" s="24">
        <v>267833096.92258868</v>
      </c>
      <c r="AO199" s="24">
        <v>270939669.97560543</v>
      </c>
      <c r="AP199" s="24">
        <v>274046286.53099376</v>
      </c>
      <c r="AQ199" s="24">
        <v>277157943.37927276</v>
      </c>
      <c r="AR199" s="24">
        <v>280265202.65905404</v>
      </c>
      <c r="AS199" s="24">
        <v>283371775.71207082</v>
      </c>
      <c r="AT199" s="24">
        <v>286478392.26745909</v>
      </c>
      <c r="AU199" s="24">
        <v>289590049.11573815</v>
      </c>
      <c r="AV199" s="24">
        <v>292697308.39551944</v>
      </c>
      <c r="AW199" s="24">
        <v>295803881.44853485</v>
      </c>
      <c r="AX199" s="24">
        <v>298910498.00392449</v>
      </c>
      <c r="AY199" s="24">
        <v>302022154.85220349</v>
      </c>
      <c r="AZ199" s="24">
        <v>305129414.13198352</v>
      </c>
      <c r="BA199" s="24">
        <v>308235987.1850003</v>
      </c>
      <c r="BB199" s="24">
        <v>311342603.74038857</v>
      </c>
      <c r="BC199" s="21">
        <v>314450007.15221447</v>
      </c>
    </row>
    <row r="200" spans="1:55" ht="16" x14ac:dyDescent="0.45">
      <c r="A200" s="13" t="s">
        <v>22</v>
      </c>
      <c r="B200" s="14" t="s">
        <v>69</v>
      </c>
      <c r="C200" s="15" t="s">
        <v>77</v>
      </c>
      <c r="D200" s="16" t="s">
        <v>34</v>
      </c>
      <c r="E200" s="17" t="s">
        <v>34</v>
      </c>
      <c r="F200" s="17" t="s">
        <v>20</v>
      </c>
      <c r="G200" s="17" t="s">
        <v>20</v>
      </c>
      <c r="H200" s="17" t="s">
        <v>20</v>
      </c>
      <c r="I200" s="17" t="s">
        <v>20</v>
      </c>
      <c r="J200" s="17" t="s">
        <v>20</v>
      </c>
      <c r="K200" s="17" t="s">
        <v>20</v>
      </c>
      <c r="L200" s="17" t="s">
        <v>20</v>
      </c>
      <c r="M200" s="17" t="s">
        <v>20</v>
      </c>
      <c r="N200" s="17" t="s">
        <v>20</v>
      </c>
      <c r="O200" s="17" t="s">
        <v>20</v>
      </c>
      <c r="P200" s="17" t="s">
        <v>20</v>
      </c>
      <c r="Q200" s="17" t="s">
        <v>34</v>
      </c>
      <c r="R200" s="18">
        <f>VLOOKUP($A200&amp;"_"&amp;$C200,watf_2016!$A:$AD,5,FALSE)</f>
        <v>75752232</v>
      </c>
      <c r="S200" s="18">
        <f>VLOOKUP($A200&amp;"_"&amp;$C200,watf_2017!$A:$AD,18,FALSE)</f>
        <v>84403273</v>
      </c>
      <c r="T200" s="18">
        <f>VLOOKUP($A200&amp;"_"&amp;$C200,watf_2018!$A:$AD,18,FALSE)</f>
        <v>93457336</v>
      </c>
      <c r="U200" s="18">
        <f>VLOOKUP($A200&amp;"_"&amp;$C200,watf_2019!$A:$AD,18,FALSE)</f>
        <v>100524753</v>
      </c>
      <c r="V200" s="18">
        <f>VLOOKUP($A200&amp;"_"&amp;$C200,watf_2020!$A:$AD,19,FALSE)</f>
        <v>105482781</v>
      </c>
      <c r="W200" s="18">
        <f>VLOOKUP($A200&amp;"_"&amp;$C200,watf_2021!$A:$AD,18,FALSE)</f>
        <v>17383114</v>
      </c>
      <c r="X200" s="18">
        <f>VLOOKUP($A200&amp;"_"&amp;$C200,watf_2021!$A:$AD,19,FALSE)</f>
        <v>2517695.5320658749</v>
      </c>
      <c r="Y200" s="18">
        <v>17496848</v>
      </c>
      <c r="Z200" s="18">
        <v>77826088.280836523</v>
      </c>
      <c r="AA200" s="18">
        <v>96011303.969326109</v>
      </c>
      <c r="AB200" s="18">
        <v>110911558.87753871</v>
      </c>
      <c r="AC200" s="18">
        <v>125899660.17016882</v>
      </c>
      <c r="AD200" s="18">
        <v>135998911.2663765</v>
      </c>
      <c r="AE200" s="18">
        <v>143246224.13823891</v>
      </c>
      <c r="AF200" s="18">
        <v>148577240.659812</v>
      </c>
      <c r="AG200" s="18">
        <v>154030067.56691003</v>
      </c>
      <c r="AH200" s="18">
        <v>161008375.93115625</v>
      </c>
      <c r="AI200" s="18">
        <v>168031038.56960627</v>
      </c>
      <c r="AJ200" s="18">
        <v>175172518.94977453</v>
      </c>
      <c r="AK200" s="18">
        <v>182140514.15285662</v>
      </c>
      <c r="AL200" s="18">
        <v>188934861.96220988</v>
      </c>
      <c r="AM200" s="18">
        <v>195520679.6729143</v>
      </c>
      <c r="AN200" s="18">
        <v>202101089.03999433</v>
      </c>
      <c r="AO200" s="18">
        <v>208550734.52303723</v>
      </c>
      <c r="AP200" s="18">
        <v>214898761.04025069</v>
      </c>
      <c r="AQ200" s="18">
        <v>221144665.30838388</v>
      </c>
      <c r="AR200" s="18">
        <v>227419953.49177316</v>
      </c>
      <c r="AS200" s="18">
        <v>233678598.55461651</v>
      </c>
      <c r="AT200" s="18">
        <v>239937209.19427451</v>
      </c>
      <c r="AU200" s="18">
        <v>246183113.46240813</v>
      </c>
      <c r="AV200" s="18">
        <v>252458401.64579695</v>
      </c>
      <c r="AW200" s="18">
        <v>258717046.70864031</v>
      </c>
      <c r="AX200" s="18">
        <v>264975657.34829882</v>
      </c>
      <c r="AY200" s="18">
        <v>271221561.61643237</v>
      </c>
      <c r="AZ200" s="18">
        <v>277496849.79982072</v>
      </c>
      <c r="BA200" s="18">
        <v>283755494.86266452</v>
      </c>
      <c r="BB200" s="18">
        <v>290014105.50232249</v>
      </c>
      <c r="BC200" s="15">
        <v>296289748.92806536</v>
      </c>
    </row>
    <row r="201" spans="1:55" ht="16" x14ac:dyDescent="0.45">
      <c r="A201" s="19" t="s">
        <v>23</v>
      </c>
      <c r="B201" s="20" t="s">
        <v>69</v>
      </c>
      <c r="C201" s="21" t="s">
        <v>77</v>
      </c>
      <c r="D201" s="22" t="s">
        <v>34</v>
      </c>
      <c r="E201" s="23" t="s">
        <v>34</v>
      </c>
      <c r="F201" s="23" t="s">
        <v>20</v>
      </c>
      <c r="G201" s="23" t="s">
        <v>20</v>
      </c>
      <c r="H201" s="23" t="s">
        <v>20</v>
      </c>
      <c r="I201" s="23" t="s">
        <v>20</v>
      </c>
      <c r="J201" s="23" t="s">
        <v>20</v>
      </c>
      <c r="K201" s="23" t="s">
        <v>20</v>
      </c>
      <c r="L201" s="23" t="s">
        <v>20</v>
      </c>
      <c r="M201" s="23" t="s">
        <v>20</v>
      </c>
      <c r="N201" s="23" t="s">
        <v>20</v>
      </c>
      <c r="O201" s="23" t="s">
        <v>20</v>
      </c>
      <c r="P201" s="23" t="s">
        <v>20</v>
      </c>
      <c r="Q201" s="23" t="s">
        <v>34</v>
      </c>
      <c r="R201" s="24">
        <f>VLOOKUP($A201&amp;"_"&amp;$C201,watf_2016!$A:$AD,5,FALSE)</f>
        <v>280112373</v>
      </c>
      <c r="S201" s="24">
        <f>VLOOKUP($A201&amp;"_"&amp;$C201,watf_2017!$A:$AD,18,FALSE)</f>
        <v>293545292</v>
      </c>
      <c r="T201" s="24">
        <f>VLOOKUP($A201&amp;"_"&amp;$C201,watf_2018!$A:$AD,18,FALSE)</f>
        <v>313492656</v>
      </c>
      <c r="U201" s="24">
        <f>VLOOKUP($A201&amp;"_"&amp;$C201,watf_2019!$A:$AD,18,FALSE)</f>
        <v>323314581</v>
      </c>
      <c r="V201" s="24">
        <f>VLOOKUP($A201&amp;"_"&amp;$C201,watf_2020!$A:$AD,19,FALSE)</f>
        <v>332779778</v>
      </c>
      <c r="W201" s="24">
        <f>VLOOKUP($A201&amp;"_"&amp;$C201,watf_2021!$A:$AD,18,FALSE)</f>
        <v>116617738</v>
      </c>
      <c r="X201" s="24">
        <f>VLOOKUP($A201&amp;"_"&amp;$C201,watf_2021!$A:$AD,19,FALSE)</f>
        <v>91151522.811778694</v>
      </c>
      <c r="Y201" s="24">
        <v>178573162</v>
      </c>
      <c r="Z201" s="24">
        <v>279536571.23219609</v>
      </c>
      <c r="AA201" s="24">
        <v>310690586.39462674</v>
      </c>
      <c r="AB201" s="24">
        <v>337283942.36971617</v>
      </c>
      <c r="AC201" s="24">
        <v>359341636.20561689</v>
      </c>
      <c r="AD201" s="24">
        <v>374257574.2459712</v>
      </c>
      <c r="AE201" s="24">
        <v>382645234.28602141</v>
      </c>
      <c r="AF201" s="24">
        <v>391519436.31700855</v>
      </c>
      <c r="AG201" s="24">
        <v>400851472.14474952</v>
      </c>
      <c r="AH201" s="24">
        <v>410446019.42503762</v>
      </c>
      <c r="AI201" s="24">
        <v>420331055.204871</v>
      </c>
      <c r="AJ201" s="24">
        <v>430579948.10478598</v>
      </c>
      <c r="AK201" s="24">
        <v>440654666.99662197</v>
      </c>
      <c r="AL201" s="24">
        <v>450555779.40135926</v>
      </c>
      <c r="AM201" s="24">
        <v>460253398.95774281</v>
      </c>
      <c r="AN201" s="24">
        <v>469941212.45538402</v>
      </c>
      <c r="AO201" s="24">
        <v>479497573.87677264</v>
      </c>
      <c r="AP201" s="24">
        <v>488952358.31593919</v>
      </c>
      <c r="AQ201" s="24">
        <v>498310059.34733891</v>
      </c>
      <c r="AR201" s="24">
        <v>507692747.09909499</v>
      </c>
      <c r="AS201" s="24">
        <v>517058105.24443084</v>
      </c>
      <c r="AT201" s="24">
        <v>526423472.46908855</v>
      </c>
      <c r="AU201" s="24">
        <v>535781173.50048876</v>
      </c>
      <c r="AV201" s="24">
        <v>545163861.25224447</v>
      </c>
      <c r="AW201" s="24">
        <v>554529219.39757884</v>
      </c>
      <c r="AX201" s="24">
        <v>563894586.62223852</v>
      </c>
      <c r="AY201" s="24">
        <v>573252287.65363872</v>
      </c>
      <c r="AZ201" s="24">
        <v>582634975.40539253</v>
      </c>
      <c r="BA201" s="24">
        <v>592000333.5507288</v>
      </c>
      <c r="BB201" s="24">
        <v>601365700.77538657</v>
      </c>
      <c r="BC201" s="21">
        <v>610748887.90900743</v>
      </c>
    </row>
    <row r="202" spans="1:55" ht="16" x14ac:dyDescent="0.45">
      <c r="A202" s="13" t="s">
        <v>24</v>
      </c>
      <c r="B202" s="14" t="s">
        <v>69</v>
      </c>
      <c r="C202" s="15" t="s">
        <v>77</v>
      </c>
      <c r="D202" s="16" t="s">
        <v>34</v>
      </c>
      <c r="E202" s="17" t="s">
        <v>34</v>
      </c>
      <c r="F202" s="17" t="s">
        <v>20</v>
      </c>
      <c r="G202" s="17" t="s">
        <v>20</v>
      </c>
      <c r="H202" s="17" t="s">
        <v>20</v>
      </c>
      <c r="I202" s="17" t="s">
        <v>20</v>
      </c>
      <c r="J202" s="17" t="s">
        <v>20</v>
      </c>
      <c r="K202" s="17" t="s">
        <v>20</v>
      </c>
      <c r="L202" s="17" t="s">
        <v>20</v>
      </c>
      <c r="M202" s="17" t="s">
        <v>20</v>
      </c>
      <c r="N202" s="17" t="s">
        <v>20</v>
      </c>
      <c r="O202" s="17" t="s">
        <v>20</v>
      </c>
      <c r="P202" s="17" t="s">
        <v>20</v>
      </c>
      <c r="Q202" s="17" t="s">
        <v>34</v>
      </c>
      <c r="R202" s="18">
        <f>VLOOKUP($A202&amp;"_"&amp;$C202,watf_2016!$A:$AD,5,FALSE)</f>
        <v>5510523</v>
      </c>
      <c r="S202" s="18">
        <f>VLOOKUP($A202&amp;"_"&amp;$C202,watf_2017!$A:$AD,18,FALSE)</f>
        <v>5618710</v>
      </c>
      <c r="T202" s="18">
        <f>VLOOKUP($A202&amp;"_"&amp;$C202,watf_2018!$A:$AD,18,FALSE)</f>
        <v>6052184</v>
      </c>
      <c r="U202" s="18">
        <f>VLOOKUP($A202&amp;"_"&amp;$C202,watf_2019!$A:$AD,18,FALSE)</f>
        <v>5891461.1119999997</v>
      </c>
      <c r="V202" s="18">
        <f>VLOOKUP($A202&amp;"_"&amp;$C202,watf_2020!$A:$AD,19,FALSE)</f>
        <v>5494366</v>
      </c>
      <c r="W202" s="18">
        <f>VLOOKUP($A202&amp;"_"&amp;$C202,watf_2021!$A:$AD,18,FALSE)</f>
        <v>4414226.0470000003</v>
      </c>
      <c r="X202" s="18">
        <f>VLOOKUP($A202&amp;"_"&amp;$C202,watf_2021!$A:$AD,19,FALSE)</f>
        <v>5214540.9591536149</v>
      </c>
      <c r="Y202" s="18">
        <v>4914054.6160000004</v>
      </c>
      <c r="Z202" s="18">
        <v>4566290.3030458037</v>
      </c>
      <c r="AA202" s="18">
        <v>4991161.2498235442</v>
      </c>
      <c r="AB202" s="18">
        <v>5573799.3689519987</v>
      </c>
      <c r="AC202" s="18">
        <v>5889763.6555467155</v>
      </c>
      <c r="AD202" s="18">
        <v>6105988.0835136995</v>
      </c>
      <c r="AE202" s="18">
        <v>6307697.0327678155</v>
      </c>
      <c r="AF202" s="18">
        <v>6487755.4607217424</v>
      </c>
      <c r="AG202" s="18">
        <v>6595590.2905998211</v>
      </c>
      <c r="AH202" s="18">
        <v>6707950.465574</v>
      </c>
      <c r="AI202" s="18">
        <v>6821898.7444375977</v>
      </c>
      <c r="AJ202" s="18">
        <v>6942583.5075820405</v>
      </c>
      <c r="AK202" s="18">
        <v>7056688.1766974535</v>
      </c>
      <c r="AL202" s="18">
        <v>7175520.8494298086</v>
      </c>
      <c r="AM202" s="18">
        <v>7296025.2113877591</v>
      </c>
      <c r="AN202" s="18">
        <v>7423558.8791139908</v>
      </c>
      <c r="AO202" s="18">
        <v>7544264.7607921064</v>
      </c>
      <c r="AP202" s="18">
        <v>7669910.3030463662</v>
      </c>
      <c r="AQ202" s="18">
        <v>7797315.2896769438</v>
      </c>
      <c r="AR202" s="18">
        <v>7932055.0767210629</v>
      </c>
      <c r="AS202" s="18">
        <v>8059710.1196339428</v>
      </c>
      <c r="AT202" s="18">
        <v>8192525.8733345009</v>
      </c>
      <c r="AU202" s="18">
        <v>8327193.1968943924</v>
      </c>
      <c r="AV202" s="18">
        <v>8469514.0350129139</v>
      </c>
      <c r="AW202" s="18">
        <v>8604483.5607328378</v>
      </c>
      <c r="AX202" s="18">
        <v>8744844.6545545552</v>
      </c>
      <c r="AY202" s="18">
        <v>8887154.0242759828</v>
      </c>
      <c r="AZ202" s="18">
        <v>9037449.4120658189</v>
      </c>
      <c r="BA202" s="18">
        <v>9180116.9522242304</v>
      </c>
      <c r="BB202" s="18">
        <v>9328417.1568742041</v>
      </c>
      <c r="BC202" s="15">
        <v>9478767.1441136692</v>
      </c>
    </row>
    <row r="203" spans="1:55" ht="16" x14ac:dyDescent="0.45">
      <c r="A203" s="19" t="s">
        <v>25</v>
      </c>
      <c r="B203" s="20" t="s">
        <v>69</v>
      </c>
      <c r="C203" s="21" t="s">
        <v>77</v>
      </c>
      <c r="D203" s="22" t="s">
        <v>34</v>
      </c>
      <c r="E203" s="23" t="s">
        <v>34</v>
      </c>
      <c r="F203" s="23" t="s">
        <v>20</v>
      </c>
      <c r="G203" s="23" t="s">
        <v>20</v>
      </c>
      <c r="H203" s="23" t="s">
        <v>20</v>
      </c>
      <c r="I203" s="23" t="s">
        <v>20</v>
      </c>
      <c r="J203" s="23" t="s">
        <v>20</v>
      </c>
      <c r="K203" s="23" t="s">
        <v>20</v>
      </c>
      <c r="L203" s="23" t="s">
        <v>20</v>
      </c>
      <c r="M203" s="23" t="s">
        <v>20</v>
      </c>
      <c r="N203" s="23" t="s">
        <v>20</v>
      </c>
      <c r="O203" s="23" t="s">
        <v>20</v>
      </c>
      <c r="P203" s="23" t="s">
        <v>20</v>
      </c>
      <c r="Q203" s="23" t="s">
        <v>34</v>
      </c>
      <c r="R203" s="24">
        <f>VLOOKUP($A203&amp;"_"&amp;$C203,watf_2016!$A:$AD,5,FALSE)</f>
        <v>1535831</v>
      </c>
      <c r="S203" s="24">
        <f>VLOOKUP($A203&amp;"_"&amp;$C203,watf_2017!$A:$AD,18,FALSE)</f>
        <v>1591726</v>
      </c>
      <c r="T203" s="24">
        <f>VLOOKUP($A203&amp;"_"&amp;$C203,watf_2018!$A:$AD,18,FALSE)</f>
        <v>1618099</v>
      </c>
      <c r="U203" s="24">
        <f>VLOOKUP($A203&amp;"_"&amp;$C203,watf_2019!$A:$AD,18,FALSE)</f>
        <v>1657730</v>
      </c>
      <c r="V203" s="24">
        <f>VLOOKUP($A203&amp;"_"&amp;$C203,watf_2020!$A:$AD,19,FALSE)</f>
        <v>1713275</v>
      </c>
      <c r="W203" s="24">
        <f>VLOOKUP($A203&amp;"_"&amp;$C203,watf_2021!$A:$AD,18,FALSE)</f>
        <v>996142</v>
      </c>
      <c r="X203" s="24">
        <f>VLOOKUP($A203&amp;"_"&amp;$C203,watf_2021!$A:$AD,19,FALSE)</f>
        <v>948760.56758349284</v>
      </c>
      <c r="Y203" s="24">
        <v>1294384</v>
      </c>
      <c r="Z203" s="24">
        <v>1590643.179655072</v>
      </c>
      <c r="AA203" s="24">
        <v>1709864.8101426873</v>
      </c>
      <c r="AB203" s="24">
        <v>1800625.8866821288</v>
      </c>
      <c r="AC203" s="24">
        <v>1856828.98016418</v>
      </c>
      <c r="AD203" s="24">
        <v>1893118.9320968117</v>
      </c>
      <c r="AE203" s="24">
        <v>1922033.904896525</v>
      </c>
      <c r="AF203" s="24">
        <v>1949745.3198273426</v>
      </c>
      <c r="AG203" s="24">
        <v>1977978.932673295</v>
      </c>
      <c r="AH203" s="24">
        <v>2006214.457761151</v>
      </c>
      <c r="AI203" s="24">
        <v>2035129.4305608643</v>
      </c>
      <c r="AJ203" s="24">
        <v>2062840.8454916717</v>
      </c>
      <c r="AK203" s="24">
        <v>2091074.4583376243</v>
      </c>
      <c r="AL203" s="24">
        <v>2119309.9834254906</v>
      </c>
      <c r="AM203" s="24">
        <v>2148224.9562252038</v>
      </c>
      <c r="AN203" s="24">
        <v>2175936.3711560112</v>
      </c>
      <c r="AO203" s="24">
        <v>2204169.9840019736</v>
      </c>
      <c r="AP203" s="24">
        <v>2232405.5090898401</v>
      </c>
      <c r="AQ203" s="24">
        <v>2261320.4818895431</v>
      </c>
      <c r="AR203" s="24">
        <v>2289031.8968203608</v>
      </c>
      <c r="AS203" s="24">
        <v>2317265.5096663032</v>
      </c>
      <c r="AT203" s="24">
        <v>2345501.0347541794</v>
      </c>
      <c r="AU203" s="24">
        <v>2374416.0075538927</v>
      </c>
      <c r="AV203" s="24">
        <v>2402127.4224847001</v>
      </c>
      <c r="AW203" s="24">
        <v>2430361.0353306429</v>
      </c>
      <c r="AX203" s="24">
        <v>2458596.5604185192</v>
      </c>
      <c r="AY203" s="24">
        <v>2487511.5332182324</v>
      </c>
      <c r="AZ203" s="24">
        <v>2515222.9481490394</v>
      </c>
      <c r="BA203" s="24">
        <v>2543456.5609950018</v>
      </c>
      <c r="BB203" s="24">
        <v>2571692.0860828585</v>
      </c>
      <c r="BC203" s="21">
        <v>2600607.0588825615</v>
      </c>
    </row>
    <row r="204" spans="1:55" ht="16" x14ac:dyDescent="0.45">
      <c r="A204" s="13" t="s">
        <v>19</v>
      </c>
      <c r="B204" s="14" t="s">
        <v>69</v>
      </c>
      <c r="C204" s="15" t="s">
        <v>78</v>
      </c>
      <c r="D204" s="16" t="s">
        <v>20</v>
      </c>
      <c r="E204" s="17" t="s">
        <v>20</v>
      </c>
      <c r="F204" s="17" t="s">
        <v>20</v>
      </c>
      <c r="G204" s="17" t="s">
        <v>20</v>
      </c>
      <c r="H204" s="17" t="s">
        <v>20</v>
      </c>
      <c r="I204" s="17" t="s">
        <v>34</v>
      </c>
      <c r="J204" s="17" t="s">
        <v>34</v>
      </c>
      <c r="K204" s="17" t="s">
        <v>20</v>
      </c>
      <c r="L204" s="17" t="s">
        <v>20</v>
      </c>
      <c r="M204" s="17" t="s">
        <v>20</v>
      </c>
      <c r="N204" s="17" t="s">
        <v>20</v>
      </c>
      <c r="O204" s="17" t="s">
        <v>20</v>
      </c>
      <c r="P204" s="17" t="s">
        <v>20</v>
      </c>
      <c r="Q204" s="17" t="s">
        <v>20</v>
      </c>
      <c r="R204" s="18" t="str">
        <f>VLOOKUP($A204&amp;"_"&amp;$C204,watf_2016!$A:$AD,5,FALSE)</f>
        <v xml:space="preserve">                            -  </v>
      </c>
      <c r="S204" s="18">
        <f>VLOOKUP($A204&amp;"_"&amp;$C204,watf_2017!$A:$AD,18,FALSE)</f>
        <v>829267</v>
      </c>
      <c r="T204" s="18">
        <f>VLOOKUP($A204&amp;"_"&amp;$C204,watf_2018!$A:$AD,18,FALSE)</f>
        <v>1121773</v>
      </c>
      <c r="U204" s="18">
        <f>VLOOKUP($A204&amp;"_"&amp;$C204,watf_2019!$A:$AD,18,FALSE)</f>
        <v>1215174</v>
      </c>
      <c r="V204" s="18">
        <f>VLOOKUP($A204&amp;"_"&amp;$C204,watf_2020!$A:$AD,19,FALSE)</f>
        <v>1293982</v>
      </c>
      <c r="W204" s="18">
        <f>VLOOKUP($A204&amp;"_"&amp;$C204,watf_2021!$A:$AD,18,FALSE)</f>
        <v>246439</v>
      </c>
      <c r="X204" s="18">
        <f>VLOOKUP($A204&amp;"_"&amp;$C204,watf_2021!$A:$AD,19,FALSE)</f>
        <v>7976.2888340427626</v>
      </c>
      <c r="Y204" s="18">
        <v>103221</v>
      </c>
      <c r="Z204" s="18">
        <v>188765.51118919885</v>
      </c>
      <c r="AA204" s="18">
        <v>490050.80924325431</v>
      </c>
      <c r="AB204" s="18">
        <v>1334361.2506853777</v>
      </c>
      <c r="AC204" s="18">
        <v>2471027.4507568763</v>
      </c>
      <c r="AD204" s="18">
        <v>2617507.8198433151</v>
      </c>
      <c r="AE204" s="18">
        <v>2763057.206147809</v>
      </c>
      <c r="AF204" s="18">
        <v>2909149.4914591298</v>
      </c>
      <c r="AG204" s="18">
        <v>3057359.058888284</v>
      </c>
      <c r="AH204" s="18">
        <v>3207867.4029012993</v>
      </c>
      <c r="AI204" s="18">
        <v>3361715.6360124224</v>
      </c>
      <c r="AJ204" s="18">
        <v>3517919.0107103176</v>
      </c>
      <c r="AK204" s="18">
        <v>3674385.5294401413</v>
      </c>
      <c r="AL204" s="18">
        <v>3830851.9685088214</v>
      </c>
      <c r="AM204" s="18">
        <v>3987908.0690228539</v>
      </c>
      <c r="AN204" s="18">
        <v>4144111.4437207314</v>
      </c>
      <c r="AO204" s="18">
        <v>4300577.9624505732</v>
      </c>
      <c r="AP204" s="18">
        <v>4457044.4015192632</v>
      </c>
      <c r="AQ204" s="18">
        <v>4614100.5020332877</v>
      </c>
      <c r="AR204" s="18">
        <v>4770303.8767311638</v>
      </c>
      <c r="AS204" s="18">
        <v>4926770.3954610061</v>
      </c>
      <c r="AT204" s="18">
        <v>5083236.8345296672</v>
      </c>
      <c r="AU204" s="18">
        <v>5240292.9350436917</v>
      </c>
      <c r="AV204" s="18">
        <v>5396496.3097415864</v>
      </c>
      <c r="AW204" s="18">
        <v>5552962.8284714101</v>
      </c>
      <c r="AX204" s="18">
        <v>5709429.2675400916</v>
      </c>
      <c r="AY204" s="18">
        <v>5866485.3680541143</v>
      </c>
      <c r="AZ204" s="18">
        <v>6022688.7427520091</v>
      </c>
      <c r="BA204" s="18">
        <v>6179155.2614818243</v>
      </c>
      <c r="BB204" s="18">
        <v>6335621.700550504</v>
      </c>
      <c r="BC204" s="15">
        <v>6491822.9295201069</v>
      </c>
    </row>
    <row r="205" spans="1:55" ht="16" x14ac:dyDescent="0.45">
      <c r="A205" s="19" t="s">
        <v>22</v>
      </c>
      <c r="B205" s="20" t="s">
        <v>69</v>
      </c>
      <c r="C205" s="21" t="s">
        <v>78</v>
      </c>
      <c r="D205" s="22" t="s">
        <v>20</v>
      </c>
      <c r="E205" s="23" t="s">
        <v>20</v>
      </c>
      <c r="F205" s="23" t="s">
        <v>20</v>
      </c>
      <c r="G205" s="23" t="s">
        <v>20</v>
      </c>
      <c r="H205" s="23" t="s">
        <v>20</v>
      </c>
      <c r="I205" s="23" t="s">
        <v>34</v>
      </c>
      <c r="J205" s="23" t="s">
        <v>34</v>
      </c>
      <c r="K205" s="23" t="s">
        <v>20</v>
      </c>
      <c r="L205" s="23" t="s">
        <v>20</v>
      </c>
      <c r="M205" s="23" t="s">
        <v>20</v>
      </c>
      <c r="N205" s="23" t="s">
        <v>20</v>
      </c>
      <c r="O205" s="23" t="s">
        <v>20</v>
      </c>
      <c r="P205" s="23" t="s">
        <v>20</v>
      </c>
      <c r="Q205" s="23" t="s">
        <v>20</v>
      </c>
      <c r="R205" s="24">
        <f>VLOOKUP($A205&amp;"_"&amp;$C205,watf_2016!$A:$AD,5,FALSE)</f>
        <v>5566901</v>
      </c>
      <c r="S205" s="24">
        <f>VLOOKUP($A205&amp;"_"&amp;$C205,watf_2017!$A:$AD,18,FALSE)</f>
        <v>6139632</v>
      </c>
      <c r="T205" s="24">
        <f>VLOOKUP($A205&amp;"_"&amp;$C205,watf_2018!$A:$AD,18,FALSE)</f>
        <v>7609191</v>
      </c>
      <c r="U205" s="24">
        <f>VLOOKUP($A205&amp;"_"&amp;$C205,watf_2019!$A:$AD,18,FALSE)</f>
        <v>9288779</v>
      </c>
      <c r="V205" s="24">
        <f>VLOOKUP($A205&amp;"_"&amp;$C205,watf_2020!$A:$AD,19,FALSE)</f>
        <v>10260582</v>
      </c>
      <c r="W205" s="24">
        <f>VLOOKUP($A205&amp;"_"&amp;$C205,watf_2021!$A:$AD,18,FALSE)</f>
        <v>1896602</v>
      </c>
      <c r="X205" s="24">
        <f>VLOOKUP($A205&amp;"_"&amp;$C205,watf_2021!$A:$AD,19,FALSE)</f>
        <v>232969.09926519133</v>
      </c>
      <c r="Y205" s="24">
        <v>2263494</v>
      </c>
      <c r="Z205" s="24">
        <v>5679520.4576339722</v>
      </c>
      <c r="AA205" s="24">
        <v>9347897.3625481147</v>
      </c>
      <c r="AB205" s="24">
        <v>13802081.217402052</v>
      </c>
      <c r="AC205" s="24">
        <v>17708051.941396557</v>
      </c>
      <c r="AD205" s="24">
        <v>18662625.25905491</v>
      </c>
      <c r="AE205" s="24">
        <v>19547219.070643529</v>
      </c>
      <c r="AF205" s="24">
        <v>20460274.826367568</v>
      </c>
      <c r="AG205" s="24">
        <v>21342877.09640421</v>
      </c>
      <c r="AH205" s="24">
        <v>22219641.63123136</v>
      </c>
      <c r="AI205" s="24">
        <v>23309008.255772937</v>
      </c>
      <c r="AJ205" s="24">
        <v>24459200.150284853</v>
      </c>
      <c r="AK205" s="24">
        <v>25588450.271658245</v>
      </c>
      <c r="AL205" s="24">
        <v>26717663.20099185</v>
      </c>
      <c r="AM205" s="24">
        <v>27829249.467164658</v>
      </c>
      <c r="AN205" s="24">
        <v>28979441.361676484</v>
      </c>
      <c r="AO205" s="24">
        <v>30108691.48304997</v>
      </c>
      <c r="AP205" s="24">
        <v>31237904.412383668</v>
      </c>
      <c r="AQ205" s="24">
        <v>32349490.678556472</v>
      </c>
      <c r="AR205" s="24">
        <v>33499682.573068202</v>
      </c>
      <c r="AS205" s="24">
        <v>34628932.694441788</v>
      </c>
      <c r="AT205" s="24">
        <v>35758145.623775393</v>
      </c>
      <c r="AU205" s="24">
        <v>36869731.889948107</v>
      </c>
      <c r="AV205" s="24">
        <v>38019923.784460023</v>
      </c>
      <c r="AW205" s="24">
        <v>39149173.905833513</v>
      </c>
      <c r="AX205" s="24">
        <v>40278386.835167021</v>
      </c>
      <c r="AY205" s="24">
        <v>41389973.101339914</v>
      </c>
      <c r="AZ205" s="24">
        <v>42540164.995851651</v>
      </c>
      <c r="BA205" s="24">
        <v>43669415.11722514</v>
      </c>
      <c r="BB205" s="24">
        <v>44798628.046558842</v>
      </c>
      <c r="BC205" s="21">
        <v>45910214.312731639</v>
      </c>
    </row>
    <row r="206" spans="1:55" ht="16" x14ac:dyDescent="0.45">
      <c r="A206" s="13" t="s">
        <v>23</v>
      </c>
      <c r="B206" s="14" t="s">
        <v>69</v>
      </c>
      <c r="C206" s="15" t="s">
        <v>78</v>
      </c>
      <c r="D206" s="16" t="s">
        <v>20</v>
      </c>
      <c r="E206" s="17" t="s">
        <v>20</v>
      </c>
      <c r="F206" s="17" t="s">
        <v>20</v>
      </c>
      <c r="G206" s="17" t="s">
        <v>20</v>
      </c>
      <c r="H206" s="17" t="s">
        <v>20</v>
      </c>
      <c r="I206" s="17" t="s">
        <v>34</v>
      </c>
      <c r="J206" s="17" t="s">
        <v>34</v>
      </c>
      <c r="K206" s="17" t="s">
        <v>20</v>
      </c>
      <c r="L206" s="17" t="s">
        <v>20</v>
      </c>
      <c r="M206" s="17" t="s">
        <v>20</v>
      </c>
      <c r="N206" s="17" t="s">
        <v>20</v>
      </c>
      <c r="O206" s="17" t="s">
        <v>20</v>
      </c>
      <c r="P206" s="17" t="s">
        <v>20</v>
      </c>
      <c r="Q206" s="17" t="s">
        <v>20</v>
      </c>
      <c r="R206" s="18">
        <f>VLOOKUP($A206&amp;"_"&amp;$C206,watf_2016!$A:$AD,5,FALSE)</f>
        <v>6470211</v>
      </c>
      <c r="S206" s="18">
        <f>VLOOKUP($A206&amp;"_"&amp;$C206,watf_2017!$A:$AD,18,FALSE)</f>
        <v>7023740</v>
      </c>
      <c r="T206" s="18">
        <f>VLOOKUP($A206&amp;"_"&amp;$C206,watf_2018!$A:$AD,18,FALSE)</f>
        <v>8786773</v>
      </c>
      <c r="U206" s="18">
        <f>VLOOKUP($A206&amp;"_"&amp;$C206,watf_2019!$A:$AD,18,FALSE)</f>
        <v>10556547</v>
      </c>
      <c r="V206" s="18">
        <f>VLOOKUP($A206&amp;"_"&amp;$C206,watf_2020!$A:$AD,19,FALSE)</f>
        <v>11634953</v>
      </c>
      <c r="W206" s="18">
        <f>VLOOKUP($A206&amp;"_"&amp;$C206,watf_2021!$A:$AD,18,FALSE)</f>
        <v>2170312</v>
      </c>
      <c r="X206" s="18">
        <f>VLOOKUP($A206&amp;"_"&amp;$C206,watf_2021!$A:$AD,19,FALSE)</f>
        <v>247502.53717607283</v>
      </c>
      <c r="Y206" s="18">
        <v>2381995</v>
      </c>
      <c r="Z206" s="18">
        <v>5034211.8581209714</v>
      </c>
      <c r="AA206" s="18">
        <v>8893437.2811915111</v>
      </c>
      <c r="AB206" s="18">
        <v>14076567.269816933</v>
      </c>
      <c r="AC206" s="18">
        <v>18796138.849705674</v>
      </c>
      <c r="AD206" s="18">
        <v>20514487.62976395</v>
      </c>
      <c r="AE206" s="18">
        <v>21881303.78880953</v>
      </c>
      <c r="AF206" s="18">
        <v>23116530.167300135</v>
      </c>
      <c r="AG206" s="18">
        <v>24345089.198662527</v>
      </c>
      <c r="AH206" s="18">
        <v>25591674.27500093</v>
      </c>
      <c r="AI206" s="18">
        <v>26842915.584095791</v>
      </c>
      <c r="AJ206" s="18">
        <v>28157745.210511059</v>
      </c>
      <c r="AK206" s="18">
        <v>29451762.702326793</v>
      </c>
      <c r="AL206" s="18">
        <v>30745742.681807801</v>
      </c>
      <c r="AM206" s="18">
        <v>32022575.665177673</v>
      </c>
      <c r="AN206" s="18">
        <v>33337405.291592836</v>
      </c>
      <c r="AO206" s="18">
        <v>34631422.783408679</v>
      </c>
      <c r="AP206" s="18">
        <v>35925402.762889788</v>
      </c>
      <c r="AQ206" s="18">
        <v>37202235.746259645</v>
      </c>
      <c r="AR206" s="18">
        <v>38517065.372674718</v>
      </c>
      <c r="AS206" s="18">
        <v>39811082.864490658</v>
      </c>
      <c r="AT206" s="18">
        <v>41105062.843971655</v>
      </c>
      <c r="AU206" s="18">
        <v>42381895.827341415</v>
      </c>
      <c r="AV206" s="18">
        <v>43696725.453756697</v>
      </c>
      <c r="AW206" s="18">
        <v>44990742.945572518</v>
      </c>
      <c r="AX206" s="18">
        <v>46284722.925053433</v>
      </c>
      <c r="AY206" s="18">
        <v>47561555.908423372</v>
      </c>
      <c r="AZ206" s="18">
        <v>48876385.534838468</v>
      </c>
      <c r="BA206" s="18">
        <v>50170403.026654281</v>
      </c>
      <c r="BB206" s="18">
        <v>51464383.006135397</v>
      </c>
      <c r="BC206" s="15">
        <v>52740355.59873388</v>
      </c>
    </row>
    <row r="207" spans="1:55" ht="16" x14ac:dyDescent="0.45">
      <c r="A207" s="19" t="s">
        <v>24</v>
      </c>
      <c r="B207" s="20" t="s">
        <v>69</v>
      </c>
      <c r="C207" s="21" t="s">
        <v>78</v>
      </c>
      <c r="D207" s="22" t="s">
        <v>20</v>
      </c>
      <c r="E207" s="23" t="s">
        <v>20</v>
      </c>
      <c r="F207" s="23" t="s">
        <v>20</v>
      </c>
      <c r="G207" s="23" t="s">
        <v>20</v>
      </c>
      <c r="H207" s="23" t="s">
        <v>20</v>
      </c>
      <c r="I207" s="23" t="s">
        <v>34</v>
      </c>
      <c r="J207" s="23" t="s">
        <v>34</v>
      </c>
      <c r="K207" s="23" t="s">
        <v>20</v>
      </c>
      <c r="L207" s="23" t="s">
        <v>20</v>
      </c>
      <c r="M207" s="23" t="s">
        <v>20</v>
      </c>
      <c r="N207" s="23" t="s">
        <v>20</v>
      </c>
      <c r="O207" s="23" t="s">
        <v>20</v>
      </c>
      <c r="P207" s="23" t="s">
        <v>20</v>
      </c>
      <c r="Q207" s="23" t="s">
        <v>20</v>
      </c>
      <c r="R207" s="24">
        <f>VLOOKUP($A207&amp;"_"&amp;$C207,watf_2016!$A:$AD,5,FALSE)</f>
        <v>38069</v>
      </c>
      <c r="S207" s="24">
        <f>VLOOKUP($A207&amp;"_"&amp;$C207,watf_2017!$A:$AD,18,FALSE)</f>
        <v>47575</v>
      </c>
      <c r="T207" s="24">
        <f>VLOOKUP($A207&amp;"_"&amp;$C207,watf_2018!$A:$AD,18,FALSE)</f>
        <v>65945</v>
      </c>
      <c r="U207" s="24">
        <f>VLOOKUP($A207&amp;"_"&amp;$C207,watf_2019!$A:$AD,18,FALSE)</f>
        <v>75987.23</v>
      </c>
      <c r="V207" s="24">
        <f>VLOOKUP($A207&amp;"_"&amp;$C207,watf_2020!$A:$AD,19,FALSE)</f>
        <v>80206</v>
      </c>
      <c r="W207" s="24">
        <f>VLOOKUP($A207&amp;"_"&amp;$C207,watf_2021!$A:$AD,18,FALSE)</f>
        <v>55884.370999999999</v>
      </c>
      <c r="X207" s="24">
        <f>VLOOKUP($A207&amp;"_"&amp;$C207,watf_2021!$A:$AD,19,FALSE)</f>
        <v>70038.56077772085</v>
      </c>
      <c r="Y207" s="24">
        <v>55353.860999999997</v>
      </c>
      <c r="Z207" s="24">
        <v>55527.119371008826</v>
      </c>
      <c r="AA207" s="24">
        <v>70207.60004419832</v>
      </c>
      <c r="AB207" s="24">
        <v>87237.996725758057</v>
      </c>
      <c r="AC207" s="24">
        <v>97999.593686281441</v>
      </c>
      <c r="AD207" s="24">
        <v>107482.37292157377</v>
      </c>
      <c r="AE207" s="24">
        <v>115971.90585799231</v>
      </c>
      <c r="AF207" s="24">
        <v>124293.28304514493</v>
      </c>
      <c r="AG207" s="24">
        <v>132598.55851848703</v>
      </c>
      <c r="AH207" s="24">
        <v>140715.2808745256</v>
      </c>
      <c r="AI207" s="24">
        <v>148597.96852048859</v>
      </c>
      <c r="AJ207" s="24">
        <v>156122.97504524939</v>
      </c>
      <c r="AK207" s="24">
        <v>163351.93710186498</v>
      </c>
      <c r="AL207" s="24">
        <v>170075.57490964636</v>
      </c>
      <c r="AM207" s="24">
        <v>176692.21016151208</v>
      </c>
      <c r="AN207" s="24">
        <v>183233.74043180369</v>
      </c>
      <c r="AO207" s="24">
        <v>189694.81084129662</v>
      </c>
      <c r="AP207" s="24">
        <v>196104.72307374221</v>
      </c>
      <c r="AQ207" s="24">
        <v>202470.87228643871</v>
      </c>
      <c r="AR207" s="24">
        <v>208842.92215785864</v>
      </c>
      <c r="AS207" s="24">
        <v>215203.78998437419</v>
      </c>
      <c r="AT207" s="24">
        <v>221569.92944098156</v>
      </c>
      <c r="AU207" s="24">
        <v>227936.07865367836</v>
      </c>
      <c r="AV207" s="24">
        <v>234308.12852509803</v>
      </c>
      <c r="AW207" s="24">
        <v>240668.99635161352</v>
      </c>
      <c r="AX207" s="24">
        <v>247035.13580822095</v>
      </c>
      <c r="AY207" s="24">
        <v>253401.28502091777</v>
      </c>
      <c r="AZ207" s="24">
        <v>259773.33489233739</v>
      </c>
      <c r="BA207" s="24">
        <v>266134.2027188529</v>
      </c>
      <c r="BB207" s="24">
        <v>272500.34217546054</v>
      </c>
      <c r="BC207" s="21">
        <v>278847.28879880189</v>
      </c>
    </row>
    <row r="208" spans="1:55" ht="16" x14ac:dyDescent="0.45">
      <c r="A208" s="13" t="s">
        <v>25</v>
      </c>
      <c r="B208" s="14" t="s">
        <v>69</v>
      </c>
      <c r="C208" s="15" t="s">
        <v>78</v>
      </c>
      <c r="D208" s="16" t="s">
        <v>20</v>
      </c>
      <c r="E208" s="17" t="s">
        <v>20</v>
      </c>
      <c r="F208" s="17" t="s">
        <v>20</v>
      </c>
      <c r="G208" s="17" t="s">
        <v>20</v>
      </c>
      <c r="H208" s="17" t="s">
        <v>20</v>
      </c>
      <c r="I208" s="17" t="s">
        <v>34</v>
      </c>
      <c r="J208" s="17" t="s">
        <v>34</v>
      </c>
      <c r="K208" s="17" t="s">
        <v>20</v>
      </c>
      <c r="L208" s="17" t="s">
        <v>20</v>
      </c>
      <c r="M208" s="17" t="s">
        <v>20</v>
      </c>
      <c r="N208" s="17" t="s">
        <v>20</v>
      </c>
      <c r="O208" s="17" t="s">
        <v>20</v>
      </c>
      <c r="P208" s="17" t="s">
        <v>20</v>
      </c>
      <c r="Q208" s="17" t="s">
        <v>20</v>
      </c>
      <c r="R208" s="18">
        <f>VLOOKUP($A208&amp;"_"&amp;$C208,watf_2016!$A:$AD,5,FALSE)</f>
        <v>70558</v>
      </c>
      <c r="S208" s="18">
        <f>VLOOKUP($A208&amp;"_"&amp;$C208,watf_2017!$A:$AD,18,FALSE)</f>
        <v>73760</v>
      </c>
      <c r="T208" s="18">
        <f>VLOOKUP($A208&amp;"_"&amp;$C208,watf_2018!$A:$AD,18,FALSE)</f>
        <v>92174</v>
      </c>
      <c r="U208" s="18">
        <f>VLOOKUP($A208&amp;"_"&amp;$C208,watf_2019!$A:$AD,18,FALSE)</f>
        <v>104803</v>
      </c>
      <c r="V208" s="18">
        <f>VLOOKUP($A208&amp;"_"&amp;$C208,watf_2020!$A:$AD,19,FALSE)</f>
        <v>113682</v>
      </c>
      <c r="W208" s="18">
        <f>VLOOKUP($A208&amp;"_"&amp;$C208,watf_2021!$A:$AD,18,FALSE)</f>
        <v>29272</v>
      </c>
      <c r="X208" s="18">
        <f>VLOOKUP($A208&amp;"_"&amp;$C208,watf_2021!$A:$AD,19,FALSE)</f>
        <v>10745.243718221653</v>
      </c>
      <c r="Y208" s="18">
        <v>28898</v>
      </c>
      <c r="Z208" s="18">
        <v>61603.685303237151</v>
      </c>
      <c r="AA208" s="18">
        <v>95385.928587188231</v>
      </c>
      <c r="AB208" s="18">
        <v>134546.02928778541</v>
      </c>
      <c r="AC208" s="18">
        <v>160793.24163448319</v>
      </c>
      <c r="AD208" s="18">
        <v>172384.63887043978</v>
      </c>
      <c r="AE208" s="18">
        <v>183103.32274921576</v>
      </c>
      <c r="AF208" s="18">
        <v>195092.68798779623</v>
      </c>
      <c r="AG208" s="18">
        <v>203487.58214030205</v>
      </c>
      <c r="AH208" s="18">
        <v>212177.76195360368</v>
      </c>
      <c r="AI208" s="18">
        <v>221111.73057243513</v>
      </c>
      <c r="AJ208" s="18">
        <v>230819.63435125435</v>
      </c>
      <c r="AK208" s="18">
        <v>240587.91223157101</v>
      </c>
      <c r="AL208" s="18">
        <v>250574.88025215382</v>
      </c>
      <c r="AM208" s="18">
        <v>260626.2937622969</v>
      </c>
      <c r="AN208" s="18">
        <v>271202.59510595974</v>
      </c>
      <c r="AO208" s="18">
        <v>281810.22570990701</v>
      </c>
      <c r="AP208" s="18">
        <v>292615.77265504329</v>
      </c>
      <c r="AQ208" s="18">
        <v>303475.32493854163</v>
      </c>
      <c r="AR208" s="18">
        <v>314648.49485790904</v>
      </c>
      <c r="AS208" s="18">
        <v>325655.19404607854</v>
      </c>
      <c r="AT208" s="18">
        <v>336664.61052774498</v>
      </c>
      <c r="AU208" s="18">
        <v>347536.19539129769</v>
      </c>
      <c r="AV208" s="18">
        <v>358721.94507808256</v>
      </c>
      <c r="AW208" s="18">
        <v>369739.38713875855</v>
      </c>
      <c r="AX208" s="18">
        <v>380758.69625135057</v>
      </c>
      <c r="AY208" s="18">
        <v>391638.82501833583</v>
      </c>
      <c r="AZ208" s="18">
        <v>402833.7283492093</v>
      </c>
      <c r="BA208" s="18">
        <v>413858.99341561657</v>
      </c>
      <c r="BB208" s="18">
        <v>424885.56549025053</v>
      </c>
      <c r="BC208" s="15">
        <v>436086.75159901747</v>
      </c>
    </row>
    <row r="209" spans="1:55" ht="16" x14ac:dyDescent="0.45">
      <c r="A209" s="19" t="s">
        <v>19</v>
      </c>
      <c r="B209" s="20" t="s">
        <v>69</v>
      </c>
      <c r="C209" s="21" t="s">
        <v>79</v>
      </c>
      <c r="D209" s="22" t="s">
        <v>34</v>
      </c>
      <c r="E209" s="23" t="s">
        <v>20</v>
      </c>
      <c r="F209" s="23" t="s">
        <v>20</v>
      </c>
      <c r="G209" s="23" t="s">
        <v>20</v>
      </c>
      <c r="H209" s="23" t="s">
        <v>34</v>
      </c>
      <c r="I209" s="23" t="s">
        <v>20</v>
      </c>
      <c r="J209" s="23" t="s">
        <v>20</v>
      </c>
      <c r="K209" s="23" t="s">
        <v>20</v>
      </c>
      <c r="L209" s="23" t="s">
        <v>20</v>
      </c>
      <c r="M209" s="23" t="s">
        <v>20</v>
      </c>
      <c r="N209" s="23" t="s">
        <v>34</v>
      </c>
      <c r="O209" s="23" t="s">
        <v>20</v>
      </c>
      <c r="P209" s="23" t="s">
        <v>20</v>
      </c>
      <c r="Q209" s="23" t="s">
        <v>34</v>
      </c>
      <c r="R209" s="24">
        <f>VLOOKUP($A209&amp;"_"&amp;$C209,watf_2016!$A:$AD,5,FALSE)</f>
        <v>56814455</v>
      </c>
      <c r="S209" s="24">
        <f>VLOOKUP($A209&amp;"_"&amp;$C209,watf_2017!$A:$AD,18,FALSE)</f>
        <v>62789944</v>
      </c>
      <c r="T209" s="24">
        <f>VLOOKUP($A209&amp;"_"&amp;$C209,watf_2018!$A:$AD,18,FALSE)</f>
        <v>65825150</v>
      </c>
      <c r="U209" s="24">
        <f>VLOOKUP($A209&amp;"_"&amp;$C209,watf_2019!$A:$AD,18,FALSE)</f>
        <v>64053710</v>
      </c>
      <c r="V209" s="24">
        <f>VLOOKUP($A209&amp;"_"&amp;$C209,watf_2020!$A:$AD,19,FALSE)</f>
        <v>66773122</v>
      </c>
      <c r="W209" s="24">
        <f>VLOOKUP($A209&amp;"_"&amp;$C209,watf_2021!$A:$AD,18,FALSE)</f>
        <v>50711368</v>
      </c>
      <c r="X209" s="24">
        <f>VLOOKUP($A209&amp;"_"&amp;$C209,watf_2021!$A:$AD,19,FALSE)</f>
        <v>67132562.735008523</v>
      </c>
      <c r="Y209" s="24">
        <v>73231508</v>
      </c>
      <c r="Z209" s="24">
        <v>68692028.74812682</v>
      </c>
      <c r="AA209" s="24">
        <v>70003010.073486894</v>
      </c>
      <c r="AB209" s="24">
        <v>72252188.624009177</v>
      </c>
      <c r="AC209" s="24">
        <v>74714607.331961975</v>
      </c>
      <c r="AD209" s="24">
        <v>76921170.913763016</v>
      </c>
      <c r="AE209" s="24">
        <v>78609066.628280342</v>
      </c>
      <c r="AF209" s="24">
        <v>80517144.392994881</v>
      </c>
      <c r="AG209" s="24">
        <v>82507965.394262493</v>
      </c>
      <c r="AH209" s="24">
        <v>84576224.692885444</v>
      </c>
      <c r="AI209" s="24">
        <v>86714105.048860937</v>
      </c>
      <c r="AJ209" s="24">
        <v>88938707.796740204</v>
      </c>
      <c r="AK209" s="24">
        <v>91170931.033917725</v>
      </c>
      <c r="AL209" s="24">
        <v>93410093.922557101</v>
      </c>
      <c r="AM209" s="24">
        <v>95645573.350690693</v>
      </c>
      <c r="AN209" s="24">
        <v>97870748.99652496</v>
      </c>
      <c r="AO209" s="24">
        <v>100090193.53003353</v>
      </c>
      <c r="AP209" s="24">
        <v>102301394.01784965</v>
      </c>
      <c r="AQ209" s="24">
        <v>104505717.28573358</v>
      </c>
      <c r="AR209" s="24">
        <v>106704137.21973358</v>
      </c>
      <c r="AS209" s="24">
        <v>108900043.15595409</v>
      </c>
      <c r="AT209" s="24">
        <v>111092337.49884561</v>
      </c>
      <c r="AU209" s="24">
        <v>113282584.56309232</v>
      </c>
      <c r="AV209" s="24">
        <v>115466081.32846063</v>
      </c>
      <c r="AW209" s="24">
        <v>117646154.0368764</v>
      </c>
      <c r="AX209" s="24">
        <v>119821656.12519205</v>
      </c>
      <c r="AY209" s="24">
        <v>121994087.5301863</v>
      </c>
      <c r="AZ209" s="24">
        <v>124158707.32710372</v>
      </c>
      <c r="BA209" s="24">
        <v>126318762.09799412</v>
      </c>
      <c r="BB209" s="24">
        <v>128473043.18775967</v>
      </c>
      <c r="BC209" s="21">
        <v>130635570.44339885</v>
      </c>
    </row>
    <row r="210" spans="1:55" ht="16" x14ac:dyDescent="0.45">
      <c r="A210" s="13" t="s">
        <v>22</v>
      </c>
      <c r="B210" s="14" t="s">
        <v>69</v>
      </c>
      <c r="C210" s="15" t="s">
        <v>79</v>
      </c>
      <c r="D210" s="16" t="s">
        <v>34</v>
      </c>
      <c r="E210" s="17" t="s">
        <v>20</v>
      </c>
      <c r="F210" s="17" t="s">
        <v>20</v>
      </c>
      <c r="G210" s="17" t="s">
        <v>20</v>
      </c>
      <c r="H210" s="17" t="s">
        <v>34</v>
      </c>
      <c r="I210" s="17" t="s">
        <v>20</v>
      </c>
      <c r="J210" s="17" t="s">
        <v>20</v>
      </c>
      <c r="K210" s="17" t="s">
        <v>20</v>
      </c>
      <c r="L210" s="17" t="s">
        <v>20</v>
      </c>
      <c r="M210" s="17" t="s">
        <v>20</v>
      </c>
      <c r="N210" s="17" t="s">
        <v>34</v>
      </c>
      <c r="O210" s="17" t="s">
        <v>20</v>
      </c>
      <c r="P210" s="17" t="s">
        <v>20</v>
      </c>
      <c r="Q210" s="17" t="s">
        <v>34</v>
      </c>
      <c r="R210" s="18">
        <f>VLOOKUP($A210&amp;"_"&amp;$C210,watf_2016!$A:$AD,5,FALSE)</f>
        <v>61831586</v>
      </c>
      <c r="S210" s="18">
        <f>VLOOKUP($A210&amp;"_"&amp;$C210,watf_2017!$A:$AD,18,FALSE)</f>
        <v>73495317</v>
      </c>
      <c r="T210" s="18">
        <f>VLOOKUP($A210&amp;"_"&amp;$C210,watf_2018!$A:$AD,18,FALSE)</f>
        <v>77505728</v>
      </c>
      <c r="U210" s="18">
        <f>VLOOKUP($A210&amp;"_"&amp;$C210,watf_2019!$A:$AD,18,FALSE)</f>
        <v>86463569</v>
      </c>
      <c r="V210" s="18">
        <f>VLOOKUP($A210&amp;"_"&amp;$C210,watf_2020!$A:$AD,19,FALSE)</f>
        <v>90899756</v>
      </c>
      <c r="W210" s="18">
        <f>VLOOKUP($A210&amp;"_"&amp;$C210,watf_2021!$A:$AD,18,FALSE)</f>
        <v>14315695</v>
      </c>
      <c r="X210" s="18">
        <f>VLOOKUP($A210&amp;"_"&amp;$C210,watf_2021!$A:$AD,19,FALSE)</f>
        <v>3216794.7779141809</v>
      </c>
      <c r="Y210" s="18">
        <v>19602374</v>
      </c>
      <c r="Z210" s="18">
        <v>77853960.699296564</v>
      </c>
      <c r="AA210" s="18">
        <v>94877337.240251034</v>
      </c>
      <c r="AB210" s="18">
        <v>109065446.57699472</v>
      </c>
      <c r="AC210" s="18">
        <v>118210960.66754071</v>
      </c>
      <c r="AD210" s="18">
        <v>127184936.17444953</v>
      </c>
      <c r="AE210" s="18">
        <v>132239363.91200219</v>
      </c>
      <c r="AF210" s="18">
        <v>138010798.84965426</v>
      </c>
      <c r="AG210" s="18">
        <v>143496201.64817563</v>
      </c>
      <c r="AH210" s="18">
        <v>149059670.75715533</v>
      </c>
      <c r="AI210" s="18">
        <v>154401600.58397007</v>
      </c>
      <c r="AJ210" s="18">
        <v>160514313.44946727</v>
      </c>
      <c r="AK210" s="18">
        <v>166250891.49331856</v>
      </c>
      <c r="AL210" s="18">
        <v>171951000.26972795</v>
      </c>
      <c r="AM210" s="18">
        <v>177301935.93993431</v>
      </c>
      <c r="AN210" s="18">
        <v>183267391.17724514</v>
      </c>
      <c r="AO210" s="18">
        <v>188861427.64358509</v>
      </c>
      <c r="AP210" s="18">
        <v>194419652.5436711</v>
      </c>
      <c r="AQ210" s="18">
        <v>199633096.96645555</v>
      </c>
      <c r="AR210" s="18">
        <v>205453940.54445815</v>
      </c>
      <c r="AS210" s="18">
        <v>210908022.40326419</v>
      </c>
      <c r="AT210" s="18">
        <v>216326939.88758847</v>
      </c>
      <c r="AU210" s="18">
        <v>221405414.40418682</v>
      </c>
      <c r="AV210" s="18">
        <v>227084250.08875126</v>
      </c>
      <c r="AW210" s="18">
        <v>232400922.84359735</v>
      </c>
      <c r="AX210" s="18">
        <v>237683068.06354493</v>
      </c>
      <c r="AY210" s="18">
        <v>242629053.39606461</v>
      </c>
      <c r="AZ210" s="18">
        <v>248168443.38078412</v>
      </c>
      <c r="BA210" s="18">
        <v>253350211.69038495</v>
      </c>
      <c r="BB210" s="18">
        <v>258498079.1074315</v>
      </c>
      <c r="BC210" s="15">
        <v>263997410.98923752</v>
      </c>
    </row>
    <row r="211" spans="1:55" ht="16" x14ac:dyDescent="0.45">
      <c r="A211" s="19" t="s">
        <v>23</v>
      </c>
      <c r="B211" s="20" t="s">
        <v>69</v>
      </c>
      <c r="C211" s="21" t="s">
        <v>79</v>
      </c>
      <c r="D211" s="22" t="s">
        <v>34</v>
      </c>
      <c r="E211" s="23" t="s">
        <v>20</v>
      </c>
      <c r="F211" s="23" t="s">
        <v>20</v>
      </c>
      <c r="G211" s="23" t="s">
        <v>20</v>
      </c>
      <c r="H211" s="23" t="s">
        <v>34</v>
      </c>
      <c r="I211" s="23" t="s">
        <v>20</v>
      </c>
      <c r="J211" s="23" t="s">
        <v>20</v>
      </c>
      <c r="K211" s="23" t="s">
        <v>20</v>
      </c>
      <c r="L211" s="23" t="s">
        <v>20</v>
      </c>
      <c r="M211" s="23" t="s">
        <v>20</v>
      </c>
      <c r="N211" s="23" t="s">
        <v>34</v>
      </c>
      <c r="O211" s="23" t="s">
        <v>20</v>
      </c>
      <c r="P211" s="23" t="s">
        <v>20</v>
      </c>
      <c r="Q211" s="23" t="s">
        <v>34</v>
      </c>
      <c r="R211" s="24">
        <f>VLOOKUP($A211&amp;"_"&amp;$C211,watf_2016!$A:$AD,5,FALSE)</f>
        <v>118778935</v>
      </c>
      <c r="S211" s="24">
        <f>VLOOKUP($A211&amp;"_"&amp;$C211,watf_2017!$A:$AD,18,FALSE)</f>
        <v>136373222</v>
      </c>
      <c r="T211" s="24">
        <f>VLOOKUP($A211&amp;"_"&amp;$C211,watf_2018!$A:$AD,18,FALSE)</f>
        <v>143410323</v>
      </c>
      <c r="U211" s="24">
        <f>VLOOKUP($A211&amp;"_"&amp;$C211,watf_2019!$A:$AD,18,FALSE)</f>
        <v>150610192</v>
      </c>
      <c r="V211" s="24">
        <f>VLOOKUP($A211&amp;"_"&amp;$C211,watf_2020!$A:$AD,19,FALSE)</f>
        <v>157709556</v>
      </c>
      <c r="W211" s="24">
        <f>VLOOKUP($A211&amp;"_"&amp;$C211,watf_2021!$A:$AD,18,FALSE)</f>
        <v>65038928</v>
      </c>
      <c r="X211" s="24">
        <f>VLOOKUP($A211&amp;"_"&amp;$C211,watf_2021!$A:$AD,19,FALSE)</f>
        <v>70380015.590912312</v>
      </c>
      <c r="Y211" s="24">
        <v>92888119</v>
      </c>
      <c r="Z211" s="24">
        <v>146672632.57380226</v>
      </c>
      <c r="AA211" s="24">
        <v>164731799.5153701</v>
      </c>
      <c r="AB211" s="24">
        <v>181256049.16368827</v>
      </c>
      <c r="AC211" s="24">
        <v>193171351.53406388</v>
      </c>
      <c r="AD211" s="24">
        <v>204601116.50931194</v>
      </c>
      <c r="AE211" s="24">
        <v>211416834.65585986</v>
      </c>
      <c r="AF211" s="24">
        <v>219139249.04258999</v>
      </c>
      <c r="AG211" s="24">
        <v>226660878.16962886</v>
      </c>
      <c r="AH211" s="24">
        <v>234331599.65226746</v>
      </c>
      <c r="AI211" s="24">
        <v>241855065.1031391</v>
      </c>
      <c r="AJ211" s="24">
        <v>250206872.71321368</v>
      </c>
      <c r="AK211" s="24">
        <v>258202558.40441912</v>
      </c>
      <c r="AL211" s="24">
        <v>266170281.7558859</v>
      </c>
      <c r="AM211" s="24">
        <v>273797874.02269423</v>
      </c>
      <c r="AN211" s="24">
        <v>282010840.43022877</v>
      </c>
      <c r="AO211" s="24">
        <v>289859511.1282317</v>
      </c>
      <c r="AP211" s="24">
        <v>297666470.22476351</v>
      </c>
      <c r="AQ211" s="24">
        <v>305134433.00014889</v>
      </c>
      <c r="AR211" s="24">
        <v>313185195.39470953</v>
      </c>
      <c r="AS211" s="24">
        <v>320879115.19854105</v>
      </c>
      <c r="AT211" s="24">
        <v>328536320.73184115</v>
      </c>
      <c r="AU211" s="24">
        <v>335863207.19281316</v>
      </c>
      <c r="AV211" s="24">
        <v>343765429.9449771</v>
      </c>
      <c r="AW211" s="24">
        <v>351314301.5928846</v>
      </c>
      <c r="AX211" s="24">
        <v>358826154.01107049</v>
      </c>
      <c r="AY211" s="24">
        <v>366010772.73113489</v>
      </c>
      <c r="AZ211" s="24">
        <v>373763138.64666098</v>
      </c>
      <c r="BA211" s="24">
        <v>381165371.92334682</v>
      </c>
      <c r="BB211" s="24">
        <v>388530040.37389725</v>
      </c>
      <c r="BC211" s="21">
        <v>396229042.53522789</v>
      </c>
    </row>
    <row r="212" spans="1:55" ht="16" x14ac:dyDescent="0.45">
      <c r="A212" s="13" t="s">
        <v>24</v>
      </c>
      <c r="B212" s="14" t="s">
        <v>69</v>
      </c>
      <c r="C212" s="15" t="s">
        <v>79</v>
      </c>
      <c r="D212" s="16" t="s">
        <v>34</v>
      </c>
      <c r="E212" s="17" t="s">
        <v>20</v>
      </c>
      <c r="F212" s="17" t="s">
        <v>20</v>
      </c>
      <c r="G212" s="17" t="s">
        <v>20</v>
      </c>
      <c r="H212" s="17" t="s">
        <v>34</v>
      </c>
      <c r="I212" s="17" t="s">
        <v>20</v>
      </c>
      <c r="J212" s="17" t="s">
        <v>20</v>
      </c>
      <c r="K212" s="17" t="s">
        <v>20</v>
      </c>
      <c r="L212" s="17" t="s">
        <v>20</v>
      </c>
      <c r="M212" s="17" t="s">
        <v>20</v>
      </c>
      <c r="N212" s="17" t="s">
        <v>34</v>
      </c>
      <c r="O212" s="17" t="s">
        <v>20</v>
      </c>
      <c r="P212" s="17" t="s">
        <v>20</v>
      </c>
      <c r="Q212" s="17" t="s">
        <v>34</v>
      </c>
      <c r="R212" s="18">
        <f>VLOOKUP($A212&amp;"_"&amp;$C212,watf_2016!$A:$AD,5,FALSE)</f>
        <v>2932125</v>
      </c>
      <c r="S212" s="18">
        <f>VLOOKUP($A212&amp;"_"&amp;$C212,watf_2017!$A:$AD,18,FALSE)</f>
        <v>3065449</v>
      </c>
      <c r="T212" s="18">
        <f>VLOOKUP($A212&amp;"_"&amp;$C212,watf_2018!$A:$AD,18,FALSE)</f>
        <v>3252228</v>
      </c>
      <c r="U212" s="18">
        <f>VLOOKUP($A212&amp;"_"&amp;$C212,watf_2019!$A:$AD,18,FALSE)</f>
        <v>3257877.9</v>
      </c>
      <c r="V212" s="18">
        <f>VLOOKUP($A212&amp;"_"&amp;$C212,watf_2020!$A:$AD,19,FALSE)</f>
        <v>3023458</v>
      </c>
      <c r="W212" s="18">
        <f>VLOOKUP($A212&amp;"_"&amp;$C212,watf_2021!$A:$AD,18,FALSE)</f>
        <v>2978445.5959999999</v>
      </c>
      <c r="X212" s="18">
        <f>VLOOKUP($A212&amp;"_"&amp;$C212,watf_2021!$A:$AD,19,FALSE)</f>
        <v>3450258.2136379229</v>
      </c>
      <c r="Y212" s="18">
        <v>3084035.6669999999</v>
      </c>
      <c r="Z212" s="18">
        <v>2855415.0755638513</v>
      </c>
      <c r="AA212" s="18">
        <v>3019623.5572304735</v>
      </c>
      <c r="AB212" s="18">
        <v>3158322.7453716528</v>
      </c>
      <c r="AC212" s="18">
        <v>3237499.4096951559</v>
      </c>
      <c r="AD212" s="18">
        <v>3309753.5954328077</v>
      </c>
      <c r="AE212" s="18">
        <v>3372372.2174272398</v>
      </c>
      <c r="AF212" s="18">
        <v>3427201.7716821446</v>
      </c>
      <c r="AG212" s="18">
        <v>3481320.7883621105</v>
      </c>
      <c r="AH212" s="18">
        <v>3534927.3304616446</v>
      </c>
      <c r="AI212" s="18">
        <v>3588029.3008619007</v>
      </c>
      <c r="AJ212" s="18">
        <v>3645845.2317499337</v>
      </c>
      <c r="AK212" s="18">
        <v>3707714.0022593453</v>
      </c>
      <c r="AL212" s="18">
        <v>3762181.3003551275</v>
      </c>
      <c r="AM212" s="18">
        <v>3816603.1850812803</v>
      </c>
      <c r="AN212" s="18">
        <v>3871275.0335382037</v>
      </c>
      <c r="AO212" s="18">
        <v>3926188.9881336582</v>
      </c>
      <c r="AP212" s="18">
        <v>3981343.7263346906</v>
      </c>
      <c r="AQ212" s="18">
        <v>4036695.855184928</v>
      </c>
      <c r="AR212" s="18">
        <v>4091999.5801738957</v>
      </c>
      <c r="AS212" s="18">
        <v>4147264.5820738478</v>
      </c>
      <c r="AT212" s="18">
        <v>4202498.6055025877</v>
      </c>
      <c r="AU212" s="18">
        <v>4257707.8461543573</v>
      </c>
      <c r="AV212" s="18">
        <v>4312897.2605845509</v>
      </c>
      <c r="AW212" s="18">
        <v>4368070.8140374841</v>
      </c>
      <c r="AX212" s="18">
        <v>4423231.6787086083</v>
      </c>
      <c r="AY212" s="18">
        <v>4478382.3923542863</v>
      </c>
      <c r="AZ212" s="18">
        <v>4533524.9851796059</v>
      </c>
      <c r="BA212" s="18">
        <v>4588661.0813486399</v>
      </c>
      <c r="BB212" s="18">
        <v>4643791.9801926445</v>
      </c>
      <c r="BC212" s="15">
        <v>4698816.0081257382</v>
      </c>
    </row>
    <row r="213" spans="1:55" ht="16" x14ac:dyDescent="0.45">
      <c r="A213" s="19" t="s">
        <v>25</v>
      </c>
      <c r="B213" s="20" t="s">
        <v>69</v>
      </c>
      <c r="C213" s="21" t="s">
        <v>79</v>
      </c>
      <c r="D213" s="22" t="s">
        <v>34</v>
      </c>
      <c r="E213" s="23" t="s">
        <v>20</v>
      </c>
      <c r="F213" s="23" t="s">
        <v>20</v>
      </c>
      <c r="G213" s="23" t="s">
        <v>20</v>
      </c>
      <c r="H213" s="23" t="s">
        <v>34</v>
      </c>
      <c r="I213" s="23" t="s">
        <v>20</v>
      </c>
      <c r="J213" s="23" t="s">
        <v>20</v>
      </c>
      <c r="K213" s="23" t="s">
        <v>20</v>
      </c>
      <c r="L213" s="23" t="s">
        <v>20</v>
      </c>
      <c r="M213" s="23" t="s">
        <v>20</v>
      </c>
      <c r="N213" s="23" t="s">
        <v>34</v>
      </c>
      <c r="O213" s="23" t="s">
        <v>20</v>
      </c>
      <c r="P213" s="23" t="s">
        <v>20</v>
      </c>
      <c r="Q213" s="23" t="s">
        <v>34</v>
      </c>
      <c r="R213" s="24">
        <f>VLOOKUP($A213&amp;"_"&amp;$C213,watf_2016!$A:$AD,5,FALSE)</f>
        <v>784507</v>
      </c>
      <c r="S213" s="24">
        <f>VLOOKUP($A213&amp;"_"&amp;$C213,watf_2017!$A:$AD,18,FALSE)</f>
        <v>847680</v>
      </c>
      <c r="T213" s="24">
        <f>VLOOKUP($A213&amp;"_"&amp;$C213,watf_2018!$A:$AD,18,FALSE)</f>
        <v>868436</v>
      </c>
      <c r="U213" s="24">
        <f>VLOOKUP($A213&amp;"_"&amp;$C213,watf_2019!$A:$AD,18,FALSE)</f>
        <v>908875</v>
      </c>
      <c r="V213" s="24">
        <f>VLOOKUP($A213&amp;"_"&amp;$C213,watf_2020!$A:$AD,19,FALSE)</f>
        <v>939330</v>
      </c>
      <c r="W213" s="24">
        <f>VLOOKUP($A213&amp;"_"&amp;$C213,watf_2021!$A:$AD,18,FALSE)</f>
        <v>540029</v>
      </c>
      <c r="X213" s="24">
        <f>VLOOKUP($A213&amp;"_"&amp;$C213,watf_2021!$A:$AD,19,FALSE)</f>
        <v>595917.9255251477</v>
      </c>
      <c r="Y213" s="24">
        <v>652958</v>
      </c>
      <c r="Z213" s="24">
        <v>824453.49192939699</v>
      </c>
      <c r="AA213" s="24">
        <v>990416.2233061411</v>
      </c>
      <c r="AB213" s="24">
        <v>1096837.1699615174</v>
      </c>
      <c r="AC213" s="24">
        <v>1205822.2687603815</v>
      </c>
      <c r="AD213" s="24">
        <v>1307452.3918293745</v>
      </c>
      <c r="AE213" s="24">
        <v>1361063.4088165432</v>
      </c>
      <c r="AF213" s="24">
        <v>1409126.7072186202</v>
      </c>
      <c r="AG213" s="24">
        <v>1450717.3454365204</v>
      </c>
      <c r="AH213" s="24">
        <v>1492694.0605460766</v>
      </c>
      <c r="AI213" s="24">
        <v>1533381.2806952447</v>
      </c>
      <c r="AJ213" s="24">
        <v>1578274.2838341806</v>
      </c>
      <c r="AK213" s="24">
        <v>1620928.0432899925</v>
      </c>
      <c r="AL213" s="24">
        <v>1663303.1301501808</v>
      </c>
      <c r="AM213" s="24">
        <v>1703686.772135823</v>
      </c>
      <c r="AN213" s="24">
        <v>1747362.9812975181</v>
      </c>
      <c r="AO213" s="24">
        <v>1788794.3960907331</v>
      </c>
      <c r="AP213" s="24">
        <v>1829909.2579829213</v>
      </c>
      <c r="AQ213" s="24">
        <v>1869060.2684460199</v>
      </c>
      <c r="AR213" s="24">
        <v>1911480.5489570992</v>
      </c>
      <c r="AS213" s="24">
        <v>1951706.2881541173</v>
      </c>
      <c r="AT213" s="24">
        <v>1991643.7599865566</v>
      </c>
      <c r="AU213" s="24">
        <v>2029670.1474043131</v>
      </c>
      <c r="AV213" s="24">
        <v>2070925.7499954761</v>
      </c>
      <c r="AW213" s="24">
        <v>2110022.6143011143</v>
      </c>
      <c r="AX213" s="24">
        <v>2148841.0859360304</v>
      </c>
      <c r="AY213" s="24">
        <v>2185781.7863236591</v>
      </c>
      <c r="AZ213" s="24">
        <v>2225912.4633620614</v>
      </c>
      <c r="BA213" s="24">
        <v>2263919.3395403214</v>
      </c>
      <c r="BB213" s="24">
        <v>2301657.4045295445</v>
      </c>
      <c r="BC213" s="21">
        <v>2339673.019696095</v>
      </c>
    </row>
    <row r="214" spans="1:55" ht="16" x14ac:dyDescent="0.45">
      <c r="A214" s="13" t="s">
        <v>22</v>
      </c>
      <c r="B214" s="14" t="s">
        <v>69</v>
      </c>
      <c r="C214" s="15" t="s">
        <v>80</v>
      </c>
      <c r="D214" s="16" t="s">
        <v>20</v>
      </c>
      <c r="E214" s="17" t="s">
        <v>20</v>
      </c>
      <c r="F214" s="17" t="s">
        <v>20</v>
      </c>
      <c r="G214" s="17" t="s">
        <v>20</v>
      </c>
      <c r="H214" s="17" t="s">
        <v>20</v>
      </c>
      <c r="I214" s="17" t="s">
        <v>34</v>
      </c>
      <c r="J214" s="17" t="s">
        <v>34</v>
      </c>
      <c r="K214" s="17" t="s">
        <v>20</v>
      </c>
      <c r="L214" s="17" t="s">
        <v>20</v>
      </c>
      <c r="M214" s="17" t="s">
        <v>20</v>
      </c>
      <c r="N214" s="17" t="s">
        <v>20</v>
      </c>
      <c r="O214" s="17" t="s">
        <v>20</v>
      </c>
      <c r="P214" s="17" t="s">
        <v>20</v>
      </c>
      <c r="Q214" s="17" t="s">
        <v>20</v>
      </c>
      <c r="R214" s="18">
        <f>VLOOKUP($A214&amp;"_"&amp;$C214,watf_2016!$A:$AD,5,FALSE)</f>
        <v>7238597</v>
      </c>
      <c r="S214" s="18">
        <f>VLOOKUP($A214&amp;"_"&amp;$C214,watf_2017!$A:$AD,18,FALSE)</f>
        <v>9460787</v>
      </c>
      <c r="T214" s="18">
        <f>VLOOKUP($A214&amp;"_"&amp;$C214,watf_2018!$A:$AD,18,FALSE)</f>
        <v>9926204</v>
      </c>
      <c r="U214" s="18">
        <f>VLOOKUP($A214&amp;"_"&amp;$C214,watf_2019!$A:$AD,18,FALSE)</f>
        <v>10881010</v>
      </c>
      <c r="V214" s="18">
        <f>VLOOKUP($A214&amp;"_"&amp;$C214,watf_2020!$A:$AD,19,FALSE)</f>
        <v>9956416</v>
      </c>
      <c r="W214" s="18">
        <f>VLOOKUP($A214&amp;"_"&amp;$C214,watf_2021!$A:$AD,18,FALSE)</f>
        <v>2354867</v>
      </c>
      <c r="X214" s="18">
        <f>VLOOKUP($A214&amp;"_"&amp;$C214,watf_2021!$A:$AD,19,FALSE)</f>
        <v>1401862.7353424842</v>
      </c>
      <c r="Y214" s="18">
        <v>5490973</v>
      </c>
      <c r="Z214" s="18">
        <v>7335914.3919612728</v>
      </c>
      <c r="AA214" s="18">
        <v>8997379.5902016815</v>
      </c>
      <c r="AB214" s="18">
        <v>10449492.378103493</v>
      </c>
      <c r="AC214" s="18">
        <v>11843267.291070551</v>
      </c>
      <c r="AD214" s="18">
        <v>13032308.317529071</v>
      </c>
      <c r="AE214" s="18">
        <v>14177165.06091791</v>
      </c>
      <c r="AF214" s="18">
        <v>15268208.005249644</v>
      </c>
      <c r="AG214" s="18">
        <v>16385093.52297798</v>
      </c>
      <c r="AH214" s="18">
        <v>17495364.896625411</v>
      </c>
      <c r="AI214" s="18">
        <v>18589370.073607199</v>
      </c>
      <c r="AJ214" s="18">
        <v>19671764.409236982</v>
      </c>
      <c r="AK214" s="18">
        <v>20722408.242039993</v>
      </c>
      <c r="AL214" s="18">
        <v>21738402.537857439</v>
      </c>
      <c r="AM214" s="18">
        <v>22721285.546054136</v>
      </c>
      <c r="AN214" s="18">
        <v>23693006.030831452</v>
      </c>
      <c r="AO214" s="18">
        <v>24659057.860750295</v>
      </c>
      <c r="AP214" s="18">
        <v>25622583.36513878</v>
      </c>
      <c r="AQ214" s="18">
        <v>26586032.086739235</v>
      </c>
      <c r="AR214" s="18">
        <v>27549480.808339689</v>
      </c>
      <c r="AS214" s="18">
        <v>28512929.529940143</v>
      </c>
      <c r="AT214" s="18">
        <v>29476378.251540598</v>
      </c>
      <c r="AU214" s="18">
        <v>30439826.973141056</v>
      </c>
      <c r="AV214" s="18">
        <v>31403275.694741506</v>
      </c>
      <c r="AW214" s="18">
        <v>32366724.416341953</v>
      </c>
      <c r="AX214" s="18">
        <v>33330173.137942404</v>
      </c>
      <c r="AY214" s="18">
        <v>34293621.859542854</v>
      </c>
      <c r="AZ214" s="18">
        <v>35257070.581143305</v>
      </c>
      <c r="BA214" s="18">
        <v>36220519.302743755</v>
      </c>
      <c r="BB214" s="18">
        <v>37183968.024344206</v>
      </c>
      <c r="BC214" s="15">
        <v>38147454.001311556</v>
      </c>
    </row>
    <row r="215" spans="1:55" ht="16" x14ac:dyDescent="0.45">
      <c r="A215" s="19" t="s">
        <v>23</v>
      </c>
      <c r="B215" s="20" t="s">
        <v>69</v>
      </c>
      <c r="C215" s="21" t="s">
        <v>80</v>
      </c>
      <c r="D215" s="22" t="s">
        <v>20</v>
      </c>
      <c r="E215" s="23" t="s">
        <v>20</v>
      </c>
      <c r="F215" s="23" t="s">
        <v>20</v>
      </c>
      <c r="G215" s="23" t="s">
        <v>20</v>
      </c>
      <c r="H215" s="23" t="s">
        <v>20</v>
      </c>
      <c r="I215" s="23" t="s">
        <v>34</v>
      </c>
      <c r="J215" s="23" t="s">
        <v>34</v>
      </c>
      <c r="K215" s="23" t="s">
        <v>20</v>
      </c>
      <c r="L215" s="23" t="s">
        <v>20</v>
      </c>
      <c r="M215" s="23" t="s">
        <v>20</v>
      </c>
      <c r="N215" s="23" t="s">
        <v>20</v>
      </c>
      <c r="O215" s="23" t="s">
        <v>20</v>
      </c>
      <c r="P215" s="23" t="s">
        <v>20</v>
      </c>
      <c r="Q215" s="23" t="s">
        <v>20</v>
      </c>
      <c r="R215" s="24">
        <f>VLOOKUP($A215&amp;"_"&amp;$C215,watf_2016!$A:$AD,5,FALSE)</f>
        <v>8508346</v>
      </c>
      <c r="S215" s="24">
        <f>VLOOKUP($A215&amp;"_"&amp;$C215,watf_2017!$A:$AD,18,FALSE)</f>
        <v>9467992</v>
      </c>
      <c r="T215" s="24">
        <f>VLOOKUP($A215&amp;"_"&amp;$C215,watf_2018!$A:$AD,18,FALSE)</f>
        <v>9926204</v>
      </c>
      <c r="U215" s="24">
        <f>VLOOKUP($A215&amp;"_"&amp;$C215,watf_2019!$A:$AD,18,FALSE)</f>
        <v>10881010</v>
      </c>
      <c r="V215" s="24">
        <f>VLOOKUP($A215&amp;"_"&amp;$C215,watf_2020!$A:$AD,19,FALSE)</f>
        <v>9962670</v>
      </c>
      <c r="W215" s="24">
        <f>VLOOKUP($A215&amp;"_"&amp;$C215,watf_2021!$A:$AD,18,FALSE)</f>
        <v>2356174</v>
      </c>
      <c r="X215" s="24">
        <f>VLOOKUP($A215&amp;"_"&amp;$C215,watf_2021!$A:$AD,19,FALSE)</f>
        <v>1401862.7353424842</v>
      </c>
      <c r="Y215" s="24">
        <v>5492113</v>
      </c>
      <c r="Z215" s="24">
        <v>7337437.4266596474</v>
      </c>
      <c r="AA215" s="24">
        <v>8999247.567467792</v>
      </c>
      <c r="AB215" s="24">
        <v>10451661.833555384</v>
      </c>
      <c r="AC215" s="24">
        <v>11845726.112979131</v>
      </c>
      <c r="AD215" s="24">
        <v>13035014.000380177</v>
      </c>
      <c r="AE215" s="24">
        <v>14180108.431458879</v>
      </c>
      <c r="AF215" s="24">
        <v>15271377.891010508</v>
      </c>
      <c r="AG215" s="24">
        <v>16388495.289225275</v>
      </c>
      <c r="AH215" s="24">
        <v>17498997.170173679</v>
      </c>
      <c r="AI215" s="24">
        <v>18593229.477374785</v>
      </c>
      <c r="AJ215" s="24">
        <v>19675848.532656737</v>
      </c>
      <c r="AK215" s="24">
        <v>20726710.493279606</v>
      </c>
      <c r="AL215" s="24">
        <v>21742915.723206036</v>
      </c>
      <c r="AM215" s="24">
        <v>22726002.791162156</v>
      </c>
      <c r="AN215" s="24">
        <v>23697925.018208582</v>
      </c>
      <c r="AO215" s="24">
        <v>24664177.413507387</v>
      </c>
      <c r="AP215" s="24">
        <v>25627902.958776601</v>
      </c>
      <c r="AQ215" s="24">
        <v>26591551.705316648</v>
      </c>
      <c r="AR215" s="24">
        <v>27555200.451856699</v>
      </c>
      <c r="AS215" s="24">
        <v>28518849.198396742</v>
      </c>
      <c r="AT215" s="24">
        <v>29482497.944936786</v>
      </c>
      <c r="AU215" s="24">
        <v>30446146.691476837</v>
      </c>
      <c r="AV215" s="24">
        <v>31409795.438016877</v>
      </c>
      <c r="AW215" s="24">
        <v>32373444.184556916</v>
      </c>
      <c r="AX215" s="24">
        <v>33337092.93109696</v>
      </c>
      <c r="AY215" s="24">
        <v>34300741.677636996</v>
      </c>
      <c r="AZ215" s="24">
        <v>35264390.424177043</v>
      </c>
      <c r="BA215" s="24">
        <v>36228039.17071709</v>
      </c>
      <c r="BB215" s="24">
        <v>37191687.91725713</v>
      </c>
      <c r="BC215" s="21">
        <v>38155373.926898785</v>
      </c>
    </row>
    <row r="216" spans="1:55" ht="16" x14ac:dyDescent="0.45">
      <c r="A216" s="13" t="s">
        <v>24</v>
      </c>
      <c r="B216" s="14" t="s">
        <v>69</v>
      </c>
      <c r="C216" s="15" t="s">
        <v>80</v>
      </c>
      <c r="D216" s="16" t="s">
        <v>20</v>
      </c>
      <c r="E216" s="17" t="s">
        <v>20</v>
      </c>
      <c r="F216" s="17" t="s">
        <v>20</v>
      </c>
      <c r="G216" s="17" t="s">
        <v>20</v>
      </c>
      <c r="H216" s="17" t="s">
        <v>20</v>
      </c>
      <c r="I216" s="17" t="s">
        <v>34</v>
      </c>
      <c r="J216" s="17" t="s">
        <v>34</v>
      </c>
      <c r="K216" s="17" t="s">
        <v>20</v>
      </c>
      <c r="L216" s="17" t="s">
        <v>20</v>
      </c>
      <c r="M216" s="17" t="s">
        <v>20</v>
      </c>
      <c r="N216" s="17" t="s">
        <v>20</v>
      </c>
      <c r="O216" s="17" t="s">
        <v>20</v>
      </c>
      <c r="P216" s="17" t="s">
        <v>20</v>
      </c>
      <c r="Q216" s="17" t="s">
        <v>20</v>
      </c>
      <c r="R216" s="18">
        <f>VLOOKUP($A216&amp;"_"&amp;$C216,watf_2016!$A:$AD,5,FALSE)</f>
        <v>223624</v>
      </c>
      <c r="S216" s="18">
        <f>VLOOKUP($A216&amp;"_"&amp;$C216,watf_2017!$A:$AD,18,FALSE)</f>
        <v>250617</v>
      </c>
      <c r="T216" s="18">
        <f>VLOOKUP($A216&amp;"_"&amp;$C216,watf_2018!$A:$AD,18,FALSE)</f>
        <v>277901</v>
      </c>
      <c r="U216" s="18">
        <f>VLOOKUP($A216&amp;"_"&amp;$C216,watf_2019!$A:$AD,18,FALSE)</f>
        <v>281605.2</v>
      </c>
      <c r="V216" s="18">
        <f>VLOOKUP($A216&amp;"_"&amp;$C216,watf_2020!$A:$AD,19,FALSE)</f>
        <v>261367</v>
      </c>
      <c r="W216" s="18">
        <f>VLOOKUP($A216&amp;"_"&amp;$C216,watf_2021!$A:$AD,18,FALSE)</f>
        <v>151051</v>
      </c>
      <c r="X216" s="18">
        <f>VLOOKUP($A216&amp;"_"&amp;$C216,watf_2021!$A:$AD,19,FALSE)</f>
        <v>203571.57193204752</v>
      </c>
      <c r="Y216" s="18">
        <v>175084</v>
      </c>
      <c r="Z216" s="18">
        <v>161728.00160788544</v>
      </c>
      <c r="AA216" s="18">
        <v>195859.41567314116</v>
      </c>
      <c r="AB216" s="18">
        <v>226472.7347536337</v>
      </c>
      <c r="AC216" s="18">
        <v>252632.81001087054</v>
      </c>
      <c r="AD216" s="18">
        <v>277469.29646534292</v>
      </c>
      <c r="AE216" s="18">
        <v>300274.87433374237</v>
      </c>
      <c r="AF216" s="18">
        <v>322883.58193453291</v>
      </c>
      <c r="AG216" s="18">
        <v>345163.63726740488</v>
      </c>
      <c r="AH216" s="18">
        <v>366807.05109663558</v>
      </c>
      <c r="AI216" s="18">
        <v>386992.80120041338</v>
      </c>
      <c r="AJ216" s="18">
        <v>405899.4325182701</v>
      </c>
      <c r="AK216" s="18">
        <v>423883.36994921387</v>
      </c>
      <c r="AL216" s="18">
        <v>440551.59716343181</v>
      </c>
      <c r="AM216" s="18">
        <v>456604.97067192587</v>
      </c>
      <c r="AN216" s="18">
        <v>472492.75732368004</v>
      </c>
      <c r="AO216" s="18">
        <v>488308.51884033222</v>
      </c>
      <c r="AP216" s="18">
        <v>502346.31717691984</v>
      </c>
      <c r="AQ216" s="18">
        <v>516192.18178317766</v>
      </c>
      <c r="AR216" s="18">
        <v>530038.04638943542</v>
      </c>
      <c r="AS216" s="18">
        <v>543883.91099569306</v>
      </c>
      <c r="AT216" s="18">
        <v>557729.77560195071</v>
      </c>
      <c r="AU216" s="18">
        <v>571575.64020820847</v>
      </c>
      <c r="AV216" s="18">
        <v>585421.50481446611</v>
      </c>
      <c r="AW216" s="18">
        <v>599267.36942072387</v>
      </c>
      <c r="AX216" s="18">
        <v>613113.23402698163</v>
      </c>
      <c r="AY216" s="18">
        <v>626959.09863323928</v>
      </c>
      <c r="AZ216" s="18">
        <v>640804.96323949692</v>
      </c>
      <c r="BA216" s="18">
        <v>654650.82784575457</v>
      </c>
      <c r="BB216" s="18">
        <v>668496.69245201233</v>
      </c>
      <c r="BC216" s="15">
        <v>682477.05745994684</v>
      </c>
    </row>
    <row r="217" spans="1:55" ht="16" x14ac:dyDescent="0.45">
      <c r="A217" s="19" t="s">
        <v>25</v>
      </c>
      <c r="B217" s="20" t="s">
        <v>69</v>
      </c>
      <c r="C217" s="21" t="s">
        <v>80</v>
      </c>
      <c r="D217" s="22" t="s">
        <v>20</v>
      </c>
      <c r="E217" s="23" t="s">
        <v>20</v>
      </c>
      <c r="F217" s="23" t="s">
        <v>20</v>
      </c>
      <c r="G217" s="23" t="s">
        <v>20</v>
      </c>
      <c r="H217" s="23" t="s">
        <v>20</v>
      </c>
      <c r="I217" s="23" t="s">
        <v>34</v>
      </c>
      <c r="J217" s="23" t="s">
        <v>34</v>
      </c>
      <c r="K217" s="23" t="s">
        <v>20</v>
      </c>
      <c r="L217" s="23" t="s">
        <v>20</v>
      </c>
      <c r="M217" s="23" t="s">
        <v>20</v>
      </c>
      <c r="N217" s="23" t="s">
        <v>20</v>
      </c>
      <c r="O217" s="23" t="s">
        <v>20</v>
      </c>
      <c r="P217" s="23" t="s">
        <v>20</v>
      </c>
      <c r="Q217" s="23" t="s">
        <v>20</v>
      </c>
      <c r="R217" s="24">
        <f>VLOOKUP($A217&amp;"_"&amp;$C217,watf_2016!$A:$AD,5,FALSE)</f>
        <v>61538</v>
      </c>
      <c r="S217" s="24">
        <f>VLOOKUP($A217&amp;"_"&amp;$C217,watf_2017!$A:$AD,18,FALSE)</f>
        <v>68091</v>
      </c>
      <c r="T217" s="24">
        <f>VLOOKUP($A217&amp;"_"&amp;$C217,watf_2018!$A:$AD,18,FALSE)</f>
        <v>67901</v>
      </c>
      <c r="U217" s="24">
        <f>VLOOKUP($A217&amp;"_"&amp;$C217,watf_2019!$A:$AD,18,FALSE)</f>
        <v>74512</v>
      </c>
      <c r="V217" s="24">
        <f>VLOOKUP($A217&amp;"_"&amp;$C217,watf_2020!$A:$AD,19,FALSE)</f>
        <v>71973</v>
      </c>
      <c r="W217" s="24">
        <f>VLOOKUP($A217&amp;"_"&amp;$C217,watf_2021!$A:$AD,18,FALSE)</f>
        <v>24946</v>
      </c>
      <c r="X217" s="24">
        <f>VLOOKUP($A217&amp;"_"&amp;$C217,watf_2021!$A:$AD,19,FALSE)</f>
        <v>23919.98826372109</v>
      </c>
      <c r="Y217" s="24">
        <v>41593</v>
      </c>
      <c r="Z217" s="24">
        <v>48943.173161979634</v>
      </c>
      <c r="AA217" s="24">
        <v>61500.409244466973</v>
      </c>
      <c r="AB217" s="24">
        <v>72789.901288308043</v>
      </c>
      <c r="AC217" s="24">
        <v>82299.709554973379</v>
      </c>
      <c r="AD217" s="24">
        <v>90640.317232842935</v>
      </c>
      <c r="AE217" s="24">
        <v>97342.522250093054</v>
      </c>
      <c r="AF217" s="24">
        <v>103662.55662257443</v>
      </c>
      <c r="AG217" s="24">
        <v>110099.16858335385</v>
      </c>
      <c r="AH217" s="24">
        <v>116453.46577586421</v>
      </c>
      <c r="AI217" s="24">
        <v>122687.05583275028</v>
      </c>
      <c r="AJ217" s="24">
        <v>128782.26114038103</v>
      </c>
      <c r="AK217" s="24">
        <v>134672.03780226858</v>
      </c>
      <c r="AL217" s="24">
        <v>140327.93957867607</v>
      </c>
      <c r="AM217" s="24">
        <v>145776.0002853547</v>
      </c>
      <c r="AN217" s="24">
        <v>151094.54069265927</v>
      </c>
      <c r="AO217" s="24">
        <v>156358.96774690659</v>
      </c>
      <c r="AP217" s="24">
        <v>161572.52293367882</v>
      </c>
      <c r="AQ217" s="24">
        <v>166764.1056831413</v>
      </c>
      <c r="AR217" s="24">
        <v>171889.35771724751</v>
      </c>
      <c r="AS217" s="24">
        <v>176992.80757981638</v>
      </c>
      <c r="AT217" s="24">
        <v>182060.14183592587</v>
      </c>
      <c r="AU217" s="24">
        <v>187106.73893449997</v>
      </c>
      <c r="AV217" s="24">
        <v>192087.81459425337</v>
      </c>
      <c r="AW217" s="24">
        <v>197047.89338006149</v>
      </c>
      <c r="AX217" s="24">
        <v>201972.65789633413</v>
      </c>
      <c r="AY217" s="24">
        <v>206877.48264952109</v>
      </c>
      <c r="AZ217" s="24">
        <v>211717.57943397772</v>
      </c>
      <c r="BA217" s="24">
        <v>216537.46890825409</v>
      </c>
      <c r="BB217" s="24">
        <v>221322.82978839026</v>
      </c>
      <c r="BC217" s="21">
        <v>226089.22723738509</v>
      </c>
    </row>
    <row r="218" spans="1:55" ht="16" x14ac:dyDescent="0.45">
      <c r="A218" s="13" t="s">
        <v>19</v>
      </c>
      <c r="B218" s="14" t="s">
        <v>69</v>
      </c>
      <c r="C218" s="15" t="s">
        <v>81</v>
      </c>
      <c r="D218" s="16" t="s">
        <v>20</v>
      </c>
      <c r="E218" s="17" t="s">
        <v>20</v>
      </c>
      <c r="F218" s="17" t="s">
        <v>20</v>
      </c>
      <c r="G218" s="17" t="s">
        <v>20</v>
      </c>
      <c r="H218" s="17" t="s">
        <v>20</v>
      </c>
      <c r="I218" s="17" t="s">
        <v>34</v>
      </c>
      <c r="J218" s="17" t="s">
        <v>34</v>
      </c>
      <c r="K218" s="17" t="s">
        <v>20</v>
      </c>
      <c r="L218" s="17" t="s">
        <v>20</v>
      </c>
      <c r="M218" s="17" t="s">
        <v>20</v>
      </c>
      <c r="N218" s="17" t="s">
        <v>20</v>
      </c>
      <c r="O218" s="17" t="s">
        <v>20</v>
      </c>
      <c r="P218" s="17" t="s">
        <v>20</v>
      </c>
      <c r="Q218" s="17" t="s">
        <v>20</v>
      </c>
      <c r="R218" s="18" t="e">
        <f>VLOOKUP($A218&amp;"_"&amp;$C218,watf_2016!$A:$AD,5,FALSE)</f>
        <v>#N/A</v>
      </c>
      <c r="S218" s="18" t="e">
        <f>VLOOKUP($A218&amp;"_"&amp;$C218,watf_2017!$A:$AD,18,FALSE)</f>
        <v>#N/A</v>
      </c>
      <c r="T218" s="18" t="e">
        <f>VLOOKUP($A218&amp;"_"&amp;$C218,watf_2018!$A:$AD,18,FALSE)</f>
        <v>#N/A</v>
      </c>
      <c r="U218" s="18" t="e">
        <f>VLOOKUP($A218&amp;"_"&amp;$C218,watf_2019!$A:$AD,18,FALSE)</f>
        <v>#N/A</v>
      </c>
      <c r="V218" s="18" t="e">
        <f>VLOOKUP($A218&amp;"_"&amp;$C218,watf_2020!$A:$AD,19,FALSE)</f>
        <v>#N/A</v>
      </c>
      <c r="W218" s="18" t="e">
        <f>VLOOKUP($A218&amp;"_"&amp;$C218,watf_2021!$A:$AD,18,FALSE)</f>
        <v>#N/A</v>
      </c>
      <c r="X218" s="18" t="e">
        <f>VLOOKUP($A218&amp;"_"&amp;$C218,watf_2021!$A:$AD,19,FALSE)</f>
        <v>#N/A</v>
      </c>
      <c r="Y218" s="18">
        <v>1889760</v>
      </c>
      <c r="Z218" s="18">
        <v>2313854.8458617944</v>
      </c>
      <c r="AA218" s="18">
        <v>2622549.5571881616</v>
      </c>
      <c r="AB218" s="18">
        <v>2922104.8980278438</v>
      </c>
      <c r="AC218" s="18">
        <v>3246001.2799670631</v>
      </c>
      <c r="AD218" s="18">
        <v>3408955.4175926209</v>
      </c>
      <c r="AE218" s="18">
        <v>3560528.521068994</v>
      </c>
      <c r="AF218" s="18">
        <v>3630688.2633457063</v>
      </c>
      <c r="AG218" s="18">
        <v>3709037.5763573335</v>
      </c>
      <c r="AH218" s="18">
        <v>3789708.7051304714</v>
      </c>
      <c r="AI218" s="18">
        <v>3878671.2461894043</v>
      </c>
      <c r="AJ218" s="18">
        <v>3958768.5546457442</v>
      </c>
      <c r="AK218" s="18">
        <v>4043861.6905772365</v>
      </c>
      <c r="AL218" s="18">
        <v>4128015.8872121884</v>
      </c>
      <c r="AM218" s="18">
        <v>4216839.1951096458</v>
      </c>
      <c r="AN218" s="18">
        <v>4293270.0281989397</v>
      </c>
      <c r="AO218" s="18">
        <v>4374608.278312278</v>
      </c>
      <c r="AP218" s="18">
        <v>4455036.7291542459</v>
      </c>
      <c r="AQ218" s="18">
        <v>4540051.9626312628</v>
      </c>
      <c r="AR218" s="18">
        <v>4612930.9789677588</v>
      </c>
      <c r="AS218" s="18">
        <v>4690630.1874961937</v>
      </c>
      <c r="AT218" s="18">
        <v>4767447.7865776131</v>
      </c>
      <c r="AU218" s="18">
        <v>4848771.1934230542</v>
      </c>
      <c r="AV218" s="18">
        <v>4918209.3158734487</v>
      </c>
      <c r="AW218" s="18">
        <v>4992381.9190804213</v>
      </c>
      <c r="AX218" s="18">
        <v>5065700.3347546319</v>
      </c>
      <c r="AY218" s="18">
        <v>5143444.9873933764</v>
      </c>
      <c r="AZ218" s="18">
        <v>5209550.1067591021</v>
      </c>
      <c r="BA218" s="18">
        <v>5280305.4982154006</v>
      </c>
      <c r="BB218" s="18">
        <v>5350233.3824457182</v>
      </c>
      <c r="BC218" s="15">
        <v>5424509.3162548672</v>
      </c>
    </row>
    <row r="219" spans="1:55" ht="16" x14ac:dyDescent="0.45">
      <c r="A219" s="19" t="s">
        <v>22</v>
      </c>
      <c r="B219" s="20" t="s">
        <v>69</v>
      </c>
      <c r="C219" s="21" t="s">
        <v>81</v>
      </c>
      <c r="D219" s="22" t="s">
        <v>20</v>
      </c>
      <c r="E219" s="23" t="s">
        <v>20</v>
      </c>
      <c r="F219" s="23" t="s">
        <v>20</v>
      </c>
      <c r="G219" s="23" t="s">
        <v>20</v>
      </c>
      <c r="H219" s="23" t="s">
        <v>20</v>
      </c>
      <c r="I219" s="23" t="s">
        <v>34</v>
      </c>
      <c r="J219" s="23" t="s">
        <v>34</v>
      </c>
      <c r="K219" s="23" t="s">
        <v>20</v>
      </c>
      <c r="L219" s="23" t="s">
        <v>20</v>
      </c>
      <c r="M219" s="23" t="s">
        <v>20</v>
      </c>
      <c r="N219" s="23" t="s">
        <v>20</v>
      </c>
      <c r="O219" s="23" t="s">
        <v>20</v>
      </c>
      <c r="P219" s="23" t="s">
        <v>20</v>
      </c>
      <c r="Q219" s="23" t="s">
        <v>20</v>
      </c>
      <c r="R219" s="24" t="e">
        <f>VLOOKUP($A219&amp;"_"&amp;$C219,watf_2016!$A:$AD,5,FALSE)</f>
        <v>#N/A</v>
      </c>
      <c r="S219" s="24" t="e">
        <f>VLOOKUP($A219&amp;"_"&amp;$C219,watf_2017!$A:$AD,18,FALSE)</f>
        <v>#N/A</v>
      </c>
      <c r="T219" s="24" t="e">
        <f>VLOOKUP($A219&amp;"_"&amp;$C219,watf_2018!$A:$AD,18,FALSE)</f>
        <v>#N/A</v>
      </c>
      <c r="U219" s="24" t="e">
        <f>VLOOKUP($A219&amp;"_"&amp;$C219,watf_2019!$A:$AD,18,FALSE)</f>
        <v>#N/A</v>
      </c>
      <c r="V219" s="24" t="e">
        <f>VLOOKUP($A219&amp;"_"&amp;$C219,watf_2020!$A:$AD,19,FALSE)</f>
        <v>#N/A</v>
      </c>
      <c r="W219" s="24" t="e">
        <f>VLOOKUP($A219&amp;"_"&amp;$C219,watf_2021!$A:$AD,18,FALSE)</f>
        <v>#N/A</v>
      </c>
      <c r="X219" s="24" t="e">
        <f>VLOOKUP($A219&amp;"_"&amp;$C219,watf_2021!$A:$AD,19,FALSE)</f>
        <v>#N/A</v>
      </c>
      <c r="Y219" s="24">
        <v>974060</v>
      </c>
      <c r="Z219" s="24">
        <v>2055681.9473480941</v>
      </c>
      <c r="AA219" s="24">
        <v>3458220.3674990367</v>
      </c>
      <c r="AB219" s="24">
        <v>5108214.663390181</v>
      </c>
      <c r="AC219" s="24">
        <v>6073395.4817649135</v>
      </c>
      <c r="AD219" s="24">
        <v>6557481.1331677428</v>
      </c>
      <c r="AE219" s="24">
        <v>6853185.1246746629</v>
      </c>
      <c r="AF219" s="24">
        <v>7081866.7920107441</v>
      </c>
      <c r="AG219" s="24">
        <v>7317473.9015016854</v>
      </c>
      <c r="AH219" s="24">
        <v>7558675.795260312</v>
      </c>
      <c r="AI219" s="24">
        <v>7808674.0363589441</v>
      </c>
      <c r="AJ219" s="24">
        <v>8061380.6738830227</v>
      </c>
      <c r="AK219" s="24">
        <v>8316038.105604534</v>
      </c>
      <c r="AL219" s="24">
        <v>8570523.4954685122</v>
      </c>
      <c r="AM219" s="24">
        <v>8827238.1842457633</v>
      </c>
      <c r="AN219" s="24">
        <v>9079297.378741404</v>
      </c>
      <c r="AO219" s="24">
        <v>9333457.1038833987</v>
      </c>
      <c r="AP219" s="24">
        <v>9587559.8935363349</v>
      </c>
      <c r="AQ219" s="24">
        <v>9843980.4674123805</v>
      </c>
      <c r="AR219" s="24">
        <v>10095813.56800478</v>
      </c>
      <c r="AS219" s="24">
        <v>10349799.488783624</v>
      </c>
      <c r="AT219" s="24">
        <v>10603768.670425916</v>
      </c>
      <c r="AU219" s="24">
        <v>10860086.536290413</v>
      </c>
      <c r="AV219" s="24">
        <v>11111840.682517966</v>
      </c>
      <c r="AW219" s="24">
        <v>11365765.90898831</v>
      </c>
      <c r="AX219" s="24">
        <v>11619688.433310444</v>
      </c>
      <c r="AY219" s="24">
        <v>11875970.43245901</v>
      </c>
      <c r="AZ219" s="24">
        <v>12127697.006993338</v>
      </c>
      <c r="BA219" s="24">
        <v>12381601.038374012</v>
      </c>
      <c r="BB219" s="24">
        <v>12635507.26947001</v>
      </c>
      <c r="BC219" s="21">
        <v>12887181.062898422</v>
      </c>
    </row>
    <row r="220" spans="1:55" ht="16" x14ac:dyDescent="0.45">
      <c r="A220" s="13" t="s">
        <v>23</v>
      </c>
      <c r="B220" s="14" t="s">
        <v>69</v>
      </c>
      <c r="C220" s="15" t="s">
        <v>81</v>
      </c>
      <c r="D220" s="16" t="s">
        <v>20</v>
      </c>
      <c r="E220" s="17" t="s">
        <v>20</v>
      </c>
      <c r="F220" s="17" t="s">
        <v>20</v>
      </c>
      <c r="G220" s="17" t="s">
        <v>20</v>
      </c>
      <c r="H220" s="17" t="s">
        <v>20</v>
      </c>
      <c r="I220" s="17" t="s">
        <v>34</v>
      </c>
      <c r="J220" s="17" t="s">
        <v>34</v>
      </c>
      <c r="K220" s="17" t="s">
        <v>20</v>
      </c>
      <c r="L220" s="17" t="s">
        <v>20</v>
      </c>
      <c r="M220" s="17" t="s">
        <v>20</v>
      </c>
      <c r="N220" s="17" t="s">
        <v>20</v>
      </c>
      <c r="O220" s="17" t="s">
        <v>20</v>
      </c>
      <c r="P220" s="17" t="s">
        <v>20</v>
      </c>
      <c r="Q220" s="17" t="s">
        <v>20</v>
      </c>
      <c r="R220" s="18" t="e">
        <f>VLOOKUP($A220&amp;"_"&amp;$C220,watf_2016!$A:$AD,5,FALSE)</f>
        <v>#N/A</v>
      </c>
      <c r="S220" s="18" t="e">
        <f>VLOOKUP($A220&amp;"_"&amp;$C220,watf_2017!$A:$AD,18,FALSE)</f>
        <v>#N/A</v>
      </c>
      <c r="T220" s="18" t="e">
        <f>VLOOKUP($A220&amp;"_"&amp;$C220,watf_2018!$A:$AD,18,FALSE)</f>
        <v>#N/A</v>
      </c>
      <c r="U220" s="18" t="e">
        <f>VLOOKUP($A220&amp;"_"&amp;$C220,watf_2019!$A:$AD,18,FALSE)</f>
        <v>#N/A</v>
      </c>
      <c r="V220" s="18" t="e">
        <f>VLOOKUP($A220&amp;"_"&amp;$C220,watf_2020!$A:$AD,19,FALSE)</f>
        <v>#N/A</v>
      </c>
      <c r="W220" s="18" t="e">
        <f>VLOOKUP($A220&amp;"_"&amp;$C220,watf_2021!$A:$AD,18,FALSE)</f>
        <v>#N/A</v>
      </c>
      <c r="X220" s="18" t="e">
        <f>VLOOKUP($A220&amp;"_"&amp;$C220,watf_2021!$A:$AD,19,FALSE)</f>
        <v>#N/A</v>
      </c>
      <c r="Y220" s="18">
        <v>2906616</v>
      </c>
      <c r="Z220" s="18">
        <v>4278271.5817644242</v>
      </c>
      <c r="AA220" s="18">
        <v>5994189.6447752323</v>
      </c>
      <c r="AB220" s="18">
        <v>7952603.9342480348</v>
      </c>
      <c r="AC220" s="18">
        <v>9239028.9150761925</v>
      </c>
      <c r="AD220" s="18">
        <v>9952121.7956602555</v>
      </c>
      <c r="AE220" s="18">
        <v>10328417.087765228</v>
      </c>
      <c r="AF220" s="18">
        <v>10626977.074314408</v>
      </c>
      <c r="AG220" s="18">
        <v>10940323.8174161</v>
      </c>
      <c r="AH220" s="18">
        <v>11261548.362842785</v>
      </c>
      <c r="AI220" s="18">
        <v>11599555.000751425</v>
      </c>
      <c r="AJ220" s="18">
        <v>11931912.644165494</v>
      </c>
      <c r="AK220" s="18">
        <v>12270982.685086383</v>
      </c>
      <c r="AL220" s="18">
        <v>12608988.674076878</v>
      </c>
      <c r="AM220" s="18">
        <v>12953680.235190634</v>
      </c>
      <c r="AN220" s="18">
        <v>13281907.578807009</v>
      </c>
      <c r="AO220" s="18">
        <v>13616915.544472447</v>
      </c>
      <c r="AP220" s="18">
        <v>13951003.888473641</v>
      </c>
      <c r="AQ220" s="18">
        <v>14291789.623878609</v>
      </c>
      <c r="AR220" s="18">
        <v>14616422.927227354</v>
      </c>
      <c r="AS220" s="18">
        <v>14947807.297157569</v>
      </c>
      <c r="AT220" s="18">
        <v>15278339.546135711</v>
      </c>
      <c r="AU220" s="18">
        <v>15615523.842338556</v>
      </c>
      <c r="AV220" s="18">
        <v>15936817.518861758</v>
      </c>
      <c r="AW220" s="18">
        <v>16264799.602101099</v>
      </c>
      <c r="AX220" s="18">
        <v>16591969.787392836</v>
      </c>
      <c r="AY220" s="18">
        <v>16925727.595877014</v>
      </c>
      <c r="AZ220" s="18">
        <v>17243835.998973217</v>
      </c>
      <c r="BA220" s="18">
        <v>17568559.511429485</v>
      </c>
      <c r="BB220" s="18">
        <v>17892501.374794956</v>
      </c>
      <c r="BC220" s="15">
        <v>18218296.263396908</v>
      </c>
    </row>
    <row r="221" spans="1:55" ht="16" x14ac:dyDescent="0.45">
      <c r="A221" s="19" t="s">
        <v>24</v>
      </c>
      <c r="B221" s="20" t="s">
        <v>69</v>
      </c>
      <c r="C221" s="21" t="s">
        <v>81</v>
      </c>
      <c r="D221" s="22" t="s">
        <v>20</v>
      </c>
      <c r="E221" s="23" t="s">
        <v>20</v>
      </c>
      <c r="F221" s="23" t="s">
        <v>20</v>
      </c>
      <c r="G221" s="23" t="s">
        <v>20</v>
      </c>
      <c r="H221" s="23" t="s">
        <v>20</v>
      </c>
      <c r="I221" s="23" t="s">
        <v>34</v>
      </c>
      <c r="J221" s="23" t="s">
        <v>34</v>
      </c>
      <c r="K221" s="23" t="s">
        <v>20</v>
      </c>
      <c r="L221" s="23" t="s">
        <v>20</v>
      </c>
      <c r="M221" s="23" t="s">
        <v>20</v>
      </c>
      <c r="N221" s="23" t="s">
        <v>20</v>
      </c>
      <c r="O221" s="23" t="s">
        <v>20</v>
      </c>
      <c r="P221" s="23" t="s">
        <v>20</v>
      </c>
      <c r="Q221" s="23" t="s">
        <v>20</v>
      </c>
      <c r="R221" s="24" t="e">
        <f>VLOOKUP($A221&amp;"_"&amp;$C221,watf_2016!$A:$AD,5,FALSE)</f>
        <v>#N/A</v>
      </c>
      <c r="S221" s="24" t="e">
        <f>VLOOKUP($A221&amp;"_"&amp;$C221,watf_2017!$A:$AD,18,FALSE)</f>
        <v>#N/A</v>
      </c>
      <c r="T221" s="24" t="e">
        <f>VLOOKUP($A221&amp;"_"&amp;$C221,watf_2018!$A:$AD,18,FALSE)</f>
        <v>#N/A</v>
      </c>
      <c r="U221" s="24" t="e">
        <f>VLOOKUP($A221&amp;"_"&amp;$C221,watf_2019!$A:$AD,18,FALSE)</f>
        <v>#N/A</v>
      </c>
      <c r="V221" s="24" t="e">
        <f>VLOOKUP($A221&amp;"_"&amp;$C221,watf_2020!$A:$AD,19,FALSE)</f>
        <v>#N/A</v>
      </c>
      <c r="W221" s="24" t="e">
        <f>VLOOKUP($A221&amp;"_"&amp;$C221,watf_2021!$A:$AD,18,FALSE)</f>
        <v>#N/A</v>
      </c>
      <c r="X221" s="24" t="e">
        <f>VLOOKUP($A221&amp;"_"&amp;$C221,watf_2021!$A:$AD,19,FALSE)</f>
        <v>#N/A</v>
      </c>
      <c r="Y221" s="24">
        <v>55449.432999999997</v>
      </c>
      <c r="Z221" s="24">
        <v>45007.308069570026</v>
      </c>
      <c r="AA221" s="24">
        <v>48554.680821066213</v>
      </c>
      <c r="AB221" s="24">
        <v>61044.722523783836</v>
      </c>
      <c r="AC221" s="24">
        <v>70952.852583033935</v>
      </c>
      <c r="AD221" s="24">
        <v>75474.678884541441</v>
      </c>
      <c r="AE221" s="24">
        <v>79996.473961333861</v>
      </c>
      <c r="AF221" s="24">
        <v>84502.911727632614</v>
      </c>
      <c r="AG221" s="24">
        <v>89041.77731561898</v>
      </c>
      <c r="AH221" s="24">
        <v>93563.603616180073</v>
      </c>
      <c r="AI221" s="24">
        <v>98085.398692877978</v>
      </c>
      <c r="AJ221" s="24">
        <v>102591.83645916764</v>
      </c>
      <c r="AK221" s="24">
        <v>107130.70204715262</v>
      </c>
      <c r="AL221" s="24">
        <v>111652.52834771371</v>
      </c>
      <c r="AM221" s="24">
        <v>116174.3234244116</v>
      </c>
      <c r="AN221" s="24">
        <v>120680.76119070126</v>
      </c>
      <c r="AO221" s="24">
        <v>125219.62677868624</v>
      </c>
      <c r="AP221" s="24">
        <v>129741.45307924734</v>
      </c>
      <c r="AQ221" s="24">
        <v>134263.24815594527</v>
      </c>
      <c r="AR221" s="24">
        <v>138769.6859222349</v>
      </c>
      <c r="AS221" s="24">
        <v>143308.55151021984</v>
      </c>
      <c r="AT221" s="24">
        <v>147830.37781078168</v>
      </c>
      <c r="AU221" s="24">
        <v>152352.1728874789</v>
      </c>
      <c r="AV221" s="24">
        <v>156858.61065376853</v>
      </c>
      <c r="AW221" s="24">
        <v>161397.47624175349</v>
      </c>
      <c r="AX221" s="24">
        <v>165919.30254231527</v>
      </c>
      <c r="AY221" s="24">
        <v>170441.09761901252</v>
      </c>
      <c r="AZ221" s="24">
        <v>174947.53538530215</v>
      </c>
      <c r="BA221" s="24">
        <v>179486.40097328712</v>
      </c>
      <c r="BB221" s="24">
        <v>184008.22727384893</v>
      </c>
      <c r="BC221" s="21">
        <v>188530.02235054682</v>
      </c>
    </row>
    <row r="222" spans="1:55" ht="16" x14ac:dyDescent="0.45">
      <c r="A222" s="13" t="s">
        <v>25</v>
      </c>
      <c r="B222" s="14" t="s">
        <v>69</v>
      </c>
      <c r="C222" s="15" t="s">
        <v>81</v>
      </c>
      <c r="D222" s="16" t="s">
        <v>20</v>
      </c>
      <c r="E222" s="17" t="s">
        <v>20</v>
      </c>
      <c r="F222" s="17" t="s">
        <v>20</v>
      </c>
      <c r="G222" s="17" t="s">
        <v>20</v>
      </c>
      <c r="H222" s="17" t="s">
        <v>20</v>
      </c>
      <c r="I222" s="17" t="s">
        <v>34</v>
      </c>
      <c r="J222" s="17" t="s">
        <v>34</v>
      </c>
      <c r="K222" s="17" t="s">
        <v>20</v>
      </c>
      <c r="L222" s="17" t="s">
        <v>20</v>
      </c>
      <c r="M222" s="17" t="s">
        <v>20</v>
      </c>
      <c r="N222" s="17" t="s">
        <v>20</v>
      </c>
      <c r="O222" s="17" t="s">
        <v>20</v>
      </c>
      <c r="P222" s="17" t="s">
        <v>20</v>
      </c>
      <c r="Q222" s="17" t="s">
        <v>20</v>
      </c>
      <c r="R222" s="18" t="e">
        <f>VLOOKUP($A222&amp;"_"&amp;$C222,watf_2016!$A:$AD,5,FALSE)</f>
        <v>#N/A</v>
      </c>
      <c r="S222" s="18" t="e">
        <f>VLOOKUP($A222&amp;"_"&amp;$C222,watf_2017!$A:$AD,18,FALSE)</f>
        <v>#N/A</v>
      </c>
      <c r="T222" s="18" t="e">
        <f>VLOOKUP($A222&amp;"_"&amp;$C222,watf_2018!$A:$AD,18,FALSE)</f>
        <v>#N/A</v>
      </c>
      <c r="U222" s="18" t="e">
        <f>VLOOKUP($A222&amp;"_"&amp;$C222,watf_2019!$A:$AD,18,FALSE)</f>
        <v>#N/A</v>
      </c>
      <c r="V222" s="18" t="e">
        <f>VLOOKUP($A222&amp;"_"&amp;$C222,watf_2020!$A:$AD,19,FALSE)</f>
        <v>#N/A</v>
      </c>
      <c r="W222" s="18" t="e">
        <f>VLOOKUP($A222&amp;"_"&amp;$C222,watf_2021!$A:$AD,18,FALSE)</f>
        <v>#N/A</v>
      </c>
      <c r="X222" s="18" t="e">
        <f>VLOOKUP($A222&amp;"_"&amp;$C222,watf_2021!$A:$AD,19,FALSE)</f>
        <v>#N/A</v>
      </c>
      <c r="Y222" s="18">
        <v>52247</v>
      </c>
      <c r="Z222" s="18">
        <v>63820.834904347197</v>
      </c>
      <c r="AA222" s="18">
        <v>90004.848124972428</v>
      </c>
      <c r="AB222" s="18">
        <v>116220.19530198898</v>
      </c>
      <c r="AC222" s="18">
        <v>132822.63476094481</v>
      </c>
      <c r="AD222" s="18">
        <v>141677.86970731823</v>
      </c>
      <c r="AE222" s="18">
        <v>145742.56439317111</v>
      </c>
      <c r="AF222" s="18">
        <v>148751.2939103627</v>
      </c>
      <c r="AG222" s="18">
        <v>151954.14767668879</v>
      </c>
      <c r="AH222" s="18">
        <v>155265.93253099275</v>
      </c>
      <c r="AI222" s="18">
        <v>158801.12034188132</v>
      </c>
      <c r="AJ222" s="18">
        <v>162277.24919820559</v>
      </c>
      <c r="AK222" s="18">
        <v>165835.83923492074</v>
      </c>
      <c r="AL222" s="18">
        <v>169379.70040335419</v>
      </c>
      <c r="AM222" s="18">
        <v>173007.33630023617</v>
      </c>
      <c r="AN222" s="18">
        <v>176426.345830106</v>
      </c>
      <c r="AO222" s="18">
        <v>179928.760040861</v>
      </c>
      <c r="AP222" s="18">
        <v>183418.44275880972</v>
      </c>
      <c r="AQ222" s="18">
        <v>186992.06365807354</v>
      </c>
      <c r="AR222" s="18">
        <v>190361.36997766991</v>
      </c>
      <c r="AS222" s="18">
        <v>193813.67224549648</v>
      </c>
      <c r="AT222" s="18">
        <v>197254.17651091784</v>
      </c>
      <c r="AU222" s="18">
        <v>200777.99187751638</v>
      </c>
      <c r="AV222" s="18">
        <v>204101.11335721542</v>
      </c>
      <c r="AW222" s="18">
        <v>207506.3642404679</v>
      </c>
      <c r="AX222" s="18">
        <v>210900.37337898067</v>
      </c>
      <c r="AY222" s="18">
        <v>214376.80267672666</v>
      </c>
      <c r="AZ222" s="18">
        <v>217655.87392239063</v>
      </c>
      <c r="BA222" s="18">
        <v>221016.06091743879</v>
      </c>
      <c r="BB222" s="18">
        <v>224365.42448951831</v>
      </c>
      <c r="BC222" s="15">
        <v>227731.73184877032</v>
      </c>
    </row>
    <row r="223" spans="1:55" ht="16" x14ac:dyDescent="0.45">
      <c r="A223" s="19" t="s">
        <v>19</v>
      </c>
      <c r="B223" s="20" t="s">
        <v>69</v>
      </c>
      <c r="C223" s="21" t="s">
        <v>82</v>
      </c>
      <c r="D223" s="22" t="s">
        <v>20</v>
      </c>
      <c r="E223" s="23" t="s">
        <v>20</v>
      </c>
      <c r="F223" s="23" t="s">
        <v>20</v>
      </c>
      <c r="G223" s="23" t="s">
        <v>20</v>
      </c>
      <c r="H223" s="23" t="s">
        <v>20</v>
      </c>
      <c r="I223" s="23" t="s">
        <v>34</v>
      </c>
      <c r="J223" s="23" t="s">
        <v>34</v>
      </c>
      <c r="K223" s="23" t="s">
        <v>20</v>
      </c>
      <c r="L223" s="23" t="s">
        <v>20</v>
      </c>
      <c r="M223" s="23" t="s">
        <v>20</v>
      </c>
      <c r="N223" s="23" t="s">
        <v>20</v>
      </c>
      <c r="O223" s="23" t="s">
        <v>20</v>
      </c>
      <c r="P223" s="23" t="s">
        <v>20</v>
      </c>
      <c r="Q223" s="23" t="s">
        <v>20</v>
      </c>
      <c r="R223" s="24" t="e">
        <f>VLOOKUP($A223&amp;"_"&amp;$C223,watf_2016!$A:$AD,5,FALSE)</f>
        <v>#N/A</v>
      </c>
      <c r="S223" s="24" t="e">
        <f>VLOOKUP($A223&amp;"_"&amp;$C223,watf_2017!$A:$AD,18,FALSE)</f>
        <v>#N/A</v>
      </c>
      <c r="T223" s="24" t="e">
        <f>VLOOKUP($A223&amp;"_"&amp;$C223,watf_2018!$A:$AD,18,FALSE)</f>
        <v>#N/A</v>
      </c>
      <c r="U223" s="24" t="e">
        <f>VLOOKUP($A223&amp;"_"&amp;$C223,watf_2019!$A:$AD,18,FALSE)</f>
        <v>#N/A</v>
      </c>
      <c r="V223" s="24" t="e">
        <f>VLOOKUP($A223&amp;"_"&amp;$C223,watf_2020!$A:$AD,19,FALSE)</f>
        <v>#N/A</v>
      </c>
      <c r="W223" s="24" t="e">
        <f>VLOOKUP($A223&amp;"_"&amp;$C223,watf_2021!$A:$AD,18,FALSE)</f>
        <v>#N/A</v>
      </c>
      <c r="X223" s="24" t="e">
        <f>VLOOKUP($A223&amp;"_"&amp;$C223,watf_2021!$A:$AD,19,FALSE)</f>
        <v>#N/A</v>
      </c>
      <c r="Y223" s="24">
        <v>337907</v>
      </c>
      <c r="Z223" s="24">
        <v>477974.20175918611</v>
      </c>
      <c r="AA223" s="24">
        <v>503767.61481216829</v>
      </c>
      <c r="AB223" s="24">
        <v>538351.64118591079</v>
      </c>
      <c r="AC223" s="24">
        <v>577611.50048877555</v>
      </c>
      <c r="AD223" s="24">
        <v>614389.45751215762</v>
      </c>
      <c r="AE223" s="24">
        <v>651089.16939313395</v>
      </c>
      <c r="AF223" s="24">
        <v>686617.30539994303</v>
      </c>
      <c r="AG223" s="24">
        <v>737061.79185963783</v>
      </c>
      <c r="AH223" s="24">
        <v>791554.06164169323</v>
      </c>
      <c r="AI223" s="24">
        <v>846207.41678925604</v>
      </c>
      <c r="AJ223" s="24">
        <v>901597.01959736017</v>
      </c>
      <c r="AK223" s="24">
        <v>955927.99371354911</v>
      </c>
      <c r="AL223" s="24">
        <v>1010175.5554246457</v>
      </c>
      <c r="AM223" s="24">
        <v>1064073.3144123571</v>
      </c>
      <c r="AN223" s="24">
        <v>1118008.4599473868</v>
      </c>
      <c r="AO223" s="24">
        <v>1170970.3853737987</v>
      </c>
      <c r="AP223" s="24">
        <v>1223912.3796029657</v>
      </c>
      <c r="AQ223" s="24">
        <v>1276559.3173210942</v>
      </c>
      <c r="AR223" s="24">
        <v>1329275.2694585256</v>
      </c>
      <c r="AS223" s="24">
        <v>1382236.6055160267</v>
      </c>
      <c r="AT223" s="24">
        <v>1435176.2787803803</v>
      </c>
      <c r="AU223" s="24">
        <v>1488449.644247747</v>
      </c>
      <c r="AV223" s="24">
        <v>1541084.0418581478</v>
      </c>
      <c r="AW223" s="24">
        <v>1593977.595597086</v>
      </c>
      <c r="AX223" s="24">
        <v>1646860.9330223554</v>
      </c>
      <c r="AY223" s="24">
        <v>1700087.4761497446</v>
      </c>
      <c r="AZ223" s="24">
        <v>1752682.9583635328</v>
      </c>
      <c r="BA223" s="24">
        <v>1805544.1683944438</v>
      </c>
      <c r="BB223" s="24">
        <v>1858400.6240315209</v>
      </c>
      <c r="BC223" s="21">
        <v>1910975.3135672172</v>
      </c>
    </row>
    <row r="224" spans="1:55" ht="16" x14ac:dyDescent="0.45">
      <c r="A224" s="13" t="s">
        <v>22</v>
      </c>
      <c r="B224" s="14" t="s">
        <v>69</v>
      </c>
      <c r="C224" s="15" t="s">
        <v>82</v>
      </c>
      <c r="D224" s="16" t="s">
        <v>20</v>
      </c>
      <c r="E224" s="17" t="s">
        <v>20</v>
      </c>
      <c r="F224" s="17" t="s">
        <v>20</v>
      </c>
      <c r="G224" s="17" t="s">
        <v>20</v>
      </c>
      <c r="H224" s="17" t="s">
        <v>20</v>
      </c>
      <c r="I224" s="17" t="s">
        <v>34</v>
      </c>
      <c r="J224" s="17" t="s">
        <v>34</v>
      </c>
      <c r="K224" s="17" t="s">
        <v>20</v>
      </c>
      <c r="L224" s="17" t="s">
        <v>20</v>
      </c>
      <c r="M224" s="17" t="s">
        <v>20</v>
      </c>
      <c r="N224" s="17" t="s">
        <v>20</v>
      </c>
      <c r="O224" s="17" t="s">
        <v>20</v>
      </c>
      <c r="P224" s="17" t="s">
        <v>20</v>
      </c>
      <c r="Q224" s="17" t="s">
        <v>20</v>
      </c>
      <c r="R224" s="18" t="e">
        <f>VLOOKUP($A224&amp;"_"&amp;$C224,watf_2016!$A:$AD,5,FALSE)</f>
        <v>#N/A</v>
      </c>
      <c r="S224" s="18" t="e">
        <f>VLOOKUP($A224&amp;"_"&amp;$C224,watf_2017!$A:$AD,18,FALSE)</f>
        <v>#N/A</v>
      </c>
      <c r="T224" s="18" t="e">
        <f>VLOOKUP($A224&amp;"_"&amp;$C224,watf_2018!$A:$AD,18,FALSE)</f>
        <v>#N/A</v>
      </c>
      <c r="U224" s="18" t="e">
        <f>VLOOKUP($A224&amp;"_"&amp;$C224,watf_2019!$A:$AD,18,FALSE)</f>
        <v>#N/A</v>
      </c>
      <c r="V224" s="18" t="e">
        <f>VLOOKUP($A224&amp;"_"&amp;$C224,watf_2020!$A:$AD,19,FALSE)</f>
        <v>#N/A</v>
      </c>
      <c r="W224" s="18" t="e">
        <f>VLOOKUP($A224&amp;"_"&amp;$C224,watf_2021!$A:$AD,18,FALSE)</f>
        <v>#N/A</v>
      </c>
      <c r="X224" s="18" t="e">
        <f>VLOOKUP($A224&amp;"_"&amp;$C224,watf_2021!$A:$AD,19,FALSE)</f>
        <v>#N/A</v>
      </c>
      <c r="Y224" s="18">
        <v>626942</v>
      </c>
      <c r="Z224" s="18">
        <v>1322220.8266265418</v>
      </c>
      <c r="AA224" s="18">
        <v>1415913.8677254904</v>
      </c>
      <c r="AB224" s="18">
        <v>1521908.8119019065</v>
      </c>
      <c r="AC224" s="18">
        <v>1611273.4685751398</v>
      </c>
      <c r="AD224" s="18">
        <v>1699273.8339392468</v>
      </c>
      <c r="AE224" s="18">
        <v>1769291.8269425805</v>
      </c>
      <c r="AF224" s="18">
        <v>1842156.9036002343</v>
      </c>
      <c r="AG224" s="18">
        <v>1917648.2814095835</v>
      </c>
      <c r="AH224" s="18">
        <v>1997996.9405910545</v>
      </c>
      <c r="AI224" s="18">
        <v>2081124.4095693659</v>
      </c>
      <c r="AJ224" s="18">
        <v>2169828.4727208358</v>
      </c>
      <c r="AK224" s="18">
        <v>2259954.8472056612</v>
      </c>
      <c r="AL224" s="18">
        <v>2347901.4986156309</v>
      </c>
      <c r="AM224" s="18">
        <v>2436530.286025519</v>
      </c>
      <c r="AN224" s="18">
        <v>2521376.2872072356</v>
      </c>
      <c r="AO224" s="18">
        <v>2606591.560634193</v>
      </c>
      <c r="AP224" s="18">
        <v>2694360.900247022</v>
      </c>
      <c r="AQ224" s="18">
        <v>2787723.3600331247</v>
      </c>
      <c r="AR224" s="18">
        <v>2870025.0864547645</v>
      </c>
      <c r="AS224" s="18">
        <v>2957784.6346417796</v>
      </c>
      <c r="AT224" s="18">
        <v>3045553.9742546077</v>
      </c>
      <c r="AU224" s="18">
        <v>3138916.4340406819</v>
      </c>
      <c r="AV224" s="18">
        <v>3221218.160462332</v>
      </c>
      <c r="AW224" s="18">
        <v>3308977.7086493843</v>
      </c>
      <c r="AX224" s="18">
        <v>3396747.0482621747</v>
      </c>
      <c r="AY224" s="18">
        <v>3490109.508048268</v>
      </c>
      <c r="AZ224" s="18">
        <v>3572411.2344699642</v>
      </c>
      <c r="BA224" s="18">
        <v>3660170.78265697</v>
      </c>
      <c r="BB224" s="18">
        <v>3747940.1222697608</v>
      </c>
      <c r="BC224" s="15">
        <v>3829771.7678638031</v>
      </c>
    </row>
    <row r="225" spans="1:55" ht="16" x14ac:dyDescent="0.45">
      <c r="A225" s="19" t="s">
        <v>23</v>
      </c>
      <c r="B225" s="20" t="s">
        <v>69</v>
      </c>
      <c r="C225" s="21" t="s">
        <v>82</v>
      </c>
      <c r="D225" s="22" t="s">
        <v>20</v>
      </c>
      <c r="E225" s="23" t="s">
        <v>20</v>
      </c>
      <c r="F225" s="23" t="s">
        <v>20</v>
      </c>
      <c r="G225" s="23" t="s">
        <v>20</v>
      </c>
      <c r="H225" s="23" t="s">
        <v>20</v>
      </c>
      <c r="I225" s="23" t="s">
        <v>34</v>
      </c>
      <c r="J225" s="23" t="s">
        <v>34</v>
      </c>
      <c r="K225" s="23" t="s">
        <v>20</v>
      </c>
      <c r="L225" s="23" t="s">
        <v>20</v>
      </c>
      <c r="M225" s="23" t="s">
        <v>20</v>
      </c>
      <c r="N225" s="23" t="s">
        <v>20</v>
      </c>
      <c r="O225" s="23" t="s">
        <v>20</v>
      </c>
      <c r="P225" s="23" t="s">
        <v>20</v>
      </c>
      <c r="Q225" s="23" t="s">
        <v>20</v>
      </c>
      <c r="R225" s="24" t="e">
        <f>VLOOKUP($A225&amp;"_"&amp;$C225,watf_2016!$A:$AD,5,FALSE)</f>
        <v>#N/A</v>
      </c>
      <c r="S225" s="24" t="e">
        <f>VLOOKUP($A225&amp;"_"&amp;$C225,watf_2017!$A:$AD,18,FALSE)</f>
        <v>#N/A</v>
      </c>
      <c r="T225" s="24" t="e">
        <f>VLOOKUP($A225&amp;"_"&amp;$C225,watf_2018!$A:$AD,18,FALSE)</f>
        <v>#N/A</v>
      </c>
      <c r="U225" s="24" t="e">
        <f>VLOOKUP($A225&amp;"_"&amp;$C225,watf_2019!$A:$AD,18,FALSE)</f>
        <v>#N/A</v>
      </c>
      <c r="V225" s="24" t="e">
        <f>VLOOKUP($A225&amp;"_"&amp;$C225,watf_2020!$A:$AD,19,FALSE)</f>
        <v>#N/A</v>
      </c>
      <c r="W225" s="24" t="e">
        <f>VLOOKUP($A225&amp;"_"&amp;$C225,watf_2021!$A:$AD,18,FALSE)</f>
        <v>#N/A</v>
      </c>
      <c r="X225" s="24" t="e">
        <f>VLOOKUP($A225&amp;"_"&amp;$C225,watf_2021!$A:$AD,19,FALSE)</f>
        <v>#N/A</v>
      </c>
      <c r="Y225" s="24">
        <v>964849</v>
      </c>
      <c r="Z225" s="24">
        <v>1800195.0283857279</v>
      </c>
      <c r="AA225" s="24">
        <v>1919681.4825376589</v>
      </c>
      <c r="AB225" s="24">
        <v>2060260.4530878174</v>
      </c>
      <c r="AC225" s="24">
        <v>2188884.9690639148</v>
      </c>
      <c r="AD225" s="24">
        <v>2313663.2914514043</v>
      </c>
      <c r="AE225" s="24">
        <v>2420380.9963357151</v>
      </c>
      <c r="AF225" s="24">
        <v>2528774.2090001772</v>
      </c>
      <c r="AG225" s="24">
        <v>2654710.0732692215</v>
      </c>
      <c r="AH225" s="24">
        <v>2789551.0022327476</v>
      </c>
      <c r="AI225" s="24">
        <v>2927331.8263586219</v>
      </c>
      <c r="AJ225" s="24">
        <v>3071425.4923181958</v>
      </c>
      <c r="AK225" s="24">
        <v>3215882.8409192101</v>
      </c>
      <c r="AL225" s="24">
        <v>3358077.054040276</v>
      </c>
      <c r="AM225" s="24">
        <v>3500603.6004378763</v>
      </c>
      <c r="AN225" s="24">
        <v>3639384.7471546223</v>
      </c>
      <c r="AO225" s="24">
        <v>3777561.9460079917</v>
      </c>
      <c r="AP225" s="24">
        <v>3918273.2798499884</v>
      </c>
      <c r="AQ225" s="24">
        <v>4064282.6773542194</v>
      </c>
      <c r="AR225" s="24">
        <v>4199300.3559132908</v>
      </c>
      <c r="AS225" s="24">
        <v>4340021.2401578063</v>
      </c>
      <c r="AT225" s="24">
        <v>4480730.2530349884</v>
      </c>
      <c r="AU225" s="24">
        <v>4627366.0782884285</v>
      </c>
      <c r="AV225" s="24">
        <v>4762302.2023204798</v>
      </c>
      <c r="AW225" s="24">
        <v>4902955.3042464694</v>
      </c>
      <c r="AX225" s="24">
        <v>5043607.9812845299</v>
      </c>
      <c r="AY225" s="24">
        <v>5190196.9841980124</v>
      </c>
      <c r="AZ225" s="24">
        <v>5325094.1928334972</v>
      </c>
      <c r="BA225" s="24">
        <v>5465714.951051414</v>
      </c>
      <c r="BB225" s="24">
        <v>5606340.7463012813</v>
      </c>
      <c r="BC225" s="21">
        <v>5740747.0814310201</v>
      </c>
    </row>
    <row r="226" spans="1:55" ht="16" x14ac:dyDescent="0.45">
      <c r="A226" s="13" t="s">
        <v>35</v>
      </c>
      <c r="B226" s="14" t="s">
        <v>69</v>
      </c>
      <c r="C226" s="15" t="s">
        <v>82</v>
      </c>
      <c r="D226" s="16" t="s">
        <v>20</v>
      </c>
      <c r="E226" s="17" t="s">
        <v>20</v>
      </c>
      <c r="F226" s="17" t="s">
        <v>20</v>
      </c>
      <c r="G226" s="17" t="s">
        <v>20</v>
      </c>
      <c r="H226" s="17" t="s">
        <v>20</v>
      </c>
      <c r="I226" s="17" t="s">
        <v>34</v>
      </c>
      <c r="J226" s="17" t="s">
        <v>34</v>
      </c>
      <c r="K226" s="17" t="s">
        <v>20</v>
      </c>
      <c r="L226" s="17" t="s">
        <v>20</v>
      </c>
      <c r="M226" s="17" t="s">
        <v>20</v>
      </c>
      <c r="N226" s="17" t="s">
        <v>20</v>
      </c>
      <c r="O226" s="17" t="s">
        <v>20</v>
      </c>
      <c r="P226" s="17" t="s">
        <v>20</v>
      </c>
      <c r="Q226" s="17" t="s">
        <v>20</v>
      </c>
      <c r="R226" s="18" t="e">
        <f>VLOOKUP($A226&amp;"_"&amp;$C226,watf_2016!$A:$AD,5,FALSE)</f>
        <v>#N/A</v>
      </c>
      <c r="S226" s="18" t="e">
        <f>VLOOKUP($A226&amp;"_"&amp;$C226,watf_2017!$A:$AD,18,FALSE)</f>
        <v>#N/A</v>
      </c>
      <c r="T226" s="18" t="e">
        <f>VLOOKUP($A226&amp;"_"&amp;$C226,watf_2018!$A:$AD,18,FALSE)</f>
        <v>#N/A</v>
      </c>
      <c r="U226" s="18" t="e">
        <f>VLOOKUP($A226&amp;"_"&amp;$C226,watf_2019!$A:$AD,18,FALSE)</f>
        <v>#N/A</v>
      </c>
      <c r="V226" s="18" t="e">
        <f>VLOOKUP($A226&amp;"_"&amp;$C226,watf_2020!$A:$AD,19,FALSE)</f>
        <v>#N/A</v>
      </c>
      <c r="W226" s="18" t="e">
        <f>VLOOKUP($A226&amp;"_"&amp;$C226,watf_2021!$A:$AD,18,FALSE)</f>
        <v>#N/A</v>
      </c>
      <c r="X226" s="18" t="e">
        <f>VLOOKUP($A226&amp;"_"&amp;$C226,watf_2021!$A:$AD,19,FALSE)</f>
        <v>#N/A</v>
      </c>
      <c r="Y226" s="18">
        <v>11405</v>
      </c>
      <c r="Z226" s="18">
        <v>15959.407351880367</v>
      </c>
      <c r="AA226" s="18">
        <v>17349.328935027814</v>
      </c>
      <c r="AB226" s="18">
        <v>18736.387846672031</v>
      </c>
      <c r="AC226" s="18">
        <v>19906.122874253953</v>
      </c>
      <c r="AD226" s="18">
        <v>21040.879909271134</v>
      </c>
      <c r="AE226" s="18">
        <v>22011.390363821854</v>
      </c>
      <c r="AF226" s="18">
        <v>22997.138194580028</v>
      </c>
      <c r="AG226" s="18">
        <v>24142.422128567228</v>
      </c>
      <c r="AH226" s="18">
        <v>25368.690360275348</v>
      </c>
      <c r="AI226" s="18">
        <v>26621.694539813645</v>
      </c>
      <c r="AJ226" s="18">
        <v>27932.10886515832</v>
      </c>
      <c r="AK226" s="18">
        <v>29245.830587396867</v>
      </c>
      <c r="AL226" s="18">
        <v>30538.970938945942</v>
      </c>
      <c r="AM226" s="18">
        <v>31835.13359049314</v>
      </c>
      <c r="AN226" s="18">
        <v>33097.23488782849</v>
      </c>
      <c r="AO226" s="18">
        <v>34353.843772109736</v>
      </c>
      <c r="AP226" s="18">
        <v>35633.498546502393</v>
      </c>
      <c r="AQ226" s="18">
        <v>36961.334887193232</v>
      </c>
      <c r="AR226" s="18">
        <v>38189.21051226218</v>
      </c>
      <c r="AS226" s="18">
        <v>39468.95213977353</v>
      </c>
      <c r="AT226" s="18">
        <v>40748.585806884876</v>
      </c>
      <c r="AU226" s="18">
        <v>42082.118996850048</v>
      </c>
      <c r="AV226" s="18">
        <v>43309.252950036389</v>
      </c>
      <c r="AW226" s="18">
        <v>44588.378152664598</v>
      </c>
      <c r="AX226" s="18">
        <v>45867.499491283765</v>
      </c>
      <c r="AY226" s="18">
        <v>47200.606870269534</v>
      </c>
      <c r="AZ226" s="18">
        <v>48427.386919675322</v>
      </c>
      <c r="BA226" s="18">
        <v>49706.217982667964</v>
      </c>
      <c r="BB226" s="18">
        <v>50985.094853356451</v>
      </c>
      <c r="BC226" s="15">
        <v>52207.41080873301</v>
      </c>
    </row>
    <row r="227" spans="1:55" ht="16" x14ac:dyDescent="0.45">
      <c r="A227" s="19" t="s">
        <v>22</v>
      </c>
      <c r="B227" s="20" t="s">
        <v>69</v>
      </c>
      <c r="C227" s="21" t="s">
        <v>83</v>
      </c>
      <c r="D227" s="22" t="s">
        <v>34</v>
      </c>
      <c r="E227" s="23" t="s">
        <v>20</v>
      </c>
      <c r="F227" s="23" t="s">
        <v>20</v>
      </c>
      <c r="G227" s="23" t="s">
        <v>20</v>
      </c>
      <c r="H227" s="23" t="s">
        <v>34</v>
      </c>
      <c r="I227" s="23" t="s">
        <v>20</v>
      </c>
      <c r="J227" s="23" t="s">
        <v>20</v>
      </c>
      <c r="K227" s="23" t="s">
        <v>20</v>
      </c>
      <c r="L227" s="23" t="s">
        <v>20</v>
      </c>
      <c r="M227" s="23" t="s">
        <v>20</v>
      </c>
      <c r="N227" s="23" t="s">
        <v>20</v>
      </c>
      <c r="O227" s="23" t="s">
        <v>20</v>
      </c>
      <c r="P227" s="23" t="s">
        <v>20</v>
      </c>
      <c r="Q227" s="23" t="s">
        <v>20</v>
      </c>
      <c r="R227" s="24">
        <f>VLOOKUP($A227&amp;"_"&amp;$C227,watf_2016!$A:$AD,5,FALSE)</f>
        <v>5831383</v>
      </c>
      <c r="S227" s="24">
        <f>VLOOKUP($A227&amp;"_"&amp;$C227,watf_2017!$A:$AD,18,FALSE)</f>
        <v>5780993</v>
      </c>
      <c r="T227" s="24">
        <f>VLOOKUP($A227&amp;"_"&amp;$C227,watf_2018!$A:$AD,18,FALSE)</f>
        <v>7155765</v>
      </c>
      <c r="U227" s="24">
        <f>VLOOKUP($A227&amp;"_"&amp;$C227,watf_2019!$A:$AD,18,FALSE)</f>
        <v>7681198</v>
      </c>
      <c r="V227" s="24">
        <f>VLOOKUP($A227&amp;"_"&amp;$C227,watf_2020!$A:$AD,19,FALSE)</f>
        <v>9599741</v>
      </c>
      <c r="W227" s="24">
        <f>VLOOKUP($A227&amp;"_"&amp;$C227,watf_2021!$A:$AD,18,FALSE)</f>
        <v>1171656</v>
      </c>
      <c r="X227" s="24">
        <f>VLOOKUP($A227&amp;"_"&amp;$C227,watf_2021!$A:$AD,19,FALSE)</f>
        <v>1108104.5325533594</v>
      </c>
      <c r="Y227" s="24">
        <v>598806</v>
      </c>
      <c r="Z227" s="24">
        <v>4890891.0772641646</v>
      </c>
      <c r="AA227" s="24">
        <v>7292789.0673805969</v>
      </c>
      <c r="AB227" s="24">
        <v>9397008.0927113462</v>
      </c>
      <c r="AC227" s="24">
        <v>11319248.632243261</v>
      </c>
      <c r="AD227" s="24">
        <v>12537070.822900712</v>
      </c>
      <c r="AE227" s="24">
        <v>13288851.806588186</v>
      </c>
      <c r="AF227" s="24">
        <v>14067322.325640971</v>
      </c>
      <c r="AG227" s="24">
        <v>14836015.788886828</v>
      </c>
      <c r="AH227" s="24">
        <v>15559799.337487167</v>
      </c>
      <c r="AI227" s="24">
        <v>16279539.148696983</v>
      </c>
      <c r="AJ227" s="24">
        <v>16981713.05149138</v>
      </c>
      <c r="AK227" s="24">
        <v>17651733.305005163</v>
      </c>
      <c r="AL227" s="24">
        <v>18290553.666934546</v>
      </c>
      <c r="AM227" s="24">
        <v>18885282.666826267</v>
      </c>
      <c r="AN227" s="24">
        <v>19461170.377769109</v>
      </c>
      <c r="AO227" s="24">
        <v>20023362.134774193</v>
      </c>
      <c r="AP227" s="24">
        <v>20574211.46772711</v>
      </c>
      <c r="AQ227" s="24">
        <v>21116442.595589913</v>
      </c>
      <c r="AR227" s="24">
        <v>21658213.788297061</v>
      </c>
      <c r="AS227" s="24">
        <v>22200194.728400912</v>
      </c>
      <c r="AT227" s="24">
        <v>22742175.971026864</v>
      </c>
      <c r="AU227" s="24">
        <v>23284407.098889675</v>
      </c>
      <c r="AV227" s="24">
        <v>23826178.291596815</v>
      </c>
      <c r="AW227" s="24">
        <v>24368159.231700625</v>
      </c>
      <c r="AX227" s="24">
        <v>24910140.474326581</v>
      </c>
      <c r="AY227" s="24">
        <v>25452371.602189388</v>
      </c>
      <c r="AZ227" s="24">
        <v>25994142.794896532</v>
      </c>
      <c r="BA227" s="24">
        <v>26536123.735000387</v>
      </c>
      <c r="BB227" s="24">
        <v>27078104.97762629</v>
      </c>
      <c r="BC227" s="21">
        <v>27617904.773647837</v>
      </c>
    </row>
    <row r="228" spans="1:55" ht="16" x14ac:dyDescent="0.45">
      <c r="A228" s="13" t="s">
        <v>23</v>
      </c>
      <c r="B228" s="14" t="s">
        <v>69</v>
      </c>
      <c r="C228" s="15" t="s">
        <v>83</v>
      </c>
      <c r="D228" s="16" t="s">
        <v>34</v>
      </c>
      <c r="E228" s="17" t="s">
        <v>20</v>
      </c>
      <c r="F228" s="17" t="s">
        <v>20</v>
      </c>
      <c r="G228" s="17" t="s">
        <v>20</v>
      </c>
      <c r="H228" s="17" t="s">
        <v>34</v>
      </c>
      <c r="I228" s="17" t="s">
        <v>20</v>
      </c>
      <c r="J228" s="17" t="s">
        <v>20</v>
      </c>
      <c r="K228" s="17" t="s">
        <v>20</v>
      </c>
      <c r="L228" s="17" t="s">
        <v>20</v>
      </c>
      <c r="M228" s="17" t="s">
        <v>20</v>
      </c>
      <c r="N228" s="17" t="s">
        <v>20</v>
      </c>
      <c r="O228" s="17" t="s">
        <v>20</v>
      </c>
      <c r="P228" s="17" t="s">
        <v>20</v>
      </c>
      <c r="Q228" s="17" t="s">
        <v>20</v>
      </c>
      <c r="R228" s="18">
        <f>VLOOKUP($A228&amp;"_"&amp;$C228,watf_2016!$A:$AD,5,FALSE)</f>
        <v>5831383</v>
      </c>
      <c r="S228" s="18">
        <f>VLOOKUP($A228&amp;"_"&amp;$C228,watf_2017!$A:$AD,18,FALSE)</f>
        <v>5782993</v>
      </c>
      <c r="T228" s="18">
        <f>VLOOKUP($A228&amp;"_"&amp;$C228,watf_2018!$A:$AD,18,FALSE)</f>
        <v>7155765</v>
      </c>
      <c r="U228" s="18">
        <f>VLOOKUP($A228&amp;"_"&amp;$C228,watf_2019!$A:$AD,18,FALSE)</f>
        <v>7681198</v>
      </c>
      <c r="V228" s="18">
        <f>VLOOKUP($A228&amp;"_"&amp;$C228,watf_2020!$A:$AD,19,FALSE)</f>
        <v>9601513</v>
      </c>
      <c r="W228" s="18">
        <f>VLOOKUP($A228&amp;"_"&amp;$C228,watf_2021!$A:$AD,18,FALSE)</f>
        <v>1171837</v>
      </c>
      <c r="X228" s="18">
        <f>VLOOKUP($A228&amp;"_"&amp;$C228,watf_2021!$A:$AD,19,FALSE)</f>
        <v>1108115.1260316202</v>
      </c>
      <c r="Y228" s="18">
        <v>598880</v>
      </c>
      <c r="Z228" s="18">
        <v>4891495.4899449293</v>
      </c>
      <c r="AA228" s="18">
        <v>7293690.3048280952</v>
      </c>
      <c r="AB228" s="18">
        <v>9398169.3679805677</v>
      </c>
      <c r="AC228" s="18">
        <v>11320647.456568312</v>
      </c>
      <c r="AD228" s="18">
        <v>12538620.14478609</v>
      </c>
      <c r="AE228" s="18">
        <v>13290494.03300824</v>
      </c>
      <c r="AF228" s="18">
        <v>14069060.75486863</v>
      </c>
      <c r="AG228" s="18">
        <v>14837849.212680807</v>
      </c>
      <c r="AH228" s="18">
        <v>15561722.205913626</v>
      </c>
      <c r="AI228" s="18">
        <v>16281550.962033864</v>
      </c>
      <c r="AJ228" s="18">
        <v>16983811.638956785</v>
      </c>
      <c r="AK228" s="18">
        <v>17653914.693075035</v>
      </c>
      <c r="AL228" s="18">
        <v>18292813.999949504</v>
      </c>
      <c r="AM228" s="18">
        <v>18887616.496008582</v>
      </c>
      <c r="AN228" s="18">
        <v>19463575.374726314</v>
      </c>
      <c r="AO228" s="18">
        <v>20025836.606970489</v>
      </c>
      <c r="AP228" s="18">
        <v>20576754.013474163</v>
      </c>
      <c r="AQ228" s="18">
        <v>21119052.149856362</v>
      </c>
      <c r="AR228" s="18">
        <v>21660890.294244453</v>
      </c>
      <c r="AS228" s="18">
        <v>22202938.211949676</v>
      </c>
      <c r="AT228" s="18">
        <v>22744986.432214387</v>
      </c>
      <c r="AU228" s="18">
        <v>23287284.568596587</v>
      </c>
      <c r="AV228" s="18">
        <v>23829122.712984674</v>
      </c>
      <c r="AW228" s="18">
        <v>24371170.630689856</v>
      </c>
      <c r="AX228" s="18">
        <v>24913218.85095457</v>
      </c>
      <c r="AY228" s="18">
        <v>25455516.987336766</v>
      </c>
      <c r="AZ228" s="18">
        <v>25997355.131724853</v>
      </c>
      <c r="BA228" s="18">
        <v>26539403.049430083</v>
      </c>
      <c r="BB228" s="18">
        <v>27081451.269694746</v>
      </c>
      <c r="BC228" s="15">
        <v>27621317.773773506</v>
      </c>
    </row>
    <row r="229" spans="1:55" ht="16" x14ac:dyDescent="0.45">
      <c r="A229" s="19" t="s">
        <v>24</v>
      </c>
      <c r="B229" s="20" t="s">
        <v>69</v>
      </c>
      <c r="C229" s="21" t="s">
        <v>83</v>
      </c>
      <c r="D229" s="22" t="s">
        <v>34</v>
      </c>
      <c r="E229" s="23" t="s">
        <v>20</v>
      </c>
      <c r="F229" s="23" t="s">
        <v>20</v>
      </c>
      <c r="G229" s="23" t="s">
        <v>20</v>
      </c>
      <c r="H229" s="23" t="s">
        <v>34</v>
      </c>
      <c r="I229" s="23" t="s">
        <v>20</v>
      </c>
      <c r="J229" s="23" t="s">
        <v>20</v>
      </c>
      <c r="K229" s="23" t="s">
        <v>20</v>
      </c>
      <c r="L229" s="23" t="s">
        <v>20</v>
      </c>
      <c r="M229" s="23" t="s">
        <v>20</v>
      </c>
      <c r="N229" s="23" t="s">
        <v>20</v>
      </c>
      <c r="O229" s="23" t="s">
        <v>20</v>
      </c>
      <c r="P229" s="23" t="s">
        <v>20</v>
      </c>
      <c r="Q229" s="23" t="s">
        <v>20</v>
      </c>
      <c r="R229" s="24">
        <f>VLOOKUP($A229&amp;"_"&amp;$C229,watf_2016!$A:$AD,5,FALSE)</f>
        <v>0</v>
      </c>
      <c r="S229" s="24" t="str">
        <f>VLOOKUP($A229&amp;"_"&amp;$C229,watf_2017!$A:$AD,18,FALSE)</f>
        <v xml:space="preserve">-  </v>
      </c>
      <c r="T229" s="24" t="str">
        <f>VLOOKUP($A229&amp;"_"&amp;$C229,watf_2018!$A:$AD,18,FALSE)</f>
        <v/>
      </c>
      <c r="U229" s="24" t="str">
        <f>VLOOKUP($A229&amp;"_"&amp;$C229,watf_2019!$A:$AD,18,FALSE)</f>
        <v/>
      </c>
      <c r="V229" s="24" t="str">
        <f>VLOOKUP($A229&amp;"_"&amp;$C229,watf_2020!$A:$AD,19,FALSE)</f>
        <v/>
      </c>
      <c r="W229" s="24">
        <f>VLOOKUP($A229&amp;"_"&amp;$C229,watf_2021!$A:$AD,18,FALSE)</f>
        <v>33773.569000000003</v>
      </c>
      <c r="X229" s="24" t="str">
        <f>VLOOKUP($A229&amp;"_"&amp;$C229,watf_2021!$A:$AD,19,FALSE)</f>
        <v/>
      </c>
      <c r="Y229" s="24">
        <v>51612.932999999997</v>
      </c>
      <c r="Z229" s="24">
        <v>56568.231278779618</v>
      </c>
      <c r="AA229" s="24">
        <v>61008.915986748034</v>
      </c>
      <c r="AB229" s="24">
        <v>64410.484781964013</v>
      </c>
      <c r="AC229" s="24">
        <v>67687.193939547666</v>
      </c>
      <c r="AD229" s="24">
        <v>70678.035060474038</v>
      </c>
      <c r="AE229" s="24">
        <v>73484.269353004915</v>
      </c>
      <c r="AF229" s="24">
        <v>76303.014266728729</v>
      </c>
      <c r="AG229" s="24">
        <v>78972.92704380714</v>
      </c>
      <c r="AH229" s="24">
        <v>81673.867498839129</v>
      </c>
      <c r="AI229" s="24">
        <v>84345.935580431353</v>
      </c>
      <c r="AJ229" s="24">
        <v>87047.125171655352</v>
      </c>
      <c r="AK229" s="24">
        <v>89602.745027610115</v>
      </c>
      <c r="AL229" s="24">
        <v>92189.083115714806</v>
      </c>
      <c r="AM229" s="24">
        <v>94747.426898159771</v>
      </c>
      <c r="AN229" s="24">
        <v>97334.617525795635</v>
      </c>
      <c r="AO229" s="24">
        <v>99779.429945107186</v>
      </c>
      <c r="AP229" s="24">
        <v>102254.65120985168</v>
      </c>
      <c r="AQ229" s="24">
        <v>104702.73275348851</v>
      </c>
      <c r="AR229" s="24">
        <v>107179.38590721779</v>
      </c>
      <c r="AS229" s="24">
        <v>109516.7830334007</v>
      </c>
      <c r="AT229" s="24">
        <v>111884.27979697521</v>
      </c>
      <c r="AU229" s="24">
        <v>114225.46852707485</v>
      </c>
      <c r="AV229" s="24">
        <v>116594.95319240062</v>
      </c>
      <c r="AW229" s="24">
        <v>118828.23616029945</v>
      </c>
      <c r="AX229" s="24">
        <v>121091.30985104895</v>
      </c>
      <c r="AY229" s="24">
        <v>123328.88487132371</v>
      </c>
      <c r="AZ229" s="24">
        <v>125594.47983810207</v>
      </c>
      <c r="BA229" s="24">
        <v>127726.86105038655</v>
      </c>
      <c r="BB229" s="24">
        <v>129888.72447466366</v>
      </c>
      <c r="BC229" s="21">
        <v>132025.87682542537</v>
      </c>
    </row>
    <row r="230" spans="1:55" ht="16" x14ac:dyDescent="0.45">
      <c r="A230" s="13" t="s">
        <v>25</v>
      </c>
      <c r="B230" s="14" t="s">
        <v>69</v>
      </c>
      <c r="C230" s="15" t="s">
        <v>83</v>
      </c>
      <c r="D230" s="16" t="s">
        <v>34</v>
      </c>
      <c r="E230" s="17" t="s">
        <v>20</v>
      </c>
      <c r="F230" s="17" t="s">
        <v>20</v>
      </c>
      <c r="G230" s="17" t="s">
        <v>20</v>
      </c>
      <c r="H230" s="17" t="s">
        <v>34</v>
      </c>
      <c r="I230" s="17" t="s">
        <v>20</v>
      </c>
      <c r="J230" s="17" t="s">
        <v>20</v>
      </c>
      <c r="K230" s="17" t="s">
        <v>20</v>
      </c>
      <c r="L230" s="17" t="s">
        <v>20</v>
      </c>
      <c r="M230" s="17" t="s">
        <v>20</v>
      </c>
      <c r="N230" s="17" t="s">
        <v>20</v>
      </c>
      <c r="O230" s="17" t="s">
        <v>20</v>
      </c>
      <c r="P230" s="17" t="s">
        <v>20</v>
      </c>
      <c r="Q230" s="17" t="s">
        <v>20</v>
      </c>
      <c r="R230" s="18">
        <f>VLOOKUP($A230&amp;"_"&amp;$C230,watf_2016!$A:$AD,5,FALSE)</f>
        <v>55720</v>
      </c>
      <c r="S230" s="18" t="str">
        <f>VLOOKUP($A230&amp;"_"&amp;$C230,watf_2017!$A:$AD,18,FALSE)</f>
        <v xml:space="preserve">-  </v>
      </c>
      <c r="T230" s="18" t="str">
        <f>VLOOKUP($A230&amp;"_"&amp;$C230,watf_2018!$A:$AD,18,FALSE)</f>
        <v/>
      </c>
      <c r="U230" s="18" t="str">
        <f>VLOOKUP($A230&amp;"_"&amp;$C230,watf_2019!$A:$AD,18,FALSE)</f>
        <v/>
      </c>
      <c r="V230" s="18" t="str">
        <f>VLOOKUP($A230&amp;"_"&amp;$C230,watf_2020!$A:$AD,19,FALSE)</f>
        <v/>
      </c>
      <c r="W230" s="18">
        <f>VLOOKUP($A230&amp;"_"&amp;$C230,watf_2021!$A:$AD,18,FALSE)</f>
        <v>16962</v>
      </c>
      <c r="X230" s="18" t="str">
        <f>VLOOKUP($A230&amp;"_"&amp;$C230,watf_2021!$A:$AD,19,FALSE)</f>
        <v/>
      </c>
      <c r="Y230" s="18">
        <v>13642</v>
      </c>
      <c r="Z230" s="18">
        <v>40319.578671796698</v>
      </c>
      <c r="AA230" s="18">
        <v>54096.070635428601</v>
      </c>
      <c r="AB230" s="18">
        <v>68917.540760691598</v>
      </c>
      <c r="AC230" s="18">
        <v>83134.355627322206</v>
      </c>
      <c r="AD230" s="18">
        <v>94656.087952386806</v>
      </c>
      <c r="AE230" s="18">
        <v>98343.507705783093</v>
      </c>
      <c r="AF230" s="18">
        <v>102024.61620555499</v>
      </c>
      <c r="AG230" s="18">
        <v>105706.746226314</v>
      </c>
      <c r="AH230" s="18">
        <v>109388.48231544399</v>
      </c>
      <c r="AI230" s="18">
        <v>113073.76790588802</v>
      </c>
      <c r="AJ230" s="18">
        <v>116753.44152837702</v>
      </c>
      <c r="AK230" s="18">
        <v>120434.60682766799</v>
      </c>
      <c r="AL230" s="18">
        <v>124115.694298603</v>
      </c>
      <c r="AM230" s="18">
        <v>127800.54379886499</v>
      </c>
      <c r="AN230" s="18">
        <v>131479.924221672</v>
      </c>
      <c r="AO230" s="18">
        <v>135160.89239189099</v>
      </c>
      <c r="AP230" s="18">
        <v>138841.84732560499</v>
      </c>
      <c r="AQ230" s="18">
        <v>142526.607716153</v>
      </c>
      <c r="AR230" s="18">
        <v>146205.92822718</v>
      </c>
      <c r="AS230" s="18">
        <v>149886.856116476</v>
      </c>
      <c r="AT230" s="18">
        <v>153567.783967825</v>
      </c>
      <c r="AU230" s="18">
        <v>157252.52614989001</v>
      </c>
      <c r="AV230" s="18">
        <v>160931.83441867499</v>
      </c>
      <c r="AW230" s="18">
        <v>164612.754077055</v>
      </c>
      <c r="AX230" s="18">
        <v>168293.67639445199</v>
      </c>
      <c r="AY230" s="18">
        <v>171978.414855835</v>
      </c>
      <c r="AZ230" s="18">
        <v>175657.720623067</v>
      </c>
      <c r="BA230" s="18">
        <v>179338.638599561</v>
      </c>
      <c r="BB230" s="18">
        <v>183019.55978616199</v>
      </c>
      <c r="BC230" s="15">
        <v>186704.29748727</v>
      </c>
    </row>
    <row r="231" spans="1:55" ht="16" x14ac:dyDescent="0.45">
      <c r="A231" s="19" t="s">
        <v>19</v>
      </c>
      <c r="B231" s="20" t="s">
        <v>69</v>
      </c>
      <c r="C231" s="21" t="s">
        <v>84</v>
      </c>
      <c r="D231" s="22" t="s">
        <v>20</v>
      </c>
      <c r="E231" s="23" t="s">
        <v>20</v>
      </c>
      <c r="F231" s="23" t="s">
        <v>20</v>
      </c>
      <c r="G231" s="23" t="s">
        <v>20</v>
      </c>
      <c r="H231" s="23" t="s">
        <v>20</v>
      </c>
      <c r="I231" s="23" t="s">
        <v>34</v>
      </c>
      <c r="J231" s="23" t="s">
        <v>34</v>
      </c>
      <c r="K231" s="23" t="s">
        <v>34</v>
      </c>
      <c r="L231" s="23" t="s">
        <v>20</v>
      </c>
      <c r="M231" s="23" t="s">
        <v>20</v>
      </c>
      <c r="N231" s="23" t="s">
        <v>20</v>
      </c>
      <c r="O231" s="23" t="s">
        <v>20</v>
      </c>
      <c r="P231" s="23" t="s">
        <v>34</v>
      </c>
      <c r="Q231" s="23" t="s">
        <v>34</v>
      </c>
      <c r="R231" s="24">
        <f>VLOOKUP($A231&amp;"_"&amp;$C231,watf_2016!$A:$AD,5,FALSE)</f>
        <v>46316697</v>
      </c>
      <c r="S231" s="24">
        <f>VLOOKUP($A231&amp;"_"&amp;$C231,watf_2017!$A:$AD,18,FALSE)</f>
        <v>47869583</v>
      </c>
      <c r="T231" s="24">
        <f>VLOOKUP($A231&amp;"_"&amp;$C231,watf_2018!$A:$AD,18,FALSE)</f>
        <v>49583089</v>
      </c>
      <c r="U231" s="24">
        <f>VLOOKUP($A231&amp;"_"&amp;$C231,watf_2019!$A:$AD,18,FALSE)</f>
        <v>50074145</v>
      </c>
      <c r="V231" s="24">
        <f>VLOOKUP($A231&amp;"_"&amp;$C231,watf_2020!$A:$AD,19,FALSE)</f>
        <v>55423049</v>
      </c>
      <c r="W231" s="24">
        <f>VLOOKUP($A231&amp;"_"&amp;$C231,watf_2021!$A:$AD,18,FALSE)</f>
        <v>17246147</v>
      </c>
      <c r="X231" s="24">
        <f>VLOOKUP($A231&amp;"_"&amp;$C231,watf_2021!$A:$AD,19,FALSE)</f>
        <v>9533901.4237431698</v>
      </c>
      <c r="Y231" s="24">
        <v>38202250</v>
      </c>
      <c r="Z231" s="24">
        <v>47496820.266992263</v>
      </c>
      <c r="AA231" s="24">
        <v>53137047.928270392</v>
      </c>
      <c r="AB231" s="24">
        <v>57664920.870337605</v>
      </c>
      <c r="AC231" s="24">
        <v>60888427.839485623</v>
      </c>
      <c r="AD231" s="24">
        <v>63340762.972031161</v>
      </c>
      <c r="AE231" s="24">
        <v>65934523.395137161</v>
      </c>
      <c r="AF231" s="24">
        <v>68077624.224015653</v>
      </c>
      <c r="AG231" s="24">
        <v>70345358.579462916</v>
      </c>
      <c r="AH231" s="24">
        <v>72636834.5209236</v>
      </c>
      <c r="AI231" s="24">
        <v>74978308.139154315</v>
      </c>
      <c r="AJ231" s="24">
        <v>77393374.414812252</v>
      </c>
      <c r="AK231" s="24">
        <v>79752304.930480704</v>
      </c>
      <c r="AL231" s="24">
        <v>82070557.425461873</v>
      </c>
      <c r="AM231" s="24">
        <v>84356925.795159489</v>
      </c>
      <c r="AN231" s="24">
        <v>86669951.172434092</v>
      </c>
      <c r="AO231" s="24">
        <v>88961150.085793033</v>
      </c>
      <c r="AP231" s="24">
        <v>91250909.568888173</v>
      </c>
      <c r="AQ231" s="24">
        <v>93519370.997637168</v>
      </c>
      <c r="AR231" s="24">
        <v>95822852.655814826</v>
      </c>
      <c r="AS231" s="24">
        <v>98108203.708337694</v>
      </c>
      <c r="AT231" s="24">
        <v>100393550.37416701</v>
      </c>
      <c r="AU231" s="24">
        <v>102662011.80291592</v>
      </c>
      <c r="AV231" s="24">
        <v>104965493.46109347</v>
      </c>
      <c r="AW231" s="24">
        <v>107250844.51361622</v>
      </c>
      <c r="AX231" s="24">
        <v>109536191.17944548</v>
      </c>
      <c r="AY231" s="24">
        <v>111804652.60819456</v>
      </c>
      <c r="AZ231" s="24">
        <v>114108134.26637204</v>
      </c>
      <c r="BA231" s="24">
        <v>116393485.31889498</v>
      </c>
      <c r="BB231" s="24">
        <v>118678831.98472418</v>
      </c>
      <c r="BC231" s="21">
        <v>120982546.13889001</v>
      </c>
    </row>
    <row r="232" spans="1:55" ht="16" x14ac:dyDescent="0.45">
      <c r="A232" s="13" t="s">
        <v>22</v>
      </c>
      <c r="B232" s="14" t="s">
        <v>69</v>
      </c>
      <c r="C232" s="15" t="s">
        <v>84</v>
      </c>
      <c r="D232" s="16" t="s">
        <v>20</v>
      </c>
      <c r="E232" s="17" t="s">
        <v>20</v>
      </c>
      <c r="F232" s="17" t="s">
        <v>20</v>
      </c>
      <c r="G232" s="17" t="s">
        <v>20</v>
      </c>
      <c r="H232" s="17" t="s">
        <v>20</v>
      </c>
      <c r="I232" s="17" t="s">
        <v>34</v>
      </c>
      <c r="J232" s="17" t="s">
        <v>34</v>
      </c>
      <c r="K232" s="17" t="s">
        <v>34</v>
      </c>
      <c r="L232" s="17" t="s">
        <v>20</v>
      </c>
      <c r="M232" s="17" t="s">
        <v>20</v>
      </c>
      <c r="N232" s="17" t="s">
        <v>20</v>
      </c>
      <c r="O232" s="17" t="s">
        <v>20</v>
      </c>
      <c r="P232" s="17" t="s">
        <v>34</v>
      </c>
      <c r="Q232" s="17" t="s">
        <v>34</v>
      </c>
      <c r="R232" s="18">
        <f>VLOOKUP($A232&amp;"_"&amp;$C232,watf_2016!$A:$AD,5,FALSE)</f>
        <v>40017135</v>
      </c>
      <c r="S232" s="18">
        <f>VLOOKUP($A232&amp;"_"&amp;$C232,watf_2017!$A:$AD,18,FALSE)</f>
        <v>43426626</v>
      </c>
      <c r="T232" s="18">
        <f>VLOOKUP($A232&amp;"_"&amp;$C232,watf_2018!$A:$AD,18,FALSE)</f>
        <v>49784210</v>
      </c>
      <c r="U232" s="18">
        <f>VLOOKUP($A232&amp;"_"&amp;$C232,watf_2019!$A:$AD,18,FALSE)</f>
        <v>52207282</v>
      </c>
      <c r="V232" s="18">
        <f>VLOOKUP($A232&amp;"_"&amp;$C232,watf_2020!$A:$AD,19,FALSE)</f>
        <v>53840658</v>
      </c>
      <c r="W232" s="18">
        <f>VLOOKUP($A232&amp;"_"&amp;$C232,watf_2021!$A:$AD,18,FALSE)</f>
        <v>9546651</v>
      </c>
      <c r="X232" s="18">
        <f>VLOOKUP($A232&amp;"_"&amp;$C232,watf_2021!$A:$AD,19,FALSE)</f>
        <v>1164122.617518286</v>
      </c>
      <c r="Y232" s="18">
        <v>16540960</v>
      </c>
      <c r="Z232" s="18">
        <v>44015803.928762726</v>
      </c>
      <c r="AA232" s="18">
        <v>54886068.35927432</v>
      </c>
      <c r="AB232" s="18">
        <v>60808171.946900934</v>
      </c>
      <c r="AC232" s="18">
        <v>67230022.849532783</v>
      </c>
      <c r="AD232" s="18">
        <v>71182598.844632104</v>
      </c>
      <c r="AE232" s="18">
        <v>74657296.013349473</v>
      </c>
      <c r="AF232" s="18">
        <v>78465867.381386831</v>
      </c>
      <c r="AG232" s="18">
        <v>82982522.628080845</v>
      </c>
      <c r="AH232" s="18">
        <v>87475938.876574352</v>
      </c>
      <c r="AI232" s="18">
        <v>91939186.256754696</v>
      </c>
      <c r="AJ232" s="18">
        <v>96377210.989842415</v>
      </c>
      <c r="AK232" s="18">
        <v>100696807.26836656</v>
      </c>
      <c r="AL232" s="18">
        <v>104889425.03521089</v>
      </c>
      <c r="AM232" s="18">
        <v>108939316.97182757</v>
      </c>
      <c r="AN232" s="18">
        <v>112839048.06970246</v>
      </c>
      <c r="AO232" s="18">
        <v>116607128.2980175</v>
      </c>
      <c r="AP232" s="18">
        <v>120263558.31960496</v>
      </c>
      <c r="AQ232" s="18">
        <v>123823034.03177121</v>
      </c>
      <c r="AR232" s="18">
        <v>127377459.76233989</v>
      </c>
      <c r="AS232" s="18">
        <v>130927274.81647103</v>
      </c>
      <c r="AT232" s="18">
        <v>134472968.66368917</v>
      </c>
      <c r="AU232" s="18">
        <v>138014946.21464181</v>
      </c>
      <c r="AV232" s="18">
        <v>141553623.60011825</v>
      </c>
      <c r="AW232" s="18">
        <v>145089265.14366642</v>
      </c>
      <c r="AX232" s="18">
        <v>148622202.8313598</v>
      </c>
      <c r="AY232" s="18">
        <v>152152699.83874023</v>
      </c>
      <c r="AZ232" s="18">
        <v>155681044.73500165</v>
      </c>
      <c r="BA232" s="18">
        <v>159207387.03825632</v>
      </c>
      <c r="BB232" s="18">
        <v>162731955.40968555</v>
      </c>
      <c r="BC232" s="15">
        <v>166255064.12837246</v>
      </c>
    </row>
    <row r="233" spans="1:55" ht="16" x14ac:dyDescent="0.45">
      <c r="A233" s="19" t="s">
        <v>23</v>
      </c>
      <c r="B233" s="20" t="s">
        <v>69</v>
      </c>
      <c r="C233" s="21" t="s">
        <v>84</v>
      </c>
      <c r="D233" s="22" t="s">
        <v>20</v>
      </c>
      <c r="E233" s="23" t="s">
        <v>20</v>
      </c>
      <c r="F233" s="23" t="s">
        <v>20</v>
      </c>
      <c r="G233" s="23" t="s">
        <v>20</v>
      </c>
      <c r="H233" s="23" t="s">
        <v>20</v>
      </c>
      <c r="I233" s="23" t="s">
        <v>34</v>
      </c>
      <c r="J233" s="23" t="s">
        <v>34</v>
      </c>
      <c r="K233" s="23" t="s">
        <v>34</v>
      </c>
      <c r="L233" s="23" t="s">
        <v>20</v>
      </c>
      <c r="M233" s="23" t="s">
        <v>20</v>
      </c>
      <c r="N233" s="23" t="s">
        <v>20</v>
      </c>
      <c r="O233" s="23" t="s">
        <v>20</v>
      </c>
      <c r="P233" s="23" t="s">
        <v>34</v>
      </c>
      <c r="Q233" s="23" t="s">
        <v>34</v>
      </c>
      <c r="R233" s="24">
        <f>VLOOKUP($A233&amp;"_"&amp;$C233,watf_2016!$A:$AD,5,FALSE)</f>
        <v>86783047</v>
      </c>
      <c r="S233" s="24">
        <f>VLOOKUP($A233&amp;"_"&amp;$C233,watf_2017!$A:$AD,18,FALSE)</f>
        <v>91635759</v>
      </c>
      <c r="T233" s="24">
        <f>VLOOKUP($A233&amp;"_"&amp;$C233,watf_2018!$A:$AD,18,FALSE)</f>
        <v>99596690</v>
      </c>
      <c r="U233" s="24">
        <f>VLOOKUP($A233&amp;"_"&amp;$C233,watf_2019!$A:$AD,18,FALSE)</f>
        <v>102464223</v>
      </c>
      <c r="V233" s="24">
        <f>VLOOKUP($A233&amp;"_"&amp;$C233,watf_2020!$A:$AD,19,FALSE)</f>
        <v>109376039</v>
      </c>
      <c r="W233" s="24">
        <f>VLOOKUP($A233&amp;"_"&amp;$C233,watf_2021!$A:$AD,18,FALSE)</f>
        <v>26857679</v>
      </c>
      <c r="X233" s="24">
        <f>VLOOKUP($A233&amp;"_"&amp;$C233,watf_2021!$A:$AD,19,FALSE)</f>
        <v>10794529.193681682</v>
      </c>
      <c r="Y233" s="24">
        <v>54935785</v>
      </c>
      <c r="Z233" s="24">
        <v>86073158.083213851</v>
      </c>
      <c r="AA233" s="24">
        <v>103311113.95190407</v>
      </c>
      <c r="AB233" s="24">
        <v>115124462.35916901</v>
      </c>
      <c r="AC233" s="24">
        <v>125596463.1406453</v>
      </c>
      <c r="AD233" s="24">
        <v>133139097.78122467</v>
      </c>
      <c r="AE233" s="24">
        <v>140455263.98615274</v>
      </c>
      <c r="AF233" s="24">
        <v>147059000.52232409</v>
      </c>
      <c r="AG233" s="24">
        <v>153867256.16790038</v>
      </c>
      <c r="AH233" s="24">
        <v>160676016.16928691</v>
      </c>
      <c r="AI233" s="24">
        <v>167504674.73267207</v>
      </c>
      <c r="AJ233" s="24">
        <v>174381873.46182749</v>
      </c>
      <c r="AK233" s="24">
        <v>181083893.89655358</v>
      </c>
      <c r="AL233" s="24">
        <v>187617668.01879701</v>
      </c>
      <c r="AM233" s="24">
        <v>193976217.94474614</v>
      </c>
      <c r="AN233" s="24">
        <v>200210829.5792515</v>
      </c>
      <c r="AO233" s="24">
        <v>206291423.9795796</v>
      </c>
      <c r="AP233" s="24">
        <v>212258530.91756338</v>
      </c>
      <c r="AQ233" s="24">
        <v>218106969.50504908</v>
      </c>
      <c r="AR233" s="24">
        <v>223985483.7693401</v>
      </c>
      <c r="AS233" s="24">
        <v>229841176.75253257</v>
      </c>
      <c r="AT233" s="24">
        <v>235692729.62915537</v>
      </c>
      <c r="AU233" s="24">
        <v>241523608.50060815</v>
      </c>
      <c r="AV233" s="24">
        <v>247386319.02046958</v>
      </c>
      <c r="AW233" s="24">
        <v>253227788.63367537</v>
      </c>
      <c r="AX233" s="24">
        <v>259066540.47731012</v>
      </c>
      <c r="AY233" s="24">
        <v>264885898.41907397</v>
      </c>
      <c r="AZ233" s="24">
        <v>270738240.10221511</v>
      </c>
      <c r="BA233" s="24">
        <v>276570377.76237285</v>
      </c>
      <c r="BB233" s="24">
        <v>282400730.84826416</v>
      </c>
      <c r="BC233" s="21">
        <v>288248051.24792862</v>
      </c>
    </row>
    <row r="234" spans="1:55" ht="16" x14ac:dyDescent="0.45">
      <c r="A234" s="13" t="s">
        <v>24</v>
      </c>
      <c r="B234" s="14" t="s">
        <v>69</v>
      </c>
      <c r="C234" s="15" t="s">
        <v>84</v>
      </c>
      <c r="D234" s="16" t="s">
        <v>20</v>
      </c>
      <c r="E234" s="17" t="s">
        <v>20</v>
      </c>
      <c r="F234" s="17" t="s">
        <v>20</v>
      </c>
      <c r="G234" s="17" t="s">
        <v>20</v>
      </c>
      <c r="H234" s="17" t="s">
        <v>20</v>
      </c>
      <c r="I234" s="17" t="s">
        <v>34</v>
      </c>
      <c r="J234" s="17" t="s">
        <v>34</v>
      </c>
      <c r="K234" s="17" t="s">
        <v>34</v>
      </c>
      <c r="L234" s="17" t="s">
        <v>20</v>
      </c>
      <c r="M234" s="17" t="s">
        <v>20</v>
      </c>
      <c r="N234" s="17" t="s">
        <v>20</v>
      </c>
      <c r="O234" s="17" t="s">
        <v>20</v>
      </c>
      <c r="P234" s="17" t="s">
        <v>34</v>
      </c>
      <c r="Q234" s="17" t="s">
        <v>34</v>
      </c>
      <c r="R234" s="18">
        <f>VLOOKUP($A234&amp;"_"&amp;$C234,watf_2016!$A:$AD,5,FALSE)</f>
        <v>1001016</v>
      </c>
      <c r="S234" s="18">
        <f>VLOOKUP($A234&amp;"_"&amp;$C234,watf_2017!$A:$AD,18,FALSE)</f>
        <v>908757</v>
      </c>
      <c r="T234" s="18">
        <f>VLOOKUP($A234&amp;"_"&amp;$C234,watf_2018!$A:$AD,18,FALSE)</f>
        <v>980734</v>
      </c>
      <c r="U234" s="18">
        <f>VLOOKUP($A234&amp;"_"&amp;$C234,watf_2019!$A:$AD,18,FALSE)</f>
        <v>993715.82700000005</v>
      </c>
      <c r="V234" s="18">
        <f>VLOOKUP($A234&amp;"_"&amp;$C234,watf_2020!$A:$AD,19,FALSE)</f>
        <v>972237</v>
      </c>
      <c r="W234" s="18">
        <f>VLOOKUP($A234&amp;"_"&amp;$C234,watf_2021!$A:$AD,18,FALSE)</f>
        <v>808787.23699999996</v>
      </c>
      <c r="X234" s="18">
        <f>VLOOKUP($A234&amp;"_"&amp;$C234,watf_2021!$A:$AD,19,FALSE)</f>
        <v>1014709.4350469805</v>
      </c>
      <c r="Y234" s="18">
        <v>1076043.3389999999</v>
      </c>
      <c r="Z234" s="18">
        <v>979329.10983774601</v>
      </c>
      <c r="AA234" s="18">
        <v>1063149.8664651837</v>
      </c>
      <c r="AB234" s="18">
        <v>1081963.3763438845</v>
      </c>
      <c r="AC234" s="18">
        <v>1089609.2811094397</v>
      </c>
      <c r="AD234" s="18">
        <v>1099870.8808873533</v>
      </c>
      <c r="AE234" s="18">
        <v>1105890.9212377595</v>
      </c>
      <c r="AF234" s="18">
        <v>1113569.6936152284</v>
      </c>
      <c r="AG234" s="18">
        <v>1122789.1058846333</v>
      </c>
      <c r="AH234" s="18">
        <v>1134379.242363241</v>
      </c>
      <c r="AI234" s="18">
        <v>1146342.3001148358</v>
      </c>
      <c r="AJ234" s="18">
        <v>1157309.804868147</v>
      </c>
      <c r="AK234" s="18">
        <v>1168367.7802385932</v>
      </c>
      <c r="AL234" s="18">
        <v>1179614.6669768549</v>
      </c>
      <c r="AM234" s="18">
        <v>1191283.2176145006</v>
      </c>
      <c r="AN234" s="18">
        <v>1203388.2606031834</v>
      </c>
      <c r="AO234" s="18">
        <v>1215910.336063528</v>
      </c>
      <c r="AP234" s="18">
        <v>1228837.0489612427</v>
      </c>
      <c r="AQ234" s="18">
        <v>1242093.475519635</v>
      </c>
      <c r="AR234" s="18">
        <v>1255349.9020780274</v>
      </c>
      <c r="AS234" s="18">
        <v>1268606.3286364197</v>
      </c>
      <c r="AT234" s="18">
        <v>1281862.7551948121</v>
      </c>
      <c r="AU234" s="18">
        <v>1295119.1817532044</v>
      </c>
      <c r="AV234" s="18">
        <v>1308375.6083115968</v>
      </c>
      <c r="AW234" s="18">
        <v>1321632.0348699891</v>
      </c>
      <c r="AX234" s="18">
        <v>1334888.4614283815</v>
      </c>
      <c r="AY234" s="18">
        <v>1348144.8879867739</v>
      </c>
      <c r="AZ234" s="18">
        <v>1361401.3145451662</v>
      </c>
      <c r="BA234" s="18">
        <v>1374657.7411035586</v>
      </c>
      <c r="BB234" s="18">
        <v>1387914.1676619509</v>
      </c>
      <c r="BC234" s="15">
        <v>1383747.9374403069</v>
      </c>
    </row>
    <row r="235" spans="1:55" ht="16" x14ac:dyDescent="0.45">
      <c r="A235" s="19" t="s">
        <v>25</v>
      </c>
      <c r="B235" s="20" t="s">
        <v>69</v>
      </c>
      <c r="C235" s="21" t="s">
        <v>84</v>
      </c>
      <c r="D235" s="22" t="s">
        <v>20</v>
      </c>
      <c r="E235" s="23" t="s">
        <v>20</v>
      </c>
      <c r="F235" s="23" t="s">
        <v>20</v>
      </c>
      <c r="G235" s="23" t="s">
        <v>20</v>
      </c>
      <c r="H235" s="23" t="s">
        <v>20</v>
      </c>
      <c r="I235" s="23" t="s">
        <v>34</v>
      </c>
      <c r="J235" s="23" t="s">
        <v>34</v>
      </c>
      <c r="K235" s="23" t="s">
        <v>34</v>
      </c>
      <c r="L235" s="23" t="s">
        <v>20</v>
      </c>
      <c r="M235" s="23" t="s">
        <v>20</v>
      </c>
      <c r="N235" s="23" t="s">
        <v>20</v>
      </c>
      <c r="O235" s="23" t="s">
        <v>20</v>
      </c>
      <c r="P235" s="23" t="s">
        <v>34</v>
      </c>
      <c r="Q235" s="23" t="s">
        <v>34</v>
      </c>
      <c r="R235" s="24">
        <f>VLOOKUP($A235&amp;"_"&amp;$C235,watf_2016!$A:$AD,5,FALSE)</f>
        <v>963718</v>
      </c>
      <c r="S235" s="24">
        <f>VLOOKUP($A235&amp;"_"&amp;$C235,watf_2017!$A:$AD,18,FALSE)</f>
        <v>957140</v>
      </c>
      <c r="T235" s="24">
        <f>VLOOKUP($A235&amp;"_"&amp;$C235,watf_2018!$A:$AD,18,FALSE)</f>
        <v>1013177</v>
      </c>
      <c r="U235" s="24">
        <f>VLOOKUP($A235&amp;"_"&amp;$C235,watf_2019!$A:$AD,18,FALSE)</f>
        <v>1033463</v>
      </c>
      <c r="V235" s="24">
        <f>VLOOKUP($A235&amp;"_"&amp;$C235,watf_2020!$A:$AD,19,FALSE)</f>
        <v>1085919</v>
      </c>
      <c r="W235" s="24">
        <f>VLOOKUP($A235&amp;"_"&amp;$C235,watf_2021!$A:$AD,18,FALSE)</f>
        <v>495149</v>
      </c>
      <c r="X235" s="24">
        <f>VLOOKUP($A235&amp;"_"&amp;$C235,watf_2021!$A:$AD,19,FALSE)</f>
        <v>272630.23921579943</v>
      </c>
      <c r="Y235" s="24">
        <v>716737</v>
      </c>
      <c r="Z235" s="24">
        <v>848599.54676357855</v>
      </c>
      <c r="AA235" s="24">
        <v>1002942.977762264</v>
      </c>
      <c r="AB235" s="24">
        <v>1116001.6702359577</v>
      </c>
      <c r="AC235" s="24">
        <v>1198456.270842802</v>
      </c>
      <c r="AD235" s="24">
        <v>1243422.7985598112</v>
      </c>
      <c r="AE235" s="24">
        <v>1280051.7948839739</v>
      </c>
      <c r="AF235" s="24">
        <v>1314786.9414959629</v>
      </c>
      <c r="AG235" s="24">
        <v>1349294.503443683</v>
      </c>
      <c r="AH235" s="24">
        <v>1382480.6142343439</v>
      </c>
      <c r="AI235" s="24">
        <v>1414842.9511531419</v>
      </c>
      <c r="AJ235" s="24">
        <v>1446462.2570323625</v>
      </c>
      <c r="AK235" s="24">
        <v>1476916.6614439064</v>
      </c>
      <c r="AL235" s="24">
        <v>1506394.2105878727</v>
      </c>
      <c r="AM235" s="24">
        <v>1535094.3623022647</v>
      </c>
      <c r="AN235" s="24">
        <v>1563532.5069600611</v>
      </c>
      <c r="AO235" s="24">
        <v>1591354.7849834883</v>
      </c>
      <c r="AP235" s="24">
        <v>1618789.0474308119</v>
      </c>
      <c r="AQ235" s="24">
        <v>1645713.060538023</v>
      </c>
      <c r="AR235" s="24">
        <v>1672921.4804585415</v>
      </c>
      <c r="AS235" s="24">
        <v>1699970.9115925378</v>
      </c>
      <c r="AT235" s="24">
        <v>1727020.3462535227</v>
      </c>
      <c r="AU235" s="24">
        <v>1753944.359360734</v>
      </c>
      <c r="AV235" s="24">
        <v>1781152.7792812523</v>
      </c>
      <c r="AW235" s="24">
        <v>1808202.2104152483</v>
      </c>
      <c r="AX235" s="24">
        <v>1835251.6450762283</v>
      </c>
      <c r="AY235" s="24">
        <v>1862175.6581834452</v>
      </c>
      <c r="AZ235" s="24">
        <v>1889384.0781039582</v>
      </c>
      <c r="BA235" s="24">
        <v>1916433.5092379595</v>
      </c>
      <c r="BB235" s="24">
        <v>1943482.9438989393</v>
      </c>
      <c r="BC235" s="21">
        <v>1970324.4520328455</v>
      </c>
    </row>
    <row r="236" spans="1:55" ht="16" x14ac:dyDescent="0.45">
      <c r="A236" s="13" t="s">
        <v>19</v>
      </c>
      <c r="B236" s="14" t="s">
        <v>69</v>
      </c>
      <c r="C236" s="15" t="s">
        <v>85</v>
      </c>
      <c r="D236" s="16" t="s">
        <v>20</v>
      </c>
      <c r="E236" s="17" t="s">
        <v>20</v>
      </c>
      <c r="F236" s="17" t="s">
        <v>20</v>
      </c>
      <c r="G236" s="17" t="s">
        <v>20</v>
      </c>
      <c r="H236" s="17" t="s">
        <v>20</v>
      </c>
      <c r="I236" s="17" t="s">
        <v>20</v>
      </c>
      <c r="J236" s="17" t="s">
        <v>20</v>
      </c>
      <c r="K236" s="17" t="s">
        <v>20</v>
      </c>
      <c r="L236" s="17" t="s">
        <v>20</v>
      </c>
      <c r="M236" s="17" t="s">
        <v>20</v>
      </c>
      <c r="N236" s="17" t="s">
        <v>20</v>
      </c>
      <c r="O236" s="17" t="s">
        <v>20</v>
      </c>
      <c r="P236" s="17" t="s">
        <v>20</v>
      </c>
      <c r="Q236" s="17" t="s">
        <v>20</v>
      </c>
      <c r="R236" s="18" t="e">
        <f>VLOOKUP($A236&amp;"_"&amp;$C236,watf_2016!$A:$AD,5,FALSE)</f>
        <v>#N/A</v>
      </c>
      <c r="S236" s="18" t="e">
        <f>VLOOKUP($A236&amp;"_"&amp;$C236,watf_2017!$A:$AD,18,FALSE)</f>
        <v>#N/A</v>
      </c>
      <c r="T236" s="18" t="e">
        <f>VLOOKUP($A236&amp;"_"&amp;$C236,watf_2018!$A:$AD,18,FALSE)</f>
        <v>#N/A</v>
      </c>
      <c r="U236" s="18" t="e">
        <f>VLOOKUP($A236&amp;"_"&amp;$C236,watf_2019!$A:$AD,18,FALSE)</f>
        <v>#N/A</v>
      </c>
      <c r="V236" s="18" t="e">
        <f>VLOOKUP($A236&amp;"_"&amp;$C236,watf_2020!$A:$AD,19,FALSE)</f>
        <v>#N/A</v>
      </c>
      <c r="W236" s="18" t="e">
        <f>VLOOKUP($A236&amp;"_"&amp;$C236,watf_2021!$A:$AD,18,FALSE)</f>
        <v>#N/A</v>
      </c>
      <c r="X236" s="18" t="e">
        <f>VLOOKUP($A236&amp;"_"&amp;$C236,watf_2021!$A:$AD,19,FALSE)</f>
        <v>#N/A</v>
      </c>
      <c r="Y236" s="18">
        <v>762281</v>
      </c>
      <c r="Z236" s="18">
        <v>770576.03534903808</v>
      </c>
      <c r="AA236" s="18">
        <v>890117.8919710801</v>
      </c>
      <c r="AB236" s="18">
        <v>1074426.021905283</v>
      </c>
      <c r="AC236" s="18">
        <v>1150026.069172869</v>
      </c>
      <c r="AD236" s="18">
        <v>1158892.8389949396</v>
      </c>
      <c r="AE236" s="18">
        <v>1196033.7405958844</v>
      </c>
      <c r="AF236" s="18">
        <v>1215014.8366601646</v>
      </c>
      <c r="AG236" s="18">
        <v>1236324.6915153346</v>
      </c>
      <c r="AH236" s="18">
        <v>1258760.1093283959</v>
      </c>
      <c r="AI236" s="18">
        <v>1283622.859580037</v>
      </c>
      <c r="AJ236" s="18">
        <v>1307245.7604954706</v>
      </c>
      <c r="AK236" s="18">
        <v>1332125.8450723344</v>
      </c>
      <c r="AL236" s="18">
        <v>1357009.0042012304</v>
      </c>
      <c r="AM236" s="18">
        <v>1383130.5145622101</v>
      </c>
      <c r="AN236" s="18">
        <v>1406753.4154776433</v>
      </c>
      <c r="AO236" s="18">
        <v>1431633.5000545071</v>
      </c>
      <c r="AP236" s="18">
        <v>1456516.6591833928</v>
      </c>
      <c r="AQ236" s="18">
        <v>1482638.1695443622</v>
      </c>
      <c r="AR236" s="18">
        <v>1506261.0704598059</v>
      </c>
      <c r="AS236" s="18">
        <v>1531141.155036649</v>
      </c>
      <c r="AT236" s="18">
        <v>1556024.3141655554</v>
      </c>
      <c r="AU236" s="18">
        <v>1582145.8245265351</v>
      </c>
      <c r="AV236" s="18">
        <v>1605768.7254419681</v>
      </c>
      <c r="AW236" s="18">
        <v>1630648.8100188221</v>
      </c>
      <c r="AX236" s="18">
        <v>1655531.9691477278</v>
      </c>
      <c r="AY236" s="18">
        <v>1681653.4795087078</v>
      </c>
      <c r="AZ236" s="18">
        <v>1705276.3804241412</v>
      </c>
      <c r="BA236" s="18">
        <v>1730156.4650010052</v>
      </c>
      <c r="BB236" s="18">
        <v>1755039.6241298805</v>
      </c>
      <c r="BC236" s="15">
        <v>1781161.1344908602</v>
      </c>
    </row>
    <row r="237" spans="1:55" ht="16" x14ac:dyDescent="0.45">
      <c r="A237" s="19" t="s">
        <v>22</v>
      </c>
      <c r="B237" s="20" t="s">
        <v>69</v>
      </c>
      <c r="C237" s="21" t="s">
        <v>85</v>
      </c>
      <c r="D237" s="22" t="s">
        <v>20</v>
      </c>
      <c r="E237" s="23" t="s">
        <v>20</v>
      </c>
      <c r="F237" s="23" t="s">
        <v>20</v>
      </c>
      <c r="G237" s="23" t="s">
        <v>20</v>
      </c>
      <c r="H237" s="23" t="s">
        <v>20</v>
      </c>
      <c r="I237" s="23" t="s">
        <v>20</v>
      </c>
      <c r="J237" s="23" t="s">
        <v>20</v>
      </c>
      <c r="K237" s="23" t="s">
        <v>20</v>
      </c>
      <c r="L237" s="23" t="s">
        <v>20</v>
      </c>
      <c r="M237" s="23" t="s">
        <v>20</v>
      </c>
      <c r="N237" s="23" t="s">
        <v>20</v>
      </c>
      <c r="O237" s="23" t="s">
        <v>20</v>
      </c>
      <c r="P237" s="23" t="s">
        <v>20</v>
      </c>
      <c r="Q237" s="23" t="s">
        <v>20</v>
      </c>
      <c r="R237" s="24" t="e">
        <f>VLOOKUP($A237&amp;"_"&amp;$C237,watf_2016!$A:$AD,5,FALSE)</f>
        <v>#N/A</v>
      </c>
      <c r="S237" s="24" t="e">
        <f>VLOOKUP($A237&amp;"_"&amp;$C237,watf_2017!$A:$AD,18,FALSE)</f>
        <v>#N/A</v>
      </c>
      <c r="T237" s="24" t="e">
        <f>VLOOKUP($A237&amp;"_"&amp;$C237,watf_2018!$A:$AD,18,FALSE)</f>
        <v>#N/A</v>
      </c>
      <c r="U237" s="24" t="e">
        <f>VLOOKUP($A237&amp;"_"&amp;$C237,watf_2019!$A:$AD,18,FALSE)</f>
        <v>#N/A</v>
      </c>
      <c r="V237" s="24" t="e">
        <f>VLOOKUP($A237&amp;"_"&amp;$C237,watf_2020!$A:$AD,19,FALSE)</f>
        <v>#N/A</v>
      </c>
      <c r="W237" s="24" t="e">
        <f>VLOOKUP($A237&amp;"_"&amp;$C237,watf_2021!$A:$AD,18,FALSE)</f>
        <v>#N/A</v>
      </c>
      <c r="X237" s="24" t="e">
        <f>VLOOKUP($A237&amp;"_"&amp;$C237,watf_2021!$A:$AD,19,FALSE)</f>
        <v>#N/A</v>
      </c>
      <c r="Y237" s="24">
        <v>308305</v>
      </c>
      <c r="Z237" s="24">
        <v>474428.42116381787</v>
      </c>
      <c r="AA237" s="24">
        <v>510216.20013445278</v>
      </c>
      <c r="AB237" s="24">
        <v>534615.14617073757</v>
      </c>
      <c r="AC237" s="24">
        <v>550344.58211717871</v>
      </c>
      <c r="AD237" s="24">
        <v>560315.16033681179</v>
      </c>
      <c r="AE237" s="24">
        <v>565399.4812690377</v>
      </c>
      <c r="AF237" s="24">
        <v>569509.19785160513</v>
      </c>
      <c r="AG237" s="24">
        <v>574904.67442169832</v>
      </c>
      <c r="AH237" s="24">
        <v>580845.75984398299</v>
      </c>
      <c r="AI237" s="24">
        <v>588072.22746478103</v>
      </c>
      <c r="AJ237" s="24">
        <v>594405.38413173123</v>
      </c>
      <c r="AK237" s="24">
        <v>601488.09049089928</v>
      </c>
      <c r="AL237" s="24">
        <v>608571.89436726167</v>
      </c>
      <c r="AM237" s="24">
        <v>616379.20774790819</v>
      </c>
      <c r="AN237" s="24">
        <v>622712.36441485654</v>
      </c>
      <c r="AO237" s="24">
        <v>629795.07077402179</v>
      </c>
      <c r="AP237" s="24">
        <v>636878.87465038989</v>
      </c>
      <c r="AQ237" s="24">
        <v>644686.18803102814</v>
      </c>
      <c r="AR237" s="24">
        <v>651019.34469798568</v>
      </c>
      <c r="AS237" s="24">
        <v>658102.05105715478</v>
      </c>
      <c r="AT237" s="24">
        <v>665185.85493351344</v>
      </c>
      <c r="AU237" s="24">
        <v>672993.16831415822</v>
      </c>
      <c r="AV237" s="24">
        <v>679326.32498111192</v>
      </c>
      <c r="AW237" s="24">
        <v>686409.03134027729</v>
      </c>
      <c r="AX237" s="24">
        <v>693492.83521663886</v>
      </c>
      <c r="AY237" s="24">
        <v>701300.14859728364</v>
      </c>
      <c r="AZ237" s="24">
        <v>707633.30526423838</v>
      </c>
      <c r="BA237" s="24">
        <v>714716.01162340562</v>
      </c>
      <c r="BB237" s="24">
        <v>721799.81549976615</v>
      </c>
      <c r="BC237" s="21">
        <v>729607.12888039905</v>
      </c>
    </row>
    <row r="238" spans="1:55" ht="16" x14ac:dyDescent="0.45">
      <c r="A238" s="13" t="s">
        <v>23</v>
      </c>
      <c r="B238" s="14" t="s">
        <v>69</v>
      </c>
      <c r="C238" s="15" t="s">
        <v>85</v>
      </c>
      <c r="D238" s="16" t="s">
        <v>20</v>
      </c>
      <c r="E238" s="17" t="s">
        <v>20</v>
      </c>
      <c r="F238" s="17" t="s">
        <v>20</v>
      </c>
      <c r="G238" s="17" t="s">
        <v>20</v>
      </c>
      <c r="H238" s="17" t="s">
        <v>20</v>
      </c>
      <c r="I238" s="17" t="s">
        <v>20</v>
      </c>
      <c r="J238" s="17" t="s">
        <v>20</v>
      </c>
      <c r="K238" s="17" t="s">
        <v>20</v>
      </c>
      <c r="L238" s="17" t="s">
        <v>20</v>
      </c>
      <c r="M238" s="17" t="s">
        <v>20</v>
      </c>
      <c r="N238" s="17" t="s">
        <v>20</v>
      </c>
      <c r="O238" s="17" t="s">
        <v>20</v>
      </c>
      <c r="P238" s="17" t="s">
        <v>20</v>
      </c>
      <c r="Q238" s="17" t="s">
        <v>20</v>
      </c>
      <c r="R238" s="18" t="e">
        <f>VLOOKUP($A238&amp;"_"&amp;$C238,watf_2016!$A:$AD,5,FALSE)</f>
        <v>#N/A</v>
      </c>
      <c r="S238" s="18" t="e">
        <f>VLOOKUP($A238&amp;"_"&amp;$C238,watf_2017!$A:$AD,18,FALSE)</f>
        <v>#N/A</v>
      </c>
      <c r="T238" s="18" t="e">
        <f>VLOOKUP($A238&amp;"_"&amp;$C238,watf_2018!$A:$AD,18,FALSE)</f>
        <v>#N/A</v>
      </c>
      <c r="U238" s="18" t="e">
        <f>VLOOKUP($A238&amp;"_"&amp;$C238,watf_2019!$A:$AD,18,FALSE)</f>
        <v>#N/A</v>
      </c>
      <c r="V238" s="18" t="e">
        <f>VLOOKUP($A238&amp;"_"&amp;$C238,watf_2020!$A:$AD,19,FALSE)</f>
        <v>#N/A</v>
      </c>
      <c r="W238" s="18" t="e">
        <f>VLOOKUP($A238&amp;"_"&amp;$C238,watf_2021!$A:$AD,18,FALSE)</f>
        <v>#N/A</v>
      </c>
      <c r="X238" s="18" t="e">
        <f>VLOOKUP($A238&amp;"_"&amp;$C238,watf_2021!$A:$AD,19,FALSE)</f>
        <v>#N/A</v>
      </c>
      <c r="Y238" s="18">
        <v>1070586</v>
      </c>
      <c r="Z238" s="18">
        <v>1245004.4565128561</v>
      </c>
      <c r="AA238" s="18">
        <v>1400334.092105533</v>
      </c>
      <c r="AB238" s="18">
        <v>1614441.3210676443</v>
      </c>
      <c r="AC238" s="18">
        <v>1705929.6874730496</v>
      </c>
      <c r="AD238" s="18">
        <v>1719207.9993317514</v>
      </c>
      <c r="AE238" s="18">
        <v>1761433.2218649222</v>
      </c>
      <c r="AF238" s="18">
        <v>1784524.0345117699</v>
      </c>
      <c r="AG238" s="18">
        <v>1811229.3659370327</v>
      </c>
      <c r="AH238" s="18">
        <v>1839605.8691723789</v>
      </c>
      <c r="AI238" s="18">
        <v>1871695.0870448181</v>
      </c>
      <c r="AJ238" s="18">
        <v>1901651.1446272016</v>
      </c>
      <c r="AK238" s="18">
        <v>1933613.9355632334</v>
      </c>
      <c r="AL238" s="18">
        <v>1965580.8985684921</v>
      </c>
      <c r="AM238" s="18">
        <v>1999509.7223101186</v>
      </c>
      <c r="AN238" s="18">
        <v>2029465.7798924996</v>
      </c>
      <c r="AO238" s="18">
        <v>2061428.5708285288</v>
      </c>
      <c r="AP238" s="18">
        <v>2093395.5338337827</v>
      </c>
      <c r="AQ238" s="18">
        <v>2127324.3575753905</v>
      </c>
      <c r="AR238" s="18">
        <v>2157280.4151577917</v>
      </c>
      <c r="AS238" s="18">
        <v>2189243.2060938035</v>
      </c>
      <c r="AT238" s="18">
        <v>2221210.1690990687</v>
      </c>
      <c r="AU238" s="18">
        <v>2255138.9928406933</v>
      </c>
      <c r="AV238" s="18">
        <v>2285095.0504230801</v>
      </c>
      <c r="AW238" s="18">
        <v>2317057.8413590994</v>
      </c>
      <c r="AX238" s="18">
        <v>2349024.8043643665</v>
      </c>
      <c r="AY238" s="18">
        <v>2382953.6281059915</v>
      </c>
      <c r="AZ238" s="18">
        <v>2412909.6856883797</v>
      </c>
      <c r="BA238" s="18">
        <v>2444872.4766244111</v>
      </c>
      <c r="BB238" s="18">
        <v>2476839.4396296465</v>
      </c>
      <c r="BC238" s="15">
        <v>2510768.2633712594</v>
      </c>
    </row>
    <row r="239" spans="1:55" ht="16" x14ac:dyDescent="0.45">
      <c r="A239" s="19" t="s">
        <v>25</v>
      </c>
      <c r="B239" s="20" t="s">
        <v>69</v>
      </c>
      <c r="C239" s="21" t="s">
        <v>85</v>
      </c>
      <c r="D239" s="22" t="s">
        <v>20</v>
      </c>
      <c r="E239" s="23" t="s">
        <v>20</v>
      </c>
      <c r="F239" s="23" t="s">
        <v>20</v>
      </c>
      <c r="G239" s="23" t="s">
        <v>20</v>
      </c>
      <c r="H239" s="23" t="s">
        <v>20</v>
      </c>
      <c r="I239" s="23" t="s">
        <v>20</v>
      </c>
      <c r="J239" s="23" t="s">
        <v>20</v>
      </c>
      <c r="K239" s="23" t="s">
        <v>20</v>
      </c>
      <c r="L239" s="23" t="s">
        <v>20</v>
      </c>
      <c r="M239" s="23" t="s">
        <v>20</v>
      </c>
      <c r="N239" s="23" t="s">
        <v>20</v>
      </c>
      <c r="O239" s="23" t="s">
        <v>20</v>
      </c>
      <c r="P239" s="23" t="s">
        <v>20</v>
      </c>
      <c r="Q239" s="23" t="s">
        <v>20</v>
      </c>
      <c r="R239" s="24" t="e">
        <f>VLOOKUP($A239&amp;"_"&amp;$C239,watf_2016!$A:$AD,5,FALSE)</f>
        <v>#N/A</v>
      </c>
      <c r="S239" s="24" t="e">
        <f>VLOOKUP($A239&amp;"_"&amp;$C239,watf_2017!$A:$AD,18,FALSE)</f>
        <v>#N/A</v>
      </c>
      <c r="T239" s="24" t="e">
        <f>VLOOKUP($A239&amp;"_"&amp;$C239,watf_2018!$A:$AD,18,FALSE)</f>
        <v>#N/A</v>
      </c>
      <c r="U239" s="24" t="e">
        <f>VLOOKUP($A239&amp;"_"&amp;$C239,watf_2019!$A:$AD,18,FALSE)</f>
        <v>#N/A</v>
      </c>
      <c r="V239" s="24" t="e">
        <f>VLOOKUP($A239&amp;"_"&amp;$C239,watf_2020!$A:$AD,19,FALSE)</f>
        <v>#N/A</v>
      </c>
      <c r="W239" s="24" t="e">
        <f>VLOOKUP($A239&amp;"_"&amp;$C239,watf_2021!$A:$AD,18,FALSE)</f>
        <v>#N/A</v>
      </c>
      <c r="X239" s="24" t="e">
        <f>VLOOKUP($A239&amp;"_"&amp;$C239,watf_2021!$A:$AD,19,FALSE)</f>
        <v>#N/A</v>
      </c>
      <c r="Y239" s="24">
        <v>46670</v>
      </c>
      <c r="Z239" s="24">
        <v>49199.051958769844</v>
      </c>
      <c r="AA239" s="24">
        <v>64076.826904426525</v>
      </c>
      <c r="AB239" s="24">
        <v>83684.424981957025</v>
      </c>
      <c r="AC239" s="24">
        <v>95972.383351066324</v>
      </c>
      <c r="AD239" s="24">
        <v>101529.14164120368</v>
      </c>
      <c r="AE239" s="24">
        <v>106244.15111873069</v>
      </c>
      <c r="AF239" s="24">
        <v>110191.14256371424</v>
      </c>
      <c r="AG239" s="24">
        <v>114323.02806624098</v>
      </c>
      <c r="AH239" s="24">
        <v>118511.12739772712</v>
      </c>
      <c r="AI239" s="24">
        <v>122886.19016278839</v>
      </c>
      <c r="AJ239" s="24">
        <v>127063.43184188311</v>
      </c>
      <c r="AK239" s="24">
        <v>131371.64481627318</v>
      </c>
      <c r="AL239" s="24">
        <v>135680.16289615986</v>
      </c>
      <c r="AM239" s="24">
        <v>140116.92334077036</v>
      </c>
      <c r="AN239" s="24">
        <v>144294.1650198641</v>
      </c>
      <c r="AO239" s="24">
        <v>148602.37799425528</v>
      </c>
      <c r="AP239" s="24">
        <v>152910.89607414033</v>
      </c>
      <c r="AQ239" s="24">
        <v>157347.6565187496</v>
      </c>
      <c r="AR239" s="24">
        <v>161524.89819784689</v>
      </c>
      <c r="AS239" s="24">
        <v>165833.11117223461</v>
      </c>
      <c r="AT239" s="24">
        <v>170141.62925212149</v>
      </c>
      <c r="AU239" s="24">
        <v>174578.38969673193</v>
      </c>
      <c r="AV239" s="24">
        <v>178755.63137582847</v>
      </c>
      <c r="AW239" s="24">
        <v>183063.84435021551</v>
      </c>
      <c r="AX239" s="24">
        <v>187372.36243010449</v>
      </c>
      <c r="AY239" s="24">
        <v>191809.12287471408</v>
      </c>
      <c r="AZ239" s="24">
        <v>195986.36455380922</v>
      </c>
      <c r="BA239" s="24">
        <v>200294.57752819901</v>
      </c>
      <c r="BB239" s="24">
        <v>204603.09560808347</v>
      </c>
      <c r="BC239" s="21">
        <v>209039.85605269321</v>
      </c>
    </row>
    <row r="240" spans="1:55" ht="16" x14ac:dyDescent="0.45">
      <c r="A240" s="13" t="s">
        <v>19</v>
      </c>
      <c r="B240" s="14" t="s">
        <v>69</v>
      </c>
      <c r="C240" s="15" t="s">
        <v>86</v>
      </c>
      <c r="D240" s="16" t="s">
        <v>20</v>
      </c>
      <c r="E240" s="17" t="s">
        <v>20</v>
      </c>
      <c r="F240" s="17" t="s">
        <v>20</v>
      </c>
      <c r="G240" s="17" t="s">
        <v>20</v>
      </c>
      <c r="H240" s="17" t="s">
        <v>20</v>
      </c>
      <c r="I240" s="17" t="s">
        <v>34</v>
      </c>
      <c r="J240" s="17" t="s">
        <v>34</v>
      </c>
      <c r="K240" s="17" t="s">
        <v>20</v>
      </c>
      <c r="L240" s="17" t="s">
        <v>20</v>
      </c>
      <c r="M240" s="17" t="s">
        <v>20</v>
      </c>
      <c r="N240" s="17" t="s">
        <v>20</v>
      </c>
      <c r="O240" s="17" t="s">
        <v>20</v>
      </c>
      <c r="P240" s="17" t="s">
        <v>20</v>
      </c>
      <c r="Q240" s="17" t="s">
        <v>20</v>
      </c>
      <c r="R240" s="18">
        <f>VLOOKUP($A240&amp;"_"&amp;$C240,watf_2016!$A:$AD,5,FALSE)</f>
        <v>1327778</v>
      </c>
      <c r="S240" s="18">
        <f>VLOOKUP($A240&amp;"_"&amp;$C240,watf_2017!$A:$AD,18,FALSE)</f>
        <v>1765146</v>
      </c>
      <c r="T240" s="18">
        <f>VLOOKUP($A240&amp;"_"&amp;$C240,watf_2018!$A:$AD,18,FALSE)</f>
        <v>2451390</v>
      </c>
      <c r="U240" s="18">
        <f>VLOOKUP($A240&amp;"_"&amp;$C240,watf_2019!$A:$AD,18,FALSE)</f>
        <v>2848390</v>
      </c>
      <c r="V240" s="18">
        <f>VLOOKUP($A240&amp;"_"&amp;$C240,watf_2020!$A:$AD,19,FALSE)</f>
        <v>3306901</v>
      </c>
      <c r="W240" s="18">
        <f>VLOOKUP($A240&amp;"_"&amp;$C240,watf_2021!$A:$AD,18,FALSE)</f>
        <v>1427844</v>
      </c>
      <c r="X240" s="18">
        <f>VLOOKUP($A240&amp;"_"&amp;$C240,watf_2021!$A:$AD,19,FALSE)</f>
        <v>3507307.6995016462</v>
      </c>
      <c r="Y240" s="18">
        <v>4422088</v>
      </c>
      <c r="Z240" s="18">
        <v>4151497.1676649032</v>
      </c>
      <c r="AA240" s="18">
        <v>4653481.8563144263</v>
      </c>
      <c r="AB240" s="18">
        <v>5199723.8074194351</v>
      </c>
      <c r="AC240" s="18">
        <v>5623256.8174833152</v>
      </c>
      <c r="AD240" s="18">
        <v>5952440.3460058486</v>
      </c>
      <c r="AE240" s="18">
        <v>6198068.40426441</v>
      </c>
      <c r="AF240" s="18">
        <v>6409316.1295097638</v>
      </c>
      <c r="AG240" s="18">
        <v>6637704.2070624977</v>
      </c>
      <c r="AH240" s="18">
        <v>6868412.4858953971</v>
      </c>
      <c r="AI240" s="18">
        <v>7111838.7173583498</v>
      </c>
      <c r="AJ240" s="18">
        <v>7345401.1702345163</v>
      </c>
      <c r="AK240" s="18">
        <v>7586073.036545557</v>
      </c>
      <c r="AL240" s="18">
        <v>7826185.0180981243</v>
      </c>
      <c r="AM240" s="18">
        <v>8066818.0780962138</v>
      </c>
      <c r="AN240" s="18">
        <v>8291661.7492093146</v>
      </c>
      <c r="AO240" s="18">
        <v>8524750.5811081156</v>
      </c>
      <c r="AP240" s="18">
        <v>8758298.0481403489</v>
      </c>
      <c r="AQ240" s="18">
        <v>9000486.3329933211</v>
      </c>
      <c r="AR240" s="18">
        <v>9226714.6106868889</v>
      </c>
      <c r="AS240" s="18">
        <v>9460673.2823933139</v>
      </c>
      <c r="AT240" s="18">
        <v>9694645.3635378666</v>
      </c>
      <c r="AU240" s="18">
        <v>9936830.6286581848</v>
      </c>
      <c r="AV240" s="18">
        <v>10163056.933355732</v>
      </c>
      <c r="AW240" s="18">
        <v>10397014.315969914</v>
      </c>
      <c r="AX240" s="18">
        <v>10630985.55486317</v>
      </c>
      <c r="AY240" s="18">
        <v>10873170.269683586</v>
      </c>
      <c r="AZ240" s="18">
        <v>11099396.214832848</v>
      </c>
      <c r="BA240" s="18">
        <v>11333353.362529717</v>
      </c>
      <c r="BB240" s="18">
        <v>11567324.447935641</v>
      </c>
      <c r="BC240" s="15">
        <v>11793166.922467362</v>
      </c>
    </row>
    <row r="241" spans="1:55" ht="16" x14ac:dyDescent="0.45">
      <c r="A241" s="19" t="s">
        <v>22</v>
      </c>
      <c r="B241" s="20" t="s">
        <v>69</v>
      </c>
      <c r="C241" s="21" t="s">
        <v>86</v>
      </c>
      <c r="D241" s="22" t="s">
        <v>20</v>
      </c>
      <c r="E241" s="23" t="s">
        <v>20</v>
      </c>
      <c r="F241" s="23" t="s">
        <v>20</v>
      </c>
      <c r="G241" s="23" t="s">
        <v>20</v>
      </c>
      <c r="H241" s="23" t="s">
        <v>20</v>
      </c>
      <c r="I241" s="23" t="s">
        <v>34</v>
      </c>
      <c r="J241" s="23" t="s">
        <v>34</v>
      </c>
      <c r="K241" s="23" t="s">
        <v>20</v>
      </c>
      <c r="L241" s="23" t="s">
        <v>20</v>
      </c>
      <c r="M241" s="23" t="s">
        <v>20</v>
      </c>
      <c r="N241" s="23" t="s">
        <v>20</v>
      </c>
      <c r="O241" s="23" t="s">
        <v>20</v>
      </c>
      <c r="P241" s="23" t="s">
        <v>20</v>
      </c>
      <c r="Q241" s="23" t="s">
        <v>20</v>
      </c>
      <c r="R241" s="24">
        <f>VLOOKUP($A241&amp;"_"&amp;$C241,watf_2016!$A:$AD,5,FALSE)</f>
        <v>3180929</v>
      </c>
      <c r="S241" s="24">
        <f>VLOOKUP($A241&amp;"_"&amp;$C241,watf_2017!$A:$AD,18,FALSE)</f>
        <v>3511139</v>
      </c>
      <c r="T241" s="24">
        <f>VLOOKUP($A241&amp;"_"&amp;$C241,watf_2018!$A:$AD,18,FALSE)</f>
        <v>3887845</v>
      </c>
      <c r="U241" s="24">
        <f>VLOOKUP($A241&amp;"_"&amp;$C241,watf_2019!$A:$AD,18,FALSE)</f>
        <v>4343137</v>
      </c>
      <c r="V241" s="24">
        <f>VLOOKUP($A241&amp;"_"&amp;$C241,watf_2020!$A:$AD,19,FALSE)</f>
        <v>4138565</v>
      </c>
      <c r="W241" s="24">
        <f>VLOOKUP($A241&amp;"_"&amp;$C241,watf_2021!$A:$AD,18,FALSE)</f>
        <v>1106656</v>
      </c>
      <c r="X241" s="24">
        <f>VLOOKUP($A241&amp;"_"&amp;$C241,watf_2021!$A:$AD,19,FALSE)</f>
        <v>1418902.299206391</v>
      </c>
      <c r="Y241" s="24">
        <v>3471516</v>
      </c>
      <c r="Z241" s="24">
        <v>4385197.9286490344</v>
      </c>
      <c r="AA241" s="24">
        <v>5019637.6848685434</v>
      </c>
      <c r="AB241" s="24">
        <v>5579340.0695244158</v>
      </c>
      <c r="AC241" s="24">
        <v>6130964.7115495456</v>
      </c>
      <c r="AD241" s="24">
        <v>6647288.6196760079</v>
      </c>
      <c r="AE241" s="24">
        <v>7165956.5612691278</v>
      </c>
      <c r="AF241" s="24">
        <v>7670834.8071451085</v>
      </c>
      <c r="AG241" s="24">
        <v>8188349.9192777881</v>
      </c>
      <c r="AH241" s="24">
        <v>8687762.7236035168</v>
      </c>
      <c r="AI241" s="24">
        <v>9180365.1536362506</v>
      </c>
      <c r="AJ241" s="24">
        <v>9668334.0843083188</v>
      </c>
      <c r="AK241" s="24">
        <v>10141998.690441007</v>
      </c>
      <c r="AL241" s="24">
        <v>10600514.1850083</v>
      </c>
      <c r="AM241" s="24">
        <v>10973185.635651473</v>
      </c>
      <c r="AN241" s="24">
        <v>11334497.153543251</v>
      </c>
      <c r="AO241" s="24">
        <v>11690061.551041368</v>
      </c>
      <c r="AP241" s="24">
        <v>12042122.163906837</v>
      </c>
      <c r="AQ241" s="24">
        <v>12392790.571133405</v>
      </c>
      <c r="AR241" s="24">
        <v>12744916.909546228</v>
      </c>
      <c r="AS241" s="24">
        <v>13098355.386026684</v>
      </c>
      <c r="AT241" s="24">
        <v>13452974.786768008</v>
      </c>
      <c r="AU241" s="24">
        <v>13808657.019344112</v>
      </c>
      <c r="AV241" s="24">
        <v>14165295.80057152</v>
      </c>
      <c r="AW241" s="24">
        <v>14522795.475585101</v>
      </c>
      <c r="AX241" s="24">
        <v>14881069.955006236</v>
      </c>
      <c r="AY241" s="24">
        <v>15240041.758394171</v>
      </c>
      <c r="AZ241" s="24">
        <v>15599641.153352227</v>
      </c>
      <c r="BA241" s="24">
        <v>15959805.380723393</v>
      </c>
      <c r="BB241" s="24">
        <v>16320477.957266355</v>
      </c>
      <c r="BC241" s="21">
        <v>16681608.575998781</v>
      </c>
    </row>
    <row r="242" spans="1:55" ht="16" x14ac:dyDescent="0.45">
      <c r="A242" s="13" t="s">
        <v>23</v>
      </c>
      <c r="B242" s="14" t="s">
        <v>69</v>
      </c>
      <c r="C242" s="15" t="s">
        <v>86</v>
      </c>
      <c r="D242" s="16" t="s">
        <v>20</v>
      </c>
      <c r="E242" s="17" t="s">
        <v>20</v>
      </c>
      <c r="F242" s="17" t="s">
        <v>20</v>
      </c>
      <c r="G242" s="17" t="s">
        <v>20</v>
      </c>
      <c r="H242" s="17" t="s">
        <v>20</v>
      </c>
      <c r="I242" s="17" t="s">
        <v>34</v>
      </c>
      <c r="J242" s="17" t="s">
        <v>34</v>
      </c>
      <c r="K242" s="17" t="s">
        <v>20</v>
      </c>
      <c r="L242" s="17" t="s">
        <v>20</v>
      </c>
      <c r="M242" s="17" t="s">
        <v>20</v>
      </c>
      <c r="N242" s="17" t="s">
        <v>20</v>
      </c>
      <c r="O242" s="17" t="s">
        <v>20</v>
      </c>
      <c r="P242" s="17" t="s">
        <v>20</v>
      </c>
      <c r="Q242" s="17" t="s">
        <v>20</v>
      </c>
      <c r="R242" s="18">
        <f>VLOOKUP($A242&amp;"_"&amp;$C242,watf_2016!$A:$AD,5,FALSE)</f>
        <v>4509014</v>
      </c>
      <c r="S242" s="18">
        <f>VLOOKUP($A242&amp;"_"&amp;$C242,watf_2017!$A:$AD,18,FALSE)</f>
        <v>5276403</v>
      </c>
      <c r="T242" s="18">
        <f>VLOOKUP($A242&amp;"_"&amp;$C242,watf_2018!$A:$AD,18,FALSE)</f>
        <v>6339668</v>
      </c>
      <c r="U242" s="18">
        <f>VLOOKUP($A242&amp;"_"&amp;$C242,watf_2019!$A:$AD,18,FALSE)</f>
        <v>7191527</v>
      </c>
      <c r="V242" s="18">
        <f>VLOOKUP($A242&amp;"_"&amp;$C242,watf_2020!$A:$AD,19,FALSE)</f>
        <v>7461009</v>
      </c>
      <c r="W242" s="18">
        <f>VLOOKUP($A242&amp;"_"&amp;$C242,watf_2021!$A:$AD,18,FALSE)</f>
        <v>2539344</v>
      </c>
      <c r="X242" s="18">
        <f>VLOOKUP($A242&amp;"_"&amp;$C242,watf_2021!$A:$AD,19,FALSE)</f>
        <v>4928625.324967985</v>
      </c>
      <c r="Y242" s="18">
        <v>7915846</v>
      </c>
      <c r="Z242" s="18">
        <v>8560749.1497389898</v>
      </c>
      <c r="AA242" s="18">
        <v>9700375.725409463</v>
      </c>
      <c r="AB242" s="18">
        <v>10809436.307426935</v>
      </c>
      <c r="AC242" s="18">
        <v>11787341.684952609</v>
      </c>
      <c r="AD242" s="18">
        <v>12635231.528472528</v>
      </c>
      <c r="AE242" s="18">
        <v>13401681.103754228</v>
      </c>
      <c r="AF242" s="18">
        <v>14119824.920443909</v>
      </c>
      <c r="AG242" s="18">
        <v>14867829.859690737</v>
      </c>
      <c r="AH242" s="18">
        <v>15600008.222785324</v>
      </c>
      <c r="AI242" s="18">
        <v>16338110.810144152</v>
      </c>
      <c r="AJ242" s="18">
        <v>17061675.270222817</v>
      </c>
      <c r="AK242" s="18">
        <v>17778024.545920938</v>
      </c>
      <c r="AL242" s="18">
        <v>18478620.561674133</v>
      </c>
      <c r="AM242" s="18">
        <v>19093653.195353448</v>
      </c>
      <c r="AN242" s="18">
        <v>19681460.008092415</v>
      </c>
      <c r="AO242" s="18">
        <v>20271771.90001259</v>
      </c>
      <c r="AP242" s="18">
        <v>20859030.06204173</v>
      </c>
      <c r="AQ242" s="18">
        <v>21453557.260843575</v>
      </c>
      <c r="AR242" s="18">
        <v>22033541.520820055</v>
      </c>
      <c r="AS242" s="18">
        <v>22622593.79223961</v>
      </c>
      <c r="AT242" s="18">
        <v>23212843.762661282</v>
      </c>
      <c r="AU242" s="18">
        <v>23812395.886148889</v>
      </c>
      <c r="AV242" s="18">
        <v>24396903.325204443</v>
      </c>
      <c r="AW242" s="18">
        <v>24990026.945770476</v>
      </c>
      <c r="AX242" s="18">
        <v>25583941.449251533</v>
      </c>
      <c r="AY242" s="18">
        <v>26186791.860804167</v>
      </c>
      <c r="AZ242" s="18">
        <v>26774267.895222306</v>
      </c>
      <c r="BA242" s="18">
        <v>27370063.340540666</v>
      </c>
      <c r="BB242" s="18">
        <v>27966382.544400327</v>
      </c>
      <c r="BC242" s="15">
        <v>28555009.566027284</v>
      </c>
    </row>
    <row r="243" spans="1:55" ht="16" x14ac:dyDescent="0.45">
      <c r="A243" s="19" t="s">
        <v>25</v>
      </c>
      <c r="B243" s="20" t="s">
        <v>69</v>
      </c>
      <c r="C243" s="21" t="s">
        <v>86</v>
      </c>
      <c r="D243" s="22" t="s">
        <v>20</v>
      </c>
      <c r="E243" s="23" t="s">
        <v>20</v>
      </c>
      <c r="F243" s="23" t="s">
        <v>20</v>
      </c>
      <c r="G243" s="23" t="s">
        <v>20</v>
      </c>
      <c r="H243" s="23" t="s">
        <v>20</v>
      </c>
      <c r="I243" s="23" t="s">
        <v>34</v>
      </c>
      <c r="J243" s="23" t="s">
        <v>34</v>
      </c>
      <c r="K243" s="23" t="s">
        <v>20</v>
      </c>
      <c r="L243" s="23" t="s">
        <v>20</v>
      </c>
      <c r="M243" s="23" t="s">
        <v>20</v>
      </c>
      <c r="N243" s="23" t="s">
        <v>20</v>
      </c>
      <c r="O243" s="23" t="s">
        <v>20</v>
      </c>
      <c r="P243" s="23" t="s">
        <v>20</v>
      </c>
      <c r="Q243" s="23" t="s">
        <v>20</v>
      </c>
      <c r="R243" s="24">
        <f>VLOOKUP($A243&amp;"_"&amp;$C243,watf_2016!$A:$AD,5,FALSE)</f>
        <v>91946</v>
      </c>
      <c r="S243" s="24" t="str">
        <f>VLOOKUP($A243&amp;"_"&amp;$C243,watf_2017!$A:$AD,18,FALSE)</f>
        <v xml:space="preserve">-  </v>
      </c>
      <c r="T243" s="24">
        <f>VLOOKUP($A243&amp;"_"&amp;$C243,watf_2018!$A:$AD,18,FALSE)</f>
        <v>126469</v>
      </c>
      <c r="U243" s="24">
        <f>VLOOKUP($A243&amp;"_"&amp;$C243,watf_2019!$A:$AD,18,FALSE)</f>
        <v>129832</v>
      </c>
      <c r="V243" s="24">
        <f>VLOOKUP($A243&amp;"_"&amp;$C243,watf_2020!$A:$AD,19,FALSE)</f>
        <v>127064</v>
      </c>
      <c r="W243" s="24">
        <f>VLOOKUP($A243&amp;"_"&amp;$C243,watf_2021!$A:$AD,18,FALSE)</f>
        <v>48846</v>
      </c>
      <c r="X243" s="24">
        <f>VLOOKUP($A243&amp;"_"&amp;$C243,watf_2021!$A:$AD,19,FALSE)</f>
        <v>91546.062796402286</v>
      </c>
      <c r="Y243" s="24">
        <v>132446</v>
      </c>
      <c r="Z243" s="24">
        <v>130780.78332234699</v>
      </c>
      <c r="AA243" s="24">
        <v>144149.75023964507</v>
      </c>
      <c r="AB243" s="24">
        <v>152514.2065111078</v>
      </c>
      <c r="AC243" s="24">
        <v>158458.67115935023</v>
      </c>
      <c r="AD243" s="24">
        <v>162565.06205919711</v>
      </c>
      <c r="AE243" s="24">
        <v>166376.64483325946</v>
      </c>
      <c r="AF243" s="24">
        <v>169678.52071099839</v>
      </c>
      <c r="AG243" s="24">
        <v>173260.4658587974</v>
      </c>
      <c r="AH243" s="24">
        <v>176922.48237444059</v>
      </c>
      <c r="AI243" s="24">
        <v>180679.36101318095</v>
      </c>
      <c r="AJ243" s="24">
        <v>184556.56693157693</v>
      </c>
      <c r="AK243" s="24">
        <v>188556.98958316096</v>
      </c>
      <c r="AL243" s="24">
        <v>192686.57261110627</v>
      </c>
      <c r="AM243" s="24">
        <v>196871.99381760159</v>
      </c>
      <c r="AN243" s="24">
        <v>201228.82721508932</v>
      </c>
      <c r="AO243" s="24">
        <v>205764.98291637682</v>
      </c>
      <c r="AP243" s="24">
        <v>210486.07229700615</v>
      </c>
      <c r="AQ243" s="24">
        <v>215394.41181303462</v>
      </c>
      <c r="AR243" s="24">
        <v>220305.98831432057</v>
      </c>
      <c r="AS243" s="24">
        <v>225216.02838519</v>
      </c>
      <c r="AT243" s="24">
        <v>230126.06395721296</v>
      </c>
      <c r="AU243" s="24">
        <v>235034.40347324146</v>
      </c>
      <c r="AV243" s="24">
        <v>239945.97997452793</v>
      </c>
      <c r="AW243" s="24">
        <v>244856.02004539681</v>
      </c>
      <c r="AX243" s="24">
        <v>249766.05561742029</v>
      </c>
      <c r="AY243" s="24">
        <v>254674.39513344824</v>
      </c>
      <c r="AZ243" s="24">
        <v>259585.97163473474</v>
      </c>
      <c r="BA243" s="24">
        <v>264496.01170560368</v>
      </c>
      <c r="BB243" s="24">
        <v>269406.04727762711</v>
      </c>
      <c r="BC243" s="21">
        <v>274351.03495793988</v>
      </c>
    </row>
    <row r="244" spans="1:55" ht="16" x14ac:dyDescent="0.45">
      <c r="A244" s="13" t="s">
        <v>24</v>
      </c>
      <c r="B244" s="14" t="s">
        <v>69</v>
      </c>
      <c r="C244" s="15" t="s">
        <v>86</v>
      </c>
      <c r="D244" s="16" t="s">
        <v>20</v>
      </c>
      <c r="E244" s="17" t="s">
        <v>20</v>
      </c>
      <c r="F244" s="17" t="s">
        <v>20</v>
      </c>
      <c r="G244" s="17" t="s">
        <v>20</v>
      </c>
      <c r="H244" s="17" t="s">
        <v>20</v>
      </c>
      <c r="I244" s="17" t="s">
        <v>34</v>
      </c>
      <c r="J244" s="17" t="s">
        <v>34</v>
      </c>
      <c r="K244" s="17" t="s">
        <v>20</v>
      </c>
      <c r="L244" s="17" t="s">
        <v>20</v>
      </c>
      <c r="M244" s="17" t="s">
        <v>20</v>
      </c>
      <c r="N244" s="17" t="s">
        <v>20</v>
      </c>
      <c r="O244" s="17" t="s">
        <v>20</v>
      </c>
      <c r="P244" s="17" t="s">
        <v>20</v>
      </c>
      <c r="Q244" s="17" t="s">
        <v>20</v>
      </c>
      <c r="R244" s="18">
        <f>VLOOKUP($A244&amp;"_"&amp;$C244,watf_2016!$A:$AD,5,FALSE)</f>
        <v>0</v>
      </c>
      <c r="S244" s="18" t="str">
        <f>VLOOKUP($A244&amp;"_"&amp;$C244,watf_2017!$A:$AD,18,FALSE)</f>
        <v xml:space="preserve">-  </v>
      </c>
      <c r="T244" s="18">
        <f>VLOOKUP($A244&amp;"_"&amp;$C244,watf_2018!$A:$AD,18,FALSE)</f>
        <v>25014</v>
      </c>
      <c r="U244" s="18">
        <f>VLOOKUP($A244&amp;"_"&amp;$C244,watf_2019!$A:$AD,18,FALSE)</f>
        <v>24109.81</v>
      </c>
      <c r="V244" s="18">
        <f>VLOOKUP($A244&amp;"_"&amp;$C244,watf_2020!$A:$AD,19,FALSE)</f>
        <v>11276</v>
      </c>
      <c r="W244" s="18">
        <f>VLOOKUP($A244&amp;"_"&amp;$C244,watf_2021!$A:$AD,18,FALSE)</f>
        <v>14146.611000000001</v>
      </c>
      <c r="X244" s="18">
        <f>VLOOKUP($A244&amp;"_"&amp;$C244,watf_2021!$A:$AD,19,FALSE)</f>
        <v>34715.313437952958</v>
      </c>
      <c r="Y244" s="18">
        <v>29563.016</v>
      </c>
      <c r="Z244" s="18">
        <v>27041.559736962612</v>
      </c>
      <c r="AA244" s="18">
        <v>27401.302862145963</v>
      </c>
      <c r="AB244" s="18">
        <v>29285.855802957787</v>
      </c>
      <c r="AC244" s="18">
        <v>29406.473941848537</v>
      </c>
      <c r="AD244" s="18">
        <v>30661.57924261707</v>
      </c>
      <c r="AE244" s="18">
        <v>31939.154020127593</v>
      </c>
      <c r="AF244" s="18">
        <v>33063.865209695439</v>
      </c>
      <c r="AG244" s="18">
        <v>33826.074375987482</v>
      </c>
      <c r="AH244" s="18">
        <v>34482.648364276189</v>
      </c>
      <c r="AI244" s="18">
        <v>35026.233802410228</v>
      </c>
      <c r="AJ244" s="18">
        <v>35426.400395555414</v>
      </c>
      <c r="AK244" s="18">
        <v>35746.001468114708</v>
      </c>
      <c r="AL244" s="18">
        <v>36003.148621293891</v>
      </c>
      <c r="AM244" s="18">
        <v>36240.4425058091</v>
      </c>
      <c r="AN244" s="18">
        <v>36459.380784012479</v>
      </c>
      <c r="AO244" s="18">
        <v>36659.788281570232</v>
      </c>
      <c r="AP244" s="18">
        <v>36841.650749757835</v>
      </c>
      <c r="AQ244" s="18">
        <v>37004.305210133207</v>
      </c>
      <c r="AR244" s="18">
        <v>37166.959670508579</v>
      </c>
      <c r="AS244" s="18">
        <v>37329.614130883951</v>
      </c>
      <c r="AT244" s="18">
        <v>37492.268591259322</v>
      </c>
      <c r="AU244" s="18">
        <v>37654.923051634694</v>
      </c>
      <c r="AV244" s="18">
        <v>37817.577512010066</v>
      </c>
      <c r="AW244" s="18">
        <v>37980.231972385438</v>
      </c>
      <c r="AX244" s="18">
        <v>38142.88643276081</v>
      </c>
      <c r="AY244" s="18">
        <v>38305.540893136182</v>
      </c>
      <c r="AZ244" s="18">
        <v>38468.195353511554</v>
      </c>
      <c r="BA244" s="18">
        <v>38630.849813886925</v>
      </c>
      <c r="BB244" s="18">
        <v>38793.504274262297</v>
      </c>
      <c r="BC244" s="15">
        <v>38956.158759022728</v>
      </c>
    </row>
    <row r="245" spans="1:55" ht="16" x14ac:dyDescent="0.45">
      <c r="A245" s="19" t="s">
        <v>19</v>
      </c>
      <c r="B245" s="20" t="s">
        <v>69</v>
      </c>
      <c r="C245" s="21" t="s">
        <v>87</v>
      </c>
      <c r="D245" s="22" t="s">
        <v>34</v>
      </c>
      <c r="E245" s="23" t="s">
        <v>20</v>
      </c>
      <c r="F245" s="23" t="s">
        <v>20</v>
      </c>
      <c r="G245" s="23" t="s">
        <v>20</v>
      </c>
      <c r="H245" s="23" t="s">
        <v>34</v>
      </c>
      <c r="I245" s="23" t="s">
        <v>20</v>
      </c>
      <c r="J245" s="23" t="s">
        <v>20</v>
      </c>
      <c r="K245" s="23" t="s">
        <v>20</v>
      </c>
      <c r="L245" s="23" t="s">
        <v>20</v>
      </c>
      <c r="M245" s="23" t="s">
        <v>20</v>
      </c>
      <c r="N245" s="23" t="s">
        <v>20</v>
      </c>
      <c r="O245" s="23" t="s">
        <v>20</v>
      </c>
      <c r="P245" s="23" t="s">
        <v>20</v>
      </c>
      <c r="Q245" s="23" t="s">
        <v>20</v>
      </c>
      <c r="R245" s="24">
        <f>VLOOKUP($A245&amp;"_"&amp;$C245,watf_2016!$A:$AD,5,FALSE)</f>
        <v>18828239</v>
      </c>
      <c r="S245" s="24">
        <f>VLOOKUP($A245&amp;"_"&amp;$C245,watf_2017!$A:$AD,18,FALSE)</f>
        <v>20431611</v>
      </c>
      <c r="T245" s="24">
        <f>VLOOKUP($A245&amp;"_"&amp;$C245,watf_2018!$A:$AD,18,FALSE)</f>
        <v>21598615</v>
      </c>
      <c r="U245" s="24">
        <f>VLOOKUP($A245&amp;"_"&amp;$C245,watf_2019!$A:$AD,18,FALSE)</f>
        <v>22695348</v>
      </c>
      <c r="V245" s="24">
        <f>VLOOKUP($A245&amp;"_"&amp;$C245,watf_2020!$A:$AD,19,FALSE)</f>
        <v>23263734</v>
      </c>
      <c r="W245" s="24">
        <f>VLOOKUP($A245&amp;"_"&amp;$C245,watf_2021!$A:$AD,18,FALSE)</f>
        <v>13097700</v>
      </c>
      <c r="X245" s="24">
        <f>VLOOKUP($A245&amp;"_"&amp;$C245,watf_2021!$A:$AD,19,FALSE)</f>
        <v>13480771.261192627</v>
      </c>
      <c r="Y245" s="24">
        <v>17885532</v>
      </c>
      <c r="Z245" s="24">
        <v>21623812.800124396</v>
      </c>
      <c r="AA245" s="24">
        <v>22743413.015273198</v>
      </c>
      <c r="AB245" s="24">
        <v>23668333.973529659</v>
      </c>
      <c r="AC245" s="24">
        <v>24709508.532757536</v>
      </c>
      <c r="AD245" s="24">
        <v>25679641.857353199</v>
      </c>
      <c r="AE245" s="24">
        <v>26572180.204250336</v>
      </c>
      <c r="AF245" s="24">
        <v>27376657.616946287</v>
      </c>
      <c r="AG245" s="24">
        <v>28198512.962247822</v>
      </c>
      <c r="AH245" s="24">
        <v>29001883.7290361</v>
      </c>
      <c r="AI245" s="24">
        <v>29785800.050173692</v>
      </c>
      <c r="AJ245" s="24">
        <v>30556147.343801223</v>
      </c>
      <c r="AK245" s="24">
        <v>31285319.062724944</v>
      </c>
      <c r="AL245" s="24">
        <v>31974210.081275698</v>
      </c>
      <c r="AM245" s="24">
        <v>32639088.702455051</v>
      </c>
      <c r="AN245" s="24">
        <v>33282954.079466667</v>
      </c>
      <c r="AO245" s="24">
        <v>33909448.30969087</v>
      </c>
      <c r="AP245" s="24">
        <v>34520547.508196741</v>
      </c>
      <c r="AQ245" s="24">
        <v>35118772.334415413</v>
      </c>
      <c r="AR245" s="24">
        <v>35719091.968585446</v>
      </c>
      <c r="AS245" s="24">
        <v>36321296.92991171</v>
      </c>
      <c r="AT245" s="24">
        <v>36925198.685678571</v>
      </c>
      <c r="AU245" s="24">
        <v>37530627.556441978</v>
      </c>
      <c r="AV245" s="24">
        <v>38137430.830702268</v>
      </c>
      <c r="AW245" s="24">
        <v>38745471.068109766</v>
      </c>
      <c r="AX245" s="24">
        <v>39354624.572349735</v>
      </c>
      <c r="AY245" s="24">
        <v>39964780.016738944</v>
      </c>
      <c r="AZ245" s="24">
        <v>40575837.207262456</v>
      </c>
      <c r="BA245" s="24">
        <v>41187705.969306841</v>
      </c>
      <c r="BB245" s="24">
        <v>41800305.14572002</v>
      </c>
      <c r="BC245" s="21">
        <v>42413555.658866726</v>
      </c>
    </row>
    <row r="246" spans="1:55" ht="16" x14ac:dyDescent="0.45">
      <c r="A246" s="13" t="s">
        <v>22</v>
      </c>
      <c r="B246" s="14" t="s">
        <v>69</v>
      </c>
      <c r="C246" s="15" t="s">
        <v>87</v>
      </c>
      <c r="D246" s="16" t="s">
        <v>34</v>
      </c>
      <c r="E246" s="17" t="s">
        <v>20</v>
      </c>
      <c r="F246" s="17" t="s">
        <v>20</v>
      </c>
      <c r="G246" s="17" t="s">
        <v>20</v>
      </c>
      <c r="H246" s="17" t="s">
        <v>34</v>
      </c>
      <c r="I246" s="17" t="s">
        <v>20</v>
      </c>
      <c r="J246" s="17" t="s">
        <v>20</v>
      </c>
      <c r="K246" s="17" t="s">
        <v>20</v>
      </c>
      <c r="L246" s="17" t="s">
        <v>20</v>
      </c>
      <c r="M246" s="17" t="s">
        <v>20</v>
      </c>
      <c r="N246" s="17" t="s">
        <v>20</v>
      </c>
      <c r="O246" s="17" t="s">
        <v>20</v>
      </c>
      <c r="P246" s="17" t="s">
        <v>20</v>
      </c>
      <c r="Q246" s="17" t="s">
        <v>20</v>
      </c>
      <c r="R246" s="18">
        <f>VLOOKUP($A246&amp;"_"&amp;$C246,watf_2016!$A:$AD,5,FALSE)</f>
        <v>11285424</v>
      </c>
      <c r="S246" s="18">
        <f>VLOOKUP($A246&amp;"_"&amp;$C246,watf_2017!$A:$AD,18,FALSE)</f>
        <v>12341999</v>
      </c>
      <c r="T246" s="18">
        <f>VLOOKUP($A246&amp;"_"&amp;$C246,watf_2018!$A:$AD,18,FALSE)</f>
        <v>13240031</v>
      </c>
      <c r="U246" s="18">
        <f>VLOOKUP($A246&amp;"_"&amp;$C246,watf_2019!$A:$AD,18,FALSE)</f>
        <v>13815397</v>
      </c>
      <c r="V246" s="18">
        <f>VLOOKUP($A246&amp;"_"&amp;$C246,watf_2020!$A:$AD,19,FALSE)</f>
        <v>13968074</v>
      </c>
      <c r="W246" s="18">
        <f>VLOOKUP($A246&amp;"_"&amp;$C246,watf_2021!$A:$AD,18,FALSE)</f>
        <v>3430909</v>
      </c>
      <c r="X246" s="18">
        <f>VLOOKUP($A246&amp;"_"&amp;$C246,watf_2021!$A:$AD,19,FALSE)</f>
        <v>813063.47401771205</v>
      </c>
      <c r="Y246" s="18">
        <v>5590510</v>
      </c>
      <c r="Z246" s="18">
        <v>12788290.043819712</v>
      </c>
      <c r="AA246" s="18">
        <v>13923294.747449415</v>
      </c>
      <c r="AB246" s="18">
        <v>14556626.05977203</v>
      </c>
      <c r="AC246" s="18">
        <v>15288250.056898249</v>
      </c>
      <c r="AD246" s="18">
        <v>15840729.213783866</v>
      </c>
      <c r="AE246" s="18">
        <v>16248534.466099398</v>
      </c>
      <c r="AF246" s="18">
        <v>16721449.426245911</v>
      </c>
      <c r="AG246" s="18">
        <v>17220911.014937714</v>
      </c>
      <c r="AH246" s="18">
        <v>17883982.619835854</v>
      </c>
      <c r="AI246" s="18">
        <v>18534138.310628381</v>
      </c>
      <c r="AJ246" s="18">
        <v>19173966.440692745</v>
      </c>
      <c r="AK246" s="18">
        <v>19785626.462444015</v>
      </c>
      <c r="AL246" s="18">
        <v>20369469.533145268</v>
      </c>
      <c r="AM246" s="18">
        <v>20940063.604946531</v>
      </c>
      <c r="AN246" s="18">
        <v>21498489.503491115</v>
      </c>
      <c r="AO246" s="18">
        <v>22047173.958688449</v>
      </c>
      <c r="AP246" s="18">
        <v>22587642.880215492</v>
      </c>
      <c r="AQ246" s="18">
        <v>23121164.054803763</v>
      </c>
      <c r="AR246" s="18">
        <v>23654707.928422708</v>
      </c>
      <c r="AS246" s="18">
        <v>24188180.81054968</v>
      </c>
      <c r="AT246" s="18">
        <v>24721653.377573002</v>
      </c>
      <c r="AU246" s="18">
        <v>25255174.55216128</v>
      </c>
      <c r="AV246" s="18">
        <v>25788718.425780218</v>
      </c>
      <c r="AW246" s="18">
        <v>26322191.307907194</v>
      </c>
      <c r="AX246" s="18">
        <v>26855663.874930471</v>
      </c>
      <c r="AY246" s="18">
        <v>27389185.049518786</v>
      </c>
      <c r="AZ246" s="18">
        <v>27922728.923137728</v>
      </c>
      <c r="BA246" s="18">
        <v>28456201.805264663</v>
      </c>
      <c r="BB246" s="18">
        <v>28989674.372287981</v>
      </c>
      <c r="BC246" s="15">
        <v>29523225.780436583</v>
      </c>
    </row>
    <row r="247" spans="1:55" ht="16" x14ac:dyDescent="0.45">
      <c r="A247" s="19" t="s">
        <v>23</v>
      </c>
      <c r="B247" s="20" t="s">
        <v>69</v>
      </c>
      <c r="C247" s="21" t="s">
        <v>87</v>
      </c>
      <c r="D247" s="22" t="s">
        <v>34</v>
      </c>
      <c r="E247" s="23" t="s">
        <v>20</v>
      </c>
      <c r="F247" s="23" t="s">
        <v>20</v>
      </c>
      <c r="G247" s="23" t="s">
        <v>20</v>
      </c>
      <c r="H247" s="23" t="s">
        <v>34</v>
      </c>
      <c r="I247" s="23" t="s">
        <v>20</v>
      </c>
      <c r="J247" s="23" t="s">
        <v>20</v>
      </c>
      <c r="K247" s="23" t="s">
        <v>20</v>
      </c>
      <c r="L247" s="23" t="s">
        <v>20</v>
      </c>
      <c r="M247" s="23" t="s">
        <v>20</v>
      </c>
      <c r="N247" s="23" t="s">
        <v>20</v>
      </c>
      <c r="O247" s="23" t="s">
        <v>20</v>
      </c>
      <c r="P247" s="23" t="s">
        <v>20</v>
      </c>
      <c r="Q247" s="23" t="s">
        <v>20</v>
      </c>
      <c r="R247" s="24">
        <f>VLOOKUP($A247&amp;"_"&amp;$C247,watf_2016!$A:$AD,5,FALSE)</f>
        <v>30366427</v>
      </c>
      <c r="S247" s="24">
        <f>VLOOKUP($A247&amp;"_"&amp;$C247,watf_2017!$A:$AD,18,FALSE)</f>
        <v>33102280</v>
      </c>
      <c r="T247" s="24">
        <f>VLOOKUP($A247&amp;"_"&amp;$C247,watf_2018!$A:$AD,18,FALSE)</f>
        <v>35508264</v>
      </c>
      <c r="U247" s="24">
        <f>VLOOKUP($A247&amp;"_"&amp;$C247,watf_2019!$A:$AD,18,FALSE)</f>
        <v>37545157</v>
      </c>
      <c r="V247" s="24">
        <f>VLOOKUP($A247&amp;"_"&amp;$C247,watf_2020!$A:$AD,19,FALSE)</f>
        <v>38257426</v>
      </c>
      <c r="W247" s="24">
        <f>VLOOKUP($A247&amp;"_"&amp;$C247,watf_2021!$A:$AD,18,FALSE)</f>
        <v>16748875</v>
      </c>
      <c r="X247" s="24">
        <f>VLOOKUP($A247&amp;"_"&amp;$C247,watf_2021!$A:$AD,19,FALSE)</f>
        <v>14309506.905339666</v>
      </c>
      <c r="Y247" s="24">
        <v>23849100</v>
      </c>
      <c r="Z247" s="24">
        <v>32169167.04296175</v>
      </c>
      <c r="AA247" s="24">
        <v>35125817.582916431</v>
      </c>
      <c r="AB247" s="24">
        <v>37915178.74564825</v>
      </c>
      <c r="AC247" s="24">
        <v>40131845.390037999</v>
      </c>
      <c r="AD247" s="24">
        <v>41668060.565286264</v>
      </c>
      <c r="AE247" s="24">
        <v>43152786.519597679</v>
      </c>
      <c r="AF247" s="24">
        <v>44621041.835158415</v>
      </c>
      <c r="AG247" s="24">
        <v>46141184.462623455</v>
      </c>
      <c r="AH247" s="24">
        <v>47630930.083566993</v>
      </c>
      <c r="AI247" s="24">
        <v>49087790.947068699</v>
      </c>
      <c r="AJ247" s="24">
        <v>50520375.48142805</v>
      </c>
      <c r="AK247" s="24">
        <v>51882514.391663939</v>
      </c>
      <c r="AL247" s="24">
        <v>53175473.510069832</v>
      </c>
      <c r="AM247" s="24">
        <v>54430579.111012451</v>
      </c>
      <c r="AN247" s="24">
        <v>55651976.008320235</v>
      </c>
      <c r="AO247" s="24">
        <v>56845829.469073422</v>
      </c>
      <c r="AP247" s="24">
        <v>58015697.168725558</v>
      </c>
      <c r="AQ247" s="24">
        <v>59165427.755672231</v>
      </c>
      <c r="AR247" s="24">
        <v>60317309.498923928</v>
      </c>
      <c r="AS247" s="24">
        <v>61471034.409464665</v>
      </c>
      <c r="AT247" s="24">
        <v>62626482.758111142</v>
      </c>
      <c r="AU247" s="24">
        <v>63783531.869140893</v>
      </c>
      <c r="AV247" s="24">
        <v>64942000.284067333</v>
      </c>
      <c r="AW247" s="24">
        <v>66101653.199115336</v>
      </c>
      <c r="AX247" s="24">
        <v>67262436.751818329</v>
      </c>
      <c r="AY247" s="24">
        <v>68424287.546498999</v>
      </c>
      <c r="AZ247" s="24">
        <v>69587077.476711243</v>
      </c>
      <c r="BA247" s="24">
        <v>70750619.755516425</v>
      </c>
      <c r="BB247" s="24">
        <v>71914903.735600948</v>
      </c>
      <c r="BC247" s="21">
        <v>73079929.496807367</v>
      </c>
    </row>
    <row r="248" spans="1:55" ht="16" x14ac:dyDescent="0.45">
      <c r="A248" s="13" t="s">
        <v>24</v>
      </c>
      <c r="B248" s="14" t="s">
        <v>69</v>
      </c>
      <c r="C248" s="15" t="s">
        <v>87</v>
      </c>
      <c r="D248" s="16" t="s">
        <v>34</v>
      </c>
      <c r="E248" s="17" t="s">
        <v>20</v>
      </c>
      <c r="F248" s="17" t="s">
        <v>20</v>
      </c>
      <c r="G248" s="17" t="s">
        <v>20</v>
      </c>
      <c r="H248" s="17" t="s">
        <v>34</v>
      </c>
      <c r="I248" s="17" t="s">
        <v>20</v>
      </c>
      <c r="J248" s="17" t="s">
        <v>20</v>
      </c>
      <c r="K248" s="17" t="s">
        <v>20</v>
      </c>
      <c r="L248" s="17" t="s">
        <v>20</v>
      </c>
      <c r="M248" s="17" t="s">
        <v>20</v>
      </c>
      <c r="N248" s="17" t="s">
        <v>20</v>
      </c>
      <c r="O248" s="17" t="s">
        <v>20</v>
      </c>
      <c r="P248" s="17" t="s">
        <v>20</v>
      </c>
      <c r="Q248" s="17" t="s">
        <v>20</v>
      </c>
      <c r="R248" s="18">
        <f>VLOOKUP($A248&amp;"_"&amp;$C248,watf_2016!$A:$AD,5,FALSE)</f>
        <v>255459</v>
      </c>
      <c r="S248" s="18">
        <f>VLOOKUP($A248&amp;"_"&amp;$C248,watf_2017!$A:$AD,18,FALSE)</f>
        <v>254849</v>
      </c>
      <c r="T248" s="18">
        <f>VLOOKUP($A248&amp;"_"&amp;$C248,watf_2018!$A:$AD,18,FALSE)</f>
        <v>270628</v>
      </c>
      <c r="U248" s="18">
        <f>VLOOKUP($A248&amp;"_"&amp;$C248,watf_2019!$A:$AD,18,FALSE)</f>
        <v>278969</v>
      </c>
      <c r="V248" s="18">
        <f>VLOOKUP($A248&amp;"_"&amp;$C248,watf_2020!$A:$AD,19,FALSE)</f>
        <v>252476</v>
      </c>
      <c r="W248" s="18">
        <f>VLOOKUP($A248&amp;"_"&amp;$C248,watf_2021!$A:$AD,18,FALSE)</f>
        <v>220145</v>
      </c>
      <c r="X248" s="18">
        <f>VLOOKUP($A248&amp;"_"&amp;$C248,watf_2021!$A:$AD,19,FALSE)</f>
        <v>260799.79999400498</v>
      </c>
      <c r="Y248" s="18">
        <v>238686</v>
      </c>
      <c r="Z248" s="18">
        <v>240963.28982662741</v>
      </c>
      <c r="AA248" s="18">
        <v>260243.35392863868</v>
      </c>
      <c r="AB248" s="18">
        <v>278845.47471706255</v>
      </c>
      <c r="AC248" s="18">
        <v>288246.04770093417</v>
      </c>
      <c r="AD248" s="18">
        <v>294147.71377700724</v>
      </c>
      <c r="AE248" s="18">
        <v>297599.5463386646</v>
      </c>
      <c r="AF248" s="18">
        <v>299909.07921385544</v>
      </c>
      <c r="AG248" s="18">
        <v>302733.22078802512</v>
      </c>
      <c r="AH248" s="18">
        <v>305524.96908934775</v>
      </c>
      <c r="AI248" s="18">
        <v>308594.93161019927</v>
      </c>
      <c r="AJ248" s="18">
        <v>312044.02613179141</v>
      </c>
      <c r="AK248" s="18">
        <v>314527.32019544637</v>
      </c>
      <c r="AL248" s="18">
        <v>316428.63483425288</v>
      </c>
      <c r="AM248" s="18">
        <v>319996.7756300015</v>
      </c>
      <c r="AN248" s="18">
        <v>323842.45859593595</v>
      </c>
      <c r="AO248" s="18">
        <v>326015.57767587539</v>
      </c>
      <c r="AP248" s="18">
        <v>329834.80525588326</v>
      </c>
      <c r="AQ248" s="18">
        <v>334033.70805243438</v>
      </c>
      <c r="AR248" s="18">
        <v>338323.44894856482</v>
      </c>
      <c r="AS248" s="18">
        <v>342694.94413431658</v>
      </c>
      <c r="AT248" s="18">
        <v>347140.01818072755</v>
      </c>
      <c r="AU248" s="18">
        <v>351651.31320173177</v>
      </c>
      <c r="AV248" s="18">
        <v>356222.20709986996</v>
      </c>
      <c r="AW248" s="18">
        <v>360846.73998742871</v>
      </c>
      <c r="AX248" s="18">
        <v>365519.54796546599</v>
      </c>
      <c r="AY248" s="18">
        <v>370235.80352493387</v>
      </c>
      <c r="AZ248" s="18">
        <v>374991.16190768935</v>
      </c>
      <c r="BA248" s="18">
        <v>379781.71283140365</v>
      </c>
      <c r="BB248" s="18">
        <v>384603.93704198091</v>
      </c>
      <c r="BC248" s="15">
        <v>389454.19799327839</v>
      </c>
    </row>
    <row r="249" spans="1:55" ht="16" x14ac:dyDescent="0.45">
      <c r="A249" s="19" t="s">
        <v>25</v>
      </c>
      <c r="B249" s="20" t="s">
        <v>69</v>
      </c>
      <c r="C249" s="21" t="s">
        <v>87</v>
      </c>
      <c r="D249" s="22" t="s">
        <v>34</v>
      </c>
      <c r="E249" s="23" t="s">
        <v>20</v>
      </c>
      <c r="F249" s="23" t="s">
        <v>20</v>
      </c>
      <c r="G249" s="23" t="s">
        <v>20</v>
      </c>
      <c r="H249" s="23" t="s">
        <v>34</v>
      </c>
      <c r="I249" s="23" t="s">
        <v>20</v>
      </c>
      <c r="J249" s="23" t="s">
        <v>20</v>
      </c>
      <c r="K249" s="23" t="s">
        <v>20</v>
      </c>
      <c r="L249" s="23" t="s">
        <v>20</v>
      </c>
      <c r="M249" s="23" t="s">
        <v>20</v>
      </c>
      <c r="N249" s="23" t="s">
        <v>20</v>
      </c>
      <c r="O249" s="23" t="s">
        <v>20</v>
      </c>
      <c r="P249" s="23" t="s">
        <v>20</v>
      </c>
      <c r="Q249" s="23" t="s">
        <v>20</v>
      </c>
      <c r="R249" s="24">
        <f>VLOOKUP($A249&amp;"_"&amp;$C249,watf_2016!$A:$AD,5,FALSE)</f>
        <v>363053</v>
      </c>
      <c r="S249" s="24" t="str">
        <f>VLOOKUP($A249&amp;"_"&amp;$C249,watf_2017!$A:$AD,18,FALSE)</f>
        <v xml:space="preserve">-  </v>
      </c>
      <c r="T249" s="24" t="str">
        <f>VLOOKUP($A249&amp;"_"&amp;$C249,watf_2018!$A:$AD,18,FALSE)</f>
        <v/>
      </c>
      <c r="U249" s="24">
        <f>VLOOKUP($A249&amp;"_"&amp;$C249,watf_2019!$A:$AD,18,FALSE)</f>
        <v>408958</v>
      </c>
      <c r="V249" s="24">
        <f>VLOOKUP($A249&amp;"_"&amp;$C249,watf_2020!$A:$AD,19,FALSE)</f>
        <v>438392</v>
      </c>
      <c r="W249" s="24">
        <f>VLOOKUP($A249&amp;"_"&amp;$C249,watf_2021!$A:$AD,18,FALSE)</f>
        <v>284423</v>
      </c>
      <c r="X249" s="24">
        <f>VLOOKUP($A249&amp;"_"&amp;$C249,watf_2021!$A:$AD,19,FALSE)</f>
        <v>276487.01019507303</v>
      </c>
      <c r="Y249" s="24">
        <v>332247</v>
      </c>
      <c r="Z249" s="24">
        <v>394744.72274493595</v>
      </c>
      <c r="AA249" s="24">
        <v>419824.27876290597</v>
      </c>
      <c r="AB249" s="24">
        <v>440703.28981947037</v>
      </c>
      <c r="AC249" s="24">
        <v>463240.801388569</v>
      </c>
      <c r="AD249" s="24">
        <v>482945.38629812573</v>
      </c>
      <c r="AE249" s="24">
        <v>499080.1391994647</v>
      </c>
      <c r="AF249" s="24">
        <v>514036.61901578854</v>
      </c>
      <c r="AG249" s="24">
        <v>525242.4601990321</v>
      </c>
      <c r="AH249" s="24">
        <v>536176.4488242158</v>
      </c>
      <c r="AI249" s="24">
        <v>548225.42399893573</v>
      </c>
      <c r="AJ249" s="24">
        <v>557494.19890322885</v>
      </c>
      <c r="AK249" s="24">
        <v>567750.69359483104</v>
      </c>
      <c r="AL249" s="24">
        <v>577790.86698025523</v>
      </c>
      <c r="AM249" s="24">
        <v>588812.14345248858</v>
      </c>
      <c r="AN249" s="24">
        <v>597346.35022282868</v>
      </c>
      <c r="AO249" s="24">
        <v>606946.73391154699</v>
      </c>
      <c r="AP249" s="24">
        <v>616544.18432904629</v>
      </c>
      <c r="AQ249" s="24">
        <v>627643.87681148108</v>
      </c>
      <c r="AR249" s="24">
        <v>636190.25286016008</v>
      </c>
      <c r="AS249" s="24">
        <v>645908.36161626456</v>
      </c>
      <c r="AT249" s="24">
        <v>655629.19905987754</v>
      </c>
      <c r="AU249" s="24">
        <v>666728.89154229849</v>
      </c>
      <c r="AV249" s="24">
        <v>675275.26759097725</v>
      </c>
      <c r="AW249" s="24">
        <v>684993.37634708383</v>
      </c>
      <c r="AX249" s="24">
        <v>694714.21379069786</v>
      </c>
      <c r="AY249" s="24">
        <v>705813.90627312462</v>
      </c>
      <c r="AZ249" s="24">
        <v>714360.28232180374</v>
      </c>
      <c r="BA249" s="24">
        <v>724078.39107791032</v>
      </c>
      <c r="BB249" s="24">
        <v>733799.22852150816</v>
      </c>
      <c r="BC249" s="21">
        <v>745867.27018976968</v>
      </c>
    </row>
    <row r="250" spans="1:55" ht="16" x14ac:dyDescent="0.45">
      <c r="A250" s="13" t="s">
        <v>19</v>
      </c>
      <c r="B250" s="14" t="s">
        <v>69</v>
      </c>
      <c r="C250" s="15" t="s">
        <v>88</v>
      </c>
      <c r="D250" s="16" t="s">
        <v>20</v>
      </c>
      <c r="E250" s="17" t="s">
        <v>20</v>
      </c>
      <c r="F250" s="17" t="s">
        <v>20</v>
      </c>
      <c r="G250" s="17" t="s">
        <v>20</v>
      </c>
      <c r="H250" s="17" t="s">
        <v>20</v>
      </c>
      <c r="I250" s="17" t="s">
        <v>20</v>
      </c>
      <c r="J250" s="17" t="s">
        <v>20</v>
      </c>
      <c r="K250" s="17" t="s">
        <v>20</v>
      </c>
      <c r="L250" s="17" t="s">
        <v>20</v>
      </c>
      <c r="M250" s="17" t="s">
        <v>20</v>
      </c>
      <c r="N250" s="17" t="s">
        <v>20</v>
      </c>
      <c r="O250" s="17" t="s">
        <v>20</v>
      </c>
      <c r="P250" s="17" t="s">
        <v>20</v>
      </c>
      <c r="Q250" s="17" t="s">
        <v>20</v>
      </c>
      <c r="R250" s="18" t="e">
        <f>VLOOKUP($A250&amp;"_"&amp;$C250,watf_2016!$A:$AD,5,FALSE)</f>
        <v>#N/A</v>
      </c>
      <c r="S250" s="18">
        <f>VLOOKUP($A250&amp;"_"&amp;$C250,watf_2017!$A:$AD,18,FALSE)</f>
        <v>1580013</v>
      </c>
      <c r="T250" s="18">
        <f>VLOOKUP($A250&amp;"_"&amp;$C250,watf_2018!$A:$AD,18,FALSE)</f>
        <v>1675146</v>
      </c>
      <c r="U250" s="18">
        <f>VLOOKUP($A250&amp;"_"&amp;$C250,watf_2019!$A:$AD,18,FALSE)</f>
        <v>1794592</v>
      </c>
      <c r="V250" s="18">
        <f>VLOOKUP($A250&amp;"_"&amp;$C250,watf_2020!$A:$AD,19,FALSE)</f>
        <v>1893538</v>
      </c>
      <c r="W250" s="18">
        <f>VLOOKUP($A250&amp;"_"&amp;$C250,watf_2021!$A:$AD,18,FALSE)</f>
        <v>838978</v>
      </c>
      <c r="X250" s="18">
        <f>VLOOKUP($A250&amp;"_"&amp;$C250,watf_2021!$A:$AD,19,FALSE)</f>
        <v>921724.27581090468</v>
      </c>
      <c r="Y250" s="18">
        <v>1893931</v>
      </c>
      <c r="Z250" s="18">
        <v>2195154.2694440968</v>
      </c>
      <c r="AA250" s="18">
        <v>2279808.7127415882</v>
      </c>
      <c r="AB250" s="18">
        <v>2392013.0190537386</v>
      </c>
      <c r="AC250" s="18">
        <v>2508264.0063177538</v>
      </c>
      <c r="AD250" s="18">
        <v>2612173.8570769262</v>
      </c>
      <c r="AE250" s="18">
        <v>2721091.7639053017</v>
      </c>
      <c r="AF250" s="18">
        <v>2807244.322603194</v>
      </c>
      <c r="AG250" s="18">
        <v>2907720.612336108</v>
      </c>
      <c r="AH250" s="18">
        <v>3010606.2697115857</v>
      </c>
      <c r="AI250" s="18">
        <v>3128358.9149556598</v>
      </c>
      <c r="AJ250" s="18">
        <v>3224814.6859784964</v>
      </c>
      <c r="AK250" s="18">
        <v>3333386.2324073017</v>
      </c>
      <c r="AL250" s="18">
        <v>3441978.629908788</v>
      </c>
      <c r="AM250" s="18">
        <v>3562741.8814226054</v>
      </c>
      <c r="AN250" s="18">
        <v>3659197.6524454639</v>
      </c>
      <c r="AO250" s="18">
        <v>3767769.198874237</v>
      </c>
      <c r="AP250" s="18">
        <v>3876361.5963757234</v>
      </c>
      <c r="AQ250" s="18">
        <v>3997124.8478895193</v>
      </c>
      <c r="AR250" s="18">
        <v>4093580.61891241</v>
      </c>
      <c r="AS250" s="18">
        <v>4202152.1653410541</v>
      </c>
      <c r="AT250" s="18">
        <v>4310744.5628426587</v>
      </c>
      <c r="AU250" s="18">
        <v>4431507.8143564435</v>
      </c>
      <c r="AV250" s="18">
        <v>4527963.5853792811</v>
      </c>
      <c r="AW250" s="18">
        <v>4636535.1318080118</v>
      </c>
      <c r="AX250" s="18">
        <v>4745127.5293096155</v>
      </c>
      <c r="AY250" s="18">
        <v>4865890.7808233574</v>
      </c>
      <c r="AZ250" s="18">
        <v>4962346.5518462704</v>
      </c>
      <c r="BA250" s="18">
        <v>5070918.0982750105</v>
      </c>
      <c r="BB250" s="18">
        <v>5179510.4957764335</v>
      </c>
      <c r="BC250" s="15">
        <v>5300273.7472902713</v>
      </c>
    </row>
    <row r="251" spans="1:55" ht="16" x14ac:dyDescent="0.45">
      <c r="A251" s="19" t="s">
        <v>22</v>
      </c>
      <c r="B251" s="20" t="s">
        <v>69</v>
      </c>
      <c r="C251" s="21" t="s">
        <v>88</v>
      </c>
      <c r="D251" s="22" t="s">
        <v>20</v>
      </c>
      <c r="E251" s="23" t="s">
        <v>20</v>
      </c>
      <c r="F251" s="23" t="s">
        <v>20</v>
      </c>
      <c r="G251" s="23" t="s">
        <v>20</v>
      </c>
      <c r="H251" s="23" t="s">
        <v>20</v>
      </c>
      <c r="I251" s="23" t="s">
        <v>20</v>
      </c>
      <c r="J251" s="23" t="s">
        <v>20</v>
      </c>
      <c r="K251" s="23" t="s">
        <v>20</v>
      </c>
      <c r="L251" s="23" t="s">
        <v>20</v>
      </c>
      <c r="M251" s="23" t="s">
        <v>20</v>
      </c>
      <c r="N251" s="23" t="s">
        <v>20</v>
      </c>
      <c r="O251" s="23" t="s">
        <v>20</v>
      </c>
      <c r="P251" s="23" t="s">
        <v>20</v>
      </c>
      <c r="Q251" s="23" t="s">
        <v>20</v>
      </c>
      <c r="R251" s="24" t="e">
        <f>VLOOKUP($A251&amp;"_"&amp;$C251,watf_2016!$A:$AD,5,FALSE)</f>
        <v>#N/A</v>
      </c>
      <c r="S251" s="24">
        <f>VLOOKUP($A251&amp;"_"&amp;$C251,watf_2017!$A:$AD,18,FALSE)</f>
        <v>594145</v>
      </c>
      <c r="T251" s="24">
        <f>VLOOKUP($A251&amp;"_"&amp;$C251,watf_2018!$A:$AD,18,FALSE)</f>
        <v>606586</v>
      </c>
      <c r="U251" s="24">
        <f>VLOOKUP($A251&amp;"_"&amp;$C251,watf_2019!$A:$AD,18,FALSE)</f>
        <v>669741</v>
      </c>
      <c r="V251" s="24">
        <f>VLOOKUP($A251&amp;"_"&amp;$C251,watf_2020!$A:$AD,19,FALSE)</f>
        <v>715723</v>
      </c>
      <c r="W251" s="24">
        <f>VLOOKUP($A251&amp;"_"&amp;$C251,watf_2021!$A:$AD,18,FALSE)</f>
        <v>420777</v>
      </c>
      <c r="X251" s="24">
        <f>VLOOKUP($A251&amp;"_"&amp;$C251,watf_2021!$A:$AD,19,FALSE)</f>
        <v>460034.61266694037</v>
      </c>
      <c r="Y251" s="24">
        <v>621824</v>
      </c>
      <c r="Z251" s="24">
        <v>784165.41980564967</v>
      </c>
      <c r="AA251" s="24">
        <v>837212.43069293257</v>
      </c>
      <c r="AB251" s="24">
        <v>890007.52413610043</v>
      </c>
      <c r="AC251" s="24">
        <v>941496.89375024091</v>
      </c>
      <c r="AD251" s="24">
        <v>982807.85019730357</v>
      </c>
      <c r="AE251" s="24">
        <v>1024258.931825279</v>
      </c>
      <c r="AF251" s="24">
        <v>1065612.4797607625</v>
      </c>
      <c r="AG251" s="24">
        <v>1110614.0491864877</v>
      </c>
      <c r="AH251" s="24">
        <v>1158054.1588007626</v>
      </c>
      <c r="AI251" s="24">
        <v>1207475.3364417304</v>
      </c>
      <c r="AJ251" s="24">
        <v>1259062.9546862522</v>
      </c>
      <c r="AK251" s="24">
        <v>1311530.6152997687</v>
      </c>
      <c r="AL251" s="24">
        <v>1364694.4518546888</v>
      </c>
      <c r="AM251" s="24">
        <v>1419643.7312844018</v>
      </c>
      <c r="AN251" s="24">
        <v>1476404.6776027128</v>
      </c>
      <c r="AO251" s="24">
        <v>1535179.0909297015</v>
      </c>
      <c r="AP251" s="24">
        <v>1596088.6824223299</v>
      </c>
      <c r="AQ251" s="24">
        <v>1659271.9856397414</v>
      </c>
      <c r="AR251" s="24">
        <v>1722758.3808649702</v>
      </c>
      <c r="AS251" s="24">
        <v>1786517.5588972338</v>
      </c>
      <c r="AT251" s="24">
        <v>1850522.2414558297</v>
      </c>
      <c r="AU251" s="24">
        <v>1914747.8780881236</v>
      </c>
      <c r="AV251" s="24">
        <v>1979172.3733867467</v>
      </c>
      <c r="AW251" s="24">
        <v>2043775.8414850652</v>
      </c>
      <c r="AX251" s="24">
        <v>2108540.3851031102</v>
      </c>
      <c r="AY251" s="24">
        <v>2173449.8966889088</v>
      </c>
      <c r="AZ251" s="24">
        <v>2238489.8794456855</v>
      </c>
      <c r="BA251" s="24">
        <v>2303647.2862563427</v>
      </c>
      <c r="BB251" s="24">
        <v>2368910.3747154926</v>
      </c>
      <c r="BC251" s="21">
        <v>2435520.0650584772</v>
      </c>
    </row>
    <row r="252" spans="1:55" ht="16" x14ac:dyDescent="0.45">
      <c r="A252" s="13" t="s">
        <v>23</v>
      </c>
      <c r="B252" s="14" t="s">
        <v>69</v>
      </c>
      <c r="C252" s="15" t="s">
        <v>88</v>
      </c>
      <c r="D252" s="16" t="s">
        <v>20</v>
      </c>
      <c r="E252" s="17" t="s">
        <v>20</v>
      </c>
      <c r="F252" s="17" t="s">
        <v>20</v>
      </c>
      <c r="G252" s="17" t="s">
        <v>20</v>
      </c>
      <c r="H252" s="17" t="s">
        <v>20</v>
      </c>
      <c r="I252" s="17" t="s">
        <v>20</v>
      </c>
      <c r="J252" s="17" t="s">
        <v>20</v>
      </c>
      <c r="K252" s="17" t="s">
        <v>20</v>
      </c>
      <c r="L252" s="17" t="s">
        <v>20</v>
      </c>
      <c r="M252" s="17" t="s">
        <v>20</v>
      </c>
      <c r="N252" s="17" t="s">
        <v>20</v>
      </c>
      <c r="O252" s="17" t="s">
        <v>20</v>
      </c>
      <c r="P252" s="17" t="s">
        <v>20</v>
      </c>
      <c r="Q252" s="17" t="s">
        <v>20</v>
      </c>
      <c r="R252" s="18" t="e">
        <f>VLOOKUP($A252&amp;"_"&amp;$C252,watf_2016!$A:$AD,5,FALSE)</f>
        <v>#N/A</v>
      </c>
      <c r="S252" s="18">
        <f>VLOOKUP($A252&amp;"_"&amp;$C252,watf_2017!$A:$AD,18,FALSE)</f>
        <v>2386622</v>
      </c>
      <c r="T252" s="18">
        <f>VLOOKUP($A252&amp;"_"&amp;$C252,watf_2018!$A:$AD,18,FALSE)</f>
        <v>2502942</v>
      </c>
      <c r="U252" s="18">
        <f>VLOOKUP($A252&amp;"_"&amp;$C252,watf_2019!$A:$AD,18,FALSE)</f>
        <v>2701235</v>
      </c>
      <c r="V252" s="18">
        <f>VLOOKUP($A252&amp;"_"&amp;$C252,watf_2020!$A:$AD,19,FALSE)</f>
        <v>2848999</v>
      </c>
      <c r="W252" s="18">
        <f>VLOOKUP($A252&amp;"_"&amp;$C252,watf_2021!$A:$AD,18,FALSE)</f>
        <v>1418471</v>
      </c>
      <c r="X252" s="18">
        <f>VLOOKUP($A252&amp;"_"&amp;$C252,watf_2021!$A:$AD,19,FALSE)</f>
        <v>1566534.1118175632</v>
      </c>
      <c r="Y252" s="18">
        <v>2735961</v>
      </c>
      <c r="Z252" s="18">
        <v>3240101.8685521549</v>
      </c>
      <c r="AA252" s="18">
        <v>3389856.4385690405</v>
      </c>
      <c r="AB252" s="18">
        <v>3569298.3646524465</v>
      </c>
      <c r="AC252" s="18">
        <v>3751721.1659763888</v>
      </c>
      <c r="AD252" s="18">
        <v>3909653.2638574541</v>
      </c>
      <c r="AE252" s="18">
        <v>4073184.1673142794</v>
      </c>
      <c r="AF252" s="18">
        <v>4211850.9830458416</v>
      </c>
      <c r="AG252" s="18">
        <v>4370062.6328374678</v>
      </c>
      <c r="AH252" s="18">
        <v>4533546.5316189667</v>
      </c>
      <c r="AI252" s="18">
        <v>4715353.209786904</v>
      </c>
      <c r="AJ252" s="18">
        <v>4876354.9525413904</v>
      </c>
      <c r="AK252" s="18">
        <v>5051490.047150651</v>
      </c>
      <c r="AL252" s="18">
        <v>5227404.9307085481</v>
      </c>
      <c r="AM252" s="18">
        <v>5418497.7167202206</v>
      </c>
      <c r="AN252" s="18">
        <v>5585125.6129952781</v>
      </c>
      <c r="AO252" s="18">
        <v>5767119.4953086758</v>
      </c>
      <c r="AP252" s="18">
        <v>5951458.1257835515</v>
      </c>
      <c r="AQ252" s="18">
        <v>6151505.6661159573</v>
      </c>
      <c r="AR252" s="18">
        <v>6325447.6950934893</v>
      </c>
      <c r="AS252" s="18">
        <v>6512862.6624598643</v>
      </c>
      <c r="AT252" s="18">
        <v>6700567.2997391624</v>
      </c>
      <c r="AU252" s="18">
        <v>6901748.4097443232</v>
      </c>
      <c r="AV252" s="18">
        <v>7076710.6514272885</v>
      </c>
      <c r="AW252" s="18">
        <v>7265043.8102286989</v>
      </c>
      <c r="AX252" s="18">
        <v>7453574.8197994446</v>
      </c>
      <c r="AY252" s="18">
        <v>7655499.6648668647</v>
      </c>
      <c r="AZ252" s="18">
        <v>7831131.2681059837</v>
      </c>
      <c r="BA252" s="18">
        <v>8020066.8523078691</v>
      </c>
      <c r="BB252" s="18">
        <v>8209140.0447388384</v>
      </c>
      <c r="BC252" s="15">
        <v>8412913.8865380343</v>
      </c>
    </row>
    <row r="253" spans="1:55" ht="16" x14ac:dyDescent="0.45">
      <c r="A253" s="19" t="s">
        <v>25</v>
      </c>
      <c r="B253" s="20" t="s">
        <v>69</v>
      </c>
      <c r="C253" s="21" t="s">
        <v>88</v>
      </c>
      <c r="D253" s="22" t="s">
        <v>20</v>
      </c>
      <c r="E253" s="23" t="s">
        <v>20</v>
      </c>
      <c r="F253" s="23" t="s">
        <v>20</v>
      </c>
      <c r="G253" s="23" t="s">
        <v>20</v>
      </c>
      <c r="H253" s="23" t="s">
        <v>20</v>
      </c>
      <c r="I253" s="23" t="s">
        <v>20</v>
      </c>
      <c r="J253" s="23" t="s">
        <v>20</v>
      </c>
      <c r="K253" s="23" t="s">
        <v>20</v>
      </c>
      <c r="L253" s="23" t="s">
        <v>20</v>
      </c>
      <c r="M253" s="23" t="s">
        <v>20</v>
      </c>
      <c r="N253" s="23" t="s">
        <v>20</v>
      </c>
      <c r="O253" s="23" t="s">
        <v>20</v>
      </c>
      <c r="P253" s="23" t="s">
        <v>20</v>
      </c>
      <c r="Q253" s="23" t="s">
        <v>20</v>
      </c>
      <c r="R253" s="24" t="e">
        <f>VLOOKUP($A253&amp;"_"&amp;$C253,watf_2016!$A:$AD,5,FALSE)</f>
        <v>#N/A</v>
      </c>
      <c r="S253" s="24" t="str">
        <f>VLOOKUP($A253&amp;"_"&amp;$C253,watf_2017!$A:$AD,18,FALSE)</f>
        <v xml:space="preserve">-  </v>
      </c>
      <c r="T253" s="24" t="str">
        <f>VLOOKUP($A253&amp;"_"&amp;$C253,watf_2018!$A:$AD,18,FALSE)</f>
        <v/>
      </c>
      <c r="U253" s="24" t="str">
        <f>VLOOKUP($A253&amp;"_"&amp;$C253,watf_2019!$A:$AD,18,FALSE)</f>
        <v/>
      </c>
      <c r="V253" s="24">
        <f>VLOOKUP($A253&amp;"_"&amp;$C253,watf_2020!$A:$AD,19,FALSE)</f>
        <v>82819</v>
      </c>
      <c r="W253" s="24">
        <f>VLOOKUP($A253&amp;"_"&amp;$C253,watf_2021!$A:$AD,18,FALSE)</f>
        <v>52452</v>
      </c>
      <c r="X253" s="24" t="str">
        <f>VLOOKUP($A253&amp;"_"&amp;$C253,watf_2021!$A:$AD,19,FALSE)</f>
        <v/>
      </c>
      <c r="Y253" s="24">
        <v>73404</v>
      </c>
      <c r="Z253" s="24">
        <v>91727.063295502565</v>
      </c>
      <c r="AA253" s="24">
        <v>94982.388672495174</v>
      </c>
      <c r="AB253" s="24">
        <v>98848.017977858282</v>
      </c>
      <c r="AC253" s="24">
        <v>102300.92194594373</v>
      </c>
      <c r="AD253" s="24">
        <v>106291.55982423725</v>
      </c>
      <c r="AE253" s="24">
        <v>110245.43495327156</v>
      </c>
      <c r="AF253" s="24">
        <v>113941.17684630779</v>
      </c>
      <c r="AG253" s="24">
        <v>117862.29751920557</v>
      </c>
      <c r="AH253" s="24">
        <v>121855.95222354238</v>
      </c>
      <c r="AI253" s="24">
        <v>126061.8093915994</v>
      </c>
      <c r="AJ253" s="24">
        <v>130065.16405242227</v>
      </c>
      <c r="AK253" s="24">
        <v>134219.30862718637</v>
      </c>
      <c r="AL253" s="24">
        <v>138384.10129349507</v>
      </c>
      <c r="AM253" s="24">
        <v>142717.7847613449</v>
      </c>
      <c r="AN253" s="24">
        <v>146798.58247110655</v>
      </c>
      <c r="AO253" s="24">
        <v>151047.12198335357</v>
      </c>
      <c r="AP253" s="24">
        <v>155327.83929433033</v>
      </c>
      <c r="AQ253" s="24">
        <v>159784.75156919591</v>
      </c>
      <c r="AR253" s="24">
        <v>163966.20008199761</v>
      </c>
      <c r="AS253" s="24">
        <v>168289.33952573017</v>
      </c>
      <c r="AT253" s="24">
        <v>172616.37660944712</v>
      </c>
      <c r="AU253" s="24">
        <v>177088.88809693808</v>
      </c>
      <c r="AV253" s="24">
        <v>181284.37579597713</v>
      </c>
      <c r="AW253" s="24">
        <v>185620.15045073687</v>
      </c>
      <c r="AX253" s="24">
        <v>189958.55919391842</v>
      </c>
      <c r="AY253" s="24">
        <v>194441.30515853083</v>
      </c>
      <c r="AZ253" s="24">
        <v>198646.00387815447</v>
      </c>
      <c r="BA253" s="24">
        <v>202990.06844669033</v>
      </c>
      <c r="BB253" s="24">
        <v>207335.93810971119</v>
      </c>
      <c r="BC253" s="21">
        <v>211844.1279079149</v>
      </c>
    </row>
    <row r="254" spans="1:55" ht="16" x14ac:dyDescent="0.45">
      <c r="A254" s="13" t="s">
        <v>19</v>
      </c>
      <c r="B254" s="14" t="s">
        <v>69</v>
      </c>
      <c r="C254" s="15" t="s">
        <v>89</v>
      </c>
      <c r="D254" s="16" t="s">
        <v>20</v>
      </c>
      <c r="E254" s="17" t="s">
        <v>20</v>
      </c>
      <c r="F254" s="17" t="s">
        <v>20</v>
      </c>
      <c r="G254" s="17" t="s">
        <v>20</v>
      </c>
      <c r="H254" s="17" t="s">
        <v>20</v>
      </c>
      <c r="I254" s="17" t="s">
        <v>34</v>
      </c>
      <c r="J254" s="17" t="s">
        <v>34</v>
      </c>
      <c r="K254" s="17" t="s">
        <v>34</v>
      </c>
      <c r="L254" s="17" t="s">
        <v>20</v>
      </c>
      <c r="M254" s="17" t="s">
        <v>20</v>
      </c>
      <c r="N254" s="17" t="s">
        <v>34</v>
      </c>
      <c r="O254" s="17" t="s">
        <v>20</v>
      </c>
      <c r="P254" s="17" t="s">
        <v>34</v>
      </c>
      <c r="Q254" s="17" t="s">
        <v>20</v>
      </c>
      <c r="R254" s="18">
        <f>VLOOKUP($A254&amp;"_"&amp;$C254,watf_2016!$A:$AD,5,FALSE)</f>
        <v>45600658</v>
      </c>
      <c r="S254" s="18">
        <f>VLOOKUP($A254&amp;"_"&amp;$C254,watf_2017!$A:$AD,18,FALSE)</f>
        <v>47656558</v>
      </c>
      <c r="T254" s="18">
        <f>VLOOKUP($A254&amp;"_"&amp;$C254,watf_2018!$A:$AD,18,FALSE)</f>
        <v>50762196</v>
      </c>
      <c r="U254" s="18">
        <f>VLOOKUP($A254&amp;"_"&amp;$C254,watf_2019!$A:$AD,18,FALSE)</f>
        <v>55023729</v>
      </c>
      <c r="V254" s="18">
        <f>VLOOKUP($A254&amp;"_"&amp;$C254,watf_2020!$A:$AD,19,FALSE)</f>
        <v>59775500</v>
      </c>
      <c r="W254" s="18">
        <f>VLOOKUP($A254&amp;"_"&amp;$C254,watf_2021!$A:$AD,18,FALSE)</f>
        <v>14438200</v>
      </c>
      <c r="X254" s="18">
        <f>VLOOKUP($A254&amp;"_"&amp;$C254,watf_2021!$A:$AD,19,FALSE)</f>
        <v>11393732.122680405</v>
      </c>
      <c r="Y254" s="18">
        <v>45776930</v>
      </c>
      <c r="Z254" s="18">
        <v>60648394.071344271</v>
      </c>
      <c r="AA254" s="18">
        <v>68691984.239577264</v>
      </c>
      <c r="AB254" s="18">
        <v>76467284.07286191</v>
      </c>
      <c r="AC254" s="18">
        <v>83839282.440012157</v>
      </c>
      <c r="AD254" s="18">
        <v>91215344.204366773</v>
      </c>
      <c r="AE254" s="18">
        <v>97296414.470369145</v>
      </c>
      <c r="AF254" s="18">
        <v>104421808.4911294</v>
      </c>
      <c r="AG254" s="18">
        <v>111791581.46599913</v>
      </c>
      <c r="AH254" s="18">
        <v>119249937.40052231</v>
      </c>
      <c r="AI254" s="18">
        <v>126803633.99960296</v>
      </c>
      <c r="AJ254" s="18">
        <v>134363827.11803949</v>
      </c>
      <c r="AK254" s="18">
        <v>141911398.37045085</v>
      </c>
      <c r="AL254" s="18">
        <v>149395392.30331677</v>
      </c>
      <c r="AM254" s="18">
        <v>156911592.01774278</v>
      </c>
      <c r="AN254" s="18">
        <v>164346734.2673668</v>
      </c>
      <c r="AO254" s="18">
        <v>171823979.94159809</v>
      </c>
      <c r="AP254" s="18">
        <v>179312378.53855243</v>
      </c>
      <c r="AQ254" s="18">
        <v>186861602.25674397</v>
      </c>
      <c r="AR254" s="18">
        <v>194335607.24880525</v>
      </c>
      <c r="AS254" s="18">
        <v>201845772.02254769</v>
      </c>
      <c r="AT254" s="18">
        <v>209355995.32328817</v>
      </c>
      <c r="AU254" s="18">
        <v>216907911.47369194</v>
      </c>
      <c r="AV254" s="18">
        <v>224381916.4657532</v>
      </c>
      <c r="AW254" s="18">
        <v>231892081.23949522</v>
      </c>
      <c r="AX254" s="18">
        <v>239402304.54023656</v>
      </c>
      <c r="AY254" s="18">
        <v>246954220.6906395</v>
      </c>
      <c r="AZ254" s="18">
        <v>254428225.6827012</v>
      </c>
      <c r="BA254" s="18">
        <v>261938390.45644319</v>
      </c>
      <c r="BB254" s="18">
        <v>269448613.75718415</v>
      </c>
      <c r="BC254" s="15">
        <v>276921943.32735956</v>
      </c>
    </row>
    <row r="255" spans="1:55" ht="16" x14ac:dyDescent="0.45">
      <c r="A255" s="19" t="s">
        <v>22</v>
      </c>
      <c r="B255" s="20" t="s">
        <v>69</v>
      </c>
      <c r="C255" s="21" t="s">
        <v>89</v>
      </c>
      <c r="D255" s="22" t="s">
        <v>20</v>
      </c>
      <c r="E255" s="23" t="s">
        <v>20</v>
      </c>
      <c r="F255" s="23" t="s">
        <v>20</v>
      </c>
      <c r="G255" s="23" t="s">
        <v>20</v>
      </c>
      <c r="H255" s="23" t="s">
        <v>20</v>
      </c>
      <c r="I255" s="23" t="s">
        <v>34</v>
      </c>
      <c r="J255" s="23" t="s">
        <v>34</v>
      </c>
      <c r="K255" s="23" t="s">
        <v>34</v>
      </c>
      <c r="L255" s="23" t="s">
        <v>20</v>
      </c>
      <c r="M255" s="23" t="s">
        <v>20</v>
      </c>
      <c r="N255" s="23" t="s">
        <v>34</v>
      </c>
      <c r="O255" s="23" t="s">
        <v>20</v>
      </c>
      <c r="P255" s="23" t="s">
        <v>34</v>
      </c>
      <c r="Q255" s="23" t="s">
        <v>20</v>
      </c>
      <c r="R255" s="24">
        <f>VLOOKUP($A255&amp;"_"&amp;$C255,watf_2016!$A:$AD,5,FALSE)</f>
        <v>21163380</v>
      </c>
      <c r="S255" s="24">
        <f>VLOOKUP($A255&amp;"_"&amp;$C255,watf_2017!$A:$AD,18,FALSE)</f>
        <v>23816584</v>
      </c>
      <c r="T255" s="24">
        <f>VLOOKUP($A255&amp;"_"&amp;$C255,watf_2018!$A:$AD,18,FALSE)</f>
        <v>26811314</v>
      </c>
      <c r="U255" s="24">
        <f>VLOOKUP($A255&amp;"_"&amp;$C255,watf_2019!$A:$AD,18,FALSE)</f>
        <v>29183343</v>
      </c>
      <c r="V255" s="24">
        <f>VLOOKUP($A255&amp;"_"&amp;$C255,watf_2020!$A:$AD,19,FALSE)</f>
        <v>33247732</v>
      </c>
      <c r="W255" s="24">
        <f>VLOOKUP($A255&amp;"_"&amp;$C255,watf_2021!$A:$AD,18,FALSE)</f>
        <v>7118473</v>
      </c>
      <c r="X255" s="24">
        <f>VLOOKUP($A255&amp;"_"&amp;$C255,watf_2021!$A:$AD,19,FALSE)</f>
        <v>2602719.9533223808</v>
      </c>
      <c r="Y255" s="24">
        <v>11968122</v>
      </c>
      <c r="Z255" s="24">
        <v>25947697.524425205</v>
      </c>
      <c r="AA255" s="24">
        <v>30716886.348857652</v>
      </c>
      <c r="AB255" s="24">
        <v>35994353.143722132</v>
      </c>
      <c r="AC255" s="24">
        <v>41259137.776245855</v>
      </c>
      <c r="AD255" s="24">
        <v>45055105.862969086</v>
      </c>
      <c r="AE255" s="24">
        <v>49258941.288333565</v>
      </c>
      <c r="AF255" s="24">
        <v>53388670.4873318</v>
      </c>
      <c r="AG255" s="24">
        <v>57548135.730140463</v>
      </c>
      <c r="AH255" s="24">
        <v>61653683.816229507</v>
      </c>
      <c r="AI255" s="24">
        <v>65759054.434434727</v>
      </c>
      <c r="AJ255" s="24">
        <v>69828545.505783737</v>
      </c>
      <c r="AK255" s="24">
        <v>73847590.543695152</v>
      </c>
      <c r="AL255" s="24">
        <v>77800894.913320124</v>
      </c>
      <c r="AM255" s="24">
        <v>81742099.287294731</v>
      </c>
      <c r="AN255" s="24">
        <v>85620191.720127851</v>
      </c>
      <c r="AO255" s="24">
        <v>89481464.993980378</v>
      </c>
      <c r="AP255" s="24">
        <v>93306891.445947975</v>
      </c>
      <c r="AQ255" s="24">
        <v>97120663.877985835</v>
      </c>
      <c r="AR255" s="24">
        <v>100901134.40992914</v>
      </c>
      <c r="AS255" s="24">
        <v>104695255.28508927</v>
      </c>
      <c r="AT255" s="24">
        <v>108489400.49493775</v>
      </c>
      <c r="AU255" s="24">
        <v>112303172.92697562</v>
      </c>
      <c r="AV255" s="24">
        <v>116083643.45891894</v>
      </c>
      <c r="AW255" s="24">
        <v>119877764.33407904</v>
      </c>
      <c r="AX255" s="24">
        <v>123671909.54392755</v>
      </c>
      <c r="AY255" s="24">
        <v>127485681.97596589</v>
      </c>
      <c r="AZ255" s="24">
        <v>131266152.5079087</v>
      </c>
      <c r="BA255" s="24">
        <v>135060273.38306886</v>
      </c>
      <c r="BB255" s="24">
        <v>138854418.59291732</v>
      </c>
      <c r="BC255" s="21">
        <v>142634701.61315522</v>
      </c>
    </row>
    <row r="256" spans="1:55" ht="16" x14ac:dyDescent="0.45">
      <c r="A256" s="13" t="s">
        <v>23</v>
      </c>
      <c r="B256" s="14" t="s">
        <v>69</v>
      </c>
      <c r="C256" s="15" t="s">
        <v>89</v>
      </c>
      <c r="D256" s="16" t="s">
        <v>20</v>
      </c>
      <c r="E256" s="17" t="s">
        <v>20</v>
      </c>
      <c r="F256" s="17" t="s">
        <v>20</v>
      </c>
      <c r="G256" s="17" t="s">
        <v>20</v>
      </c>
      <c r="H256" s="17" t="s">
        <v>20</v>
      </c>
      <c r="I256" s="17" t="s">
        <v>34</v>
      </c>
      <c r="J256" s="17" t="s">
        <v>34</v>
      </c>
      <c r="K256" s="17" t="s">
        <v>34</v>
      </c>
      <c r="L256" s="17" t="s">
        <v>20</v>
      </c>
      <c r="M256" s="17" t="s">
        <v>20</v>
      </c>
      <c r="N256" s="17" t="s">
        <v>34</v>
      </c>
      <c r="O256" s="17" t="s">
        <v>20</v>
      </c>
      <c r="P256" s="17" t="s">
        <v>34</v>
      </c>
      <c r="Q256" s="17" t="s">
        <v>20</v>
      </c>
      <c r="R256" s="18">
        <f>VLOOKUP($A256&amp;"_"&amp;$C256,watf_2016!$A:$AD,5,FALSE)</f>
        <v>66813147</v>
      </c>
      <c r="S256" s="18">
        <f>VLOOKUP($A256&amp;"_"&amp;$C256,watf_2017!$A:$AD,18,FALSE)</f>
        <v>71554279</v>
      </c>
      <c r="T256" s="18">
        <f>VLOOKUP($A256&amp;"_"&amp;$C256,watf_2018!$A:$AD,18,FALSE)</f>
        <v>77760898</v>
      </c>
      <c r="U256" s="18">
        <f>VLOOKUP($A256&amp;"_"&amp;$C256,watf_2019!$A:$AD,18,FALSE)</f>
        <v>84642979</v>
      </c>
      <c r="V256" s="18">
        <f>VLOOKUP($A256&amp;"_"&amp;$C256,watf_2020!$A:$AD,19,FALSE)</f>
        <v>93041111</v>
      </c>
      <c r="W256" s="18">
        <f>VLOOKUP($A256&amp;"_"&amp;$C256,watf_2021!$A:$AD,18,FALSE)</f>
        <v>21560235</v>
      </c>
      <c r="X256" s="18">
        <f>VLOOKUP($A256&amp;"_"&amp;$C256,watf_2021!$A:$AD,19,FALSE)</f>
        <v>14005894.335421029</v>
      </c>
      <c r="Y256" s="18">
        <v>57745052</v>
      </c>
      <c r="Z256" s="18">
        <v>81392383.951477304</v>
      </c>
      <c r="AA256" s="18">
        <v>95310116.765149683</v>
      </c>
      <c r="AB256" s="18">
        <v>110193487.42837183</v>
      </c>
      <c r="AC256" s="18">
        <v>123907949.52720222</v>
      </c>
      <c r="AD256" s="18">
        <v>136270450.06733584</v>
      </c>
      <c r="AE256" s="18">
        <v>146555355.7587027</v>
      </c>
      <c r="AF256" s="18">
        <v>157810478.97846121</v>
      </c>
      <c r="AG256" s="18">
        <v>169339717.1961396</v>
      </c>
      <c r="AH256" s="18">
        <v>180903621.21675181</v>
      </c>
      <c r="AI256" s="18">
        <v>192562688.43403769</v>
      </c>
      <c r="AJ256" s="18">
        <v>204192372.62382323</v>
      </c>
      <c r="AK256" s="18">
        <v>215758988.91414601</v>
      </c>
      <c r="AL256" s="18">
        <v>227196287.21663693</v>
      </c>
      <c r="AM256" s="18">
        <v>238653691.30503753</v>
      </c>
      <c r="AN256" s="18">
        <v>249966925.98749468</v>
      </c>
      <c r="AO256" s="18">
        <v>261305444.93557847</v>
      </c>
      <c r="AP256" s="18">
        <v>272619269.98450041</v>
      </c>
      <c r="AQ256" s="18">
        <v>283982266.1347298</v>
      </c>
      <c r="AR256" s="18">
        <v>295236741.65873438</v>
      </c>
      <c r="AS256" s="18">
        <v>306541027.30763698</v>
      </c>
      <c r="AT256" s="18">
        <v>317845395.81822586</v>
      </c>
      <c r="AU256" s="18">
        <v>329211084.40066755</v>
      </c>
      <c r="AV256" s="18">
        <v>340465559.92467219</v>
      </c>
      <c r="AW256" s="18">
        <v>351769845.5735743</v>
      </c>
      <c r="AX256" s="18">
        <v>363074214.08416414</v>
      </c>
      <c r="AY256" s="18">
        <v>374439902.66660535</v>
      </c>
      <c r="AZ256" s="18">
        <v>385694378.19060987</v>
      </c>
      <c r="BA256" s="18">
        <v>396998663.83951205</v>
      </c>
      <c r="BB256" s="18">
        <v>408303032.35010147</v>
      </c>
      <c r="BC256" s="15">
        <v>419556644.9405148</v>
      </c>
    </row>
    <row r="257" spans="1:55" ht="16" x14ac:dyDescent="0.45">
      <c r="A257" s="19" t="s">
        <v>24</v>
      </c>
      <c r="B257" s="20" t="s">
        <v>69</v>
      </c>
      <c r="C257" s="21" t="s">
        <v>89</v>
      </c>
      <c r="D257" s="22" t="s">
        <v>20</v>
      </c>
      <c r="E257" s="23" t="s">
        <v>20</v>
      </c>
      <c r="F257" s="23" t="s">
        <v>20</v>
      </c>
      <c r="G257" s="23" t="s">
        <v>20</v>
      </c>
      <c r="H257" s="23" t="s">
        <v>20</v>
      </c>
      <c r="I257" s="23" t="s">
        <v>34</v>
      </c>
      <c r="J257" s="23" t="s">
        <v>34</v>
      </c>
      <c r="K257" s="23" t="s">
        <v>34</v>
      </c>
      <c r="L257" s="23" t="s">
        <v>20</v>
      </c>
      <c r="M257" s="23" t="s">
        <v>20</v>
      </c>
      <c r="N257" s="23" t="s">
        <v>34</v>
      </c>
      <c r="O257" s="23" t="s">
        <v>20</v>
      </c>
      <c r="P257" s="23" t="s">
        <v>34</v>
      </c>
      <c r="Q257" s="23" t="s">
        <v>20</v>
      </c>
      <c r="R257" s="24">
        <f>VLOOKUP($A257&amp;"_"&amp;$C257,watf_2016!$A:$AD,5,FALSE)</f>
        <v>927986</v>
      </c>
      <c r="S257" s="24">
        <f>VLOOKUP($A257&amp;"_"&amp;$C257,watf_2017!$A:$AD,18,FALSE)</f>
        <v>932135</v>
      </c>
      <c r="T257" s="24">
        <f>VLOOKUP($A257&amp;"_"&amp;$C257,watf_2018!$A:$AD,18,FALSE)</f>
        <v>976638</v>
      </c>
      <c r="U257" s="24">
        <f>VLOOKUP($A257&amp;"_"&amp;$C257,watf_2019!$A:$AD,18,FALSE)</f>
        <v>1116174.6410000001</v>
      </c>
      <c r="V257" s="24">
        <f>VLOOKUP($A257&amp;"_"&amp;$C257,watf_2020!$A:$AD,19,FALSE)</f>
        <v>1081747</v>
      </c>
      <c r="W257" s="24">
        <f>VLOOKUP($A257&amp;"_"&amp;$C257,watf_2021!$A:$AD,18,FALSE)</f>
        <v>730151.83</v>
      </c>
      <c r="X257" s="24">
        <f>VLOOKUP($A257&amp;"_"&amp;$C257,watf_2021!$A:$AD,19,FALSE)</f>
        <v>807082.87842708454</v>
      </c>
      <c r="Y257" s="24">
        <v>841771.88</v>
      </c>
      <c r="Z257" s="24">
        <v>740972.65563404688</v>
      </c>
      <c r="AA257" s="24">
        <v>929835.23031326826</v>
      </c>
      <c r="AB257" s="24">
        <v>1123062.7508059589</v>
      </c>
      <c r="AC257" s="24">
        <v>1245127.1953940752</v>
      </c>
      <c r="AD257" s="24">
        <v>1346952.5536875695</v>
      </c>
      <c r="AE257" s="24">
        <v>1439941.3246676465</v>
      </c>
      <c r="AF257" s="24">
        <v>1524167.7326814614</v>
      </c>
      <c r="AG257" s="24">
        <v>1604151.7882878112</v>
      </c>
      <c r="AH257" s="24">
        <v>1682644.042174889</v>
      </c>
      <c r="AI257" s="24">
        <v>1757691.0766010429</v>
      </c>
      <c r="AJ257" s="24">
        <v>1828299.6872171394</v>
      </c>
      <c r="AK257" s="24">
        <v>1892506.3782394968</v>
      </c>
      <c r="AL257" s="24">
        <v>1947978.6673063233</v>
      </c>
      <c r="AM257" s="24">
        <v>2001251.2924371839</v>
      </c>
      <c r="AN257" s="24">
        <v>2053011.8478558918</v>
      </c>
      <c r="AO257" s="24">
        <v>2102732.4877946144</v>
      </c>
      <c r="AP257" s="24">
        <v>2151359.8778921724</v>
      </c>
      <c r="AQ257" s="24">
        <v>2198775.5589040532</v>
      </c>
      <c r="AR257" s="24">
        <v>2246418.5682914741</v>
      </c>
      <c r="AS257" s="24">
        <v>2293565.7586357319</v>
      </c>
      <c r="AT257" s="24">
        <v>2340980.8924043118</v>
      </c>
      <c r="AU257" s="24">
        <v>2388396.5734161958</v>
      </c>
      <c r="AV257" s="24">
        <v>2436039.5828036168</v>
      </c>
      <c r="AW257" s="24">
        <v>2483186.773147874</v>
      </c>
      <c r="AX257" s="24">
        <v>2530601.9069164572</v>
      </c>
      <c r="AY257" s="24">
        <v>2578017.5879283356</v>
      </c>
      <c r="AZ257" s="24">
        <v>2625660.5973157566</v>
      </c>
      <c r="BA257" s="24">
        <v>2672807.7876600167</v>
      </c>
      <c r="BB257" s="24">
        <v>2720222.9214285971</v>
      </c>
      <c r="BC257" s="21">
        <v>2767013.5593303489</v>
      </c>
    </row>
    <row r="258" spans="1:55" ht="16" x14ac:dyDescent="0.45">
      <c r="A258" s="13" t="s">
        <v>25</v>
      </c>
      <c r="B258" s="14" t="s">
        <v>69</v>
      </c>
      <c r="C258" s="15" t="s">
        <v>89</v>
      </c>
      <c r="D258" s="16" t="s">
        <v>20</v>
      </c>
      <c r="E258" s="17" t="s">
        <v>20</v>
      </c>
      <c r="F258" s="17" t="s">
        <v>20</v>
      </c>
      <c r="G258" s="17" t="s">
        <v>20</v>
      </c>
      <c r="H258" s="17" t="s">
        <v>20</v>
      </c>
      <c r="I258" s="17" t="s">
        <v>34</v>
      </c>
      <c r="J258" s="17" t="s">
        <v>34</v>
      </c>
      <c r="K258" s="17" t="s">
        <v>34</v>
      </c>
      <c r="L258" s="17" t="s">
        <v>20</v>
      </c>
      <c r="M258" s="17" t="s">
        <v>20</v>
      </c>
      <c r="N258" s="17" t="s">
        <v>34</v>
      </c>
      <c r="O258" s="17" t="s">
        <v>20</v>
      </c>
      <c r="P258" s="17" t="s">
        <v>34</v>
      </c>
      <c r="Q258" s="17" t="s">
        <v>20</v>
      </c>
      <c r="R258" s="18">
        <f>VLOOKUP($A258&amp;"_"&amp;$C258,watf_2016!$A:$AD,5,FALSE)</f>
        <v>566398</v>
      </c>
      <c r="S258" s="18">
        <f>VLOOKUP($A258&amp;"_"&amp;$C258,watf_2017!$A:$AD,18,FALSE)</f>
        <v>603148</v>
      </c>
      <c r="T258" s="18">
        <f>VLOOKUP($A258&amp;"_"&amp;$C258,watf_2018!$A:$AD,18,FALSE)</f>
        <v>638480</v>
      </c>
      <c r="U258" s="18">
        <f>VLOOKUP($A258&amp;"_"&amp;$C258,watf_2019!$A:$AD,18,FALSE)</f>
        <v>756003</v>
      </c>
      <c r="V258" s="18">
        <f>VLOOKUP($A258&amp;"_"&amp;$C258,watf_2020!$A:$AD,19,FALSE)</f>
        <v>826483</v>
      </c>
      <c r="W258" s="18">
        <f>VLOOKUP($A258&amp;"_"&amp;$C258,watf_2021!$A:$AD,18,FALSE)</f>
        <v>286779</v>
      </c>
      <c r="X258" s="18">
        <f>VLOOKUP($A258&amp;"_"&amp;$C258,watf_2021!$A:$AD,19,FALSE)</f>
        <v>261366.76947687104</v>
      </c>
      <c r="Y258" s="18">
        <v>476768</v>
      </c>
      <c r="Z258" s="18">
        <v>635095.51122564427</v>
      </c>
      <c r="AA258" s="18">
        <v>741093.12528888974</v>
      </c>
      <c r="AB258" s="18">
        <v>844423.67263609625</v>
      </c>
      <c r="AC258" s="18">
        <v>934931.35109784221</v>
      </c>
      <c r="AD258" s="18">
        <v>1027961.583764057</v>
      </c>
      <c r="AE258" s="18">
        <v>1110542.7238945044</v>
      </c>
      <c r="AF258" s="18">
        <v>1193320.0085350575</v>
      </c>
      <c r="AG258" s="18">
        <v>1275293.9643223817</v>
      </c>
      <c r="AH258" s="18">
        <v>1354939.013681225</v>
      </c>
      <c r="AI258" s="18">
        <v>1433178.0559538205</v>
      </c>
      <c r="AJ258" s="18">
        <v>1507713.5681758807</v>
      </c>
      <c r="AK258" s="18">
        <v>1580150.8446020335</v>
      </c>
      <c r="AL258" s="18">
        <v>1649737.4648852246</v>
      </c>
      <c r="AM258" s="18">
        <v>1717695.0316850189</v>
      </c>
      <c r="AN258" s="18">
        <v>1781740.6360176723</v>
      </c>
      <c r="AO258" s="18">
        <v>1844134.7753949203</v>
      </c>
      <c r="AP258" s="18">
        <v>1904232.4614859116</v>
      </c>
      <c r="AQ258" s="18">
        <v>1962888.8609906724</v>
      </c>
      <c r="AR258" s="18">
        <v>2018008.183149304</v>
      </c>
      <c r="AS258" s="18">
        <v>2071649.2282386126</v>
      </c>
      <c r="AT258" s="18">
        <v>2123212.7233268349</v>
      </c>
      <c r="AU258" s="18">
        <v>2173445.3553192159</v>
      </c>
      <c r="AV258" s="18">
        <v>2220351.1666260855</v>
      </c>
      <c r="AW258" s="18">
        <v>2265849.1315190294</v>
      </c>
      <c r="AX258" s="18">
        <v>2309384.3952985974</v>
      </c>
      <c r="AY258" s="18">
        <v>2351647.7962062508</v>
      </c>
      <c r="AZ258" s="18">
        <v>2390795.2748540901</v>
      </c>
      <c r="BA258" s="18">
        <v>2428601.1734143998</v>
      </c>
      <c r="BB258" s="18">
        <v>2464553.3935941802</v>
      </c>
      <c r="BC258" s="15">
        <v>2498878.6101993052</v>
      </c>
    </row>
    <row r="259" spans="1:55" ht="16" x14ac:dyDescent="0.45">
      <c r="A259" s="19" t="s">
        <v>22</v>
      </c>
      <c r="B259" s="20" t="s">
        <v>69</v>
      </c>
      <c r="C259" s="21" t="s">
        <v>90</v>
      </c>
      <c r="D259" s="22" t="s">
        <v>34</v>
      </c>
      <c r="E259" s="23" t="s">
        <v>20</v>
      </c>
      <c r="F259" s="23" t="s">
        <v>20</v>
      </c>
      <c r="G259" s="23" t="s">
        <v>20</v>
      </c>
      <c r="H259" s="23" t="s">
        <v>34</v>
      </c>
      <c r="I259" s="23" t="s">
        <v>20</v>
      </c>
      <c r="J259" s="23" t="s">
        <v>20</v>
      </c>
      <c r="K259" s="23" t="s">
        <v>34</v>
      </c>
      <c r="L259" s="23" t="s">
        <v>20</v>
      </c>
      <c r="M259" s="23" t="s">
        <v>20</v>
      </c>
      <c r="N259" s="23" t="s">
        <v>20</v>
      </c>
      <c r="O259" s="23" t="s">
        <v>20</v>
      </c>
      <c r="P259" s="23" t="s">
        <v>20</v>
      </c>
      <c r="Q259" s="23" t="s">
        <v>34</v>
      </c>
      <c r="R259" s="24">
        <f>VLOOKUP($A259&amp;"_"&amp;$C259,watf_2016!$A:$AD,5,FALSE)</f>
        <v>54836000</v>
      </c>
      <c r="S259" s="24">
        <f>VLOOKUP($A259&amp;"_"&amp;$C259,watf_2017!$A:$AD,18,FALSE)</f>
        <v>58158000</v>
      </c>
      <c r="T259" s="24">
        <f>VLOOKUP($A259&amp;"_"&amp;$C259,watf_2018!$A:$AD,18,FALSE)</f>
        <v>61574000</v>
      </c>
      <c r="U259" s="24">
        <f>VLOOKUP($A259&amp;"_"&amp;$C259,watf_2019!$A:$AD,18,FALSE)</f>
        <v>64890000</v>
      </c>
      <c r="V259" s="24">
        <f>VLOOKUP($A259&amp;"_"&amp;$C259,watf_2020!$A:$AD,19,FALSE)</f>
        <v>67601000</v>
      </c>
      <c r="W259" s="24">
        <f>VLOOKUP($A259&amp;"_"&amp;$C259,watf_2021!$A:$AD,18,FALSE)</f>
        <v>11635000</v>
      </c>
      <c r="X259" s="24">
        <f>VLOOKUP($A259&amp;"_"&amp;$C259,watf_2021!$A:$AD,19,FALSE)</f>
        <v>2655088.6585944919</v>
      </c>
      <c r="Y259" s="24">
        <v>31902000</v>
      </c>
      <c r="Z259" s="24">
        <v>63687310.039864846</v>
      </c>
      <c r="AA259" s="24">
        <v>71759463.035486355</v>
      </c>
      <c r="AB259" s="24">
        <v>77653864.239447176</v>
      </c>
      <c r="AC259" s="24">
        <v>81205192.891990066</v>
      </c>
      <c r="AD259" s="24">
        <v>83274105.135645136</v>
      </c>
      <c r="AE259" s="24">
        <v>85351162.146316439</v>
      </c>
      <c r="AF259" s="24">
        <v>87435094.687607571</v>
      </c>
      <c r="AG259" s="24">
        <v>89618090.382296577</v>
      </c>
      <c r="AH259" s="24">
        <v>91879318.614502594</v>
      </c>
      <c r="AI259" s="24">
        <v>94256019.702226385</v>
      </c>
      <c r="AJ259" s="24">
        <v>96666831.533120126</v>
      </c>
      <c r="AK259" s="24">
        <v>99104801.499537662</v>
      </c>
      <c r="AL259" s="24">
        <v>101542825.4480949</v>
      </c>
      <c r="AM259" s="24">
        <v>104011405.85443336</v>
      </c>
      <c r="AN259" s="24">
        <v>106422217.68532768</v>
      </c>
      <c r="AO259" s="24">
        <v>108860187.65174522</v>
      </c>
      <c r="AP259" s="24">
        <v>111298211.6003034</v>
      </c>
      <c r="AQ259" s="24">
        <v>113766792.00664093</v>
      </c>
      <c r="AR259" s="24">
        <v>116177603.83753523</v>
      </c>
      <c r="AS259" s="24">
        <v>118615573.80395277</v>
      </c>
      <c r="AT259" s="24">
        <v>121053597.75251096</v>
      </c>
      <c r="AU259" s="24">
        <v>123522178.15884848</v>
      </c>
      <c r="AV259" s="24">
        <v>125932989.98974279</v>
      </c>
      <c r="AW259" s="24">
        <v>128370959.95616034</v>
      </c>
      <c r="AX259" s="24">
        <v>130808983.90471849</v>
      </c>
      <c r="AY259" s="24">
        <v>133277564.31105699</v>
      </c>
      <c r="AZ259" s="24">
        <v>135688376.14195126</v>
      </c>
      <c r="BA259" s="24">
        <v>138126346.10836786</v>
      </c>
      <c r="BB259" s="24">
        <v>140564370.05692607</v>
      </c>
      <c r="BC259" s="21">
        <v>142974580.71403331</v>
      </c>
    </row>
    <row r="260" spans="1:55" ht="16" x14ac:dyDescent="0.45">
      <c r="A260" s="13" t="s">
        <v>23</v>
      </c>
      <c r="B260" s="14" t="s">
        <v>69</v>
      </c>
      <c r="C260" s="15" t="s">
        <v>90</v>
      </c>
      <c r="D260" s="16" t="s">
        <v>34</v>
      </c>
      <c r="E260" s="17" t="s">
        <v>20</v>
      </c>
      <c r="F260" s="17" t="s">
        <v>20</v>
      </c>
      <c r="G260" s="17" t="s">
        <v>20</v>
      </c>
      <c r="H260" s="17" t="s">
        <v>34</v>
      </c>
      <c r="I260" s="17" t="s">
        <v>20</v>
      </c>
      <c r="J260" s="17" t="s">
        <v>20</v>
      </c>
      <c r="K260" s="17" t="s">
        <v>34</v>
      </c>
      <c r="L260" s="17" t="s">
        <v>20</v>
      </c>
      <c r="M260" s="17" t="s">
        <v>20</v>
      </c>
      <c r="N260" s="17" t="s">
        <v>20</v>
      </c>
      <c r="O260" s="17" t="s">
        <v>20</v>
      </c>
      <c r="P260" s="17" t="s">
        <v>20</v>
      </c>
      <c r="Q260" s="17" t="s">
        <v>34</v>
      </c>
      <c r="R260" s="18">
        <f>VLOOKUP($A260&amp;"_"&amp;$C260,watf_2016!$A:$AD,5,FALSE)</f>
        <v>55449000</v>
      </c>
      <c r="S260" s="18">
        <f>VLOOKUP($A260&amp;"_"&amp;$C260,watf_2017!$A:$AD,18,FALSE)</f>
        <v>58698000</v>
      </c>
      <c r="T260" s="18">
        <f>VLOOKUP($A260&amp;"_"&amp;$C260,watf_2018!$A:$AD,18,FALSE)</f>
        <v>62220000</v>
      </c>
      <c r="U260" s="18">
        <f>VLOOKUP($A260&amp;"_"&amp;$C260,watf_2019!$A:$AD,18,FALSE)</f>
        <v>65628000</v>
      </c>
      <c r="V260" s="18">
        <f>VLOOKUP($A260&amp;"_"&amp;$C260,watf_2020!$A:$AD,19,FALSE)</f>
        <v>68283000</v>
      </c>
      <c r="W260" s="18">
        <f>VLOOKUP($A260&amp;"_"&amp;$C260,watf_2021!$A:$AD,18,FALSE)</f>
        <v>11766000</v>
      </c>
      <c r="X260" s="18">
        <f>VLOOKUP($A260&amp;"_"&amp;$C260,watf_2021!$A:$AD,19,FALSE)</f>
        <v>2677278.7321239035</v>
      </c>
      <c r="Y260" s="18">
        <v>32202000</v>
      </c>
      <c r="Z260" s="18">
        <v>58442011.55538062</v>
      </c>
      <c r="AA260" s="18">
        <v>68334221.331978112</v>
      </c>
      <c r="AB260" s="18">
        <v>76847162.334117532</v>
      </c>
      <c r="AC260" s="18">
        <v>81968830.214653134</v>
      </c>
      <c r="AD260" s="18">
        <v>84057198.093475163</v>
      </c>
      <c r="AE260" s="18">
        <v>86153787.331066459</v>
      </c>
      <c r="AF260" s="18">
        <v>88257316.755386472</v>
      </c>
      <c r="AG260" s="18">
        <v>90460840.90310058</v>
      </c>
      <c r="AH260" s="18">
        <v>92743333.271400303</v>
      </c>
      <c r="AI260" s="18">
        <v>95142384.378756627</v>
      </c>
      <c r="AJ260" s="18">
        <v>97575866.999860004</v>
      </c>
      <c r="AK260" s="18">
        <v>100036763.14613853</v>
      </c>
      <c r="AL260" s="18">
        <v>102497713.78219397</v>
      </c>
      <c r="AM260" s="18">
        <v>104989508.22282186</v>
      </c>
      <c r="AN260" s="18">
        <v>107422990.84392582</v>
      </c>
      <c r="AO260" s="18">
        <v>109883886.99020435</v>
      </c>
      <c r="AP260" s="18">
        <v>112344837.62626074</v>
      </c>
      <c r="AQ260" s="18">
        <v>114836632.06688769</v>
      </c>
      <c r="AR260" s="18">
        <v>117270114.68799165</v>
      </c>
      <c r="AS260" s="18">
        <v>119731010.83427016</v>
      </c>
      <c r="AT260" s="18">
        <v>122191961.47032657</v>
      </c>
      <c r="AU260" s="18">
        <v>124683755.91095352</v>
      </c>
      <c r="AV260" s="18">
        <v>127117238.53205748</v>
      </c>
      <c r="AW260" s="18">
        <v>129578134.67833598</v>
      </c>
      <c r="AX260" s="18">
        <v>132039085.31439236</v>
      </c>
      <c r="AY260" s="18">
        <v>134530879.75502026</v>
      </c>
      <c r="AZ260" s="18">
        <v>136964362.37612423</v>
      </c>
      <c r="BA260" s="18">
        <v>139425258.52240178</v>
      </c>
      <c r="BB260" s="18">
        <v>141886209.1584582</v>
      </c>
      <c r="BC260" s="15">
        <v>144319084.95245755</v>
      </c>
    </row>
    <row r="261" spans="1:55" ht="16" x14ac:dyDescent="0.45">
      <c r="A261" s="19" t="s">
        <v>24</v>
      </c>
      <c r="B261" s="20" t="s">
        <v>69</v>
      </c>
      <c r="C261" s="21" t="s">
        <v>90</v>
      </c>
      <c r="D261" s="22" t="s">
        <v>34</v>
      </c>
      <c r="E261" s="23" t="s">
        <v>20</v>
      </c>
      <c r="F261" s="23" t="s">
        <v>20</v>
      </c>
      <c r="G261" s="23" t="s">
        <v>20</v>
      </c>
      <c r="H261" s="23" t="s">
        <v>34</v>
      </c>
      <c r="I261" s="23" t="s">
        <v>20</v>
      </c>
      <c r="J261" s="23" t="s">
        <v>20</v>
      </c>
      <c r="K261" s="23" t="s">
        <v>34</v>
      </c>
      <c r="L261" s="23" t="s">
        <v>20</v>
      </c>
      <c r="M261" s="23" t="s">
        <v>20</v>
      </c>
      <c r="N261" s="23" t="s">
        <v>20</v>
      </c>
      <c r="O261" s="23" t="s">
        <v>20</v>
      </c>
      <c r="P261" s="23" t="s">
        <v>20</v>
      </c>
      <c r="Q261" s="23" t="s">
        <v>34</v>
      </c>
      <c r="R261" s="24">
        <f>VLOOKUP($A261&amp;"_"&amp;$C261,watf_2016!$A:$AD,5,FALSE)</f>
        <v>1887000</v>
      </c>
      <c r="S261" s="24">
        <f>VLOOKUP($A261&amp;"_"&amp;$C261,watf_2017!$A:$AD,18,FALSE)</f>
        <v>2006300</v>
      </c>
      <c r="T261" s="24">
        <f>VLOOKUP($A261&amp;"_"&amp;$C261,watf_2018!$A:$AD,18,FALSE)</f>
        <v>2164700</v>
      </c>
      <c r="U261" s="24">
        <f>VLOOKUP($A261&amp;"_"&amp;$C261,watf_2019!$A:$AD,18,FALSE)</f>
        <v>2195000</v>
      </c>
      <c r="V261" s="24">
        <f>VLOOKUP($A261&amp;"_"&amp;$C261,watf_2020!$A:$AD,19,FALSE)</f>
        <v>2056700</v>
      </c>
      <c r="W261" s="24">
        <f>VLOOKUP($A261&amp;"_"&amp;$C261,watf_2021!$A:$AD,18,FALSE)</f>
        <v>1578200</v>
      </c>
      <c r="X261" s="24">
        <f>VLOOKUP($A261&amp;"_"&amp;$C261,watf_2021!$A:$AD,19,FALSE)</f>
        <v>1961243.8788301486</v>
      </c>
      <c r="Y261" s="24">
        <v>1869600</v>
      </c>
      <c r="Z261" s="24">
        <v>1752490.5928826765</v>
      </c>
      <c r="AA261" s="24">
        <v>1919741.0057566413</v>
      </c>
      <c r="AB261" s="24">
        <v>2111827.2116105445</v>
      </c>
      <c r="AC261" s="24">
        <v>2211919.0654035453</v>
      </c>
      <c r="AD261" s="24">
        <v>2288506.4060828327</v>
      </c>
      <c r="AE261" s="24">
        <v>2353947.8320464557</v>
      </c>
      <c r="AF261" s="24">
        <v>2404902.7295848648</v>
      </c>
      <c r="AG261" s="24">
        <v>2455572.4404754499</v>
      </c>
      <c r="AH261" s="24">
        <v>2508503.3578955731</v>
      </c>
      <c r="AI261" s="24">
        <v>2559125.3344637109</v>
      </c>
      <c r="AJ261" s="24">
        <v>2606274.4736289242</v>
      </c>
      <c r="AK261" s="24">
        <v>2650730.3103028866</v>
      </c>
      <c r="AL261" s="24">
        <v>2693834.392694416</v>
      </c>
      <c r="AM261" s="24">
        <v>2736008.6305590346</v>
      </c>
      <c r="AN261" s="24">
        <v>2777962.8998827501</v>
      </c>
      <c r="AO261" s="24">
        <v>2819162.4458257719</v>
      </c>
      <c r="AP261" s="24">
        <v>2860873.2214679052</v>
      </c>
      <c r="AQ261" s="24">
        <v>2902898.0535777169</v>
      </c>
      <c r="AR261" s="24">
        <v>2945297.2105009332</v>
      </c>
      <c r="AS261" s="24">
        <v>2986985.397653928</v>
      </c>
      <c r="AT261" s="24">
        <v>3029009.5333639281</v>
      </c>
      <c r="AU261" s="24">
        <v>3071034.3654737421</v>
      </c>
      <c r="AV261" s="24">
        <v>3113433.5223969589</v>
      </c>
      <c r="AW261" s="24">
        <v>3155121.7095499514</v>
      </c>
      <c r="AX261" s="24">
        <v>3197145.8452599538</v>
      </c>
      <c r="AY261" s="24">
        <v>3239170.6773697701</v>
      </c>
      <c r="AZ261" s="24">
        <v>3281569.8342929869</v>
      </c>
      <c r="BA261" s="24">
        <v>3323258.021445977</v>
      </c>
      <c r="BB261" s="24">
        <v>3365282.1571559813</v>
      </c>
      <c r="BC261" s="21">
        <v>3408701.5214414014</v>
      </c>
    </row>
    <row r="262" spans="1:55" ht="16" x14ac:dyDescent="0.45">
      <c r="A262" s="13" t="s">
        <v>25</v>
      </c>
      <c r="B262" s="14" t="s">
        <v>69</v>
      </c>
      <c r="C262" s="15" t="s">
        <v>90</v>
      </c>
      <c r="D262" s="16" t="s">
        <v>34</v>
      </c>
      <c r="E262" s="17" t="s">
        <v>20</v>
      </c>
      <c r="F262" s="17" t="s">
        <v>20</v>
      </c>
      <c r="G262" s="17" t="s">
        <v>20</v>
      </c>
      <c r="H262" s="17" t="s">
        <v>34</v>
      </c>
      <c r="I262" s="17" t="s">
        <v>20</v>
      </c>
      <c r="J262" s="17" t="s">
        <v>20</v>
      </c>
      <c r="K262" s="17" t="s">
        <v>34</v>
      </c>
      <c r="L262" s="17" t="s">
        <v>20</v>
      </c>
      <c r="M262" s="17" t="s">
        <v>20</v>
      </c>
      <c r="N262" s="17" t="s">
        <v>20</v>
      </c>
      <c r="O262" s="17" t="s">
        <v>20</v>
      </c>
      <c r="P262" s="17" t="s">
        <v>20</v>
      </c>
      <c r="Q262" s="17" t="s">
        <v>34</v>
      </c>
      <c r="R262" s="18">
        <f>VLOOKUP($A262&amp;"_"&amp;$C262,watf_2016!$A:$AD,5,FALSE)</f>
        <v>351290</v>
      </c>
      <c r="S262" s="18">
        <f>VLOOKUP($A262&amp;"_"&amp;$C262,watf_2017!$A:$AD,18,FALSE)</f>
        <v>365460</v>
      </c>
      <c r="T262" s="18">
        <f>VLOOKUP($A262&amp;"_"&amp;$C262,watf_2018!$A:$AD,18,FALSE)</f>
        <v>378440</v>
      </c>
      <c r="U262" s="18">
        <f>VLOOKUP($A262&amp;"_"&amp;$C262,watf_2019!$A:$AD,18,FALSE)</f>
        <v>390790</v>
      </c>
      <c r="V262" s="18">
        <f>VLOOKUP($A262&amp;"_"&amp;$C262,watf_2020!$A:$AD,19,FALSE)</f>
        <v>385630</v>
      </c>
      <c r="W262" s="18">
        <f>VLOOKUP($A262&amp;"_"&amp;$C262,watf_2021!$A:$AD,18,FALSE)</f>
        <v>128520</v>
      </c>
      <c r="X262" s="18">
        <f>VLOOKUP($A262&amp;"_"&amp;$C262,watf_2021!$A:$AD,19,FALSE)</f>
        <v>111571.75836258824</v>
      </c>
      <c r="Y262" s="18">
        <v>222850</v>
      </c>
      <c r="Z262" s="18">
        <v>365567.31713415112</v>
      </c>
      <c r="AA262" s="18">
        <v>428572.47965672263</v>
      </c>
      <c r="AB262" s="18">
        <v>479251.00770557049</v>
      </c>
      <c r="AC262" s="18">
        <v>508750.20199679979</v>
      </c>
      <c r="AD262" s="18">
        <v>517989.66600997385</v>
      </c>
      <c r="AE262" s="18">
        <v>527188.42017990164</v>
      </c>
      <c r="AF262" s="18">
        <v>536220.52742850687</v>
      </c>
      <c r="AG262" s="18">
        <v>545510.35811813036</v>
      </c>
      <c r="AH262" s="18">
        <v>554944.13802615227</v>
      </c>
      <c r="AI262" s="18">
        <v>564679.57164891693</v>
      </c>
      <c r="AJ262" s="18">
        <v>574323.0763274678</v>
      </c>
      <c r="AK262" s="18">
        <v>583969.01688916527</v>
      </c>
      <c r="AL262" s="18">
        <v>593493.67886176624</v>
      </c>
      <c r="AM262" s="18">
        <v>603036.68182618613</v>
      </c>
      <c r="AN262" s="18">
        <v>612201.11756758951</v>
      </c>
      <c r="AO262" s="18">
        <v>621372.2088378456</v>
      </c>
      <c r="AP262" s="18">
        <v>630429.50982012681</v>
      </c>
      <c r="AQ262" s="18">
        <v>639508.89158877719</v>
      </c>
      <c r="AR262" s="18">
        <v>648223.91352147481</v>
      </c>
      <c r="AS262" s="18">
        <v>656949.53925368795</v>
      </c>
      <c r="AT262" s="18">
        <v>665568.46762062469</v>
      </c>
      <c r="AU262" s="18">
        <v>674212.96567764482</v>
      </c>
      <c r="AV262" s="18">
        <v>682506.66091427393</v>
      </c>
      <c r="AW262" s="18">
        <v>690814.65143559733</v>
      </c>
      <c r="AX262" s="18">
        <v>699022.66142946295</v>
      </c>
      <c r="AY262" s="18">
        <v>707259.49285079667</v>
      </c>
      <c r="AZ262" s="18">
        <v>715158.45706581511</v>
      </c>
      <c r="BA262" s="18">
        <v>723075.16513560037</v>
      </c>
      <c r="BB262" s="18">
        <v>730898.25182680367</v>
      </c>
      <c r="BC262" s="15">
        <v>738597.11024666927</v>
      </c>
    </row>
    <row r="263" spans="1:55" ht="16" x14ac:dyDescent="0.45">
      <c r="A263" s="19" t="s">
        <v>19</v>
      </c>
      <c r="B263" s="20" t="s">
        <v>69</v>
      </c>
      <c r="C263" s="21" t="s">
        <v>91</v>
      </c>
      <c r="D263" s="22" t="s">
        <v>20</v>
      </c>
      <c r="E263" s="23" t="s">
        <v>20</v>
      </c>
      <c r="F263" s="23" t="s">
        <v>20</v>
      </c>
      <c r="G263" s="23" t="s">
        <v>20</v>
      </c>
      <c r="H263" s="23" t="s">
        <v>20</v>
      </c>
      <c r="I263" s="23" t="s">
        <v>34</v>
      </c>
      <c r="J263" s="23" t="s">
        <v>34</v>
      </c>
      <c r="K263" s="23" t="s">
        <v>34</v>
      </c>
      <c r="L263" s="23" t="s">
        <v>20</v>
      </c>
      <c r="M263" s="23" t="s">
        <v>20</v>
      </c>
      <c r="N263" s="23" t="s">
        <v>20</v>
      </c>
      <c r="O263" s="23" t="s">
        <v>20</v>
      </c>
      <c r="P263" s="23" t="s">
        <v>34</v>
      </c>
      <c r="Q263" s="23" t="s">
        <v>34</v>
      </c>
      <c r="R263" s="24">
        <f>VLOOKUP($A263&amp;"_"&amp;$C263,watf_2016!$A:$AD,5,FALSE)</f>
        <v>61192786</v>
      </c>
      <c r="S263" s="24">
        <f>VLOOKUP($A263&amp;"_"&amp;$C263,watf_2017!$A:$AD,18,FALSE)</f>
        <v>70489551</v>
      </c>
      <c r="T263" s="24">
        <f>VLOOKUP($A263&amp;"_"&amp;$C263,watf_2018!$A:$AD,18,FALSE)</f>
        <v>75812048</v>
      </c>
      <c r="U263" s="24">
        <f>VLOOKUP($A263&amp;"_"&amp;$C263,watf_2019!$A:$AD,18,FALSE)</f>
        <v>78447847</v>
      </c>
      <c r="V263" s="24">
        <f>VLOOKUP($A263&amp;"_"&amp;$C263,watf_2020!$A:$AD,19,FALSE)</f>
        <v>76444216</v>
      </c>
      <c r="W263" s="24">
        <f>VLOOKUP($A263&amp;"_"&amp;$C263,watf_2021!$A:$AD,18,FALSE)</f>
        <v>42116985</v>
      </c>
      <c r="X263" s="24">
        <f>VLOOKUP($A263&amp;"_"&amp;$C263,watf_2021!$A:$AD,19,FALSE)</f>
        <v>18342406.955075342</v>
      </c>
      <c r="Y263" s="24">
        <v>51627248</v>
      </c>
      <c r="Z263" s="24">
        <v>64346577.83229734</v>
      </c>
      <c r="AA263" s="24">
        <v>71585243.117122009</v>
      </c>
      <c r="AB263" s="24">
        <v>79464659.719829395</v>
      </c>
      <c r="AC263" s="24">
        <v>86488738.190808281</v>
      </c>
      <c r="AD263" s="24">
        <v>92469388.322378367</v>
      </c>
      <c r="AE263" s="24">
        <v>97491550.493741348</v>
      </c>
      <c r="AF263" s="24">
        <v>102006229.7157913</v>
      </c>
      <c r="AG263" s="24">
        <v>106631182.99915858</v>
      </c>
      <c r="AH263" s="24">
        <v>111275620.89319268</v>
      </c>
      <c r="AI263" s="24">
        <v>115833279.03490953</v>
      </c>
      <c r="AJ263" s="24">
        <v>120437386.76394786</v>
      </c>
      <c r="AK263" s="24">
        <v>124905653.37488754</v>
      </c>
      <c r="AL263" s="24">
        <v>129233595.45789479</v>
      </c>
      <c r="AM263" s="24">
        <v>133471185.17791997</v>
      </c>
      <c r="AN263" s="24">
        <v>137628918.69625324</v>
      </c>
      <c r="AO263" s="24">
        <v>141716684.92375231</v>
      </c>
      <c r="AP263" s="24">
        <v>145741531.41549745</v>
      </c>
      <c r="AQ263" s="24">
        <v>149711440.59550259</v>
      </c>
      <c r="AR263" s="24">
        <v>153681815.93082669</v>
      </c>
      <c r="AS263" s="24">
        <v>157651246.41035765</v>
      </c>
      <c r="AT263" s="24">
        <v>161620402.38921529</v>
      </c>
      <c r="AU263" s="24">
        <v>165589010.40794352</v>
      </c>
      <c r="AV263" s="24">
        <v>169558372.92981872</v>
      </c>
      <c r="AW263" s="24">
        <v>173527004.32665396</v>
      </c>
      <c r="AX263" s="24">
        <v>177495518.95625293</v>
      </c>
      <c r="AY263" s="24">
        <v>181463603.45670557</v>
      </c>
      <c r="AZ263" s="24">
        <v>185432530.79362565</v>
      </c>
      <c r="BA263" s="24">
        <v>189400794.90787709</v>
      </c>
      <c r="BB263" s="24">
        <v>193368994.63163942</v>
      </c>
      <c r="BC263" s="21">
        <v>197347362.94932538</v>
      </c>
    </row>
    <row r="264" spans="1:55" ht="16" x14ac:dyDescent="0.45">
      <c r="A264" s="13" t="s">
        <v>22</v>
      </c>
      <c r="B264" s="14" t="s">
        <v>69</v>
      </c>
      <c r="C264" s="15" t="s">
        <v>91</v>
      </c>
      <c r="D264" s="16" t="s">
        <v>20</v>
      </c>
      <c r="E264" s="17" t="s">
        <v>20</v>
      </c>
      <c r="F264" s="17" t="s">
        <v>20</v>
      </c>
      <c r="G264" s="17" t="s">
        <v>20</v>
      </c>
      <c r="H264" s="17" t="s">
        <v>20</v>
      </c>
      <c r="I264" s="17" t="s">
        <v>34</v>
      </c>
      <c r="J264" s="17" t="s">
        <v>34</v>
      </c>
      <c r="K264" s="17" t="s">
        <v>34</v>
      </c>
      <c r="L264" s="17" t="s">
        <v>20</v>
      </c>
      <c r="M264" s="17" t="s">
        <v>20</v>
      </c>
      <c r="N264" s="17" t="s">
        <v>20</v>
      </c>
      <c r="O264" s="17" t="s">
        <v>20</v>
      </c>
      <c r="P264" s="17" t="s">
        <v>34</v>
      </c>
      <c r="Q264" s="17" t="s">
        <v>34</v>
      </c>
      <c r="R264" s="18">
        <f>VLOOKUP($A264&amp;"_"&amp;$C264,watf_2016!$A:$AD,5,FALSE)</f>
        <v>63155534</v>
      </c>
      <c r="S264" s="18">
        <f>VLOOKUP($A264&amp;"_"&amp;$C264,watf_2017!$A:$AD,18,FALSE)</f>
        <v>70113306</v>
      </c>
      <c r="T264" s="18">
        <f>VLOOKUP($A264&amp;"_"&amp;$C264,watf_2018!$A:$AD,18,FALSE)</f>
        <v>77719922</v>
      </c>
      <c r="U264" s="18">
        <f>VLOOKUP($A264&amp;"_"&amp;$C264,watf_2019!$A:$AD,18,FALSE)</f>
        <v>82896191</v>
      </c>
      <c r="V264" s="18">
        <f>VLOOKUP($A264&amp;"_"&amp;$C264,watf_2020!$A:$AD,19,FALSE)</f>
        <v>88117052</v>
      </c>
      <c r="W264" s="18">
        <f>VLOOKUP($A264&amp;"_"&amp;$C264,watf_2021!$A:$AD,18,FALSE)</f>
        <v>16017030</v>
      </c>
      <c r="X264" s="18">
        <f>VLOOKUP($A264&amp;"_"&amp;$C264,watf_2021!$A:$AD,19,FALSE)</f>
        <v>1182462.3890532218</v>
      </c>
      <c r="Y264" s="18">
        <v>23821186</v>
      </c>
      <c r="Z264" s="18">
        <v>66685639.933089912</v>
      </c>
      <c r="AA264" s="18">
        <v>84752045.610369399</v>
      </c>
      <c r="AB264" s="18">
        <v>99212795.481434405</v>
      </c>
      <c r="AC264" s="18">
        <v>109154017.35854134</v>
      </c>
      <c r="AD264" s="18">
        <v>117984261.5698434</v>
      </c>
      <c r="AE264" s="18">
        <v>124573966.34712949</v>
      </c>
      <c r="AF264" s="18">
        <v>132773464.38837583</v>
      </c>
      <c r="AG264" s="18">
        <v>141026573.33403873</v>
      </c>
      <c r="AH264" s="18">
        <v>149270134.37567854</v>
      </c>
      <c r="AI264" s="18">
        <v>157095722.54897225</v>
      </c>
      <c r="AJ264" s="18">
        <v>164793568.31811124</v>
      </c>
      <c r="AK264" s="18">
        <v>172084183.75556743</v>
      </c>
      <c r="AL264" s="18">
        <v>178952832.58077019</v>
      </c>
      <c r="AM264" s="18">
        <v>185559139.67326531</v>
      </c>
      <c r="AN264" s="18">
        <v>192538402.97733691</v>
      </c>
      <c r="AO264" s="18">
        <v>199425385.65332896</v>
      </c>
      <c r="AP264" s="18">
        <v>206271168.25591376</v>
      </c>
      <c r="AQ264" s="18">
        <v>213120433.0491088</v>
      </c>
      <c r="AR264" s="18">
        <v>220004656.26341739</v>
      </c>
      <c r="AS264" s="18">
        <v>226870956.67184907</v>
      </c>
      <c r="AT264" s="18">
        <v>233737223.92299795</v>
      </c>
      <c r="AU264" s="18">
        <v>240586488.71619299</v>
      </c>
      <c r="AV264" s="18">
        <v>247470711.93050137</v>
      </c>
      <c r="AW264" s="18">
        <v>254337012.33893299</v>
      </c>
      <c r="AX264" s="18">
        <v>261203279.59008187</v>
      </c>
      <c r="AY264" s="18">
        <v>268052544.38327715</v>
      </c>
      <c r="AZ264" s="18">
        <v>274936767.59758556</v>
      </c>
      <c r="BA264" s="18">
        <v>281803068.00601721</v>
      </c>
      <c r="BB264" s="18">
        <v>288669335.25716609</v>
      </c>
      <c r="BC264" s="15">
        <v>295554050.66973257</v>
      </c>
    </row>
    <row r="265" spans="1:55" ht="16" x14ac:dyDescent="0.45">
      <c r="A265" s="19" t="s">
        <v>23</v>
      </c>
      <c r="B265" s="20" t="s">
        <v>69</v>
      </c>
      <c r="C265" s="21" t="s">
        <v>91</v>
      </c>
      <c r="D265" s="22" t="s">
        <v>20</v>
      </c>
      <c r="E265" s="23" t="s">
        <v>20</v>
      </c>
      <c r="F265" s="23" t="s">
        <v>20</v>
      </c>
      <c r="G265" s="23" t="s">
        <v>20</v>
      </c>
      <c r="H265" s="23" t="s">
        <v>20</v>
      </c>
      <c r="I265" s="23" t="s">
        <v>34</v>
      </c>
      <c r="J265" s="23" t="s">
        <v>34</v>
      </c>
      <c r="K265" s="23" t="s">
        <v>34</v>
      </c>
      <c r="L265" s="23" t="s">
        <v>20</v>
      </c>
      <c r="M265" s="23" t="s">
        <v>20</v>
      </c>
      <c r="N265" s="23" t="s">
        <v>20</v>
      </c>
      <c r="O265" s="23" t="s">
        <v>20</v>
      </c>
      <c r="P265" s="23" t="s">
        <v>34</v>
      </c>
      <c r="Q265" s="23" t="s">
        <v>34</v>
      </c>
      <c r="R265" s="24">
        <f>VLOOKUP($A265&amp;"_"&amp;$C265,watf_2016!$A:$AD,5,FALSE)</f>
        <v>127490664</v>
      </c>
      <c r="S265" s="24">
        <f>VLOOKUP($A265&amp;"_"&amp;$C265,watf_2017!$A:$AD,18,FALSE)</f>
        <v>141518261</v>
      </c>
      <c r="T265" s="24">
        <f>VLOOKUP($A265&amp;"_"&amp;$C265,watf_2018!$A:$AD,18,FALSE)</f>
        <v>154414817</v>
      </c>
      <c r="U265" s="24">
        <f>VLOOKUP($A265&amp;"_"&amp;$C265,watf_2019!$A:$AD,18,FALSE)</f>
        <v>162070578</v>
      </c>
      <c r="V265" s="24">
        <f>VLOOKUP($A265&amp;"_"&amp;$C265,watf_2020!$A:$AD,19,FALSE)</f>
        <v>165146552</v>
      </c>
      <c r="W265" s="24">
        <f>VLOOKUP($A265&amp;"_"&amp;$C265,watf_2021!$A:$AD,18,FALSE)</f>
        <v>58319912</v>
      </c>
      <c r="X265" s="24">
        <f>VLOOKUP($A265&amp;"_"&amp;$C265,watf_2021!$A:$AD,19,FALSE)</f>
        <v>19747612.635949805</v>
      </c>
      <c r="Y265" s="24">
        <v>75898150</v>
      </c>
      <c r="Z265" s="24">
        <v>123063272.26072423</v>
      </c>
      <c r="AA265" s="24">
        <v>149718823.54050562</v>
      </c>
      <c r="AB265" s="24">
        <v>171610591.10664272</v>
      </c>
      <c r="AC265" s="24">
        <v>191051599.38294962</v>
      </c>
      <c r="AD265" s="24">
        <v>209466823.0400303</v>
      </c>
      <c r="AE265" s="24">
        <v>223389154.86325324</v>
      </c>
      <c r="AF265" s="24">
        <v>236179115.92535096</v>
      </c>
      <c r="AG265" s="24">
        <v>249133938.80170473</v>
      </c>
      <c r="AH265" s="24">
        <v>262098757.61318091</v>
      </c>
      <c r="AI265" s="24">
        <v>274555815.18847293</v>
      </c>
      <c r="AJ265" s="24">
        <v>286931095.39505327</v>
      </c>
      <c r="AK265" s="24">
        <v>298760067.13410169</v>
      </c>
      <c r="AL265" s="24">
        <v>310023396.15482014</v>
      </c>
      <c r="AM265" s="24">
        <v>320931928.82047081</v>
      </c>
      <c r="AN265" s="24">
        <v>332135308.54040521</v>
      </c>
      <c r="AO265" s="24">
        <v>343175473.25064296</v>
      </c>
      <c r="AP265" s="24">
        <v>354110897.5378564</v>
      </c>
      <c r="AQ265" s="24">
        <v>364994560.00186509</v>
      </c>
      <c r="AR265" s="24">
        <v>375913858.19312787</v>
      </c>
      <c r="AS265" s="24">
        <v>386814176.26062047</v>
      </c>
      <c r="AT265" s="24">
        <v>397714184.83633882</v>
      </c>
      <c r="AU265" s="24">
        <v>408596538.38340211</v>
      </c>
      <c r="AV265" s="24">
        <v>419514817.72426587</v>
      </c>
      <c r="AW265" s="24">
        <v>430414331.94607085</v>
      </c>
      <c r="AX265" s="24">
        <v>441313695.3497206</v>
      </c>
      <c r="AY265" s="24">
        <v>452195522.25803894</v>
      </c>
      <c r="AZ265" s="24">
        <v>463113363.81999534</v>
      </c>
      <c r="BA265" s="24">
        <v>474012508.57000142</v>
      </c>
      <c r="BB265" s="24">
        <v>484911555.19079489</v>
      </c>
      <c r="BC265" s="21">
        <v>495839389.13922727</v>
      </c>
    </row>
    <row r="266" spans="1:55" ht="16" x14ac:dyDescent="0.45">
      <c r="A266" s="13" t="s">
        <v>24</v>
      </c>
      <c r="B266" s="14" t="s">
        <v>69</v>
      </c>
      <c r="C266" s="15" t="s">
        <v>91</v>
      </c>
      <c r="D266" s="16" t="s">
        <v>20</v>
      </c>
      <c r="E266" s="17" t="s">
        <v>20</v>
      </c>
      <c r="F266" s="17" t="s">
        <v>20</v>
      </c>
      <c r="G266" s="17" t="s">
        <v>20</v>
      </c>
      <c r="H266" s="17" t="s">
        <v>20</v>
      </c>
      <c r="I266" s="17" t="s">
        <v>34</v>
      </c>
      <c r="J266" s="17" t="s">
        <v>34</v>
      </c>
      <c r="K266" s="17" t="s">
        <v>34</v>
      </c>
      <c r="L266" s="17" t="s">
        <v>20</v>
      </c>
      <c r="M266" s="17" t="s">
        <v>20</v>
      </c>
      <c r="N266" s="17" t="s">
        <v>20</v>
      </c>
      <c r="O266" s="17" t="s">
        <v>20</v>
      </c>
      <c r="P266" s="17" t="s">
        <v>34</v>
      </c>
      <c r="Q266" s="17" t="s">
        <v>34</v>
      </c>
      <c r="R266" s="18">
        <f>VLOOKUP($A266&amp;"_"&amp;$C266,watf_2016!$A:$AD,5,FALSE)</f>
        <v>1364850</v>
      </c>
      <c r="S266" s="18">
        <f>VLOOKUP($A266&amp;"_"&amp;$C266,watf_2017!$A:$AD,18,FALSE)</f>
        <v>1469646</v>
      </c>
      <c r="T266" s="18">
        <f>VLOOKUP($A266&amp;"_"&amp;$C266,watf_2018!$A:$AD,18,FALSE)</f>
        <v>1608879</v>
      </c>
      <c r="U266" s="18">
        <f>VLOOKUP($A266&amp;"_"&amp;$C266,watf_2019!$A:$AD,18,FALSE)</f>
        <v>1646600.3259999999</v>
      </c>
      <c r="V266" s="18">
        <f>VLOOKUP($A266&amp;"_"&amp;$C266,watf_2020!$A:$AD,19,FALSE)</f>
        <v>1454469</v>
      </c>
      <c r="W266" s="18">
        <f>VLOOKUP($A266&amp;"_"&amp;$C266,watf_2021!$A:$AD,18,FALSE)</f>
        <v>945997.00600000005</v>
      </c>
      <c r="X266" s="18">
        <f>VLOOKUP($A266&amp;"_"&amp;$C266,watf_2021!$A:$AD,19,FALSE)</f>
        <v>1138278.7489156572</v>
      </c>
      <c r="Y266" s="18">
        <v>1211223.1980000001</v>
      </c>
      <c r="Z266" s="18">
        <v>1228039.088575023</v>
      </c>
      <c r="AA266" s="18">
        <v>1346015.4877135961</v>
      </c>
      <c r="AB266" s="18">
        <v>1441396.2860559809</v>
      </c>
      <c r="AC266" s="18">
        <v>1523394.9311390843</v>
      </c>
      <c r="AD266" s="18">
        <v>1591607.4354832286</v>
      </c>
      <c r="AE266" s="18">
        <v>1648675.6221896785</v>
      </c>
      <c r="AF266" s="18">
        <v>1702312.4089452934</v>
      </c>
      <c r="AG266" s="18">
        <v>1759297.7733838714</v>
      </c>
      <c r="AH266" s="18">
        <v>1820751.385555747</v>
      </c>
      <c r="AI266" s="18">
        <v>1882967.280020183</v>
      </c>
      <c r="AJ266" s="18">
        <v>1944180.6284090481</v>
      </c>
      <c r="AK266" s="18">
        <v>2006008.1353284998</v>
      </c>
      <c r="AL266" s="18">
        <v>2068500.8947159597</v>
      </c>
      <c r="AM266" s="18">
        <v>2134394.5664076102</v>
      </c>
      <c r="AN266" s="18">
        <v>2204855.4344282015</v>
      </c>
      <c r="AO266" s="18">
        <v>2280270.250459021</v>
      </c>
      <c r="AP266" s="18">
        <v>2361710.0632893215</v>
      </c>
      <c r="AQ266" s="18">
        <v>2450444.0079983994</v>
      </c>
      <c r="AR266" s="18">
        <v>2539177.9527074774</v>
      </c>
      <c r="AS266" s="18">
        <v>2627911.8974165553</v>
      </c>
      <c r="AT266" s="18">
        <v>2716645.8421256333</v>
      </c>
      <c r="AU266" s="18">
        <v>2805379.7868347112</v>
      </c>
      <c r="AV266" s="18">
        <v>2894113.7315437892</v>
      </c>
      <c r="AW266" s="18">
        <v>2982847.6762528671</v>
      </c>
      <c r="AX266" s="18">
        <v>3071581.620961945</v>
      </c>
      <c r="AY266" s="18">
        <v>3160315.565671023</v>
      </c>
      <c r="AZ266" s="18">
        <v>3249049.5103801009</v>
      </c>
      <c r="BA266" s="18">
        <v>3337783.4550891784</v>
      </c>
      <c r="BB266" s="18">
        <v>3426517.3997982568</v>
      </c>
      <c r="BC266" s="15">
        <v>3515254.7699484508</v>
      </c>
    </row>
    <row r="267" spans="1:55" ht="16" x14ac:dyDescent="0.45">
      <c r="A267" s="19" t="s">
        <v>25</v>
      </c>
      <c r="B267" s="20" t="s">
        <v>69</v>
      </c>
      <c r="C267" s="21" t="s">
        <v>91</v>
      </c>
      <c r="D267" s="22" t="s">
        <v>20</v>
      </c>
      <c r="E267" s="23" t="s">
        <v>20</v>
      </c>
      <c r="F267" s="23" t="s">
        <v>20</v>
      </c>
      <c r="G267" s="23" t="s">
        <v>20</v>
      </c>
      <c r="H267" s="23" t="s">
        <v>20</v>
      </c>
      <c r="I267" s="23" t="s">
        <v>34</v>
      </c>
      <c r="J267" s="23" t="s">
        <v>34</v>
      </c>
      <c r="K267" s="23" t="s">
        <v>34</v>
      </c>
      <c r="L267" s="23" t="s">
        <v>20</v>
      </c>
      <c r="M267" s="23" t="s">
        <v>20</v>
      </c>
      <c r="N267" s="23" t="s">
        <v>20</v>
      </c>
      <c r="O267" s="23" t="s">
        <v>20</v>
      </c>
      <c r="P267" s="23" t="s">
        <v>34</v>
      </c>
      <c r="Q267" s="23" t="s">
        <v>34</v>
      </c>
      <c r="R267" s="24">
        <f>VLOOKUP($A267&amp;"_"&amp;$C267,watf_2016!$A:$AD,5,FALSE)</f>
        <v>932368</v>
      </c>
      <c r="S267" s="24">
        <f>VLOOKUP($A267&amp;"_"&amp;$C267,watf_2017!$A:$AD,18,FALSE)</f>
        <v>1058143</v>
      </c>
      <c r="T267" s="24">
        <f>VLOOKUP($A267&amp;"_"&amp;$C267,watf_2018!$A:$AD,18,FALSE)</f>
        <v>1125354</v>
      </c>
      <c r="U267" s="24">
        <f>VLOOKUP($A267&amp;"_"&amp;$C267,watf_2019!$A:$AD,18,FALSE)</f>
        <v>1195120</v>
      </c>
      <c r="V267" s="24">
        <f>VLOOKUP($A267&amp;"_"&amp;$C267,watf_2020!$A:$AD,19,FALSE)</f>
        <v>1220085</v>
      </c>
      <c r="W267" s="24">
        <f>VLOOKUP($A267&amp;"_"&amp;$C267,watf_2021!$A:$AD,18,FALSE)</f>
        <v>575419</v>
      </c>
      <c r="X267" s="24">
        <f>VLOOKUP($A267&amp;"_"&amp;$C267,watf_2021!$A:$AD,19,FALSE)</f>
        <v>279011.61323103483</v>
      </c>
      <c r="Y267" s="24">
        <v>608499</v>
      </c>
      <c r="Z267" s="24">
        <v>916826.04119927518</v>
      </c>
      <c r="AA267" s="24">
        <v>1084636.0519404481</v>
      </c>
      <c r="AB267" s="24">
        <v>1234912.7934367792</v>
      </c>
      <c r="AC267" s="24">
        <v>1379914.2122833286</v>
      </c>
      <c r="AD267" s="24">
        <v>1530880.0719804512</v>
      </c>
      <c r="AE267" s="24">
        <v>1615640.9488164657</v>
      </c>
      <c r="AF267" s="24">
        <v>1695492.8904056493</v>
      </c>
      <c r="AG267" s="24">
        <v>1775393.4513564045</v>
      </c>
      <c r="AH267" s="24">
        <v>1854812.6570526725</v>
      </c>
      <c r="AI267" s="24">
        <v>1931667.8382609603</v>
      </c>
      <c r="AJ267" s="24">
        <v>2007867.2238458563</v>
      </c>
      <c r="AK267" s="24">
        <v>2081395.5872062678</v>
      </c>
      <c r="AL267" s="24">
        <v>2152298.4799398687</v>
      </c>
      <c r="AM267" s="24">
        <v>2221350.9692608379</v>
      </c>
      <c r="AN267" s="24">
        <v>2291264.6448616413</v>
      </c>
      <c r="AO267" s="24">
        <v>2360062.4858873012</v>
      </c>
      <c r="AP267" s="24">
        <v>2428059.3935901998</v>
      </c>
      <c r="AQ267" s="24">
        <v>2495394.6478628227</v>
      </c>
      <c r="AR267" s="24">
        <v>2562619.0114858504</v>
      </c>
      <c r="AS267" s="24">
        <v>2629299.0656882636</v>
      </c>
      <c r="AT267" s="24">
        <v>2695589.6823986052</v>
      </c>
      <c r="AU267" s="24">
        <v>2761362.2044848865</v>
      </c>
      <c r="AV267" s="24">
        <v>2827035.2584270686</v>
      </c>
      <c r="AW267" s="24">
        <v>2892179.2651104121</v>
      </c>
      <c r="AX267" s="24">
        <v>2956947.2681007604</v>
      </c>
      <c r="AY267" s="24">
        <v>3021211.6571899392</v>
      </c>
      <c r="AZ267" s="24">
        <v>3085386.7018489642</v>
      </c>
      <c r="BA267" s="24">
        <v>3149046.8342746003</v>
      </c>
      <c r="BB267" s="24">
        <v>3212343.4974121731</v>
      </c>
      <c r="BC267" s="21">
        <v>3275312.5292052221</v>
      </c>
    </row>
    <row r="268" spans="1:55" ht="16" x14ac:dyDescent="0.45">
      <c r="A268" s="13" t="s">
        <v>19</v>
      </c>
      <c r="B268" s="14" t="s">
        <v>69</v>
      </c>
      <c r="C268" s="15" t="s">
        <v>92</v>
      </c>
      <c r="D268" s="16" t="s">
        <v>34</v>
      </c>
      <c r="E268" s="17" t="s">
        <v>20</v>
      </c>
      <c r="F268" s="17" t="s">
        <v>20</v>
      </c>
      <c r="G268" s="17" t="s">
        <v>20</v>
      </c>
      <c r="H268" s="17" t="s">
        <v>34</v>
      </c>
      <c r="I268" s="17" t="s">
        <v>20</v>
      </c>
      <c r="J268" s="17" t="s">
        <v>20</v>
      </c>
      <c r="K268" s="17" t="s">
        <v>20</v>
      </c>
      <c r="L268" s="17" t="s">
        <v>20</v>
      </c>
      <c r="M268" s="17" t="s">
        <v>20</v>
      </c>
      <c r="N268" s="17" t="s">
        <v>20</v>
      </c>
      <c r="O268" s="17" t="s">
        <v>20</v>
      </c>
      <c r="P268" s="17" t="s">
        <v>20</v>
      </c>
      <c r="Q268" s="17" t="s">
        <v>34</v>
      </c>
      <c r="R268" s="18" t="str">
        <f>VLOOKUP($A268&amp;"_"&amp;$C268,watf_2016!$A:$AD,5,FALSE)</f>
        <v xml:space="preserve">                            -  </v>
      </c>
      <c r="S268" s="18">
        <f>VLOOKUP($A268&amp;"_"&amp;$C268,watf_2017!$A:$AD,18,FALSE)</f>
        <v>4973145</v>
      </c>
      <c r="T268" s="18">
        <f>VLOOKUP($A268&amp;"_"&amp;$C268,watf_2018!$A:$AD,18,FALSE)</f>
        <v>8468676</v>
      </c>
      <c r="U268" s="18">
        <f>VLOOKUP($A268&amp;"_"&amp;$C268,watf_2019!$A:$AD,18,FALSE)</f>
        <v>8855572</v>
      </c>
      <c r="V268" s="18">
        <f>VLOOKUP($A268&amp;"_"&amp;$C268,watf_2020!$A:$AD,19,FALSE)</f>
        <v>9305350</v>
      </c>
      <c r="W268" s="18">
        <f>VLOOKUP($A268&amp;"_"&amp;$C268,watf_2021!$A:$AD,18,FALSE)</f>
        <v>10143352</v>
      </c>
      <c r="X268" s="18">
        <f>VLOOKUP($A268&amp;"_"&amp;$C268,watf_2021!$A:$AD,19,FALSE)</f>
        <v>7828363.2562902924</v>
      </c>
      <c r="Y268" s="18">
        <v>9708984</v>
      </c>
      <c r="Z268" s="18">
        <v>11514079.891347555</v>
      </c>
      <c r="AA268" s="18">
        <v>12212099.764463529</v>
      </c>
      <c r="AB268" s="18">
        <v>12607603.460175419</v>
      </c>
      <c r="AC268" s="18">
        <v>13035685.666396661</v>
      </c>
      <c r="AD268" s="18">
        <v>13306534.279629888</v>
      </c>
      <c r="AE268" s="18">
        <v>13709108.851572637</v>
      </c>
      <c r="AF268" s="18">
        <v>14053718.519861517</v>
      </c>
      <c r="AG268" s="18">
        <v>14384389.285742242</v>
      </c>
      <c r="AH268" s="18">
        <v>14703505.092877448</v>
      </c>
      <c r="AI268" s="18">
        <v>14988634.449390236</v>
      </c>
      <c r="AJ268" s="18">
        <v>15270468.474745609</v>
      </c>
      <c r="AK268" s="18">
        <v>15561528.790826058</v>
      </c>
      <c r="AL268" s="18">
        <v>15852607.793265278</v>
      </c>
      <c r="AM268" s="18">
        <v>16152440.654870942</v>
      </c>
      <c r="AN268" s="18">
        <v>16434274.680226309</v>
      </c>
      <c r="AO268" s="18">
        <v>16725334.996306764</v>
      </c>
      <c r="AP268" s="18">
        <v>17016413.998745896</v>
      </c>
      <c r="AQ268" s="18">
        <v>17316246.860351644</v>
      </c>
      <c r="AR268" s="18">
        <v>17598080.885707099</v>
      </c>
      <c r="AS268" s="18">
        <v>17889141.201787468</v>
      </c>
      <c r="AT268" s="18">
        <v>18180220.204226684</v>
      </c>
      <c r="AU268" s="18">
        <v>18480053.065832432</v>
      </c>
      <c r="AV268" s="18">
        <v>18761887.091187805</v>
      </c>
      <c r="AW268" s="18">
        <v>19052947.407268088</v>
      </c>
      <c r="AX268" s="18">
        <v>19344026.409707468</v>
      </c>
      <c r="AY268" s="18">
        <v>19643859.271313138</v>
      </c>
      <c r="AZ268" s="18">
        <v>19925693.296668507</v>
      </c>
      <c r="BA268" s="18">
        <v>20216753.612748876</v>
      </c>
      <c r="BB268" s="18">
        <v>20507832.615188092</v>
      </c>
      <c r="BC268" s="15">
        <v>20789285.628262378</v>
      </c>
    </row>
    <row r="269" spans="1:55" ht="16" x14ac:dyDescent="0.45">
      <c r="A269" s="19" t="s">
        <v>22</v>
      </c>
      <c r="B269" s="20" t="s">
        <v>69</v>
      </c>
      <c r="C269" s="21" t="s">
        <v>92</v>
      </c>
      <c r="D269" s="22" t="s">
        <v>34</v>
      </c>
      <c r="E269" s="23" t="s">
        <v>20</v>
      </c>
      <c r="F269" s="23" t="s">
        <v>20</v>
      </c>
      <c r="G269" s="23" t="s">
        <v>20</v>
      </c>
      <c r="H269" s="23" t="s">
        <v>34</v>
      </c>
      <c r="I269" s="23" t="s">
        <v>20</v>
      </c>
      <c r="J269" s="23" t="s">
        <v>20</v>
      </c>
      <c r="K269" s="23" t="s">
        <v>20</v>
      </c>
      <c r="L269" s="23" t="s">
        <v>20</v>
      </c>
      <c r="M269" s="23" t="s">
        <v>20</v>
      </c>
      <c r="N269" s="23" t="s">
        <v>20</v>
      </c>
      <c r="O269" s="23" t="s">
        <v>20</v>
      </c>
      <c r="P269" s="23" t="s">
        <v>20</v>
      </c>
      <c r="Q269" s="23" t="s">
        <v>34</v>
      </c>
      <c r="R269" s="24">
        <f>VLOOKUP($A269&amp;"_"&amp;$C269,watf_2016!$A:$AD,5,FALSE)</f>
        <v>47845064</v>
      </c>
      <c r="S269" s="24">
        <f>VLOOKUP($A269&amp;"_"&amp;$C269,watf_2017!$A:$AD,18,FALSE)</f>
        <v>51832335</v>
      </c>
      <c r="T269" s="24">
        <f>VLOOKUP($A269&amp;"_"&amp;$C269,watf_2018!$A:$AD,18,FALSE)</f>
        <v>54206289</v>
      </c>
      <c r="U269" s="24">
        <f>VLOOKUP($A269&amp;"_"&amp;$C269,watf_2019!$A:$AD,18,FALSE)</f>
        <v>56652605</v>
      </c>
      <c r="V269" s="24">
        <f>VLOOKUP($A269&amp;"_"&amp;$C269,watf_2020!$A:$AD,19,FALSE)</f>
        <v>59388035</v>
      </c>
      <c r="W269" s="24">
        <f>VLOOKUP($A269&amp;"_"&amp;$C269,watf_2021!$A:$AD,18,FALSE)</f>
        <v>8802561</v>
      </c>
      <c r="X269" s="24">
        <f>VLOOKUP($A269&amp;"_"&amp;$C269,watf_2021!$A:$AD,19,FALSE)</f>
        <v>1014852.7076786314</v>
      </c>
      <c r="Y269" s="24">
        <v>5758690</v>
      </c>
      <c r="Z269" s="24">
        <v>38629915.620689057</v>
      </c>
      <c r="AA269" s="24">
        <v>53402791.479213268</v>
      </c>
      <c r="AB269" s="24">
        <v>63279639.763617367</v>
      </c>
      <c r="AC269" s="24">
        <v>71448516.929121733</v>
      </c>
      <c r="AD269" s="24">
        <v>77408662.187381342</v>
      </c>
      <c r="AE269" s="24">
        <v>80060135.826685235</v>
      </c>
      <c r="AF269" s="24">
        <v>82728078.907681763</v>
      </c>
      <c r="AG269" s="24">
        <v>85478152.802358985</v>
      </c>
      <c r="AH269" s="24">
        <v>88299486.329183862</v>
      </c>
      <c r="AI269" s="24">
        <v>91219424.819833413</v>
      </c>
      <c r="AJ269" s="24">
        <v>94189712.194481403</v>
      </c>
      <c r="AK269" s="24">
        <v>97178981.548003957</v>
      </c>
      <c r="AL269" s="24">
        <v>100168279.09060031</v>
      </c>
      <c r="AM269" s="24">
        <v>103176517.06757915</v>
      </c>
      <c r="AN269" s="24">
        <v>106146804.44222695</v>
      </c>
      <c r="AO269" s="24">
        <v>109136073.79574987</v>
      </c>
      <c r="AP269" s="24">
        <v>112125371.33834714</v>
      </c>
      <c r="AQ269" s="24">
        <v>115133609.31532598</v>
      </c>
      <c r="AR269" s="24">
        <v>118103896.68997377</v>
      </c>
      <c r="AS269" s="24">
        <v>121093166.04349571</v>
      </c>
      <c r="AT269" s="24">
        <v>124082463.58609298</v>
      </c>
      <c r="AU269" s="24">
        <v>127090701.5630718</v>
      </c>
      <c r="AV269" s="24">
        <v>130060988.93771961</v>
      </c>
      <c r="AW269" s="24">
        <v>133050258.29124255</v>
      </c>
      <c r="AX269" s="24">
        <v>136039555.83383983</v>
      </c>
      <c r="AY269" s="24">
        <v>139047793.81081864</v>
      </c>
      <c r="AZ269" s="24">
        <v>142018081.18546644</v>
      </c>
      <c r="BA269" s="24">
        <v>145007350.53898838</v>
      </c>
      <c r="BB269" s="24">
        <v>147996648.08158565</v>
      </c>
      <c r="BC269" s="21">
        <v>150966558.7459777</v>
      </c>
    </row>
    <row r="270" spans="1:55" ht="16" x14ac:dyDescent="0.45">
      <c r="A270" s="13" t="s">
        <v>23</v>
      </c>
      <c r="B270" s="14" t="s">
        <v>69</v>
      </c>
      <c r="C270" s="15" t="s">
        <v>92</v>
      </c>
      <c r="D270" s="16" t="s">
        <v>34</v>
      </c>
      <c r="E270" s="17" t="s">
        <v>20</v>
      </c>
      <c r="F270" s="17" t="s">
        <v>20</v>
      </c>
      <c r="G270" s="17" t="s">
        <v>20</v>
      </c>
      <c r="H270" s="17" t="s">
        <v>34</v>
      </c>
      <c r="I270" s="17" t="s">
        <v>20</v>
      </c>
      <c r="J270" s="17" t="s">
        <v>20</v>
      </c>
      <c r="K270" s="17" t="s">
        <v>20</v>
      </c>
      <c r="L270" s="17" t="s">
        <v>20</v>
      </c>
      <c r="M270" s="17" t="s">
        <v>20</v>
      </c>
      <c r="N270" s="17" t="s">
        <v>20</v>
      </c>
      <c r="O270" s="17" t="s">
        <v>20</v>
      </c>
      <c r="P270" s="17" t="s">
        <v>20</v>
      </c>
      <c r="Q270" s="17" t="s">
        <v>34</v>
      </c>
      <c r="R270" s="18">
        <f>VLOOKUP($A270&amp;"_"&amp;$C270,watf_2016!$A:$AD,5,FALSE)</f>
        <v>52680068</v>
      </c>
      <c r="S270" s="18">
        <f>VLOOKUP($A270&amp;"_"&amp;$C270,watf_2017!$A:$AD,18,FALSE)</f>
        <v>57236115</v>
      </c>
      <c r="T270" s="18">
        <f>VLOOKUP($A270&amp;"_"&amp;$C270,watf_2018!$A:$AD,18,FALSE)</f>
        <v>63081012</v>
      </c>
      <c r="U270" s="18">
        <f>VLOOKUP($A270&amp;"_"&amp;$C270,watf_2019!$A:$AD,18,FALSE)</f>
        <v>65898402</v>
      </c>
      <c r="V270" s="18">
        <f>VLOOKUP($A270&amp;"_"&amp;$C270,watf_2020!$A:$AD,19,FALSE)</f>
        <v>71575524</v>
      </c>
      <c r="W270" s="18">
        <f>VLOOKUP($A270&amp;"_"&amp;$C270,watf_2021!$A:$AD,18,FALSE)</f>
        <v>18999544</v>
      </c>
      <c r="X270" s="18">
        <f>VLOOKUP($A270&amp;"_"&amp;$C270,watf_2021!$A:$AD,19,FALSE)</f>
        <v>8843244.9639689233</v>
      </c>
      <c r="Y270" s="18">
        <v>15485622</v>
      </c>
      <c r="Z270" s="18">
        <v>50202180.371082008</v>
      </c>
      <c r="AA270" s="18">
        <v>65691027.841076091</v>
      </c>
      <c r="AB270" s="18">
        <v>75975299.400912926</v>
      </c>
      <c r="AC270" s="18">
        <v>84582234.30139637</v>
      </c>
      <c r="AD270" s="18">
        <v>90820458.340657502</v>
      </c>
      <c r="AE270" s="18">
        <v>93878050.333425254</v>
      </c>
      <c r="AF270" s="18">
        <v>96894098.714745834</v>
      </c>
      <c r="AG270" s="18">
        <v>99978418.134195626</v>
      </c>
      <c r="AH270" s="18">
        <v>103122511.50569142</v>
      </c>
      <c r="AI270" s="18">
        <v>106331298.37083416</v>
      </c>
      <c r="AJ270" s="18">
        <v>109587193.38766493</v>
      </c>
      <c r="AK270" s="18">
        <v>112871329.405715</v>
      </c>
      <c r="AL270" s="18">
        <v>116155512.35358985</v>
      </c>
      <c r="AM270" s="18">
        <v>119467421.73023836</v>
      </c>
      <c r="AN270" s="18">
        <v>122723316.74706894</v>
      </c>
      <c r="AO270" s="18">
        <v>126007452.76511939</v>
      </c>
      <c r="AP270" s="18">
        <v>129291635.71299507</v>
      </c>
      <c r="AQ270" s="18">
        <v>132603545.08964369</v>
      </c>
      <c r="AR270" s="18">
        <v>135859440.10647431</v>
      </c>
      <c r="AS270" s="18">
        <v>139143576.12452373</v>
      </c>
      <c r="AT270" s="18">
        <v>142427759.07239947</v>
      </c>
      <c r="AU270" s="18">
        <v>145739668.44904804</v>
      </c>
      <c r="AV270" s="18">
        <v>148995563.46587867</v>
      </c>
      <c r="AW270" s="18">
        <v>152279699.48392898</v>
      </c>
      <c r="AX270" s="18">
        <v>155563882.4318049</v>
      </c>
      <c r="AY270" s="18">
        <v>158875791.80845341</v>
      </c>
      <c r="AZ270" s="18">
        <v>162131686.82528394</v>
      </c>
      <c r="BA270" s="18">
        <v>165415822.84333336</v>
      </c>
      <c r="BB270" s="18">
        <v>168700005.7912091</v>
      </c>
      <c r="BC270" s="15">
        <v>171955142.2062754</v>
      </c>
    </row>
    <row r="271" spans="1:55" ht="16" x14ac:dyDescent="0.45">
      <c r="A271" s="19" t="s">
        <v>24</v>
      </c>
      <c r="B271" s="20" t="s">
        <v>69</v>
      </c>
      <c r="C271" s="21" t="s">
        <v>92</v>
      </c>
      <c r="D271" s="22" t="s">
        <v>34</v>
      </c>
      <c r="E271" s="23" t="s">
        <v>20</v>
      </c>
      <c r="F271" s="23" t="s">
        <v>20</v>
      </c>
      <c r="G271" s="23" t="s">
        <v>20</v>
      </c>
      <c r="H271" s="23" t="s">
        <v>34</v>
      </c>
      <c r="I271" s="23" t="s">
        <v>20</v>
      </c>
      <c r="J271" s="23" t="s">
        <v>20</v>
      </c>
      <c r="K271" s="23" t="s">
        <v>20</v>
      </c>
      <c r="L271" s="23" t="s">
        <v>20</v>
      </c>
      <c r="M271" s="23" t="s">
        <v>20</v>
      </c>
      <c r="N271" s="23" t="s">
        <v>20</v>
      </c>
      <c r="O271" s="23" t="s">
        <v>20</v>
      </c>
      <c r="P271" s="23" t="s">
        <v>20</v>
      </c>
      <c r="Q271" s="23" t="s">
        <v>34</v>
      </c>
      <c r="R271" s="24">
        <f>VLOOKUP($A271&amp;"_"&amp;$C271,watf_2016!$A:$AD,5,FALSE)</f>
        <v>2084896</v>
      </c>
      <c r="S271" s="24">
        <f>VLOOKUP($A271&amp;"_"&amp;$C271,watf_2017!$A:$AD,18,FALSE)</f>
        <v>2216125</v>
      </c>
      <c r="T271" s="24">
        <f>VLOOKUP($A271&amp;"_"&amp;$C271,watf_2018!$A:$AD,18,FALSE)</f>
        <v>2406649</v>
      </c>
      <c r="U271" s="24">
        <f>VLOOKUP($A271&amp;"_"&amp;$C271,watf_2019!$A:$AD,18,FALSE)</f>
        <v>2454593.0929999999</v>
      </c>
      <c r="V271" s="24">
        <f>VLOOKUP($A271&amp;"_"&amp;$C271,watf_2020!$A:$AD,19,FALSE)</f>
        <v>2312885</v>
      </c>
      <c r="W271" s="24">
        <f>VLOOKUP($A271&amp;"_"&amp;$C271,watf_2021!$A:$AD,18,FALSE)</f>
        <v>2435256.4929999998</v>
      </c>
      <c r="X271" s="24">
        <f>VLOOKUP($A271&amp;"_"&amp;$C271,watf_2021!$A:$AD,19,FALSE)</f>
        <v>2936751.9973556283</v>
      </c>
      <c r="Y271" s="24">
        <v>2634734.6129999999</v>
      </c>
      <c r="Z271" s="24">
        <v>2165927.0544410576</v>
      </c>
      <c r="AA271" s="24">
        <v>2303616.4573452249</v>
      </c>
      <c r="AB271" s="24">
        <v>2619733.7325436734</v>
      </c>
      <c r="AC271" s="24">
        <v>2790639.5916758589</v>
      </c>
      <c r="AD271" s="24">
        <v>2862673.1878039921</v>
      </c>
      <c r="AE271" s="24">
        <v>2919522.8534497283</v>
      </c>
      <c r="AF271" s="24">
        <v>2983693.0648319693</v>
      </c>
      <c r="AG271" s="24">
        <v>3049547.2414691499</v>
      </c>
      <c r="AH271" s="24">
        <v>3118939.4653234021</v>
      </c>
      <c r="AI271" s="24">
        <v>3187595.4603123558</v>
      </c>
      <c r="AJ271" s="24">
        <v>3254923.8393553142</v>
      </c>
      <c r="AK271" s="24">
        <v>3320004.0106577515</v>
      </c>
      <c r="AL271" s="24">
        <v>3385727.3657556493</v>
      </c>
      <c r="AM271" s="24">
        <v>3451031.7553792563</v>
      </c>
      <c r="AN271" s="24">
        <v>3517490.4926905446</v>
      </c>
      <c r="AO271" s="24">
        <v>3584958.5465252041</v>
      </c>
      <c r="AP271" s="24">
        <v>3654399.0436907881</v>
      </c>
      <c r="AQ271" s="24">
        <v>3723677.7127773114</v>
      </c>
      <c r="AR271" s="24">
        <v>3794196.4523601923</v>
      </c>
      <c r="AS271" s="24">
        <v>3862592.5932312743</v>
      </c>
      <c r="AT271" s="24">
        <v>3931869.0549076134</v>
      </c>
      <c r="AU271" s="24">
        <v>4001147.7239941475</v>
      </c>
      <c r="AV271" s="24">
        <v>4071666.4635770279</v>
      </c>
      <c r="AW271" s="24">
        <v>4140062.6044481047</v>
      </c>
      <c r="AX271" s="24">
        <v>4209339.0661244541</v>
      </c>
      <c r="AY271" s="24">
        <v>4278617.7352109831</v>
      </c>
      <c r="AZ271" s="24">
        <v>4349136.4747938728</v>
      </c>
      <c r="BA271" s="24">
        <v>4417532.6156649496</v>
      </c>
      <c r="BB271" s="24">
        <v>4486809.0773412995</v>
      </c>
      <c r="BC271" s="21">
        <v>4556375.1213077269</v>
      </c>
    </row>
    <row r="272" spans="1:55" ht="16" x14ac:dyDescent="0.45">
      <c r="A272" s="13" t="s">
        <v>25</v>
      </c>
      <c r="B272" s="14" t="s">
        <v>69</v>
      </c>
      <c r="C272" s="15" t="s">
        <v>92</v>
      </c>
      <c r="D272" s="16" t="s">
        <v>34</v>
      </c>
      <c r="E272" s="17" t="s">
        <v>20</v>
      </c>
      <c r="F272" s="17" t="s">
        <v>20</v>
      </c>
      <c r="G272" s="17" t="s">
        <v>20</v>
      </c>
      <c r="H272" s="17" t="s">
        <v>34</v>
      </c>
      <c r="I272" s="17" t="s">
        <v>20</v>
      </c>
      <c r="J272" s="17" t="s">
        <v>20</v>
      </c>
      <c r="K272" s="17" t="s">
        <v>20</v>
      </c>
      <c r="L272" s="17" t="s">
        <v>20</v>
      </c>
      <c r="M272" s="17" t="s">
        <v>20</v>
      </c>
      <c r="N272" s="17" t="s">
        <v>20</v>
      </c>
      <c r="O272" s="17" t="s">
        <v>20</v>
      </c>
      <c r="P272" s="17" t="s">
        <v>20</v>
      </c>
      <c r="Q272" s="17" t="s">
        <v>34</v>
      </c>
      <c r="R272" s="18">
        <f>VLOOKUP($A272&amp;"_"&amp;$C272,watf_2016!$A:$AD,5,FALSE)</f>
        <v>276876</v>
      </c>
      <c r="S272" s="18">
        <f>VLOOKUP($A272&amp;"_"&amp;$C272,watf_2017!$A:$AD,18,FALSE)</f>
        <v>387206</v>
      </c>
      <c r="T272" s="18">
        <f>VLOOKUP($A272&amp;"_"&amp;$C272,watf_2018!$A:$AD,18,FALSE)</f>
        <v>462989</v>
      </c>
      <c r="U272" s="18">
        <f>VLOOKUP($A272&amp;"_"&amp;$C272,watf_2019!$A:$AD,18,FALSE)</f>
        <v>497493</v>
      </c>
      <c r="V272" s="18">
        <f>VLOOKUP($A272&amp;"_"&amp;$C272,watf_2020!$A:$AD,19,FALSE)</f>
        <v>565202</v>
      </c>
      <c r="W272" s="18">
        <f>VLOOKUP($A272&amp;"_"&amp;$C272,watf_2021!$A:$AD,18,FALSE)</f>
        <v>342909</v>
      </c>
      <c r="X272" s="18">
        <f>VLOOKUP($A272&amp;"_"&amp;$C272,watf_2021!$A:$AD,19,FALSE)</f>
        <v>217384.44041074489</v>
      </c>
      <c r="Y272" s="18">
        <v>306686</v>
      </c>
      <c r="Z272" s="18">
        <v>542152.33679115237</v>
      </c>
      <c r="AA272" s="18">
        <v>623431.40526185127</v>
      </c>
      <c r="AB272" s="18">
        <v>701320.66347735154</v>
      </c>
      <c r="AC272" s="18">
        <v>756378.28178026585</v>
      </c>
      <c r="AD272" s="18">
        <v>795551.97883332055</v>
      </c>
      <c r="AE272" s="18">
        <v>831067.72486377892</v>
      </c>
      <c r="AF272" s="18">
        <v>867720.06018409599</v>
      </c>
      <c r="AG272" s="18">
        <v>894058.47282577911</v>
      </c>
      <c r="AH272" s="18">
        <v>919534.52920407057</v>
      </c>
      <c r="AI272" s="18">
        <v>944240.32949455234</v>
      </c>
      <c r="AJ272" s="18">
        <v>968141.036466219</v>
      </c>
      <c r="AK272" s="18">
        <v>991496.43299504602</v>
      </c>
      <c r="AL272" s="18">
        <v>1014320.2940268596</v>
      </c>
      <c r="AM272" s="18">
        <v>1036634.2772834613</v>
      </c>
      <c r="AN272" s="18">
        <v>1058432.4265617928</v>
      </c>
      <c r="AO272" s="18">
        <v>1080085.4152284993</v>
      </c>
      <c r="AP272" s="18">
        <v>1101320.7126822639</v>
      </c>
      <c r="AQ272" s="18">
        <v>1122289.1684670784</v>
      </c>
      <c r="AR272" s="18">
        <v>1143163.137920938</v>
      </c>
      <c r="AS272" s="18">
        <v>1164083.4452641965</v>
      </c>
      <c r="AT272" s="18">
        <v>1185003.8478079652</v>
      </c>
      <c r="AU272" s="18">
        <v>1205972.3035927797</v>
      </c>
      <c r="AV272" s="18">
        <v>1226846.2730466393</v>
      </c>
      <c r="AW272" s="18">
        <v>1247766.5803898978</v>
      </c>
      <c r="AX272" s="18">
        <v>1268686.9829336675</v>
      </c>
      <c r="AY272" s="18">
        <v>1289655.4387184822</v>
      </c>
      <c r="AZ272" s="18">
        <v>1310529.4081723415</v>
      </c>
      <c r="BA272" s="18">
        <v>1331449.7155156003</v>
      </c>
      <c r="BB272" s="18">
        <v>1352370.1180593688</v>
      </c>
      <c r="BC272" s="15">
        <v>1373161.2585413498</v>
      </c>
    </row>
    <row r="273" spans="1:55" ht="16" x14ac:dyDescent="0.45">
      <c r="A273" s="19" t="s">
        <v>19</v>
      </c>
      <c r="B273" s="20" t="s">
        <v>69</v>
      </c>
      <c r="C273" s="21" t="s">
        <v>93</v>
      </c>
      <c r="D273" s="22" t="s">
        <v>20</v>
      </c>
      <c r="E273" s="23" t="s">
        <v>20</v>
      </c>
      <c r="F273" s="23" t="s">
        <v>20</v>
      </c>
      <c r="G273" s="23" t="s">
        <v>20</v>
      </c>
      <c r="H273" s="23" t="s">
        <v>20</v>
      </c>
      <c r="I273" s="23" t="s">
        <v>34</v>
      </c>
      <c r="J273" s="23" t="s">
        <v>20</v>
      </c>
      <c r="K273" s="23" t="s">
        <v>20</v>
      </c>
      <c r="L273" s="23" t="s">
        <v>20</v>
      </c>
      <c r="M273" s="23" t="s">
        <v>20</v>
      </c>
      <c r="N273" s="23" t="s">
        <v>20</v>
      </c>
      <c r="O273" s="23" t="s">
        <v>20</v>
      </c>
      <c r="P273" s="23" t="s">
        <v>20</v>
      </c>
      <c r="Q273" s="23" t="s">
        <v>20</v>
      </c>
      <c r="R273" s="129">
        <v>1041479.7999999999</v>
      </c>
      <c r="S273" s="129">
        <v>895523.24</v>
      </c>
      <c r="T273" s="129">
        <v>863175.89999999991</v>
      </c>
      <c r="U273" s="129">
        <v>1044231.5599999999</v>
      </c>
      <c r="V273" s="129">
        <v>1170051.42</v>
      </c>
      <c r="W273" s="128" t="e">
        <f>VLOOKUP($A273&amp;"_"&amp;$C273,watf_2021!$A:$AD,18,FALSE)</f>
        <v>#N/A</v>
      </c>
      <c r="X273" s="128" t="e">
        <f>VLOOKUP($A273&amp;"_"&amp;$C273,watf_2021!$A:$AD,19,FALSE)</f>
        <v>#N/A</v>
      </c>
      <c r="Y273" s="24">
        <v>1562572</v>
      </c>
      <c r="Z273" s="24">
        <v>1617103.3847868205</v>
      </c>
      <c r="AA273" s="24">
        <v>1630582.25556</v>
      </c>
      <c r="AB273" s="24">
        <v>1664797.7753396099</v>
      </c>
      <c r="AC273" s="24">
        <v>1708535.9779831993</v>
      </c>
      <c r="AD273" s="24">
        <v>1740007.8526583102</v>
      </c>
      <c r="AE273" s="24">
        <v>1771918.5094850552</v>
      </c>
      <c r="AF273" s="24">
        <v>1803759.4311952535</v>
      </c>
      <c r="AG273" s="24">
        <v>1838000.7041647204</v>
      </c>
      <c r="AH273" s="24">
        <v>1873938.6587275546</v>
      </c>
      <c r="AI273" s="24">
        <v>1912425.7759313467</v>
      </c>
      <c r="AJ273" s="24">
        <v>1951274.7250006956</v>
      </c>
      <c r="AK273" s="24">
        <v>1990960.3598606086</v>
      </c>
      <c r="AL273" s="24">
        <v>2030685.1442018931</v>
      </c>
      <c r="AM273" s="24">
        <v>2071195.137967282</v>
      </c>
      <c r="AN273" s="24">
        <v>2110191.5355604254</v>
      </c>
      <c r="AO273" s="24">
        <v>2150023.1444589105</v>
      </c>
      <c r="AP273" s="24">
        <v>2189892.443098397</v>
      </c>
      <c r="AQ273" s="24">
        <v>2230545.5060189674</v>
      </c>
      <c r="AR273" s="24">
        <v>2269683.5420757709</v>
      </c>
      <c r="AS273" s="24">
        <v>2309655.3730532802</v>
      </c>
      <c r="AT273" s="24">
        <v>2349663.4915509848</v>
      </c>
      <c r="AU273" s="24">
        <v>2390453.9861311903</v>
      </c>
      <c r="AV273" s="24">
        <v>2429728.0795310494</v>
      </c>
      <c r="AW273" s="24">
        <v>2469834.6072781747</v>
      </c>
      <c r="AX273" s="24">
        <v>2509976.0755777839</v>
      </c>
      <c r="AY273" s="24">
        <v>2550898.5864619068</v>
      </c>
      <c r="AZ273" s="24">
        <v>2590303.3760026274</v>
      </c>
      <c r="BA273" s="24">
        <v>2630539.2929291986</v>
      </c>
      <c r="BB273" s="24">
        <v>2670808.8565164907</v>
      </c>
      <c r="BC273" s="21">
        <v>2711858.1817353801</v>
      </c>
    </row>
    <row r="274" spans="1:55" ht="16" x14ac:dyDescent="0.45">
      <c r="A274" s="13" t="s">
        <v>22</v>
      </c>
      <c r="B274" s="14" t="s">
        <v>69</v>
      </c>
      <c r="C274" s="15" t="s">
        <v>93</v>
      </c>
      <c r="D274" s="16" t="s">
        <v>20</v>
      </c>
      <c r="E274" s="17" t="s">
        <v>20</v>
      </c>
      <c r="F274" s="17" t="s">
        <v>20</v>
      </c>
      <c r="G274" s="17" t="s">
        <v>20</v>
      </c>
      <c r="H274" s="17" t="s">
        <v>20</v>
      </c>
      <c r="I274" s="17" t="s">
        <v>34</v>
      </c>
      <c r="J274" s="17" t="s">
        <v>20</v>
      </c>
      <c r="K274" s="17" t="s">
        <v>20</v>
      </c>
      <c r="L274" s="17" t="s">
        <v>20</v>
      </c>
      <c r="M274" s="17" t="s">
        <v>20</v>
      </c>
      <c r="N274" s="17" t="s">
        <v>20</v>
      </c>
      <c r="O274" s="17" t="s">
        <v>20</v>
      </c>
      <c r="P274" s="17" t="s">
        <v>20</v>
      </c>
      <c r="Q274" s="17" t="s">
        <v>20</v>
      </c>
      <c r="R274" s="129">
        <v>3233321.54</v>
      </c>
      <c r="S274" s="129">
        <v>3119650.96</v>
      </c>
      <c r="T274" s="129">
        <v>3480951.6199999996</v>
      </c>
      <c r="U274" s="129">
        <v>4183761.98</v>
      </c>
      <c r="V274" s="129">
        <v>5251575.84</v>
      </c>
      <c r="W274" s="128" t="e">
        <f>VLOOKUP($A274&amp;"_"&amp;$C274,watf_2021!$A:$AD,18,FALSE)</f>
        <v>#N/A</v>
      </c>
      <c r="X274" s="128" t="e">
        <f>VLOOKUP($A274&amp;"_"&amp;$C274,watf_2021!$A:$AD,19,FALSE)</f>
        <v>#N/A</v>
      </c>
      <c r="Y274" s="18">
        <v>4954452</v>
      </c>
      <c r="Z274" s="18">
        <v>5667760.5844800025</v>
      </c>
      <c r="AA274" s="18">
        <v>6089163.9902610006</v>
      </c>
      <c r="AB274" s="18">
        <v>6606119.5384408915</v>
      </c>
      <c r="AC274" s="18">
        <v>7179030.7246612385</v>
      </c>
      <c r="AD274" s="18">
        <v>7774878.4202650627</v>
      </c>
      <c r="AE274" s="18">
        <v>8400143.1720439643</v>
      </c>
      <c r="AF274" s="18">
        <v>9071347.0327635631</v>
      </c>
      <c r="AG274" s="18">
        <v>9781379.11504394</v>
      </c>
      <c r="AH274" s="18">
        <v>10503462.731753621</v>
      </c>
      <c r="AI274" s="18">
        <v>11211959.87826295</v>
      </c>
      <c r="AJ274" s="18">
        <v>11926369.153618233</v>
      </c>
      <c r="AK274" s="18">
        <v>12637028.087005591</v>
      </c>
      <c r="AL274" s="18">
        <v>13343723.206993975</v>
      </c>
      <c r="AM274" s="18">
        <v>14047051.461378196</v>
      </c>
      <c r="AN274" s="18">
        <v>14745396.573005293</v>
      </c>
      <c r="AO274" s="18">
        <v>15439589.738571251</v>
      </c>
      <c r="AP274" s="18">
        <v>16129407.446542703</v>
      </c>
      <c r="AQ274" s="18">
        <v>16815436.353609651</v>
      </c>
      <c r="AR274" s="18">
        <v>17496049.634236377</v>
      </c>
      <c r="AS274" s="18">
        <v>18172067.673027046</v>
      </c>
      <c r="AT274" s="18">
        <v>18843255.876053818</v>
      </c>
      <c r="AU274" s="18">
        <v>19510189.540552471</v>
      </c>
      <c r="AV274" s="18">
        <v>20171230.19754678</v>
      </c>
      <c r="AW274" s="18">
        <v>20827186.297114048</v>
      </c>
      <c r="AX274" s="18">
        <v>21477811.012436919</v>
      </c>
      <c r="AY274" s="18">
        <v>22123667.102039076</v>
      </c>
      <c r="AZ274" s="18">
        <v>22763103.24476447</v>
      </c>
      <c r="BA274" s="18">
        <v>23396914.71720612</v>
      </c>
      <c r="BB274" s="18">
        <v>24024841.189725224</v>
      </c>
      <c r="BC274" s="15">
        <v>24647431.580453515</v>
      </c>
    </row>
    <row r="275" spans="1:55" ht="16" x14ac:dyDescent="0.45">
      <c r="A275" s="19" t="s">
        <v>23</v>
      </c>
      <c r="B275" s="20" t="s">
        <v>69</v>
      </c>
      <c r="C275" s="21" t="s">
        <v>93</v>
      </c>
      <c r="D275" s="22" t="s">
        <v>20</v>
      </c>
      <c r="E275" s="23" t="s">
        <v>20</v>
      </c>
      <c r="F275" s="23" t="s">
        <v>20</v>
      </c>
      <c r="G275" s="23" t="s">
        <v>20</v>
      </c>
      <c r="H275" s="23" t="s">
        <v>20</v>
      </c>
      <c r="I275" s="23" t="s">
        <v>34</v>
      </c>
      <c r="J275" s="23" t="s">
        <v>20</v>
      </c>
      <c r="K275" s="23" t="s">
        <v>20</v>
      </c>
      <c r="L275" s="23" t="s">
        <v>20</v>
      </c>
      <c r="M275" s="23" t="s">
        <v>20</v>
      </c>
      <c r="N275" s="23" t="s">
        <v>20</v>
      </c>
      <c r="O275" s="23" t="s">
        <v>20</v>
      </c>
      <c r="P275" s="23" t="s">
        <v>20</v>
      </c>
      <c r="Q275" s="23" t="s">
        <v>20</v>
      </c>
      <c r="R275" s="129">
        <v>4274801.34</v>
      </c>
      <c r="S275" s="129">
        <v>4015174.1999999997</v>
      </c>
      <c r="T275" s="129">
        <v>4344127.5199999996</v>
      </c>
      <c r="U275" s="129">
        <v>5227993.54</v>
      </c>
      <c r="V275" s="129">
        <v>6421627.2599999998</v>
      </c>
      <c r="W275" s="128" t="e">
        <f>VLOOKUP($A275&amp;"_"&amp;$C275,watf_2021!$A:$AD,18,FALSE)</f>
        <v>#N/A</v>
      </c>
      <c r="X275" s="128" t="e">
        <f>VLOOKUP($A275&amp;"_"&amp;$C275,watf_2021!$A:$AD,19,FALSE)</f>
        <v>#N/A</v>
      </c>
      <c r="Y275" s="24">
        <v>6518515</v>
      </c>
      <c r="Z275" s="24">
        <v>7286530.6398480842</v>
      </c>
      <c r="AA275" s="24">
        <v>7721512.4111216841</v>
      </c>
      <c r="AB275" s="24">
        <v>8272809.5789792873</v>
      </c>
      <c r="AC275" s="24">
        <v>8889600.04822574</v>
      </c>
      <c r="AD275" s="24">
        <v>9517063.1400690097</v>
      </c>
      <c r="AE275" s="24">
        <v>10174388.900819169</v>
      </c>
      <c r="AF275" s="24">
        <v>10877594.529636918</v>
      </c>
      <c r="AG275" s="24">
        <v>11622038.163770601</v>
      </c>
      <c r="AH275" s="24">
        <v>12380233.159318181</v>
      </c>
      <c r="AI275" s="24">
        <v>13127388.322131442</v>
      </c>
      <c r="AJ275" s="24">
        <v>13880818.88104688</v>
      </c>
      <c r="AK275" s="24">
        <v>14631335.117182938</v>
      </c>
      <c r="AL275" s="24">
        <v>15377925.791495556</v>
      </c>
      <c r="AM275" s="24">
        <v>16121934.218982849</v>
      </c>
      <c r="AN275" s="24">
        <v>16859444.421181705</v>
      </c>
      <c r="AO275" s="24">
        <v>17593637.129804242</v>
      </c>
      <c r="AP275" s="24">
        <v>18323491.078155279</v>
      </c>
      <c r="AQ275" s="24">
        <v>19050339.302374374</v>
      </c>
      <c r="AR275" s="24">
        <v>19770255.287657123</v>
      </c>
      <c r="AS275" s="24">
        <v>20486408.965460356</v>
      </c>
      <c r="AT275" s="24">
        <v>21197767.998325989</v>
      </c>
      <c r="AU275" s="24">
        <v>21905654.074365899</v>
      </c>
      <c r="AV275" s="24">
        <v>22606129.046556521</v>
      </c>
      <c r="AW275" s="24">
        <v>23302350.922843657</v>
      </c>
      <c r="AX275" s="24">
        <v>23993275.143689845</v>
      </c>
      <c r="AY275" s="24">
        <v>24680210.869098995</v>
      </c>
      <c r="AZ275" s="24">
        <v>25359207.110265307</v>
      </c>
      <c r="BA275" s="24">
        <v>26033408.711841054</v>
      </c>
      <c r="BB275" s="24">
        <v>26701757.621450726</v>
      </c>
      <c r="BC275" s="21">
        <v>27365549.168481622</v>
      </c>
    </row>
    <row r="276" spans="1:55" ht="16" x14ac:dyDescent="0.45">
      <c r="A276" s="13" t="s">
        <v>25</v>
      </c>
      <c r="B276" s="14" t="s">
        <v>69</v>
      </c>
      <c r="C276" s="15" t="s">
        <v>93</v>
      </c>
      <c r="D276" s="16" t="s">
        <v>20</v>
      </c>
      <c r="E276" s="17" t="s">
        <v>20</v>
      </c>
      <c r="F276" s="17" t="s">
        <v>20</v>
      </c>
      <c r="G276" s="17" t="s">
        <v>20</v>
      </c>
      <c r="H276" s="17" t="s">
        <v>20</v>
      </c>
      <c r="I276" s="17" t="s">
        <v>34</v>
      </c>
      <c r="J276" s="17" t="s">
        <v>20</v>
      </c>
      <c r="K276" s="17" t="s">
        <v>20</v>
      </c>
      <c r="L276" s="17" t="s">
        <v>20</v>
      </c>
      <c r="M276" s="17" t="s">
        <v>20</v>
      </c>
      <c r="N276" s="17" t="s">
        <v>20</v>
      </c>
      <c r="O276" s="17" t="s">
        <v>20</v>
      </c>
      <c r="P276" s="17" t="s">
        <v>20</v>
      </c>
      <c r="Q276" s="17" t="s">
        <v>20</v>
      </c>
      <c r="R276" s="129">
        <v>42641.659999999996</v>
      </c>
      <c r="S276" s="129">
        <v>40110.559999999998</v>
      </c>
      <c r="T276" s="129">
        <v>40949.54</v>
      </c>
      <c r="U276" s="129">
        <v>42592.1</v>
      </c>
      <c r="V276" s="129">
        <v>49821.96</v>
      </c>
      <c r="W276" s="128" t="e">
        <f>VLOOKUP($A276&amp;"_"&amp;$C276,watf_2021!$A:$AD,18,FALSE)</f>
        <v>#N/A</v>
      </c>
      <c r="X276" s="128" t="e">
        <f>VLOOKUP($A276&amp;"_"&amp;$C276,watf_2021!$A:$AD,19,FALSE)</f>
        <v>#N/A</v>
      </c>
      <c r="Y276" s="18">
        <v>54168</v>
      </c>
      <c r="Z276" s="18">
        <v>55852.533405822724</v>
      </c>
      <c r="AA276" s="18">
        <v>62671.609414619546</v>
      </c>
      <c r="AB276" s="18">
        <v>72994.340544784471</v>
      </c>
      <c r="AC276" s="18">
        <v>80528.495733929463</v>
      </c>
      <c r="AD276" s="18">
        <v>84813.161693323374</v>
      </c>
      <c r="AE276" s="18">
        <v>89275.207980186562</v>
      </c>
      <c r="AF276" s="18">
        <v>94058.183544193627</v>
      </c>
      <c r="AG276" s="18">
        <v>99090.787374909167</v>
      </c>
      <c r="AH276" s="18">
        <v>104211.25555557061</v>
      </c>
      <c r="AI276" s="18">
        <v>109247.60399425455</v>
      </c>
      <c r="AJ276" s="18">
        <v>114351.68027540242</v>
      </c>
      <c r="AK276" s="18">
        <v>119423.10779097043</v>
      </c>
      <c r="AL276" s="18">
        <v>124469.3866026655</v>
      </c>
      <c r="AM276" s="18">
        <v>129485.61716427495</v>
      </c>
      <c r="AN276" s="18">
        <v>134487.91056690697</v>
      </c>
      <c r="AO276" s="18">
        <v>139454.97763079393</v>
      </c>
      <c r="AP276" s="18">
        <v>144394.25430832652</v>
      </c>
      <c r="AQ276" s="18">
        <v>149300.77533794162</v>
      </c>
      <c r="AR276" s="18">
        <v>154190.58444924519</v>
      </c>
      <c r="AS276" s="18">
        <v>159042.32341369858</v>
      </c>
      <c r="AT276" s="18">
        <v>163863.3574054967</v>
      </c>
      <c r="AU276" s="18">
        <v>168648.64861225768</v>
      </c>
      <c r="AV276" s="18">
        <v>173414.16639585944</v>
      </c>
      <c r="AW276" s="18">
        <v>178138.47629773375</v>
      </c>
      <c r="AX276" s="18">
        <v>182828.86535322151</v>
      </c>
      <c r="AY276" s="18">
        <v>187480.21565456904</v>
      </c>
      <c r="AZ276" s="18">
        <v>192108.41446288393</v>
      </c>
      <c r="BA276" s="18">
        <v>196691.94316332272</v>
      </c>
      <c r="BB276" s="18">
        <v>201238.00252809096</v>
      </c>
      <c r="BC276" s="15">
        <v>205741.38622679474</v>
      </c>
    </row>
    <row r="277" spans="1:55" ht="16" x14ac:dyDescent="0.45">
      <c r="A277" s="19" t="s">
        <v>56</v>
      </c>
      <c r="B277" s="20" t="s">
        <v>69</v>
      </c>
      <c r="C277" s="21" t="s">
        <v>94</v>
      </c>
      <c r="D277" s="22" t="s">
        <v>20</v>
      </c>
      <c r="E277" s="23" t="s">
        <v>20</v>
      </c>
      <c r="F277" s="23" t="s">
        <v>20</v>
      </c>
      <c r="G277" s="23" t="s">
        <v>20</v>
      </c>
      <c r="H277" s="23" t="s">
        <v>20</v>
      </c>
      <c r="I277" s="23" t="s">
        <v>34</v>
      </c>
      <c r="J277" s="23" t="s">
        <v>34</v>
      </c>
      <c r="K277" s="23" t="s">
        <v>20</v>
      </c>
      <c r="L277" s="23" t="s">
        <v>20</v>
      </c>
      <c r="M277" s="23" t="s">
        <v>20</v>
      </c>
      <c r="N277" s="23" t="s">
        <v>34</v>
      </c>
      <c r="O277" s="23" t="s">
        <v>20</v>
      </c>
      <c r="P277" s="23" t="s">
        <v>34</v>
      </c>
      <c r="Q277" s="23" t="s">
        <v>20</v>
      </c>
      <c r="R277" s="24">
        <f>VLOOKUP($A277&amp;"_"&amp;$C277,watf_2016!$A:$AD,5,FALSE)</f>
        <v>44015906</v>
      </c>
      <c r="S277" s="24">
        <f>VLOOKUP($A277&amp;"_"&amp;$C277,watf_2017!$A:$AD,18,FALSE)</f>
        <v>57131848</v>
      </c>
      <c r="T277" s="24">
        <f>VLOOKUP($A277&amp;"_"&amp;$C277,watf_2018!$A:$AD,18,FALSE)</f>
        <v>62902281</v>
      </c>
      <c r="U277" s="24">
        <f>VLOOKUP($A277&amp;"_"&amp;$C277,watf_2019!$A:$AD,18,FALSE)</f>
        <v>66859389</v>
      </c>
      <c r="V277" s="24" t="e">
        <f>VLOOKUP($A277&amp;"_"&amp;$C277,watf_2020!$A:$AD,19,FALSE)</f>
        <v>#N/A</v>
      </c>
      <c r="W277" s="24">
        <f>VLOOKUP($A277&amp;"_"&amp;$C277,watf_2021!$A:$AD,18,FALSE)</f>
        <v>57795639</v>
      </c>
      <c r="X277" s="24">
        <f>VLOOKUP($A277&amp;"_"&amp;$C277,watf_2021!$A:$AD,19,FALSE)</f>
        <v>20308498.221148212</v>
      </c>
      <c r="Y277" s="24">
        <v>87070008</v>
      </c>
      <c r="Z277" s="24">
        <v>92232756.553616598</v>
      </c>
      <c r="AA277" s="24">
        <v>96489656.038218081</v>
      </c>
      <c r="AB277" s="24">
        <v>101304569.88538177</v>
      </c>
      <c r="AC277" s="24">
        <v>108540433.02141801</v>
      </c>
      <c r="AD277" s="24">
        <v>115297072.65933292</v>
      </c>
      <c r="AE277" s="24">
        <v>122303841.48654078</v>
      </c>
      <c r="AF277" s="24">
        <v>129346081.5019055</v>
      </c>
      <c r="AG277" s="24">
        <v>136798485.13935187</v>
      </c>
      <c r="AH277" s="24">
        <v>144527820.93674657</v>
      </c>
      <c r="AI277" s="24">
        <v>152304897.06057638</v>
      </c>
      <c r="AJ277" s="24">
        <v>160317956.0348042</v>
      </c>
      <c r="AK277" s="24">
        <v>168268461.88382086</v>
      </c>
      <c r="AL277" s="24">
        <v>176121125.8969287</v>
      </c>
      <c r="AM277" s="24">
        <v>183846293.4651376</v>
      </c>
      <c r="AN277" s="24">
        <v>191562978.19083017</v>
      </c>
      <c r="AO277" s="24">
        <v>199292411.23828143</v>
      </c>
      <c r="AP277" s="24">
        <v>207044599.05694145</v>
      </c>
      <c r="AQ277" s="24">
        <v>214834154.81255224</v>
      </c>
      <c r="AR277" s="24">
        <v>222624355.58386928</v>
      </c>
      <c r="AS277" s="24">
        <v>230414943.36460999</v>
      </c>
      <c r="AT277" s="24">
        <v>238205763.35100496</v>
      </c>
      <c r="AU277" s="24">
        <v>245996722.66079247</v>
      </c>
      <c r="AV277" s="24">
        <v>253787765.56461549</v>
      </c>
      <c r="AW277" s="24">
        <v>261578858.62485981</v>
      </c>
      <c r="AX277" s="24">
        <v>269369981.77895695</v>
      </c>
      <c r="AY277" s="24">
        <v>277161122.98936576</v>
      </c>
      <c r="AZ277" s="24">
        <v>284952275.03356153</v>
      </c>
      <c r="BA277" s="24">
        <v>292743433.57802957</v>
      </c>
      <c r="BB277" s="24">
        <v>300534596.02266091</v>
      </c>
      <c r="BC277" s="21">
        <v>308326061.4709534</v>
      </c>
    </row>
    <row r="278" spans="1:55" ht="16" x14ac:dyDescent="0.45">
      <c r="A278" s="13" t="s">
        <v>54</v>
      </c>
      <c r="B278" s="14" t="s">
        <v>69</v>
      </c>
      <c r="C278" s="15" t="s">
        <v>94</v>
      </c>
      <c r="D278" s="16" t="s">
        <v>20</v>
      </c>
      <c r="E278" s="17" t="s">
        <v>20</v>
      </c>
      <c r="F278" s="17" t="s">
        <v>20</v>
      </c>
      <c r="G278" s="17" t="s">
        <v>20</v>
      </c>
      <c r="H278" s="17" t="s">
        <v>20</v>
      </c>
      <c r="I278" s="17" t="s">
        <v>34</v>
      </c>
      <c r="J278" s="17" t="s">
        <v>34</v>
      </c>
      <c r="K278" s="17" t="s">
        <v>20</v>
      </c>
      <c r="L278" s="17" t="s">
        <v>20</v>
      </c>
      <c r="M278" s="17" t="s">
        <v>20</v>
      </c>
      <c r="N278" s="17" t="s">
        <v>34</v>
      </c>
      <c r="O278" s="17" t="s">
        <v>20</v>
      </c>
      <c r="P278" s="17" t="s">
        <v>34</v>
      </c>
      <c r="Q278" s="17" t="s">
        <v>20</v>
      </c>
      <c r="R278" s="18">
        <f>VLOOKUP($A278&amp;"_"&amp;$C278,watf_2016!$A:$AD,5,FALSE)</f>
        <v>19109555</v>
      </c>
      <c r="S278" s="18">
        <f>VLOOKUP($A278&amp;"_"&amp;$C278,watf_2017!$A:$AD,18,FALSE)</f>
        <v>23810517</v>
      </c>
      <c r="T278" s="18">
        <f>VLOOKUP($A278&amp;"_"&amp;$C278,watf_2018!$A:$AD,18,FALSE)</f>
        <v>30303890</v>
      </c>
      <c r="U278" s="18">
        <f>VLOOKUP($A278&amp;"_"&amp;$C278,watf_2019!$A:$AD,18,FALSE)</f>
        <v>36690003</v>
      </c>
      <c r="V278" s="18" t="e">
        <f>VLOOKUP($A278&amp;"_"&amp;$C278,watf_2020!$A:$AD,19,FALSE)</f>
        <v>#N/A</v>
      </c>
      <c r="W278" s="18">
        <f>VLOOKUP($A278&amp;"_"&amp;$C278,watf_2021!$A:$AD,18,FALSE)</f>
        <v>7375904</v>
      </c>
      <c r="X278" s="18">
        <f>VLOOKUP($A278&amp;"_"&amp;$C278,watf_2021!$A:$AD,19,FALSE)</f>
        <v>1198861.7588137521</v>
      </c>
      <c r="Y278" s="18">
        <v>11952167</v>
      </c>
      <c r="Z278" s="18">
        <v>30262756.778647967</v>
      </c>
      <c r="AA278" s="18">
        <v>42835746.453278065</v>
      </c>
      <c r="AB278" s="18">
        <v>51554463.435832724</v>
      </c>
      <c r="AC278" s="18">
        <v>59883330.350242868</v>
      </c>
      <c r="AD278" s="18">
        <v>66966385.221426792</v>
      </c>
      <c r="AE278" s="18">
        <v>73632120.346018851</v>
      </c>
      <c r="AF278" s="18">
        <v>80041004.200311318</v>
      </c>
      <c r="AG278" s="18">
        <v>86288505.818102315</v>
      </c>
      <c r="AH278" s="18">
        <v>92321594.291139051</v>
      </c>
      <c r="AI278" s="18">
        <v>98092958.950979114</v>
      </c>
      <c r="AJ278" s="18">
        <v>103616590.4979863</v>
      </c>
      <c r="AK278" s="18">
        <v>108790274.85417545</v>
      </c>
      <c r="AL278" s="18">
        <v>113652884.1110913</v>
      </c>
      <c r="AM278" s="18">
        <v>118274915.75537446</v>
      </c>
      <c r="AN278" s="18">
        <v>122665494.71316826</v>
      </c>
      <c r="AO278" s="18">
        <v>126850881.91183934</v>
      </c>
      <c r="AP278" s="18">
        <v>130849857.81593633</v>
      </c>
      <c r="AQ278" s="18">
        <v>134681088.69189402</v>
      </c>
      <c r="AR278" s="18">
        <v>138511961.16889361</v>
      </c>
      <c r="AS278" s="18">
        <v>142342471.66294557</v>
      </c>
      <c r="AT278" s="18">
        <v>146172616.55422032</v>
      </c>
      <c r="AU278" s="18">
        <v>150002392.18669015</v>
      </c>
      <c r="AV278" s="18">
        <v>153831794.86776704</v>
      </c>
      <c r="AW278" s="18">
        <v>157660820.867937</v>
      </c>
      <c r="AX278" s="18">
        <v>161489466.42039099</v>
      </c>
      <c r="AY278" s="18">
        <v>165317727.72065181</v>
      </c>
      <c r="AZ278" s="18">
        <v>169145600.92619759</v>
      </c>
      <c r="BA278" s="18">
        <v>172973082.15608114</v>
      </c>
      <c r="BB278" s="18">
        <v>176800167.4905459</v>
      </c>
      <c r="BC278" s="15">
        <v>180626938.30603513</v>
      </c>
    </row>
    <row r="279" spans="1:55" ht="16" x14ac:dyDescent="0.45">
      <c r="A279" s="19" t="s">
        <v>24</v>
      </c>
      <c r="B279" s="20" t="s">
        <v>69</v>
      </c>
      <c r="C279" s="21" t="s">
        <v>94</v>
      </c>
      <c r="D279" s="22" t="s">
        <v>20</v>
      </c>
      <c r="E279" s="23" t="s">
        <v>20</v>
      </c>
      <c r="F279" s="23" t="s">
        <v>20</v>
      </c>
      <c r="G279" s="23" t="s">
        <v>20</v>
      </c>
      <c r="H279" s="23" t="s">
        <v>20</v>
      </c>
      <c r="I279" s="23" t="s">
        <v>34</v>
      </c>
      <c r="J279" s="23" t="s">
        <v>34</v>
      </c>
      <c r="K279" s="23" t="s">
        <v>20</v>
      </c>
      <c r="L279" s="23" t="s">
        <v>20</v>
      </c>
      <c r="M279" s="23" t="s">
        <v>20</v>
      </c>
      <c r="N279" s="23" t="s">
        <v>34</v>
      </c>
      <c r="O279" s="23" t="s">
        <v>20</v>
      </c>
      <c r="P279" s="23" t="s">
        <v>34</v>
      </c>
      <c r="Q279" s="23" t="s">
        <v>20</v>
      </c>
      <c r="R279" s="24">
        <f>VLOOKUP($A279&amp;"_"&amp;$C279,watf_2016!$A:$AD,5,FALSE)</f>
        <v>973401</v>
      </c>
      <c r="S279" s="24">
        <f>VLOOKUP($A279&amp;"_"&amp;$C279,watf_2017!$A:$AD,18,FALSE)</f>
        <v>1120881</v>
      </c>
      <c r="T279" s="24">
        <f>VLOOKUP($A279&amp;"_"&amp;$C279,watf_2018!$A:$AD,18,FALSE)</f>
        <v>1369921</v>
      </c>
      <c r="U279" s="24">
        <f>VLOOKUP($A279&amp;"_"&amp;$C279,watf_2019!$A:$AD,18,FALSE)</f>
        <v>1517378.618</v>
      </c>
      <c r="V279" s="24" t="e">
        <f>VLOOKUP($A279&amp;"_"&amp;$C279,watf_2020!$A:$AD,19,FALSE)</f>
        <v>#N/A</v>
      </c>
      <c r="W279" s="24">
        <f>VLOOKUP($A279&amp;"_"&amp;$C279,watf_2021!$A:$AD,18,FALSE)</f>
        <v>1304408</v>
      </c>
      <c r="X279" s="24">
        <f>VLOOKUP($A279&amp;"_"&amp;$C279,watf_2021!$A:$AD,19,FALSE)</f>
        <v>1552782.7760646075</v>
      </c>
      <c r="Y279" s="24">
        <v>1379026.8540000001</v>
      </c>
      <c r="Z279" s="24">
        <v>1369243.8517441214</v>
      </c>
      <c r="AA279" s="24">
        <v>1616421.0621968254</v>
      </c>
      <c r="AB279" s="24">
        <v>1829303.1109469747</v>
      </c>
      <c r="AC279" s="24">
        <v>1989334.1484839662</v>
      </c>
      <c r="AD279" s="24">
        <v>2113943.5399954733</v>
      </c>
      <c r="AE279" s="24">
        <v>2219708.9258189593</v>
      </c>
      <c r="AF279" s="24">
        <v>2326588.6168487556</v>
      </c>
      <c r="AG279" s="24">
        <v>2429572.1850302247</v>
      </c>
      <c r="AH279" s="24">
        <v>2528659.3641760736</v>
      </c>
      <c r="AI279" s="24">
        <v>2623206.8356250073</v>
      </c>
      <c r="AJ279" s="24">
        <v>2710213.5136903995</v>
      </c>
      <c r="AK279" s="24">
        <v>2791936.8486049939</v>
      </c>
      <c r="AL279" s="24">
        <v>2868580.5929603493</v>
      </c>
      <c r="AM279" s="24">
        <v>2942628.8252733196</v>
      </c>
      <c r="AN279" s="24">
        <v>3014313.6135763526</v>
      </c>
      <c r="AO279" s="24">
        <v>3083775.3702676194</v>
      </c>
      <c r="AP279" s="24">
        <v>3151186.2239331421</v>
      </c>
      <c r="AQ279" s="24">
        <v>3216700.1264406252</v>
      </c>
      <c r="AR279" s="24">
        <v>3281479.5771042248</v>
      </c>
      <c r="AS279" s="24">
        <v>3345530.2825948168</v>
      </c>
      <c r="AT279" s="24">
        <v>3408857.9108778643</v>
      </c>
      <c r="AU279" s="24">
        <v>3471468.0914578056</v>
      </c>
      <c r="AV279" s="24">
        <v>3533366.4156209654</v>
      </c>
      <c r="AW279" s="24">
        <v>3594558.4366769963</v>
      </c>
      <c r="AX279" s="24">
        <v>3655049.6701988657</v>
      </c>
      <c r="AY279" s="24">
        <v>3714845.5942613888</v>
      </c>
      <c r="AZ279" s="24">
        <v>3773951.6496783206</v>
      </c>
      <c r="BA279" s="24">
        <v>3832373.2402380165</v>
      </c>
      <c r="BB279" s="24">
        <v>3890115.7329376619</v>
      </c>
      <c r="BC279" s="21">
        <v>3947185.4502877863</v>
      </c>
    </row>
    <row r="280" spans="1:55" ht="16" x14ac:dyDescent="0.45">
      <c r="A280" s="13" t="s">
        <v>35</v>
      </c>
      <c r="B280" s="14" t="s">
        <v>69</v>
      </c>
      <c r="C280" s="15" t="s">
        <v>94</v>
      </c>
      <c r="D280" s="16" t="s">
        <v>20</v>
      </c>
      <c r="E280" s="17" t="s">
        <v>20</v>
      </c>
      <c r="F280" s="17" t="s">
        <v>20</v>
      </c>
      <c r="G280" s="17" t="s">
        <v>20</v>
      </c>
      <c r="H280" s="17" t="s">
        <v>20</v>
      </c>
      <c r="I280" s="17" t="s">
        <v>34</v>
      </c>
      <c r="J280" s="17" t="s">
        <v>34</v>
      </c>
      <c r="K280" s="17" t="s">
        <v>20</v>
      </c>
      <c r="L280" s="17" t="s">
        <v>20</v>
      </c>
      <c r="M280" s="17" t="s">
        <v>20</v>
      </c>
      <c r="N280" s="17" t="s">
        <v>34</v>
      </c>
      <c r="O280" s="17" t="s">
        <v>20</v>
      </c>
      <c r="P280" s="17" t="s">
        <v>34</v>
      </c>
      <c r="Q280" s="17" t="s">
        <v>20</v>
      </c>
      <c r="R280" s="18">
        <f>VLOOKUP($A280&amp;"_"&amp;$C280,watf_2016!$A:$AD,5,FALSE)</f>
        <v>449101</v>
      </c>
      <c r="S280" s="18">
        <f>VLOOKUP($A280&amp;"_"&amp;$C280,watf_2017!$A:$AD,18,FALSE)</f>
        <v>556773</v>
      </c>
      <c r="T280" s="18">
        <f>VLOOKUP($A280&amp;"_"&amp;$C280,watf_2018!$A:$AD,18,FALSE)</f>
        <v>604207</v>
      </c>
      <c r="U280" s="18">
        <f>VLOOKUP($A280&amp;"_"&amp;$C280,watf_2019!$A:$AD,18,FALSE)</f>
        <v>651791</v>
      </c>
      <c r="V280" s="18" t="e">
        <f>VLOOKUP($A280&amp;"_"&amp;$C280,watf_2020!$A:$AD,19,FALSE)</f>
        <v>#N/A</v>
      </c>
      <c r="W280" s="18">
        <f>VLOOKUP($A280&amp;"_"&amp;$C280,watf_2021!$A:$AD,18,FALSE)</f>
        <v>472934</v>
      </c>
      <c r="X280" s="18">
        <f>VLOOKUP($A280&amp;"_"&amp;$C280,watf_2021!$A:$AD,19,FALSE)</f>
        <v>241097.90480897744</v>
      </c>
      <c r="Y280" s="18">
        <v>665155</v>
      </c>
      <c r="Z280" s="18">
        <v>782921.06237103767</v>
      </c>
      <c r="AA280" s="18">
        <v>917692.86744031101</v>
      </c>
      <c r="AB280" s="18">
        <v>1020740.9421399294</v>
      </c>
      <c r="AC280" s="18">
        <v>1126826.0273229857</v>
      </c>
      <c r="AD280" s="18">
        <v>1219329.8151202826</v>
      </c>
      <c r="AE280" s="18">
        <v>1309396.9484853775</v>
      </c>
      <c r="AF280" s="18">
        <v>1397029.7530956459</v>
      </c>
      <c r="AG280" s="18">
        <v>1485036.2292249245</v>
      </c>
      <c r="AH280" s="18">
        <v>1572419.0933565202</v>
      </c>
      <c r="AI280" s="18">
        <v>1657624.2617183775</v>
      </c>
      <c r="AJ280" s="18">
        <v>1741894.126977805</v>
      </c>
      <c r="AK280" s="18">
        <v>1823399.3798823946</v>
      </c>
      <c r="AL280" s="18">
        <v>1902204.1466005552</v>
      </c>
      <c r="AM280" s="18">
        <v>1978850.1995261353</v>
      </c>
      <c r="AN280" s="18">
        <v>2053830.700478219</v>
      </c>
      <c r="AO280" s="18">
        <v>2127391.7621922051</v>
      </c>
      <c r="AP280" s="18">
        <v>2199700.4725510124</v>
      </c>
      <c r="AQ280" s="18">
        <v>2270938.7550272122</v>
      </c>
      <c r="AR280" s="18">
        <v>2342178.0249838629</v>
      </c>
      <c r="AS280" s="18">
        <v>2413417.3811642118</v>
      </c>
      <c r="AT280" s="18">
        <v>2484656.2777515603</v>
      </c>
      <c r="AU280" s="18">
        <v>2555894.3821426183</v>
      </c>
      <c r="AV280" s="18">
        <v>2627131.4896110049</v>
      </c>
      <c r="AW280" s="18">
        <v>2698367.4721048446</v>
      </c>
      <c r="AX280" s="18">
        <v>2769602.2475248012</v>
      </c>
      <c r="AY280" s="18">
        <v>2840835.7612903817</v>
      </c>
      <c r="AZ280" s="18">
        <v>2912067.9752791915</v>
      </c>
      <c r="BA280" s="18">
        <v>2983298.8611899498</v>
      </c>
      <c r="BB280" s="18">
        <v>3054528.3965597702</v>
      </c>
      <c r="BC280" s="15">
        <v>3125758.5472344188</v>
      </c>
    </row>
    <row r="281" spans="1:55" ht="16" x14ac:dyDescent="0.45">
      <c r="A281" s="19" t="s">
        <v>58</v>
      </c>
      <c r="B281" s="20" t="s">
        <v>69</v>
      </c>
      <c r="C281" s="21" t="s">
        <v>94</v>
      </c>
      <c r="D281" s="22" t="s">
        <v>20</v>
      </c>
      <c r="E281" s="23" t="s">
        <v>20</v>
      </c>
      <c r="F281" s="23" t="s">
        <v>20</v>
      </c>
      <c r="G281" s="23" t="s">
        <v>20</v>
      </c>
      <c r="H281" s="23" t="s">
        <v>20</v>
      </c>
      <c r="I281" s="23" t="s">
        <v>34</v>
      </c>
      <c r="J281" s="23" t="s">
        <v>34</v>
      </c>
      <c r="K281" s="23" t="s">
        <v>20</v>
      </c>
      <c r="L281" s="23" t="s">
        <v>20</v>
      </c>
      <c r="M281" s="23" t="s">
        <v>20</v>
      </c>
      <c r="N281" s="23" t="s">
        <v>34</v>
      </c>
      <c r="O281" s="23" t="s">
        <v>20</v>
      </c>
      <c r="P281" s="23" t="s">
        <v>34</v>
      </c>
      <c r="Q281" s="23" t="s">
        <v>20</v>
      </c>
      <c r="R281" s="24">
        <f>VLOOKUP($A281&amp;"_"&amp;$C281,watf_2016!$A:$AD,5,FALSE)</f>
        <v>63125461</v>
      </c>
      <c r="S281" s="24">
        <f>VLOOKUP($A281&amp;"_"&amp;$C281,watf_2017!$A:$AD,18,FALSE)</f>
        <v>80942365</v>
      </c>
      <c r="T281" s="24">
        <f>VLOOKUP($A281&amp;"_"&amp;$C281,watf_2018!$A:$AD,18,FALSE)</f>
        <v>93206171</v>
      </c>
      <c r="U281" s="24">
        <f>VLOOKUP($A281&amp;"_"&amp;$C281,watf_2019!$A:$AD,18,FALSE)</f>
        <v>103549392</v>
      </c>
      <c r="V281" s="24" t="e">
        <f>VLOOKUP($A281&amp;"_"&amp;$C281,watf_2020!$A:$AD,19,FALSE)</f>
        <v>#N/A</v>
      </c>
      <c r="W281" s="24">
        <f>VLOOKUP($A281&amp;"_"&amp;$C281,watf_2021!$A:$AD,18,FALSE)</f>
        <v>65171543</v>
      </c>
      <c r="X281" s="24">
        <f>VLOOKUP($A281&amp;"_"&amp;$C281,watf_2021!$A:$AD,19,FALSE)</f>
        <v>21507359.979961965</v>
      </c>
      <c r="Y281" s="24">
        <v>99022175</v>
      </c>
      <c r="Z281" s="24">
        <v>122495513.33226456</v>
      </c>
      <c r="AA281" s="24">
        <v>139325402.49149615</v>
      </c>
      <c r="AB281" s="24">
        <v>152859033.3212145</v>
      </c>
      <c r="AC281" s="24">
        <v>168423763.37166089</v>
      </c>
      <c r="AD281" s="24">
        <v>182263457.88075972</v>
      </c>
      <c r="AE281" s="24">
        <v>195935961.83255965</v>
      </c>
      <c r="AF281" s="24">
        <v>209387085.70221683</v>
      </c>
      <c r="AG281" s="24">
        <v>223086990.95745417</v>
      </c>
      <c r="AH281" s="24">
        <v>236849415.22788566</v>
      </c>
      <c r="AI281" s="24">
        <v>250397856.01155549</v>
      </c>
      <c r="AJ281" s="24">
        <v>263934546.53279048</v>
      </c>
      <c r="AK281" s="24">
        <v>277058736.73799634</v>
      </c>
      <c r="AL281" s="24">
        <v>289774010.00801998</v>
      </c>
      <c r="AM281" s="24">
        <v>302121209.22051209</v>
      </c>
      <c r="AN281" s="24">
        <v>314228472.90399849</v>
      </c>
      <c r="AO281" s="24">
        <v>326143293.15012074</v>
      </c>
      <c r="AP281" s="24">
        <v>337894456.87287772</v>
      </c>
      <c r="AQ281" s="24">
        <v>349515243.50444627</v>
      </c>
      <c r="AR281" s="24">
        <v>361136316.75276291</v>
      </c>
      <c r="AS281" s="24">
        <v>372757415.02755553</v>
      </c>
      <c r="AT281" s="24">
        <v>384378379.90522528</v>
      </c>
      <c r="AU281" s="24">
        <v>395999114.84748268</v>
      </c>
      <c r="AV281" s="24">
        <v>407619560.43238252</v>
      </c>
      <c r="AW281" s="24">
        <v>419239679.49279678</v>
      </c>
      <c r="AX281" s="24">
        <v>430859448.19934791</v>
      </c>
      <c r="AY281" s="24">
        <v>442478850.7100175</v>
      </c>
      <c r="AZ281" s="24">
        <v>454097875.95975912</v>
      </c>
      <c r="BA281" s="24">
        <v>465716515.73411071</v>
      </c>
      <c r="BB281" s="24">
        <v>477334763.51320678</v>
      </c>
      <c r="BC281" s="21">
        <v>488952999.77698851</v>
      </c>
    </row>
    <row r="282" spans="1:55" ht="16" x14ac:dyDescent="0.45">
      <c r="A282" s="13" t="s">
        <v>22</v>
      </c>
      <c r="B282" s="14" t="s">
        <v>69</v>
      </c>
      <c r="C282" s="15" t="s">
        <v>95</v>
      </c>
      <c r="D282" s="16" t="s">
        <v>20</v>
      </c>
      <c r="E282" s="17" t="s">
        <v>20</v>
      </c>
      <c r="F282" s="17" t="s">
        <v>20</v>
      </c>
      <c r="G282" s="17" t="s">
        <v>20</v>
      </c>
      <c r="H282" s="17" t="s">
        <v>20</v>
      </c>
      <c r="I282" s="17" t="s">
        <v>34</v>
      </c>
      <c r="J282" s="17" t="s">
        <v>34</v>
      </c>
      <c r="K282" s="17" t="s">
        <v>20</v>
      </c>
      <c r="L282" s="17" t="s">
        <v>20</v>
      </c>
      <c r="M282" s="17" t="s">
        <v>20</v>
      </c>
      <c r="N282" s="17" t="s">
        <v>20</v>
      </c>
      <c r="O282" s="17" t="s">
        <v>20</v>
      </c>
      <c r="P282" s="17" t="s">
        <v>20</v>
      </c>
      <c r="Q282" s="17" t="s">
        <v>20</v>
      </c>
      <c r="R282" s="18" t="e">
        <f>VLOOKUP($A282&amp;"_"&amp;$C282,watf_2016!$A:$AD,5,FALSE)</f>
        <v>#N/A</v>
      </c>
      <c r="S282" s="18" t="e">
        <f>VLOOKUP($A282&amp;"_"&amp;$C282,watf_2017!$A:$AD,18,FALSE)</f>
        <v>#N/A</v>
      </c>
      <c r="T282" s="18" t="e">
        <f>VLOOKUP($A282&amp;"_"&amp;$C282,watf_2018!$A:$AD,18,FALSE)</f>
        <v>#N/A</v>
      </c>
      <c r="U282" s="18" t="e">
        <f>VLOOKUP($A282&amp;"_"&amp;$C282,watf_2019!$A:$AD,18,FALSE)</f>
        <v>#N/A</v>
      </c>
      <c r="V282" s="18" t="e">
        <f>VLOOKUP($A282&amp;"_"&amp;$C282,watf_2020!$A:$AD,19,FALSE)</f>
        <v>#N/A</v>
      </c>
      <c r="W282" s="18" t="e">
        <f>VLOOKUP($A282&amp;"_"&amp;$C282,watf_2021!$A:$AD,18,FALSE)</f>
        <v>#N/A</v>
      </c>
      <c r="X282" s="18" t="e">
        <f>VLOOKUP($A282&amp;"_"&amp;$C282,watf_2021!$A:$AD,19,FALSE)</f>
        <v>#N/A</v>
      </c>
      <c r="Y282" s="18">
        <v>132571</v>
      </c>
      <c r="Z282" s="18">
        <v>436748.91068163246</v>
      </c>
      <c r="AA282" s="18">
        <v>482488.77443817339</v>
      </c>
      <c r="AB282" s="18">
        <v>502539.99434296356</v>
      </c>
      <c r="AC282" s="18">
        <v>520793.60061161336</v>
      </c>
      <c r="AD282" s="18">
        <v>535233.48911082698</v>
      </c>
      <c r="AE282" s="18">
        <v>549665.71902909316</v>
      </c>
      <c r="AF282" s="18">
        <v>563179.95456100302</v>
      </c>
      <c r="AG282" s="18">
        <v>577651.09380432242</v>
      </c>
      <c r="AH282" s="18">
        <v>592523.33134982479</v>
      </c>
      <c r="AI282" s="18">
        <v>608453.44012171018</v>
      </c>
      <c r="AJ282" s="18">
        <v>623673.35179315065</v>
      </c>
      <c r="AK282" s="18">
        <v>639381.4413501044</v>
      </c>
      <c r="AL282" s="18">
        <v>654990.65187211637</v>
      </c>
      <c r="AM282" s="18">
        <v>671105.50948964478</v>
      </c>
      <c r="AN282" s="18">
        <v>685933.84029425378</v>
      </c>
      <c r="AO282" s="18">
        <v>701245.14644515654</v>
      </c>
      <c r="AP282" s="18">
        <v>716459.38217936049</v>
      </c>
      <c r="AQ282" s="18">
        <v>732173.85001072625</v>
      </c>
      <c r="AR282" s="18">
        <v>746617.78365719621</v>
      </c>
      <c r="AS282" s="18">
        <v>761539.54474330344</v>
      </c>
      <c r="AT282" s="18">
        <v>776366.01493003755</v>
      </c>
      <c r="AU282" s="18">
        <v>791687.35943124723</v>
      </c>
      <c r="AV282" s="18">
        <v>805753.96387586254</v>
      </c>
      <c r="AW282" s="18">
        <v>820293.301923185</v>
      </c>
      <c r="AX282" s="18">
        <v>834739.09992471174</v>
      </c>
      <c r="AY282" s="18">
        <v>849674.47107946558</v>
      </c>
      <c r="AZ282" s="18">
        <v>863370.7002664865</v>
      </c>
      <c r="BA282" s="18">
        <v>877534.62273182336</v>
      </c>
      <c r="BB282" s="18">
        <v>891606.72777208919</v>
      </c>
      <c r="BC282" s="15">
        <v>905006.89169668569</v>
      </c>
    </row>
    <row r="283" spans="1:55" ht="16" x14ac:dyDescent="0.45">
      <c r="A283" s="19" t="s">
        <v>23</v>
      </c>
      <c r="B283" s="20" t="s">
        <v>69</v>
      </c>
      <c r="C283" s="21" t="s">
        <v>95</v>
      </c>
      <c r="D283" s="22" t="s">
        <v>20</v>
      </c>
      <c r="E283" s="23" t="s">
        <v>20</v>
      </c>
      <c r="F283" s="23" t="s">
        <v>20</v>
      </c>
      <c r="G283" s="23" t="s">
        <v>20</v>
      </c>
      <c r="H283" s="23" t="s">
        <v>20</v>
      </c>
      <c r="I283" s="23" t="s">
        <v>34</v>
      </c>
      <c r="J283" s="23" t="s">
        <v>34</v>
      </c>
      <c r="K283" s="23" t="s">
        <v>20</v>
      </c>
      <c r="L283" s="23" t="s">
        <v>20</v>
      </c>
      <c r="M283" s="23" t="s">
        <v>20</v>
      </c>
      <c r="N283" s="23" t="s">
        <v>20</v>
      </c>
      <c r="O283" s="23" t="s">
        <v>20</v>
      </c>
      <c r="P283" s="23" t="s">
        <v>20</v>
      </c>
      <c r="Q283" s="23" t="s">
        <v>20</v>
      </c>
      <c r="R283" s="24" t="e">
        <f>VLOOKUP($A283&amp;"_"&amp;$C283,watf_2016!$A:$AD,5,FALSE)</f>
        <v>#N/A</v>
      </c>
      <c r="S283" s="24" t="e">
        <f>VLOOKUP($A283&amp;"_"&amp;$C283,watf_2017!$A:$AD,18,FALSE)</f>
        <v>#N/A</v>
      </c>
      <c r="T283" s="24" t="e">
        <f>VLOOKUP($A283&amp;"_"&amp;$C283,watf_2018!$A:$AD,18,FALSE)</f>
        <v>#N/A</v>
      </c>
      <c r="U283" s="24" t="e">
        <f>VLOOKUP($A283&amp;"_"&amp;$C283,watf_2019!$A:$AD,18,FALSE)</f>
        <v>#N/A</v>
      </c>
      <c r="V283" s="24" t="e">
        <f>VLOOKUP($A283&amp;"_"&amp;$C283,watf_2020!$A:$AD,19,FALSE)</f>
        <v>#N/A</v>
      </c>
      <c r="W283" s="24" t="e">
        <f>VLOOKUP($A283&amp;"_"&amp;$C283,watf_2021!$A:$AD,18,FALSE)</f>
        <v>#N/A</v>
      </c>
      <c r="X283" s="24" t="e">
        <f>VLOOKUP($A283&amp;"_"&amp;$C283,watf_2021!$A:$AD,19,FALSE)</f>
        <v>#N/A</v>
      </c>
      <c r="Y283" s="24">
        <v>133778</v>
      </c>
      <c r="Z283" s="24">
        <v>440725.31528892013</v>
      </c>
      <c r="AA283" s="24">
        <v>486881.62016421364</v>
      </c>
      <c r="AB283" s="24">
        <v>507115.39750935708</v>
      </c>
      <c r="AC283" s="24">
        <v>525535.19474561117</v>
      </c>
      <c r="AD283" s="24">
        <v>540106.55200811801</v>
      </c>
      <c r="AE283" s="24">
        <v>554670.18096170377</v>
      </c>
      <c r="AF283" s="24">
        <v>568307.45759828214</v>
      </c>
      <c r="AG283" s="24">
        <v>582910.3501290225</v>
      </c>
      <c r="AH283" s="24">
        <v>597917.99278361676</v>
      </c>
      <c r="AI283" s="24">
        <v>613993.13811166957</v>
      </c>
      <c r="AJ283" s="24">
        <v>629351.6203105062</v>
      </c>
      <c r="AK283" s="24">
        <v>645202.72503740829</v>
      </c>
      <c r="AL283" s="24">
        <v>660954.05047972768</v>
      </c>
      <c r="AM283" s="24">
        <v>677215.6267095044</v>
      </c>
      <c r="AN283" s="24">
        <v>692178.96287185501</v>
      </c>
      <c r="AO283" s="24">
        <v>707629.67165624571</v>
      </c>
      <c r="AP283" s="24">
        <v>722982.42624096142</v>
      </c>
      <c r="AQ283" s="24">
        <v>738839.96731362771</v>
      </c>
      <c r="AR283" s="24">
        <v>753415.40655265772</v>
      </c>
      <c r="AS283" s="24">
        <v>768473.02363767067</v>
      </c>
      <c r="AT283" s="24">
        <v>783434.48224204825</v>
      </c>
      <c r="AU283" s="24">
        <v>798895.32077146124</v>
      </c>
      <c r="AV283" s="24">
        <v>813089.9953940541</v>
      </c>
      <c r="AW283" s="24">
        <v>827761.7076485795</v>
      </c>
      <c r="AX283" s="24">
        <v>842339.02821679006</v>
      </c>
      <c r="AY283" s="24">
        <v>857410.37928407232</v>
      </c>
      <c r="AZ283" s="24">
        <v>871231.30654705805</v>
      </c>
      <c r="BA283" s="24">
        <v>885524.18522767327</v>
      </c>
      <c r="BB283" s="24">
        <v>899724.41052639368</v>
      </c>
      <c r="BC283" s="21">
        <v>913246.57698440249</v>
      </c>
    </row>
    <row r="284" spans="1:55" ht="16" x14ac:dyDescent="0.45">
      <c r="A284" s="13" t="s">
        <v>35</v>
      </c>
      <c r="B284" s="14" t="s">
        <v>69</v>
      </c>
      <c r="C284" s="15" t="s">
        <v>95</v>
      </c>
      <c r="D284" s="16" t="s">
        <v>20</v>
      </c>
      <c r="E284" s="17" t="s">
        <v>20</v>
      </c>
      <c r="F284" s="17" t="s">
        <v>20</v>
      </c>
      <c r="G284" s="17" t="s">
        <v>20</v>
      </c>
      <c r="H284" s="17" t="s">
        <v>20</v>
      </c>
      <c r="I284" s="17" t="s">
        <v>34</v>
      </c>
      <c r="J284" s="17" t="s">
        <v>34</v>
      </c>
      <c r="K284" s="17" t="s">
        <v>20</v>
      </c>
      <c r="L284" s="17" t="s">
        <v>20</v>
      </c>
      <c r="M284" s="17" t="s">
        <v>20</v>
      </c>
      <c r="N284" s="17" t="s">
        <v>20</v>
      </c>
      <c r="O284" s="17" t="s">
        <v>20</v>
      </c>
      <c r="P284" s="17" t="s">
        <v>20</v>
      </c>
      <c r="Q284" s="17" t="s">
        <v>20</v>
      </c>
      <c r="R284" s="18" t="e">
        <f>VLOOKUP($A284&amp;"_"&amp;$C284,watf_2016!$A:$AD,5,FALSE)</f>
        <v>#N/A</v>
      </c>
      <c r="S284" s="18" t="e">
        <f>VLOOKUP($A284&amp;"_"&amp;$C284,watf_2017!$A:$AD,18,FALSE)</f>
        <v>#N/A</v>
      </c>
      <c r="T284" s="18" t="e">
        <f>VLOOKUP($A284&amp;"_"&amp;$C284,watf_2018!$A:$AD,18,FALSE)</f>
        <v>#N/A</v>
      </c>
      <c r="U284" s="18" t="e">
        <f>VLOOKUP($A284&amp;"_"&amp;$C284,watf_2019!$A:$AD,18,FALSE)</f>
        <v>#N/A</v>
      </c>
      <c r="V284" s="18" t="e">
        <f>VLOOKUP($A284&amp;"_"&amp;$C284,watf_2020!$A:$AD,19,FALSE)</f>
        <v>#N/A</v>
      </c>
      <c r="W284" s="18" t="e">
        <f>VLOOKUP($A284&amp;"_"&amp;$C284,watf_2021!$A:$AD,18,FALSE)</f>
        <v>#N/A</v>
      </c>
      <c r="X284" s="18" t="e">
        <f>VLOOKUP($A284&amp;"_"&amp;$C284,watf_2021!$A:$AD,19,FALSE)</f>
        <v>#N/A</v>
      </c>
      <c r="Y284" s="18">
        <v>3272</v>
      </c>
      <c r="Z284" s="18">
        <v>5389.7248860999071</v>
      </c>
      <c r="AA284" s="18">
        <v>6069.8545473307222</v>
      </c>
      <c r="AB284" s="18">
        <v>6361.6817198734279</v>
      </c>
      <c r="AC284" s="18">
        <v>6592.7551361750702</v>
      </c>
      <c r="AD284" s="18">
        <v>6775.5504872646115</v>
      </c>
      <c r="AE284" s="18">
        <v>6958.2488879522707</v>
      </c>
      <c r="AF284" s="18">
        <v>7129.3263466803437</v>
      </c>
      <c r="AG284" s="18">
        <v>7312.517302676456</v>
      </c>
      <c r="AH284" s="18">
        <v>7500.7857843731954</v>
      </c>
      <c r="AI284" s="18">
        <v>7702.4459167218602</v>
      </c>
      <c r="AJ284" s="18">
        <v>7895.1156245027951</v>
      </c>
      <c r="AK284" s="18">
        <v>8093.9652032696713</v>
      </c>
      <c r="AL284" s="18">
        <v>8291.5630668374615</v>
      </c>
      <c r="AM284" s="18">
        <v>8495.5619450915783</v>
      </c>
      <c r="AN284" s="18">
        <v>8683.2746089149841</v>
      </c>
      <c r="AO284" s="18">
        <v>8877.1012844911929</v>
      </c>
      <c r="AP284" s="18">
        <v>9069.6991402671792</v>
      </c>
      <c r="AQ284" s="18">
        <v>9268.6294619643486</v>
      </c>
      <c r="AR284" s="18">
        <v>9451.4760207978379</v>
      </c>
      <c r="AS284" s="18">
        <v>9640.3714237476433</v>
      </c>
      <c r="AT284" s="18">
        <v>9828.0605339059584</v>
      </c>
      <c r="AU284" s="18">
        <v>10022.01428551664</v>
      </c>
      <c r="AV284" s="18">
        <v>10200.084213011662</v>
      </c>
      <c r="AW284" s="18">
        <v>10384.138501458177</v>
      </c>
      <c r="AX284" s="18">
        <v>10567.008661265954</v>
      </c>
      <c r="AY284" s="18">
        <v>10756.076354831217</v>
      </c>
      <c r="AZ284" s="18">
        <v>10929.457681354661</v>
      </c>
      <c r="BA284" s="18">
        <v>11108.759563082995</v>
      </c>
      <c r="BB284" s="18">
        <v>11286.899122924078</v>
      </c>
      <c r="BC284" s="15">
        <v>11456.532542835002</v>
      </c>
    </row>
    <row r="285" spans="1:55" ht="16" x14ac:dyDescent="0.45">
      <c r="A285" s="19" t="s">
        <v>22</v>
      </c>
      <c r="B285" s="20" t="s">
        <v>96</v>
      </c>
      <c r="C285" s="21" t="s">
        <v>97</v>
      </c>
      <c r="D285" s="22" t="s">
        <v>20</v>
      </c>
      <c r="E285" s="23" t="s">
        <v>20</v>
      </c>
      <c r="F285" s="23" t="s">
        <v>20</v>
      </c>
      <c r="G285" s="23" t="s">
        <v>20</v>
      </c>
      <c r="H285" s="23" t="s">
        <v>20</v>
      </c>
      <c r="I285" s="23" t="s">
        <v>34</v>
      </c>
      <c r="J285" s="23" t="s">
        <v>20</v>
      </c>
      <c r="K285" s="23" t="s">
        <v>20</v>
      </c>
      <c r="L285" s="23" t="s">
        <v>20</v>
      </c>
      <c r="M285" s="23" t="s">
        <v>20</v>
      </c>
      <c r="N285" s="23" t="s">
        <v>20</v>
      </c>
      <c r="O285" s="23" t="s">
        <v>20</v>
      </c>
      <c r="P285" s="23" t="s">
        <v>20</v>
      </c>
      <c r="Q285" s="23" t="s">
        <v>20</v>
      </c>
      <c r="R285" s="24" t="e">
        <f>VLOOKUP($A285&amp;"_"&amp;$C285,watf_2016!$A:$AD,5,FALSE)</f>
        <v>#N/A</v>
      </c>
      <c r="S285" s="24">
        <f>VLOOKUP($A285&amp;"_"&amp;$C285,watf_2017!$A:$AD,18,FALSE)</f>
        <v>2193774</v>
      </c>
      <c r="T285" s="24">
        <f>VLOOKUP($A285&amp;"_"&amp;$C285,watf_2018!$A:$AD,18,FALSE)</f>
        <v>2629175</v>
      </c>
      <c r="U285" s="24">
        <f>VLOOKUP($A285&amp;"_"&amp;$C285,watf_2019!$A:$AD,18,FALSE)</f>
        <v>2947172</v>
      </c>
      <c r="V285" s="24">
        <f>VLOOKUP($A285&amp;"_"&amp;$C285,watf_2020!$A:$AD,19,FALSE)</f>
        <v>3338147</v>
      </c>
      <c r="W285" s="24">
        <f>VLOOKUP($A285&amp;"_"&amp;$C285,watf_2021!$A:$AD,18,FALSE)</f>
        <v>1310614</v>
      </c>
      <c r="X285" s="24">
        <f>VLOOKUP($A285&amp;"_"&amp;$C285,watf_2021!$A:$AD,19,FALSE)</f>
        <v>2920351.1316662938</v>
      </c>
      <c r="Y285" s="24">
        <v>5198550</v>
      </c>
      <c r="Z285" s="24">
        <v>6886875.0772743532</v>
      </c>
      <c r="AA285" s="24">
        <v>7437043.409119104</v>
      </c>
      <c r="AB285" s="24">
        <v>7883674.5146880401</v>
      </c>
      <c r="AC285" s="24">
        <v>8213847.3570550093</v>
      </c>
      <c r="AD285" s="24">
        <v>8478357.3595040292</v>
      </c>
      <c r="AE285" s="24">
        <v>8733871.8046146668</v>
      </c>
      <c r="AF285" s="24">
        <v>8986272.6721310578</v>
      </c>
      <c r="AG285" s="24">
        <v>9236677.8230922539</v>
      </c>
      <c r="AH285" s="24">
        <v>9483878.2636816893</v>
      </c>
      <c r="AI285" s="24">
        <v>9727864.3413381539</v>
      </c>
      <c r="AJ285" s="24">
        <v>9985748.9576006625</v>
      </c>
      <c r="AK285" s="24">
        <v>10250026.104460927</v>
      </c>
      <c r="AL285" s="24">
        <v>10520204.955459667</v>
      </c>
      <c r="AM285" s="24">
        <v>10797086.340837469</v>
      </c>
      <c r="AN285" s="24">
        <v>11078780.512004375</v>
      </c>
      <c r="AO285" s="24">
        <v>11367396.73319421</v>
      </c>
      <c r="AP285" s="24">
        <v>11662413.770645188</v>
      </c>
      <c r="AQ285" s="24">
        <v>11964686.746837171</v>
      </c>
      <c r="AR285" s="24">
        <v>12272203.860120183</v>
      </c>
      <c r="AS285" s="24">
        <v>12587214.495947747</v>
      </c>
      <c r="AT285" s="24">
        <v>12909165.135851212</v>
      </c>
      <c r="AU285" s="24">
        <v>13238968.871261727</v>
      </c>
      <c r="AV285" s="24">
        <v>13574483.966198491</v>
      </c>
      <c r="AW285" s="24">
        <v>13918109.234143937</v>
      </c>
      <c r="AX285" s="24">
        <v>14269256.87904517</v>
      </c>
      <c r="AY285" s="24">
        <v>14628901.886731153</v>
      </c>
      <c r="AZ285" s="24">
        <v>14994764.196823366</v>
      </c>
      <c r="BA285" s="24">
        <v>15369401.975692356</v>
      </c>
      <c r="BB285" s="24">
        <v>15752191.034279115</v>
      </c>
      <c r="BC285" s="21">
        <v>16142187.440765236</v>
      </c>
    </row>
    <row r="286" spans="1:55" ht="16" x14ac:dyDescent="0.45">
      <c r="A286" s="13" t="s">
        <v>23</v>
      </c>
      <c r="B286" s="14" t="s">
        <v>96</v>
      </c>
      <c r="C286" s="15" t="s">
        <v>97</v>
      </c>
      <c r="D286" s="16" t="s">
        <v>20</v>
      </c>
      <c r="E286" s="17" t="s">
        <v>20</v>
      </c>
      <c r="F286" s="17" t="s">
        <v>20</v>
      </c>
      <c r="G286" s="17" t="s">
        <v>20</v>
      </c>
      <c r="H286" s="17" t="s">
        <v>20</v>
      </c>
      <c r="I286" s="17" t="s">
        <v>34</v>
      </c>
      <c r="J286" s="17" t="s">
        <v>20</v>
      </c>
      <c r="K286" s="17" t="s">
        <v>20</v>
      </c>
      <c r="L286" s="17" t="s">
        <v>20</v>
      </c>
      <c r="M286" s="17" t="s">
        <v>20</v>
      </c>
      <c r="N286" s="17" t="s">
        <v>20</v>
      </c>
      <c r="O286" s="17" t="s">
        <v>20</v>
      </c>
      <c r="P286" s="17" t="s">
        <v>20</v>
      </c>
      <c r="Q286" s="17" t="s">
        <v>20</v>
      </c>
      <c r="R286" s="18" t="e">
        <f>VLOOKUP($A286&amp;"_"&amp;$C286,watf_2016!$A:$AD,5,FALSE)</f>
        <v>#N/A</v>
      </c>
      <c r="S286" s="18">
        <f>VLOOKUP($A286&amp;"_"&amp;$C286,watf_2017!$A:$AD,18,FALSE)</f>
        <v>2195100</v>
      </c>
      <c r="T286" s="18">
        <f>VLOOKUP($A286&amp;"_"&amp;$C286,watf_2018!$A:$AD,18,FALSE)</f>
        <v>2630338</v>
      </c>
      <c r="U286" s="18">
        <f>VLOOKUP($A286&amp;"_"&amp;$C286,watf_2019!$A:$AD,18,FALSE)</f>
        <v>2947172</v>
      </c>
      <c r="V286" s="18">
        <f>VLOOKUP($A286&amp;"_"&amp;$C286,watf_2020!$A:$AD,19,FALSE)</f>
        <v>3338147</v>
      </c>
      <c r="W286" s="18">
        <f>VLOOKUP($A286&amp;"_"&amp;$C286,watf_2021!$A:$AD,18,FALSE)</f>
        <v>1310614</v>
      </c>
      <c r="X286" s="18">
        <f>VLOOKUP($A286&amp;"_"&amp;$C286,watf_2021!$A:$AD,19,FALSE)</f>
        <v>2920351.1316662938</v>
      </c>
      <c r="Y286" s="18">
        <v>5198550</v>
      </c>
      <c r="Z286" s="18">
        <v>6886875.0772743532</v>
      </c>
      <c r="AA286" s="18">
        <v>7437043.409119104</v>
      </c>
      <c r="AB286" s="18">
        <v>7883674.5146880392</v>
      </c>
      <c r="AC286" s="18">
        <v>8213847.3570550093</v>
      </c>
      <c r="AD286" s="18">
        <v>8478357.3595040292</v>
      </c>
      <c r="AE286" s="18">
        <v>8733871.8046146668</v>
      </c>
      <c r="AF286" s="18">
        <v>8986272.6721310578</v>
      </c>
      <c r="AG286" s="18">
        <v>9236677.8230922539</v>
      </c>
      <c r="AH286" s="18">
        <v>9483878.2636816893</v>
      </c>
      <c r="AI286" s="18">
        <v>9727864.3413381539</v>
      </c>
      <c r="AJ286" s="18">
        <v>9985748.9576006625</v>
      </c>
      <c r="AK286" s="18">
        <v>10250026.104460927</v>
      </c>
      <c r="AL286" s="18">
        <v>10520204.955459667</v>
      </c>
      <c r="AM286" s="18">
        <v>10797086.340837469</v>
      </c>
      <c r="AN286" s="18">
        <v>11078780.512004374</v>
      </c>
      <c r="AO286" s="18">
        <v>11367396.73319421</v>
      </c>
      <c r="AP286" s="18">
        <v>11662413.770645188</v>
      </c>
      <c r="AQ286" s="18">
        <v>11964686.746837171</v>
      </c>
      <c r="AR286" s="18">
        <v>12272203.860120183</v>
      </c>
      <c r="AS286" s="18">
        <v>12587214.495947747</v>
      </c>
      <c r="AT286" s="18">
        <v>12909165.135851212</v>
      </c>
      <c r="AU286" s="18">
        <v>13238968.871261727</v>
      </c>
      <c r="AV286" s="18">
        <v>13574483.966198489</v>
      </c>
      <c r="AW286" s="18">
        <v>13918109.234143937</v>
      </c>
      <c r="AX286" s="18">
        <v>14269256.87904517</v>
      </c>
      <c r="AY286" s="18">
        <v>14628901.886731155</v>
      </c>
      <c r="AZ286" s="18">
        <v>14994764.196823366</v>
      </c>
      <c r="BA286" s="18">
        <v>15369401.975692356</v>
      </c>
      <c r="BB286" s="18">
        <v>15752191.034279115</v>
      </c>
      <c r="BC286" s="15">
        <v>16142187.440765236</v>
      </c>
    </row>
    <row r="287" spans="1:55" ht="16" x14ac:dyDescent="0.45">
      <c r="A287" s="19" t="s">
        <v>25</v>
      </c>
      <c r="B287" s="20" t="s">
        <v>96</v>
      </c>
      <c r="C287" s="21" t="s">
        <v>97</v>
      </c>
      <c r="D287" s="22" t="s">
        <v>20</v>
      </c>
      <c r="E287" s="23" t="s">
        <v>20</v>
      </c>
      <c r="F287" s="23" t="s">
        <v>20</v>
      </c>
      <c r="G287" s="23" t="s">
        <v>20</v>
      </c>
      <c r="H287" s="23" t="s">
        <v>20</v>
      </c>
      <c r="I287" s="23" t="s">
        <v>34</v>
      </c>
      <c r="J287" s="23" t="s">
        <v>20</v>
      </c>
      <c r="K287" s="23" t="s">
        <v>20</v>
      </c>
      <c r="L287" s="23" t="s">
        <v>20</v>
      </c>
      <c r="M287" s="23" t="s">
        <v>20</v>
      </c>
      <c r="N287" s="23" t="s">
        <v>20</v>
      </c>
      <c r="O287" s="23" t="s">
        <v>20</v>
      </c>
      <c r="P287" s="23" t="s">
        <v>20</v>
      </c>
      <c r="Q287" s="23" t="s">
        <v>20</v>
      </c>
      <c r="R287" s="24" t="e">
        <f>VLOOKUP($A287&amp;"_"&amp;$C287,watf_2016!$A:$AD,5,FALSE)</f>
        <v>#N/A</v>
      </c>
      <c r="S287" s="24">
        <f>VLOOKUP($A287&amp;"_"&amp;$C287,watf_2017!$A:$AD,18,FALSE)</f>
        <v>22352</v>
      </c>
      <c r="T287" s="24">
        <f>VLOOKUP($A287&amp;"_"&amp;$C287,watf_2018!$A:$AD,18,FALSE)</f>
        <v>24582</v>
      </c>
      <c r="U287" s="24">
        <f>VLOOKUP($A287&amp;"_"&amp;$C287,watf_2019!$A:$AD,18,FALSE)</f>
        <v>25426</v>
      </c>
      <c r="V287" s="24">
        <f>VLOOKUP($A287&amp;"_"&amp;$C287,watf_2020!$A:$AD,19,FALSE)</f>
        <v>28270</v>
      </c>
      <c r="W287" s="24">
        <f>VLOOKUP($A287&amp;"_"&amp;$C287,watf_2021!$A:$AD,18,FALSE)</f>
        <v>15150</v>
      </c>
      <c r="X287" s="24">
        <f>VLOOKUP($A287&amp;"_"&amp;$C287,watf_2021!$A:$AD,19,FALSE)</f>
        <v>25950.965652600589</v>
      </c>
      <c r="Y287" s="24">
        <v>38498</v>
      </c>
      <c r="Z287" s="24">
        <v>48226.638075930823</v>
      </c>
      <c r="AA287" s="24">
        <v>52880.797985940582</v>
      </c>
      <c r="AB287" s="24">
        <v>56499.254349668307</v>
      </c>
      <c r="AC287" s="24">
        <v>57628.836767641718</v>
      </c>
      <c r="AD287" s="24">
        <v>58371.168232949545</v>
      </c>
      <c r="AE287" s="24">
        <v>59121.899855359894</v>
      </c>
      <c r="AF287" s="24">
        <v>59855.315316206033</v>
      </c>
      <c r="AG287" s="24">
        <v>60597.631915707541</v>
      </c>
      <c r="AH287" s="24">
        <v>61339.963381044159</v>
      </c>
      <c r="AI287" s="24">
        <v>62090.695003456414</v>
      </c>
      <c r="AJ287" s="24">
        <v>62824.110464302648</v>
      </c>
      <c r="AK287" s="24">
        <v>63566.427063804156</v>
      </c>
      <c r="AL287" s="24">
        <v>64308.758529140774</v>
      </c>
      <c r="AM287" s="24">
        <v>65059.490151553029</v>
      </c>
      <c r="AN287" s="24">
        <v>65792.905612399365</v>
      </c>
      <c r="AO287" s="24">
        <v>66535.222211900778</v>
      </c>
      <c r="AP287" s="24">
        <v>67277.553677237389</v>
      </c>
      <c r="AQ287" s="24">
        <v>68028.285299649637</v>
      </c>
      <c r="AR287" s="24">
        <v>68761.70076049598</v>
      </c>
      <c r="AS287" s="24">
        <v>69504.017359997393</v>
      </c>
      <c r="AT287" s="24">
        <v>70246.348825334004</v>
      </c>
      <c r="AU287" s="24">
        <v>70997.080447746353</v>
      </c>
      <c r="AV287" s="24">
        <v>71730.495908592595</v>
      </c>
      <c r="AW287" s="24">
        <v>72472.81250809411</v>
      </c>
      <c r="AX287" s="24">
        <v>73215.143973430721</v>
      </c>
      <c r="AY287" s="24">
        <v>73965.875595842983</v>
      </c>
      <c r="AZ287" s="24">
        <v>74699.291056689224</v>
      </c>
      <c r="BA287" s="24">
        <v>75441.607656190725</v>
      </c>
      <c r="BB287" s="24">
        <v>76183.939121527234</v>
      </c>
      <c r="BC287" s="21">
        <v>76934.670743939583</v>
      </c>
    </row>
    <row r="288" spans="1:55" ht="16" x14ac:dyDescent="0.45">
      <c r="A288" s="13" t="s">
        <v>24</v>
      </c>
      <c r="B288" s="14" t="s">
        <v>96</v>
      </c>
      <c r="C288" s="15" t="s">
        <v>97</v>
      </c>
      <c r="D288" s="16" t="s">
        <v>20</v>
      </c>
      <c r="E288" s="17" t="s">
        <v>20</v>
      </c>
      <c r="F288" s="17" t="s">
        <v>20</v>
      </c>
      <c r="G288" s="17" t="s">
        <v>20</v>
      </c>
      <c r="H288" s="17" t="s">
        <v>20</v>
      </c>
      <c r="I288" s="17" t="s">
        <v>34</v>
      </c>
      <c r="J288" s="17" t="s">
        <v>20</v>
      </c>
      <c r="K288" s="17" t="s">
        <v>20</v>
      </c>
      <c r="L288" s="17" t="s">
        <v>20</v>
      </c>
      <c r="M288" s="17" t="s">
        <v>20</v>
      </c>
      <c r="N288" s="17" t="s">
        <v>20</v>
      </c>
      <c r="O288" s="17" t="s">
        <v>20</v>
      </c>
      <c r="P288" s="17" t="s">
        <v>20</v>
      </c>
      <c r="Q288" s="17" t="s">
        <v>20</v>
      </c>
      <c r="R288" s="18" t="e">
        <f>VLOOKUP($A288&amp;"_"&amp;$C288,watf_2016!$A:$AD,5,FALSE)</f>
        <v>#N/A</v>
      </c>
      <c r="S288" s="18">
        <f>VLOOKUP($A288&amp;"_"&amp;$C288,watf_2017!$A:$AD,18,FALSE)</f>
        <v>2200</v>
      </c>
      <c r="T288" s="18">
        <f>VLOOKUP($A288&amp;"_"&amp;$C288,watf_2018!$A:$AD,18,FALSE)</f>
        <v>2266</v>
      </c>
      <c r="U288" s="18">
        <f>VLOOKUP($A288&amp;"_"&amp;$C288,watf_2019!$A:$AD,18,FALSE)</f>
        <v>2249</v>
      </c>
      <c r="V288" s="18">
        <f>VLOOKUP($A288&amp;"_"&amp;$C288,watf_2020!$A:$AD,19,FALSE)</f>
        <v>2372</v>
      </c>
      <c r="W288" s="18">
        <f>VLOOKUP($A288&amp;"_"&amp;$C288,watf_2021!$A:$AD,18,FALSE)</f>
        <v>1797.2829999999999</v>
      </c>
      <c r="X288" s="18">
        <f>VLOOKUP($A288&amp;"_"&amp;$C288,watf_2021!$A:$AD,19,FALSE)</f>
        <v>2014.4249884251426</v>
      </c>
      <c r="Y288" s="18">
        <v>2064</v>
      </c>
      <c r="Z288" s="18">
        <v>2102.0865177085134</v>
      </c>
      <c r="AA288" s="18">
        <v>2285.9954703944854</v>
      </c>
      <c r="AB288" s="18">
        <v>2437.4446948786722</v>
      </c>
      <c r="AC288" s="18">
        <v>2559.0662152084547</v>
      </c>
      <c r="AD288" s="18">
        <v>2667.5149986978927</v>
      </c>
      <c r="AE288" s="18">
        <v>2766.0429050434768</v>
      </c>
      <c r="AF288" s="18">
        <v>2863.9663909580759</v>
      </c>
      <c r="AG288" s="18">
        <v>2960.5930862103965</v>
      </c>
      <c r="AH288" s="18">
        <v>3044.562231788545</v>
      </c>
      <c r="AI288" s="18">
        <v>3127.1054806636539</v>
      </c>
      <c r="AJ288" s="18">
        <v>3199.798563557435</v>
      </c>
      <c r="AK288" s="18">
        <v>3275.5066025088158</v>
      </c>
      <c r="AL288" s="18">
        <v>3340.3953160653068</v>
      </c>
      <c r="AM288" s="18">
        <v>3416.6321380771765</v>
      </c>
      <c r="AN288" s="18">
        <v>3489.0980113926071</v>
      </c>
      <c r="AO288" s="18">
        <v>3542.8162308112232</v>
      </c>
      <c r="AP288" s="18">
        <v>3617.2039818294029</v>
      </c>
      <c r="AQ288" s="18">
        <v>3681.9109772881775</v>
      </c>
      <c r="AR288" s="18">
        <v>3746.6179727469521</v>
      </c>
      <c r="AS288" s="18">
        <v>3811.3249682057267</v>
      </c>
      <c r="AT288" s="18">
        <v>3876.0319636645013</v>
      </c>
      <c r="AU288" s="18">
        <v>3940.7389591232759</v>
      </c>
      <c r="AV288" s="18">
        <v>4005.4459545820505</v>
      </c>
      <c r="AW288" s="18">
        <v>4070.1529500408251</v>
      </c>
      <c r="AX288" s="18">
        <v>4134.8599454996001</v>
      </c>
      <c r="AY288" s="18">
        <v>4199.5669409583752</v>
      </c>
      <c r="AZ288" s="18">
        <v>4264.2739364171503</v>
      </c>
      <c r="BA288" s="18">
        <v>4328.9809318759253</v>
      </c>
      <c r="BB288" s="18">
        <v>4393.6879273347004</v>
      </c>
      <c r="BC288" s="15">
        <v>4458.3953615448554</v>
      </c>
    </row>
    <row r="289" spans="1:55" ht="16" x14ac:dyDescent="0.45">
      <c r="A289" s="19" t="s">
        <v>22</v>
      </c>
      <c r="B289" s="20" t="s">
        <v>96</v>
      </c>
      <c r="C289" s="21" t="s">
        <v>98</v>
      </c>
      <c r="D289" s="22" t="s">
        <v>20</v>
      </c>
      <c r="E289" s="23" t="s">
        <v>20</v>
      </c>
      <c r="F289" s="23" t="s">
        <v>20</v>
      </c>
      <c r="G289" s="23" t="s">
        <v>20</v>
      </c>
      <c r="H289" s="23" t="s">
        <v>20</v>
      </c>
      <c r="I289" s="23" t="s">
        <v>34</v>
      </c>
      <c r="J289" s="23" t="s">
        <v>20</v>
      </c>
      <c r="K289" s="23" t="s">
        <v>20</v>
      </c>
      <c r="L289" s="23" t="s">
        <v>20</v>
      </c>
      <c r="M289" s="23" t="s">
        <v>20</v>
      </c>
      <c r="N289" s="23" t="s">
        <v>20</v>
      </c>
      <c r="O289" s="23" t="s">
        <v>20</v>
      </c>
      <c r="P289" s="23" t="s">
        <v>20</v>
      </c>
      <c r="Q289" s="23" t="s">
        <v>20</v>
      </c>
      <c r="R289" s="24" t="e">
        <f>VLOOKUP($A289&amp;"_"&amp;$C289,watf_2016!$A:$AD,5,FALSE)</f>
        <v>#N/A</v>
      </c>
      <c r="S289" s="24">
        <f>VLOOKUP($A289&amp;"_"&amp;$C289,watf_2017!$A:$AD,18,FALSE)</f>
        <v>2100320</v>
      </c>
      <c r="T289" s="24">
        <f>VLOOKUP($A289&amp;"_"&amp;$C289,watf_2018!$A:$AD,18,FALSE)</f>
        <v>2549855</v>
      </c>
      <c r="U289" s="24">
        <f>VLOOKUP($A289&amp;"_"&amp;$C289,watf_2019!$A:$AD,18,FALSE)</f>
        <v>2852403</v>
      </c>
      <c r="V289" s="24">
        <f>VLOOKUP($A289&amp;"_"&amp;$C289,watf_2020!$A:$AD,19,FALSE)</f>
        <v>3164300</v>
      </c>
      <c r="W289" s="24">
        <f>VLOOKUP($A289&amp;"_"&amp;$C289,watf_2021!$A:$AD,18,FALSE)</f>
        <v>821521</v>
      </c>
      <c r="X289" s="24">
        <f>VLOOKUP($A289&amp;"_"&amp;$C289,watf_2021!$A:$AD,19,FALSE)</f>
        <v>2373707.4109375319</v>
      </c>
      <c r="Y289" s="24">
        <v>3689642</v>
      </c>
      <c r="Z289" s="24">
        <v>5632388.4747161316</v>
      </c>
      <c r="AA289" s="24">
        <v>6180939.1593794851</v>
      </c>
      <c r="AB289" s="24">
        <v>6447117.293156988</v>
      </c>
      <c r="AC289" s="24">
        <v>6658708.1425917875</v>
      </c>
      <c r="AD289" s="24">
        <v>6851829.037559934</v>
      </c>
      <c r="AE289" s="24">
        <v>7048265.369694273</v>
      </c>
      <c r="AF289" s="24">
        <v>7249967.1099244738</v>
      </c>
      <c r="AG289" s="24">
        <v>7459471.9530738862</v>
      </c>
      <c r="AH289" s="24">
        <v>7682392.7299491437</v>
      </c>
      <c r="AI289" s="24">
        <v>7920030.6540758489</v>
      </c>
      <c r="AJ289" s="24">
        <v>8169068.5399340196</v>
      </c>
      <c r="AK289" s="24">
        <v>8425149.2040422391</v>
      </c>
      <c r="AL289" s="24">
        <v>8686826.0646993648</v>
      </c>
      <c r="AM289" s="24">
        <v>8955165.6850563549</v>
      </c>
      <c r="AN289" s="24">
        <v>9226293.7262168657</v>
      </c>
      <c r="AO289" s="24">
        <v>9503901.7492061593</v>
      </c>
      <c r="AP289" s="24">
        <v>9786669.6564195734</v>
      </c>
      <c r="AQ289" s="24">
        <v>10075855.649328599</v>
      </c>
      <c r="AR289" s="24">
        <v>10367546.896840502</v>
      </c>
      <c r="AS289" s="24">
        <v>10665680.067157833</v>
      </c>
      <c r="AT289" s="24">
        <v>10968957.792792311</v>
      </c>
      <c r="AU289" s="24">
        <v>11278750.589307839</v>
      </c>
      <c r="AV289" s="24">
        <v>11591035.892411612</v>
      </c>
      <c r="AW289" s="24">
        <v>11909949.693772124</v>
      </c>
      <c r="AX289" s="24">
        <v>12234173.696585996</v>
      </c>
      <c r="AY289" s="24">
        <v>12565159.631555902</v>
      </c>
      <c r="AZ289" s="24">
        <v>12898742.224697391</v>
      </c>
      <c r="BA289" s="24">
        <v>13239242.074437277</v>
      </c>
      <c r="BB289" s="24">
        <v>13585300.863545539</v>
      </c>
      <c r="BC289" s="21">
        <v>13935446.401444273</v>
      </c>
    </row>
    <row r="290" spans="1:55" ht="16" x14ac:dyDescent="0.45">
      <c r="A290" s="13" t="s">
        <v>23</v>
      </c>
      <c r="B290" s="14" t="s">
        <v>96</v>
      </c>
      <c r="C290" s="15" t="s">
        <v>98</v>
      </c>
      <c r="D290" s="16" t="s">
        <v>20</v>
      </c>
      <c r="E290" s="17" t="s">
        <v>20</v>
      </c>
      <c r="F290" s="17" t="s">
        <v>20</v>
      </c>
      <c r="G290" s="17" t="s">
        <v>20</v>
      </c>
      <c r="H290" s="17" t="s">
        <v>20</v>
      </c>
      <c r="I290" s="17" t="s">
        <v>34</v>
      </c>
      <c r="J290" s="17" t="s">
        <v>20</v>
      </c>
      <c r="K290" s="17" t="s">
        <v>20</v>
      </c>
      <c r="L290" s="17" t="s">
        <v>20</v>
      </c>
      <c r="M290" s="17" t="s">
        <v>20</v>
      </c>
      <c r="N290" s="17" t="s">
        <v>20</v>
      </c>
      <c r="O290" s="17" t="s">
        <v>20</v>
      </c>
      <c r="P290" s="17" t="s">
        <v>20</v>
      </c>
      <c r="Q290" s="17" t="s">
        <v>20</v>
      </c>
      <c r="R290" s="18" t="e">
        <f>VLOOKUP($A290&amp;"_"&amp;$C290,watf_2016!$A:$AD,5,FALSE)</f>
        <v>#N/A</v>
      </c>
      <c r="S290" s="18">
        <f>VLOOKUP($A290&amp;"_"&amp;$C290,watf_2017!$A:$AD,18,FALSE)</f>
        <v>2112741</v>
      </c>
      <c r="T290" s="18">
        <f>VLOOKUP($A290&amp;"_"&amp;$C290,watf_2018!$A:$AD,18,FALSE)</f>
        <v>2549855</v>
      </c>
      <c r="U290" s="18">
        <f>VLOOKUP($A290&amp;"_"&amp;$C290,watf_2019!$A:$AD,18,FALSE)</f>
        <v>2852403</v>
      </c>
      <c r="V290" s="18">
        <f>VLOOKUP($A290&amp;"_"&amp;$C290,watf_2020!$A:$AD,19,FALSE)</f>
        <v>3164300</v>
      </c>
      <c r="W290" s="18">
        <f>VLOOKUP($A290&amp;"_"&amp;$C290,watf_2021!$A:$AD,18,FALSE)</f>
        <v>821521</v>
      </c>
      <c r="X290" s="18">
        <f>VLOOKUP($A290&amp;"_"&amp;$C290,watf_2021!$A:$AD,19,FALSE)</f>
        <v>2373707.4109375319</v>
      </c>
      <c r="Y290" s="18">
        <v>3689642</v>
      </c>
      <c r="Z290" s="18">
        <v>5632388.4747161316</v>
      </c>
      <c r="AA290" s="18">
        <v>6180939.1593794851</v>
      </c>
      <c r="AB290" s="18">
        <v>6447117.293156988</v>
      </c>
      <c r="AC290" s="18">
        <v>6658708.1425917875</v>
      </c>
      <c r="AD290" s="18">
        <v>6851829.037559934</v>
      </c>
      <c r="AE290" s="18">
        <v>7048265.369694273</v>
      </c>
      <c r="AF290" s="18">
        <v>7249967.1099244738</v>
      </c>
      <c r="AG290" s="18">
        <v>7459471.9530738853</v>
      </c>
      <c r="AH290" s="18">
        <v>7682392.7299491428</v>
      </c>
      <c r="AI290" s="18">
        <v>7920030.6540758489</v>
      </c>
      <c r="AJ290" s="18">
        <v>8169068.5399340196</v>
      </c>
      <c r="AK290" s="18">
        <v>8425149.2040422391</v>
      </c>
      <c r="AL290" s="18">
        <v>8686826.0646993648</v>
      </c>
      <c r="AM290" s="18">
        <v>8955165.6850563549</v>
      </c>
      <c r="AN290" s="18">
        <v>9226293.7262168657</v>
      </c>
      <c r="AO290" s="18">
        <v>9503901.7492061593</v>
      </c>
      <c r="AP290" s="18">
        <v>9786669.6564195734</v>
      </c>
      <c r="AQ290" s="18">
        <v>10075855.649328599</v>
      </c>
      <c r="AR290" s="18">
        <v>10367546.896840502</v>
      </c>
      <c r="AS290" s="18">
        <v>10665680.067157833</v>
      </c>
      <c r="AT290" s="18">
        <v>10968957.792792311</v>
      </c>
      <c r="AU290" s="18">
        <v>11278750.589307839</v>
      </c>
      <c r="AV290" s="18">
        <v>11591035.892411612</v>
      </c>
      <c r="AW290" s="18">
        <v>11909949.693772124</v>
      </c>
      <c r="AX290" s="18">
        <v>12234173.696585996</v>
      </c>
      <c r="AY290" s="18">
        <v>12565159.631555902</v>
      </c>
      <c r="AZ290" s="18">
        <v>12898742.224697391</v>
      </c>
      <c r="BA290" s="18">
        <v>13239242.074437277</v>
      </c>
      <c r="BB290" s="18">
        <v>13585300.863545539</v>
      </c>
      <c r="BC290" s="15">
        <v>13935446.401444273</v>
      </c>
    </row>
    <row r="291" spans="1:55" ht="16" x14ac:dyDescent="0.45">
      <c r="A291" s="19" t="s">
        <v>24</v>
      </c>
      <c r="B291" s="20" t="s">
        <v>96</v>
      </c>
      <c r="C291" s="21" t="s">
        <v>98</v>
      </c>
      <c r="D291" s="22" t="s">
        <v>20</v>
      </c>
      <c r="E291" s="23" t="s">
        <v>20</v>
      </c>
      <c r="F291" s="23" t="s">
        <v>20</v>
      </c>
      <c r="G291" s="23" t="s">
        <v>20</v>
      </c>
      <c r="H291" s="23" t="s">
        <v>20</v>
      </c>
      <c r="I291" s="23" t="s">
        <v>34</v>
      </c>
      <c r="J291" s="23" t="s">
        <v>20</v>
      </c>
      <c r="K291" s="23" t="s">
        <v>20</v>
      </c>
      <c r="L291" s="23" t="s">
        <v>20</v>
      </c>
      <c r="M291" s="23" t="s">
        <v>20</v>
      </c>
      <c r="N291" s="23" t="s">
        <v>20</v>
      </c>
      <c r="O291" s="23" t="s">
        <v>20</v>
      </c>
      <c r="P291" s="23" t="s">
        <v>20</v>
      </c>
      <c r="Q291" s="23" t="s">
        <v>20</v>
      </c>
      <c r="R291" s="24" t="e">
        <f>VLOOKUP($A291&amp;"_"&amp;$C291,watf_2016!$A:$AD,5,FALSE)</f>
        <v>#N/A</v>
      </c>
      <c r="S291" s="24">
        <f>VLOOKUP($A291&amp;"_"&amp;$C291,watf_2017!$A:$AD,18,FALSE)</f>
        <v>17051</v>
      </c>
      <c r="T291" s="24">
        <f>VLOOKUP($A291&amp;"_"&amp;$C291,watf_2018!$A:$AD,18,FALSE)</f>
        <v>22192</v>
      </c>
      <c r="U291" s="24">
        <f>VLOOKUP($A291&amp;"_"&amp;$C291,watf_2019!$A:$AD,18,FALSE)</f>
        <v>17856.599999999999</v>
      </c>
      <c r="V291" s="24">
        <f>VLOOKUP($A291&amp;"_"&amp;$C291,watf_2020!$A:$AD,19,FALSE)</f>
        <v>20065</v>
      </c>
      <c r="W291" s="24">
        <f>VLOOKUP($A291&amp;"_"&amp;$C291,watf_2021!$A:$AD,18,FALSE)</f>
        <v>15735</v>
      </c>
      <c r="X291" s="24">
        <f>VLOOKUP($A291&amp;"_"&amp;$C291,watf_2021!$A:$AD,19,FALSE)</f>
        <v>16467.809190761163</v>
      </c>
      <c r="Y291" s="24">
        <v>23343</v>
      </c>
      <c r="Z291" s="24">
        <v>37468.437075698443</v>
      </c>
      <c r="AA291" s="24">
        <v>38640.508155464071</v>
      </c>
      <c r="AB291" s="24">
        <v>39466.226071284465</v>
      </c>
      <c r="AC291" s="24">
        <v>40504.954094919383</v>
      </c>
      <c r="AD291" s="24">
        <v>41583.537216600758</v>
      </c>
      <c r="AE291" s="24">
        <v>42723.584715113248</v>
      </c>
      <c r="AF291" s="24">
        <v>43739.78044092888</v>
      </c>
      <c r="AG291" s="24">
        <v>44801.902893943217</v>
      </c>
      <c r="AH291" s="24">
        <v>45768.344930202024</v>
      </c>
      <c r="AI291" s="24">
        <v>46721.847867049306</v>
      </c>
      <c r="AJ291" s="24">
        <v>47660.726890955288</v>
      </c>
      <c r="AK291" s="24">
        <v>48585.36316611051</v>
      </c>
      <c r="AL291" s="24">
        <v>49692.531993154087</v>
      </c>
      <c r="AM291" s="24">
        <v>50676.645045485944</v>
      </c>
      <c r="AN291" s="24">
        <v>51650.597356420709</v>
      </c>
      <c r="AO291" s="24">
        <v>52623.817190165624</v>
      </c>
      <c r="AP291" s="24">
        <v>53599.654831386804</v>
      </c>
      <c r="AQ291" s="24">
        <v>54579.239827338446</v>
      </c>
      <c r="AR291" s="24">
        <v>55498.12852423601</v>
      </c>
      <c r="AS291" s="24">
        <v>56358.356940043275</v>
      </c>
      <c r="AT291" s="24">
        <v>57161.903930525092</v>
      </c>
      <c r="AU291" s="24">
        <v>57910.692661328168</v>
      </c>
      <c r="AV291" s="24">
        <v>58606.592044043457</v>
      </c>
      <c r="AW291" s="24">
        <v>59251.41813710214</v>
      </c>
      <c r="AX291" s="24">
        <v>59846.935512337404</v>
      </c>
      <c r="AY291" s="24">
        <v>60394.858588024952</v>
      </c>
      <c r="AZ291" s="24">
        <v>60896.852929196612</v>
      </c>
      <c r="BA291" s="24">
        <v>61354.536516002736</v>
      </c>
      <c r="BB291" s="24">
        <v>61769.480980881483</v>
      </c>
      <c r="BC291" s="21">
        <v>62143.575231883711</v>
      </c>
    </row>
    <row r="292" spans="1:55" ht="16" x14ac:dyDescent="0.45">
      <c r="A292" s="13" t="s">
        <v>35</v>
      </c>
      <c r="B292" s="14" t="s">
        <v>96</v>
      </c>
      <c r="C292" s="15" t="s">
        <v>98</v>
      </c>
      <c r="D292" s="16" t="s">
        <v>20</v>
      </c>
      <c r="E292" s="17" t="s">
        <v>20</v>
      </c>
      <c r="F292" s="17" t="s">
        <v>20</v>
      </c>
      <c r="G292" s="17" t="s">
        <v>20</v>
      </c>
      <c r="H292" s="17" t="s">
        <v>20</v>
      </c>
      <c r="I292" s="17" t="s">
        <v>34</v>
      </c>
      <c r="J292" s="17" t="s">
        <v>20</v>
      </c>
      <c r="K292" s="17" t="s">
        <v>20</v>
      </c>
      <c r="L292" s="17" t="s">
        <v>20</v>
      </c>
      <c r="M292" s="17" t="s">
        <v>20</v>
      </c>
      <c r="N292" s="17" t="s">
        <v>20</v>
      </c>
      <c r="O292" s="17" t="s">
        <v>20</v>
      </c>
      <c r="P292" s="17" t="s">
        <v>20</v>
      </c>
      <c r="Q292" s="17" t="s">
        <v>20</v>
      </c>
      <c r="R292" s="18" t="e">
        <f>VLOOKUP($A292&amp;"_"&amp;$C292,watf_2016!$A:$AD,5,FALSE)</f>
        <v>#N/A</v>
      </c>
      <c r="S292" s="18">
        <f>VLOOKUP($A292&amp;"_"&amp;$C292,watf_2017!$A:$AD,18,FALSE)</f>
        <v>18587</v>
      </c>
      <c r="T292" s="18">
        <f>VLOOKUP($A292&amp;"_"&amp;$C292,watf_2018!$A:$AD,18,FALSE)</f>
        <v>21616</v>
      </c>
      <c r="U292" s="18">
        <f>VLOOKUP($A292&amp;"_"&amp;$C292,watf_2019!$A:$AD,18,FALSE)</f>
        <v>23650</v>
      </c>
      <c r="V292" s="18">
        <f>VLOOKUP($A292&amp;"_"&amp;$C292,watf_2020!$A:$AD,19,FALSE)</f>
        <v>26977</v>
      </c>
      <c r="W292" s="18">
        <f>VLOOKUP($A292&amp;"_"&amp;$C292,watf_2021!$A:$AD,18,FALSE)</f>
        <v>10055</v>
      </c>
      <c r="X292" s="18">
        <f>VLOOKUP($A292&amp;"_"&amp;$C292,watf_2021!$A:$AD,19,FALSE)</f>
        <v>20605.24545622696</v>
      </c>
      <c r="Y292" s="18">
        <v>35152</v>
      </c>
      <c r="Z292" s="18">
        <v>39965.27743521113</v>
      </c>
      <c r="AA292" s="18">
        <v>43639.516946191317</v>
      </c>
      <c r="AB292" s="18">
        <v>45201.64027161133</v>
      </c>
      <c r="AC292" s="18">
        <v>46359.822062680774</v>
      </c>
      <c r="AD292" s="18">
        <v>47371.97115443083</v>
      </c>
      <c r="AE292" s="18">
        <v>48390.52594421494</v>
      </c>
      <c r="AF292" s="18">
        <v>49428.483820644236</v>
      </c>
      <c r="AG292" s="18">
        <v>50502.455588504861</v>
      </c>
      <c r="AH292" s="18">
        <v>51649.256271488965</v>
      </c>
      <c r="AI292" s="18">
        <v>52875.877433771253</v>
      </c>
      <c r="AJ292" s="18">
        <v>54158.474376975682</v>
      </c>
      <c r="AK292" s="18">
        <v>55466.995265656864</v>
      </c>
      <c r="AL292" s="18">
        <v>56791.236234638898</v>
      </c>
      <c r="AM292" s="18">
        <v>58137.583934195172</v>
      </c>
      <c r="AN292" s="18">
        <v>59480.387345363524</v>
      </c>
      <c r="AO292" s="18">
        <v>60843.13827320571</v>
      </c>
      <c r="AP292" s="18">
        <v>62216.812190992685</v>
      </c>
      <c r="AQ292" s="18">
        <v>63608.905154272419</v>
      </c>
      <c r="AR292" s="18">
        <v>64994.281847647893</v>
      </c>
      <c r="AS292" s="18">
        <v>66397.365892881484</v>
      </c>
      <c r="AT292" s="18">
        <v>67809.543538716622</v>
      </c>
      <c r="AU292" s="18">
        <v>69238.811733370429</v>
      </c>
      <c r="AV292" s="18">
        <v>70660.063095903402</v>
      </c>
      <c r="AW292" s="18">
        <v>72098.271782874828</v>
      </c>
      <c r="AX292" s="18">
        <v>73544.927997507402</v>
      </c>
      <c r="AY292" s="18">
        <v>75008.287912102052</v>
      </c>
      <c r="AZ292" s="18">
        <v>76463.075689510995</v>
      </c>
      <c r="BA292" s="18">
        <v>77934.666291593952</v>
      </c>
      <c r="BB292" s="18">
        <v>79414.53095952532</v>
      </c>
      <c r="BC292" s="15">
        <v>80893.710591729672</v>
      </c>
    </row>
    <row r="293" spans="1:55" ht="16" x14ac:dyDescent="0.45">
      <c r="A293" s="19" t="s">
        <v>19</v>
      </c>
      <c r="B293" s="20" t="s">
        <v>96</v>
      </c>
      <c r="C293" s="21" t="s">
        <v>99</v>
      </c>
      <c r="D293" s="22" t="s">
        <v>34</v>
      </c>
      <c r="E293" s="23" t="s">
        <v>20</v>
      </c>
      <c r="F293" s="23" t="s">
        <v>34</v>
      </c>
      <c r="G293" s="23" t="s">
        <v>34</v>
      </c>
      <c r="H293" s="23" t="s">
        <v>20</v>
      </c>
      <c r="I293" s="23" t="s">
        <v>20</v>
      </c>
      <c r="J293" s="23" t="s">
        <v>20</v>
      </c>
      <c r="K293" s="23" t="s">
        <v>20</v>
      </c>
      <c r="L293" s="23" t="s">
        <v>20</v>
      </c>
      <c r="M293" s="23" t="s">
        <v>20</v>
      </c>
      <c r="N293" s="23" t="s">
        <v>20</v>
      </c>
      <c r="O293" s="23" t="s">
        <v>20</v>
      </c>
      <c r="P293" s="23" t="s">
        <v>20</v>
      </c>
      <c r="Q293" s="23" t="s">
        <v>34</v>
      </c>
      <c r="R293" s="24">
        <f>VLOOKUP($A293&amp;"_"&amp;$C293,watf_2016!$A:$AD,5,FALSE)</f>
        <v>1051859</v>
      </c>
      <c r="S293" s="24">
        <f>VLOOKUP($A293&amp;"_"&amp;$C293,watf_2017!$A:$AD,18,FALSE)</f>
        <v>1015048</v>
      </c>
      <c r="T293" s="24">
        <f>VLOOKUP($A293&amp;"_"&amp;$C293,watf_2018!$A:$AD,18,FALSE)</f>
        <v>1102786</v>
      </c>
      <c r="U293" s="24">
        <f>VLOOKUP($A293&amp;"_"&amp;$C293,watf_2019!$A:$AD,18,FALSE)</f>
        <v>1162157</v>
      </c>
      <c r="V293" s="24">
        <f>VLOOKUP($A293&amp;"_"&amp;$C293,watf_2020!$A:$AD,19,FALSE)</f>
        <v>1095406</v>
      </c>
      <c r="W293" s="24">
        <f>VLOOKUP($A293&amp;"_"&amp;$C293,watf_2021!$A:$AD,18,FALSE)</f>
        <v>286701</v>
      </c>
      <c r="X293" s="24">
        <f>VLOOKUP($A293&amp;"_"&amp;$C293,watf_2021!$A:$AD,19,FALSE)</f>
        <v>233109.16841910963</v>
      </c>
      <c r="Y293" s="24">
        <v>442896</v>
      </c>
      <c r="Z293" s="24">
        <v>593341.43748118787</v>
      </c>
      <c r="AA293" s="24">
        <v>762528.17458429886</v>
      </c>
      <c r="AB293" s="24">
        <v>920266.36484374781</v>
      </c>
      <c r="AC293" s="24">
        <v>1032510.2966181297</v>
      </c>
      <c r="AD293" s="24">
        <v>1072924.3475681646</v>
      </c>
      <c r="AE293" s="24">
        <v>1095118.5537124865</v>
      </c>
      <c r="AF293" s="24">
        <v>1115215.6329094309</v>
      </c>
      <c r="AG293" s="24">
        <v>1135864.0536348724</v>
      </c>
      <c r="AH293" s="24">
        <v>1155010.9306514666</v>
      </c>
      <c r="AI293" s="24">
        <v>1173151.7953790957</v>
      </c>
      <c r="AJ293" s="24">
        <v>1189784.8244344764</v>
      </c>
      <c r="AK293" s="24">
        <v>1204677.6629483283</v>
      </c>
      <c r="AL293" s="24">
        <v>1217809.5193361156</v>
      </c>
      <c r="AM293" s="24">
        <v>1230357.0722884869</v>
      </c>
      <c r="AN293" s="24">
        <v>1241747.2995324656</v>
      </c>
      <c r="AO293" s="24">
        <v>1252832.4069437783</v>
      </c>
      <c r="AP293" s="24">
        <v>1263526.1700259063</v>
      </c>
      <c r="AQ293" s="24">
        <v>1274227.9533489635</v>
      </c>
      <c r="AR293" s="24">
        <v>1284410.6807996107</v>
      </c>
      <c r="AS293" s="24">
        <v>1294802.4048059359</v>
      </c>
      <c r="AT293" s="24">
        <v>1305194.8006626896</v>
      </c>
      <c r="AU293" s="24">
        <v>1315896.5839857443</v>
      </c>
      <c r="AV293" s="24">
        <v>1326079.3114363914</v>
      </c>
      <c r="AW293" s="24">
        <v>1336471.0354427169</v>
      </c>
      <c r="AX293" s="24">
        <v>1346863.4312994729</v>
      </c>
      <c r="AY293" s="24">
        <v>1357565.2146225299</v>
      </c>
      <c r="AZ293" s="24">
        <v>1367747.9420731748</v>
      </c>
      <c r="BA293" s="24">
        <v>1378139.6660794977</v>
      </c>
      <c r="BB293" s="24">
        <v>1388532.0619362514</v>
      </c>
      <c r="BC293" s="21">
        <v>1400504.712645499</v>
      </c>
    </row>
    <row r="294" spans="1:55" ht="16" x14ac:dyDescent="0.45">
      <c r="A294" s="13" t="s">
        <v>22</v>
      </c>
      <c r="B294" s="14" t="s">
        <v>96</v>
      </c>
      <c r="C294" s="15" t="s">
        <v>99</v>
      </c>
      <c r="D294" s="16" t="s">
        <v>34</v>
      </c>
      <c r="E294" s="17" t="s">
        <v>20</v>
      </c>
      <c r="F294" s="17" t="s">
        <v>34</v>
      </c>
      <c r="G294" s="17" t="s">
        <v>34</v>
      </c>
      <c r="H294" s="17" t="s">
        <v>20</v>
      </c>
      <c r="I294" s="17" t="s">
        <v>20</v>
      </c>
      <c r="J294" s="17" t="s">
        <v>20</v>
      </c>
      <c r="K294" s="17" t="s">
        <v>20</v>
      </c>
      <c r="L294" s="17" t="s">
        <v>20</v>
      </c>
      <c r="M294" s="17" t="s">
        <v>20</v>
      </c>
      <c r="N294" s="17" t="s">
        <v>20</v>
      </c>
      <c r="O294" s="17" t="s">
        <v>20</v>
      </c>
      <c r="P294" s="17" t="s">
        <v>20</v>
      </c>
      <c r="Q294" s="17" t="s">
        <v>34</v>
      </c>
      <c r="R294" s="18">
        <f>VLOOKUP($A294&amp;"_"&amp;$C294,watf_2016!$A:$AD,5,FALSE)</f>
        <v>26132489</v>
      </c>
      <c r="S294" s="18">
        <f>VLOOKUP($A294&amp;"_"&amp;$C294,watf_2017!$A:$AD,18,FALSE)</f>
        <v>26579259</v>
      </c>
      <c r="T294" s="18">
        <f>VLOOKUP($A294&amp;"_"&amp;$C294,watf_2018!$A:$AD,18,FALSE)</f>
        <v>27717830</v>
      </c>
      <c r="U294" s="18">
        <f>VLOOKUP($A294&amp;"_"&amp;$C294,watf_2019!$A:$AD,18,FALSE)</f>
        <v>30448195</v>
      </c>
      <c r="V294" s="18">
        <f>VLOOKUP($A294&amp;"_"&amp;$C294,watf_2020!$A:$AD,19,FALSE)</f>
        <v>34949103</v>
      </c>
      <c r="W294" s="18">
        <f>VLOOKUP($A294&amp;"_"&amp;$C294,watf_2021!$A:$AD,18,FALSE)</f>
        <v>8964743</v>
      </c>
      <c r="X294" s="18">
        <f>VLOOKUP($A294&amp;"_"&amp;$C294,watf_2021!$A:$AD,19,FALSE)</f>
        <v>11133876.752001254</v>
      </c>
      <c r="Y294" s="18">
        <v>25951997</v>
      </c>
      <c r="Z294" s="18">
        <v>33514967.325584106</v>
      </c>
      <c r="AA294" s="18">
        <v>36622764.25789813</v>
      </c>
      <c r="AB294" s="18">
        <v>39389530.643944867</v>
      </c>
      <c r="AC294" s="18">
        <v>41667917.35217806</v>
      </c>
      <c r="AD294" s="18">
        <v>43471613.576531351</v>
      </c>
      <c r="AE294" s="18">
        <v>45059210.863200299</v>
      </c>
      <c r="AF294" s="18">
        <v>46658560.957277879</v>
      </c>
      <c r="AG294" s="18">
        <v>48247468.403228618</v>
      </c>
      <c r="AH294" s="18">
        <v>49874776.859511845</v>
      </c>
      <c r="AI294" s="18">
        <v>51509777.048650675</v>
      </c>
      <c r="AJ294" s="18">
        <v>53095616.146823511</v>
      </c>
      <c r="AK294" s="18">
        <v>54644048.854216218</v>
      </c>
      <c r="AL294" s="18">
        <v>56136725.683217041</v>
      </c>
      <c r="AM294" s="18">
        <v>57624226.176814914</v>
      </c>
      <c r="AN294" s="18">
        <v>59048896.684792653</v>
      </c>
      <c r="AO294" s="18">
        <v>60475452.840301491</v>
      </c>
      <c r="AP294" s="18">
        <v>61887481.975292608</v>
      </c>
      <c r="AQ294" s="18">
        <v>63309624.275575519</v>
      </c>
      <c r="AR294" s="18">
        <v>64694352.461523533</v>
      </c>
      <c r="AS294" s="18">
        <v>66101784.443432622</v>
      </c>
      <c r="AT294" s="18">
        <v>67511930.330922395</v>
      </c>
      <c r="AU294" s="18">
        <v>68945393.926417053</v>
      </c>
      <c r="AV294" s="18">
        <v>70340311.278055593</v>
      </c>
      <c r="AW294" s="18">
        <v>71756913.509086326</v>
      </c>
      <c r="AX294" s="18">
        <v>73175312.62078543</v>
      </c>
      <c r="AY294" s="18">
        <v>74616204.11806868</v>
      </c>
      <c r="AZ294" s="18">
        <v>76017806.581316784</v>
      </c>
      <c r="BA294" s="18">
        <v>77440425.412795931</v>
      </c>
      <c r="BB294" s="18">
        <v>78864239.464899063</v>
      </c>
      <c r="BC294" s="15">
        <v>80268742.809600785</v>
      </c>
    </row>
    <row r="295" spans="1:55" ht="16" x14ac:dyDescent="0.45">
      <c r="A295" s="19" t="s">
        <v>23</v>
      </c>
      <c r="B295" s="20" t="s">
        <v>96</v>
      </c>
      <c r="C295" s="21" t="s">
        <v>99</v>
      </c>
      <c r="D295" s="22" t="s">
        <v>34</v>
      </c>
      <c r="E295" s="23" t="s">
        <v>20</v>
      </c>
      <c r="F295" s="23" t="s">
        <v>34</v>
      </c>
      <c r="G295" s="23" t="s">
        <v>34</v>
      </c>
      <c r="H295" s="23" t="s">
        <v>20</v>
      </c>
      <c r="I295" s="23" t="s">
        <v>20</v>
      </c>
      <c r="J295" s="23" t="s">
        <v>20</v>
      </c>
      <c r="K295" s="23" t="s">
        <v>20</v>
      </c>
      <c r="L295" s="23" t="s">
        <v>20</v>
      </c>
      <c r="M295" s="23" t="s">
        <v>20</v>
      </c>
      <c r="N295" s="23" t="s">
        <v>20</v>
      </c>
      <c r="O295" s="23" t="s">
        <v>20</v>
      </c>
      <c r="P295" s="23" t="s">
        <v>20</v>
      </c>
      <c r="Q295" s="23" t="s">
        <v>34</v>
      </c>
      <c r="R295" s="24">
        <f>VLOOKUP($A295&amp;"_"&amp;$C295,watf_2016!$A:$AD,5,FALSE)</f>
        <v>27325425</v>
      </c>
      <c r="S295" s="24">
        <f>VLOOKUP($A295&amp;"_"&amp;$C295,watf_2017!$A:$AD,18,FALSE)</f>
        <v>27709103</v>
      </c>
      <c r="T295" s="24">
        <f>VLOOKUP($A295&amp;"_"&amp;$C295,watf_2018!$A:$AD,18,FALSE)</f>
        <v>28953594</v>
      </c>
      <c r="U295" s="24">
        <f>VLOOKUP($A295&amp;"_"&amp;$C295,watf_2019!$A:$AD,18,FALSE)</f>
        <v>31726100</v>
      </c>
      <c r="V295" s="24">
        <f>VLOOKUP($A295&amp;"_"&amp;$C295,watf_2020!$A:$AD,19,FALSE)</f>
        <v>36214891</v>
      </c>
      <c r="W295" s="24">
        <f>VLOOKUP($A295&amp;"_"&amp;$C295,watf_2021!$A:$AD,18,FALSE)</f>
        <v>9270388</v>
      </c>
      <c r="X295" s="24">
        <f>VLOOKUP($A295&amp;"_"&amp;$C295,watf_2021!$A:$AD,19,FALSE)</f>
        <v>11411955.197022928</v>
      </c>
      <c r="Y295" s="24">
        <v>26485159</v>
      </c>
      <c r="Z295" s="24">
        <v>33591777.503748663</v>
      </c>
      <c r="AA295" s="24">
        <v>37198803.625822686</v>
      </c>
      <c r="AB295" s="24">
        <v>40497223.327496625</v>
      </c>
      <c r="AC295" s="24">
        <v>42857708.380084276</v>
      </c>
      <c r="AD295" s="24">
        <v>44696872.592031553</v>
      </c>
      <c r="AE295" s="24">
        <v>46312169.295223601</v>
      </c>
      <c r="AF295" s="24">
        <v>47937154.699645452</v>
      </c>
      <c r="AG295" s="24">
        <v>49552214.9708995</v>
      </c>
      <c r="AH295" s="24">
        <v>51204300.898614503</v>
      </c>
      <c r="AI295" s="24">
        <v>52863095.410912052</v>
      </c>
      <c r="AJ295" s="24">
        <v>54471047.717546038</v>
      </c>
      <c r="AK295" s="24">
        <v>56039719.568274796</v>
      </c>
      <c r="AL295" s="24">
        <v>57550677.860702731</v>
      </c>
      <c r="AM295" s="24">
        <v>59055855.813897029</v>
      </c>
      <c r="AN295" s="24">
        <v>60496827.63014967</v>
      </c>
      <c r="AO295" s="24">
        <v>61939385.379233979</v>
      </c>
      <c r="AP295" s="24">
        <v>63366973.745226234</v>
      </c>
      <c r="AQ295" s="24">
        <v>64804717.909467161</v>
      </c>
      <c r="AR295" s="24">
        <v>66204399.178574726</v>
      </c>
      <c r="AS295" s="24">
        <v>67627071.598013565</v>
      </c>
      <c r="AT295" s="24">
        <v>69052467.878271997</v>
      </c>
      <c r="AU295" s="24">
        <v>70501572.054609552</v>
      </c>
      <c r="AV295" s="24">
        <v>71911477.334604055</v>
      </c>
      <c r="AW295" s="24">
        <v>73343351.363841265</v>
      </c>
      <c r="AX295" s="24">
        <v>74777029.092918113</v>
      </c>
      <c r="AY295" s="24">
        <v>76233586.573192418</v>
      </c>
      <c r="AZ295" s="24">
        <v>77650199.826729819</v>
      </c>
      <c r="BA295" s="24">
        <v>79088111.032155484</v>
      </c>
      <c r="BB295" s="24">
        <v>80527222.21980238</v>
      </c>
      <c r="BC295" s="21">
        <v>81948542.319798335</v>
      </c>
    </row>
    <row r="296" spans="1:55" ht="16" x14ac:dyDescent="0.45">
      <c r="A296" s="13" t="s">
        <v>24</v>
      </c>
      <c r="B296" s="14" t="s">
        <v>96</v>
      </c>
      <c r="C296" s="15" t="s">
        <v>99</v>
      </c>
      <c r="D296" s="16" t="s">
        <v>34</v>
      </c>
      <c r="E296" s="17" t="s">
        <v>20</v>
      </c>
      <c r="F296" s="17" t="s">
        <v>34</v>
      </c>
      <c r="G296" s="17" t="s">
        <v>34</v>
      </c>
      <c r="H296" s="17" t="s">
        <v>20</v>
      </c>
      <c r="I296" s="17" t="s">
        <v>20</v>
      </c>
      <c r="J296" s="17" t="s">
        <v>20</v>
      </c>
      <c r="K296" s="17" t="s">
        <v>20</v>
      </c>
      <c r="L296" s="17" t="s">
        <v>20</v>
      </c>
      <c r="M296" s="17" t="s">
        <v>20</v>
      </c>
      <c r="N296" s="17" t="s">
        <v>20</v>
      </c>
      <c r="O296" s="17" t="s">
        <v>20</v>
      </c>
      <c r="P296" s="17" t="s">
        <v>20</v>
      </c>
      <c r="Q296" s="17" t="s">
        <v>34</v>
      </c>
      <c r="R296" s="18">
        <f>VLOOKUP($A296&amp;"_"&amp;$C296,watf_2016!$A:$AD,5,FALSE)</f>
        <v>216937</v>
      </c>
      <c r="S296" s="18">
        <f>VLOOKUP($A296&amp;"_"&amp;$C296,watf_2017!$A:$AD,18,FALSE)</f>
        <v>223560</v>
      </c>
      <c r="T296" s="18">
        <f>VLOOKUP($A296&amp;"_"&amp;$C296,watf_2018!$A:$AD,18,FALSE)</f>
        <v>227979</v>
      </c>
      <c r="U296" s="18">
        <f>VLOOKUP($A296&amp;"_"&amp;$C296,watf_2019!$A:$AD,18,FALSE)</f>
        <v>237803.17800000001</v>
      </c>
      <c r="V296" s="18">
        <f>VLOOKUP($A296&amp;"_"&amp;$C296,watf_2020!$A:$AD,19,FALSE)</f>
        <v>228302</v>
      </c>
      <c r="W296" s="18">
        <f>VLOOKUP($A296&amp;"_"&amp;$C296,watf_2021!$A:$AD,18,FALSE)</f>
        <v>165024.815</v>
      </c>
      <c r="X296" s="18">
        <f>VLOOKUP($A296&amp;"_"&amp;$C296,watf_2021!$A:$AD,19,FALSE)</f>
        <v>190582.14775430656</v>
      </c>
      <c r="Y296" s="18">
        <v>188467.19399999999</v>
      </c>
      <c r="Z296" s="18">
        <v>189434.89346993348</v>
      </c>
      <c r="AA296" s="18">
        <v>209806.55990534846</v>
      </c>
      <c r="AB296" s="18">
        <v>233376.20663997103</v>
      </c>
      <c r="AC296" s="18">
        <v>250715.0643886789</v>
      </c>
      <c r="AD296" s="18">
        <v>262931.76917597902</v>
      </c>
      <c r="AE296" s="18">
        <v>272988.6573883848</v>
      </c>
      <c r="AF296" s="18">
        <v>282467.33635760623</v>
      </c>
      <c r="AG296" s="18">
        <v>291133.98942908016</v>
      </c>
      <c r="AH296" s="18">
        <v>298600.43592687789</v>
      </c>
      <c r="AI296" s="18">
        <v>305188.29537504102</v>
      </c>
      <c r="AJ296" s="18">
        <v>311126.59819619101</v>
      </c>
      <c r="AK296" s="18">
        <v>316181.58986836125</v>
      </c>
      <c r="AL296" s="18">
        <v>320751.83492310299</v>
      </c>
      <c r="AM296" s="18">
        <v>324938.84790496074</v>
      </c>
      <c r="AN296" s="18">
        <v>328906.77029659756</v>
      </c>
      <c r="AO296" s="18">
        <v>332369.56002716959</v>
      </c>
      <c r="AP296" s="18">
        <v>335671.46226857236</v>
      </c>
      <c r="AQ296" s="18">
        <v>338751.01817870018</v>
      </c>
      <c r="AR296" s="18">
        <v>341940.09139136231</v>
      </c>
      <c r="AS296" s="18">
        <v>344916.03330454137</v>
      </c>
      <c r="AT296" s="18">
        <v>347995.38715080556</v>
      </c>
      <c r="AU296" s="18">
        <v>351074.94306093309</v>
      </c>
      <c r="AV296" s="18">
        <v>354264.01627359516</v>
      </c>
      <c r="AW296" s="18">
        <v>357239.95818677451</v>
      </c>
      <c r="AX296" s="18">
        <v>360319.31203303934</v>
      </c>
      <c r="AY296" s="18">
        <v>363398.86794316611</v>
      </c>
      <c r="AZ296" s="18">
        <v>366587.94115582877</v>
      </c>
      <c r="BA296" s="18">
        <v>369563.88306900859</v>
      </c>
      <c r="BB296" s="18">
        <v>372643.23691527243</v>
      </c>
      <c r="BC296" s="15">
        <v>375698.30487312371</v>
      </c>
    </row>
    <row r="297" spans="1:55" ht="16" x14ac:dyDescent="0.45">
      <c r="A297" s="19" t="s">
        <v>25</v>
      </c>
      <c r="B297" s="20" t="s">
        <v>96</v>
      </c>
      <c r="C297" s="21" t="s">
        <v>99</v>
      </c>
      <c r="D297" s="22" t="s">
        <v>34</v>
      </c>
      <c r="E297" s="23" t="s">
        <v>20</v>
      </c>
      <c r="F297" s="23" t="s">
        <v>34</v>
      </c>
      <c r="G297" s="23" t="s">
        <v>34</v>
      </c>
      <c r="H297" s="23" t="s">
        <v>20</v>
      </c>
      <c r="I297" s="23" t="s">
        <v>20</v>
      </c>
      <c r="J297" s="23" t="s">
        <v>20</v>
      </c>
      <c r="K297" s="23" t="s">
        <v>20</v>
      </c>
      <c r="L297" s="23" t="s">
        <v>20</v>
      </c>
      <c r="M297" s="23" t="s">
        <v>20</v>
      </c>
      <c r="N297" s="23" t="s">
        <v>20</v>
      </c>
      <c r="O297" s="23" t="s">
        <v>20</v>
      </c>
      <c r="P297" s="23" t="s">
        <v>20</v>
      </c>
      <c r="Q297" s="23" t="s">
        <v>34</v>
      </c>
      <c r="R297" s="24">
        <f>VLOOKUP($A297&amp;"_"&amp;$C297,watf_2016!$A:$AD,5,FALSE)</f>
        <v>450456</v>
      </c>
      <c r="S297" s="24">
        <f>VLOOKUP($A297&amp;"_"&amp;$C297,watf_2017!$A:$AD,18,FALSE)</f>
        <v>434509</v>
      </c>
      <c r="T297" s="24">
        <f>VLOOKUP($A297&amp;"_"&amp;$C297,watf_2018!$A:$AD,18,FALSE)</f>
        <v>442406</v>
      </c>
      <c r="U297" s="24">
        <f>VLOOKUP($A297&amp;"_"&amp;$C297,watf_2019!$A:$AD,18,FALSE)</f>
        <v>465283</v>
      </c>
      <c r="V297" s="24">
        <f>VLOOKUP($A297&amp;"_"&amp;$C297,watf_2020!$A:$AD,19,FALSE)</f>
        <v>490214</v>
      </c>
      <c r="W297" s="24">
        <f>VLOOKUP($A297&amp;"_"&amp;$C297,watf_2021!$A:$AD,18,FALSE)</f>
        <v>261237</v>
      </c>
      <c r="X297" s="24">
        <f>VLOOKUP($A297&amp;"_"&amp;$C297,watf_2021!$A:$AD,19,FALSE)</f>
        <v>302794.32271111885</v>
      </c>
      <c r="Y297" s="24">
        <v>389387</v>
      </c>
      <c r="Z297" s="24">
        <v>440203.40769503685</v>
      </c>
      <c r="AA297" s="24">
        <v>487060.07135492598</v>
      </c>
      <c r="AB297" s="24">
        <v>530702.30370896787</v>
      </c>
      <c r="AC297" s="24">
        <v>557031.02812898136</v>
      </c>
      <c r="AD297" s="24">
        <v>583267.01753532898</v>
      </c>
      <c r="AE297" s="24">
        <v>607603.87108987663</v>
      </c>
      <c r="AF297" s="24">
        <v>628808.64856669656</v>
      </c>
      <c r="AG297" s="24">
        <v>645597.95423089573</v>
      </c>
      <c r="AH297" s="24">
        <v>662455.3208305767</v>
      </c>
      <c r="AI297" s="24">
        <v>680925.11421083321</v>
      </c>
      <c r="AJ297" s="24">
        <v>695433.96237284981</v>
      </c>
      <c r="AK297" s="24">
        <v>711192.68515186687</v>
      </c>
      <c r="AL297" s="24">
        <v>726413.80663225031</v>
      </c>
      <c r="AM297" s="24">
        <v>743195.02100926056</v>
      </c>
      <c r="AN297" s="24">
        <v>755974.19833307422</v>
      </c>
      <c r="AO297" s="24">
        <v>770301.69351527095</v>
      </c>
      <c r="AP297" s="24">
        <v>784397.99789832986</v>
      </c>
      <c r="AQ297" s="24">
        <v>800174.00857225235</v>
      </c>
      <c r="AR297" s="24">
        <v>812141.0544675407</v>
      </c>
      <c r="AS297" s="24">
        <v>825799.33343683544</v>
      </c>
      <c r="AT297" s="24">
        <v>839347.13239059923</v>
      </c>
      <c r="AU297" s="24">
        <v>854661.40405761416</v>
      </c>
      <c r="AV297" s="24">
        <v>866176.39061370026</v>
      </c>
      <c r="AW297" s="24">
        <v>879378.4260799333</v>
      </c>
      <c r="AX297" s="24">
        <v>892471.34140534629</v>
      </c>
      <c r="AY297" s="24">
        <v>907327.85276868788</v>
      </c>
      <c r="AZ297" s="24">
        <v>918397.22588962968</v>
      </c>
      <c r="BA297" s="24">
        <v>931152.14790349628</v>
      </c>
      <c r="BB297" s="24">
        <v>943801.49054136034</v>
      </c>
      <c r="BC297" s="21">
        <v>957994.19059454254</v>
      </c>
    </row>
    <row r="298" spans="1:55" ht="16" x14ac:dyDescent="0.45">
      <c r="A298" s="13" t="s">
        <v>19</v>
      </c>
      <c r="B298" s="14" t="s">
        <v>96</v>
      </c>
      <c r="C298" s="15" t="s">
        <v>100</v>
      </c>
      <c r="D298" s="16" t="s">
        <v>20</v>
      </c>
      <c r="E298" s="17" t="s">
        <v>20</v>
      </c>
      <c r="F298" s="17" t="s">
        <v>20</v>
      </c>
      <c r="G298" s="17" t="s">
        <v>20</v>
      </c>
      <c r="H298" s="17" t="s">
        <v>20</v>
      </c>
      <c r="I298" s="17" t="s">
        <v>34</v>
      </c>
      <c r="J298" s="17" t="s">
        <v>20</v>
      </c>
      <c r="K298" s="17" t="s">
        <v>20</v>
      </c>
      <c r="L298" s="17" t="s">
        <v>20</v>
      </c>
      <c r="M298" s="17" t="s">
        <v>20</v>
      </c>
      <c r="N298" s="17" t="s">
        <v>20</v>
      </c>
      <c r="O298" s="17" t="s">
        <v>20</v>
      </c>
      <c r="P298" s="17" t="s">
        <v>20</v>
      </c>
      <c r="Q298" s="17" t="s">
        <v>20</v>
      </c>
      <c r="R298" s="18" t="e">
        <f>VLOOKUP($A298&amp;"_"&amp;$C298,watf_2016!$A:$AD,5,FALSE)</f>
        <v>#N/A</v>
      </c>
      <c r="S298" s="18" t="e">
        <f>VLOOKUP($A298&amp;"_"&amp;$C298,watf_2017!$A:$AD,18,FALSE)</f>
        <v>#N/A</v>
      </c>
      <c r="T298" s="18" t="e">
        <f>VLOOKUP($A298&amp;"_"&amp;$C298,watf_2018!$A:$AD,18,FALSE)</f>
        <v>#N/A</v>
      </c>
      <c r="U298" s="18" t="e">
        <f>VLOOKUP($A298&amp;"_"&amp;$C298,watf_2019!$A:$AD,18,FALSE)</f>
        <v>#N/A</v>
      </c>
      <c r="V298" s="18" t="e">
        <f>VLOOKUP($A298&amp;"_"&amp;$C298,watf_2020!$A:$AD,19,FALSE)</f>
        <v>#N/A</v>
      </c>
      <c r="W298" s="18" t="e">
        <f>VLOOKUP($A298&amp;"_"&amp;$C298,watf_2021!$A:$AD,18,FALSE)</f>
        <v>#N/A</v>
      </c>
      <c r="X298" s="18" t="e">
        <f>VLOOKUP($A298&amp;"_"&amp;$C298,watf_2021!$A:$AD,19,FALSE)</f>
        <v>#N/A</v>
      </c>
      <c r="Y298" s="18">
        <v>753878</v>
      </c>
      <c r="Z298" s="18">
        <v>745214.00556142558</v>
      </c>
      <c r="AA298" s="18">
        <v>928180.34303203633</v>
      </c>
      <c r="AB298" s="18">
        <v>1113203.670180778</v>
      </c>
      <c r="AC298" s="18">
        <v>1275985.3449739842</v>
      </c>
      <c r="AD298" s="18">
        <v>1360110.9242942138</v>
      </c>
      <c r="AE298" s="18">
        <v>1387294.9409090604</v>
      </c>
      <c r="AF298" s="18">
        <v>1421842.8939001083</v>
      </c>
      <c r="AG298" s="18">
        <v>1457108.3164481218</v>
      </c>
      <c r="AH298" s="18">
        <v>1493215.5006003187</v>
      </c>
      <c r="AI298" s="18">
        <v>1530373.9825544069</v>
      </c>
      <c r="AJ298" s="18">
        <v>1568518.9542701361</v>
      </c>
      <c r="AK298" s="18">
        <v>1606232.8014332608</v>
      </c>
      <c r="AL298" s="18">
        <v>1643529.7085784227</v>
      </c>
      <c r="AM298" s="18">
        <v>1680507.0562580838</v>
      </c>
      <c r="AN298" s="18">
        <v>1716992.2724292057</v>
      </c>
      <c r="AO298" s="18">
        <v>1753059.4348793786</v>
      </c>
      <c r="AP298" s="18">
        <v>1788722.4240092225</v>
      </c>
      <c r="AQ298" s="18">
        <v>1824076.6648674777</v>
      </c>
      <c r="AR298" s="18">
        <v>1858952.9887133932</v>
      </c>
      <c r="AS298" s="18">
        <v>1893423.9806263077</v>
      </c>
      <c r="AT298" s="18">
        <v>1927503.2233579108</v>
      </c>
      <c r="AU298" s="18">
        <v>1961284.2257165713</v>
      </c>
      <c r="AV298" s="18">
        <v>1994601.155150031</v>
      </c>
      <c r="AW298" s="18">
        <v>2027525.1341016528</v>
      </c>
      <c r="AX298" s="18">
        <v>2060069.4540216227</v>
      </c>
      <c r="AY298" s="18">
        <v>2092325.7459530884</v>
      </c>
      <c r="AZ298" s="18">
        <v>2124131.4477419942</v>
      </c>
      <c r="BA298" s="18">
        <v>2155556.2486621519</v>
      </c>
      <c r="BB298" s="18">
        <v>2186613.1550750276</v>
      </c>
      <c r="BC298" s="15">
        <v>2217391.9579613535</v>
      </c>
    </row>
    <row r="299" spans="1:55" ht="16" x14ac:dyDescent="0.45">
      <c r="A299" s="19" t="s">
        <v>22</v>
      </c>
      <c r="B299" s="20" t="s">
        <v>96</v>
      </c>
      <c r="C299" s="21" t="s">
        <v>100</v>
      </c>
      <c r="D299" s="22" t="s">
        <v>20</v>
      </c>
      <c r="E299" s="23" t="s">
        <v>20</v>
      </c>
      <c r="F299" s="23" t="s">
        <v>20</v>
      </c>
      <c r="G299" s="23" t="s">
        <v>20</v>
      </c>
      <c r="H299" s="23" t="s">
        <v>20</v>
      </c>
      <c r="I299" s="23" t="s">
        <v>34</v>
      </c>
      <c r="J299" s="23" t="s">
        <v>20</v>
      </c>
      <c r="K299" s="23" t="s">
        <v>20</v>
      </c>
      <c r="L299" s="23" t="s">
        <v>20</v>
      </c>
      <c r="M299" s="23" t="s">
        <v>20</v>
      </c>
      <c r="N299" s="23" t="s">
        <v>20</v>
      </c>
      <c r="O299" s="23" t="s">
        <v>20</v>
      </c>
      <c r="P299" s="23" t="s">
        <v>20</v>
      </c>
      <c r="Q299" s="23" t="s">
        <v>20</v>
      </c>
      <c r="R299" s="24" t="e">
        <f>VLOOKUP($A299&amp;"_"&amp;$C299,watf_2016!$A:$AD,5,FALSE)</f>
        <v>#N/A</v>
      </c>
      <c r="S299" s="24" t="e">
        <f>VLOOKUP($A299&amp;"_"&amp;$C299,watf_2017!$A:$AD,18,FALSE)</f>
        <v>#N/A</v>
      </c>
      <c r="T299" s="24" t="e">
        <f>VLOOKUP($A299&amp;"_"&amp;$C299,watf_2018!$A:$AD,18,FALSE)</f>
        <v>#N/A</v>
      </c>
      <c r="U299" s="24" t="e">
        <f>VLOOKUP($A299&amp;"_"&amp;$C299,watf_2019!$A:$AD,18,FALSE)</f>
        <v>#N/A</v>
      </c>
      <c r="V299" s="24" t="e">
        <f>VLOOKUP($A299&amp;"_"&amp;$C299,watf_2020!$A:$AD,19,FALSE)</f>
        <v>#N/A</v>
      </c>
      <c r="W299" s="24" t="e">
        <f>VLOOKUP($A299&amp;"_"&amp;$C299,watf_2021!$A:$AD,18,FALSE)</f>
        <v>#N/A</v>
      </c>
      <c r="X299" s="24" t="e">
        <f>VLOOKUP($A299&amp;"_"&amp;$C299,watf_2021!$A:$AD,19,FALSE)</f>
        <v>#N/A</v>
      </c>
      <c r="Y299" s="24">
        <v>3782988</v>
      </c>
      <c r="Z299" s="24">
        <v>5174190.7052119216</v>
      </c>
      <c r="AA299" s="24">
        <v>5592125.4456313504</v>
      </c>
      <c r="AB299" s="24">
        <v>5998249.9205618761</v>
      </c>
      <c r="AC299" s="24">
        <v>6346105.2198231695</v>
      </c>
      <c r="AD299" s="24">
        <v>6662665.6542190118</v>
      </c>
      <c r="AE299" s="24">
        <v>6972357.0146679161</v>
      </c>
      <c r="AF299" s="24">
        <v>7293529.6412946396</v>
      </c>
      <c r="AG299" s="24">
        <v>7615781.6550820787</v>
      </c>
      <c r="AH299" s="24">
        <v>7943989.6538832309</v>
      </c>
      <c r="AI299" s="24">
        <v>8275632.2940842602</v>
      </c>
      <c r="AJ299" s="24">
        <v>8622603.8140297048</v>
      </c>
      <c r="AK299" s="24">
        <v>8965704.7071981486</v>
      </c>
      <c r="AL299" s="24">
        <v>9308800.8297473453</v>
      </c>
      <c r="AM299" s="24">
        <v>9648387.4596021976</v>
      </c>
      <c r="AN299" s="24">
        <v>9995358.9795476906</v>
      </c>
      <c r="AO299" s="24">
        <v>10338459.872716134</v>
      </c>
      <c r="AP299" s="24">
        <v>10681555.995265234</v>
      </c>
      <c r="AQ299" s="24">
        <v>11021142.625120146</v>
      </c>
      <c r="AR299" s="24">
        <v>11368114.145065717</v>
      </c>
      <c r="AS299" s="24">
        <v>11711215.038234062</v>
      </c>
      <c r="AT299" s="24">
        <v>12054311.160783259</v>
      </c>
      <c r="AU299" s="24">
        <v>12393897.790638171</v>
      </c>
      <c r="AV299" s="24">
        <v>12740869.310583644</v>
      </c>
      <c r="AW299" s="24">
        <v>13083970.203752087</v>
      </c>
      <c r="AX299" s="24">
        <v>13427066.326301286</v>
      </c>
      <c r="AY299" s="24">
        <v>13766652.956156198</v>
      </c>
      <c r="AZ299" s="24">
        <v>14113624.47610167</v>
      </c>
      <c r="BA299" s="24">
        <v>14456725.369270114</v>
      </c>
      <c r="BB299" s="24">
        <v>14799821.491819309</v>
      </c>
      <c r="BC299" s="21">
        <v>15139408.121674126</v>
      </c>
    </row>
    <row r="300" spans="1:55" ht="16" x14ac:dyDescent="0.45">
      <c r="A300" s="13" t="s">
        <v>23</v>
      </c>
      <c r="B300" s="14" t="s">
        <v>96</v>
      </c>
      <c r="C300" s="15" t="s">
        <v>100</v>
      </c>
      <c r="D300" s="16" t="s">
        <v>20</v>
      </c>
      <c r="E300" s="17" t="s">
        <v>20</v>
      </c>
      <c r="F300" s="17" t="s">
        <v>20</v>
      </c>
      <c r="G300" s="17" t="s">
        <v>20</v>
      </c>
      <c r="H300" s="17" t="s">
        <v>20</v>
      </c>
      <c r="I300" s="17" t="s">
        <v>34</v>
      </c>
      <c r="J300" s="17" t="s">
        <v>20</v>
      </c>
      <c r="K300" s="17" t="s">
        <v>20</v>
      </c>
      <c r="L300" s="17" t="s">
        <v>20</v>
      </c>
      <c r="M300" s="17" t="s">
        <v>20</v>
      </c>
      <c r="N300" s="17" t="s">
        <v>20</v>
      </c>
      <c r="O300" s="17" t="s">
        <v>20</v>
      </c>
      <c r="P300" s="17" t="s">
        <v>20</v>
      </c>
      <c r="Q300" s="17" t="s">
        <v>20</v>
      </c>
      <c r="R300" s="18" t="e">
        <f>VLOOKUP($A300&amp;"_"&amp;$C300,watf_2016!$A:$AD,5,FALSE)</f>
        <v>#N/A</v>
      </c>
      <c r="S300" s="18" t="e">
        <f>VLOOKUP($A300&amp;"_"&amp;$C300,watf_2017!$A:$AD,18,FALSE)</f>
        <v>#N/A</v>
      </c>
      <c r="T300" s="18" t="e">
        <f>VLOOKUP($A300&amp;"_"&amp;$C300,watf_2018!$A:$AD,18,FALSE)</f>
        <v>#N/A</v>
      </c>
      <c r="U300" s="18" t="e">
        <f>VLOOKUP($A300&amp;"_"&amp;$C300,watf_2019!$A:$AD,18,FALSE)</f>
        <v>#N/A</v>
      </c>
      <c r="V300" s="18" t="e">
        <f>VLOOKUP($A300&amp;"_"&amp;$C300,watf_2020!$A:$AD,19,FALSE)</f>
        <v>#N/A</v>
      </c>
      <c r="W300" s="18" t="e">
        <f>VLOOKUP($A300&amp;"_"&amp;$C300,watf_2021!$A:$AD,18,FALSE)</f>
        <v>#N/A</v>
      </c>
      <c r="X300" s="18" t="e">
        <f>VLOOKUP($A300&amp;"_"&amp;$C300,watf_2021!$A:$AD,19,FALSE)</f>
        <v>#N/A</v>
      </c>
      <c r="Y300" s="18">
        <v>4563881</v>
      </c>
      <c r="Z300" s="18">
        <v>5954652.1080430793</v>
      </c>
      <c r="AA300" s="18">
        <v>6559131.2820503945</v>
      </c>
      <c r="AB300" s="18">
        <v>7153799.1038686559</v>
      </c>
      <c r="AC300" s="18">
        <v>7667476.6918302188</v>
      </c>
      <c r="AD300" s="18">
        <v>8070548.6108519668</v>
      </c>
      <c r="AE300" s="18">
        <v>8409429.9295307826</v>
      </c>
      <c r="AF300" s="18">
        <v>8767268.6654834282</v>
      </c>
      <c r="AG300" s="18">
        <v>9126914.9576287288</v>
      </c>
      <c r="AH300" s="18">
        <v>9493399.4739208836</v>
      </c>
      <c r="AI300" s="18">
        <v>9864396.641168585</v>
      </c>
      <c r="AJ300" s="18">
        <v>10251806.328622235</v>
      </c>
      <c r="AK300" s="18">
        <v>10634888.649748575</v>
      </c>
      <c r="AL300" s="18">
        <v>11017546.74914021</v>
      </c>
      <c r="AM300" s="18">
        <v>11396352.99608561</v>
      </c>
      <c r="AN300" s="18">
        <v>11782093.044895655</v>
      </c>
      <c r="AO300" s="18">
        <v>12163518.876040934</v>
      </c>
      <c r="AP300" s="18">
        <v>12544533.32816899</v>
      </c>
      <c r="AQ300" s="18">
        <v>12921706.803420689</v>
      </c>
      <c r="AR300" s="18">
        <v>13305828.379674194</v>
      </c>
      <c r="AS300" s="18">
        <v>13685648.535803238</v>
      </c>
      <c r="AT300" s="18">
        <v>14065069.811034441</v>
      </c>
      <c r="AU300" s="18">
        <v>14440660.679857658</v>
      </c>
      <c r="AV300" s="18">
        <v>14823213.576205045</v>
      </c>
      <c r="AW300" s="18">
        <v>15201477.507605309</v>
      </c>
      <c r="AX300" s="18">
        <v>15579354.720248712</v>
      </c>
      <c r="AY300" s="18">
        <v>15953411.799678728</v>
      </c>
      <c r="AZ300" s="18">
        <v>16334444.469699468</v>
      </c>
      <c r="BA300" s="18">
        <v>16711200.296136215</v>
      </c>
      <c r="BB300" s="18">
        <v>17087581.23839293</v>
      </c>
      <c r="BC300" s="15">
        <v>17460152.030993827</v>
      </c>
    </row>
    <row r="301" spans="1:55" ht="16" x14ac:dyDescent="0.45">
      <c r="A301" s="19" t="s">
        <v>35</v>
      </c>
      <c r="B301" s="20" t="s">
        <v>96</v>
      </c>
      <c r="C301" s="21" t="s">
        <v>100</v>
      </c>
      <c r="D301" s="22" t="s">
        <v>20</v>
      </c>
      <c r="E301" s="23" t="s">
        <v>20</v>
      </c>
      <c r="F301" s="23" t="s">
        <v>20</v>
      </c>
      <c r="G301" s="23" t="s">
        <v>20</v>
      </c>
      <c r="H301" s="23" t="s">
        <v>20</v>
      </c>
      <c r="I301" s="23" t="s">
        <v>34</v>
      </c>
      <c r="J301" s="23" t="s">
        <v>20</v>
      </c>
      <c r="K301" s="23" t="s">
        <v>20</v>
      </c>
      <c r="L301" s="23" t="s">
        <v>20</v>
      </c>
      <c r="M301" s="23" t="s">
        <v>20</v>
      </c>
      <c r="N301" s="23" t="s">
        <v>20</v>
      </c>
      <c r="O301" s="23" t="s">
        <v>20</v>
      </c>
      <c r="P301" s="23" t="s">
        <v>20</v>
      </c>
      <c r="Q301" s="23" t="s">
        <v>20</v>
      </c>
      <c r="R301" s="24" t="e">
        <f>VLOOKUP($A301&amp;"_"&amp;$C301,watf_2016!$A:$AD,5,FALSE)</f>
        <v>#N/A</v>
      </c>
      <c r="S301" s="24" t="e">
        <f>VLOOKUP($A301&amp;"_"&amp;$C301,watf_2017!$A:$AD,18,FALSE)</f>
        <v>#N/A</v>
      </c>
      <c r="T301" s="24" t="e">
        <f>VLOOKUP($A301&amp;"_"&amp;$C301,watf_2018!$A:$AD,18,FALSE)</f>
        <v>#N/A</v>
      </c>
      <c r="U301" s="24" t="e">
        <f>VLOOKUP($A301&amp;"_"&amp;$C301,watf_2019!$A:$AD,18,FALSE)</f>
        <v>#N/A</v>
      </c>
      <c r="V301" s="24" t="e">
        <f>VLOOKUP($A301&amp;"_"&amp;$C301,watf_2020!$A:$AD,19,FALSE)</f>
        <v>#N/A</v>
      </c>
      <c r="W301" s="24" t="e">
        <f>VLOOKUP($A301&amp;"_"&amp;$C301,watf_2021!$A:$AD,18,FALSE)</f>
        <v>#N/A</v>
      </c>
      <c r="X301" s="24" t="e">
        <f>VLOOKUP($A301&amp;"_"&amp;$C301,watf_2021!$A:$AD,19,FALSE)</f>
        <v>#N/A</v>
      </c>
      <c r="Y301" s="24">
        <v>19286</v>
      </c>
      <c r="Z301" s="24">
        <v>25163.105820620396</v>
      </c>
      <c r="AA301" s="24">
        <v>27773.221095871759</v>
      </c>
      <c r="AB301" s="24">
        <v>30291.213217657158</v>
      </c>
      <c r="AC301" s="24">
        <v>32466.269731847082</v>
      </c>
      <c r="AD301" s="24">
        <v>34172.990491525008</v>
      </c>
      <c r="AE301" s="24">
        <v>35607.910053919441</v>
      </c>
      <c r="AF301" s="24">
        <v>37123.100694710112</v>
      </c>
      <c r="AG301" s="24">
        <v>38645.945040789353</v>
      </c>
      <c r="AH301" s="24">
        <v>40197.74436626555</v>
      </c>
      <c r="AI301" s="24">
        <v>41768.651535041041</v>
      </c>
      <c r="AJ301" s="24">
        <v>43409.053966652282</v>
      </c>
      <c r="AK301" s="24">
        <v>45031.133102600863</v>
      </c>
      <c r="AL301" s="24">
        <v>46651.415963475047</v>
      </c>
      <c r="AM301" s="24">
        <v>48255.388989247949</v>
      </c>
      <c r="AN301" s="24">
        <v>49888.721697567329</v>
      </c>
      <c r="AO301" s="24">
        <v>51503.786785388373</v>
      </c>
      <c r="AP301" s="24">
        <v>53117.109977841232</v>
      </c>
      <c r="AQ301" s="24">
        <v>54714.169385438443</v>
      </c>
      <c r="AR301" s="24">
        <v>56340.649022182115</v>
      </c>
      <c r="AS301" s="24">
        <v>57948.915226840669</v>
      </c>
      <c r="AT301" s="24">
        <v>59555.492456711225</v>
      </c>
      <c r="AU301" s="24">
        <v>61145.850660085525</v>
      </c>
      <c r="AV301" s="24">
        <v>62765.68806144956</v>
      </c>
      <c r="AW301" s="24">
        <v>64367.364769479886</v>
      </c>
      <c r="AX301" s="24">
        <v>65967.404000674593</v>
      </c>
      <c r="AY301" s="24">
        <v>67551.267704990998</v>
      </c>
      <c r="AZ301" s="24">
        <v>69164.668037165509</v>
      </c>
      <c r="BA301" s="24">
        <v>70759.959001293726</v>
      </c>
      <c r="BB301" s="24">
        <v>72353.66259953921</v>
      </c>
      <c r="BC301" s="21">
        <v>73931.232944119096</v>
      </c>
    </row>
    <row r="302" spans="1:55" ht="16" x14ac:dyDescent="0.45">
      <c r="A302" s="13" t="s">
        <v>22</v>
      </c>
      <c r="B302" s="14" t="s">
        <v>96</v>
      </c>
      <c r="C302" s="15" t="s">
        <v>101</v>
      </c>
      <c r="D302" s="16" t="s">
        <v>20</v>
      </c>
      <c r="E302" s="17" t="s">
        <v>20</v>
      </c>
      <c r="F302" s="17" t="s">
        <v>20</v>
      </c>
      <c r="G302" s="17" t="s">
        <v>20</v>
      </c>
      <c r="H302" s="17" t="s">
        <v>20</v>
      </c>
      <c r="I302" s="17" t="s">
        <v>34</v>
      </c>
      <c r="J302" s="17" t="s">
        <v>20</v>
      </c>
      <c r="K302" s="17" t="s">
        <v>20</v>
      </c>
      <c r="L302" s="17" t="s">
        <v>20</v>
      </c>
      <c r="M302" s="17" t="s">
        <v>20</v>
      </c>
      <c r="N302" s="17" t="s">
        <v>20</v>
      </c>
      <c r="O302" s="17" t="s">
        <v>20</v>
      </c>
      <c r="P302" s="17" t="s">
        <v>20</v>
      </c>
      <c r="Q302" s="17" t="s">
        <v>20</v>
      </c>
      <c r="R302" s="18" t="e">
        <f>VLOOKUP($A302&amp;"_"&amp;$C302,watf_2016!$A:$AD,5,FALSE)</f>
        <v>#N/A</v>
      </c>
      <c r="S302" s="18">
        <f>VLOOKUP($A302&amp;"_"&amp;$C302,watf_2017!$A:$AD,18,FALSE)</f>
        <v>1225603</v>
      </c>
      <c r="T302" s="18">
        <f>VLOOKUP($A302&amp;"_"&amp;$C302,watf_2018!$A:$AD,18,FALSE)</f>
        <v>1535860</v>
      </c>
      <c r="U302" s="18">
        <f>VLOOKUP($A302&amp;"_"&amp;$C302,watf_2019!$A:$AD,18,FALSE)</f>
        <v>1694287</v>
      </c>
      <c r="V302" s="18">
        <f>VLOOKUP($A302&amp;"_"&amp;$C302,watf_2020!$A:$AD,19,FALSE)</f>
        <v>1908384</v>
      </c>
      <c r="W302" s="18">
        <f>VLOOKUP($A302&amp;"_"&amp;$C302,watf_2021!$A:$AD,18,FALSE)</f>
        <v>522333</v>
      </c>
      <c r="X302" s="18">
        <f>VLOOKUP($A302&amp;"_"&amp;$C302,watf_2021!$A:$AD,19,FALSE)</f>
        <v>1195781.2889850205</v>
      </c>
      <c r="Y302" s="18">
        <v>2203088</v>
      </c>
      <c r="Z302" s="18">
        <v>2564497.3701419407</v>
      </c>
      <c r="AA302" s="18">
        <v>2677480.3268050207</v>
      </c>
      <c r="AB302" s="18">
        <v>2773460.4715966247</v>
      </c>
      <c r="AC302" s="18">
        <v>2875556.9258763725</v>
      </c>
      <c r="AD302" s="18">
        <v>2983779.2929218323</v>
      </c>
      <c r="AE302" s="18">
        <v>3092768.6400942458</v>
      </c>
      <c r="AF302" s="18">
        <v>3189741.1548947697</v>
      </c>
      <c r="AG302" s="18">
        <v>3297125.2085169079</v>
      </c>
      <c r="AH302" s="18">
        <v>3407750.3430095343</v>
      </c>
      <c r="AI302" s="18">
        <v>3529346.8594525601</v>
      </c>
      <c r="AJ302" s="18">
        <v>3639825.2118777889</v>
      </c>
      <c r="AK302" s="18">
        <v>3757810.3734464073</v>
      </c>
      <c r="AL302" s="18">
        <v>3873413.8960337881</v>
      </c>
      <c r="AM302" s="18">
        <v>3999770.4818652673</v>
      </c>
      <c r="AN302" s="18">
        <v>4111316.8129914682</v>
      </c>
      <c r="AO302" s="18">
        <v>4230147.2565107904</v>
      </c>
      <c r="AP302" s="18">
        <v>4348993.4269986087</v>
      </c>
      <c r="AQ302" s="18">
        <v>4475367.8250839906</v>
      </c>
      <c r="AR302" s="18">
        <v>4586925.8384851348</v>
      </c>
      <c r="AS302" s="18">
        <v>4705763.9438953577</v>
      </c>
      <c r="AT302" s="18">
        <v>4824615.1394809363</v>
      </c>
      <c r="AU302" s="18">
        <v>4950992.8333071973</v>
      </c>
      <c r="AV302" s="18">
        <v>5062553.0082399407</v>
      </c>
      <c r="AW302" s="18">
        <v>5181392.5313038966</v>
      </c>
      <c r="AX302" s="18">
        <v>5300244.6566662304</v>
      </c>
      <c r="AY302" s="18">
        <v>5426622.9602922089</v>
      </c>
      <c r="AZ302" s="18">
        <v>5538183.5351658706</v>
      </c>
      <c r="BA302" s="18">
        <v>5657023.32053346</v>
      </c>
      <c r="BB302" s="18">
        <v>5775875.6179291494</v>
      </c>
      <c r="BC302" s="15">
        <v>5886837.5219015842</v>
      </c>
    </row>
    <row r="303" spans="1:55" ht="16" x14ac:dyDescent="0.45">
      <c r="A303" s="19" t="s">
        <v>23</v>
      </c>
      <c r="B303" s="20" t="s">
        <v>96</v>
      </c>
      <c r="C303" s="21" t="s">
        <v>101</v>
      </c>
      <c r="D303" s="22" t="s">
        <v>20</v>
      </c>
      <c r="E303" s="23" t="s">
        <v>20</v>
      </c>
      <c r="F303" s="23" t="s">
        <v>20</v>
      </c>
      <c r="G303" s="23" t="s">
        <v>20</v>
      </c>
      <c r="H303" s="23" t="s">
        <v>20</v>
      </c>
      <c r="I303" s="23" t="s">
        <v>34</v>
      </c>
      <c r="J303" s="23" t="s">
        <v>20</v>
      </c>
      <c r="K303" s="23" t="s">
        <v>20</v>
      </c>
      <c r="L303" s="23" t="s">
        <v>20</v>
      </c>
      <c r="M303" s="23" t="s">
        <v>20</v>
      </c>
      <c r="N303" s="23" t="s">
        <v>20</v>
      </c>
      <c r="O303" s="23" t="s">
        <v>20</v>
      </c>
      <c r="P303" s="23" t="s">
        <v>20</v>
      </c>
      <c r="Q303" s="23" t="s">
        <v>20</v>
      </c>
      <c r="R303" s="24" t="e">
        <f>VLOOKUP($A303&amp;"_"&amp;$C303,watf_2016!$A:$AD,5,FALSE)</f>
        <v>#N/A</v>
      </c>
      <c r="S303" s="24">
        <f>VLOOKUP($A303&amp;"_"&amp;$C303,watf_2017!$A:$AD,18,FALSE)</f>
        <v>1225676</v>
      </c>
      <c r="T303" s="24">
        <f>VLOOKUP($A303&amp;"_"&amp;$C303,watf_2018!$A:$AD,18,FALSE)</f>
        <v>1535983</v>
      </c>
      <c r="U303" s="24">
        <f>VLOOKUP($A303&amp;"_"&amp;$C303,watf_2019!$A:$AD,18,FALSE)</f>
        <v>1694287</v>
      </c>
      <c r="V303" s="24">
        <f>VLOOKUP($A303&amp;"_"&amp;$C303,watf_2020!$A:$AD,19,FALSE)</f>
        <v>1908676</v>
      </c>
      <c r="W303" s="24">
        <f>VLOOKUP($A303&amp;"_"&amp;$C303,watf_2021!$A:$AD,18,FALSE)</f>
        <v>522333</v>
      </c>
      <c r="X303" s="24">
        <f>VLOOKUP($A303&amp;"_"&amp;$C303,watf_2021!$A:$AD,19,FALSE)</f>
        <v>1195781.2889850205</v>
      </c>
      <c r="Y303" s="24">
        <v>2205524</v>
      </c>
      <c r="Z303" s="24">
        <v>2567332.9879627745</v>
      </c>
      <c r="AA303" s="24">
        <v>2680440.8722195015</v>
      </c>
      <c r="AB303" s="24">
        <v>2776527.1442437498</v>
      </c>
      <c r="AC303" s="24">
        <v>2878736.488686135</v>
      </c>
      <c r="AD303" s="24">
        <v>2987078.5194427692</v>
      </c>
      <c r="AE303" s="24">
        <v>3096188.3783921576</v>
      </c>
      <c r="AF303" s="24">
        <v>3193268.1177093843</v>
      </c>
      <c r="AG303" s="24">
        <v>3300770.9081021934</v>
      </c>
      <c r="AH303" s="24">
        <v>3411518.363095691</v>
      </c>
      <c r="AI303" s="24">
        <v>3533249.3313236916</v>
      </c>
      <c r="AJ303" s="24">
        <v>3643849.8419498219</v>
      </c>
      <c r="AK303" s="24">
        <v>3761965.4621535833</v>
      </c>
      <c r="AL303" s="24">
        <v>3877696.809948592</v>
      </c>
      <c r="AM303" s="24">
        <v>4004193.1108722906</v>
      </c>
      <c r="AN303" s="24">
        <v>4115862.7810855461</v>
      </c>
      <c r="AO303" s="24">
        <v>4234824.61788576</v>
      </c>
      <c r="AP303" s="24">
        <v>4353802.1990441047</v>
      </c>
      <c r="AQ303" s="24">
        <v>4480316.3319170829</v>
      </c>
      <c r="AR303" s="24">
        <v>4591997.6973226164</v>
      </c>
      <c r="AS303" s="24">
        <v>4710967.2044856427</v>
      </c>
      <c r="AT303" s="24">
        <v>4829949.816298103</v>
      </c>
      <c r="AU303" s="24">
        <v>4956467.2485561287</v>
      </c>
      <c r="AV303" s="24">
        <v>5068150.7778833108</v>
      </c>
      <c r="AW303" s="24">
        <v>5187121.7042675978</v>
      </c>
      <c r="AX303" s="24">
        <v>5306105.2468848862</v>
      </c>
      <c r="AY303" s="24">
        <v>5432623.2896168977</v>
      </c>
      <c r="AZ303" s="24">
        <v>5544307.2193272226</v>
      </c>
      <c r="BA303" s="24">
        <v>5663278.4083051784</v>
      </c>
      <c r="BB303" s="24">
        <v>5782262.1231460422</v>
      </c>
      <c r="BC303" s="21">
        <v>5893346.719992334</v>
      </c>
    </row>
    <row r="304" spans="1:55" ht="16" x14ac:dyDescent="0.45">
      <c r="A304" s="13" t="s">
        <v>35</v>
      </c>
      <c r="B304" s="14" t="s">
        <v>96</v>
      </c>
      <c r="C304" s="15" t="s">
        <v>101</v>
      </c>
      <c r="D304" s="16" t="s">
        <v>20</v>
      </c>
      <c r="E304" s="17" t="s">
        <v>20</v>
      </c>
      <c r="F304" s="17" t="s">
        <v>20</v>
      </c>
      <c r="G304" s="17" t="s">
        <v>20</v>
      </c>
      <c r="H304" s="17" t="s">
        <v>20</v>
      </c>
      <c r="I304" s="17" t="s">
        <v>34</v>
      </c>
      <c r="J304" s="17" t="s">
        <v>20</v>
      </c>
      <c r="K304" s="17" t="s">
        <v>20</v>
      </c>
      <c r="L304" s="17" t="s">
        <v>20</v>
      </c>
      <c r="M304" s="17" t="s">
        <v>20</v>
      </c>
      <c r="N304" s="17" t="s">
        <v>20</v>
      </c>
      <c r="O304" s="17" t="s">
        <v>20</v>
      </c>
      <c r="P304" s="17" t="s">
        <v>20</v>
      </c>
      <c r="Q304" s="17" t="s">
        <v>20</v>
      </c>
      <c r="R304" s="18" t="e">
        <f>VLOOKUP($A304&amp;"_"&amp;$C304,watf_2016!$A:$AD,5,FALSE)</f>
        <v>#N/A</v>
      </c>
      <c r="S304" s="18">
        <f>VLOOKUP($A304&amp;"_"&amp;$C304,watf_2017!$A:$AD,18,FALSE)</f>
        <v>16713</v>
      </c>
      <c r="T304" s="18">
        <f>VLOOKUP($A304&amp;"_"&amp;$C304,watf_2018!$A:$AD,18,FALSE)</f>
        <v>18849</v>
      </c>
      <c r="U304" s="18">
        <f>VLOOKUP($A304&amp;"_"&amp;$C304,watf_2019!$A:$AD,18,FALSE)</f>
        <v>19914</v>
      </c>
      <c r="V304" s="18">
        <f>VLOOKUP($A304&amp;"_"&amp;$C304,watf_2020!$A:$AD,19,FALSE)</f>
        <v>20901</v>
      </c>
      <c r="W304" s="18">
        <f>VLOOKUP($A304&amp;"_"&amp;$C304,watf_2021!$A:$AD,18,FALSE)</f>
        <v>9771</v>
      </c>
      <c r="X304" s="18">
        <f>VLOOKUP($A304&amp;"_"&amp;$C304,watf_2021!$A:$AD,19,FALSE)</f>
        <v>17018.791857585024</v>
      </c>
      <c r="Y304" s="18">
        <v>23783</v>
      </c>
      <c r="Z304" s="18">
        <v>27313.781192838855</v>
      </c>
      <c r="AA304" s="18">
        <v>28191.793852091407</v>
      </c>
      <c r="AB304" s="18">
        <v>28811.321595113528</v>
      </c>
      <c r="AC304" s="18">
        <v>29471.887188201814</v>
      </c>
      <c r="AD304" s="18">
        <v>30171.538023491077</v>
      </c>
      <c r="AE304" s="18">
        <v>30854.816203546387</v>
      </c>
      <c r="AF304" s="18">
        <v>31396.10331328179</v>
      </c>
      <c r="AG304" s="18">
        <v>32018.466254380586</v>
      </c>
      <c r="AH304" s="18">
        <v>32649.582481368478</v>
      </c>
      <c r="AI304" s="18">
        <v>33361.762100462496</v>
      </c>
      <c r="AJ304" s="18">
        <v>33945.322939794336</v>
      </c>
      <c r="AK304" s="18">
        <v>34576.342682170871</v>
      </c>
      <c r="AL304" s="18">
        <v>35162.753498886428</v>
      </c>
      <c r="AM304" s="18">
        <v>35823.566254083831</v>
      </c>
      <c r="AN304" s="18">
        <v>36329.503969429257</v>
      </c>
      <c r="AO304" s="18">
        <v>36878.970327257746</v>
      </c>
      <c r="AP304" s="18">
        <v>37407.340192317461</v>
      </c>
      <c r="AQ304" s="18">
        <v>37978.830771078508</v>
      </c>
      <c r="AR304" s="18">
        <v>38404.255517427438</v>
      </c>
      <c r="AS304" s="18">
        <v>38871.611617768984</v>
      </c>
      <c r="AT304" s="18">
        <v>39319.669741903599</v>
      </c>
      <c r="AU304" s="18">
        <v>39809.274307857289</v>
      </c>
      <c r="AV304" s="18">
        <v>40161.1669753022</v>
      </c>
      <c r="AW304" s="18">
        <v>40553.469154569349</v>
      </c>
      <c r="AX304" s="18">
        <v>40928.159105395527</v>
      </c>
      <c r="AY304" s="18">
        <v>41342.879274001025</v>
      </c>
      <c r="AZ304" s="18">
        <v>41627.774415318134</v>
      </c>
      <c r="BA304" s="18">
        <v>41951.606303510831</v>
      </c>
      <c r="BB304" s="18">
        <v>42259.391040340939</v>
      </c>
      <c r="BC304" s="15">
        <v>42494.451575471445</v>
      </c>
    </row>
    <row r="305" spans="1:55" ht="16" x14ac:dyDescent="0.45">
      <c r="A305" s="19" t="s">
        <v>22</v>
      </c>
      <c r="B305" s="20" t="s">
        <v>96</v>
      </c>
      <c r="C305" s="21" t="s">
        <v>102</v>
      </c>
      <c r="D305" s="22" t="s">
        <v>34</v>
      </c>
      <c r="E305" s="23" t="s">
        <v>20</v>
      </c>
      <c r="F305" s="23" t="s">
        <v>34</v>
      </c>
      <c r="G305" s="23" t="s">
        <v>34</v>
      </c>
      <c r="H305" s="23" t="s">
        <v>20</v>
      </c>
      <c r="I305" s="23" t="s">
        <v>20</v>
      </c>
      <c r="J305" s="23" t="s">
        <v>20</v>
      </c>
      <c r="K305" s="23" t="s">
        <v>20</v>
      </c>
      <c r="L305" s="23" t="s">
        <v>20</v>
      </c>
      <c r="M305" s="23" t="s">
        <v>20</v>
      </c>
      <c r="N305" s="23" t="s">
        <v>20</v>
      </c>
      <c r="O305" s="23" t="s">
        <v>20</v>
      </c>
      <c r="P305" s="23" t="s">
        <v>20</v>
      </c>
      <c r="Q305" s="23" t="s">
        <v>34</v>
      </c>
      <c r="R305" s="24">
        <f>VLOOKUP($A305&amp;"_"&amp;$C305,watf_2016!$A:$AD,5,FALSE)</f>
        <v>30887383</v>
      </c>
      <c r="S305" s="24">
        <f>VLOOKUP($A305&amp;"_"&amp;$C305,watf_2017!$A:$AD,18,FALSE)</f>
        <v>30069160</v>
      </c>
      <c r="T305" s="24">
        <f>VLOOKUP($A305&amp;"_"&amp;$C305,watf_2018!$A:$AD,18,FALSE)</f>
        <v>33209660</v>
      </c>
      <c r="U305" s="24">
        <f>VLOOKUP($A305&amp;"_"&amp;$C305,watf_2019!$A:$AD,18,FALSE)</f>
        <v>34466081</v>
      </c>
      <c r="V305" s="24">
        <f>VLOOKUP($A305&amp;"_"&amp;$C305,watf_2020!$A:$AD,19,FALSE)</f>
        <v>35355804</v>
      </c>
      <c r="W305" s="24">
        <f>VLOOKUP($A305&amp;"_"&amp;$C305,watf_2021!$A:$AD,18,FALSE)</f>
        <v>9458747</v>
      </c>
      <c r="X305" s="24">
        <f>VLOOKUP($A305&amp;"_"&amp;$C305,watf_2021!$A:$AD,19,FALSE)</f>
        <v>13670537.383322425</v>
      </c>
      <c r="Y305" s="24">
        <v>27805685</v>
      </c>
      <c r="Z305" s="24">
        <v>32949428.779183894</v>
      </c>
      <c r="AA305" s="24">
        <v>36470494.09345714</v>
      </c>
      <c r="AB305" s="24">
        <v>39178457.330574945</v>
      </c>
      <c r="AC305" s="24">
        <v>40709321.858652055</v>
      </c>
      <c r="AD305" s="24">
        <v>41908707.398138016</v>
      </c>
      <c r="AE305" s="24">
        <v>43098125.639603689</v>
      </c>
      <c r="AF305" s="24">
        <v>44380025.342323266</v>
      </c>
      <c r="AG305" s="24">
        <v>45755240.615560681</v>
      </c>
      <c r="AH305" s="24">
        <v>47144587.974837765</v>
      </c>
      <c r="AI305" s="24">
        <v>48553870.776483491</v>
      </c>
      <c r="AJ305" s="24">
        <v>49978066.160511136</v>
      </c>
      <c r="AK305" s="24">
        <v>51375270.634494603</v>
      </c>
      <c r="AL305" s="24">
        <v>52742424.929480866</v>
      </c>
      <c r="AM305" s="24">
        <v>54099754.090055428</v>
      </c>
      <c r="AN305" s="24">
        <v>55441584.318653479</v>
      </c>
      <c r="AO305" s="24">
        <v>56776370.606333792</v>
      </c>
      <c r="AP305" s="24">
        <v>58103625.870359614</v>
      </c>
      <c r="AQ305" s="24">
        <v>59427899.688986942</v>
      </c>
      <c r="AR305" s="24">
        <v>60747614.926042631</v>
      </c>
      <c r="AS305" s="24">
        <v>62069220.777889393</v>
      </c>
      <c r="AT305" s="24">
        <v>63390833.088323765</v>
      </c>
      <c r="AU305" s="24">
        <v>64715106.906951241</v>
      </c>
      <c r="AV305" s="24">
        <v>66034822.144006908</v>
      </c>
      <c r="AW305" s="24">
        <v>67356427.995853588</v>
      </c>
      <c r="AX305" s="24">
        <v>68678040.306288004</v>
      </c>
      <c r="AY305" s="24">
        <v>70002314.124915481</v>
      </c>
      <c r="AZ305" s="24">
        <v>71322029.361971051</v>
      </c>
      <c r="BA305" s="24">
        <v>72643635.213817686</v>
      </c>
      <c r="BB305" s="24">
        <v>73965247.524252236</v>
      </c>
      <c r="BC305" s="21">
        <v>75284961.296379507</v>
      </c>
    </row>
    <row r="306" spans="1:55" ht="16" x14ac:dyDescent="0.45">
      <c r="A306" s="13" t="s">
        <v>23</v>
      </c>
      <c r="B306" s="14" t="s">
        <v>96</v>
      </c>
      <c r="C306" s="15" t="s">
        <v>102</v>
      </c>
      <c r="D306" s="16" t="s">
        <v>34</v>
      </c>
      <c r="E306" s="17" t="s">
        <v>20</v>
      </c>
      <c r="F306" s="17" t="s">
        <v>34</v>
      </c>
      <c r="G306" s="17" t="s">
        <v>34</v>
      </c>
      <c r="H306" s="17" t="s">
        <v>20</v>
      </c>
      <c r="I306" s="17" t="s">
        <v>20</v>
      </c>
      <c r="J306" s="17" t="s">
        <v>20</v>
      </c>
      <c r="K306" s="17" t="s">
        <v>20</v>
      </c>
      <c r="L306" s="17" t="s">
        <v>20</v>
      </c>
      <c r="M306" s="17" t="s">
        <v>20</v>
      </c>
      <c r="N306" s="17" t="s">
        <v>20</v>
      </c>
      <c r="O306" s="17" t="s">
        <v>20</v>
      </c>
      <c r="P306" s="17" t="s">
        <v>20</v>
      </c>
      <c r="Q306" s="17" t="s">
        <v>34</v>
      </c>
      <c r="R306" s="18">
        <f>VLOOKUP($A306&amp;"_"&amp;$C306,watf_2016!$A:$AD,5,FALSE)</f>
        <v>31140238</v>
      </c>
      <c r="S306" s="18">
        <f>VLOOKUP($A306&amp;"_"&amp;$C306,watf_2017!$A:$AD,18,FALSE)</f>
        <v>30156016</v>
      </c>
      <c r="T306" s="18">
        <f>VLOOKUP($A306&amp;"_"&amp;$C306,watf_2018!$A:$AD,18,FALSE)</f>
        <v>33231089</v>
      </c>
      <c r="U306" s="18">
        <f>VLOOKUP($A306&amp;"_"&amp;$C306,watf_2019!$A:$AD,18,FALSE)</f>
        <v>34507678</v>
      </c>
      <c r="V306" s="18">
        <f>VLOOKUP($A306&amp;"_"&amp;$C306,watf_2020!$A:$AD,19,FALSE)</f>
        <v>35455989</v>
      </c>
      <c r="W306" s="18">
        <f>VLOOKUP($A306&amp;"_"&amp;$C306,watf_2021!$A:$AD,18,FALSE)</f>
        <v>9493231</v>
      </c>
      <c r="X306" s="18">
        <f>VLOOKUP($A306&amp;"_"&amp;$C306,watf_2021!$A:$AD,19,FALSE)</f>
        <v>13689617.904100383</v>
      </c>
      <c r="Y306" s="18">
        <v>27902016</v>
      </c>
      <c r="Z306" s="18">
        <v>33063579.947325498</v>
      </c>
      <c r="AA306" s="18">
        <v>36596843.76499074</v>
      </c>
      <c r="AB306" s="18">
        <v>39314188.565864123</v>
      </c>
      <c r="AC306" s="18">
        <v>40850356.675235994</v>
      </c>
      <c r="AD306" s="18">
        <v>42053897.408467554</v>
      </c>
      <c r="AE306" s="18">
        <v>43247436.312618524</v>
      </c>
      <c r="AF306" s="18">
        <v>44533777.074073493</v>
      </c>
      <c r="AG306" s="18">
        <v>45913756.691814065</v>
      </c>
      <c r="AH306" s="18">
        <v>47307917.355293743</v>
      </c>
      <c r="AI306" s="18">
        <v>48722082.526194729</v>
      </c>
      <c r="AJ306" s="18">
        <v>50151211.943156235</v>
      </c>
      <c r="AK306" s="18">
        <v>51553256.94180879</v>
      </c>
      <c r="AL306" s="18">
        <v>52925147.654559635</v>
      </c>
      <c r="AM306" s="18">
        <v>54287179.194355115</v>
      </c>
      <c r="AN306" s="18">
        <v>55633658.107125171</v>
      </c>
      <c r="AO306" s="18">
        <v>56973068.675699063</v>
      </c>
      <c r="AP306" s="18">
        <v>58304922.129873365</v>
      </c>
      <c r="AQ306" s="18">
        <v>59633783.809624135</v>
      </c>
      <c r="AR306" s="18">
        <v>60958071.114891797</v>
      </c>
      <c r="AS306" s="18">
        <v>62284255.584863387</v>
      </c>
      <c r="AT306" s="18">
        <v>63610446.535797954</v>
      </c>
      <c r="AU306" s="18">
        <v>64939308.215548858</v>
      </c>
      <c r="AV306" s="18">
        <v>66263595.520816512</v>
      </c>
      <c r="AW306" s="18">
        <v>67589779.990788013</v>
      </c>
      <c r="AX306" s="18">
        <v>68915970.941722631</v>
      </c>
      <c r="AY306" s="18">
        <v>70244832.621473551</v>
      </c>
      <c r="AZ306" s="18">
        <v>71569119.926741123</v>
      </c>
      <c r="BA306" s="18">
        <v>72895304.396712556</v>
      </c>
      <c r="BB306" s="18">
        <v>74221495.347647294</v>
      </c>
      <c r="BC306" s="15">
        <v>75545781.182911396</v>
      </c>
    </row>
    <row r="307" spans="1:55" ht="16" x14ac:dyDescent="0.45">
      <c r="A307" s="19" t="s">
        <v>24</v>
      </c>
      <c r="B307" s="20" t="s">
        <v>96</v>
      </c>
      <c r="C307" s="21" t="s">
        <v>102</v>
      </c>
      <c r="D307" s="22" t="s">
        <v>34</v>
      </c>
      <c r="E307" s="23" t="s">
        <v>20</v>
      </c>
      <c r="F307" s="23" t="s">
        <v>34</v>
      </c>
      <c r="G307" s="23" t="s">
        <v>34</v>
      </c>
      <c r="H307" s="23" t="s">
        <v>20</v>
      </c>
      <c r="I307" s="23" t="s">
        <v>20</v>
      </c>
      <c r="J307" s="23" t="s">
        <v>20</v>
      </c>
      <c r="K307" s="23" t="s">
        <v>20</v>
      </c>
      <c r="L307" s="23" t="s">
        <v>20</v>
      </c>
      <c r="M307" s="23" t="s">
        <v>20</v>
      </c>
      <c r="N307" s="23" t="s">
        <v>20</v>
      </c>
      <c r="O307" s="23" t="s">
        <v>20</v>
      </c>
      <c r="P307" s="23" t="s">
        <v>20</v>
      </c>
      <c r="Q307" s="23" t="s">
        <v>34</v>
      </c>
      <c r="R307" s="24">
        <f>VLOOKUP($A307&amp;"_"&amp;$C307,watf_2016!$A:$AD,5,FALSE)</f>
        <v>1145097</v>
      </c>
      <c r="S307" s="24">
        <f>VLOOKUP($A307&amp;"_"&amp;$C307,watf_2017!$A:$AD,18,FALSE)</f>
        <v>1159253</v>
      </c>
      <c r="T307" s="24">
        <f>VLOOKUP($A307&amp;"_"&amp;$C307,watf_2018!$A:$AD,18,FALSE)</f>
        <v>1267568</v>
      </c>
      <c r="U307" s="24">
        <f>VLOOKUP($A307&amp;"_"&amp;$C307,watf_2019!$A:$AD,18,FALSE)</f>
        <v>1445703.1839999999</v>
      </c>
      <c r="V307" s="24">
        <f>VLOOKUP($A307&amp;"_"&amp;$C307,watf_2020!$A:$AD,19,FALSE)</f>
        <v>1430490</v>
      </c>
      <c r="W307" s="24">
        <f>VLOOKUP($A307&amp;"_"&amp;$C307,watf_2021!$A:$AD,18,FALSE)</f>
        <v>1679167.118</v>
      </c>
      <c r="X307" s="24">
        <f>VLOOKUP($A307&amp;"_"&amp;$C307,watf_2021!$A:$AD,19,FALSE)</f>
        <v>2148173.8687630207</v>
      </c>
      <c r="Y307" s="24">
        <v>1815121.835</v>
      </c>
      <c r="Z307" s="24">
        <v>1600264.2859076685</v>
      </c>
      <c r="AA307" s="24">
        <v>1649577.5283700626</v>
      </c>
      <c r="AB307" s="24">
        <v>1880563.9177013172</v>
      </c>
      <c r="AC307" s="24">
        <v>2028277.2441904589</v>
      </c>
      <c r="AD307" s="24">
        <v>2075775.949223717</v>
      </c>
      <c r="AE307" s="24">
        <v>2120891.3926908909</v>
      </c>
      <c r="AF307" s="24">
        <v>2166587.867346474</v>
      </c>
      <c r="AG307" s="24">
        <v>2204978.7154983212</v>
      </c>
      <c r="AH307" s="24">
        <v>2243372.4671866186</v>
      </c>
      <c r="AI307" s="24">
        <v>2279673.7025886094</v>
      </c>
      <c r="AJ307" s="24">
        <v>2316626.242073583</v>
      </c>
      <c r="AK307" s="24">
        <v>2346889.2024209783</v>
      </c>
      <c r="AL307" s="24">
        <v>2379675.5921005774</v>
      </c>
      <c r="AM307" s="24">
        <v>2410673.7051842953</v>
      </c>
      <c r="AN307" s="24">
        <v>2442435.0599658885</v>
      </c>
      <c r="AO307" s="24">
        <v>2468105.6558435592</v>
      </c>
      <c r="AP307" s="24">
        <v>2496550.5572966258</v>
      </c>
      <c r="AQ307" s="24">
        <v>2523457.8394039078</v>
      </c>
      <c r="AR307" s="24">
        <v>2551211.0023233816</v>
      </c>
      <c r="AS307" s="24">
        <v>2573385.4322670144</v>
      </c>
      <c r="AT307" s="24">
        <v>2598539.3892559689</v>
      </c>
      <c r="AU307" s="24">
        <v>2622363.9007991203</v>
      </c>
      <c r="AV307" s="24">
        <v>2647095.1691296934</v>
      </c>
      <c r="AW307" s="24">
        <v>2666687.1131950328</v>
      </c>
      <c r="AX307" s="24">
        <v>2686701.4718952118</v>
      </c>
      <c r="AY307" s="24">
        <v>2705519.3348184819</v>
      </c>
      <c r="AZ307" s="24">
        <v>2725244.8964075041</v>
      </c>
      <c r="BA307" s="24">
        <v>2740185.9475222658</v>
      </c>
      <c r="BB307" s="24">
        <v>2755577.1564123863</v>
      </c>
      <c r="BC307" s="21">
        <v>2769893.7956775944</v>
      </c>
    </row>
    <row r="308" spans="1:55" ht="16" x14ac:dyDescent="0.45">
      <c r="A308" s="13" t="s">
        <v>25</v>
      </c>
      <c r="B308" s="14" t="s">
        <v>96</v>
      </c>
      <c r="C308" s="15" t="s">
        <v>102</v>
      </c>
      <c r="D308" s="16" t="s">
        <v>34</v>
      </c>
      <c r="E308" s="17" t="s">
        <v>20</v>
      </c>
      <c r="F308" s="17" t="s">
        <v>34</v>
      </c>
      <c r="G308" s="17" t="s">
        <v>34</v>
      </c>
      <c r="H308" s="17" t="s">
        <v>20</v>
      </c>
      <c r="I308" s="17" t="s">
        <v>20</v>
      </c>
      <c r="J308" s="17" t="s">
        <v>20</v>
      </c>
      <c r="K308" s="17" t="s">
        <v>20</v>
      </c>
      <c r="L308" s="17" t="s">
        <v>20</v>
      </c>
      <c r="M308" s="17" t="s">
        <v>20</v>
      </c>
      <c r="N308" s="17" t="s">
        <v>20</v>
      </c>
      <c r="O308" s="17" t="s">
        <v>20</v>
      </c>
      <c r="P308" s="17" t="s">
        <v>20</v>
      </c>
      <c r="Q308" s="17" t="s">
        <v>34</v>
      </c>
      <c r="R308" s="18">
        <f>VLOOKUP($A308&amp;"_"&amp;$C308,watf_2016!$A:$AD,5,FALSE)</f>
        <v>426016</v>
      </c>
      <c r="S308" s="18">
        <f>VLOOKUP($A308&amp;"_"&amp;$C308,watf_2017!$A:$AD,18,FALSE)</f>
        <v>402300</v>
      </c>
      <c r="T308" s="18">
        <f>VLOOKUP($A308&amp;"_"&amp;$C308,watf_2018!$A:$AD,18,FALSE)</f>
        <v>413672</v>
      </c>
      <c r="U308" s="18">
        <f>VLOOKUP($A308&amp;"_"&amp;$C308,watf_2019!$A:$AD,18,FALSE)</f>
        <v>418555</v>
      </c>
      <c r="V308" s="18">
        <f>VLOOKUP($A308&amp;"_"&amp;$C308,watf_2020!$A:$AD,19,FALSE)</f>
        <v>418215</v>
      </c>
      <c r="W308" s="18">
        <f>VLOOKUP($A308&amp;"_"&amp;$C308,watf_2021!$A:$AD,18,FALSE)</f>
        <v>226542</v>
      </c>
      <c r="X308" s="18">
        <f>VLOOKUP($A308&amp;"_"&amp;$C308,watf_2021!$A:$AD,19,FALSE)</f>
        <v>296040.10607845604</v>
      </c>
      <c r="Y308" s="18">
        <v>366309</v>
      </c>
      <c r="Z308" s="18">
        <v>372840.19378626731</v>
      </c>
      <c r="AA308" s="18">
        <v>410477.2717095663</v>
      </c>
      <c r="AB308" s="18">
        <v>436811.07538169733</v>
      </c>
      <c r="AC308" s="18">
        <v>462970.28894888726</v>
      </c>
      <c r="AD308" s="18">
        <v>481649.27328128344</v>
      </c>
      <c r="AE308" s="18">
        <v>493507.75720946549</v>
      </c>
      <c r="AF308" s="18">
        <v>501352.15346734348</v>
      </c>
      <c r="AG308" s="18">
        <v>509793.69029905403</v>
      </c>
      <c r="AH308" s="18">
        <v>518122.74521957146</v>
      </c>
      <c r="AI308" s="18">
        <v>526381.02488339751</v>
      </c>
      <c r="AJ308" s="18">
        <v>534575.47206112812</v>
      </c>
      <c r="AK308" s="18">
        <v>542304.47649556072</v>
      </c>
      <c r="AL308" s="18">
        <v>549564.42396034847</v>
      </c>
      <c r="AM308" s="18">
        <v>556521.64876242471</v>
      </c>
      <c r="AN308" s="18">
        <v>563182.61839508777</v>
      </c>
      <c r="AO308" s="18">
        <v>569587.04105756385</v>
      </c>
      <c r="AP308" s="18">
        <v>575746.1221149757</v>
      </c>
      <c r="AQ308" s="18">
        <v>581683.27824782988</v>
      </c>
      <c r="AR308" s="18">
        <v>587437.46174243395</v>
      </c>
      <c r="AS308" s="18">
        <v>593025.8524809205</v>
      </c>
      <c r="AT308" s="18">
        <v>598446.00440602563</v>
      </c>
      <c r="AU308" s="18">
        <v>603702.65392586601</v>
      </c>
      <c r="AV308" s="18">
        <v>608789.80008946685</v>
      </c>
      <c r="AW308" s="18">
        <v>613722.23085312406</v>
      </c>
      <c r="AX308" s="18">
        <v>618497.95007701556</v>
      </c>
      <c r="AY308" s="18">
        <v>623120.65275591658</v>
      </c>
      <c r="AZ308" s="18">
        <v>627586.51324791985</v>
      </c>
      <c r="BA308" s="18">
        <v>631908.05391220236</v>
      </c>
      <c r="BB308" s="18">
        <v>636083.7262657542</v>
      </c>
      <c r="BC308" s="15">
        <v>640083.35992838419</v>
      </c>
    </row>
    <row r="309" spans="1:55" ht="16" x14ac:dyDescent="0.45">
      <c r="A309" s="19" t="s">
        <v>19</v>
      </c>
      <c r="B309" s="20" t="s">
        <v>96</v>
      </c>
      <c r="C309" s="21" t="s">
        <v>103</v>
      </c>
      <c r="D309" s="22" t="s">
        <v>20</v>
      </c>
      <c r="E309" s="23" t="s">
        <v>20</v>
      </c>
      <c r="F309" s="23" t="s">
        <v>20</v>
      </c>
      <c r="G309" s="23" t="s">
        <v>34</v>
      </c>
      <c r="H309" s="23" t="s">
        <v>20</v>
      </c>
      <c r="I309" s="23" t="s">
        <v>34</v>
      </c>
      <c r="J309" s="23" t="s">
        <v>20</v>
      </c>
      <c r="K309" s="23" t="s">
        <v>20</v>
      </c>
      <c r="L309" s="23" t="s">
        <v>20</v>
      </c>
      <c r="M309" s="23" t="s">
        <v>20</v>
      </c>
      <c r="N309" s="23" t="s">
        <v>20</v>
      </c>
      <c r="O309" s="23" t="s">
        <v>20</v>
      </c>
      <c r="P309" s="23" t="s">
        <v>20</v>
      </c>
      <c r="Q309" s="23" t="s">
        <v>20</v>
      </c>
      <c r="R309" s="24">
        <f>VLOOKUP($A309&amp;"_"&amp;$C309,watf_2016!$A:$AD,5,FALSE)</f>
        <v>316611</v>
      </c>
      <c r="S309" s="24">
        <f>VLOOKUP($A309&amp;"_"&amp;$C309,watf_2017!$A:$AD,18,FALSE)</f>
        <v>319200</v>
      </c>
      <c r="T309" s="24">
        <f>VLOOKUP($A309&amp;"_"&amp;$C309,watf_2018!$A:$AD,18,FALSE)</f>
        <v>544111</v>
      </c>
      <c r="U309" s="24">
        <f>VLOOKUP($A309&amp;"_"&amp;$C309,watf_2019!$A:$AD,18,FALSE)</f>
        <v>614014</v>
      </c>
      <c r="V309" s="24">
        <f>VLOOKUP($A309&amp;"_"&amp;$C309,watf_2020!$A:$AD,19,FALSE)</f>
        <v>570201</v>
      </c>
      <c r="W309" s="24">
        <f>VLOOKUP($A309&amp;"_"&amp;$C309,watf_2021!$A:$AD,18,FALSE)</f>
        <v>263296</v>
      </c>
      <c r="X309" s="24">
        <f>VLOOKUP($A309&amp;"_"&amp;$C309,watf_2021!$A:$AD,19,FALSE)</f>
        <v>390214.05008396908</v>
      </c>
      <c r="Y309" s="24">
        <v>462984</v>
      </c>
      <c r="Z309" s="24">
        <v>538329.31132585311</v>
      </c>
      <c r="AA309" s="24">
        <v>588826.48542188678</v>
      </c>
      <c r="AB309" s="24">
        <v>642866.92715587898</v>
      </c>
      <c r="AC309" s="24">
        <v>690857.12637353863</v>
      </c>
      <c r="AD309" s="24">
        <v>735071.85192459519</v>
      </c>
      <c r="AE309" s="24">
        <v>774339.75310396228</v>
      </c>
      <c r="AF309" s="24">
        <v>809372.76766821952</v>
      </c>
      <c r="AG309" s="24">
        <v>846108.78447548125</v>
      </c>
      <c r="AH309" s="24">
        <v>882925.60330830072</v>
      </c>
      <c r="AI309" s="24">
        <v>919835.30730227381</v>
      </c>
      <c r="AJ309" s="24">
        <v>957053.40275488573</v>
      </c>
      <c r="AK309" s="24">
        <v>993496.08926981129</v>
      </c>
      <c r="AL309" s="24">
        <v>1029236.3157353492</v>
      </c>
      <c r="AM309" s="24">
        <v>1064607.366872862</v>
      </c>
      <c r="AN309" s="24">
        <v>1099775.2584385357</v>
      </c>
      <c r="AO309" s="24">
        <v>1134590.2111939746</v>
      </c>
      <c r="AP309" s="24">
        <v>1169161.4462223849</v>
      </c>
      <c r="AQ309" s="24">
        <v>1203482.1642109279</v>
      </c>
      <c r="AR309" s="24">
        <v>1237908.1865618268</v>
      </c>
      <c r="AS309" s="24">
        <v>1272252.3993976733</v>
      </c>
      <c r="AT309" s="24">
        <v>1306596.5648675608</v>
      </c>
      <c r="AU309" s="24">
        <v>1340917.2828561035</v>
      </c>
      <c r="AV309" s="24">
        <v>1375343.3052070052</v>
      </c>
      <c r="AW309" s="24">
        <v>1409687.5180428491</v>
      </c>
      <c r="AX309" s="24">
        <v>1444031.6835127366</v>
      </c>
      <c r="AY309" s="24">
        <v>1478352.4015012796</v>
      </c>
      <c r="AZ309" s="24">
        <v>1512778.4238521808</v>
      </c>
      <c r="BA309" s="24">
        <v>1547122.6366880273</v>
      </c>
      <c r="BB309" s="24">
        <v>1581466.8021579122</v>
      </c>
      <c r="BC309" s="21">
        <v>1615179.4240650483</v>
      </c>
    </row>
    <row r="310" spans="1:55" ht="16" x14ac:dyDescent="0.45">
      <c r="A310" s="13" t="s">
        <v>22</v>
      </c>
      <c r="B310" s="14" t="s">
        <v>96</v>
      </c>
      <c r="C310" s="15" t="s">
        <v>103</v>
      </c>
      <c r="D310" s="16" t="s">
        <v>20</v>
      </c>
      <c r="E310" s="17" t="s">
        <v>20</v>
      </c>
      <c r="F310" s="17" t="s">
        <v>20</v>
      </c>
      <c r="G310" s="17" t="s">
        <v>34</v>
      </c>
      <c r="H310" s="17" t="s">
        <v>20</v>
      </c>
      <c r="I310" s="17" t="s">
        <v>34</v>
      </c>
      <c r="J310" s="17" t="s">
        <v>20</v>
      </c>
      <c r="K310" s="17" t="s">
        <v>20</v>
      </c>
      <c r="L310" s="17" t="s">
        <v>20</v>
      </c>
      <c r="M310" s="17" t="s">
        <v>20</v>
      </c>
      <c r="N310" s="17" t="s">
        <v>20</v>
      </c>
      <c r="O310" s="17" t="s">
        <v>20</v>
      </c>
      <c r="P310" s="17" t="s">
        <v>20</v>
      </c>
      <c r="Q310" s="17" t="s">
        <v>20</v>
      </c>
      <c r="R310" s="18">
        <f>VLOOKUP($A310&amp;"_"&amp;$C310,watf_2016!$A:$AD,5,FALSE)</f>
        <v>7570531</v>
      </c>
      <c r="S310" s="18">
        <f>VLOOKUP($A310&amp;"_"&amp;$C310,watf_2017!$A:$AD,18,FALSE)</f>
        <v>9259933</v>
      </c>
      <c r="T310" s="18">
        <f>VLOOKUP($A310&amp;"_"&amp;$C310,watf_2018!$A:$AD,18,FALSE)</f>
        <v>10932916</v>
      </c>
      <c r="U310" s="18">
        <f>VLOOKUP($A310&amp;"_"&amp;$C310,watf_2019!$A:$AD,18,FALSE)</f>
        <v>11987112</v>
      </c>
      <c r="V310" s="18">
        <f>VLOOKUP($A310&amp;"_"&amp;$C310,watf_2020!$A:$AD,19,FALSE)</f>
        <v>11525336</v>
      </c>
      <c r="W310" s="18">
        <f>VLOOKUP($A310&amp;"_"&amp;$C310,watf_2021!$A:$AD,18,FALSE)</f>
        <v>3648674</v>
      </c>
      <c r="X310" s="18">
        <f>VLOOKUP($A310&amp;"_"&amp;$C310,watf_2021!$A:$AD,19,FALSE)</f>
        <v>4802617.4476525187</v>
      </c>
      <c r="Y310" s="18">
        <v>8817716</v>
      </c>
      <c r="Z310" s="18">
        <v>10818900.561387535</v>
      </c>
      <c r="AA310" s="18">
        <v>12558798.835903937</v>
      </c>
      <c r="AB310" s="18">
        <v>14345596.738280518</v>
      </c>
      <c r="AC310" s="18">
        <v>15860825.453885879</v>
      </c>
      <c r="AD310" s="18">
        <v>17135066.263356272</v>
      </c>
      <c r="AE310" s="18">
        <v>18054700.282504857</v>
      </c>
      <c r="AF310" s="18">
        <v>18983474.194344111</v>
      </c>
      <c r="AG310" s="18">
        <v>19751865.55862873</v>
      </c>
      <c r="AH310" s="18">
        <v>20536067.781271517</v>
      </c>
      <c r="AI310" s="18">
        <v>21346897.03579865</v>
      </c>
      <c r="AJ310" s="18">
        <v>22161341.420718253</v>
      </c>
      <c r="AK310" s="18">
        <v>22984208.832908884</v>
      </c>
      <c r="AL310" s="18">
        <v>23807091.080715258</v>
      </c>
      <c r="AM310" s="18">
        <v>24638456.403023664</v>
      </c>
      <c r="AN310" s="18">
        <v>25452900.787943263</v>
      </c>
      <c r="AO310" s="18">
        <v>26275768.200133797</v>
      </c>
      <c r="AP310" s="18">
        <v>27098650.447940178</v>
      </c>
      <c r="AQ310" s="18">
        <v>27930015.77024848</v>
      </c>
      <c r="AR310" s="18">
        <v>28744460.155168183</v>
      </c>
      <c r="AS310" s="18">
        <v>29567327.56735881</v>
      </c>
      <c r="AT310" s="18">
        <v>30390209.815165088</v>
      </c>
      <c r="AU310" s="18">
        <v>31221575.137473494</v>
      </c>
      <c r="AV310" s="18">
        <v>32036019.522393193</v>
      </c>
      <c r="AW310" s="18">
        <v>32858886.934583724</v>
      </c>
      <c r="AX310" s="18">
        <v>33681769.182390101</v>
      </c>
      <c r="AY310" s="18">
        <v>34513134.504698411</v>
      </c>
      <c r="AZ310" s="18">
        <v>35327578.889618121</v>
      </c>
      <c r="BA310" s="18">
        <v>36150446.301808737</v>
      </c>
      <c r="BB310" s="18">
        <v>36973328.549614929</v>
      </c>
      <c r="BC310" s="15">
        <v>37787556.636262245</v>
      </c>
    </row>
    <row r="311" spans="1:55" ht="16" x14ac:dyDescent="0.45">
      <c r="A311" s="19" t="s">
        <v>23</v>
      </c>
      <c r="B311" s="20" t="s">
        <v>96</v>
      </c>
      <c r="C311" s="21" t="s">
        <v>103</v>
      </c>
      <c r="D311" s="22" t="s">
        <v>20</v>
      </c>
      <c r="E311" s="23" t="s">
        <v>20</v>
      </c>
      <c r="F311" s="23" t="s">
        <v>20</v>
      </c>
      <c r="G311" s="23" t="s">
        <v>34</v>
      </c>
      <c r="H311" s="23" t="s">
        <v>20</v>
      </c>
      <c r="I311" s="23" t="s">
        <v>34</v>
      </c>
      <c r="J311" s="23" t="s">
        <v>20</v>
      </c>
      <c r="K311" s="23" t="s">
        <v>20</v>
      </c>
      <c r="L311" s="23" t="s">
        <v>20</v>
      </c>
      <c r="M311" s="23" t="s">
        <v>20</v>
      </c>
      <c r="N311" s="23" t="s">
        <v>20</v>
      </c>
      <c r="O311" s="23" t="s">
        <v>20</v>
      </c>
      <c r="P311" s="23" t="s">
        <v>20</v>
      </c>
      <c r="Q311" s="23" t="s">
        <v>20</v>
      </c>
      <c r="R311" s="24">
        <f>VLOOKUP($A311&amp;"_"&amp;$C311,watf_2016!$A:$AD,5,FALSE)</f>
        <v>7950662</v>
      </c>
      <c r="S311" s="24">
        <f>VLOOKUP($A311&amp;"_"&amp;$C311,watf_2017!$A:$AD,18,FALSE)</f>
        <v>9625899</v>
      </c>
      <c r="T311" s="24">
        <f>VLOOKUP($A311&amp;"_"&amp;$C311,watf_2018!$A:$AD,18,FALSE)</f>
        <v>11532435</v>
      </c>
      <c r="U311" s="24">
        <f>VLOOKUP($A311&amp;"_"&amp;$C311,watf_2019!$A:$AD,18,FALSE)</f>
        <v>12659482</v>
      </c>
      <c r="V311" s="24">
        <f>VLOOKUP($A311&amp;"_"&amp;$C311,watf_2020!$A:$AD,19,FALSE)</f>
        <v>12154683</v>
      </c>
      <c r="W311" s="24">
        <f>VLOOKUP($A311&amp;"_"&amp;$C311,watf_2021!$A:$AD,18,FALSE)</f>
        <v>4026021</v>
      </c>
      <c r="X311" s="24">
        <f>VLOOKUP($A311&amp;"_"&amp;$C311,watf_2021!$A:$AD,19,FALSE)</f>
        <v>5328631.9858690565</v>
      </c>
      <c r="Y311" s="24">
        <v>9353061</v>
      </c>
      <c r="Z311" s="24">
        <v>11445781.43787759</v>
      </c>
      <c r="AA311" s="24">
        <v>13250136.480600066</v>
      </c>
      <c r="AB311" s="24">
        <v>15105327.718718437</v>
      </c>
      <c r="AC311" s="24">
        <v>16680734.947342735</v>
      </c>
      <c r="AD311" s="24">
        <v>18009470.39238926</v>
      </c>
      <c r="AE311" s="24">
        <v>18975848.80714725</v>
      </c>
      <c r="AF311" s="24">
        <v>19947170.471986596</v>
      </c>
      <c r="AG311" s="24">
        <v>20758575.377664249</v>
      </c>
      <c r="AH311" s="24">
        <v>21585995.849943593</v>
      </c>
      <c r="AI311" s="24">
        <v>22440344.572682653</v>
      </c>
      <c r="AJ311" s="24">
        <v>23298647.408711459</v>
      </c>
      <c r="AK311" s="24">
        <v>24164657.491044596</v>
      </c>
      <c r="AL311" s="24">
        <v>25029974.587582152</v>
      </c>
      <c r="AM311" s="24">
        <v>25903468.846825369</v>
      </c>
      <c r="AN311" s="24">
        <v>26759705.493664034</v>
      </c>
      <c r="AO311" s="24">
        <v>27624075.150905833</v>
      </c>
      <c r="AP311" s="24">
        <v>28488214.141457863</v>
      </c>
      <c r="AQ311" s="24">
        <v>29360649.878174368</v>
      </c>
      <c r="AR311" s="24">
        <v>30216138.871493489</v>
      </c>
      <c r="AS311" s="24">
        <v>31080034.118487976</v>
      </c>
      <c r="AT311" s="24">
        <v>31943944.269035153</v>
      </c>
      <c r="AU311" s="24">
        <v>32816380.005751763</v>
      </c>
      <c r="AV311" s="24">
        <v>33671868.999070883</v>
      </c>
      <c r="AW311" s="24">
        <v>34535764.246065266</v>
      </c>
      <c r="AX311" s="24">
        <v>35399674.396612547</v>
      </c>
      <c r="AY311" s="24">
        <v>36272110.133329049</v>
      </c>
      <c r="AZ311" s="24">
        <v>37127599.126648188</v>
      </c>
      <c r="BA311" s="24">
        <v>37991494.373642676</v>
      </c>
      <c r="BB311" s="24">
        <v>38855404.524189748</v>
      </c>
      <c r="BC311" s="21">
        <v>39709956.569993742</v>
      </c>
    </row>
    <row r="312" spans="1:55" ht="16" x14ac:dyDescent="0.45">
      <c r="A312" s="13" t="s">
        <v>24</v>
      </c>
      <c r="B312" s="14" t="s">
        <v>96</v>
      </c>
      <c r="C312" s="15" t="s">
        <v>103</v>
      </c>
      <c r="D312" s="16" t="s">
        <v>20</v>
      </c>
      <c r="E312" s="17" t="s">
        <v>20</v>
      </c>
      <c r="F312" s="17" t="s">
        <v>20</v>
      </c>
      <c r="G312" s="17" t="s">
        <v>34</v>
      </c>
      <c r="H312" s="17" t="s">
        <v>20</v>
      </c>
      <c r="I312" s="17" t="s">
        <v>34</v>
      </c>
      <c r="J312" s="17" t="s">
        <v>20</v>
      </c>
      <c r="K312" s="17" t="s">
        <v>20</v>
      </c>
      <c r="L312" s="17" t="s">
        <v>20</v>
      </c>
      <c r="M312" s="17" t="s">
        <v>20</v>
      </c>
      <c r="N312" s="17" t="s">
        <v>20</v>
      </c>
      <c r="O312" s="17" t="s">
        <v>20</v>
      </c>
      <c r="P312" s="17" t="s">
        <v>20</v>
      </c>
      <c r="Q312" s="17" t="s">
        <v>20</v>
      </c>
      <c r="R312" s="18">
        <f>VLOOKUP($A312&amp;"_"&amp;$C312,watf_2016!$A:$AD,5,FALSE)</f>
        <v>32848</v>
      </c>
      <c r="S312" s="18">
        <f>VLOOKUP($A312&amp;"_"&amp;$C312,watf_2017!$A:$AD,18,FALSE)</f>
        <v>38081</v>
      </c>
      <c r="T312" s="18">
        <f>VLOOKUP($A312&amp;"_"&amp;$C312,watf_2018!$A:$AD,18,FALSE)</f>
        <v>36033</v>
      </c>
      <c r="U312" s="18">
        <f>VLOOKUP($A312&amp;"_"&amp;$C312,watf_2019!$A:$AD,18,FALSE)</f>
        <v>31322.94</v>
      </c>
      <c r="V312" s="18">
        <f>VLOOKUP($A312&amp;"_"&amp;$C312,watf_2020!$A:$AD,19,FALSE)</f>
        <v>29424</v>
      </c>
      <c r="W312" s="18">
        <f>VLOOKUP($A312&amp;"_"&amp;$C312,watf_2021!$A:$AD,18,FALSE)</f>
        <v>26481.91</v>
      </c>
      <c r="X312" s="18">
        <f>VLOOKUP($A312&amp;"_"&amp;$C312,watf_2021!$A:$AD,19,FALSE)</f>
        <v>26292.479550627904</v>
      </c>
      <c r="Y312" s="18">
        <v>26761.78</v>
      </c>
      <c r="Z312" s="18">
        <v>21904.361839554887</v>
      </c>
      <c r="AA312" s="18">
        <v>24347.260883449821</v>
      </c>
      <c r="AB312" s="18">
        <v>26845.894715946946</v>
      </c>
      <c r="AC312" s="18">
        <v>28952.268894101988</v>
      </c>
      <c r="AD312" s="18">
        <v>30644.91598418753</v>
      </c>
      <c r="AE312" s="18">
        <v>32086.451388337271</v>
      </c>
      <c r="AF312" s="18">
        <v>33435.897107308767</v>
      </c>
      <c r="AG312" s="18">
        <v>34765.777724631153</v>
      </c>
      <c r="AH312" s="18">
        <v>35952.857333860324</v>
      </c>
      <c r="AI312" s="18">
        <v>37053.902143160209</v>
      </c>
      <c r="AJ312" s="18">
        <v>38071.917358081468</v>
      </c>
      <c r="AK312" s="18">
        <v>39006.215485100787</v>
      </c>
      <c r="AL312" s="18">
        <v>39870.1965992072</v>
      </c>
      <c r="AM312" s="18">
        <v>40724.396492885113</v>
      </c>
      <c r="AN312" s="18">
        <v>41550.162637765759</v>
      </c>
      <c r="AO312" s="18">
        <v>42293.269865529721</v>
      </c>
      <c r="AP312" s="18">
        <v>42944.127340746512</v>
      </c>
      <c r="AQ312" s="18">
        <v>43526.482910525163</v>
      </c>
      <c r="AR312" s="18">
        <v>44108.838480303813</v>
      </c>
      <c r="AS312" s="18">
        <v>44691.194050082464</v>
      </c>
      <c r="AT312" s="18">
        <v>45273.549619861114</v>
      </c>
      <c r="AU312" s="18">
        <v>45855.905189639765</v>
      </c>
      <c r="AV312" s="18">
        <v>46438.260759418416</v>
      </c>
      <c r="AW312" s="18">
        <v>47020.616329197066</v>
      </c>
      <c r="AX312" s="18">
        <v>47602.971898975717</v>
      </c>
      <c r="AY312" s="18">
        <v>48185.327468754367</v>
      </c>
      <c r="AZ312" s="18">
        <v>48767.683038533018</v>
      </c>
      <c r="BA312" s="18">
        <v>49350.038608311668</v>
      </c>
      <c r="BB312" s="18">
        <v>49932.394178090319</v>
      </c>
      <c r="BC312" s="15">
        <v>50511.041233537791</v>
      </c>
    </row>
    <row r="313" spans="1:55" ht="16" x14ac:dyDescent="0.45">
      <c r="A313" s="19" t="s">
        <v>25</v>
      </c>
      <c r="B313" s="20" t="s">
        <v>96</v>
      </c>
      <c r="C313" s="21" t="s">
        <v>103</v>
      </c>
      <c r="D313" s="22" t="s">
        <v>20</v>
      </c>
      <c r="E313" s="23" t="s">
        <v>20</v>
      </c>
      <c r="F313" s="23" t="s">
        <v>20</v>
      </c>
      <c r="G313" s="23" t="s">
        <v>34</v>
      </c>
      <c r="H313" s="23" t="s">
        <v>20</v>
      </c>
      <c r="I313" s="23" t="s">
        <v>34</v>
      </c>
      <c r="J313" s="23" t="s">
        <v>20</v>
      </c>
      <c r="K313" s="23" t="s">
        <v>20</v>
      </c>
      <c r="L313" s="23" t="s">
        <v>20</v>
      </c>
      <c r="M313" s="23" t="s">
        <v>20</v>
      </c>
      <c r="N313" s="23" t="s">
        <v>20</v>
      </c>
      <c r="O313" s="23" t="s">
        <v>20</v>
      </c>
      <c r="P313" s="23" t="s">
        <v>20</v>
      </c>
      <c r="Q313" s="23" t="s">
        <v>20</v>
      </c>
      <c r="R313" s="24">
        <f>VLOOKUP($A313&amp;"_"&amp;$C313,watf_2016!$A:$AD,5,FALSE)</f>
        <v>78084</v>
      </c>
      <c r="S313" s="24">
        <f>VLOOKUP($A313&amp;"_"&amp;$C313,watf_2017!$A:$AD,18,FALSE)</f>
        <v>93234</v>
      </c>
      <c r="T313" s="24">
        <f>VLOOKUP($A313&amp;"_"&amp;$C313,watf_2018!$A:$AD,18,FALSE)</f>
        <v>97533</v>
      </c>
      <c r="U313" s="24">
        <f>VLOOKUP($A313&amp;"_"&amp;$C313,watf_2019!$A:$AD,18,FALSE)</f>
        <v>105781</v>
      </c>
      <c r="V313" s="24">
        <f>VLOOKUP($A313&amp;"_"&amp;$C313,watf_2020!$A:$AD,19,FALSE)</f>
        <v>100579</v>
      </c>
      <c r="W313" s="24">
        <f>VLOOKUP($A313&amp;"_"&amp;$C313,watf_2021!$A:$AD,18,FALSE)</f>
        <v>50535</v>
      </c>
      <c r="X313" s="24">
        <f>VLOOKUP($A313&amp;"_"&amp;$C313,watf_2021!$A:$AD,19,FALSE)</f>
        <v>60335.201631650576</v>
      </c>
      <c r="Y313" s="24">
        <v>84891</v>
      </c>
      <c r="Z313" s="24">
        <v>95871.199309418385</v>
      </c>
      <c r="AA313" s="24">
        <v>109969.26542381645</v>
      </c>
      <c r="AB313" s="24">
        <v>121818.64957223245</v>
      </c>
      <c r="AC313" s="24">
        <v>132940.29970870388</v>
      </c>
      <c r="AD313" s="24">
        <v>143593.41236324087</v>
      </c>
      <c r="AE313" s="24">
        <v>149369.42620295816</v>
      </c>
      <c r="AF313" s="24">
        <v>154988.70269028202</v>
      </c>
      <c r="AG313" s="24">
        <v>159942.96125368337</v>
      </c>
      <c r="AH313" s="24">
        <v>164938.8900575976</v>
      </c>
      <c r="AI313" s="24">
        <v>170094.16816007544</v>
      </c>
      <c r="AJ313" s="24">
        <v>175093.04026883328</v>
      </c>
      <c r="AK313" s="24">
        <v>180168.16278142843</v>
      </c>
      <c r="AL313" s="24">
        <v>185210.61482972995</v>
      </c>
      <c r="AM313" s="24">
        <v>190329.45828542573</v>
      </c>
      <c r="AN313" s="24">
        <v>195201.16062204604</v>
      </c>
      <c r="AO313" s="24">
        <v>200151.20219522034</v>
      </c>
      <c r="AP313" s="24">
        <v>205071.4034133192</v>
      </c>
      <c r="AQ313" s="24">
        <v>210068.71334041789</v>
      </c>
      <c r="AR313" s="24">
        <v>214822.22170892166</v>
      </c>
      <c r="AS313" s="24">
        <v>219655.40253181208</v>
      </c>
      <c r="AT313" s="24">
        <v>224460.54402503977</v>
      </c>
      <c r="AU313" s="24">
        <v>229343.90488034952</v>
      </c>
      <c r="AV313" s="24">
        <v>233985.40105532686</v>
      </c>
      <c r="AW313" s="24">
        <v>238706.70791573712</v>
      </c>
      <c r="AX313" s="24">
        <v>243400.70341596755</v>
      </c>
      <c r="AY313" s="24">
        <v>248173.04985836832</v>
      </c>
      <c r="AZ313" s="24">
        <v>252705.43165072883</v>
      </c>
      <c r="BA313" s="24">
        <v>257317.75574272248</v>
      </c>
      <c r="BB313" s="24">
        <v>261903.47993914987</v>
      </c>
      <c r="BC313" s="21">
        <v>266496.06103201036</v>
      </c>
    </row>
    <row r="314" spans="1:55" ht="16" x14ac:dyDescent="0.45">
      <c r="A314" s="13" t="s">
        <v>22</v>
      </c>
      <c r="B314" s="14" t="s">
        <v>96</v>
      </c>
      <c r="C314" s="15" t="s">
        <v>104</v>
      </c>
      <c r="D314" s="16" t="s">
        <v>20</v>
      </c>
      <c r="E314" s="17" t="s">
        <v>20</v>
      </c>
      <c r="F314" s="17" t="s">
        <v>20</v>
      </c>
      <c r="G314" s="17" t="s">
        <v>20</v>
      </c>
      <c r="H314" s="17" t="s">
        <v>20</v>
      </c>
      <c r="I314" s="17" t="s">
        <v>34</v>
      </c>
      <c r="J314" s="17" t="s">
        <v>20</v>
      </c>
      <c r="K314" s="17" t="s">
        <v>20</v>
      </c>
      <c r="L314" s="17" t="s">
        <v>20</v>
      </c>
      <c r="M314" s="17" t="s">
        <v>20</v>
      </c>
      <c r="N314" s="17" t="s">
        <v>20</v>
      </c>
      <c r="O314" s="17" t="s">
        <v>20</v>
      </c>
      <c r="P314" s="17" t="s">
        <v>20</v>
      </c>
      <c r="Q314" s="17" t="s">
        <v>20</v>
      </c>
      <c r="R314" s="18" t="e">
        <f>VLOOKUP($A314&amp;"_"&amp;$C314,watf_2016!$A:$AD,5,FALSE)</f>
        <v>#N/A</v>
      </c>
      <c r="S314" s="18" t="e">
        <f>VLOOKUP($A314&amp;"_"&amp;$C314,watf_2017!$A:$AD,18,FALSE)</f>
        <v>#N/A</v>
      </c>
      <c r="T314" s="18" t="e">
        <f>VLOOKUP($A314&amp;"_"&amp;$C314,watf_2018!$A:$AD,18,FALSE)</f>
        <v>#N/A</v>
      </c>
      <c r="U314" s="18" t="e">
        <f>VLOOKUP($A314&amp;"_"&amp;$C314,watf_2019!$A:$AD,18,FALSE)</f>
        <v>#N/A</v>
      </c>
      <c r="V314" s="18" t="e">
        <f>VLOOKUP($A314&amp;"_"&amp;$C314,watf_2020!$A:$AD,19,FALSE)</f>
        <v>#N/A</v>
      </c>
      <c r="W314" s="18" t="e">
        <f>VLOOKUP($A314&amp;"_"&amp;$C314,watf_2021!$A:$AD,18,FALSE)</f>
        <v>#N/A</v>
      </c>
      <c r="X314" s="18" t="e">
        <f>VLOOKUP($A314&amp;"_"&amp;$C314,watf_2021!$A:$AD,19,FALSE)</f>
        <v>#N/A</v>
      </c>
      <c r="Y314" s="18">
        <v>2067001</v>
      </c>
      <c r="Z314" s="18">
        <v>2578679.3050150564</v>
      </c>
      <c r="AA314" s="18">
        <v>3664716.0443338314</v>
      </c>
      <c r="AB314" s="18">
        <v>5343382.2059262469</v>
      </c>
      <c r="AC314" s="18">
        <v>6539780.5336350901</v>
      </c>
      <c r="AD314" s="18">
        <v>6940910.1297808755</v>
      </c>
      <c r="AE314" s="18">
        <v>7328443.5840621758</v>
      </c>
      <c r="AF314" s="18">
        <v>7680309.6024880847</v>
      </c>
      <c r="AG314" s="18">
        <v>8054386.6547972653</v>
      </c>
      <c r="AH314" s="18">
        <v>8433021.5122237299</v>
      </c>
      <c r="AI314" s="18">
        <v>8836001.1715309378</v>
      </c>
      <c r="AJ314" s="18">
        <v>9208599.0717599485</v>
      </c>
      <c r="AK314" s="18">
        <v>9598098.2065773755</v>
      </c>
      <c r="AL314" s="18">
        <v>9986037.9382444341</v>
      </c>
      <c r="AM314" s="18">
        <v>10390911.889893608</v>
      </c>
      <c r="AN314" s="18">
        <v>10757287.163460508</v>
      </c>
      <c r="AO314" s="18">
        <v>11140435.368375963</v>
      </c>
      <c r="AP314" s="18">
        <v>11522043.096535375</v>
      </c>
      <c r="AQ314" s="18">
        <v>11920456.452363994</v>
      </c>
      <c r="AR314" s="18">
        <v>12280684.659414761</v>
      </c>
      <c r="AS314" s="18">
        <v>12657558.466068337</v>
      </c>
      <c r="AT314" s="18">
        <v>13032910.519649593</v>
      </c>
      <c r="AU314" s="18">
        <v>13424940.582594523</v>
      </c>
      <c r="AV314" s="18">
        <v>13779096.473799922</v>
      </c>
      <c r="AW314" s="18">
        <v>14149771.597021742</v>
      </c>
      <c r="AX314" s="18">
        <v>14518943.490174143</v>
      </c>
      <c r="AY314" s="18">
        <v>14904666.741034988</v>
      </c>
      <c r="AZ314" s="18">
        <v>15252824.265697064</v>
      </c>
      <c r="BA314" s="18">
        <v>15617375.611668224</v>
      </c>
      <c r="BB314" s="18">
        <v>15980442.051902153</v>
      </c>
      <c r="BC314" s="15">
        <v>16323035.105985712</v>
      </c>
    </row>
    <row r="315" spans="1:55" ht="16" x14ac:dyDescent="0.45">
      <c r="A315" s="19" t="s">
        <v>23</v>
      </c>
      <c r="B315" s="20" t="s">
        <v>96</v>
      </c>
      <c r="C315" s="21" t="s">
        <v>104</v>
      </c>
      <c r="D315" s="22" t="s">
        <v>20</v>
      </c>
      <c r="E315" s="23" t="s">
        <v>20</v>
      </c>
      <c r="F315" s="23" t="s">
        <v>20</v>
      </c>
      <c r="G315" s="23" t="s">
        <v>20</v>
      </c>
      <c r="H315" s="23" t="s">
        <v>20</v>
      </c>
      <c r="I315" s="23" t="s">
        <v>34</v>
      </c>
      <c r="J315" s="23" t="s">
        <v>20</v>
      </c>
      <c r="K315" s="23" t="s">
        <v>20</v>
      </c>
      <c r="L315" s="23" t="s">
        <v>20</v>
      </c>
      <c r="M315" s="23" t="s">
        <v>20</v>
      </c>
      <c r="N315" s="23" t="s">
        <v>20</v>
      </c>
      <c r="O315" s="23" t="s">
        <v>20</v>
      </c>
      <c r="P315" s="23" t="s">
        <v>20</v>
      </c>
      <c r="Q315" s="23" t="s">
        <v>20</v>
      </c>
      <c r="R315" s="24" t="e">
        <f>VLOOKUP($A315&amp;"_"&amp;$C315,watf_2016!$A:$AD,5,FALSE)</f>
        <v>#N/A</v>
      </c>
      <c r="S315" s="24" t="e">
        <f>VLOOKUP($A315&amp;"_"&amp;$C315,watf_2017!$A:$AD,18,FALSE)</f>
        <v>#N/A</v>
      </c>
      <c r="T315" s="24" t="e">
        <f>VLOOKUP($A315&amp;"_"&amp;$C315,watf_2018!$A:$AD,18,FALSE)</f>
        <v>#N/A</v>
      </c>
      <c r="U315" s="24" t="e">
        <f>VLOOKUP($A315&amp;"_"&amp;$C315,watf_2019!$A:$AD,18,FALSE)</f>
        <v>#N/A</v>
      </c>
      <c r="V315" s="24" t="e">
        <f>VLOOKUP($A315&amp;"_"&amp;$C315,watf_2020!$A:$AD,19,FALSE)</f>
        <v>#N/A</v>
      </c>
      <c r="W315" s="24" t="e">
        <f>VLOOKUP($A315&amp;"_"&amp;$C315,watf_2021!$A:$AD,18,FALSE)</f>
        <v>#N/A</v>
      </c>
      <c r="X315" s="24" t="e">
        <f>VLOOKUP($A315&amp;"_"&amp;$C315,watf_2021!$A:$AD,19,FALSE)</f>
        <v>#N/A</v>
      </c>
      <c r="Y315" s="24">
        <v>2068781</v>
      </c>
      <c r="Z315" s="24">
        <v>2580899.9373045065</v>
      </c>
      <c r="AA315" s="24">
        <v>3667871.918258863</v>
      </c>
      <c r="AB315" s="24">
        <v>5347983.6649127444</v>
      </c>
      <c r="AC315" s="24">
        <v>6545412.2722505378</v>
      </c>
      <c r="AD315" s="24">
        <v>6946887.3015534142</v>
      </c>
      <c r="AE315" s="24">
        <v>7334754.4806604991</v>
      </c>
      <c r="AF315" s="24">
        <v>7686923.5088637611</v>
      </c>
      <c r="AG315" s="24">
        <v>8061322.698004568</v>
      </c>
      <c r="AH315" s="24">
        <v>8440283.6172211431</v>
      </c>
      <c r="AI315" s="24">
        <v>8843610.3028692026</v>
      </c>
      <c r="AJ315" s="24">
        <v>9216529.0661565326</v>
      </c>
      <c r="AK315" s="24">
        <v>9606363.6185475234</v>
      </c>
      <c r="AL315" s="24">
        <v>9994637.4249065462</v>
      </c>
      <c r="AM315" s="24">
        <v>10399860.034168338</v>
      </c>
      <c r="AN315" s="24">
        <v>10766550.81217232</v>
      </c>
      <c r="AO315" s="24">
        <v>11150028.965551632</v>
      </c>
      <c r="AP315" s="24">
        <v>11531965.315591792</v>
      </c>
      <c r="AQ315" s="24">
        <v>11930721.765484406</v>
      </c>
      <c r="AR315" s="24">
        <v>12291260.183419712</v>
      </c>
      <c r="AS315" s="24">
        <v>12668458.535332747</v>
      </c>
      <c r="AT315" s="24">
        <v>13044133.823714264</v>
      </c>
      <c r="AU315" s="24">
        <v>13436501.483744074</v>
      </c>
      <c r="AV315" s="24">
        <v>13790962.356653083</v>
      </c>
      <c r="AW315" s="24">
        <v>14161956.687131857</v>
      </c>
      <c r="AX315" s="24">
        <v>14531446.493033122</v>
      </c>
      <c r="AY315" s="24">
        <v>14917501.909861246</v>
      </c>
      <c r="AZ315" s="24">
        <v>15265959.250727521</v>
      </c>
      <c r="BA315" s="24">
        <v>15630824.53045867</v>
      </c>
      <c r="BB315" s="24">
        <v>15994203.625724509</v>
      </c>
      <c r="BC315" s="21">
        <v>16337091.704162808</v>
      </c>
    </row>
    <row r="316" spans="1:55" ht="16" x14ac:dyDescent="0.45">
      <c r="A316" s="13" t="s">
        <v>25</v>
      </c>
      <c r="B316" s="14" t="s">
        <v>96</v>
      </c>
      <c r="C316" s="15" t="s">
        <v>104</v>
      </c>
      <c r="D316" s="16" t="s">
        <v>20</v>
      </c>
      <c r="E316" s="17" t="s">
        <v>20</v>
      </c>
      <c r="F316" s="17" t="s">
        <v>20</v>
      </c>
      <c r="G316" s="17" t="s">
        <v>20</v>
      </c>
      <c r="H316" s="17" t="s">
        <v>20</v>
      </c>
      <c r="I316" s="17" t="s">
        <v>34</v>
      </c>
      <c r="J316" s="17" t="s">
        <v>20</v>
      </c>
      <c r="K316" s="17" t="s">
        <v>20</v>
      </c>
      <c r="L316" s="17" t="s">
        <v>20</v>
      </c>
      <c r="M316" s="17" t="s">
        <v>20</v>
      </c>
      <c r="N316" s="17" t="s">
        <v>20</v>
      </c>
      <c r="O316" s="17" t="s">
        <v>20</v>
      </c>
      <c r="P316" s="17" t="s">
        <v>20</v>
      </c>
      <c r="Q316" s="17" t="s">
        <v>20</v>
      </c>
      <c r="R316" s="18" t="e">
        <f>VLOOKUP($A316&amp;"_"&amp;$C316,watf_2016!$A:$AD,5,FALSE)</f>
        <v>#N/A</v>
      </c>
      <c r="S316" s="18" t="e">
        <f>VLOOKUP($A316&amp;"_"&amp;$C316,watf_2017!$A:$AD,18,FALSE)</f>
        <v>#N/A</v>
      </c>
      <c r="T316" s="18" t="e">
        <f>VLOOKUP($A316&amp;"_"&amp;$C316,watf_2018!$A:$AD,18,FALSE)</f>
        <v>#N/A</v>
      </c>
      <c r="U316" s="18" t="e">
        <f>VLOOKUP($A316&amp;"_"&amp;$C316,watf_2019!$A:$AD,18,FALSE)</f>
        <v>#N/A</v>
      </c>
      <c r="V316" s="18" t="e">
        <f>VLOOKUP($A316&amp;"_"&amp;$C316,watf_2020!$A:$AD,19,FALSE)</f>
        <v>#N/A</v>
      </c>
      <c r="W316" s="18" t="e">
        <f>VLOOKUP($A316&amp;"_"&amp;$C316,watf_2021!$A:$AD,18,FALSE)</f>
        <v>#N/A</v>
      </c>
      <c r="X316" s="18" t="e">
        <f>VLOOKUP($A316&amp;"_"&amp;$C316,watf_2021!$A:$AD,19,FALSE)</f>
        <v>#N/A</v>
      </c>
      <c r="Y316" s="18">
        <v>19818</v>
      </c>
      <c r="Z316" s="18">
        <v>23097.856103483489</v>
      </c>
      <c r="AA316" s="18">
        <v>32515.164816819379</v>
      </c>
      <c r="AB316" s="18">
        <v>47425.511444513148</v>
      </c>
      <c r="AC316" s="18">
        <v>57948.498770380371</v>
      </c>
      <c r="AD316" s="18">
        <v>61583.274142752416</v>
      </c>
      <c r="AE316" s="18">
        <v>65132.723349624779</v>
      </c>
      <c r="AF316" s="18">
        <v>68359.446214586482</v>
      </c>
      <c r="AG316" s="18">
        <v>71790.740394363005</v>
      </c>
      <c r="AH316" s="18">
        <v>75266.236891671142</v>
      </c>
      <c r="AI316" s="18">
        <v>78966.203022703136</v>
      </c>
      <c r="AJ316" s="18">
        <v>82393.695593368146</v>
      </c>
      <c r="AK316" s="18">
        <v>85974.351530263652</v>
      </c>
      <c r="AL316" s="18">
        <v>89540.143345430857</v>
      </c>
      <c r="AM316" s="18">
        <v>93258.986758561368</v>
      </c>
      <c r="AN316" s="18">
        <v>96627.208333710485</v>
      </c>
      <c r="AO316" s="18">
        <v>100147.23403047334</v>
      </c>
      <c r="AP316" s="18">
        <v>103652.48223105982</v>
      </c>
      <c r="AQ316" s="18">
        <v>107309.47505740543</v>
      </c>
      <c r="AR316" s="18">
        <v>110618.80433203973</v>
      </c>
      <c r="AS316" s="18">
        <v>114078.6739836248</v>
      </c>
      <c r="AT316" s="18">
        <v>117523.91560039208</v>
      </c>
      <c r="AU316" s="18">
        <v>121119.65293447234</v>
      </c>
      <c r="AV316" s="18">
        <v>124370.69710252419</v>
      </c>
      <c r="AW316" s="18">
        <v>127771.05469727224</v>
      </c>
      <c r="AX316" s="18">
        <v>131156.95248989869</v>
      </c>
      <c r="AY316" s="18">
        <v>134692.12194055028</v>
      </c>
      <c r="AZ316" s="18">
        <v>137885.55599099881</v>
      </c>
      <c r="BA316" s="18">
        <v>141227.09450750507</v>
      </c>
      <c r="BB316" s="18">
        <v>144554.34615969766</v>
      </c>
      <c r="BC316" s="15">
        <v>147675.16761637374</v>
      </c>
    </row>
    <row r="317" spans="1:55" ht="16" x14ac:dyDescent="0.45">
      <c r="A317" s="19" t="s">
        <v>19</v>
      </c>
      <c r="B317" s="20" t="s">
        <v>96</v>
      </c>
      <c r="C317" s="21" t="s">
        <v>105</v>
      </c>
      <c r="D317" s="22" t="s">
        <v>34</v>
      </c>
      <c r="E317" s="23" t="s">
        <v>20</v>
      </c>
      <c r="F317" s="23" t="s">
        <v>20</v>
      </c>
      <c r="G317" s="23" t="s">
        <v>20</v>
      </c>
      <c r="H317" s="23" t="s">
        <v>34</v>
      </c>
      <c r="I317" s="23" t="s">
        <v>20</v>
      </c>
      <c r="J317" s="23" t="s">
        <v>20</v>
      </c>
      <c r="K317" s="23" t="s">
        <v>20</v>
      </c>
      <c r="L317" s="23" t="s">
        <v>20</v>
      </c>
      <c r="M317" s="23" t="s">
        <v>20</v>
      </c>
      <c r="N317" s="23" t="s">
        <v>20</v>
      </c>
      <c r="O317" s="23" t="s">
        <v>20</v>
      </c>
      <c r="P317" s="23" t="s">
        <v>20</v>
      </c>
      <c r="Q317" s="23" t="s">
        <v>34</v>
      </c>
      <c r="R317" s="24">
        <f>VLOOKUP($A317&amp;"_"&amp;$C317,watf_2016!$A:$AD,5,FALSE)</f>
        <v>1600545</v>
      </c>
      <c r="S317" s="24">
        <f>VLOOKUP($A317&amp;"_"&amp;$C317,watf_2017!$A:$AD,18,FALSE)</f>
        <v>1748599</v>
      </c>
      <c r="T317" s="24">
        <f>VLOOKUP($A317&amp;"_"&amp;$C317,watf_2018!$A:$AD,18,FALSE)</f>
        <v>1713621</v>
      </c>
      <c r="U317" s="24">
        <f>VLOOKUP($A317&amp;"_"&amp;$C317,watf_2019!$A:$AD,18,FALSE)</f>
        <v>1438453</v>
      </c>
      <c r="V317" s="24">
        <f>VLOOKUP($A317&amp;"_"&amp;$C317,watf_2020!$A:$AD,19,FALSE)</f>
        <v>1376254</v>
      </c>
      <c r="W317" s="24">
        <f>VLOOKUP($A317&amp;"_"&amp;$C317,watf_2021!$A:$AD,18,FALSE)</f>
        <v>344477</v>
      </c>
      <c r="X317" s="24">
        <f>VLOOKUP($A317&amp;"_"&amp;$C317,watf_2021!$A:$AD,19,FALSE)</f>
        <v>377261.50962911919</v>
      </c>
      <c r="Y317" s="24">
        <v>1368833</v>
      </c>
      <c r="Z317" s="24">
        <v>1605140.3620446059</v>
      </c>
      <c r="AA317" s="24">
        <v>1780646.305313162</v>
      </c>
      <c r="AB317" s="24">
        <v>1902435.4195322217</v>
      </c>
      <c r="AC317" s="24">
        <v>1944777.3994227771</v>
      </c>
      <c r="AD317" s="24">
        <v>1949281.4199063664</v>
      </c>
      <c r="AE317" s="24">
        <v>1959020.331116739</v>
      </c>
      <c r="AF317" s="24">
        <v>1959318.181712955</v>
      </c>
      <c r="AG317" s="24">
        <v>1967486.5414365984</v>
      </c>
      <c r="AH317" s="24">
        <v>1977581.2931217265</v>
      </c>
      <c r="AI317" s="24">
        <v>1994894.8579677532</v>
      </c>
      <c r="AJ317" s="24">
        <v>2002980.0757213093</v>
      </c>
      <c r="AK317" s="24">
        <v>2016984.2791399264</v>
      </c>
      <c r="AL317" s="24">
        <v>2030999.974183185</v>
      </c>
      <c r="AM317" s="24">
        <v>2050291.1203223704</v>
      </c>
      <c r="AN317" s="24">
        <v>2058376.3380759268</v>
      </c>
      <c r="AO317" s="24">
        <v>2072380.5414944945</v>
      </c>
      <c r="AP317" s="24">
        <v>2086396.2365377778</v>
      </c>
      <c r="AQ317" s="24">
        <v>2105687.3826769008</v>
      </c>
      <c r="AR317" s="24">
        <v>2113772.6004305319</v>
      </c>
      <c r="AS317" s="24">
        <v>2127776.8038490997</v>
      </c>
      <c r="AT317" s="24">
        <v>2141792.498892358</v>
      </c>
      <c r="AU317" s="24">
        <v>2161083.6450315309</v>
      </c>
      <c r="AV317" s="24">
        <v>2169168.8627851126</v>
      </c>
      <c r="AW317" s="24">
        <v>2183173.0662037046</v>
      </c>
      <c r="AX317" s="24">
        <v>2197188.7612469378</v>
      </c>
      <c r="AY317" s="24">
        <v>2216479.9073861111</v>
      </c>
      <c r="AZ317" s="24">
        <v>2224565.1251397049</v>
      </c>
      <c r="BA317" s="24">
        <v>2238569.3285583099</v>
      </c>
      <c r="BB317" s="24">
        <v>2252585.0236015432</v>
      </c>
      <c r="BC317" s="21">
        <v>2256299.0173449619</v>
      </c>
    </row>
    <row r="318" spans="1:55" ht="16" x14ac:dyDescent="0.45">
      <c r="A318" s="13" t="s">
        <v>22</v>
      </c>
      <c r="B318" s="14" t="s">
        <v>96</v>
      </c>
      <c r="C318" s="15" t="s">
        <v>105</v>
      </c>
      <c r="D318" s="16" t="s">
        <v>34</v>
      </c>
      <c r="E318" s="17" t="s">
        <v>20</v>
      </c>
      <c r="F318" s="17" t="s">
        <v>20</v>
      </c>
      <c r="G318" s="17" t="s">
        <v>20</v>
      </c>
      <c r="H318" s="17" t="s">
        <v>34</v>
      </c>
      <c r="I318" s="17" t="s">
        <v>20</v>
      </c>
      <c r="J318" s="17" t="s">
        <v>20</v>
      </c>
      <c r="K318" s="17" t="s">
        <v>20</v>
      </c>
      <c r="L318" s="17" t="s">
        <v>20</v>
      </c>
      <c r="M318" s="17" t="s">
        <v>20</v>
      </c>
      <c r="N318" s="17" t="s">
        <v>20</v>
      </c>
      <c r="O318" s="17" t="s">
        <v>20</v>
      </c>
      <c r="P318" s="17" t="s">
        <v>20</v>
      </c>
      <c r="Q318" s="17" t="s">
        <v>34</v>
      </c>
      <c r="R318" s="18">
        <f>VLOOKUP($A318&amp;"_"&amp;$C318,watf_2016!$A:$AD,5,FALSE)</f>
        <v>47776791</v>
      </c>
      <c r="S318" s="18">
        <f>VLOOKUP($A318&amp;"_"&amp;$C318,watf_2017!$A:$AD,18,FALSE)</f>
        <v>50024429</v>
      </c>
      <c r="T318" s="18">
        <f>VLOOKUP($A318&amp;"_"&amp;$C318,watf_2018!$A:$AD,18,FALSE)</f>
        <v>53203405</v>
      </c>
      <c r="U318" s="18">
        <f>VLOOKUP($A318&amp;"_"&amp;$C318,watf_2019!$A:$AD,18,FALSE)</f>
        <v>56174218</v>
      </c>
      <c r="V318" s="18">
        <f>VLOOKUP($A318&amp;"_"&amp;$C318,watf_2020!$A:$AD,19,FALSE)</f>
        <v>57185665</v>
      </c>
      <c r="W318" s="18">
        <f>VLOOKUP($A318&amp;"_"&amp;$C318,watf_2021!$A:$AD,18,FALSE)</f>
        <v>16118327</v>
      </c>
      <c r="X318" s="18">
        <f>VLOOKUP($A318&amp;"_"&amp;$C318,watf_2021!$A:$AD,19,FALSE)</f>
        <v>19623378.152422544</v>
      </c>
      <c r="Y318" s="18">
        <v>42190752</v>
      </c>
      <c r="Z318" s="18">
        <v>52265209.178447083</v>
      </c>
      <c r="AA318" s="18">
        <v>58660903.065362088</v>
      </c>
      <c r="AB318" s="18">
        <v>64077020.578468844</v>
      </c>
      <c r="AC318" s="18">
        <v>67212007.177467719</v>
      </c>
      <c r="AD318" s="18">
        <v>69617109.550478458</v>
      </c>
      <c r="AE318" s="18">
        <v>71953972.424016789</v>
      </c>
      <c r="AF318" s="18">
        <v>74325879.22230579</v>
      </c>
      <c r="AG318" s="18">
        <v>76677045.987550363</v>
      </c>
      <c r="AH318" s="18">
        <v>79020332.401131064</v>
      </c>
      <c r="AI318" s="18">
        <v>81313815.671152413</v>
      </c>
      <c r="AJ318" s="18">
        <v>83712122.781921893</v>
      </c>
      <c r="AK318" s="18">
        <v>86073481.182680517</v>
      </c>
      <c r="AL318" s="18">
        <v>88364145.903781191</v>
      </c>
      <c r="AM318" s="18">
        <v>90749426.247021794</v>
      </c>
      <c r="AN318" s="18">
        <v>93040066.315487787</v>
      </c>
      <c r="AO318" s="18">
        <v>95342322.482043907</v>
      </c>
      <c r="AP318" s="18">
        <v>97626275.726049051</v>
      </c>
      <c r="AQ318" s="18">
        <v>99931149.113542259</v>
      </c>
      <c r="AR318" s="18">
        <v>102167396.38872987</v>
      </c>
      <c r="AS318" s="18">
        <v>104436950.97215448</v>
      </c>
      <c r="AT318" s="18">
        <v>106706572.301154</v>
      </c>
      <c r="AU318" s="18">
        <v>109011445.6886477</v>
      </c>
      <c r="AV318" s="18">
        <v>111247692.96383484</v>
      </c>
      <c r="AW318" s="18">
        <v>113517247.54725945</v>
      </c>
      <c r="AX318" s="18">
        <v>115786868.87625897</v>
      </c>
      <c r="AY318" s="18">
        <v>118091742.26375268</v>
      </c>
      <c r="AZ318" s="18">
        <v>120327989.53894028</v>
      </c>
      <c r="BA318" s="18">
        <v>122597544.12236443</v>
      </c>
      <c r="BB318" s="18">
        <v>124867165.45136395</v>
      </c>
      <c r="BC318" s="15">
        <v>127102520.57976887</v>
      </c>
    </row>
    <row r="319" spans="1:55" ht="16" x14ac:dyDescent="0.45">
      <c r="A319" s="19" t="s">
        <v>23</v>
      </c>
      <c r="B319" s="20" t="s">
        <v>96</v>
      </c>
      <c r="C319" s="21" t="s">
        <v>105</v>
      </c>
      <c r="D319" s="22" t="s">
        <v>34</v>
      </c>
      <c r="E319" s="23" t="s">
        <v>20</v>
      </c>
      <c r="F319" s="23" t="s">
        <v>20</v>
      </c>
      <c r="G319" s="23" t="s">
        <v>20</v>
      </c>
      <c r="H319" s="23" t="s">
        <v>34</v>
      </c>
      <c r="I319" s="23" t="s">
        <v>20</v>
      </c>
      <c r="J319" s="23" t="s">
        <v>20</v>
      </c>
      <c r="K319" s="23" t="s">
        <v>20</v>
      </c>
      <c r="L319" s="23" t="s">
        <v>20</v>
      </c>
      <c r="M319" s="23" t="s">
        <v>20</v>
      </c>
      <c r="N319" s="23" t="s">
        <v>20</v>
      </c>
      <c r="O319" s="23" t="s">
        <v>20</v>
      </c>
      <c r="P319" s="23" t="s">
        <v>20</v>
      </c>
      <c r="Q319" s="23" t="s">
        <v>34</v>
      </c>
      <c r="R319" s="24">
        <f>VLOOKUP($A319&amp;"_"&amp;$C319,watf_2016!$A:$AD,5,FALSE)</f>
        <v>49460569</v>
      </c>
      <c r="S319" s="24">
        <f>VLOOKUP($A319&amp;"_"&amp;$C319,watf_2017!$A:$AD,18,FALSE)</f>
        <v>51815358</v>
      </c>
      <c r="T319" s="24">
        <f>VLOOKUP($A319&amp;"_"&amp;$C319,watf_2018!$A:$AD,18,FALSE)</f>
        <v>54970568</v>
      </c>
      <c r="U319" s="24">
        <f>VLOOKUP($A319&amp;"_"&amp;$C319,watf_2019!$A:$AD,18,FALSE)</f>
        <v>57663956</v>
      </c>
      <c r="V319" s="24">
        <f>VLOOKUP($A319&amp;"_"&amp;$C319,watf_2020!$A:$AD,19,FALSE)</f>
        <v>58643871</v>
      </c>
      <c r="W319" s="24">
        <f>VLOOKUP($A319&amp;"_"&amp;$C319,watf_2021!$A:$AD,18,FALSE)</f>
        <v>16488422</v>
      </c>
      <c r="X319" s="24">
        <f>VLOOKUP($A319&amp;"_"&amp;$C319,watf_2021!$A:$AD,19,FALSE)</f>
        <v>20048204.582577106</v>
      </c>
      <c r="Y319" s="24">
        <v>43613217</v>
      </c>
      <c r="Z319" s="24">
        <v>53936676.49439989</v>
      </c>
      <c r="AA319" s="24">
        <v>60515967.002887495</v>
      </c>
      <c r="AB319" s="24">
        <v>66060692.083792172</v>
      </c>
      <c r="AC319" s="24">
        <v>69241932.694587842</v>
      </c>
      <c r="AD319" s="24">
        <v>71654505.875072837</v>
      </c>
      <c r="AE319" s="24">
        <v>74003996.873456597</v>
      </c>
      <c r="AF319" s="24">
        <v>76379122.259068951</v>
      </c>
      <c r="AG319" s="24">
        <v>78741362.275381342</v>
      </c>
      <c r="AH319" s="24">
        <v>81097641.001279488</v>
      </c>
      <c r="AI319" s="24">
        <v>83411282.96554485</v>
      </c>
      <c r="AJ319" s="24">
        <v>85820638.123795554</v>
      </c>
      <c r="AK319" s="24">
        <v>88198925.352878824</v>
      </c>
      <c r="AL319" s="24">
        <v>90506443.367683947</v>
      </c>
      <c r="AM319" s="24">
        <v>92913975.444914132</v>
      </c>
      <c r="AN319" s="24">
        <v>95215530.997642189</v>
      </c>
      <c r="AO319" s="24">
        <v>97534643.223899767</v>
      </c>
      <c r="AP319" s="24">
        <v>99835441.498217121</v>
      </c>
      <c r="AQ319" s="24">
        <v>102162467.61999974</v>
      </c>
      <c r="AR319" s="24">
        <v>104409563.4092456</v>
      </c>
      <c r="AS319" s="24">
        <v>106695933.78910226</v>
      </c>
      <c r="AT319" s="24">
        <v>108982382.50248674</v>
      </c>
      <c r="AU319" s="24">
        <v>111309408.62426992</v>
      </c>
      <c r="AV319" s="24">
        <v>113556504.41351524</v>
      </c>
      <c r="AW319" s="24">
        <v>115842874.79337193</v>
      </c>
      <c r="AX319" s="24">
        <v>118129323.50675637</v>
      </c>
      <c r="AY319" s="24">
        <v>120456349.62853955</v>
      </c>
      <c r="AZ319" s="24">
        <v>122703445.41778538</v>
      </c>
      <c r="BA319" s="24">
        <v>124989815.79764161</v>
      </c>
      <c r="BB319" s="24">
        <v>127276264.51102607</v>
      </c>
      <c r="BC319" s="21">
        <v>129518090.44904301</v>
      </c>
    </row>
    <row r="320" spans="1:55" ht="16" x14ac:dyDescent="0.45">
      <c r="A320" s="13" t="s">
        <v>24</v>
      </c>
      <c r="B320" s="14" t="s">
        <v>96</v>
      </c>
      <c r="C320" s="15" t="s">
        <v>105</v>
      </c>
      <c r="D320" s="16" t="s">
        <v>34</v>
      </c>
      <c r="E320" s="17" t="s">
        <v>20</v>
      </c>
      <c r="F320" s="17" t="s">
        <v>20</v>
      </c>
      <c r="G320" s="17" t="s">
        <v>20</v>
      </c>
      <c r="H320" s="17" t="s">
        <v>34</v>
      </c>
      <c r="I320" s="17" t="s">
        <v>20</v>
      </c>
      <c r="J320" s="17" t="s">
        <v>20</v>
      </c>
      <c r="K320" s="17" t="s">
        <v>20</v>
      </c>
      <c r="L320" s="17" t="s">
        <v>20</v>
      </c>
      <c r="M320" s="17" t="s">
        <v>20</v>
      </c>
      <c r="N320" s="17" t="s">
        <v>20</v>
      </c>
      <c r="O320" s="17" t="s">
        <v>20</v>
      </c>
      <c r="P320" s="17" t="s">
        <v>20</v>
      </c>
      <c r="Q320" s="17" t="s">
        <v>34</v>
      </c>
      <c r="R320" s="18">
        <f>VLOOKUP($A320&amp;"_"&amp;$C320,watf_2016!$A:$AD,5,FALSE)</f>
        <v>406925</v>
      </c>
      <c r="S320" s="18">
        <f>VLOOKUP($A320&amp;"_"&amp;$C320,watf_2017!$A:$AD,18,FALSE)</f>
        <v>441347</v>
      </c>
      <c r="T320" s="18">
        <f>VLOOKUP($A320&amp;"_"&amp;$C320,watf_2018!$A:$AD,18,FALSE)</f>
        <v>488620</v>
      </c>
      <c r="U320" s="18">
        <f>VLOOKUP($A320&amp;"_"&amp;$C320,watf_2019!$A:$AD,18,FALSE)</f>
        <v>495762.43099999998</v>
      </c>
      <c r="V320" s="18">
        <f>VLOOKUP($A320&amp;"_"&amp;$C320,watf_2020!$A:$AD,19,FALSE)</f>
        <v>462788</v>
      </c>
      <c r="W320" s="18">
        <f>VLOOKUP($A320&amp;"_"&amp;$C320,watf_2021!$A:$AD,18,FALSE)</f>
        <v>280358.90600000002</v>
      </c>
      <c r="X320" s="18">
        <f>VLOOKUP($A320&amp;"_"&amp;$C320,watf_2021!$A:$AD,19,FALSE)</f>
        <v>366196.74492091831</v>
      </c>
      <c r="Y320" s="18">
        <v>381212.17200000002</v>
      </c>
      <c r="Z320" s="18">
        <v>375017.97818072926</v>
      </c>
      <c r="AA320" s="18">
        <v>430993.97934464819</v>
      </c>
      <c r="AB320" s="18">
        <v>483183.3420600784</v>
      </c>
      <c r="AC320" s="18">
        <v>522945.35067309102</v>
      </c>
      <c r="AD320" s="18">
        <v>555222.78176242567</v>
      </c>
      <c r="AE320" s="18">
        <v>579345.64363477658</v>
      </c>
      <c r="AF320" s="18">
        <v>602975.42564139806</v>
      </c>
      <c r="AG320" s="18">
        <v>627085.04569701198</v>
      </c>
      <c r="AH320" s="18">
        <v>648832.24303031946</v>
      </c>
      <c r="AI320" s="18">
        <v>669082.40914997412</v>
      </c>
      <c r="AJ320" s="18">
        <v>687944.83745703381</v>
      </c>
      <c r="AK320" s="18">
        <v>705480.55834277999</v>
      </c>
      <c r="AL320" s="18">
        <v>721691.09346989309</v>
      </c>
      <c r="AM320" s="18">
        <v>737405.30279142235</v>
      </c>
      <c r="AN320" s="18">
        <v>752703.27576599841</v>
      </c>
      <c r="AO320" s="18">
        <v>767619.19451796438</v>
      </c>
      <c r="AP320" s="18">
        <v>782180.17721014295</v>
      </c>
      <c r="AQ320" s="18">
        <v>796473.19403942721</v>
      </c>
      <c r="AR320" s="18">
        <v>810812.53208488261</v>
      </c>
      <c r="AS320" s="18">
        <v>825193.55922489241</v>
      </c>
      <c r="AT320" s="18">
        <v>839612.10655000072</v>
      </c>
      <c r="AU320" s="18">
        <v>854064.42204169778</v>
      </c>
      <c r="AV320" s="18">
        <v>868547.12888332515</v>
      </c>
      <c r="AW320" s="18">
        <v>883057.18793988938</v>
      </c>
      <c r="AX320" s="18">
        <v>897591.86398989661</v>
      </c>
      <c r="AY320" s="18">
        <v>912148.69533400319</v>
      </c>
      <c r="AZ320" s="18">
        <v>926725.4664427985</v>
      </c>
      <c r="BA320" s="18">
        <v>941320.18333981407</v>
      </c>
      <c r="BB320" s="18">
        <v>955931.05144622782</v>
      </c>
      <c r="BC320" s="15">
        <v>970602.1625616583</v>
      </c>
    </row>
    <row r="321" spans="1:55" ht="16" x14ac:dyDescent="0.45">
      <c r="A321" s="19" t="s">
        <v>25</v>
      </c>
      <c r="B321" s="20" t="s">
        <v>96</v>
      </c>
      <c r="C321" s="21" t="s">
        <v>105</v>
      </c>
      <c r="D321" s="22" t="s">
        <v>34</v>
      </c>
      <c r="E321" s="23" t="s">
        <v>20</v>
      </c>
      <c r="F321" s="23" t="s">
        <v>20</v>
      </c>
      <c r="G321" s="23" t="s">
        <v>20</v>
      </c>
      <c r="H321" s="23" t="s">
        <v>34</v>
      </c>
      <c r="I321" s="23" t="s">
        <v>20</v>
      </c>
      <c r="J321" s="23" t="s">
        <v>20</v>
      </c>
      <c r="K321" s="23" t="s">
        <v>20</v>
      </c>
      <c r="L321" s="23" t="s">
        <v>20</v>
      </c>
      <c r="M321" s="23" t="s">
        <v>20</v>
      </c>
      <c r="N321" s="23" t="s">
        <v>20</v>
      </c>
      <c r="O321" s="23" t="s">
        <v>20</v>
      </c>
      <c r="P321" s="23" t="s">
        <v>20</v>
      </c>
      <c r="Q321" s="23" t="s">
        <v>34</v>
      </c>
      <c r="R321" s="24">
        <f>VLOOKUP($A321&amp;"_"&amp;$C321,watf_2016!$A:$AD,5,FALSE)</f>
        <v>603764</v>
      </c>
      <c r="S321" s="24">
        <f>VLOOKUP($A321&amp;"_"&amp;$C321,watf_2017!$A:$AD,18,FALSE)</f>
        <v>687532</v>
      </c>
      <c r="T321" s="24">
        <f>VLOOKUP($A321&amp;"_"&amp;$C321,watf_2018!$A:$AD,18,FALSE)</f>
        <v>693528</v>
      </c>
      <c r="U321" s="24">
        <f>VLOOKUP($A321&amp;"_"&amp;$C321,watf_2019!$A:$AD,18,FALSE)</f>
        <v>695455</v>
      </c>
      <c r="V321" s="24">
        <f>VLOOKUP($A321&amp;"_"&amp;$C321,watf_2020!$A:$AD,19,FALSE)</f>
        <v>685857</v>
      </c>
      <c r="W321" s="24">
        <f>VLOOKUP($A321&amp;"_"&amp;$C321,watf_2021!$A:$AD,18,FALSE)</f>
        <v>367578</v>
      </c>
      <c r="X321" s="24">
        <f>VLOOKUP($A321&amp;"_"&amp;$C321,watf_2021!$A:$AD,19,FALSE)</f>
        <v>438872.43543301633</v>
      </c>
      <c r="Y321" s="24">
        <v>607660</v>
      </c>
      <c r="Z321" s="24">
        <v>654789.64060847787</v>
      </c>
      <c r="AA321" s="24">
        <v>718678.883491994</v>
      </c>
      <c r="AB321" s="24">
        <v>772746.42066215607</v>
      </c>
      <c r="AC321" s="24">
        <v>808707.05530134821</v>
      </c>
      <c r="AD321" s="24">
        <v>837142.32254896278</v>
      </c>
      <c r="AE321" s="24">
        <v>854995.05862869276</v>
      </c>
      <c r="AF321" s="24">
        <v>871135.83255985496</v>
      </c>
      <c r="AG321" s="24">
        <v>887667.00366423954</v>
      </c>
      <c r="AH321" s="24">
        <v>903867.52093071025</v>
      </c>
      <c r="AI321" s="24">
        <v>920311.62151759909</v>
      </c>
      <c r="AJ321" s="24">
        <v>935491.61411426938</v>
      </c>
      <c r="AK321" s="24">
        <v>950975.19789310428</v>
      </c>
      <c r="AL321" s="24">
        <v>965766.09335408011</v>
      </c>
      <c r="AM321" s="24">
        <v>981679.47126523091</v>
      </c>
      <c r="AN321" s="24">
        <v>995141.17935102154</v>
      </c>
      <c r="AO321" s="24">
        <v>1009231.460134425</v>
      </c>
      <c r="AP321" s="24">
        <v>1022975.7797556578</v>
      </c>
      <c r="AQ321" s="24">
        <v>1037424.3069396674</v>
      </c>
      <c r="AR321" s="24">
        <v>1049626.7229417693</v>
      </c>
      <c r="AS321" s="24">
        <v>1062598.3227311736</v>
      </c>
      <c r="AT321" s="24">
        <v>1075351.8722263081</v>
      </c>
      <c r="AU321" s="24">
        <v>1088899.7142571262</v>
      </c>
      <c r="AV321" s="24">
        <v>1100241.8788363258</v>
      </c>
      <c r="AW321" s="24">
        <v>1112360.9659809042</v>
      </c>
      <c r="AX321" s="24">
        <v>1124280.0612073271</v>
      </c>
      <c r="AY321" s="24">
        <v>1137000.7311733328</v>
      </c>
      <c r="AZ321" s="24">
        <v>1147553.8210284624</v>
      </c>
      <c r="BA321" s="24">
        <v>1158890.8321962133</v>
      </c>
      <c r="BB321" s="24">
        <v>1170044.6718721422</v>
      </c>
      <c r="BC321" s="21">
        <v>1181597.6315621394</v>
      </c>
    </row>
    <row r="322" spans="1:55" ht="16" x14ac:dyDescent="0.45">
      <c r="A322" s="13" t="s">
        <v>22</v>
      </c>
      <c r="B322" s="14" t="s">
        <v>96</v>
      </c>
      <c r="C322" s="15" t="s">
        <v>106</v>
      </c>
      <c r="D322" s="16" t="s">
        <v>34</v>
      </c>
      <c r="E322" s="17" t="s">
        <v>20</v>
      </c>
      <c r="F322" s="17" t="s">
        <v>34</v>
      </c>
      <c r="G322" s="17" t="s">
        <v>34</v>
      </c>
      <c r="H322" s="17" t="s">
        <v>20</v>
      </c>
      <c r="I322" s="17" t="s">
        <v>20</v>
      </c>
      <c r="J322" s="17" t="s">
        <v>20</v>
      </c>
      <c r="K322" s="17" t="s">
        <v>20</v>
      </c>
      <c r="L322" s="17" t="s">
        <v>20</v>
      </c>
      <c r="M322" s="17" t="s">
        <v>20</v>
      </c>
      <c r="N322" s="17" t="s">
        <v>20</v>
      </c>
      <c r="O322" s="17" t="s">
        <v>20</v>
      </c>
      <c r="P322" s="17" t="s">
        <v>20</v>
      </c>
      <c r="Q322" s="17" t="s">
        <v>20</v>
      </c>
      <c r="R322" s="18">
        <f>VLOOKUP($A322&amp;"_"&amp;$C322,watf_2016!$A:$AD,5,FALSE)</f>
        <v>7598706</v>
      </c>
      <c r="S322" s="18">
        <f>VLOOKUP($A322&amp;"_"&amp;$C322,watf_2017!$A:$AD,18,FALSE)</f>
        <v>8972186</v>
      </c>
      <c r="T322" s="18">
        <f>VLOOKUP($A322&amp;"_"&amp;$C322,watf_2018!$A:$AD,18,FALSE)</f>
        <v>10245507</v>
      </c>
      <c r="U322" s="18">
        <f>VLOOKUP($A322&amp;"_"&amp;$C322,watf_2019!$A:$AD,18,FALSE)</f>
        <v>10934116</v>
      </c>
      <c r="V322" s="18">
        <f>VLOOKUP($A322&amp;"_"&amp;$C322,watf_2020!$A:$AD,19,FALSE)</f>
        <v>11267122</v>
      </c>
      <c r="W322" s="18">
        <f>VLOOKUP($A322&amp;"_"&amp;$C322,watf_2021!$A:$AD,18,FALSE)</f>
        <v>2310049</v>
      </c>
      <c r="X322" s="18">
        <f>VLOOKUP($A322&amp;"_"&amp;$C322,watf_2021!$A:$AD,19,FALSE)</f>
        <v>5165776.7396667283</v>
      </c>
      <c r="Y322" s="18">
        <v>9210904</v>
      </c>
      <c r="Z322" s="18">
        <v>11970548.520998623</v>
      </c>
      <c r="AA322" s="18">
        <v>13273831.017138178</v>
      </c>
      <c r="AB322" s="18">
        <v>14427573.558907501</v>
      </c>
      <c r="AC322" s="18">
        <v>15269264.775380611</v>
      </c>
      <c r="AD322" s="18">
        <v>15796777.066458076</v>
      </c>
      <c r="AE322" s="18">
        <v>16346207.493777405</v>
      </c>
      <c r="AF322" s="18">
        <v>16855317.315724719</v>
      </c>
      <c r="AG322" s="18">
        <v>17405940.216944739</v>
      </c>
      <c r="AH322" s="18">
        <v>17972506.114640769</v>
      </c>
      <c r="AI322" s="18">
        <v>18581621.243557651</v>
      </c>
      <c r="AJ322" s="18">
        <v>19158489.822763458</v>
      </c>
      <c r="AK322" s="18">
        <v>19762684.046334382</v>
      </c>
      <c r="AL322" s="18">
        <v>20367905.459396217</v>
      </c>
      <c r="AM322" s="18">
        <v>20998485.904659402</v>
      </c>
      <c r="AN322" s="18">
        <v>21579718.596352432</v>
      </c>
      <c r="AO322" s="18">
        <v>22187307.059743974</v>
      </c>
      <c r="AP322" s="18">
        <v>22795581.533275608</v>
      </c>
      <c r="AQ322" s="18">
        <v>23428298.291555528</v>
      </c>
      <c r="AR322" s="18">
        <v>24012530.574357428</v>
      </c>
      <c r="AS322" s="18">
        <v>24622184.417567693</v>
      </c>
      <c r="AT322" s="18">
        <v>25232203.693827983</v>
      </c>
      <c r="AU322" s="18">
        <v>25865782.694537267</v>
      </c>
      <c r="AV322" s="18">
        <v>26451732.243244965</v>
      </c>
      <c r="AW322" s="18">
        <v>27062203.536190499</v>
      </c>
      <c r="AX322" s="18">
        <v>27672739.38250507</v>
      </c>
      <c r="AY322" s="18">
        <v>28305985.35535929</v>
      </c>
      <c r="AZ322" s="18">
        <v>28892448.432958882</v>
      </c>
      <c r="BA322" s="18">
        <v>29502566.61036893</v>
      </c>
      <c r="BB322" s="18">
        <v>30112467.288216136</v>
      </c>
      <c r="BC322" s="15">
        <v>30696830.901615955</v>
      </c>
    </row>
    <row r="323" spans="1:55" ht="16" x14ac:dyDescent="0.45">
      <c r="A323" s="19" t="s">
        <v>23</v>
      </c>
      <c r="B323" s="20" t="s">
        <v>96</v>
      </c>
      <c r="C323" s="21" t="s">
        <v>106</v>
      </c>
      <c r="D323" s="22" t="s">
        <v>34</v>
      </c>
      <c r="E323" s="23" t="s">
        <v>20</v>
      </c>
      <c r="F323" s="23" t="s">
        <v>34</v>
      </c>
      <c r="G323" s="23" t="s">
        <v>34</v>
      </c>
      <c r="H323" s="23" t="s">
        <v>20</v>
      </c>
      <c r="I323" s="23" t="s">
        <v>20</v>
      </c>
      <c r="J323" s="23" t="s">
        <v>20</v>
      </c>
      <c r="K323" s="23" t="s">
        <v>20</v>
      </c>
      <c r="L323" s="23" t="s">
        <v>20</v>
      </c>
      <c r="M323" s="23" t="s">
        <v>20</v>
      </c>
      <c r="N323" s="23" t="s">
        <v>20</v>
      </c>
      <c r="O323" s="23" t="s">
        <v>20</v>
      </c>
      <c r="P323" s="23" t="s">
        <v>20</v>
      </c>
      <c r="Q323" s="23" t="s">
        <v>20</v>
      </c>
      <c r="R323" s="24">
        <f>VLOOKUP($A323&amp;"_"&amp;$C323,watf_2016!$A:$AD,5,FALSE)</f>
        <v>7689348</v>
      </c>
      <c r="S323" s="24">
        <f>VLOOKUP($A323&amp;"_"&amp;$C323,watf_2017!$A:$AD,18,FALSE)</f>
        <v>9061851</v>
      </c>
      <c r="T323" s="24">
        <f>VLOOKUP($A323&amp;"_"&amp;$C323,watf_2018!$A:$AD,18,FALSE)</f>
        <v>10343653</v>
      </c>
      <c r="U323" s="24">
        <f>VLOOKUP($A323&amp;"_"&amp;$C323,watf_2019!$A:$AD,18,FALSE)</f>
        <v>11031102</v>
      </c>
      <c r="V323" s="24">
        <f>VLOOKUP($A323&amp;"_"&amp;$C323,watf_2020!$A:$AD,19,FALSE)</f>
        <v>11361530</v>
      </c>
      <c r="W323" s="24">
        <f>VLOOKUP($A323&amp;"_"&amp;$C323,watf_2021!$A:$AD,18,FALSE)</f>
        <v>2381703</v>
      </c>
      <c r="X323" s="24">
        <f>VLOOKUP($A323&amp;"_"&amp;$C323,watf_2021!$A:$AD,19,FALSE)</f>
        <v>5200299.4040408684</v>
      </c>
      <c r="Y323" s="24">
        <v>9284273</v>
      </c>
      <c r="Z323" s="24">
        <v>12065899.332866507</v>
      </c>
      <c r="AA323" s="24">
        <v>13379563.061234655</v>
      </c>
      <c r="AB323" s="24">
        <v>14542495.682126187</v>
      </c>
      <c r="AC323" s="24">
        <v>15390891.348332072</v>
      </c>
      <c r="AD323" s="24">
        <v>15922605.512459572</v>
      </c>
      <c r="AE323" s="24">
        <v>16476412.400658527</v>
      </c>
      <c r="AF323" s="24">
        <v>16989577.511698689</v>
      </c>
      <c r="AG323" s="24">
        <v>17544586.372390177</v>
      </c>
      <c r="AH323" s="24">
        <v>18115665.222707152</v>
      </c>
      <c r="AI323" s="24">
        <v>18729632.228040673</v>
      </c>
      <c r="AJ323" s="24">
        <v>19311095.825367145</v>
      </c>
      <c r="AK323" s="24">
        <v>19920102.728126694</v>
      </c>
      <c r="AL323" s="24">
        <v>20530145.002404198</v>
      </c>
      <c r="AM323" s="24">
        <v>21165748.304999147</v>
      </c>
      <c r="AN323" s="24">
        <v>21751610.776934899</v>
      </c>
      <c r="AO323" s="24">
        <v>22364038.95616439</v>
      </c>
      <c r="AP323" s="24">
        <v>22977158.609913785</v>
      </c>
      <c r="AQ323" s="24">
        <v>23614915.24222108</v>
      </c>
      <c r="AR323" s="24">
        <v>24203801.198360246</v>
      </c>
      <c r="AS323" s="24">
        <v>24818311.20908919</v>
      </c>
      <c r="AT323" s="24">
        <v>25433189.563707039</v>
      </c>
      <c r="AU323" s="24">
        <v>26071815.306593098</v>
      </c>
      <c r="AV323" s="24">
        <v>26662432.207434651</v>
      </c>
      <c r="AW323" s="24">
        <v>27277766.179254282</v>
      </c>
      <c r="AX323" s="24">
        <v>27893165.218639616</v>
      </c>
      <c r="AY323" s="24">
        <v>28531455.280953709</v>
      </c>
      <c r="AZ323" s="24">
        <v>29122589.801176138</v>
      </c>
      <c r="BA323" s="24">
        <v>29737567.844735954</v>
      </c>
      <c r="BB323" s="24">
        <v>30352326.656250928</v>
      </c>
      <c r="BC323" s="21">
        <v>30941344.98909539</v>
      </c>
    </row>
    <row r="324" spans="1:55" ht="16" x14ac:dyDescent="0.45">
      <c r="A324" s="13" t="s">
        <v>24</v>
      </c>
      <c r="B324" s="14" t="s">
        <v>96</v>
      </c>
      <c r="C324" s="15" t="s">
        <v>106</v>
      </c>
      <c r="D324" s="16" t="s">
        <v>34</v>
      </c>
      <c r="E324" s="17" t="s">
        <v>20</v>
      </c>
      <c r="F324" s="17" t="s">
        <v>34</v>
      </c>
      <c r="G324" s="17" t="s">
        <v>34</v>
      </c>
      <c r="H324" s="17" t="s">
        <v>20</v>
      </c>
      <c r="I324" s="17" t="s">
        <v>20</v>
      </c>
      <c r="J324" s="17" t="s">
        <v>20</v>
      </c>
      <c r="K324" s="17" t="s">
        <v>20</v>
      </c>
      <c r="L324" s="17" t="s">
        <v>20</v>
      </c>
      <c r="M324" s="17" t="s">
        <v>20</v>
      </c>
      <c r="N324" s="17" t="s">
        <v>20</v>
      </c>
      <c r="O324" s="17" t="s">
        <v>20</v>
      </c>
      <c r="P324" s="17" t="s">
        <v>20</v>
      </c>
      <c r="Q324" s="17" t="s">
        <v>20</v>
      </c>
      <c r="R324" s="18">
        <f>VLOOKUP($A324&amp;"_"&amp;$C324,watf_2016!$A:$AD,5,FALSE)</f>
        <v>27646</v>
      </c>
      <c r="S324" s="18">
        <f>VLOOKUP($A324&amp;"_"&amp;$C324,watf_2017!$A:$AD,18,FALSE)</f>
        <v>28456</v>
      </c>
      <c r="T324" s="18">
        <f>VLOOKUP($A324&amp;"_"&amp;$C324,watf_2018!$A:$AD,18,FALSE)</f>
        <v>30884</v>
      </c>
      <c r="U324" s="18">
        <f>VLOOKUP($A324&amp;"_"&amp;$C324,watf_2019!$A:$AD,18,FALSE)</f>
        <v>32526</v>
      </c>
      <c r="V324" s="18">
        <f>VLOOKUP($A324&amp;"_"&amp;$C324,watf_2020!$A:$AD,19,FALSE)</f>
        <v>32378</v>
      </c>
      <c r="W324" s="18">
        <f>VLOOKUP($A324&amp;"_"&amp;$C324,watf_2021!$A:$AD,18,FALSE)</f>
        <v>24288</v>
      </c>
      <c r="X324" s="18">
        <f>VLOOKUP($A324&amp;"_"&amp;$C324,watf_2021!$A:$AD,19,FALSE)</f>
        <v>25593.52350503032</v>
      </c>
      <c r="Y324" s="18">
        <v>25303</v>
      </c>
      <c r="Z324" s="18">
        <v>26053.452215471123</v>
      </c>
      <c r="AA324" s="18">
        <v>29531.891033431541</v>
      </c>
      <c r="AB324" s="18">
        <v>33713.158574967711</v>
      </c>
      <c r="AC324" s="18">
        <v>36410.311610790159</v>
      </c>
      <c r="AD324" s="18">
        <v>38578.671699615712</v>
      </c>
      <c r="AE324" s="18">
        <v>40715.00986439571</v>
      </c>
      <c r="AF324" s="18">
        <v>42411.024708235876</v>
      </c>
      <c r="AG324" s="18">
        <v>43964.345621431086</v>
      </c>
      <c r="AH324" s="18">
        <v>45482.843146939733</v>
      </c>
      <c r="AI324" s="18">
        <v>46939.038518961461</v>
      </c>
      <c r="AJ324" s="18">
        <v>48417.271576895284</v>
      </c>
      <c r="AK324" s="18">
        <v>49699.130150257493</v>
      </c>
      <c r="AL324" s="18">
        <v>50987.619350886045</v>
      </c>
      <c r="AM324" s="18">
        <v>52249.13669753095</v>
      </c>
      <c r="AN324" s="18">
        <v>53565.63319160173</v>
      </c>
      <c r="AO324" s="18">
        <v>54701.709314811073</v>
      </c>
      <c r="AP324" s="18">
        <v>55883.428160743162</v>
      </c>
      <c r="AQ324" s="18">
        <v>57070.477014843469</v>
      </c>
      <c r="AR324" s="18">
        <v>58336.339126085499</v>
      </c>
      <c r="AS324" s="18">
        <v>59463.405378024385</v>
      </c>
      <c r="AT324" s="18">
        <v>60650.344559173966</v>
      </c>
      <c r="AU324" s="18">
        <v>61837.393409239579</v>
      </c>
      <c r="AV324" s="18">
        <v>63103.255518676138</v>
      </c>
      <c r="AW324" s="18">
        <v>64230.321769806338</v>
      </c>
      <c r="AX324" s="18">
        <v>65417.260950595184</v>
      </c>
      <c r="AY324" s="18">
        <v>66604.309800500472</v>
      </c>
      <c r="AZ324" s="18">
        <v>67870.171909864192</v>
      </c>
      <c r="BA324" s="18">
        <v>68997.238160962414</v>
      </c>
      <c r="BB324" s="18">
        <v>70184.177341738177</v>
      </c>
      <c r="BC324" s="15">
        <v>71368.516555252689</v>
      </c>
    </row>
    <row r="325" spans="1:55" ht="16" x14ac:dyDescent="0.45">
      <c r="A325" s="19" t="s">
        <v>25</v>
      </c>
      <c r="B325" s="20" t="s">
        <v>96</v>
      </c>
      <c r="C325" s="21" t="s">
        <v>106</v>
      </c>
      <c r="D325" s="22" t="s">
        <v>34</v>
      </c>
      <c r="E325" s="23" t="s">
        <v>20</v>
      </c>
      <c r="F325" s="23" t="s">
        <v>34</v>
      </c>
      <c r="G325" s="23" t="s">
        <v>34</v>
      </c>
      <c r="H325" s="23" t="s">
        <v>20</v>
      </c>
      <c r="I325" s="23" t="s">
        <v>20</v>
      </c>
      <c r="J325" s="23" t="s">
        <v>20</v>
      </c>
      <c r="K325" s="23" t="s">
        <v>20</v>
      </c>
      <c r="L325" s="23" t="s">
        <v>20</v>
      </c>
      <c r="M325" s="23" t="s">
        <v>20</v>
      </c>
      <c r="N325" s="23" t="s">
        <v>20</v>
      </c>
      <c r="O325" s="23" t="s">
        <v>20</v>
      </c>
      <c r="P325" s="23" t="s">
        <v>20</v>
      </c>
      <c r="Q325" s="23" t="s">
        <v>20</v>
      </c>
      <c r="R325" s="24">
        <f>VLOOKUP($A325&amp;"_"&amp;$C325,watf_2016!$A:$AD,5,FALSE)</f>
        <v>70449</v>
      </c>
      <c r="S325" s="24">
        <f>VLOOKUP($A325&amp;"_"&amp;$C325,watf_2017!$A:$AD,18,FALSE)</f>
        <v>84019</v>
      </c>
      <c r="T325" s="24">
        <f>VLOOKUP($A325&amp;"_"&amp;$C325,watf_2018!$A:$AD,18,FALSE)</f>
        <v>94305</v>
      </c>
      <c r="U325" s="24">
        <f>VLOOKUP($A325&amp;"_"&amp;$C325,watf_2019!$A:$AD,18,FALSE)</f>
        <v>95059</v>
      </c>
      <c r="V325" s="24">
        <f>VLOOKUP($A325&amp;"_"&amp;$C325,watf_2020!$A:$AD,19,FALSE)</f>
        <v>93397</v>
      </c>
      <c r="W325" s="24">
        <f>VLOOKUP($A325&amp;"_"&amp;$C325,watf_2021!$A:$AD,18,FALSE)</f>
        <v>42586</v>
      </c>
      <c r="X325" s="24">
        <f>VLOOKUP($A325&amp;"_"&amp;$C325,watf_2021!$A:$AD,19,FALSE)</f>
        <v>63093.363861081591</v>
      </c>
      <c r="Y325" s="24">
        <v>83311</v>
      </c>
      <c r="Z325" s="24">
        <v>97450.395651478204</v>
      </c>
      <c r="AA325" s="24">
        <v>105622.09350061801</v>
      </c>
      <c r="AB325" s="24">
        <v>112508.60005289904</v>
      </c>
      <c r="AC325" s="24">
        <v>117431.26694295509</v>
      </c>
      <c r="AD325" s="24">
        <v>120523.52830435007</v>
      </c>
      <c r="AE325" s="24">
        <v>123741.85359874606</v>
      </c>
      <c r="AF325" s="24">
        <v>126648.52269462988</v>
      </c>
      <c r="AG325" s="24">
        <v>129766.63909179831</v>
      </c>
      <c r="AH325" s="24">
        <v>132928.06961310547</v>
      </c>
      <c r="AI325" s="24">
        <v>136300.43228417292</v>
      </c>
      <c r="AJ325" s="24">
        <v>139397.44020828122</v>
      </c>
      <c r="AK325" s="24">
        <v>142639.31577620289</v>
      </c>
      <c r="AL325" s="24">
        <v>145858.56366655434</v>
      </c>
      <c r="AM325" s="24">
        <v>149211.81405804725</v>
      </c>
      <c r="AN325" s="24">
        <v>152221.86081809393</v>
      </c>
      <c r="AO325" s="24">
        <v>155370.83262371056</v>
      </c>
      <c r="AP325" s="24">
        <v>158496.48503141821</v>
      </c>
      <c r="AQ325" s="24">
        <v>161750.76598036001</v>
      </c>
      <c r="AR325" s="24">
        <v>164670.97678279996</v>
      </c>
      <c r="AS325" s="24">
        <v>167724.60777028179</v>
      </c>
      <c r="AT325" s="24">
        <v>170754.41874859849</v>
      </c>
      <c r="AU325" s="24">
        <v>173907.88997301846</v>
      </c>
      <c r="AV325" s="24">
        <v>176736.15393044852</v>
      </c>
      <c r="AW325" s="24">
        <v>179692.73945718107</v>
      </c>
      <c r="AX325" s="24">
        <v>182625.17560520786</v>
      </c>
      <c r="AY325" s="24">
        <v>185676.67971434869</v>
      </c>
      <c r="AZ325" s="24">
        <v>188411.57074220292</v>
      </c>
      <c r="BA325" s="24">
        <v>191270.06162592384</v>
      </c>
      <c r="BB325" s="24">
        <v>194104.22673630225</v>
      </c>
      <c r="BC325" s="21">
        <v>196872.97168830124</v>
      </c>
    </row>
    <row r="326" spans="1:55" ht="16" x14ac:dyDescent="0.45">
      <c r="A326" s="13" t="s">
        <v>22</v>
      </c>
      <c r="B326" s="14" t="s">
        <v>96</v>
      </c>
      <c r="C326" s="15" t="s">
        <v>107</v>
      </c>
      <c r="D326" s="16" t="s">
        <v>34</v>
      </c>
      <c r="E326" s="17" t="s">
        <v>20</v>
      </c>
      <c r="F326" s="17" t="s">
        <v>20</v>
      </c>
      <c r="G326" s="17" t="s">
        <v>34</v>
      </c>
      <c r="H326" s="17" t="s">
        <v>20</v>
      </c>
      <c r="I326" s="17" t="s">
        <v>20</v>
      </c>
      <c r="J326" s="17" t="s">
        <v>20</v>
      </c>
      <c r="K326" s="17" t="s">
        <v>20</v>
      </c>
      <c r="L326" s="17" t="s">
        <v>20</v>
      </c>
      <c r="M326" s="17" t="s">
        <v>20</v>
      </c>
      <c r="N326" s="17" t="s">
        <v>20</v>
      </c>
      <c r="O326" s="17" t="s">
        <v>20</v>
      </c>
      <c r="P326" s="17" t="s">
        <v>20</v>
      </c>
      <c r="Q326" s="17" t="s">
        <v>20</v>
      </c>
      <c r="R326" s="18">
        <f>VLOOKUP($A326&amp;"_"&amp;$C326,watf_2016!$A:$AD,5,FALSE)</f>
        <v>12617288</v>
      </c>
      <c r="S326" s="18">
        <f>VLOOKUP($A326&amp;"_"&amp;$C326,watf_2017!$A:$AD,18,FALSE)</f>
        <v>13627540</v>
      </c>
      <c r="T326" s="18">
        <f>VLOOKUP($A326&amp;"_"&amp;$C326,watf_2018!$A:$AD,18,FALSE)</f>
        <v>16202996</v>
      </c>
      <c r="U326" s="18">
        <f>VLOOKUP($A326&amp;"_"&amp;$C326,watf_2019!$A:$AD,18,FALSE)</f>
        <v>17747624</v>
      </c>
      <c r="V326" s="18">
        <f>VLOOKUP($A326&amp;"_"&amp;$C326,watf_2020!$A:$AD,19,FALSE)</f>
        <v>18771586</v>
      </c>
      <c r="W326" s="18">
        <f>VLOOKUP($A326&amp;"_"&amp;$C326,watf_2021!$A:$AD,18,FALSE)</f>
        <v>3819990</v>
      </c>
      <c r="X326" s="18">
        <f>VLOOKUP($A326&amp;"_"&amp;$C326,watf_2021!$A:$AD,19,FALSE)</f>
        <v>4851931.8742025523</v>
      </c>
      <c r="Y326" s="18">
        <v>11543149</v>
      </c>
      <c r="Z326" s="18">
        <v>14969204.805864332</v>
      </c>
      <c r="AA326" s="18">
        <v>17989389.956709031</v>
      </c>
      <c r="AB326" s="18">
        <v>21026404.88337579</v>
      </c>
      <c r="AC326" s="18">
        <v>23734357.879051309</v>
      </c>
      <c r="AD326" s="18">
        <v>25321020.327523608</v>
      </c>
      <c r="AE326" s="18">
        <v>26748248.951260611</v>
      </c>
      <c r="AF326" s="18">
        <v>27589788.881681457</v>
      </c>
      <c r="AG326" s="18">
        <v>28483855.547448024</v>
      </c>
      <c r="AH326" s="18">
        <v>29395742.263025079</v>
      </c>
      <c r="AI326" s="18">
        <v>30364509.903543763</v>
      </c>
      <c r="AJ326" s="18">
        <v>31283501.16121095</v>
      </c>
      <c r="AK326" s="18">
        <v>32233214.542264219</v>
      </c>
      <c r="AL326" s="18">
        <v>33177015.634991109</v>
      </c>
      <c r="AM326" s="18">
        <v>34150770.402304634</v>
      </c>
      <c r="AN326" s="18">
        <v>35046336.296598189</v>
      </c>
      <c r="AO326" s="18">
        <v>35972294.645460069</v>
      </c>
      <c r="AP326" s="18">
        <v>36892448.563791275</v>
      </c>
      <c r="AQ326" s="18">
        <v>37842235.444153637</v>
      </c>
      <c r="AR326" s="18">
        <v>38714804.510133795</v>
      </c>
      <c r="AS326" s="18">
        <v>39617439.854044184</v>
      </c>
      <c r="AT326" s="18">
        <v>40514376.891997471</v>
      </c>
      <c r="AU326" s="18">
        <v>41440629.567286633</v>
      </c>
      <c r="AV326" s="18">
        <v>42290623.444382682</v>
      </c>
      <c r="AW326" s="18">
        <v>43170360.878562436</v>
      </c>
      <c r="AX326" s="18">
        <v>44044504.424154311</v>
      </c>
      <c r="AY326" s="18">
        <v>44947649.635071777</v>
      </c>
      <c r="AZ326" s="18">
        <v>45775483.170679159</v>
      </c>
      <c r="BA326" s="18">
        <v>46632740.962296113</v>
      </c>
      <c r="BB326" s="18">
        <v>47484507.601134233</v>
      </c>
      <c r="BC326" s="15">
        <v>48294451.611627765</v>
      </c>
    </row>
    <row r="327" spans="1:55" ht="16" x14ac:dyDescent="0.45">
      <c r="A327" s="19" t="s">
        <v>23</v>
      </c>
      <c r="B327" s="20" t="s">
        <v>96</v>
      </c>
      <c r="C327" s="21" t="s">
        <v>107</v>
      </c>
      <c r="D327" s="22" t="s">
        <v>34</v>
      </c>
      <c r="E327" s="23" t="s">
        <v>20</v>
      </c>
      <c r="F327" s="23" t="s">
        <v>20</v>
      </c>
      <c r="G327" s="23" t="s">
        <v>34</v>
      </c>
      <c r="H327" s="23" t="s">
        <v>20</v>
      </c>
      <c r="I327" s="23" t="s">
        <v>20</v>
      </c>
      <c r="J327" s="23" t="s">
        <v>20</v>
      </c>
      <c r="K327" s="23" t="s">
        <v>20</v>
      </c>
      <c r="L327" s="23" t="s">
        <v>20</v>
      </c>
      <c r="M327" s="23" t="s">
        <v>20</v>
      </c>
      <c r="N327" s="23" t="s">
        <v>20</v>
      </c>
      <c r="O327" s="23" t="s">
        <v>20</v>
      </c>
      <c r="P327" s="23" t="s">
        <v>20</v>
      </c>
      <c r="Q327" s="23" t="s">
        <v>20</v>
      </c>
      <c r="R327" s="24">
        <f>VLOOKUP($A327&amp;"_"&amp;$C327,watf_2016!$A:$AD,5,FALSE)</f>
        <v>12823978</v>
      </c>
      <c r="S327" s="24">
        <f>VLOOKUP($A327&amp;"_"&amp;$C327,watf_2017!$A:$AD,18,FALSE)</f>
        <v>13799504</v>
      </c>
      <c r="T327" s="24">
        <f>VLOOKUP($A327&amp;"_"&amp;$C327,watf_2018!$A:$AD,18,FALSE)</f>
        <v>16261991</v>
      </c>
      <c r="U327" s="24">
        <f>VLOOKUP($A327&amp;"_"&amp;$C327,watf_2019!$A:$AD,18,FALSE)</f>
        <v>17863098</v>
      </c>
      <c r="V327" s="24">
        <f>VLOOKUP($A327&amp;"_"&amp;$C327,watf_2020!$A:$AD,19,FALSE)</f>
        <v>18832467</v>
      </c>
      <c r="W327" s="24">
        <f>VLOOKUP($A327&amp;"_"&amp;$C327,watf_2021!$A:$AD,18,FALSE)</f>
        <v>3834924</v>
      </c>
      <c r="X327" s="24">
        <f>VLOOKUP($A327&amp;"_"&amp;$C327,watf_2021!$A:$AD,19,FALSE)</f>
        <v>4879199.0549162952</v>
      </c>
      <c r="Y327" s="24">
        <v>11581490</v>
      </c>
      <c r="Z327" s="24">
        <v>15022356.253818879</v>
      </c>
      <c r="AA327" s="24">
        <v>18054981.72355799</v>
      </c>
      <c r="AB327" s="24">
        <v>21101917.329520594</v>
      </c>
      <c r="AC327" s="24">
        <v>23814624.651214723</v>
      </c>
      <c r="AD327" s="24">
        <v>25400358.597657088</v>
      </c>
      <c r="AE327" s="24">
        <v>26828668.042522106</v>
      </c>
      <c r="AF327" s="24">
        <v>27669437.444600366</v>
      </c>
      <c r="AG327" s="24">
        <v>28562991.373299543</v>
      </c>
      <c r="AH327" s="24">
        <v>29474428.687863123</v>
      </c>
      <c r="AI327" s="24">
        <v>30442989.460199829</v>
      </c>
      <c r="AJ327" s="24">
        <v>31361463.29320981</v>
      </c>
      <c r="AK327" s="24">
        <v>32310831.818333685</v>
      </c>
      <c r="AL327" s="24">
        <v>33254270.745846111</v>
      </c>
      <c r="AM327" s="24">
        <v>34227825.207070075</v>
      </c>
      <c r="AN327" s="24">
        <v>35122804.549011201</v>
      </c>
      <c r="AO327" s="24">
        <v>36048348.01296661</v>
      </c>
      <c r="AP327" s="24">
        <v>36968070.099989101</v>
      </c>
      <c r="AQ327" s="24">
        <v>37917586.094725266</v>
      </c>
      <c r="AR327" s="24">
        <v>38789500.905948237</v>
      </c>
      <c r="AS327" s="24">
        <v>39691652.716106728</v>
      </c>
      <c r="AT327" s="24">
        <v>40588089.594944581</v>
      </c>
      <c r="AU327" s="24">
        <v>41514002.128970154</v>
      </c>
      <c r="AV327" s="24">
        <v>42363275.32122656</v>
      </c>
      <c r="AW327" s="24">
        <v>43242461.844597645</v>
      </c>
      <c r="AX327" s="24">
        <v>44116038.16293931</v>
      </c>
      <c r="AY327" s="24">
        <v>45018775.241790295</v>
      </c>
      <c r="AZ327" s="24">
        <v>45845822.88919989</v>
      </c>
      <c r="BA327" s="24">
        <v>46702463.627671659</v>
      </c>
      <c r="BB327" s="24">
        <v>47553597.199528009</v>
      </c>
      <c r="BC327" s="21">
        <v>48362858.853657432</v>
      </c>
    </row>
    <row r="328" spans="1:55" ht="16" x14ac:dyDescent="0.45">
      <c r="A328" s="13" t="s">
        <v>24</v>
      </c>
      <c r="B328" s="14" t="s">
        <v>96</v>
      </c>
      <c r="C328" s="15" t="s">
        <v>107</v>
      </c>
      <c r="D328" s="16" t="s">
        <v>34</v>
      </c>
      <c r="E328" s="17" t="s">
        <v>20</v>
      </c>
      <c r="F328" s="17" t="s">
        <v>20</v>
      </c>
      <c r="G328" s="17" t="s">
        <v>34</v>
      </c>
      <c r="H328" s="17" t="s">
        <v>20</v>
      </c>
      <c r="I328" s="17" t="s">
        <v>20</v>
      </c>
      <c r="J328" s="17" t="s">
        <v>20</v>
      </c>
      <c r="K328" s="17" t="s">
        <v>20</v>
      </c>
      <c r="L328" s="17" t="s">
        <v>20</v>
      </c>
      <c r="M328" s="17" t="s">
        <v>20</v>
      </c>
      <c r="N328" s="17" t="s">
        <v>20</v>
      </c>
      <c r="O328" s="17" t="s">
        <v>20</v>
      </c>
      <c r="P328" s="17" t="s">
        <v>20</v>
      </c>
      <c r="Q328" s="17" t="s">
        <v>20</v>
      </c>
      <c r="R328" s="18">
        <f>VLOOKUP($A328&amp;"_"&amp;$C328,watf_2016!$A:$AD,5,FALSE)</f>
        <v>58625</v>
      </c>
      <c r="S328" s="18">
        <f>VLOOKUP($A328&amp;"_"&amp;$C328,watf_2017!$A:$AD,18,FALSE)</f>
        <v>77825</v>
      </c>
      <c r="T328" s="18">
        <f>VLOOKUP($A328&amp;"_"&amp;$C328,watf_2018!$A:$AD,18,FALSE)</f>
        <v>89450</v>
      </c>
      <c r="U328" s="18">
        <f>VLOOKUP($A328&amp;"_"&amp;$C328,watf_2019!$A:$AD,18,FALSE)</f>
        <v>89020.714999999997</v>
      </c>
      <c r="V328" s="18">
        <f>VLOOKUP($A328&amp;"_"&amp;$C328,watf_2020!$A:$AD,19,FALSE)</f>
        <v>93707</v>
      </c>
      <c r="W328" s="18">
        <f>VLOOKUP($A328&amp;"_"&amp;$C328,watf_2021!$A:$AD,18,FALSE)</f>
        <v>71061.778000000006</v>
      </c>
      <c r="X328" s="18">
        <f>VLOOKUP($A328&amp;"_"&amp;$C328,watf_2021!$A:$AD,19,FALSE)</f>
        <v>90539.306777835023</v>
      </c>
      <c r="Y328" s="18">
        <v>73436.388999999996</v>
      </c>
      <c r="Z328" s="18">
        <v>67996.800159777762</v>
      </c>
      <c r="AA328" s="18">
        <v>75536.744132861888</v>
      </c>
      <c r="AB328" s="18">
        <v>90438.889875611698</v>
      </c>
      <c r="AC328" s="18">
        <v>98304.654572093015</v>
      </c>
      <c r="AD328" s="18">
        <v>101957.09727564141</v>
      </c>
      <c r="AE328" s="18">
        <v>105673.84991659233</v>
      </c>
      <c r="AF328" s="18">
        <v>108887.40943681562</v>
      </c>
      <c r="AG328" s="18">
        <v>111886.02454847134</v>
      </c>
      <c r="AH328" s="18">
        <v>114671.59780444032</v>
      </c>
      <c r="AI328" s="18">
        <v>117307.54422831154</v>
      </c>
      <c r="AJ328" s="18">
        <v>119845.23577120023</v>
      </c>
      <c r="AK328" s="18">
        <v>122176.94073443861</v>
      </c>
      <c r="AL328" s="18">
        <v>124418.90081724369</v>
      </c>
      <c r="AM328" s="18">
        <v>126606.96686081735</v>
      </c>
      <c r="AN328" s="18">
        <v>128789.09393855685</v>
      </c>
      <c r="AO328" s="18">
        <v>130857.03860871718</v>
      </c>
      <c r="AP328" s="18">
        <v>132927.20068362472</v>
      </c>
      <c r="AQ328" s="18">
        <v>134968.45069492899</v>
      </c>
      <c r="AR328" s="18">
        <v>137048.31019043623</v>
      </c>
      <c r="AS328" s="18">
        <v>139053.61973658649</v>
      </c>
      <c r="AT328" s="18">
        <v>141094.80853223498</v>
      </c>
      <c r="AU328" s="18">
        <v>143136.05854353926</v>
      </c>
      <c r="AV328" s="18">
        <v>145215.91803904649</v>
      </c>
      <c r="AW328" s="18">
        <v>147221.22758519676</v>
      </c>
      <c r="AX328" s="18">
        <v>149262.41638084574</v>
      </c>
      <c r="AY328" s="18">
        <v>151303.66639214952</v>
      </c>
      <c r="AZ328" s="18">
        <v>153383.52588765672</v>
      </c>
      <c r="BA328" s="18">
        <v>155388.83543380801</v>
      </c>
      <c r="BB328" s="18">
        <v>157430.024229456</v>
      </c>
      <c r="BC328" s="15">
        <v>159475.94827012229</v>
      </c>
    </row>
    <row r="329" spans="1:55" ht="16" x14ac:dyDescent="0.45">
      <c r="A329" s="19" t="s">
        <v>25</v>
      </c>
      <c r="B329" s="20" t="s">
        <v>96</v>
      </c>
      <c r="C329" s="21" t="s">
        <v>107</v>
      </c>
      <c r="D329" s="22" t="s">
        <v>34</v>
      </c>
      <c r="E329" s="23" t="s">
        <v>20</v>
      </c>
      <c r="F329" s="23" t="s">
        <v>20</v>
      </c>
      <c r="G329" s="23" t="s">
        <v>34</v>
      </c>
      <c r="H329" s="23" t="s">
        <v>20</v>
      </c>
      <c r="I329" s="23" t="s">
        <v>20</v>
      </c>
      <c r="J329" s="23" t="s">
        <v>20</v>
      </c>
      <c r="K329" s="23" t="s">
        <v>20</v>
      </c>
      <c r="L329" s="23" t="s">
        <v>20</v>
      </c>
      <c r="M329" s="23" t="s">
        <v>20</v>
      </c>
      <c r="N329" s="23" t="s">
        <v>20</v>
      </c>
      <c r="O329" s="23" t="s">
        <v>20</v>
      </c>
      <c r="P329" s="23" t="s">
        <v>20</v>
      </c>
      <c r="Q329" s="23" t="s">
        <v>20</v>
      </c>
      <c r="R329" s="24">
        <f>VLOOKUP($A329&amp;"_"&amp;$C329,watf_2016!$A:$AD,5,FALSE)</f>
        <v>192514</v>
      </c>
      <c r="S329" s="24">
        <f>VLOOKUP($A329&amp;"_"&amp;$C329,watf_2017!$A:$AD,18,FALSE)</f>
        <v>203910</v>
      </c>
      <c r="T329" s="24">
        <f>VLOOKUP($A329&amp;"_"&amp;$C329,watf_2018!$A:$AD,18,FALSE)</f>
        <v>220836</v>
      </c>
      <c r="U329" s="24">
        <f>VLOOKUP($A329&amp;"_"&amp;$C329,watf_2019!$A:$AD,18,FALSE)</f>
        <v>227990</v>
      </c>
      <c r="V329" s="24">
        <f>VLOOKUP($A329&amp;"_"&amp;$C329,watf_2020!$A:$AD,19,FALSE)</f>
        <v>223113</v>
      </c>
      <c r="W329" s="24">
        <f>VLOOKUP($A329&amp;"_"&amp;$C329,watf_2021!$A:$AD,18,FALSE)</f>
        <v>116666</v>
      </c>
      <c r="X329" s="24">
        <f>VLOOKUP($A329&amp;"_"&amp;$C329,watf_2021!$A:$AD,19,FALSE)</f>
        <v>116599.13052837572</v>
      </c>
      <c r="Y329" s="24">
        <v>168472</v>
      </c>
      <c r="Z329" s="24">
        <v>191394.55521535425</v>
      </c>
      <c r="AA329" s="24">
        <v>219673.65467156906</v>
      </c>
      <c r="AB329" s="24">
        <v>248683.70035829896</v>
      </c>
      <c r="AC329" s="24">
        <v>276377.27055341005</v>
      </c>
      <c r="AD329" s="24">
        <v>297481.56764813466</v>
      </c>
      <c r="AE329" s="24">
        <v>309893.10213770129</v>
      </c>
      <c r="AF329" s="24">
        <v>317577.7848518535</v>
      </c>
      <c r="AG329" s="24">
        <v>325810.60244011675</v>
      </c>
      <c r="AH329" s="24">
        <v>334086.70781799953</v>
      </c>
      <c r="AI329" s="24">
        <v>342931.97188809951</v>
      </c>
      <c r="AJ329" s="24">
        <v>350832.90295561438</v>
      </c>
      <c r="AK329" s="24">
        <v>359121.21918346424</v>
      </c>
      <c r="AL329" s="24">
        <v>367289.64241002745</v>
      </c>
      <c r="AM329" s="24">
        <v>375838.9155554655</v>
      </c>
      <c r="AN329" s="24">
        <v>383270.7368282238</v>
      </c>
      <c r="AO329" s="24">
        <v>391087.68406372814</v>
      </c>
      <c r="AP329" s="24">
        <v>398792.44166221144</v>
      </c>
      <c r="AQ329" s="24">
        <v>406876.08220498409</v>
      </c>
      <c r="AR329" s="24">
        <v>413869.05707942287</v>
      </c>
      <c r="AS329" s="24">
        <v>421244.87323563523</v>
      </c>
      <c r="AT329" s="24">
        <v>428515.77696545597</v>
      </c>
      <c r="AU329" s="24">
        <v>436163.56198871374</v>
      </c>
      <c r="AV329" s="24">
        <v>442746.27387514937</v>
      </c>
      <c r="AW329" s="24">
        <v>449709.52290451375</v>
      </c>
      <c r="AX329" s="24">
        <v>456574.73260760534</v>
      </c>
      <c r="AY329" s="24">
        <v>463814.79340581072</v>
      </c>
      <c r="AZ329" s="24">
        <v>470014.23273524339</v>
      </c>
      <c r="BA329" s="24">
        <v>476591.89095793059</v>
      </c>
      <c r="BB329" s="24">
        <v>483077.99964816938</v>
      </c>
      <c r="BC329" s="21">
        <v>489522.82707503275</v>
      </c>
    </row>
    <row r="330" spans="1:55" ht="16" x14ac:dyDescent="0.45">
      <c r="A330" s="13" t="s">
        <v>19</v>
      </c>
      <c r="B330" s="14" t="s">
        <v>96</v>
      </c>
      <c r="C330" s="15" t="s">
        <v>108</v>
      </c>
      <c r="D330" s="16" t="s">
        <v>34</v>
      </c>
      <c r="E330" s="17" t="s">
        <v>34</v>
      </c>
      <c r="F330" s="17" t="s">
        <v>34</v>
      </c>
      <c r="G330" s="17" t="s">
        <v>34</v>
      </c>
      <c r="H330" s="17" t="s">
        <v>20</v>
      </c>
      <c r="I330" s="17" t="s">
        <v>20</v>
      </c>
      <c r="J330" s="17" t="s">
        <v>20</v>
      </c>
      <c r="K330" s="17" t="s">
        <v>20</v>
      </c>
      <c r="L330" s="17" t="s">
        <v>20</v>
      </c>
      <c r="M330" s="17" t="s">
        <v>20</v>
      </c>
      <c r="N330" s="17" t="s">
        <v>20</v>
      </c>
      <c r="O330" s="17" t="s">
        <v>20</v>
      </c>
      <c r="P330" s="17" t="s">
        <v>20</v>
      </c>
      <c r="Q330" s="17" t="s">
        <v>34</v>
      </c>
      <c r="R330" s="18">
        <f>VLOOKUP($A330&amp;"_"&amp;$C330,watf_2016!$A:$AD,5,FALSE)</f>
        <v>46158451</v>
      </c>
      <c r="S330" s="18">
        <f>VLOOKUP($A330&amp;"_"&amp;$C330,watf_2017!$A:$AD,18,FALSE)</f>
        <v>47479677</v>
      </c>
      <c r="T330" s="18">
        <f>VLOOKUP($A330&amp;"_"&amp;$C330,watf_2018!$A:$AD,18,FALSE)</f>
        <v>47590508</v>
      </c>
      <c r="U330" s="18">
        <f>VLOOKUP($A330&amp;"_"&amp;$C330,watf_2019!$A:$AD,18,FALSE)</f>
        <v>47207534</v>
      </c>
      <c r="V330" s="18">
        <f>VLOOKUP($A330&amp;"_"&amp;$C330,watf_2020!$A:$AD,19,FALSE)</f>
        <v>46304682</v>
      </c>
      <c r="W330" s="18">
        <f>VLOOKUP($A330&amp;"_"&amp;$C330,watf_2021!$A:$AD,18,FALSE)</f>
        <v>11772879</v>
      </c>
      <c r="X330" s="18">
        <f>VLOOKUP($A330&amp;"_"&amp;$C330,watf_2021!$A:$AD,19,FALSE)</f>
        <v>9686235.980168324</v>
      </c>
      <c r="Y330" s="18">
        <v>18760612</v>
      </c>
      <c r="Z330" s="18">
        <v>23690071.983778525</v>
      </c>
      <c r="AA330" s="18">
        <v>29861879.601531666</v>
      </c>
      <c r="AB330" s="18">
        <v>36355086.472583123</v>
      </c>
      <c r="AC330" s="18">
        <v>39963542.890916675</v>
      </c>
      <c r="AD330" s="18">
        <v>41305022.156386785</v>
      </c>
      <c r="AE330" s="18">
        <v>42095368.256189726</v>
      </c>
      <c r="AF330" s="18">
        <v>42641386.872092038</v>
      </c>
      <c r="AG330" s="18">
        <v>43222369.628389291</v>
      </c>
      <c r="AH330" s="18">
        <v>43738257.219110705</v>
      </c>
      <c r="AI330" s="18">
        <v>44198353.029168174</v>
      </c>
      <c r="AJ330" s="18">
        <v>44599315.248539753</v>
      </c>
      <c r="AK330" s="18">
        <v>44949594.948925957</v>
      </c>
      <c r="AL330" s="18">
        <v>45268567.809681669</v>
      </c>
      <c r="AM330" s="18">
        <v>45550792.866896875</v>
      </c>
      <c r="AN330" s="18">
        <v>45824084.817727417</v>
      </c>
      <c r="AO330" s="18">
        <v>46105854.171503194</v>
      </c>
      <c r="AP330" s="18">
        <v>46364308.409709141</v>
      </c>
      <c r="AQ330" s="18">
        <v>46645875.600447014</v>
      </c>
      <c r="AR330" s="18">
        <v>46915696.449905947</v>
      </c>
      <c r="AS330" s="18">
        <v>47192150.028025791</v>
      </c>
      <c r="AT330" s="18">
        <v>47469176.294008464</v>
      </c>
      <c r="AU330" s="18">
        <v>47753809.499657355</v>
      </c>
      <c r="AV330" s="18">
        <v>48025081.637775339</v>
      </c>
      <c r="AW330" s="18">
        <v>48303782.869333722</v>
      </c>
      <c r="AX330" s="18">
        <v>48583058.250324413</v>
      </c>
      <c r="AY330" s="18">
        <v>48870757.470884264</v>
      </c>
      <c r="AZ330" s="18">
        <v>49143480.89766138</v>
      </c>
      <c r="BA330" s="18">
        <v>49424429.782658294</v>
      </c>
      <c r="BB330" s="18">
        <v>49705954.278656848</v>
      </c>
      <c r="BC330" s="15">
        <v>49999831.158278413</v>
      </c>
    </row>
    <row r="331" spans="1:55" ht="16" x14ac:dyDescent="0.45">
      <c r="A331" s="19" t="s">
        <v>22</v>
      </c>
      <c r="B331" s="20" t="s">
        <v>96</v>
      </c>
      <c r="C331" s="21" t="s">
        <v>108</v>
      </c>
      <c r="D331" s="22" t="s">
        <v>34</v>
      </c>
      <c r="E331" s="23" t="s">
        <v>34</v>
      </c>
      <c r="F331" s="23" t="s">
        <v>34</v>
      </c>
      <c r="G331" s="23" t="s">
        <v>34</v>
      </c>
      <c r="H331" s="23" t="s">
        <v>20</v>
      </c>
      <c r="I331" s="23" t="s">
        <v>20</v>
      </c>
      <c r="J331" s="23" t="s">
        <v>20</v>
      </c>
      <c r="K331" s="23" t="s">
        <v>20</v>
      </c>
      <c r="L331" s="23" t="s">
        <v>20</v>
      </c>
      <c r="M331" s="23" t="s">
        <v>20</v>
      </c>
      <c r="N331" s="23" t="s">
        <v>20</v>
      </c>
      <c r="O331" s="23" t="s">
        <v>20</v>
      </c>
      <c r="P331" s="23" t="s">
        <v>20</v>
      </c>
      <c r="Q331" s="23" t="s">
        <v>34</v>
      </c>
      <c r="R331" s="24">
        <f>VLOOKUP($A331&amp;"_"&amp;$C331,watf_2016!$A:$AD,5,FALSE)</f>
        <v>170659469</v>
      </c>
      <c r="S331" s="24">
        <f>VLOOKUP($A331&amp;"_"&amp;$C331,watf_2017!$A:$AD,18,FALSE)</f>
        <v>176712051</v>
      </c>
      <c r="T331" s="24">
        <f>VLOOKUP($A331&amp;"_"&amp;$C331,watf_2018!$A:$AD,18,FALSE)</f>
        <v>188295262</v>
      </c>
      <c r="U331" s="24">
        <f>VLOOKUP($A331&amp;"_"&amp;$C331,watf_2019!$A:$AD,18,FALSE)</f>
        <v>198544663</v>
      </c>
      <c r="V331" s="24">
        <f>VLOOKUP($A331&amp;"_"&amp;$C331,watf_2020!$A:$AD,19,FALSE)</f>
        <v>203443017</v>
      </c>
      <c r="W331" s="24">
        <f>VLOOKUP($A331&amp;"_"&amp;$C331,watf_2021!$A:$AD,18,FALSE)</f>
        <v>51892109</v>
      </c>
      <c r="X331" s="24">
        <f>VLOOKUP($A331&amp;"_"&amp;$C331,watf_2021!$A:$AD,19,FALSE)</f>
        <v>68545403.811978921</v>
      </c>
      <c r="Y331" s="24">
        <v>145879221</v>
      </c>
      <c r="Z331" s="24">
        <v>176036914.59811974</v>
      </c>
      <c r="AA331" s="24">
        <v>190892286.32713574</v>
      </c>
      <c r="AB331" s="24">
        <v>204822279.02744558</v>
      </c>
      <c r="AC331" s="24">
        <v>216961918.86808023</v>
      </c>
      <c r="AD331" s="24">
        <v>224964379.01797691</v>
      </c>
      <c r="AE331" s="24">
        <v>232020445.46821412</v>
      </c>
      <c r="AF331" s="24">
        <v>238237083.06636539</v>
      </c>
      <c r="AG331" s="24">
        <v>244222215.62868544</v>
      </c>
      <c r="AH331" s="24">
        <v>249748586.22080976</v>
      </c>
      <c r="AI331" s="24">
        <v>254681223.14233005</v>
      </c>
      <c r="AJ331" s="24">
        <v>259486144.16578192</v>
      </c>
      <c r="AK331" s="24">
        <v>263762720.37104702</v>
      </c>
      <c r="AL331" s="24">
        <v>267765201.1759665</v>
      </c>
      <c r="AM331" s="24">
        <v>271367092.58500665</v>
      </c>
      <c r="AN331" s="24">
        <v>275250841.174088</v>
      </c>
      <c r="AO331" s="24">
        <v>278963035.40175533</v>
      </c>
      <c r="AP331" s="24">
        <v>282671668.16240525</v>
      </c>
      <c r="AQ331" s="24">
        <v>286215100.98912281</v>
      </c>
      <c r="AR331" s="24">
        <v>289970103.26656252</v>
      </c>
      <c r="AS331" s="24">
        <v>293608853.80448741</v>
      </c>
      <c r="AT331" s="24">
        <v>297240383.49837816</v>
      </c>
      <c r="AU331" s="24">
        <v>300759300.77962375</v>
      </c>
      <c r="AV331" s="24">
        <v>304482591.9014045</v>
      </c>
      <c r="AW331" s="24">
        <v>308095402.30469465</v>
      </c>
      <c r="AX331" s="24">
        <v>311702334.764947</v>
      </c>
      <c r="AY331" s="24">
        <v>315201800.53934669</v>
      </c>
      <c r="AZ331" s="24">
        <v>318899036.64535654</v>
      </c>
      <c r="BA331" s="24">
        <v>322490734.45320654</v>
      </c>
      <c r="BB331" s="24">
        <v>326077578.05726957</v>
      </c>
      <c r="BC331" s="21">
        <v>329752282.46155381</v>
      </c>
    </row>
    <row r="332" spans="1:55" ht="16" x14ac:dyDescent="0.45">
      <c r="A332" s="13" t="s">
        <v>23</v>
      </c>
      <c r="B332" s="14" t="s">
        <v>96</v>
      </c>
      <c r="C332" s="15" t="s">
        <v>108</v>
      </c>
      <c r="D332" s="16" t="s">
        <v>34</v>
      </c>
      <c r="E332" s="17" t="s">
        <v>34</v>
      </c>
      <c r="F332" s="17" t="s">
        <v>34</v>
      </c>
      <c r="G332" s="17" t="s">
        <v>34</v>
      </c>
      <c r="H332" s="17" t="s">
        <v>20</v>
      </c>
      <c r="I332" s="17" t="s">
        <v>20</v>
      </c>
      <c r="J332" s="17" t="s">
        <v>20</v>
      </c>
      <c r="K332" s="17" t="s">
        <v>20</v>
      </c>
      <c r="L332" s="17" t="s">
        <v>20</v>
      </c>
      <c r="M332" s="17" t="s">
        <v>20</v>
      </c>
      <c r="N332" s="17" t="s">
        <v>20</v>
      </c>
      <c r="O332" s="17" t="s">
        <v>20</v>
      </c>
      <c r="P332" s="17" t="s">
        <v>20</v>
      </c>
      <c r="Q332" s="17" t="s">
        <v>34</v>
      </c>
      <c r="R332" s="18">
        <f>VLOOKUP($A332&amp;"_"&amp;$C332,watf_2016!$A:$AD,5,FALSE)</f>
        <v>217315593</v>
      </c>
      <c r="S332" s="18">
        <f>VLOOKUP($A332&amp;"_"&amp;$C332,watf_2017!$A:$AD,18,FALSE)</f>
        <v>224672942</v>
      </c>
      <c r="T332" s="18">
        <f>VLOOKUP($A332&amp;"_"&amp;$C332,watf_2018!$A:$AD,18,FALSE)</f>
        <v>236592992</v>
      </c>
      <c r="U332" s="18">
        <f>VLOOKUP($A332&amp;"_"&amp;$C332,watf_2019!$A:$AD,18,FALSE)</f>
        <v>246127097</v>
      </c>
      <c r="V332" s="18">
        <f>VLOOKUP($A332&amp;"_"&amp;$C332,watf_2020!$A:$AD,19,FALSE)</f>
        <v>250289274</v>
      </c>
      <c r="W332" s="18">
        <f>VLOOKUP($A332&amp;"_"&amp;$C332,watf_2021!$A:$AD,18,FALSE)</f>
        <v>63821217</v>
      </c>
      <c r="X332" s="18">
        <f>VLOOKUP($A332&amp;"_"&amp;$C332,watf_2021!$A:$AD,19,FALSE)</f>
        <v>78470281.501756787</v>
      </c>
      <c r="Y332" s="18">
        <v>164892157</v>
      </c>
      <c r="Z332" s="18">
        <v>200033446.85107329</v>
      </c>
      <c r="AA332" s="18">
        <v>221140538.56691366</v>
      </c>
      <c r="AB332" s="18">
        <v>241721808.52431658</v>
      </c>
      <c r="AC332" s="18">
        <v>257697081.59133652</v>
      </c>
      <c r="AD332" s="18">
        <v>267276816.33411103</v>
      </c>
      <c r="AE332" s="18">
        <v>275306762.64951903</v>
      </c>
      <c r="AF332" s="18">
        <v>282212956.29893309</v>
      </c>
      <c r="AG332" s="18">
        <v>288902349.34741169</v>
      </c>
      <c r="AH332" s="18">
        <v>295053361.75733232</v>
      </c>
      <c r="AI332" s="18">
        <v>300558824.95581084</v>
      </c>
      <c r="AJ332" s="18">
        <v>305830846.60965157</v>
      </c>
      <c r="AK332" s="18">
        <v>310551991.34009624</v>
      </c>
      <c r="AL332" s="18">
        <v>314976346.45300561</v>
      </c>
      <c r="AM332" s="18">
        <v>318987600.79988348</v>
      </c>
      <c r="AN332" s="18">
        <v>323240276.07101703</v>
      </c>
      <c r="AO332" s="18">
        <v>327346327.13724095</v>
      </c>
      <c r="AP332" s="18">
        <v>331426281.3414427</v>
      </c>
      <c r="AQ332" s="18">
        <v>335380081.75545192</v>
      </c>
      <c r="AR332" s="18">
        <v>339504257.92818695</v>
      </c>
      <c r="AS332" s="18">
        <v>343533764.46019721</v>
      </c>
      <c r="AT332" s="18">
        <v>347556833.67802554</v>
      </c>
      <c r="AU332" s="18">
        <v>351489787.78083169</v>
      </c>
      <c r="AV332" s="18">
        <v>355584555.07663798</v>
      </c>
      <c r="AW332" s="18">
        <v>359591035.42470509</v>
      </c>
      <c r="AX332" s="18">
        <v>363592385.01401061</v>
      </c>
      <c r="AY332" s="18">
        <v>367509414.42964822</v>
      </c>
      <c r="AZ332" s="18">
        <v>371580269.9223187</v>
      </c>
      <c r="BA332" s="18">
        <v>375568415.86205554</v>
      </c>
      <c r="BB332" s="18">
        <v>379552427.41240501</v>
      </c>
      <c r="BC332" s="15">
        <v>383645771.19566727</v>
      </c>
    </row>
    <row r="333" spans="1:55" ht="16" x14ac:dyDescent="0.45">
      <c r="A333" s="19" t="s">
        <v>24</v>
      </c>
      <c r="B333" s="20" t="s">
        <v>96</v>
      </c>
      <c r="C333" s="21" t="s">
        <v>108</v>
      </c>
      <c r="D333" s="22" t="s">
        <v>34</v>
      </c>
      <c r="E333" s="23" t="s">
        <v>34</v>
      </c>
      <c r="F333" s="23" t="s">
        <v>34</v>
      </c>
      <c r="G333" s="23" t="s">
        <v>34</v>
      </c>
      <c r="H333" s="23" t="s">
        <v>20</v>
      </c>
      <c r="I333" s="23" t="s">
        <v>20</v>
      </c>
      <c r="J333" s="23" t="s">
        <v>20</v>
      </c>
      <c r="K333" s="23" t="s">
        <v>20</v>
      </c>
      <c r="L333" s="23" t="s">
        <v>20</v>
      </c>
      <c r="M333" s="23" t="s">
        <v>20</v>
      </c>
      <c r="N333" s="23" t="s">
        <v>20</v>
      </c>
      <c r="O333" s="23" t="s">
        <v>20</v>
      </c>
      <c r="P333" s="23" t="s">
        <v>20</v>
      </c>
      <c r="Q333" s="23" t="s">
        <v>34</v>
      </c>
      <c r="R333" s="24">
        <f>VLOOKUP($A333&amp;"_"&amp;$C333,watf_2016!$A:$AD,5,FALSE)</f>
        <v>4444477</v>
      </c>
      <c r="S333" s="24">
        <f>VLOOKUP($A333&amp;"_"&amp;$C333,watf_2017!$A:$AD,18,FALSE)</f>
        <v>4588232</v>
      </c>
      <c r="T333" s="24">
        <f>VLOOKUP($A333&amp;"_"&amp;$C333,watf_2018!$A:$AD,18,FALSE)</f>
        <v>4893648</v>
      </c>
      <c r="U333" s="24">
        <f>VLOOKUP($A333&amp;"_"&amp;$C333,watf_2019!$A:$AD,18,FALSE)</f>
        <v>4964806.6849999996</v>
      </c>
      <c r="V333" s="24">
        <f>VLOOKUP($A333&amp;"_"&amp;$C333,watf_2020!$A:$AD,19,FALSE)</f>
        <v>4803469</v>
      </c>
      <c r="W333" s="24">
        <f>VLOOKUP($A333&amp;"_"&amp;$C333,watf_2021!$A:$AD,18,FALSE)</f>
        <v>4603529.8619999997</v>
      </c>
      <c r="X333" s="24">
        <f>VLOOKUP($A333&amp;"_"&amp;$C333,watf_2021!$A:$AD,19,FALSE)</f>
        <v>5349122.4037827374</v>
      </c>
      <c r="Y333" s="24">
        <v>5051635.7189999996</v>
      </c>
      <c r="Z333" s="24">
        <v>4625667.2769501051</v>
      </c>
      <c r="AA333" s="24">
        <v>4698317.3694660887</v>
      </c>
      <c r="AB333" s="24">
        <v>5258671.4206220433</v>
      </c>
      <c r="AC333" s="24">
        <v>5551753.1449268311</v>
      </c>
      <c r="AD333" s="24">
        <v>5642889.3605704177</v>
      </c>
      <c r="AE333" s="24">
        <v>5734025.8030949207</v>
      </c>
      <c r="AF333" s="24">
        <v>5825259.9978372864</v>
      </c>
      <c r="AG333" s="24">
        <v>5916381.1674800618</v>
      </c>
      <c r="AH333" s="24">
        <v>6007517.384664272</v>
      </c>
      <c r="AI333" s="24">
        <v>6098653.8273152281</v>
      </c>
      <c r="AJ333" s="24">
        <v>6189888.022067816</v>
      </c>
      <c r="AK333" s="24">
        <v>6281009.1917114006</v>
      </c>
      <c r="AL333" s="24">
        <v>6372145.4088956835</v>
      </c>
      <c r="AM333" s="24">
        <v>6463281.8515466396</v>
      </c>
      <c r="AN333" s="24">
        <v>6554516.0462992275</v>
      </c>
      <c r="AO333" s="24">
        <v>6645637.2159428122</v>
      </c>
      <c r="AP333" s="24">
        <v>6736773.4331270922</v>
      </c>
      <c r="AQ333" s="24">
        <v>6827909.8757780595</v>
      </c>
      <c r="AR333" s="24">
        <v>6919144.0705306362</v>
      </c>
      <c r="AS333" s="24">
        <v>7010265.2401742321</v>
      </c>
      <c r="AT333" s="24">
        <v>7101401.4573585028</v>
      </c>
      <c r="AU333" s="24">
        <v>7192537.9000094682</v>
      </c>
      <c r="AV333" s="24">
        <v>7283772.0947620459</v>
      </c>
      <c r="AW333" s="24">
        <v>7374893.2644056408</v>
      </c>
      <c r="AX333" s="24">
        <v>7466029.4815899115</v>
      </c>
      <c r="AY333" s="24">
        <v>7557165.9242408788</v>
      </c>
      <c r="AZ333" s="24">
        <v>7648400.1189934667</v>
      </c>
      <c r="BA333" s="24">
        <v>7739521.2886370514</v>
      </c>
      <c r="BB333" s="24">
        <v>7830657.5058213314</v>
      </c>
      <c r="BC333" s="21">
        <v>7921793.9484722875</v>
      </c>
    </row>
    <row r="334" spans="1:55" ht="16" x14ac:dyDescent="0.45">
      <c r="A334" s="13" t="s">
        <v>25</v>
      </c>
      <c r="B334" s="14" t="s">
        <v>96</v>
      </c>
      <c r="C334" s="15" t="s">
        <v>108</v>
      </c>
      <c r="D334" s="16" t="s">
        <v>34</v>
      </c>
      <c r="E334" s="17" t="s">
        <v>34</v>
      </c>
      <c r="F334" s="17" t="s">
        <v>34</v>
      </c>
      <c r="G334" s="17" t="s">
        <v>34</v>
      </c>
      <c r="H334" s="17" t="s">
        <v>20</v>
      </c>
      <c r="I334" s="17" t="s">
        <v>20</v>
      </c>
      <c r="J334" s="17" t="s">
        <v>20</v>
      </c>
      <c r="K334" s="17" t="s">
        <v>20</v>
      </c>
      <c r="L334" s="17" t="s">
        <v>20</v>
      </c>
      <c r="M334" s="17" t="s">
        <v>20</v>
      </c>
      <c r="N334" s="17" t="s">
        <v>20</v>
      </c>
      <c r="O334" s="17" t="s">
        <v>20</v>
      </c>
      <c r="P334" s="17" t="s">
        <v>20</v>
      </c>
      <c r="Q334" s="17" t="s">
        <v>34</v>
      </c>
      <c r="R334" s="18">
        <f>VLOOKUP($A334&amp;"_"&amp;$C334,watf_2016!$A:$AD,5,FALSE)</f>
        <v>2269855</v>
      </c>
      <c r="S334" s="18">
        <f>VLOOKUP($A334&amp;"_"&amp;$C334,watf_2017!$A:$AD,18,FALSE)</f>
        <v>2307662</v>
      </c>
      <c r="T334" s="18">
        <f>VLOOKUP($A334&amp;"_"&amp;$C334,watf_2018!$A:$AD,18,FALSE)</f>
        <v>2356311</v>
      </c>
      <c r="U334" s="18">
        <f>VLOOKUP($A334&amp;"_"&amp;$C334,watf_2019!$A:$AD,18,FALSE)</f>
        <v>2458453</v>
      </c>
      <c r="V334" s="18">
        <f>VLOOKUP($A334&amp;"_"&amp;$C334,watf_2020!$A:$AD,19,FALSE)</f>
        <v>2420777</v>
      </c>
      <c r="W334" s="18">
        <f>VLOOKUP($A334&amp;"_"&amp;$C334,watf_2021!$A:$AD,18,FALSE)</f>
        <v>1102960</v>
      </c>
      <c r="X334" s="18">
        <f>VLOOKUP($A334&amp;"_"&amp;$C334,watf_2021!$A:$AD,19,FALSE)</f>
        <v>1223444.8438428275</v>
      </c>
      <c r="Y334" s="18">
        <v>1790023</v>
      </c>
      <c r="Z334" s="18">
        <v>1905840.8078582776</v>
      </c>
      <c r="AA334" s="18">
        <v>2043603.750624496</v>
      </c>
      <c r="AB334" s="18">
        <v>2168483.677067358</v>
      </c>
      <c r="AC334" s="18">
        <v>2273963.9679968739</v>
      </c>
      <c r="AD334" s="18">
        <v>2346689.2989221802</v>
      </c>
      <c r="AE334" s="18">
        <v>2413820.7777354778</v>
      </c>
      <c r="AF334" s="18">
        <v>2456106.8305782555</v>
      </c>
      <c r="AG334" s="18">
        <v>2498008.1138034402</v>
      </c>
      <c r="AH334" s="18">
        <v>2540714.4580442994</v>
      </c>
      <c r="AI334" s="18">
        <v>2585524.6266438984</v>
      </c>
      <c r="AJ334" s="18">
        <v>2629765.8272276642</v>
      </c>
      <c r="AK334" s="18">
        <v>2673737.1714732884</v>
      </c>
      <c r="AL334" s="18">
        <v>2716445.7769437525</v>
      </c>
      <c r="AM334" s="18">
        <v>2759131.5569998482</v>
      </c>
      <c r="AN334" s="18">
        <v>2798872.2286574738</v>
      </c>
      <c r="AO334" s="18">
        <v>2838393.8464223053</v>
      </c>
      <c r="AP334" s="18">
        <v>2876662.6803222066</v>
      </c>
      <c r="AQ334" s="18">
        <v>2915122.2211256195</v>
      </c>
      <c r="AR334" s="18">
        <v>2950645.062440089</v>
      </c>
      <c r="AS334" s="18">
        <v>2985587.0779866907</v>
      </c>
      <c r="AT334" s="18">
        <v>3019194.7373707416</v>
      </c>
      <c r="AU334" s="18">
        <v>3052250.9775838903</v>
      </c>
      <c r="AV334" s="18">
        <v>3082482.5497463564</v>
      </c>
      <c r="AW334" s="18">
        <v>3112159.2008724776</v>
      </c>
      <c r="AX334" s="18">
        <v>3140554.7859311472</v>
      </c>
      <c r="AY334" s="18">
        <v>3168423.0829129647</v>
      </c>
      <c r="AZ334" s="18">
        <v>3193575.0785602219</v>
      </c>
      <c r="BA334" s="18">
        <v>3218196.8814837509</v>
      </c>
      <c r="BB334" s="18">
        <v>3241588.9403559212</v>
      </c>
      <c r="BC334" s="15">
        <v>3264603.7734430679</v>
      </c>
    </row>
    <row r="335" spans="1:55" ht="16" x14ac:dyDescent="0.45">
      <c r="A335" s="19" t="s">
        <v>19</v>
      </c>
      <c r="B335" s="20" t="s">
        <v>96</v>
      </c>
      <c r="C335" s="21" t="s">
        <v>109</v>
      </c>
      <c r="D335" s="22" t="s">
        <v>34</v>
      </c>
      <c r="E335" s="23" t="s">
        <v>20</v>
      </c>
      <c r="F335" s="23" t="s">
        <v>20</v>
      </c>
      <c r="G335" s="23" t="s">
        <v>34</v>
      </c>
      <c r="H335" s="23" t="s">
        <v>20</v>
      </c>
      <c r="I335" s="23" t="s">
        <v>20</v>
      </c>
      <c r="J335" s="23" t="s">
        <v>20</v>
      </c>
      <c r="K335" s="23" t="s">
        <v>20</v>
      </c>
      <c r="L335" s="23" t="s">
        <v>20</v>
      </c>
      <c r="M335" s="23" t="s">
        <v>20</v>
      </c>
      <c r="N335" s="23" t="s">
        <v>20</v>
      </c>
      <c r="O335" s="23" t="s">
        <v>20</v>
      </c>
      <c r="P335" s="23" t="s">
        <v>20</v>
      </c>
      <c r="Q335" s="23" t="s">
        <v>20</v>
      </c>
      <c r="R335" s="24">
        <f>VLOOKUP($A335&amp;"_"&amp;$C335,watf_2016!$A:$AD,5,FALSE)</f>
        <v>3658333</v>
      </c>
      <c r="S335" s="24">
        <f>VLOOKUP($A335&amp;"_"&amp;$C335,watf_2017!$A:$AD,18,FALSE)</f>
        <v>3864102</v>
      </c>
      <c r="T335" s="24">
        <f>VLOOKUP($A335&amp;"_"&amp;$C335,watf_2018!$A:$AD,18,FALSE)</f>
        <v>3769880</v>
      </c>
      <c r="U335" s="24">
        <f>VLOOKUP($A335&amp;"_"&amp;$C335,watf_2019!$A:$AD,18,FALSE)</f>
        <v>3683435</v>
      </c>
      <c r="V335" s="24">
        <f>VLOOKUP($A335&amp;"_"&amp;$C335,watf_2020!$A:$AD,19,FALSE)</f>
        <v>3499034</v>
      </c>
      <c r="W335" s="24">
        <f>VLOOKUP($A335&amp;"_"&amp;$C335,watf_2021!$A:$AD,18,FALSE)</f>
        <v>1472053</v>
      </c>
      <c r="X335" s="24">
        <f>VLOOKUP($A335&amp;"_"&amp;$C335,watf_2021!$A:$AD,19,FALSE)</f>
        <v>1992338.153639605</v>
      </c>
      <c r="Y335" s="24">
        <v>2901083</v>
      </c>
      <c r="Z335" s="24">
        <v>2935055.7471527434</v>
      </c>
      <c r="AA335" s="24">
        <v>3202108.6796703595</v>
      </c>
      <c r="AB335" s="24">
        <v>3443312.3311252929</v>
      </c>
      <c r="AC335" s="24">
        <v>3617829.1921207537</v>
      </c>
      <c r="AD335" s="24">
        <v>3721491.0675967173</v>
      </c>
      <c r="AE335" s="24">
        <v>3819640.2354366416</v>
      </c>
      <c r="AF335" s="24">
        <v>3880239.4726806665</v>
      </c>
      <c r="AG335" s="24">
        <v>3946560.6597227659</v>
      </c>
      <c r="AH335" s="24">
        <v>4012209.098343391</v>
      </c>
      <c r="AI335" s="24">
        <v>4077536.1965034441</v>
      </c>
      <c r="AJ335" s="24">
        <v>4142330.4242687472</v>
      </c>
      <c r="AK335" s="24">
        <v>4204283.7437237678</v>
      </c>
      <c r="AL335" s="24">
        <v>4262459.973915536</v>
      </c>
      <c r="AM335" s="24">
        <v>4316909.6246788045</v>
      </c>
      <c r="AN335" s="24">
        <v>4367102.6242338093</v>
      </c>
      <c r="AO335" s="24">
        <v>4418651.8108889312</v>
      </c>
      <c r="AP335" s="24">
        <v>4473511.0955102947</v>
      </c>
      <c r="AQ335" s="24">
        <v>4528881.6619340722</v>
      </c>
      <c r="AR335" s="24">
        <v>4583106.0931293033</v>
      </c>
      <c r="AS335" s="24">
        <v>4637911.0726056052</v>
      </c>
      <c r="AT335" s="24">
        <v>4692717.1610520137</v>
      </c>
      <c r="AU335" s="24">
        <v>4748087.7274757922</v>
      </c>
      <c r="AV335" s="24">
        <v>4802312.1586710224</v>
      </c>
      <c r="AW335" s="24">
        <v>4857117.1381473253</v>
      </c>
      <c r="AX335" s="24">
        <v>4911923.2265937347</v>
      </c>
      <c r="AY335" s="24">
        <v>4967293.7930175122</v>
      </c>
      <c r="AZ335" s="24">
        <v>5021518.2242127424</v>
      </c>
      <c r="BA335" s="24">
        <v>5076323.2036890527</v>
      </c>
      <c r="BB335" s="24">
        <v>5131129.2921354454</v>
      </c>
      <c r="BC335" s="21">
        <v>5187973.0309181279</v>
      </c>
    </row>
    <row r="336" spans="1:55" ht="16" x14ac:dyDescent="0.45">
      <c r="A336" s="13" t="s">
        <v>22</v>
      </c>
      <c r="B336" s="14" t="s">
        <v>96</v>
      </c>
      <c r="C336" s="15" t="s">
        <v>109</v>
      </c>
      <c r="D336" s="16" t="s">
        <v>34</v>
      </c>
      <c r="E336" s="17" t="s">
        <v>20</v>
      </c>
      <c r="F336" s="17" t="s">
        <v>20</v>
      </c>
      <c r="G336" s="17" t="s">
        <v>34</v>
      </c>
      <c r="H336" s="17" t="s">
        <v>20</v>
      </c>
      <c r="I336" s="17" t="s">
        <v>20</v>
      </c>
      <c r="J336" s="17" t="s">
        <v>20</v>
      </c>
      <c r="K336" s="17" t="s">
        <v>20</v>
      </c>
      <c r="L336" s="17" t="s">
        <v>20</v>
      </c>
      <c r="M336" s="17" t="s">
        <v>20</v>
      </c>
      <c r="N336" s="17" t="s">
        <v>20</v>
      </c>
      <c r="O336" s="17" t="s">
        <v>20</v>
      </c>
      <c r="P336" s="17" t="s">
        <v>20</v>
      </c>
      <c r="Q336" s="17" t="s">
        <v>20</v>
      </c>
      <c r="R336" s="18">
        <f>VLOOKUP($A336&amp;"_"&amp;$C336,watf_2016!$A:$AD,5,FALSE)</f>
        <v>28117798</v>
      </c>
      <c r="S336" s="18">
        <f>VLOOKUP($A336&amp;"_"&amp;$C336,watf_2017!$A:$AD,18,FALSE)</f>
        <v>30603446</v>
      </c>
      <c r="T336" s="18">
        <f>VLOOKUP($A336&amp;"_"&amp;$C336,watf_2018!$A:$AD,18,FALSE)</f>
        <v>31123481</v>
      </c>
      <c r="U336" s="18">
        <f>VLOOKUP($A336&amp;"_"&amp;$C336,watf_2019!$A:$AD,18,FALSE)</f>
        <v>32640960</v>
      </c>
      <c r="V336" s="18">
        <f>VLOOKUP($A336&amp;"_"&amp;$C336,watf_2020!$A:$AD,19,FALSE)</f>
        <v>32778480</v>
      </c>
      <c r="W336" s="18">
        <f>VLOOKUP($A336&amp;"_"&amp;$C336,watf_2021!$A:$AD,18,FALSE)</f>
        <v>7803434</v>
      </c>
      <c r="X336" s="18">
        <f>VLOOKUP($A336&amp;"_"&amp;$C336,watf_2021!$A:$AD,19,FALSE)</f>
        <v>9544967.4967407193</v>
      </c>
      <c r="Y336" s="18">
        <v>24952368</v>
      </c>
      <c r="Z336" s="18">
        <v>30775630.614175186</v>
      </c>
      <c r="AA336" s="18">
        <v>34367727.404426776</v>
      </c>
      <c r="AB336" s="18">
        <v>37188337.445136577</v>
      </c>
      <c r="AC336" s="18">
        <v>38705280.446279317</v>
      </c>
      <c r="AD336" s="18">
        <v>39595439.932418831</v>
      </c>
      <c r="AE336" s="18">
        <v>40360332.042156301</v>
      </c>
      <c r="AF336" s="18">
        <v>41107980.562752888</v>
      </c>
      <c r="AG336" s="18">
        <v>41867250.979139291</v>
      </c>
      <c r="AH336" s="18">
        <v>42664416.805470355</v>
      </c>
      <c r="AI336" s="18">
        <v>43515972.621248312</v>
      </c>
      <c r="AJ336" s="18">
        <v>44381644.934000298</v>
      </c>
      <c r="AK336" s="18">
        <v>45261593.274189562</v>
      </c>
      <c r="AL336" s="18">
        <v>46141612.702150717</v>
      </c>
      <c r="AM336" s="18">
        <v>47057439.673871011</v>
      </c>
      <c r="AN336" s="18">
        <v>47901505.247486122</v>
      </c>
      <c r="AO336" s="18">
        <v>48781453.587675273</v>
      </c>
      <c r="AP336" s="18">
        <v>49661473.015636429</v>
      </c>
      <c r="AQ336" s="18">
        <v>50577299.987356625</v>
      </c>
      <c r="AR336" s="18">
        <v>51421365.56097205</v>
      </c>
      <c r="AS336" s="18">
        <v>52301313.901161097</v>
      </c>
      <c r="AT336" s="18">
        <v>53181333.329122245</v>
      </c>
      <c r="AU336" s="18">
        <v>54097160.300842457</v>
      </c>
      <c r="AV336" s="18">
        <v>54941225.874457762</v>
      </c>
      <c r="AW336" s="18">
        <v>55821174.214646921</v>
      </c>
      <c r="AX336" s="18">
        <v>56701193.642608069</v>
      </c>
      <c r="AY336" s="18">
        <v>57617020.61432828</v>
      </c>
      <c r="AZ336" s="18">
        <v>58461086.187943682</v>
      </c>
      <c r="BA336" s="18">
        <v>59341034.528132737</v>
      </c>
      <c r="BB336" s="18">
        <v>60221053.956093796</v>
      </c>
      <c r="BC336" s="15">
        <v>61063256.370178528</v>
      </c>
    </row>
    <row r="337" spans="1:55" ht="16" x14ac:dyDescent="0.45">
      <c r="A337" s="19" t="s">
        <v>23</v>
      </c>
      <c r="B337" s="20" t="s">
        <v>96</v>
      </c>
      <c r="C337" s="21" t="s">
        <v>109</v>
      </c>
      <c r="D337" s="22" t="s">
        <v>34</v>
      </c>
      <c r="E337" s="23" t="s">
        <v>20</v>
      </c>
      <c r="F337" s="23" t="s">
        <v>20</v>
      </c>
      <c r="G337" s="23" t="s">
        <v>34</v>
      </c>
      <c r="H337" s="23" t="s">
        <v>20</v>
      </c>
      <c r="I337" s="23" t="s">
        <v>20</v>
      </c>
      <c r="J337" s="23" t="s">
        <v>20</v>
      </c>
      <c r="K337" s="23" t="s">
        <v>20</v>
      </c>
      <c r="L337" s="23" t="s">
        <v>20</v>
      </c>
      <c r="M337" s="23" t="s">
        <v>20</v>
      </c>
      <c r="N337" s="23" t="s">
        <v>20</v>
      </c>
      <c r="O337" s="23" t="s">
        <v>20</v>
      </c>
      <c r="P337" s="23" t="s">
        <v>20</v>
      </c>
      <c r="Q337" s="23" t="s">
        <v>20</v>
      </c>
      <c r="R337" s="24">
        <f>VLOOKUP($A337&amp;"_"&amp;$C337,watf_2016!$A:$AD,5,FALSE)</f>
        <v>31857581</v>
      </c>
      <c r="S337" s="24">
        <f>VLOOKUP($A337&amp;"_"&amp;$C337,watf_2017!$A:$AD,18,FALSE)</f>
        <v>34555663</v>
      </c>
      <c r="T337" s="24">
        <f>VLOOKUP($A337&amp;"_"&amp;$C337,watf_2018!$A:$AD,18,FALSE)</f>
        <v>34945108</v>
      </c>
      <c r="U337" s="24">
        <f>VLOOKUP($A337&amp;"_"&amp;$C337,watf_2019!$A:$AD,18,FALSE)</f>
        <v>36388414</v>
      </c>
      <c r="V337" s="24">
        <f>VLOOKUP($A337&amp;"_"&amp;$C337,watf_2020!$A:$AD,19,FALSE)</f>
        <v>36373312</v>
      </c>
      <c r="W337" s="24">
        <f>VLOOKUP($A337&amp;"_"&amp;$C337,watf_2021!$A:$AD,18,FALSE)</f>
        <v>9304604</v>
      </c>
      <c r="X337" s="24">
        <f>VLOOKUP($A337&amp;"_"&amp;$C337,watf_2021!$A:$AD,19,FALSE)</f>
        <v>11572771.076208618</v>
      </c>
      <c r="Y337" s="24">
        <v>27926869</v>
      </c>
      <c r="Z337" s="24">
        <v>33799543.256341621</v>
      </c>
      <c r="AA337" s="24">
        <v>37668865.185576238</v>
      </c>
      <c r="AB337" s="24">
        <v>40738749.412255764</v>
      </c>
      <c r="AC337" s="24">
        <v>42434667.738092355</v>
      </c>
      <c r="AD337" s="24">
        <v>43431108.680912584</v>
      </c>
      <c r="AE337" s="24">
        <v>44296424.820750929</v>
      </c>
      <c r="AF337" s="24">
        <v>45106803.012406908</v>
      </c>
      <c r="AG337" s="24">
        <v>45934570.765725791</v>
      </c>
      <c r="AH337" s="24">
        <v>46799659.294563286</v>
      </c>
      <c r="AI337" s="24">
        <v>47718958.990169592</v>
      </c>
      <c r="AJ337" s="24">
        <v>48651878.116991952</v>
      </c>
      <c r="AK337" s="24">
        <v>49596262.504397608</v>
      </c>
      <c r="AL337" s="24">
        <v>50536931.121783853</v>
      </c>
      <c r="AM337" s="24">
        <v>51509765.264664792</v>
      </c>
      <c r="AN337" s="24">
        <v>52406380.984743729</v>
      </c>
      <c r="AO337" s="24">
        <v>53340333.815436207</v>
      </c>
      <c r="AP337" s="24">
        <v>54277676.744223759</v>
      </c>
      <c r="AQ337" s="24">
        <v>55251434.230176546</v>
      </c>
      <c r="AR337" s="24">
        <v>56152092.008214772</v>
      </c>
      <c r="AS337" s="24">
        <v>57089309.213566072</v>
      </c>
      <c r="AT337" s="24">
        <v>58026598.805960603</v>
      </c>
      <c r="AU337" s="24">
        <v>59000356.29191342</v>
      </c>
      <c r="AV337" s="24">
        <v>59901014.069951512</v>
      </c>
      <c r="AW337" s="24">
        <v>60838231.275302932</v>
      </c>
      <c r="AX337" s="24">
        <v>61775520.867697462</v>
      </c>
      <c r="AY337" s="24">
        <v>62749278.353650272</v>
      </c>
      <c r="AZ337" s="24">
        <v>63649936.131688476</v>
      </c>
      <c r="BA337" s="24">
        <v>64587153.337039784</v>
      </c>
      <c r="BB337" s="24">
        <v>65524442.92943421</v>
      </c>
      <c r="BC337" s="21">
        <v>66425858.848635115</v>
      </c>
    </row>
    <row r="338" spans="1:55" ht="16" x14ac:dyDescent="0.45">
      <c r="A338" s="13" t="s">
        <v>24</v>
      </c>
      <c r="B338" s="14" t="s">
        <v>96</v>
      </c>
      <c r="C338" s="15" t="s">
        <v>109</v>
      </c>
      <c r="D338" s="16" t="s">
        <v>34</v>
      </c>
      <c r="E338" s="17" t="s">
        <v>20</v>
      </c>
      <c r="F338" s="17" t="s">
        <v>20</v>
      </c>
      <c r="G338" s="17" t="s">
        <v>34</v>
      </c>
      <c r="H338" s="17" t="s">
        <v>20</v>
      </c>
      <c r="I338" s="17" t="s">
        <v>20</v>
      </c>
      <c r="J338" s="17" t="s">
        <v>20</v>
      </c>
      <c r="K338" s="17" t="s">
        <v>20</v>
      </c>
      <c r="L338" s="17" t="s">
        <v>20</v>
      </c>
      <c r="M338" s="17" t="s">
        <v>20</v>
      </c>
      <c r="N338" s="17" t="s">
        <v>20</v>
      </c>
      <c r="O338" s="17" t="s">
        <v>20</v>
      </c>
      <c r="P338" s="17" t="s">
        <v>20</v>
      </c>
      <c r="Q338" s="17" t="s">
        <v>20</v>
      </c>
      <c r="R338" s="18">
        <f>VLOOKUP($A338&amp;"_"&amp;$C338,watf_2016!$A:$AD,5,FALSE)</f>
        <v>435771</v>
      </c>
      <c r="S338" s="18">
        <f>VLOOKUP($A338&amp;"_"&amp;$C338,watf_2017!$A:$AD,18,FALSE)</f>
        <v>615781</v>
      </c>
      <c r="T338" s="18">
        <f>VLOOKUP($A338&amp;"_"&amp;$C338,watf_2018!$A:$AD,18,FALSE)</f>
        <v>437982</v>
      </c>
      <c r="U338" s="18">
        <f>VLOOKUP($A338&amp;"_"&amp;$C338,watf_2019!$A:$AD,18,FALSE)</f>
        <v>429564</v>
      </c>
      <c r="V338" s="18">
        <f>VLOOKUP($A338&amp;"_"&amp;$C338,watf_2020!$A:$AD,19,FALSE)</f>
        <v>419360</v>
      </c>
      <c r="W338" s="18">
        <f>VLOOKUP($A338&amp;"_"&amp;$C338,watf_2021!$A:$AD,18,FALSE)</f>
        <v>290392</v>
      </c>
      <c r="X338" s="18">
        <f>VLOOKUP($A338&amp;"_"&amp;$C338,watf_2021!$A:$AD,19,FALSE)</f>
        <v>422546.31745160889</v>
      </c>
      <c r="Y338" s="18">
        <v>360388</v>
      </c>
      <c r="Z338" s="18">
        <v>317121.89963889279</v>
      </c>
      <c r="AA338" s="18">
        <v>367500.95519411162</v>
      </c>
      <c r="AB338" s="18">
        <v>413704.35905740841</v>
      </c>
      <c r="AC338" s="18">
        <v>453445.59995802166</v>
      </c>
      <c r="AD338" s="18">
        <v>482706.15193999931</v>
      </c>
      <c r="AE338" s="18">
        <v>503831.42890842311</v>
      </c>
      <c r="AF338" s="18">
        <v>524661.42993764719</v>
      </c>
      <c r="AG338" s="18">
        <v>544747.06498773443</v>
      </c>
      <c r="AH338" s="18">
        <v>562354.61698798602</v>
      </c>
      <c r="AI338" s="18">
        <v>578370.95926556992</v>
      </c>
      <c r="AJ338" s="18">
        <v>592934.40294259717</v>
      </c>
      <c r="AK338" s="18">
        <v>606127.25157049927</v>
      </c>
      <c r="AL338" s="18">
        <v>618034.52625150839</v>
      </c>
      <c r="AM338" s="18">
        <v>629448.39821254811</v>
      </c>
      <c r="AN338" s="18">
        <v>640450.33066677256</v>
      </c>
      <c r="AO338" s="18">
        <v>651087.28001056449</v>
      </c>
      <c r="AP338" s="18">
        <v>661406.35147089255</v>
      </c>
      <c r="AQ338" s="18">
        <v>671453.11506729596</v>
      </c>
      <c r="AR338" s="18">
        <v>681499.87866369938</v>
      </c>
      <c r="AS338" s="18">
        <v>691546.64226010279</v>
      </c>
      <c r="AT338" s="18">
        <v>701593.4058565062</v>
      </c>
      <c r="AU338" s="18">
        <v>711640.16945290961</v>
      </c>
      <c r="AV338" s="18">
        <v>721686.93304931303</v>
      </c>
      <c r="AW338" s="18">
        <v>731733.69664571644</v>
      </c>
      <c r="AX338" s="18">
        <v>741780.46024211985</v>
      </c>
      <c r="AY338" s="18">
        <v>751827.22383852326</v>
      </c>
      <c r="AZ338" s="18">
        <v>761873.98743492668</v>
      </c>
      <c r="BA338" s="18">
        <v>771920.75103133009</v>
      </c>
      <c r="BB338" s="18">
        <v>781967.5146277335</v>
      </c>
      <c r="BC338" s="15">
        <v>792812.14550070395</v>
      </c>
    </row>
    <row r="339" spans="1:55" ht="16" x14ac:dyDescent="0.45">
      <c r="A339" s="19" t="s">
        <v>25</v>
      </c>
      <c r="B339" s="20" t="s">
        <v>96</v>
      </c>
      <c r="C339" s="21" t="s">
        <v>109</v>
      </c>
      <c r="D339" s="22" t="s">
        <v>34</v>
      </c>
      <c r="E339" s="23" t="s">
        <v>20</v>
      </c>
      <c r="F339" s="23" t="s">
        <v>20</v>
      </c>
      <c r="G339" s="23" t="s">
        <v>34</v>
      </c>
      <c r="H339" s="23" t="s">
        <v>20</v>
      </c>
      <c r="I339" s="23" t="s">
        <v>20</v>
      </c>
      <c r="J339" s="23" t="s">
        <v>20</v>
      </c>
      <c r="K339" s="23" t="s">
        <v>20</v>
      </c>
      <c r="L339" s="23" t="s">
        <v>20</v>
      </c>
      <c r="M339" s="23" t="s">
        <v>20</v>
      </c>
      <c r="N339" s="23" t="s">
        <v>20</v>
      </c>
      <c r="O339" s="23" t="s">
        <v>20</v>
      </c>
      <c r="P339" s="23" t="s">
        <v>20</v>
      </c>
      <c r="Q339" s="23" t="s">
        <v>20</v>
      </c>
      <c r="R339" s="24">
        <f>VLOOKUP($A339&amp;"_"&amp;$C339,watf_2016!$A:$AD,5,FALSE)</f>
        <v>417795</v>
      </c>
      <c r="S339" s="24">
        <f>VLOOKUP($A339&amp;"_"&amp;$C339,watf_2017!$A:$AD,18,FALSE)</f>
        <v>435198</v>
      </c>
      <c r="T339" s="24">
        <f>VLOOKUP($A339&amp;"_"&amp;$C339,watf_2018!$A:$AD,18,FALSE)</f>
        <v>429846</v>
      </c>
      <c r="U339" s="24">
        <f>VLOOKUP($A339&amp;"_"&amp;$C339,watf_2019!$A:$AD,18,FALSE)</f>
        <v>445009</v>
      </c>
      <c r="V339" s="24">
        <f>VLOOKUP($A339&amp;"_"&amp;$C339,watf_2020!$A:$AD,19,FALSE)</f>
        <v>437331</v>
      </c>
      <c r="W339" s="24">
        <f>VLOOKUP($A339&amp;"_"&amp;$C339,watf_2021!$A:$AD,18,FALSE)</f>
        <v>157438</v>
      </c>
      <c r="X339" s="24">
        <f>VLOOKUP($A339&amp;"_"&amp;$C339,watf_2021!$A:$AD,19,FALSE)</f>
        <v>160887.43824962276</v>
      </c>
      <c r="Y339" s="24">
        <v>289882</v>
      </c>
      <c r="Z339" s="24">
        <v>324552.53482906119</v>
      </c>
      <c r="AA339" s="24">
        <v>364340.4096860768</v>
      </c>
      <c r="AB339" s="24">
        <v>395918.31261962355</v>
      </c>
      <c r="AC339" s="24">
        <v>414553.74203893694</v>
      </c>
      <c r="AD339" s="24">
        <v>426250.53283406561</v>
      </c>
      <c r="AE339" s="24">
        <v>437077.09811910783</v>
      </c>
      <c r="AF339" s="24">
        <v>447328.44908154919</v>
      </c>
      <c r="AG339" s="24">
        <v>453768.88883869804</v>
      </c>
      <c r="AH339" s="24">
        <v>460465.87251358083</v>
      </c>
      <c r="AI339" s="24">
        <v>467647.63141986297</v>
      </c>
      <c r="AJ339" s="24">
        <v>474693.97204199829</v>
      </c>
      <c r="AK339" s="24">
        <v>481900.27060298331</v>
      </c>
      <c r="AL339" s="24">
        <v>489046.32408440788</v>
      </c>
      <c r="AM339" s="24">
        <v>496504.62231328106</v>
      </c>
      <c r="AN339" s="24">
        <v>503149.16921619262</v>
      </c>
      <c r="AO339" s="24">
        <v>510148.79834785045</v>
      </c>
      <c r="AP339" s="24">
        <v>517142.50652491848</v>
      </c>
      <c r="AQ339" s="24">
        <v>524478.45474309579</v>
      </c>
      <c r="AR339" s="24">
        <v>531029.85057487129</v>
      </c>
      <c r="AS339" s="24">
        <v>537928.1624917055</v>
      </c>
      <c r="AT339" s="24">
        <v>544796.05753501318</v>
      </c>
      <c r="AU339" s="24">
        <v>552004.43932799599</v>
      </c>
      <c r="AV339" s="24">
        <v>558433.98215973051</v>
      </c>
      <c r="AW339" s="24">
        <v>565208.27787329187</v>
      </c>
      <c r="AX339" s="24">
        <v>571952.612341756</v>
      </c>
      <c r="AY339" s="24">
        <v>579035.29912911355</v>
      </c>
      <c r="AZ339" s="24">
        <v>585344.80388845515</v>
      </c>
      <c r="BA339" s="24">
        <v>591996.91757428797</v>
      </c>
      <c r="BB339" s="24">
        <v>598619.51971426955</v>
      </c>
      <c r="BC339" s="21">
        <v>605053.49119593517</v>
      </c>
    </row>
    <row r="340" spans="1:55" ht="16" x14ac:dyDescent="0.45">
      <c r="A340" s="13" t="s">
        <v>19</v>
      </c>
      <c r="B340" s="14" t="s">
        <v>96</v>
      </c>
      <c r="C340" s="15" t="s">
        <v>110</v>
      </c>
      <c r="D340" s="16" t="s">
        <v>34</v>
      </c>
      <c r="E340" s="17" t="s">
        <v>20</v>
      </c>
      <c r="F340" s="17" t="s">
        <v>34</v>
      </c>
      <c r="G340" s="17" t="s">
        <v>34</v>
      </c>
      <c r="H340" s="17" t="s">
        <v>20</v>
      </c>
      <c r="I340" s="17" t="s">
        <v>20</v>
      </c>
      <c r="J340" s="17" t="s">
        <v>20</v>
      </c>
      <c r="K340" s="17" t="s">
        <v>20</v>
      </c>
      <c r="L340" s="17" t="s">
        <v>20</v>
      </c>
      <c r="M340" s="17" t="s">
        <v>20</v>
      </c>
      <c r="N340" s="17" t="s">
        <v>20</v>
      </c>
      <c r="O340" s="17" t="s">
        <v>20</v>
      </c>
      <c r="P340" s="17" t="s">
        <v>20</v>
      </c>
      <c r="Q340" s="17" t="s">
        <v>20</v>
      </c>
      <c r="R340" s="18" t="str">
        <f>VLOOKUP($A340&amp;"_"&amp;$C340,watf_2016!$A:$AD,5,FALSE)</f>
        <v xml:space="preserve">                            -  </v>
      </c>
      <c r="S340" s="18" t="str">
        <f>VLOOKUP($A340&amp;"_"&amp;$C340,watf_2017!$A:$AD,18,FALSE)</f>
        <v xml:space="preserve">-  </v>
      </c>
      <c r="T340" s="18" t="str">
        <f>VLOOKUP($A340&amp;"_"&amp;$C340,watf_2018!$A:$AD,18,FALSE)</f>
        <v/>
      </c>
      <c r="U340" s="18" t="str">
        <f>VLOOKUP($A340&amp;"_"&amp;$C340,watf_2019!$A:$AD,18,FALSE)</f>
        <v/>
      </c>
      <c r="V340" s="18" t="str">
        <f>VLOOKUP($A340&amp;"_"&amp;$C340,watf_2020!$A:$AD,19,FALSE)</f>
        <v/>
      </c>
      <c r="W340" s="18" t="str">
        <f>VLOOKUP($A340&amp;"_"&amp;$C340,watf_2021!$A:$AD,18,FALSE)</f>
        <v/>
      </c>
      <c r="X340" s="18" t="str">
        <f>VLOOKUP($A340&amp;"_"&amp;$C340,watf_2021!$A:$AD,19,FALSE)</f>
        <v/>
      </c>
      <c r="Y340" s="18">
        <v>49181</v>
      </c>
      <c r="Z340" s="18">
        <v>59399.808117541979</v>
      </c>
      <c r="AA340" s="18">
        <v>61537.210851826821</v>
      </c>
      <c r="AB340" s="18">
        <v>63149.25306998923</v>
      </c>
      <c r="AC340" s="18">
        <v>63793.322427685642</v>
      </c>
      <c r="AD340" s="18">
        <v>64133.047480388166</v>
      </c>
      <c r="AE340" s="18">
        <v>64510.171488261978</v>
      </c>
      <c r="AF340" s="18">
        <v>64847.693956595067</v>
      </c>
      <c r="AG340" s="18">
        <v>65303.863460225526</v>
      </c>
      <c r="AH340" s="18">
        <v>65822.772381307528</v>
      </c>
      <c r="AI340" s="18">
        <v>66447.785349549667</v>
      </c>
      <c r="AJ340" s="18">
        <v>67039.781672533252</v>
      </c>
      <c r="AK340" s="18">
        <v>67688.543421703478</v>
      </c>
      <c r="AL340" s="18">
        <v>68337.410553057649</v>
      </c>
      <c r="AM340" s="18">
        <v>69028.24629368147</v>
      </c>
      <c r="AN340" s="18">
        <v>69620.242616665346</v>
      </c>
      <c r="AO340" s="18">
        <v>70269.004365835193</v>
      </c>
      <c r="AP340" s="18">
        <v>70917.871497189073</v>
      </c>
      <c r="AQ340" s="18">
        <v>71608.707237812065</v>
      </c>
      <c r="AR340" s="18">
        <v>72200.703560797614</v>
      </c>
      <c r="AS340" s="18">
        <v>72849.465309966443</v>
      </c>
      <c r="AT340" s="18">
        <v>73498.33244132089</v>
      </c>
      <c r="AU340" s="18">
        <v>74189.168181944609</v>
      </c>
      <c r="AV340" s="18">
        <v>74781.164504929038</v>
      </c>
      <c r="AW340" s="18">
        <v>75429.926254098245</v>
      </c>
      <c r="AX340" s="18">
        <v>76078.793385452867</v>
      </c>
      <c r="AY340" s="18">
        <v>76769.629126075961</v>
      </c>
      <c r="AZ340" s="18">
        <v>77361.625449060477</v>
      </c>
      <c r="BA340" s="18">
        <v>78010.387198230688</v>
      </c>
      <c r="BB340" s="18">
        <v>78659.254329584233</v>
      </c>
      <c r="BC340" s="15">
        <v>79350.0900702074</v>
      </c>
    </row>
    <row r="341" spans="1:55" ht="16" x14ac:dyDescent="0.45">
      <c r="A341" s="19" t="s">
        <v>22</v>
      </c>
      <c r="B341" s="20" t="s">
        <v>96</v>
      </c>
      <c r="C341" s="21" t="s">
        <v>110</v>
      </c>
      <c r="D341" s="22" t="s">
        <v>34</v>
      </c>
      <c r="E341" s="23" t="s">
        <v>20</v>
      </c>
      <c r="F341" s="23" t="s">
        <v>34</v>
      </c>
      <c r="G341" s="23" t="s">
        <v>34</v>
      </c>
      <c r="H341" s="23" t="s">
        <v>20</v>
      </c>
      <c r="I341" s="23" t="s">
        <v>20</v>
      </c>
      <c r="J341" s="23" t="s">
        <v>20</v>
      </c>
      <c r="K341" s="23" t="s">
        <v>20</v>
      </c>
      <c r="L341" s="23" t="s">
        <v>20</v>
      </c>
      <c r="M341" s="23" t="s">
        <v>20</v>
      </c>
      <c r="N341" s="23" t="s">
        <v>20</v>
      </c>
      <c r="O341" s="23" t="s">
        <v>20</v>
      </c>
      <c r="P341" s="23" t="s">
        <v>20</v>
      </c>
      <c r="Q341" s="23" t="s">
        <v>20</v>
      </c>
      <c r="R341" s="24">
        <f>VLOOKUP($A341&amp;"_"&amp;$C341,watf_2016!$A:$AD,5,FALSE)</f>
        <v>2141042</v>
      </c>
      <c r="S341" s="24">
        <f>VLOOKUP($A341&amp;"_"&amp;$C341,watf_2017!$A:$AD,18,FALSE)</f>
        <v>2197629</v>
      </c>
      <c r="T341" s="24">
        <f>VLOOKUP($A341&amp;"_"&amp;$C341,watf_2018!$A:$AD,18,FALSE)</f>
        <v>2611903</v>
      </c>
      <c r="U341" s="24">
        <f>VLOOKUP($A341&amp;"_"&amp;$C341,watf_2019!$A:$AD,18,FALSE)</f>
        <v>2973367</v>
      </c>
      <c r="V341" s="24">
        <f>VLOOKUP($A341&amp;"_"&amp;$C341,watf_2020!$A:$AD,19,FALSE)</f>
        <v>3228267</v>
      </c>
      <c r="W341" s="24">
        <f>VLOOKUP($A341&amp;"_"&amp;$C341,watf_2021!$A:$AD,18,FALSE)</f>
        <v>833691</v>
      </c>
      <c r="X341" s="24">
        <f>VLOOKUP($A341&amp;"_"&amp;$C341,watf_2021!$A:$AD,19,FALSE)</f>
        <v>1250622.53713415</v>
      </c>
      <c r="Y341" s="24">
        <v>2681207</v>
      </c>
      <c r="Z341" s="24">
        <v>2900394.190525075</v>
      </c>
      <c r="AA341" s="24">
        <v>3408306.5155929951</v>
      </c>
      <c r="AB341" s="24">
        <v>3833057.9121065903</v>
      </c>
      <c r="AC341" s="24">
        <v>4193146.7309047519</v>
      </c>
      <c r="AD341" s="24">
        <v>4479309.0571873877</v>
      </c>
      <c r="AE341" s="24">
        <v>4700837.8954639053</v>
      </c>
      <c r="AF341" s="24">
        <v>4905890.1083483035</v>
      </c>
      <c r="AG341" s="24">
        <v>5117623.4630804099</v>
      </c>
      <c r="AH341" s="24">
        <v>5330380.7102101687</v>
      </c>
      <c r="AI341" s="24">
        <v>5542551.2718539378</v>
      </c>
      <c r="AJ341" s="24">
        <v>5755012.8084132057</v>
      </c>
      <c r="AK341" s="24">
        <v>5962422.8303819224</v>
      </c>
      <c r="AL341" s="24">
        <v>6165140.0977261653</v>
      </c>
      <c r="AM341" s="24">
        <v>6364103.0437222626</v>
      </c>
      <c r="AN341" s="24">
        <v>6560855.0846619103</v>
      </c>
      <c r="AO341" s="24">
        <v>6760752.5854145763</v>
      </c>
      <c r="AP341" s="24">
        <v>6953834.2674152236</v>
      </c>
      <c r="AQ341" s="24">
        <v>7145132.480979397</v>
      </c>
      <c r="AR341" s="24">
        <v>7336246.0521878097</v>
      </c>
      <c r="AS341" s="24">
        <v>7527282.5773780281</v>
      </c>
      <c r="AT341" s="24">
        <v>7718318.8352165399</v>
      </c>
      <c r="AU341" s="24">
        <v>7909617.0487807039</v>
      </c>
      <c r="AV341" s="24">
        <v>8100730.6199891269</v>
      </c>
      <c r="AW341" s="24">
        <v>8291767.1451793322</v>
      </c>
      <c r="AX341" s="24">
        <v>8482803.403017845</v>
      </c>
      <c r="AY341" s="24">
        <v>8674101.6165820155</v>
      </c>
      <c r="AZ341" s="24">
        <v>8865215.1877904404</v>
      </c>
      <c r="BA341" s="24">
        <v>9056251.7129806522</v>
      </c>
      <c r="BB341" s="24">
        <v>9247287.9708191659</v>
      </c>
      <c r="BC341" s="21">
        <v>9438405.9917083513</v>
      </c>
    </row>
    <row r="342" spans="1:55" ht="16" x14ac:dyDescent="0.45">
      <c r="A342" s="13" t="s">
        <v>23</v>
      </c>
      <c r="B342" s="14" t="s">
        <v>96</v>
      </c>
      <c r="C342" s="15" t="s">
        <v>110</v>
      </c>
      <c r="D342" s="16" t="s">
        <v>34</v>
      </c>
      <c r="E342" s="17" t="s">
        <v>20</v>
      </c>
      <c r="F342" s="17" t="s">
        <v>34</v>
      </c>
      <c r="G342" s="17" t="s">
        <v>34</v>
      </c>
      <c r="H342" s="17" t="s">
        <v>20</v>
      </c>
      <c r="I342" s="17" t="s">
        <v>20</v>
      </c>
      <c r="J342" s="17" t="s">
        <v>20</v>
      </c>
      <c r="K342" s="17" t="s">
        <v>20</v>
      </c>
      <c r="L342" s="17" t="s">
        <v>20</v>
      </c>
      <c r="M342" s="17" t="s">
        <v>20</v>
      </c>
      <c r="N342" s="17" t="s">
        <v>20</v>
      </c>
      <c r="O342" s="17" t="s">
        <v>20</v>
      </c>
      <c r="P342" s="17" t="s">
        <v>20</v>
      </c>
      <c r="Q342" s="17" t="s">
        <v>20</v>
      </c>
      <c r="R342" s="18">
        <f>VLOOKUP($A342&amp;"_"&amp;$C342,watf_2016!$A:$AD,5,FALSE)</f>
        <v>2161827</v>
      </c>
      <c r="S342" s="18">
        <f>VLOOKUP($A342&amp;"_"&amp;$C342,watf_2017!$A:$AD,18,FALSE)</f>
        <v>2215876</v>
      </c>
      <c r="T342" s="18">
        <f>VLOOKUP($A342&amp;"_"&amp;$C342,watf_2018!$A:$AD,18,FALSE)</f>
        <v>2613667</v>
      </c>
      <c r="U342" s="18">
        <f>VLOOKUP($A342&amp;"_"&amp;$C342,watf_2019!$A:$AD,18,FALSE)</f>
        <v>3002638</v>
      </c>
      <c r="V342" s="18">
        <f>VLOOKUP($A342&amp;"_"&amp;$C342,watf_2020!$A:$AD,19,FALSE)</f>
        <v>3259491</v>
      </c>
      <c r="W342" s="18">
        <f>VLOOKUP($A342&amp;"_"&amp;$C342,watf_2021!$A:$AD,18,FALSE)</f>
        <v>833855</v>
      </c>
      <c r="X342" s="18">
        <f>VLOOKUP($A342&amp;"_"&amp;$C342,watf_2021!$A:$AD,19,FALSE)</f>
        <v>1277877.1647535192</v>
      </c>
      <c r="Y342" s="18">
        <v>2730925</v>
      </c>
      <c r="Z342" s="18">
        <v>2960376.1171463868</v>
      </c>
      <c r="AA342" s="18">
        <v>3470526.1591544226</v>
      </c>
      <c r="AB342" s="18">
        <v>3896973.4530622936</v>
      </c>
      <c r="AC342" s="18">
        <v>4257777.2884831335</v>
      </c>
      <c r="AD342" s="18">
        <v>4544335.6877080649</v>
      </c>
      <c r="AE342" s="18">
        <v>4766285.2934239926</v>
      </c>
      <c r="AF342" s="18">
        <v>4971715.4238736415</v>
      </c>
      <c r="AG342" s="18">
        <v>5183946.6805571169</v>
      </c>
      <c r="AH342" s="18">
        <v>5397264.782769382</v>
      </c>
      <c r="AI342" s="18">
        <v>5610102.2090242971</v>
      </c>
      <c r="AJ342" s="18">
        <v>5823197.6442834847</v>
      </c>
      <c r="AK342" s="18">
        <v>6031297.3480342971</v>
      </c>
      <c r="AL342" s="18">
        <v>6234703.4796144133</v>
      </c>
      <c r="AM342" s="18">
        <v>6434396.5283273989</v>
      </c>
      <c r="AN342" s="18">
        <v>6631779.3782965075</v>
      </c>
      <c r="AO342" s="18">
        <v>6832365.0833035707</v>
      </c>
      <c r="AP342" s="18">
        <v>7026133.7344580265</v>
      </c>
      <c r="AQ342" s="18">
        <v>7218160.543275198</v>
      </c>
      <c r="AR342" s="18">
        <v>7409903.8145650961</v>
      </c>
      <c r="AS342" s="18">
        <v>7601626.8012742922</v>
      </c>
      <c r="AT342" s="18">
        <v>7793349.6259821095</v>
      </c>
      <c r="AU342" s="18">
        <v>7985376.4347992735</v>
      </c>
      <c r="AV342" s="18">
        <v>8177119.7060891828</v>
      </c>
      <c r="AW342" s="18">
        <v>8368842.6927983649</v>
      </c>
      <c r="AX342" s="18">
        <v>8560565.5175061859</v>
      </c>
      <c r="AY342" s="18">
        <v>8752592.3263233546</v>
      </c>
      <c r="AZ342" s="18">
        <v>8944335.5976132639</v>
      </c>
      <c r="BA342" s="18">
        <v>9136058.5843224544</v>
      </c>
      <c r="BB342" s="18">
        <v>9327781.4090302754</v>
      </c>
      <c r="BC342" s="15">
        <v>9519627.9897330012</v>
      </c>
    </row>
    <row r="343" spans="1:55" ht="16" x14ac:dyDescent="0.45">
      <c r="A343" s="19" t="s">
        <v>25</v>
      </c>
      <c r="B343" s="20" t="s">
        <v>96</v>
      </c>
      <c r="C343" s="21" t="s">
        <v>110</v>
      </c>
      <c r="D343" s="22" t="s">
        <v>34</v>
      </c>
      <c r="E343" s="23" t="s">
        <v>20</v>
      </c>
      <c r="F343" s="23" t="s">
        <v>34</v>
      </c>
      <c r="G343" s="23" t="s">
        <v>34</v>
      </c>
      <c r="H343" s="23" t="s">
        <v>20</v>
      </c>
      <c r="I343" s="23" t="s">
        <v>20</v>
      </c>
      <c r="J343" s="23" t="s">
        <v>20</v>
      </c>
      <c r="K343" s="23" t="s">
        <v>20</v>
      </c>
      <c r="L343" s="23" t="s">
        <v>20</v>
      </c>
      <c r="M343" s="23" t="s">
        <v>20</v>
      </c>
      <c r="N343" s="23" t="s">
        <v>20</v>
      </c>
      <c r="O343" s="23" t="s">
        <v>20</v>
      </c>
      <c r="P343" s="23" t="s">
        <v>20</v>
      </c>
      <c r="Q343" s="23" t="s">
        <v>20</v>
      </c>
      <c r="R343" s="24">
        <f>VLOOKUP($A343&amp;"_"&amp;$C343,watf_2016!$A:$AD,5,FALSE)</f>
        <v>41513</v>
      </c>
      <c r="S343" s="24">
        <f>VLOOKUP($A343&amp;"_"&amp;$C343,watf_2017!$A:$AD,18,FALSE)</f>
        <v>40940</v>
      </c>
      <c r="T343" s="24">
        <f>VLOOKUP($A343&amp;"_"&amp;$C343,watf_2018!$A:$AD,18,FALSE)</f>
        <v>45325</v>
      </c>
      <c r="U343" s="24">
        <f>VLOOKUP($A343&amp;"_"&amp;$C343,watf_2019!$A:$AD,18,FALSE)</f>
        <v>48568</v>
      </c>
      <c r="V343" s="24">
        <f>VLOOKUP($A343&amp;"_"&amp;$C343,watf_2020!$A:$AD,19,FALSE)</f>
        <v>47867</v>
      </c>
      <c r="W343" s="24">
        <f>VLOOKUP($A343&amp;"_"&amp;$C343,watf_2021!$A:$AD,18,FALSE)</f>
        <v>22962</v>
      </c>
      <c r="X343" s="24">
        <f>VLOOKUP($A343&amp;"_"&amp;$C343,watf_2021!$A:$AD,19,FALSE)</f>
        <v>26691.46561070676</v>
      </c>
      <c r="Y343" s="24">
        <v>38044</v>
      </c>
      <c r="Z343" s="24">
        <v>37992.193556774291</v>
      </c>
      <c r="AA343" s="24">
        <v>42952.800059477791</v>
      </c>
      <c r="AB343" s="24">
        <v>47373.349939633663</v>
      </c>
      <c r="AC343" s="24">
        <v>50944.666138063083</v>
      </c>
      <c r="AD343" s="24">
        <v>54047.534357380122</v>
      </c>
      <c r="AE343" s="24">
        <v>56119.572511534163</v>
      </c>
      <c r="AF343" s="24">
        <v>58130.444460556602</v>
      </c>
      <c r="AG343" s="24">
        <v>59566.646090882175</v>
      </c>
      <c r="AH343" s="24">
        <v>60982.423176635093</v>
      </c>
      <c r="AI343" s="24">
        <v>62345.638403543606</v>
      </c>
      <c r="AJ343" s="24">
        <v>63738.819517165</v>
      </c>
      <c r="AK343" s="24">
        <v>65043.73035490961</v>
      </c>
      <c r="AL343" s="24">
        <v>66295.727383185527</v>
      </c>
      <c r="AM343" s="24">
        <v>67479.441534495592</v>
      </c>
      <c r="AN343" s="24">
        <v>68681.736349989529</v>
      </c>
      <c r="AO343" s="24">
        <v>69848.396815426036</v>
      </c>
      <c r="AP343" s="24">
        <v>70954.164636347035</v>
      </c>
      <c r="AQ343" s="24">
        <v>72006.785046783334</v>
      </c>
      <c r="AR343" s="24">
        <v>73092.575754950289</v>
      </c>
      <c r="AS343" s="24">
        <v>74126.549560824322</v>
      </c>
      <c r="AT343" s="24">
        <v>75141.217600494027</v>
      </c>
      <c r="AU343" s="24">
        <v>76115.98356997894</v>
      </c>
      <c r="AV343" s="24">
        <v>77125.514998532803</v>
      </c>
      <c r="AW343" s="24">
        <v>78084.731945985084</v>
      </c>
      <c r="AX343" s="24">
        <v>79026.117445659285</v>
      </c>
      <c r="AY343" s="24">
        <v>79928.975760013811</v>
      </c>
      <c r="AZ343" s="24">
        <v>80868.099860957183</v>
      </c>
      <c r="BA343" s="24">
        <v>81758.319639836947</v>
      </c>
      <c r="BB343" s="24">
        <v>82632.090144157977</v>
      </c>
      <c r="BC343" s="21">
        <v>83467.742451674276</v>
      </c>
    </row>
    <row r="344" spans="1:55" ht="16" x14ac:dyDescent="0.45">
      <c r="A344" s="13" t="s">
        <v>19</v>
      </c>
      <c r="B344" s="14" t="s">
        <v>96</v>
      </c>
      <c r="C344" s="15" t="s">
        <v>111</v>
      </c>
      <c r="D344" s="16" t="s">
        <v>34</v>
      </c>
      <c r="E344" s="17" t="s">
        <v>20</v>
      </c>
      <c r="F344" s="17" t="s">
        <v>34</v>
      </c>
      <c r="G344" s="17" t="s">
        <v>34</v>
      </c>
      <c r="H344" s="17" t="s">
        <v>20</v>
      </c>
      <c r="I344" s="17" t="s">
        <v>20</v>
      </c>
      <c r="J344" s="17" t="s">
        <v>20</v>
      </c>
      <c r="K344" s="17" t="s">
        <v>20</v>
      </c>
      <c r="L344" s="17" t="s">
        <v>20</v>
      </c>
      <c r="M344" s="17" t="s">
        <v>20</v>
      </c>
      <c r="N344" s="17" t="s">
        <v>20</v>
      </c>
      <c r="O344" s="17" t="s">
        <v>20</v>
      </c>
      <c r="P344" s="17" t="s">
        <v>20</v>
      </c>
      <c r="Q344" s="17" t="s">
        <v>34</v>
      </c>
      <c r="R344" s="18">
        <f>VLOOKUP($A344&amp;"_"&amp;$C344,watf_2016!$A:$AD,5,FALSE)</f>
        <v>62103796</v>
      </c>
      <c r="S344" s="18">
        <f>VLOOKUP($A344&amp;"_"&amp;$C344,watf_2017!$A:$AD,18,FALSE)</f>
        <v>67590968</v>
      </c>
      <c r="T344" s="18">
        <f>VLOOKUP($A344&amp;"_"&amp;$C344,watf_2018!$A:$AD,18,FALSE)</f>
        <v>73075362</v>
      </c>
      <c r="U344" s="18">
        <f>VLOOKUP($A344&amp;"_"&amp;$C344,watf_2019!$A:$AD,18,FALSE)</f>
        <v>80413776</v>
      </c>
      <c r="V344" s="18">
        <f>VLOOKUP($A344&amp;"_"&amp;$C344,watf_2020!$A:$AD,19,FALSE)</f>
        <v>85577130</v>
      </c>
      <c r="W344" s="18">
        <f>VLOOKUP($A344&amp;"_"&amp;$C344,watf_2021!$A:$AD,18,FALSE)</f>
        <v>33754971</v>
      </c>
      <c r="X344" s="18">
        <f>VLOOKUP($A344&amp;"_"&amp;$C344,watf_2021!$A:$AD,19,FALSE)</f>
        <v>51810782.727456704</v>
      </c>
      <c r="Y344" s="18">
        <v>82358173</v>
      </c>
      <c r="Z344" s="18">
        <v>95197541.280825004</v>
      </c>
      <c r="AA344" s="18">
        <v>100664257.22622843</v>
      </c>
      <c r="AB344" s="18">
        <v>107022316.42004228</v>
      </c>
      <c r="AC344" s="18">
        <v>113234361.92357531</v>
      </c>
      <c r="AD344" s="18">
        <v>119092694.1789611</v>
      </c>
      <c r="AE344" s="18">
        <v>122661831.2268727</v>
      </c>
      <c r="AF344" s="18">
        <v>126939012.4899011</v>
      </c>
      <c r="AG344" s="18">
        <v>131368155.73405232</v>
      </c>
      <c r="AH344" s="18">
        <v>135868528.27829006</v>
      </c>
      <c r="AI344" s="18">
        <v>140463616.18301663</v>
      </c>
      <c r="AJ344" s="18">
        <v>145086132.42823437</v>
      </c>
      <c r="AK344" s="18">
        <v>149724259.73555532</v>
      </c>
      <c r="AL344" s="18">
        <v>154333773.65681469</v>
      </c>
      <c r="AM344" s="18">
        <v>158965392.71751204</v>
      </c>
      <c r="AN344" s="18">
        <v>163457739.37420943</v>
      </c>
      <c r="AO344" s="18">
        <v>167968927.51263914</v>
      </c>
      <c r="AP344" s="18">
        <v>172486684.12505627</v>
      </c>
      <c r="AQ344" s="18">
        <v>177070770.99169508</v>
      </c>
      <c r="AR344" s="18">
        <v>181572328.73881781</v>
      </c>
      <c r="AS344" s="18">
        <v>186106496.56312776</v>
      </c>
      <c r="AT344" s="18">
        <v>190640806.79098397</v>
      </c>
      <c r="AU344" s="18">
        <v>195224893.63908473</v>
      </c>
      <c r="AV344" s="18">
        <v>199726451.37736154</v>
      </c>
      <c r="AW344" s="18">
        <v>204260619.19745076</v>
      </c>
      <c r="AX344" s="18">
        <v>208794929.42329359</v>
      </c>
      <c r="AY344" s="18">
        <v>213379016.27043343</v>
      </c>
      <c r="AZ344" s="18">
        <v>217880574.00825113</v>
      </c>
      <c r="BA344" s="18">
        <v>222414741.82812178</v>
      </c>
      <c r="BB344" s="18">
        <v>226949052.05386147</v>
      </c>
      <c r="BC344" s="15">
        <v>231522656.89695951</v>
      </c>
    </row>
    <row r="345" spans="1:55" ht="16" x14ac:dyDescent="0.45">
      <c r="A345" s="19" t="s">
        <v>22</v>
      </c>
      <c r="B345" s="20" t="s">
        <v>96</v>
      </c>
      <c r="C345" s="21" t="s">
        <v>111</v>
      </c>
      <c r="D345" s="22" t="s">
        <v>34</v>
      </c>
      <c r="E345" s="23" t="s">
        <v>20</v>
      </c>
      <c r="F345" s="23" t="s">
        <v>34</v>
      </c>
      <c r="G345" s="23" t="s">
        <v>34</v>
      </c>
      <c r="H345" s="23" t="s">
        <v>20</v>
      </c>
      <c r="I345" s="23" t="s">
        <v>20</v>
      </c>
      <c r="J345" s="23" t="s">
        <v>20</v>
      </c>
      <c r="K345" s="23" t="s">
        <v>20</v>
      </c>
      <c r="L345" s="23" t="s">
        <v>20</v>
      </c>
      <c r="M345" s="23" t="s">
        <v>20</v>
      </c>
      <c r="N345" s="23" t="s">
        <v>20</v>
      </c>
      <c r="O345" s="23" t="s">
        <v>20</v>
      </c>
      <c r="P345" s="23" t="s">
        <v>20</v>
      </c>
      <c r="Q345" s="23" t="s">
        <v>34</v>
      </c>
      <c r="R345" s="24">
        <f>VLOOKUP($A345&amp;"_"&amp;$C345,watf_2016!$A:$AD,5,FALSE)</f>
        <v>144394058</v>
      </c>
      <c r="S345" s="24">
        <f>VLOOKUP($A345&amp;"_"&amp;$C345,watf_2017!$A:$AD,18,FALSE)</f>
        <v>161782754</v>
      </c>
      <c r="T345" s="24">
        <f>VLOOKUP($A345&amp;"_"&amp;$C345,watf_2018!$A:$AD,18,FALSE)</f>
        <v>175300428</v>
      </c>
      <c r="U345" s="24">
        <f>VLOOKUP($A345&amp;"_"&amp;$C345,watf_2019!$A:$AD,18,FALSE)</f>
        <v>182494101</v>
      </c>
      <c r="V345" s="24">
        <f>VLOOKUP($A345&amp;"_"&amp;$C345,watf_2020!$A:$AD,19,FALSE)</f>
        <v>188869788</v>
      </c>
      <c r="W345" s="24">
        <f>VLOOKUP($A345&amp;"_"&amp;$C345,watf_2021!$A:$AD,18,FALSE)</f>
        <v>41886287</v>
      </c>
      <c r="X345" s="24">
        <f>VLOOKUP($A345&amp;"_"&amp;$C345,watf_2021!$A:$AD,19,FALSE)</f>
        <v>68182448.031152084</v>
      </c>
      <c r="Y345" s="24">
        <v>160697616</v>
      </c>
      <c r="Z345" s="24">
        <v>192347626.52598339</v>
      </c>
      <c r="AA345" s="24">
        <v>210009142.36101496</v>
      </c>
      <c r="AB345" s="24">
        <v>224980257.69431892</v>
      </c>
      <c r="AC345" s="24">
        <v>237286530.99637979</v>
      </c>
      <c r="AD345" s="24">
        <v>245900765.97940239</v>
      </c>
      <c r="AE345" s="24">
        <v>253445157.02408922</v>
      </c>
      <c r="AF345" s="24">
        <v>260948857.43835557</v>
      </c>
      <c r="AG345" s="24">
        <v>267542614.90196636</v>
      </c>
      <c r="AH345" s="24">
        <v>274369677.00295699</v>
      </c>
      <c r="AI345" s="24">
        <v>281595873.23018748</v>
      </c>
      <c r="AJ345" s="24">
        <v>288801440.69899738</v>
      </c>
      <c r="AK345" s="24">
        <v>296155929.67602456</v>
      </c>
      <c r="AL345" s="24">
        <v>303510714.85948825</v>
      </c>
      <c r="AM345" s="24">
        <v>311011280.7637217</v>
      </c>
      <c r="AN345" s="24">
        <v>318216848.23253167</v>
      </c>
      <c r="AO345" s="24">
        <v>325571337.20955884</v>
      </c>
      <c r="AP345" s="24">
        <v>332926122.39302158</v>
      </c>
      <c r="AQ345" s="24">
        <v>340426688.2972551</v>
      </c>
      <c r="AR345" s="24">
        <v>347632255.76606596</v>
      </c>
      <c r="AS345" s="24">
        <v>354986744.74309212</v>
      </c>
      <c r="AT345" s="24">
        <v>362341529.92655587</v>
      </c>
      <c r="AU345" s="24">
        <v>369842095.83078927</v>
      </c>
      <c r="AV345" s="24">
        <v>377047663.29960018</v>
      </c>
      <c r="AW345" s="24">
        <v>384402152.27662635</v>
      </c>
      <c r="AX345" s="24">
        <v>391756937.46009099</v>
      </c>
      <c r="AY345" s="24">
        <v>399257503.3643235</v>
      </c>
      <c r="AZ345" s="24">
        <v>406463070.83313447</v>
      </c>
      <c r="BA345" s="24">
        <v>413817559.81016153</v>
      </c>
      <c r="BB345" s="24">
        <v>421172344.99362338</v>
      </c>
      <c r="BC345" s="21">
        <v>428672910.89785683</v>
      </c>
    </row>
    <row r="346" spans="1:55" ht="16" x14ac:dyDescent="0.45">
      <c r="A346" s="13" t="s">
        <v>23</v>
      </c>
      <c r="B346" s="14" t="s">
        <v>96</v>
      </c>
      <c r="C346" s="15" t="s">
        <v>111</v>
      </c>
      <c r="D346" s="16" t="s">
        <v>34</v>
      </c>
      <c r="E346" s="17" t="s">
        <v>20</v>
      </c>
      <c r="F346" s="17" t="s">
        <v>34</v>
      </c>
      <c r="G346" s="17" t="s">
        <v>34</v>
      </c>
      <c r="H346" s="17" t="s">
        <v>20</v>
      </c>
      <c r="I346" s="17" t="s">
        <v>20</v>
      </c>
      <c r="J346" s="17" t="s">
        <v>20</v>
      </c>
      <c r="K346" s="17" t="s">
        <v>20</v>
      </c>
      <c r="L346" s="17" t="s">
        <v>20</v>
      </c>
      <c r="M346" s="17" t="s">
        <v>20</v>
      </c>
      <c r="N346" s="17" t="s">
        <v>20</v>
      </c>
      <c r="O346" s="17" t="s">
        <v>20</v>
      </c>
      <c r="P346" s="17" t="s">
        <v>20</v>
      </c>
      <c r="Q346" s="17" t="s">
        <v>34</v>
      </c>
      <c r="R346" s="18">
        <f>VLOOKUP($A346&amp;"_"&amp;$C346,watf_2016!$A:$AD,5,FALSE)</f>
        <v>206937709</v>
      </c>
      <c r="S346" s="18">
        <f>VLOOKUP($A346&amp;"_"&amp;$C346,watf_2017!$A:$AD,18,FALSE)</f>
        <v>229911972</v>
      </c>
      <c r="T346" s="18">
        <f>VLOOKUP($A346&amp;"_"&amp;$C346,watf_2018!$A:$AD,18,FALSE)</f>
        <v>248922542</v>
      </c>
      <c r="U346" s="18">
        <f>VLOOKUP($A346&amp;"_"&amp;$C346,watf_2019!$A:$AD,18,FALSE)</f>
        <v>263402770</v>
      </c>
      <c r="V346" s="18">
        <f>VLOOKUP($A346&amp;"_"&amp;$C346,watf_2020!$A:$AD,19,FALSE)</f>
        <v>274914003</v>
      </c>
      <c r="W346" s="18">
        <f>VLOOKUP($A346&amp;"_"&amp;$C346,watf_2021!$A:$AD,18,FALSE)</f>
        <v>75863821</v>
      </c>
      <c r="X346" s="18">
        <f>VLOOKUP($A346&amp;"_"&amp;$C346,watf_2021!$A:$AD,19,FALSE)</f>
        <v>120330395.36680935</v>
      </c>
      <c r="Y346" s="18">
        <v>243552024</v>
      </c>
      <c r="Z346" s="18">
        <v>288138886.74123311</v>
      </c>
      <c r="AA346" s="18">
        <v>311308710.4938063</v>
      </c>
      <c r="AB346" s="18">
        <v>332683378.63880903</v>
      </c>
      <c r="AC346" s="18">
        <v>351194784.92241955</v>
      </c>
      <c r="AD346" s="18">
        <v>365595645.45923752</v>
      </c>
      <c r="AE346" s="18">
        <v>376649637.18844634</v>
      </c>
      <c r="AF346" s="18">
        <v>388341421.55931109</v>
      </c>
      <c r="AG346" s="18">
        <v>399306166.87107354</v>
      </c>
      <c r="AH346" s="18">
        <v>410585214.19513428</v>
      </c>
      <c r="AI346" s="18">
        <v>422378526.48511535</v>
      </c>
      <c r="AJ346" s="18">
        <v>434185273.37477791</v>
      </c>
      <c r="AK346" s="18">
        <v>446162698.03734595</v>
      </c>
      <c r="AL346" s="18">
        <v>458112610.63499761</v>
      </c>
      <c r="AM346" s="18">
        <v>470236537.28284723</v>
      </c>
      <c r="AN346" s="18">
        <v>481916711.00501275</v>
      </c>
      <c r="AO346" s="18">
        <v>493770703.66730583</v>
      </c>
      <c r="AP346" s="18">
        <v>505631394.09445429</v>
      </c>
      <c r="AQ346" s="18">
        <v>517709101.80262321</v>
      </c>
      <c r="AR346" s="18">
        <v>529398232.12444162</v>
      </c>
      <c r="AS346" s="18">
        <v>541274569.57297015</v>
      </c>
      <c r="AT346" s="18">
        <v>553151356.26010978</v>
      </c>
      <c r="AU346" s="18">
        <v>565229063.95025289</v>
      </c>
      <c r="AV346" s="18">
        <v>576918194.26346993</v>
      </c>
      <c r="AW346" s="18">
        <v>588794531.70789421</v>
      </c>
      <c r="AX346" s="18">
        <v>600671318.3930769</v>
      </c>
      <c r="AY346" s="18">
        <v>612749026.08228481</v>
      </c>
      <c r="AZ346" s="18">
        <v>624438156.39505541</v>
      </c>
      <c r="BA346" s="18">
        <v>636314493.83926785</v>
      </c>
      <c r="BB346" s="18">
        <v>648191280.52434766</v>
      </c>
      <c r="BC346" s="15">
        <v>660258795.81402314</v>
      </c>
    </row>
    <row r="347" spans="1:55" ht="16" x14ac:dyDescent="0.45">
      <c r="A347" s="19" t="s">
        <v>24</v>
      </c>
      <c r="B347" s="20" t="s">
        <v>96</v>
      </c>
      <c r="C347" s="21" t="s">
        <v>111</v>
      </c>
      <c r="D347" s="22" t="s">
        <v>34</v>
      </c>
      <c r="E347" s="23" t="s">
        <v>20</v>
      </c>
      <c r="F347" s="23" t="s">
        <v>34</v>
      </c>
      <c r="G347" s="23" t="s">
        <v>34</v>
      </c>
      <c r="H347" s="23" t="s">
        <v>20</v>
      </c>
      <c r="I347" s="23" t="s">
        <v>20</v>
      </c>
      <c r="J347" s="23" t="s">
        <v>20</v>
      </c>
      <c r="K347" s="23" t="s">
        <v>20</v>
      </c>
      <c r="L347" s="23" t="s">
        <v>20</v>
      </c>
      <c r="M347" s="23" t="s">
        <v>20</v>
      </c>
      <c r="N347" s="23" t="s">
        <v>20</v>
      </c>
      <c r="O347" s="23" t="s">
        <v>20</v>
      </c>
      <c r="P347" s="23" t="s">
        <v>20</v>
      </c>
      <c r="Q347" s="23" t="s">
        <v>34</v>
      </c>
      <c r="R347" s="24">
        <f>VLOOKUP($A347&amp;"_"&amp;$C347,watf_2016!$A:$AD,5,FALSE)</f>
        <v>747457</v>
      </c>
      <c r="S347" s="24">
        <f>VLOOKUP($A347&amp;"_"&amp;$C347,watf_2017!$A:$AD,18,FALSE)</f>
        <v>829789</v>
      </c>
      <c r="T347" s="24">
        <f>VLOOKUP($A347&amp;"_"&amp;$C347,watf_2018!$A:$AD,18,FALSE)</f>
        <v>950464</v>
      </c>
      <c r="U347" s="24">
        <f>VLOOKUP($A347&amp;"_"&amp;$C347,watf_2019!$A:$AD,18,FALSE)</f>
        <v>1043385.826</v>
      </c>
      <c r="V347" s="24">
        <f>VLOOKUP($A347&amp;"_"&amp;$C347,watf_2020!$A:$AD,19,FALSE)</f>
        <v>1100185</v>
      </c>
      <c r="W347" s="24">
        <f>VLOOKUP($A347&amp;"_"&amp;$C347,watf_2021!$A:$AD,18,FALSE)</f>
        <v>807540.63899999997</v>
      </c>
      <c r="X347" s="24">
        <f>VLOOKUP($A347&amp;"_"&amp;$C347,watf_2021!$A:$AD,19,FALSE)</f>
        <v>1013863.3095769921</v>
      </c>
      <c r="Y347" s="24">
        <v>1017883.529</v>
      </c>
      <c r="Z347" s="24">
        <v>1075492.3640970131</v>
      </c>
      <c r="AA347" s="24">
        <v>1093767.9109236477</v>
      </c>
      <c r="AB347" s="24">
        <v>1169965.4782136944</v>
      </c>
      <c r="AC347" s="24">
        <v>1237516.0805299738</v>
      </c>
      <c r="AD347" s="24">
        <v>1296805.7012667442</v>
      </c>
      <c r="AE347" s="24">
        <v>1348395.4361214829</v>
      </c>
      <c r="AF347" s="24">
        <v>1400229.9141866972</v>
      </c>
      <c r="AG347" s="24">
        <v>1451541.1119293422</v>
      </c>
      <c r="AH347" s="24">
        <v>1500259.2052540663</v>
      </c>
      <c r="AI347" s="24">
        <v>1547044.2690814219</v>
      </c>
      <c r="AJ347" s="24">
        <v>1592906.3063057265</v>
      </c>
      <c r="AK347" s="24">
        <v>1637693.6298613413</v>
      </c>
      <c r="AL347" s="24">
        <v>1681564.0767068211</v>
      </c>
      <c r="AM347" s="24">
        <v>1724718.8654794018</v>
      </c>
      <c r="AN347" s="24">
        <v>1766953.4942576499</v>
      </c>
      <c r="AO347" s="24">
        <v>1808585.4782592657</v>
      </c>
      <c r="AP347" s="24">
        <v>1850209.2933245518</v>
      </c>
      <c r="AQ347" s="24">
        <v>1891870.036362798</v>
      </c>
      <c r="AR347" s="24">
        <v>1933704.063291833</v>
      </c>
      <c r="AS347" s="24">
        <v>1975329.4791968893</v>
      </c>
      <c r="AT347" s="24">
        <v>2017033.5725321348</v>
      </c>
      <c r="AU347" s="24">
        <v>2058688.973342746</v>
      </c>
      <c r="AV347" s="24">
        <v>2100519.6041993201</v>
      </c>
      <c r="AW347" s="24">
        <v>2142138.9668820426</v>
      </c>
      <c r="AX347" s="24">
        <v>2183838.7845205697</v>
      </c>
      <c r="AY347" s="24">
        <v>2225490.3357423185</v>
      </c>
      <c r="AZ347" s="24">
        <v>2267318.6311035715</v>
      </c>
      <c r="BA347" s="24">
        <v>2308933.4348099418</v>
      </c>
      <c r="BB347" s="24">
        <v>2350630.0854527475</v>
      </c>
      <c r="BC347" s="21">
        <v>2391651.2311252765</v>
      </c>
    </row>
    <row r="348" spans="1:55" ht="16" x14ac:dyDescent="0.45">
      <c r="A348" s="13" t="s">
        <v>25</v>
      </c>
      <c r="B348" s="14" t="s">
        <v>96</v>
      </c>
      <c r="C348" s="15" t="s">
        <v>111</v>
      </c>
      <c r="D348" s="16" t="s">
        <v>34</v>
      </c>
      <c r="E348" s="17" t="s">
        <v>20</v>
      </c>
      <c r="F348" s="17" t="s">
        <v>34</v>
      </c>
      <c r="G348" s="17" t="s">
        <v>34</v>
      </c>
      <c r="H348" s="17" t="s">
        <v>20</v>
      </c>
      <c r="I348" s="17" t="s">
        <v>20</v>
      </c>
      <c r="J348" s="17" t="s">
        <v>20</v>
      </c>
      <c r="K348" s="17" t="s">
        <v>20</v>
      </c>
      <c r="L348" s="17" t="s">
        <v>20</v>
      </c>
      <c r="M348" s="17" t="s">
        <v>20</v>
      </c>
      <c r="N348" s="17" t="s">
        <v>20</v>
      </c>
      <c r="O348" s="17" t="s">
        <v>20</v>
      </c>
      <c r="P348" s="17" t="s">
        <v>20</v>
      </c>
      <c r="Q348" s="17" t="s">
        <v>34</v>
      </c>
      <c r="R348" s="18">
        <f>VLOOKUP($A348&amp;"_"&amp;$C348,watf_2016!$A:$AD,5,FALSE)</f>
        <v>1902694</v>
      </c>
      <c r="S348" s="18">
        <f>VLOOKUP($A348&amp;"_"&amp;$C348,watf_2017!$A:$AD,18,FALSE)</f>
        <v>2045034</v>
      </c>
      <c r="T348" s="18">
        <f>VLOOKUP($A348&amp;"_"&amp;$C348,watf_2018!$A:$AD,18,FALSE)</f>
        <v>2174263</v>
      </c>
      <c r="U348" s="18">
        <f>VLOOKUP($A348&amp;"_"&amp;$C348,watf_2019!$A:$AD,18,FALSE)</f>
        <v>2300189</v>
      </c>
      <c r="V348" s="18">
        <f>VLOOKUP($A348&amp;"_"&amp;$C348,watf_2020!$A:$AD,19,FALSE)</f>
        <v>2360957</v>
      </c>
      <c r="W348" s="18">
        <f>VLOOKUP($A348&amp;"_"&amp;$C348,watf_2021!$A:$AD,18,FALSE)</f>
        <v>1101185</v>
      </c>
      <c r="X348" s="18">
        <f>VLOOKUP($A348&amp;"_"&amp;$C348,watf_2021!$A:$AD,19,FALSE)</f>
        <v>1512075.8393579505</v>
      </c>
      <c r="Y348" s="18">
        <v>2246490</v>
      </c>
      <c r="Z348" s="18">
        <v>2442575.276939082</v>
      </c>
      <c r="AA348" s="18">
        <v>2633957.9470335152</v>
      </c>
      <c r="AB348" s="18">
        <v>2800234.9329754328</v>
      </c>
      <c r="AC348" s="18">
        <v>2923326.3966166968</v>
      </c>
      <c r="AD348" s="18">
        <v>3022661.7468907656</v>
      </c>
      <c r="AE348" s="18">
        <v>3094069.0495595252</v>
      </c>
      <c r="AF348" s="18">
        <v>3166236.3003697619</v>
      </c>
      <c r="AG348" s="18">
        <v>3241275.6302203075</v>
      </c>
      <c r="AH348" s="18">
        <v>3317362.4762286106</v>
      </c>
      <c r="AI348" s="18">
        <v>3396151.091474697</v>
      </c>
      <c r="AJ348" s="18">
        <v>3472946.9214107096</v>
      </c>
      <c r="AK348" s="18">
        <v>3550989.2330246735</v>
      </c>
      <c r="AL348" s="18">
        <v>3628563.8043545885</v>
      </c>
      <c r="AM348" s="18">
        <v>3707359.2140263682</v>
      </c>
      <c r="AN348" s="18">
        <v>3782219.8366185045</v>
      </c>
      <c r="AO348" s="18">
        <v>3858342.2062104298</v>
      </c>
      <c r="AP348" s="18">
        <v>3934163.236699135</v>
      </c>
      <c r="AQ348" s="18">
        <v>4011397.3239101097</v>
      </c>
      <c r="AR348" s="18">
        <v>4084977.5152704697</v>
      </c>
      <c r="AS348" s="18">
        <v>4159875.5808808394</v>
      </c>
      <c r="AT348" s="18">
        <v>4234450.5577471312</v>
      </c>
      <c r="AU348" s="18">
        <v>4310361.3847204018</v>
      </c>
      <c r="AV348" s="18">
        <v>4382647.8229899686</v>
      </c>
      <c r="AW348" s="18">
        <v>4456248.2344084457</v>
      </c>
      <c r="AX348" s="18">
        <v>4529532.4341927981</v>
      </c>
      <c r="AY348" s="18">
        <v>4604147.8415394844</v>
      </c>
      <c r="AZ348" s="18">
        <v>4675167.9291145243</v>
      </c>
      <c r="BA348" s="18">
        <v>4747498.1089510527</v>
      </c>
      <c r="BB348" s="18">
        <v>4819518.8267468382</v>
      </c>
      <c r="BC348" s="15">
        <v>4892822.3785665333</v>
      </c>
    </row>
    <row r="349" spans="1:55" ht="16" x14ac:dyDescent="0.45">
      <c r="A349" s="19" t="s">
        <v>19</v>
      </c>
      <c r="B349" s="20" t="s">
        <v>96</v>
      </c>
      <c r="C349" s="21" t="s">
        <v>112</v>
      </c>
      <c r="D349" s="22" t="s">
        <v>34</v>
      </c>
      <c r="E349" s="23" t="s">
        <v>20</v>
      </c>
      <c r="F349" s="23" t="s">
        <v>34</v>
      </c>
      <c r="G349" s="23" t="s">
        <v>34</v>
      </c>
      <c r="H349" s="23" t="s">
        <v>20</v>
      </c>
      <c r="I349" s="23" t="s">
        <v>20</v>
      </c>
      <c r="J349" s="23" t="s">
        <v>20</v>
      </c>
      <c r="K349" s="23" t="s">
        <v>20</v>
      </c>
      <c r="L349" s="23" t="s">
        <v>20</v>
      </c>
      <c r="M349" s="23" t="s">
        <v>20</v>
      </c>
      <c r="N349" s="23" t="s">
        <v>20</v>
      </c>
      <c r="O349" s="23" t="s">
        <v>20</v>
      </c>
      <c r="P349" s="23" t="s">
        <v>20</v>
      </c>
      <c r="Q349" s="23" t="s">
        <v>20</v>
      </c>
      <c r="R349" s="24">
        <f>VLOOKUP($A349&amp;"_"&amp;$C349,watf_2016!$A:$AD,5,FALSE)</f>
        <v>5196921</v>
      </c>
      <c r="S349" s="24">
        <f>VLOOKUP($A349&amp;"_"&amp;$C349,watf_2017!$A:$AD,18,FALSE)</f>
        <v>5370247</v>
      </c>
      <c r="T349" s="24">
        <f>VLOOKUP($A349&amp;"_"&amp;$C349,watf_2018!$A:$AD,18,FALSE)</f>
        <v>5482031</v>
      </c>
      <c r="U349" s="24">
        <f>VLOOKUP($A349&amp;"_"&amp;$C349,watf_2019!$A:$AD,18,FALSE)</f>
        <v>5929616</v>
      </c>
      <c r="V349" s="24">
        <f>VLOOKUP($A349&amp;"_"&amp;$C349,watf_2020!$A:$AD,19,FALSE)</f>
        <v>5878469</v>
      </c>
      <c r="W349" s="24">
        <f>VLOOKUP($A349&amp;"_"&amp;$C349,watf_2021!$A:$AD,18,FALSE)</f>
        <v>2010803</v>
      </c>
      <c r="X349" s="24">
        <f>VLOOKUP($A349&amp;"_"&amp;$C349,watf_2021!$A:$AD,19,FALSE)</f>
        <v>1678348.160535035</v>
      </c>
      <c r="Y349" s="24">
        <v>3387827</v>
      </c>
      <c r="Z349" s="24">
        <v>3534665.4901871425</v>
      </c>
      <c r="AA349" s="24">
        <v>4719089.9343175534</v>
      </c>
      <c r="AB349" s="24">
        <v>6028458.7560892208</v>
      </c>
      <c r="AC349" s="24">
        <v>6724536.0791892419</v>
      </c>
      <c r="AD349" s="24">
        <v>7128742.0377078364</v>
      </c>
      <c r="AE349" s="24">
        <v>7424487.5234157611</v>
      </c>
      <c r="AF349" s="24">
        <v>7663621.4751523333</v>
      </c>
      <c r="AG349" s="24">
        <v>7909936.5083747171</v>
      </c>
      <c r="AH349" s="24">
        <v>8159152.2056904025</v>
      </c>
      <c r="AI349" s="24">
        <v>8408679.0236112494</v>
      </c>
      <c r="AJ349" s="24">
        <v>8669013.6852606088</v>
      </c>
      <c r="AK349" s="24">
        <v>8922650.1535106432</v>
      </c>
      <c r="AL349" s="24">
        <v>9172895.6768872328</v>
      </c>
      <c r="AM349" s="24">
        <v>9418688.5591548216</v>
      </c>
      <c r="AN349" s="24">
        <v>9669792.0124507584</v>
      </c>
      <c r="AO349" s="24">
        <v>9916925.3861462791</v>
      </c>
      <c r="AP349" s="24">
        <v>10163586.655761898</v>
      </c>
      <c r="AQ349" s="24">
        <v>10406877.744307814</v>
      </c>
      <c r="AR349" s="24">
        <v>10656487.895643547</v>
      </c>
      <c r="AS349" s="24">
        <v>10902874.841078291</v>
      </c>
      <c r="AT349" s="24">
        <v>11149255.758380149</v>
      </c>
      <c r="AU349" s="24">
        <v>11392546.846926065</v>
      </c>
      <c r="AV349" s="24">
        <v>11642156.998261748</v>
      </c>
      <c r="AW349" s="24">
        <v>11888543.943696491</v>
      </c>
      <c r="AX349" s="24">
        <v>12134924.860998349</v>
      </c>
      <c r="AY349" s="24">
        <v>12378215.949544268</v>
      </c>
      <c r="AZ349" s="24">
        <v>12627826.100879949</v>
      </c>
      <c r="BA349" s="24">
        <v>12874213.046314698</v>
      </c>
      <c r="BB349" s="24">
        <v>13120593.963616552</v>
      </c>
      <c r="BC349" s="21">
        <v>13370208.630793093</v>
      </c>
    </row>
    <row r="350" spans="1:55" ht="16" x14ac:dyDescent="0.45">
      <c r="A350" s="13" t="s">
        <v>22</v>
      </c>
      <c r="B350" s="14" t="s">
        <v>96</v>
      </c>
      <c r="C350" s="15" t="s">
        <v>112</v>
      </c>
      <c r="D350" s="16" t="s">
        <v>34</v>
      </c>
      <c r="E350" s="17" t="s">
        <v>20</v>
      </c>
      <c r="F350" s="17" t="s">
        <v>34</v>
      </c>
      <c r="G350" s="17" t="s">
        <v>34</v>
      </c>
      <c r="H350" s="17" t="s">
        <v>20</v>
      </c>
      <c r="I350" s="17" t="s">
        <v>20</v>
      </c>
      <c r="J350" s="17" t="s">
        <v>20</v>
      </c>
      <c r="K350" s="17" t="s">
        <v>20</v>
      </c>
      <c r="L350" s="17" t="s">
        <v>20</v>
      </c>
      <c r="M350" s="17" t="s">
        <v>20</v>
      </c>
      <c r="N350" s="17" t="s">
        <v>20</v>
      </c>
      <c r="O350" s="17" t="s">
        <v>20</v>
      </c>
      <c r="P350" s="17" t="s">
        <v>20</v>
      </c>
      <c r="Q350" s="17" t="s">
        <v>20</v>
      </c>
      <c r="R350" s="18">
        <f>VLOOKUP($A350&amp;"_"&amp;$C350,watf_2016!$A:$AD,5,FALSE)</f>
        <v>14879511</v>
      </c>
      <c r="S350" s="18">
        <f>VLOOKUP($A350&amp;"_"&amp;$C350,watf_2017!$A:$AD,18,FALSE)</f>
        <v>15410511</v>
      </c>
      <c r="T350" s="18">
        <f>VLOOKUP($A350&amp;"_"&amp;$C350,watf_2018!$A:$AD,18,FALSE)</f>
        <v>17210832</v>
      </c>
      <c r="U350" s="18">
        <f>VLOOKUP($A350&amp;"_"&amp;$C350,watf_2019!$A:$AD,18,FALSE)</f>
        <v>19050860</v>
      </c>
      <c r="V350" s="18">
        <f>VLOOKUP($A350&amp;"_"&amp;$C350,watf_2020!$A:$AD,19,FALSE)</f>
        <v>20140296</v>
      </c>
      <c r="W350" s="18">
        <f>VLOOKUP($A350&amp;"_"&amp;$C350,watf_2021!$A:$AD,18,FALSE)</f>
        <v>4407903</v>
      </c>
      <c r="X350" s="18">
        <f>VLOOKUP($A350&amp;"_"&amp;$C350,watf_2021!$A:$AD,19,FALSE)</f>
        <v>3520281.6388745601</v>
      </c>
      <c r="Y350" s="18">
        <v>12042834</v>
      </c>
      <c r="Z350" s="18">
        <v>15075608.377263552</v>
      </c>
      <c r="AA350" s="18">
        <v>18552280.723862879</v>
      </c>
      <c r="AB350" s="18">
        <v>20451049.834471665</v>
      </c>
      <c r="AC350" s="18">
        <v>22247221.81293866</v>
      </c>
      <c r="AD350" s="18">
        <v>23587547.773994748</v>
      </c>
      <c r="AE350" s="18">
        <v>24710669.39802349</v>
      </c>
      <c r="AF350" s="18">
        <v>25814931.226804506</v>
      </c>
      <c r="AG350" s="18">
        <v>26878747.155101061</v>
      </c>
      <c r="AH350" s="18">
        <v>27941528.072617967</v>
      </c>
      <c r="AI350" s="18">
        <v>28973240.184631921</v>
      </c>
      <c r="AJ350" s="18">
        <v>29975843.59607695</v>
      </c>
      <c r="AK350" s="18">
        <v>30923077.139855079</v>
      </c>
      <c r="AL350" s="18">
        <v>31817030.677403394</v>
      </c>
      <c r="AM350" s="18">
        <v>32684113.100255262</v>
      </c>
      <c r="AN350" s="18">
        <v>33528979.715241551</v>
      </c>
      <c r="AO350" s="18">
        <v>34356505.555166282</v>
      </c>
      <c r="AP350" s="18">
        <v>35170826.327768132</v>
      </c>
      <c r="AQ350" s="18">
        <v>35976481.332923248</v>
      </c>
      <c r="AR350" s="18">
        <v>36790870.12604887</v>
      </c>
      <c r="AS350" s="18">
        <v>37614429.396543548</v>
      </c>
      <c r="AT350" s="18">
        <v>38447617.668275714</v>
      </c>
      <c r="AU350" s="18">
        <v>39290916.39130725</v>
      </c>
      <c r="AV350" s="18">
        <v>40144831.088203117</v>
      </c>
      <c r="AW350" s="18">
        <v>41009892.557656541</v>
      </c>
      <c r="AX350" s="18">
        <v>41886658.138295397</v>
      </c>
      <c r="AY350" s="18">
        <v>42775713.03567896</v>
      </c>
      <c r="AZ350" s="18">
        <v>43677671.715644449</v>
      </c>
      <c r="BA350" s="18">
        <v>44593179.367320977</v>
      </c>
      <c r="BB350" s="18">
        <v>45522913.439294092</v>
      </c>
      <c r="BC350" s="15">
        <v>46467589.02671086</v>
      </c>
    </row>
    <row r="351" spans="1:55" ht="16" x14ac:dyDescent="0.45">
      <c r="A351" s="19" t="s">
        <v>23</v>
      </c>
      <c r="B351" s="20" t="s">
        <v>96</v>
      </c>
      <c r="C351" s="21" t="s">
        <v>112</v>
      </c>
      <c r="D351" s="22" t="s">
        <v>34</v>
      </c>
      <c r="E351" s="23" t="s">
        <v>20</v>
      </c>
      <c r="F351" s="23" t="s">
        <v>34</v>
      </c>
      <c r="G351" s="23" t="s">
        <v>34</v>
      </c>
      <c r="H351" s="23" t="s">
        <v>20</v>
      </c>
      <c r="I351" s="23" t="s">
        <v>20</v>
      </c>
      <c r="J351" s="23" t="s">
        <v>20</v>
      </c>
      <c r="K351" s="23" t="s">
        <v>20</v>
      </c>
      <c r="L351" s="23" t="s">
        <v>20</v>
      </c>
      <c r="M351" s="23" t="s">
        <v>20</v>
      </c>
      <c r="N351" s="23" t="s">
        <v>20</v>
      </c>
      <c r="O351" s="23" t="s">
        <v>20</v>
      </c>
      <c r="P351" s="23" t="s">
        <v>20</v>
      </c>
      <c r="Q351" s="23" t="s">
        <v>20</v>
      </c>
      <c r="R351" s="24">
        <f>VLOOKUP($A351&amp;"_"&amp;$C351,watf_2016!$A:$AD,5,FALSE)</f>
        <v>20076432</v>
      </c>
      <c r="S351" s="24">
        <f>VLOOKUP($A351&amp;"_"&amp;$C351,watf_2017!$A:$AD,18,FALSE)</f>
        <v>20780758</v>
      </c>
      <c r="T351" s="24">
        <f>VLOOKUP($A351&amp;"_"&amp;$C351,watf_2018!$A:$AD,18,FALSE)</f>
        <v>22692863</v>
      </c>
      <c r="U351" s="24">
        <f>VLOOKUP($A351&amp;"_"&amp;$C351,watf_2019!$A:$AD,18,FALSE)</f>
        <v>24980476</v>
      </c>
      <c r="V351" s="24">
        <f>VLOOKUP($A351&amp;"_"&amp;$C351,watf_2020!$A:$AD,19,FALSE)</f>
        <v>26018765</v>
      </c>
      <c r="W351" s="24">
        <f>VLOOKUP($A351&amp;"_"&amp;$C351,watf_2021!$A:$AD,18,FALSE)</f>
        <v>6418706</v>
      </c>
      <c r="X351" s="24">
        <f>VLOOKUP($A351&amp;"_"&amp;$C351,watf_2021!$A:$AD,19,FALSE)</f>
        <v>5198629.7994095953</v>
      </c>
      <c r="Y351" s="24">
        <v>15430661</v>
      </c>
      <c r="Z351" s="24">
        <v>18610273.867450695</v>
      </c>
      <c r="AA351" s="24">
        <v>23271370.658180431</v>
      </c>
      <c r="AB351" s="24">
        <v>26479508.590560887</v>
      </c>
      <c r="AC351" s="24">
        <v>28971757.892127901</v>
      </c>
      <c r="AD351" s="24">
        <v>30716289.811702587</v>
      </c>
      <c r="AE351" s="24">
        <v>32135156.921439253</v>
      </c>
      <c r="AF351" s="24">
        <v>33478552.701956838</v>
      </c>
      <c r="AG351" s="24">
        <v>34788683.663475782</v>
      </c>
      <c r="AH351" s="24">
        <v>36100680.278308369</v>
      </c>
      <c r="AI351" s="24">
        <v>37381919.208243176</v>
      </c>
      <c r="AJ351" s="24">
        <v>38644857.281337559</v>
      </c>
      <c r="AK351" s="24">
        <v>39845727.293365717</v>
      </c>
      <c r="AL351" s="24">
        <v>40989926.354290627</v>
      </c>
      <c r="AM351" s="24">
        <v>42102801.659410082</v>
      </c>
      <c r="AN351" s="24">
        <v>43198771.727692313</v>
      </c>
      <c r="AO351" s="24">
        <v>44273430.941312559</v>
      </c>
      <c r="AP351" s="24">
        <v>45334412.98353003</v>
      </c>
      <c r="AQ351" s="24">
        <v>46383359.077231064</v>
      </c>
      <c r="AR351" s="24">
        <v>47447358.021692425</v>
      </c>
      <c r="AS351" s="24">
        <v>48517304.237621836</v>
      </c>
      <c r="AT351" s="24">
        <v>49596873.426655866</v>
      </c>
      <c r="AU351" s="24">
        <v>50683463.238233313</v>
      </c>
      <c r="AV351" s="24">
        <v>51786988.086464867</v>
      </c>
      <c r="AW351" s="24">
        <v>52898436.501353033</v>
      </c>
      <c r="AX351" s="24">
        <v>54021582.999293752</v>
      </c>
      <c r="AY351" s="24">
        <v>55153928.985223226</v>
      </c>
      <c r="AZ351" s="24">
        <v>56305497.816524401</v>
      </c>
      <c r="BA351" s="24">
        <v>57467392.413635671</v>
      </c>
      <c r="BB351" s="24">
        <v>58643507.402910642</v>
      </c>
      <c r="BC351" s="21">
        <v>59837797.657503948</v>
      </c>
    </row>
    <row r="352" spans="1:55" ht="16" x14ac:dyDescent="0.45">
      <c r="A352" s="13" t="s">
        <v>24</v>
      </c>
      <c r="B352" s="14" t="s">
        <v>96</v>
      </c>
      <c r="C352" s="15" t="s">
        <v>112</v>
      </c>
      <c r="D352" s="16" t="s">
        <v>34</v>
      </c>
      <c r="E352" s="17" t="s">
        <v>20</v>
      </c>
      <c r="F352" s="17" t="s">
        <v>34</v>
      </c>
      <c r="G352" s="17" t="s">
        <v>34</v>
      </c>
      <c r="H352" s="17" t="s">
        <v>20</v>
      </c>
      <c r="I352" s="17" t="s">
        <v>20</v>
      </c>
      <c r="J352" s="17" t="s">
        <v>20</v>
      </c>
      <c r="K352" s="17" t="s">
        <v>20</v>
      </c>
      <c r="L352" s="17" t="s">
        <v>20</v>
      </c>
      <c r="M352" s="17" t="s">
        <v>20</v>
      </c>
      <c r="N352" s="17" t="s">
        <v>20</v>
      </c>
      <c r="O352" s="17" t="s">
        <v>20</v>
      </c>
      <c r="P352" s="17" t="s">
        <v>20</v>
      </c>
      <c r="Q352" s="17" t="s">
        <v>20</v>
      </c>
      <c r="R352" s="18">
        <f>VLOOKUP($A352&amp;"_"&amp;$C352,watf_2016!$A:$AD,5,FALSE)</f>
        <v>171448</v>
      </c>
      <c r="S352" s="18">
        <f>VLOOKUP($A352&amp;"_"&amp;$C352,watf_2017!$A:$AD,18,FALSE)</f>
        <v>188428</v>
      </c>
      <c r="T352" s="18">
        <f>VLOOKUP($A352&amp;"_"&amp;$C352,watf_2018!$A:$AD,18,FALSE)</f>
        <v>200495</v>
      </c>
      <c r="U352" s="18">
        <f>VLOOKUP($A352&amp;"_"&amp;$C352,watf_2019!$A:$AD,18,FALSE)</f>
        <v>207361.33300000001</v>
      </c>
      <c r="V352" s="18">
        <f>VLOOKUP($A352&amp;"_"&amp;$C352,watf_2020!$A:$AD,19,FALSE)</f>
        <v>234461</v>
      </c>
      <c r="W352" s="18">
        <f>VLOOKUP($A352&amp;"_"&amp;$C352,watf_2021!$A:$AD,18,FALSE)</f>
        <v>145649</v>
      </c>
      <c r="X352" s="18">
        <f>VLOOKUP($A352&amp;"_"&amp;$C352,watf_2021!$A:$AD,19,FALSE)</f>
        <v>164315.8210262589</v>
      </c>
      <c r="Y352" s="18">
        <v>173769.568</v>
      </c>
      <c r="Z352" s="18">
        <v>182868.08297228051</v>
      </c>
      <c r="AA352" s="18">
        <v>186270.96966775827</v>
      </c>
      <c r="AB352" s="18">
        <v>206691.39168811816</v>
      </c>
      <c r="AC352" s="18">
        <v>217272.42775962254</v>
      </c>
      <c r="AD352" s="18">
        <v>226149.04297011867</v>
      </c>
      <c r="AE352" s="18">
        <v>234463.42942041409</v>
      </c>
      <c r="AF352" s="18">
        <v>241705.68364558081</v>
      </c>
      <c r="AG352" s="18">
        <v>248481.41012658057</v>
      </c>
      <c r="AH352" s="18">
        <v>255072.48377553333</v>
      </c>
      <c r="AI352" s="18">
        <v>261538.22426280499</v>
      </c>
      <c r="AJ352" s="18">
        <v>268167.36345183116</v>
      </c>
      <c r="AK352" s="18">
        <v>274190.51156622649</v>
      </c>
      <c r="AL352" s="18">
        <v>279946.10462173005</v>
      </c>
      <c r="AM352" s="18">
        <v>285836.8560504241</v>
      </c>
      <c r="AN352" s="18">
        <v>292187.94679673371</v>
      </c>
      <c r="AO352" s="18">
        <v>298211.85591547436</v>
      </c>
      <c r="AP352" s="18">
        <v>304596.03417016845</v>
      </c>
      <c r="AQ352" s="18">
        <v>311085.98005182896</v>
      </c>
      <c r="AR352" s="18">
        <v>317881.31201700622</v>
      </c>
      <c r="AS352" s="18">
        <v>324205.58191342035</v>
      </c>
      <c r="AT352" s="18">
        <v>330788.39516160102</v>
      </c>
      <c r="AU352" s="18">
        <v>337398.72796589963</v>
      </c>
      <c r="AV352" s="18">
        <v>344309.40440294525</v>
      </c>
      <c r="AW352" s="18">
        <v>350735.53100599977</v>
      </c>
      <c r="AX352" s="18">
        <v>357416.38240876386</v>
      </c>
      <c r="AY352" s="18">
        <v>364118.71581634087</v>
      </c>
      <c r="AZ352" s="18">
        <v>371118.8887171481</v>
      </c>
      <c r="BA352" s="18">
        <v>377623.86286430032</v>
      </c>
      <c r="BB352" s="18">
        <v>384381.64274963236</v>
      </c>
      <c r="BC352" s="15">
        <v>391168.37463147123</v>
      </c>
    </row>
    <row r="353" spans="1:55" ht="16" x14ac:dyDescent="0.45">
      <c r="A353" s="19" t="s">
        <v>25</v>
      </c>
      <c r="B353" s="20" t="s">
        <v>96</v>
      </c>
      <c r="C353" s="21" t="s">
        <v>112</v>
      </c>
      <c r="D353" s="22" t="s">
        <v>34</v>
      </c>
      <c r="E353" s="23" t="s">
        <v>20</v>
      </c>
      <c r="F353" s="23" t="s">
        <v>34</v>
      </c>
      <c r="G353" s="23" t="s">
        <v>34</v>
      </c>
      <c r="H353" s="23" t="s">
        <v>20</v>
      </c>
      <c r="I353" s="23" t="s">
        <v>20</v>
      </c>
      <c r="J353" s="23" t="s">
        <v>20</v>
      </c>
      <c r="K353" s="23" t="s">
        <v>20</v>
      </c>
      <c r="L353" s="23" t="s">
        <v>20</v>
      </c>
      <c r="M353" s="23" t="s">
        <v>20</v>
      </c>
      <c r="N353" s="23" t="s">
        <v>20</v>
      </c>
      <c r="O353" s="23" t="s">
        <v>20</v>
      </c>
      <c r="P353" s="23" t="s">
        <v>20</v>
      </c>
      <c r="Q353" s="23" t="s">
        <v>20</v>
      </c>
      <c r="R353" s="24">
        <f>VLOOKUP($A353&amp;"_"&amp;$C353,watf_2016!$A:$AD,5,FALSE)</f>
        <v>393965</v>
      </c>
      <c r="S353" s="24" t="str">
        <f>VLOOKUP($A353&amp;"_"&amp;$C353,watf_2017!$A:$AD,18,FALSE)</f>
        <v xml:space="preserve">-  </v>
      </c>
      <c r="T353" s="24" t="str">
        <f>VLOOKUP($A353&amp;"_"&amp;$C353,watf_2018!$A:$AD,18,FALSE)</f>
        <v/>
      </c>
      <c r="U353" s="24" t="str">
        <f>VLOOKUP($A353&amp;"_"&amp;$C353,watf_2019!$A:$AD,18,FALSE)</f>
        <v/>
      </c>
      <c r="V353" s="24" t="str">
        <f>VLOOKUP($A353&amp;"_"&amp;$C353,watf_2020!$A:$AD,19,FALSE)</f>
        <v/>
      </c>
      <c r="W353" s="24" t="str">
        <f>VLOOKUP($A353&amp;"_"&amp;$C353,watf_2021!$A:$AD,18,FALSE)</f>
        <v/>
      </c>
      <c r="X353" s="24" t="str">
        <f>VLOOKUP($A353&amp;"_"&amp;$C353,watf_2021!$A:$AD,19,FALSE)</f>
        <v/>
      </c>
      <c r="Y353" s="24">
        <v>269104</v>
      </c>
      <c r="Z353" s="24">
        <v>279342.44700148184</v>
      </c>
      <c r="AA353" s="24">
        <v>343574.24377660698</v>
      </c>
      <c r="AB353" s="24">
        <v>388038.55304937216</v>
      </c>
      <c r="AC353" s="24">
        <v>422813.13130809728</v>
      </c>
      <c r="AD353" s="24">
        <v>447414.3339115933</v>
      </c>
      <c r="AE353" s="24">
        <v>464045.02335146395</v>
      </c>
      <c r="AF353" s="24">
        <v>479614.445755261</v>
      </c>
      <c r="AG353" s="24">
        <v>494593.96415816108</v>
      </c>
      <c r="AH353" s="24">
        <v>509474.52604979562</v>
      </c>
      <c r="AI353" s="24">
        <v>523811.37694578624</v>
      </c>
      <c r="AJ353" s="24">
        <v>537828.62280388433</v>
      </c>
      <c r="AK353" s="24">
        <v>550894.52702575596</v>
      </c>
      <c r="AL353" s="24">
        <v>563102.1743679553</v>
      </c>
      <c r="AM353" s="24">
        <v>574773.75337501033</v>
      </c>
      <c r="AN353" s="24">
        <v>586136.5853670215</v>
      </c>
      <c r="AO353" s="24">
        <v>597097.54259114177</v>
      </c>
      <c r="AP353" s="24">
        <v>607771.16734530288</v>
      </c>
      <c r="AQ353" s="24">
        <v>618175.86000528594</v>
      </c>
      <c r="AR353" s="24">
        <v>628683.39118249249</v>
      </c>
      <c r="AS353" s="24">
        <v>639160.87813699385</v>
      </c>
      <c r="AT353" s="24">
        <v>649663.44575840142</v>
      </c>
      <c r="AU353" s="24">
        <v>660160.50894203037</v>
      </c>
      <c r="AV353" s="24">
        <v>670777.99701041635</v>
      </c>
      <c r="AW353" s="24">
        <v>681405.24358527281</v>
      </c>
      <c r="AX353" s="24">
        <v>692091.42275061191</v>
      </c>
      <c r="AY353" s="24">
        <v>702813.67967523891</v>
      </c>
      <c r="AZ353" s="24">
        <v>713679.4359574524</v>
      </c>
      <c r="BA353" s="24">
        <v>724599.68164194189</v>
      </c>
      <c r="BB353" s="24">
        <v>735618.20567675377</v>
      </c>
      <c r="BC353" s="21">
        <v>746802.85263659642</v>
      </c>
    </row>
    <row r="354" spans="1:55" ht="16" x14ac:dyDescent="0.45">
      <c r="A354" s="13" t="s">
        <v>19</v>
      </c>
      <c r="B354" s="14" t="s">
        <v>96</v>
      </c>
      <c r="C354" s="15" t="s">
        <v>113</v>
      </c>
      <c r="D354" s="16" t="s">
        <v>34</v>
      </c>
      <c r="E354" s="17" t="s">
        <v>34</v>
      </c>
      <c r="F354" s="17" t="s">
        <v>34</v>
      </c>
      <c r="G354" s="17" t="s">
        <v>34</v>
      </c>
      <c r="H354" s="17" t="s">
        <v>20</v>
      </c>
      <c r="I354" s="17" t="s">
        <v>20</v>
      </c>
      <c r="J354" s="17" t="s">
        <v>20</v>
      </c>
      <c r="K354" s="17" t="s">
        <v>20</v>
      </c>
      <c r="L354" s="17" t="s">
        <v>20</v>
      </c>
      <c r="M354" s="17" t="s">
        <v>20</v>
      </c>
      <c r="N354" s="17" t="s">
        <v>20</v>
      </c>
      <c r="O354" s="17" t="s">
        <v>20</v>
      </c>
      <c r="P354" s="17" t="s">
        <v>20</v>
      </c>
      <c r="Q354" s="17" t="s">
        <v>34</v>
      </c>
      <c r="R354" s="18">
        <f>VLOOKUP($A354&amp;"_"&amp;$C354,watf_2016!$A:$AD,5,FALSE)</f>
        <v>46844117</v>
      </c>
      <c r="S354" s="18">
        <f>VLOOKUP($A354&amp;"_"&amp;$C354,watf_2017!$A:$AD,18,FALSE)</f>
        <v>48955681</v>
      </c>
      <c r="T354" s="18">
        <f>VLOOKUP($A354&amp;"_"&amp;$C354,watf_2018!$A:$AD,18,FALSE)</f>
        <v>49862462</v>
      </c>
      <c r="U354" s="18">
        <f>VLOOKUP($A354&amp;"_"&amp;$C354,watf_2019!$A:$AD,18,FALSE)</f>
        <v>51030725</v>
      </c>
      <c r="V354" s="18">
        <f>VLOOKUP($A354&amp;"_"&amp;$C354,watf_2020!$A:$AD,19,FALSE)</f>
        <v>52054833</v>
      </c>
      <c r="W354" s="18">
        <f>VLOOKUP($A354&amp;"_"&amp;$C354,watf_2021!$A:$AD,18,FALSE)</f>
        <v>22672789</v>
      </c>
      <c r="X354" s="18">
        <f>VLOOKUP($A354&amp;"_"&amp;$C354,watf_2021!$A:$AD,19,FALSE)</f>
        <v>30312368.834459476</v>
      </c>
      <c r="Y354" s="18">
        <v>42059870</v>
      </c>
      <c r="Z354" s="18">
        <v>43242718.504335895</v>
      </c>
      <c r="AA354" s="18">
        <v>45304294.974101514</v>
      </c>
      <c r="AB354" s="18">
        <v>46427669.092955478</v>
      </c>
      <c r="AC354" s="18">
        <v>47386603.405432187</v>
      </c>
      <c r="AD354" s="18">
        <v>48058704.782437198</v>
      </c>
      <c r="AE354" s="18">
        <v>48629735.179358736</v>
      </c>
      <c r="AF354" s="18">
        <v>49048220.996966608</v>
      </c>
      <c r="AG354" s="18">
        <v>49558601.854604445</v>
      </c>
      <c r="AH354" s="18">
        <v>50094122.12300586</v>
      </c>
      <c r="AI354" s="18">
        <v>50740578.18426726</v>
      </c>
      <c r="AJ354" s="18">
        <v>51250785.629399911</v>
      </c>
      <c r="AK354" s="18">
        <v>51829066.666181393</v>
      </c>
      <c r="AL354" s="18">
        <v>52398324.665204756</v>
      </c>
      <c r="AM354" s="18">
        <v>53043942.572489835</v>
      </c>
      <c r="AN354" s="18">
        <v>53519726.266744591</v>
      </c>
      <c r="AO354" s="18">
        <v>54050414.147888675</v>
      </c>
      <c r="AP354" s="18">
        <v>54557685.601727568</v>
      </c>
      <c r="AQ354" s="18">
        <v>55124971.96812579</v>
      </c>
      <c r="AR354" s="18">
        <v>55505373.50854332</v>
      </c>
      <c r="AS354" s="18">
        <v>55937270.626727626</v>
      </c>
      <c r="AT354" s="18">
        <v>56342540.529730819</v>
      </c>
      <c r="AU354" s="18">
        <v>56804162.201186419</v>
      </c>
      <c r="AV354" s="18">
        <v>57076098.601427615</v>
      </c>
      <c r="AW354" s="18">
        <v>57395650.179316826</v>
      </c>
      <c r="AX354" s="18">
        <v>57684873.699173987</v>
      </c>
      <c r="AY354" s="18">
        <v>58026279.492176093</v>
      </c>
      <c r="AZ354" s="18">
        <v>58174671.01726716</v>
      </c>
      <c r="BA354" s="18">
        <v>58366253.651953965</v>
      </c>
      <c r="BB354" s="18">
        <v>58523242.871383458</v>
      </c>
      <c r="BC354" s="15">
        <v>58727661.372143574</v>
      </c>
    </row>
    <row r="355" spans="1:55" ht="16" x14ac:dyDescent="0.45">
      <c r="A355" s="19" t="s">
        <v>22</v>
      </c>
      <c r="B355" s="20" t="s">
        <v>96</v>
      </c>
      <c r="C355" s="21" t="s">
        <v>113</v>
      </c>
      <c r="D355" s="22" t="s">
        <v>34</v>
      </c>
      <c r="E355" s="23" t="s">
        <v>34</v>
      </c>
      <c r="F355" s="23" t="s">
        <v>34</v>
      </c>
      <c r="G355" s="23" t="s">
        <v>34</v>
      </c>
      <c r="H355" s="23" t="s">
        <v>20</v>
      </c>
      <c r="I355" s="23" t="s">
        <v>20</v>
      </c>
      <c r="J355" s="23" t="s">
        <v>20</v>
      </c>
      <c r="K355" s="23" t="s">
        <v>20</v>
      </c>
      <c r="L355" s="23" t="s">
        <v>20</v>
      </c>
      <c r="M355" s="23" t="s">
        <v>20</v>
      </c>
      <c r="N355" s="23" t="s">
        <v>20</v>
      </c>
      <c r="O355" s="23" t="s">
        <v>20</v>
      </c>
      <c r="P355" s="23" t="s">
        <v>20</v>
      </c>
      <c r="Q355" s="23" t="s">
        <v>34</v>
      </c>
      <c r="R355" s="24">
        <f>VLOOKUP($A355&amp;"_"&amp;$C355,watf_2016!$A:$AD,5,FALSE)</f>
        <v>115597969</v>
      </c>
      <c r="S355" s="24">
        <f>VLOOKUP($A355&amp;"_"&amp;$C355,watf_2017!$A:$AD,18,FALSE)</f>
        <v>118710123</v>
      </c>
      <c r="T355" s="24">
        <f>VLOOKUP($A355&amp;"_"&amp;$C355,watf_2018!$A:$AD,18,FALSE)</f>
        <v>126977375</v>
      </c>
      <c r="U355" s="24">
        <f>VLOOKUP($A355&amp;"_"&amp;$C355,watf_2019!$A:$AD,18,FALSE)</f>
        <v>133887678</v>
      </c>
      <c r="V355" s="24">
        <f>VLOOKUP($A355&amp;"_"&amp;$C355,watf_2020!$A:$AD,19,FALSE)</f>
        <v>139889754</v>
      </c>
      <c r="W355" s="24">
        <f>VLOOKUP($A355&amp;"_"&amp;$C355,watf_2021!$A:$AD,18,FALSE)</f>
        <v>38293798</v>
      </c>
      <c r="X355" s="24">
        <f>VLOOKUP($A355&amp;"_"&amp;$C355,watf_2021!$A:$AD,19,FALSE)</f>
        <v>50108084.524099499</v>
      </c>
      <c r="Y355" s="24">
        <v>113260799</v>
      </c>
      <c r="Z355" s="24">
        <v>141283875.91665956</v>
      </c>
      <c r="AA355" s="24">
        <v>152246538.53967527</v>
      </c>
      <c r="AB355" s="24">
        <v>162278112.91035816</v>
      </c>
      <c r="AC355" s="24">
        <v>167735985.43031213</v>
      </c>
      <c r="AD355" s="24">
        <v>174235393.9083102</v>
      </c>
      <c r="AE355" s="24">
        <v>179773255.78439003</v>
      </c>
      <c r="AF355" s="24">
        <v>185447020.31634998</v>
      </c>
      <c r="AG355" s="24">
        <v>191202340.44320434</v>
      </c>
      <c r="AH355" s="24">
        <v>197137528.64405701</v>
      </c>
      <c r="AI355" s="24">
        <v>203150991.13264033</v>
      </c>
      <c r="AJ355" s="24">
        <v>209374960.62743685</v>
      </c>
      <c r="AK355" s="24">
        <v>215512819.64177194</v>
      </c>
      <c r="AL355" s="24">
        <v>221616418.82532802</v>
      </c>
      <c r="AM355" s="24">
        <v>227735571.46326065</v>
      </c>
      <c r="AN355" s="24">
        <v>233652380.70754185</v>
      </c>
      <c r="AO355" s="24">
        <v>239599524.20857418</v>
      </c>
      <c r="AP355" s="24">
        <v>245513570.82463387</v>
      </c>
      <c r="AQ355" s="24">
        <v>251482292.95871833</v>
      </c>
      <c r="AR355" s="24">
        <v>257300968.63020629</v>
      </c>
      <c r="AS355" s="24">
        <v>263191476.4131065</v>
      </c>
      <c r="AT355" s="24">
        <v>269082098.40661055</v>
      </c>
      <c r="AU355" s="24">
        <v>275050820.54069501</v>
      </c>
      <c r="AV355" s="24">
        <v>280869496.21218246</v>
      </c>
      <c r="AW355" s="24">
        <v>286760003.99508268</v>
      </c>
      <c r="AX355" s="24">
        <v>292650625.98858714</v>
      </c>
      <c r="AY355" s="24">
        <v>298619348.1226716</v>
      </c>
      <c r="AZ355" s="24">
        <v>304438023.79415905</v>
      </c>
      <c r="BA355" s="24">
        <v>310328531.57705975</v>
      </c>
      <c r="BB355" s="24">
        <v>316219153.57056284</v>
      </c>
      <c r="BC355" s="21">
        <v>322035987.5017212</v>
      </c>
    </row>
    <row r="356" spans="1:55" ht="16" x14ac:dyDescent="0.45">
      <c r="A356" s="13" t="s">
        <v>23</v>
      </c>
      <c r="B356" s="14" t="s">
        <v>96</v>
      </c>
      <c r="C356" s="15" t="s">
        <v>113</v>
      </c>
      <c r="D356" s="16" t="s">
        <v>34</v>
      </c>
      <c r="E356" s="17" t="s">
        <v>34</v>
      </c>
      <c r="F356" s="17" t="s">
        <v>34</v>
      </c>
      <c r="G356" s="17" t="s">
        <v>34</v>
      </c>
      <c r="H356" s="17" t="s">
        <v>20</v>
      </c>
      <c r="I356" s="17" t="s">
        <v>20</v>
      </c>
      <c r="J356" s="17" t="s">
        <v>20</v>
      </c>
      <c r="K356" s="17" t="s">
        <v>20</v>
      </c>
      <c r="L356" s="17" t="s">
        <v>20</v>
      </c>
      <c r="M356" s="17" t="s">
        <v>20</v>
      </c>
      <c r="N356" s="17" t="s">
        <v>20</v>
      </c>
      <c r="O356" s="17" t="s">
        <v>20</v>
      </c>
      <c r="P356" s="17" t="s">
        <v>20</v>
      </c>
      <c r="Q356" s="17" t="s">
        <v>34</v>
      </c>
      <c r="R356" s="18">
        <f>VLOOKUP($A356&amp;"_"&amp;$C356,watf_2016!$A:$AD,5,FALSE)</f>
        <v>162877810</v>
      </c>
      <c r="S356" s="18">
        <f>VLOOKUP($A356&amp;"_"&amp;$C356,watf_2017!$A:$AD,18,FALSE)</f>
        <v>168068196</v>
      </c>
      <c r="T356" s="18">
        <f>VLOOKUP($A356&amp;"_"&amp;$C356,watf_2018!$A:$AD,18,FALSE)</f>
        <v>177270308</v>
      </c>
      <c r="U356" s="18">
        <f>VLOOKUP($A356&amp;"_"&amp;$C356,watf_2019!$A:$AD,18,FALSE)</f>
        <v>185401565</v>
      </c>
      <c r="V356" s="18">
        <f>VLOOKUP($A356&amp;"_"&amp;$C356,watf_2020!$A:$AD,19,FALSE)</f>
        <v>192291229</v>
      </c>
      <c r="W356" s="18">
        <f>VLOOKUP($A356&amp;"_"&amp;$C356,watf_2021!$A:$AD,18,FALSE)</f>
        <v>61064006</v>
      </c>
      <c r="X356" s="18">
        <f>VLOOKUP($A356&amp;"_"&amp;$C356,watf_2021!$A:$AD,19,FALSE)</f>
        <v>80531135.266322494</v>
      </c>
      <c r="Y356" s="18">
        <v>155524199</v>
      </c>
      <c r="Z356" s="18">
        <v>180145781.62363243</v>
      </c>
      <c r="AA356" s="18">
        <v>195513405.58768594</v>
      </c>
      <c r="AB356" s="18">
        <v>210398092.73885682</v>
      </c>
      <c r="AC356" s="18">
        <v>218849422.34945691</v>
      </c>
      <c r="AD356" s="18">
        <v>225972328.12865523</v>
      </c>
      <c r="AE356" s="18">
        <v>231714276.39733076</v>
      </c>
      <c r="AF356" s="18">
        <v>237608758.45784494</v>
      </c>
      <c r="AG356" s="18">
        <v>243668039.60575241</v>
      </c>
      <c r="AH356" s="18">
        <v>249984594.96108538</v>
      </c>
      <c r="AI356" s="18">
        <v>256440127.62256545</v>
      </c>
      <c r="AJ356" s="18">
        <v>263105986.52981392</v>
      </c>
      <c r="AK356" s="18">
        <v>269695676.85476851</v>
      </c>
      <c r="AL356" s="18">
        <v>276240785.73096365</v>
      </c>
      <c r="AM356" s="18">
        <v>282814459.92972374</v>
      </c>
      <c r="AN356" s="18">
        <v>289135547.50523144</v>
      </c>
      <c r="AO356" s="18">
        <v>295497047.80280596</v>
      </c>
      <c r="AP356" s="18">
        <v>301815318.44981116</v>
      </c>
      <c r="AQ356" s="18">
        <v>308200238.65057755</v>
      </c>
      <c r="AR356" s="18">
        <v>314384520.82068229</v>
      </c>
      <c r="AS356" s="18">
        <v>320650317.50559688</v>
      </c>
      <c r="AT356" s="18">
        <v>326905128.89143944</v>
      </c>
      <c r="AU356" s="18">
        <v>333247367.41770077</v>
      </c>
      <c r="AV356" s="18">
        <v>339384699.74584907</v>
      </c>
      <c r="AW356" s="18">
        <v>345598851.60461235</v>
      </c>
      <c r="AX356" s="18">
        <v>351796853.6816892</v>
      </c>
      <c r="AY356" s="18">
        <v>358076601.96830726</v>
      </c>
      <c r="AZ356" s="18">
        <v>364145195.03284836</v>
      </c>
      <c r="BA356" s="18">
        <v>370283733.70164418</v>
      </c>
      <c r="BB356" s="18">
        <v>376398561.26975423</v>
      </c>
      <c r="BC356" s="15">
        <v>382398285.1385954</v>
      </c>
    </row>
    <row r="357" spans="1:55" ht="16" x14ac:dyDescent="0.45">
      <c r="A357" s="19" t="s">
        <v>24</v>
      </c>
      <c r="B357" s="20" t="s">
        <v>96</v>
      </c>
      <c r="C357" s="21" t="s">
        <v>113</v>
      </c>
      <c r="D357" s="22" t="s">
        <v>34</v>
      </c>
      <c r="E357" s="23" t="s">
        <v>34</v>
      </c>
      <c r="F357" s="23" t="s">
        <v>34</v>
      </c>
      <c r="G357" s="23" t="s">
        <v>34</v>
      </c>
      <c r="H357" s="23" t="s">
        <v>20</v>
      </c>
      <c r="I357" s="23" t="s">
        <v>20</v>
      </c>
      <c r="J357" s="23" t="s">
        <v>20</v>
      </c>
      <c r="K357" s="23" t="s">
        <v>20</v>
      </c>
      <c r="L357" s="23" t="s">
        <v>20</v>
      </c>
      <c r="M357" s="23" t="s">
        <v>20</v>
      </c>
      <c r="N357" s="23" t="s">
        <v>20</v>
      </c>
      <c r="O357" s="23" t="s">
        <v>20</v>
      </c>
      <c r="P357" s="23" t="s">
        <v>20</v>
      </c>
      <c r="Q357" s="23" t="s">
        <v>34</v>
      </c>
      <c r="R357" s="24">
        <f>VLOOKUP($A357&amp;"_"&amp;$C357,watf_2016!$A:$AD,5,FALSE)</f>
        <v>2497579</v>
      </c>
      <c r="S357" s="24">
        <f>VLOOKUP($A357&amp;"_"&amp;$C357,watf_2017!$A:$AD,18,FALSE)</f>
        <v>2536119</v>
      </c>
      <c r="T357" s="24">
        <f>VLOOKUP($A357&amp;"_"&amp;$C357,watf_2018!$A:$AD,18,FALSE)</f>
        <v>2602952</v>
      </c>
      <c r="U357" s="24">
        <f>VLOOKUP($A357&amp;"_"&amp;$C357,watf_2019!$A:$AD,18,FALSE)</f>
        <v>2539606.091</v>
      </c>
      <c r="V357" s="24">
        <f>VLOOKUP($A357&amp;"_"&amp;$C357,watf_2020!$A:$AD,19,FALSE)</f>
        <v>2480277</v>
      </c>
      <c r="W357" s="24">
        <f>VLOOKUP($A357&amp;"_"&amp;$C357,watf_2021!$A:$AD,18,FALSE)</f>
        <v>2033292.9469999999</v>
      </c>
      <c r="X357" s="24">
        <f>VLOOKUP($A357&amp;"_"&amp;$C357,watf_2021!$A:$AD,19,FALSE)</f>
        <v>2500194.8162770914</v>
      </c>
      <c r="Y357" s="24">
        <v>2265925.176</v>
      </c>
      <c r="Z357" s="24">
        <v>2159368.7939827805</v>
      </c>
      <c r="AA357" s="24">
        <v>2266922.4645846342</v>
      </c>
      <c r="AB357" s="24">
        <v>2482865.4250901379</v>
      </c>
      <c r="AC357" s="24">
        <v>2577129.3625783194</v>
      </c>
      <c r="AD357" s="24">
        <v>2616855.0543713896</v>
      </c>
      <c r="AE357" s="24">
        <v>2659169.1177048357</v>
      </c>
      <c r="AF357" s="24">
        <v>2705047.3011740898</v>
      </c>
      <c r="AG357" s="24">
        <v>2739952.9624590008</v>
      </c>
      <c r="AH357" s="24">
        <v>2797275.7212429023</v>
      </c>
      <c r="AI357" s="24">
        <v>2826774.3258372373</v>
      </c>
      <c r="AJ357" s="24">
        <v>2857694.2885839809</v>
      </c>
      <c r="AK357" s="24">
        <v>2883210.7397963731</v>
      </c>
      <c r="AL357" s="24">
        <v>2907656.9423114019</v>
      </c>
      <c r="AM357" s="24">
        <v>2931698.2530667512</v>
      </c>
      <c r="AN357" s="24">
        <v>2957804.7585637197</v>
      </c>
      <c r="AO357" s="24">
        <v>2978546.0688313642</v>
      </c>
      <c r="AP357" s="24">
        <v>3001005.0080054956</v>
      </c>
      <c r="AQ357" s="24">
        <v>3023278.2513754643</v>
      </c>
      <c r="AR357" s="24">
        <v>3048020.7943760478</v>
      </c>
      <c r="AS357" s="24">
        <v>3067942.2378850468</v>
      </c>
      <c r="AT357" s="24">
        <v>3090211.4589609075</v>
      </c>
      <c r="AU357" s="24">
        <v>3112484.702330891</v>
      </c>
      <c r="AV357" s="24">
        <v>3137227.2453314848</v>
      </c>
      <c r="AW357" s="24">
        <v>3157148.6888404582</v>
      </c>
      <c r="AX357" s="24">
        <v>3179417.9099163441</v>
      </c>
      <c r="AY357" s="24">
        <v>3201691.1532863276</v>
      </c>
      <c r="AZ357" s="24">
        <v>3226433.6962869107</v>
      </c>
      <c r="BA357" s="24">
        <v>3246355.139795905</v>
      </c>
      <c r="BB357" s="24">
        <v>3268624.3608717956</v>
      </c>
      <c r="BC357" s="21">
        <v>3290937.763117881</v>
      </c>
    </row>
    <row r="358" spans="1:55" ht="16" x14ac:dyDescent="0.45">
      <c r="A358" s="13" t="s">
        <v>25</v>
      </c>
      <c r="B358" s="14" t="s">
        <v>96</v>
      </c>
      <c r="C358" s="15" t="s">
        <v>113</v>
      </c>
      <c r="D358" s="16" t="s">
        <v>34</v>
      </c>
      <c r="E358" s="17" t="s">
        <v>34</v>
      </c>
      <c r="F358" s="17" t="s">
        <v>34</v>
      </c>
      <c r="G358" s="17" t="s">
        <v>34</v>
      </c>
      <c r="H358" s="17" t="s">
        <v>20</v>
      </c>
      <c r="I358" s="17" t="s">
        <v>20</v>
      </c>
      <c r="J358" s="17" t="s">
        <v>20</v>
      </c>
      <c r="K358" s="17" t="s">
        <v>20</v>
      </c>
      <c r="L358" s="17" t="s">
        <v>20</v>
      </c>
      <c r="M358" s="17" t="s">
        <v>20</v>
      </c>
      <c r="N358" s="17" t="s">
        <v>20</v>
      </c>
      <c r="O358" s="17" t="s">
        <v>20</v>
      </c>
      <c r="P358" s="17" t="s">
        <v>20</v>
      </c>
      <c r="Q358" s="17" t="s">
        <v>34</v>
      </c>
      <c r="R358" s="18">
        <f>VLOOKUP($A358&amp;"_"&amp;$C358,watf_2016!$A:$AD,5,FALSE)</f>
        <v>4307415</v>
      </c>
      <c r="S358" s="18">
        <f>VLOOKUP($A358&amp;"_"&amp;$C358,watf_2017!$A:$AD,18,FALSE)</f>
        <v>4322386</v>
      </c>
      <c r="T358" s="18">
        <f>VLOOKUP($A358&amp;"_"&amp;$C358,watf_2018!$A:$AD,18,FALSE)</f>
        <v>4244659</v>
      </c>
      <c r="U358" s="18">
        <f>VLOOKUP($A358&amp;"_"&amp;$C358,watf_2019!$A:$AD,18,FALSE)</f>
        <v>4161303</v>
      </c>
      <c r="V358" s="18">
        <f>VLOOKUP($A358&amp;"_"&amp;$C358,watf_2020!$A:$AD,19,FALSE)</f>
        <v>4172529</v>
      </c>
      <c r="W358" s="18">
        <f>VLOOKUP($A358&amp;"_"&amp;$C358,watf_2021!$A:$AD,18,FALSE)</f>
        <v>2794633</v>
      </c>
      <c r="X358" s="18">
        <f>VLOOKUP($A358&amp;"_"&amp;$C358,watf_2021!$A:$AD,19,FALSE)</f>
        <v>3180475.8521430041</v>
      </c>
      <c r="Y358" s="18">
        <v>3645585</v>
      </c>
      <c r="Z358" s="18">
        <v>3805773.8584648138</v>
      </c>
      <c r="AA358" s="18">
        <v>4029771.4342440153</v>
      </c>
      <c r="AB358" s="18">
        <v>4208247.6704851296</v>
      </c>
      <c r="AC358" s="18">
        <v>4376055.3031176226</v>
      </c>
      <c r="AD358" s="18">
        <v>4536828.1183904428</v>
      </c>
      <c r="AE358" s="18">
        <v>4646463.1938275993</v>
      </c>
      <c r="AF358" s="18">
        <v>4712145.0584542099</v>
      </c>
      <c r="AG358" s="18">
        <v>4779423.4380053319</v>
      </c>
      <c r="AH358" s="18">
        <v>4848396.3889685599</v>
      </c>
      <c r="AI358" s="18">
        <v>4918601.5831876006</v>
      </c>
      <c r="AJ358" s="18">
        <v>4988180.4430098357</v>
      </c>
      <c r="AK358" s="18">
        <v>5056685.1172149498</v>
      </c>
      <c r="AL358" s="18">
        <v>5123627.7684130901</v>
      </c>
      <c r="AM358" s="18">
        <v>5190643.8802541029</v>
      </c>
      <c r="AN358" s="18">
        <v>5252328.4182467787</v>
      </c>
      <c r="AO358" s="18">
        <v>5314277.1308240136</v>
      </c>
      <c r="AP358" s="18">
        <v>5374812.9592877608</v>
      </c>
      <c r="AQ358" s="18">
        <v>5435897.9367159493</v>
      </c>
      <c r="AR358" s="18">
        <v>5492361.8034076747</v>
      </c>
      <c r="AS358" s="18">
        <v>5549559.6089683482</v>
      </c>
      <c r="AT358" s="18">
        <v>5605750.5321554337</v>
      </c>
      <c r="AU358" s="18">
        <v>5662735.0415393179</v>
      </c>
      <c r="AV358" s="18">
        <v>5715207.4481437877</v>
      </c>
      <c r="AW358" s="18">
        <v>5768408.6487451401</v>
      </c>
      <c r="AX358" s="18">
        <v>5820629.8846190069</v>
      </c>
      <c r="AY358" s="18">
        <v>5873630.3459694255</v>
      </c>
      <c r="AZ358" s="18">
        <v>5922209.4086173968</v>
      </c>
      <c r="BA358" s="18">
        <v>5971497.2415489387</v>
      </c>
      <c r="BB358" s="18">
        <v>6019814.6239829781</v>
      </c>
      <c r="BC358" s="15">
        <v>6067249.4878766183</v>
      </c>
    </row>
    <row r="359" spans="1:55" ht="16" x14ac:dyDescent="0.45">
      <c r="A359" s="19" t="s">
        <v>19</v>
      </c>
      <c r="B359" s="20" t="s">
        <v>96</v>
      </c>
      <c r="C359" s="21" t="s">
        <v>114</v>
      </c>
      <c r="D359" s="22" t="s">
        <v>34</v>
      </c>
      <c r="E359" s="23" t="s">
        <v>34</v>
      </c>
      <c r="F359" s="23" t="s">
        <v>20</v>
      </c>
      <c r="G359" s="23" t="s">
        <v>34</v>
      </c>
      <c r="H359" s="23" t="s">
        <v>20</v>
      </c>
      <c r="I359" s="23" t="s">
        <v>20</v>
      </c>
      <c r="J359" s="23" t="s">
        <v>20</v>
      </c>
      <c r="K359" s="23" t="s">
        <v>20</v>
      </c>
      <c r="L359" s="23" t="s">
        <v>20</v>
      </c>
      <c r="M359" s="23" t="s">
        <v>20</v>
      </c>
      <c r="N359" s="23" t="s">
        <v>20</v>
      </c>
      <c r="O359" s="23" t="s">
        <v>20</v>
      </c>
      <c r="P359" s="23" t="s">
        <v>20</v>
      </c>
      <c r="Q359" s="23" t="s">
        <v>34</v>
      </c>
      <c r="R359" s="24">
        <f>VLOOKUP($A359&amp;"_"&amp;$C359,watf_2016!$A:$AD,5,FALSE)</f>
        <v>44964241</v>
      </c>
      <c r="S359" s="24">
        <f>VLOOKUP($A359&amp;"_"&amp;$C359,watf_2017!$A:$AD,18,FALSE)</f>
        <v>45644056</v>
      </c>
      <c r="T359" s="24">
        <f>VLOOKUP($A359&amp;"_"&amp;$C359,watf_2018!$A:$AD,18,FALSE)</f>
        <v>46425657</v>
      </c>
      <c r="U359" s="24">
        <f>VLOOKUP($A359&amp;"_"&amp;$C359,watf_2019!$A:$AD,18,FALSE)</f>
        <v>47114977</v>
      </c>
      <c r="V359" s="24">
        <f>VLOOKUP($A359&amp;"_"&amp;$C359,watf_2020!$A:$AD,19,FALSE)</f>
        <v>45545729</v>
      </c>
      <c r="W359" s="24">
        <f>VLOOKUP($A359&amp;"_"&amp;$C359,watf_2021!$A:$AD,18,FALSE)</f>
        <v>12338567</v>
      </c>
      <c r="X359" s="24">
        <f>VLOOKUP($A359&amp;"_"&amp;$C359,watf_2021!$A:$AD,19,FALSE)</f>
        <v>16273877.40891375</v>
      </c>
      <c r="Y359" s="24">
        <v>31044961</v>
      </c>
      <c r="Z359" s="24">
        <v>38073470.621666096</v>
      </c>
      <c r="AA359" s="24">
        <v>43455437.932066232</v>
      </c>
      <c r="AB359" s="24">
        <v>47180308.188817546</v>
      </c>
      <c r="AC359" s="24">
        <v>49778804.184335478</v>
      </c>
      <c r="AD359" s="24">
        <v>50936153.004575051</v>
      </c>
      <c r="AE359" s="24">
        <v>51591377.280951634</v>
      </c>
      <c r="AF359" s="24">
        <v>52103531.45857615</v>
      </c>
      <c r="AG359" s="24">
        <v>52775263.680732749</v>
      </c>
      <c r="AH359" s="24">
        <v>53482722.786956064</v>
      </c>
      <c r="AI359" s="24">
        <v>54316244.406663686</v>
      </c>
      <c r="AJ359" s="24">
        <v>55014451.439105459</v>
      </c>
      <c r="AK359" s="24">
        <v>55787988.329140157</v>
      </c>
      <c r="AL359" s="24">
        <v>56550453.982654855</v>
      </c>
      <c r="AM359" s="24">
        <v>57397447.886520267</v>
      </c>
      <c r="AN359" s="24">
        <v>58064197.087120548</v>
      </c>
      <c r="AO359" s="24">
        <v>58814433.32472343</v>
      </c>
      <c r="AP359" s="24">
        <v>59562374.378221191</v>
      </c>
      <c r="AQ359" s="24">
        <v>60397408.789644361</v>
      </c>
      <c r="AR359" s="24">
        <v>61056120.05672098</v>
      </c>
      <c r="AS359" s="24">
        <v>61801613.825730935</v>
      </c>
      <c r="AT359" s="24">
        <v>62547284.225675814</v>
      </c>
      <c r="AU359" s="24">
        <v>63382318.637099311</v>
      </c>
      <c r="AV359" s="24">
        <v>64041029.904175401</v>
      </c>
      <c r="AW359" s="24">
        <v>64786523.673185825</v>
      </c>
      <c r="AX359" s="24">
        <v>65532194.073130615</v>
      </c>
      <c r="AY359" s="24">
        <v>66367228.484554127</v>
      </c>
      <c r="AZ359" s="24">
        <v>67025939.75163044</v>
      </c>
      <c r="BA359" s="24">
        <v>67771433.520641059</v>
      </c>
      <c r="BB359" s="24">
        <v>68517103.920585141</v>
      </c>
      <c r="BC359" s="21">
        <v>69163811.6466396</v>
      </c>
    </row>
    <row r="360" spans="1:55" ht="16" x14ac:dyDescent="0.45">
      <c r="A360" s="13" t="s">
        <v>22</v>
      </c>
      <c r="B360" s="14" t="s">
        <v>96</v>
      </c>
      <c r="C360" s="15" t="s">
        <v>114</v>
      </c>
      <c r="D360" s="16" t="s">
        <v>34</v>
      </c>
      <c r="E360" s="17" t="s">
        <v>34</v>
      </c>
      <c r="F360" s="17" t="s">
        <v>20</v>
      </c>
      <c r="G360" s="17" t="s">
        <v>34</v>
      </c>
      <c r="H360" s="17" t="s">
        <v>20</v>
      </c>
      <c r="I360" s="17" t="s">
        <v>20</v>
      </c>
      <c r="J360" s="17" t="s">
        <v>20</v>
      </c>
      <c r="K360" s="17" t="s">
        <v>20</v>
      </c>
      <c r="L360" s="17" t="s">
        <v>20</v>
      </c>
      <c r="M360" s="17" t="s">
        <v>20</v>
      </c>
      <c r="N360" s="17" t="s">
        <v>20</v>
      </c>
      <c r="O360" s="17" t="s">
        <v>20</v>
      </c>
      <c r="P360" s="17" t="s">
        <v>20</v>
      </c>
      <c r="Q360" s="17" t="s">
        <v>34</v>
      </c>
      <c r="R360" s="18">
        <f>VLOOKUP($A360&amp;"_"&amp;$C360,watf_2016!$A:$AD,5,FALSE)</f>
        <v>210753972</v>
      </c>
      <c r="S360" s="18">
        <f>VLOOKUP($A360&amp;"_"&amp;$C360,watf_2017!$A:$AD,18,FALSE)</f>
        <v>226259500</v>
      </c>
      <c r="T360" s="18">
        <f>VLOOKUP($A360&amp;"_"&amp;$C360,watf_2018!$A:$AD,18,FALSE)</f>
        <v>241836241</v>
      </c>
      <c r="U360" s="18">
        <f>VLOOKUP($A360&amp;"_"&amp;$C360,watf_2019!$A:$AD,18,FALSE)</f>
        <v>249361126</v>
      </c>
      <c r="V360" s="18">
        <f>VLOOKUP($A360&amp;"_"&amp;$C360,watf_2020!$A:$AD,19,FALSE)</f>
        <v>254579687</v>
      </c>
      <c r="W360" s="18">
        <f>VLOOKUP($A360&amp;"_"&amp;$C360,watf_2021!$A:$AD,18,FALSE)</f>
        <v>62221024</v>
      </c>
      <c r="X360" s="18">
        <f>VLOOKUP($A360&amp;"_"&amp;$C360,watf_2021!$A:$AD,19,FALSE)</f>
        <v>50554961.297870301</v>
      </c>
      <c r="Y360" s="18">
        <v>193284638</v>
      </c>
      <c r="Z360" s="18">
        <v>243525406.47047269</v>
      </c>
      <c r="AA360" s="18">
        <v>266341134.73868924</v>
      </c>
      <c r="AB360" s="18">
        <v>286688308.64249194</v>
      </c>
      <c r="AC360" s="18">
        <v>298857794.02291751</v>
      </c>
      <c r="AD360" s="18">
        <v>308440210.75115973</v>
      </c>
      <c r="AE360" s="18">
        <v>316599753.20809925</v>
      </c>
      <c r="AF360" s="18">
        <v>324721509.58729357</v>
      </c>
      <c r="AG360" s="18">
        <v>332980177.92603147</v>
      </c>
      <c r="AH360" s="18">
        <v>341267940.94179255</v>
      </c>
      <c r="AI360" s="18">
        <v>349738698.92834556</v>
      </c>
      <c r="AJ360" s="18">
        <v>358586115.80252725</v>
      </c>
      <c r="AK360" s="18">
        <v>367423328.26575196</v>
      </c>
      <c r="AL360" s="18">
        <v>375845717.94078445</v>
      </c>
      <c r="AM360" s="18">
        <v>384236631.91610885</v>
      </c>
      <c r="AN360" s="18">
        <v>392422731.1502021</v>
      </c>
      <c r="AO360" s="18">
        <v>400602306.4575029</v>
      </c>
      <c r="AP360" s="18">
        <v>408729779.88862938</v>
      </c>
      <c r="AQ360" s="18">
        <v>416880550.88292444</v>
      </c>
      <c r="AR360" s="18">
        <v>424892182.23431039</v>
      </c>
      <c r="AS360" s="18">
        <v>433407839.47704256</v>
      </c>
      <c r="AT360" s="18">
        <v>441923392.34493589</v>
      </c>
      <c r="AU360" s="18">
        <v>450498159.51014137</v>
      </c>
      <c r="AV360" s="18">
        <v>458953254.33705014</v>
      </c>
      <c r="AW360" s="18">
        <v>467468070.08700198</v>
      </c>
      <c r="AX360" s="18">
        <v>475982781.58493036</v>
      </c>
      <c r="AY360" s="18">
        <v>484556707.50296795</v>
      </c>
      <c r="AZ360" s="18">
        <v>493010961.20548934</v>
      </c>
      <c r="BA360" s="18">
        <v>501524935.95381558</v>
      </c>
      <c r="BB360" s="18">
        <v>510038806.57286078</v>
      </c>
      <c r="BC360" s="15">
        <v>518491388.84967136</v>
      </c>
    </row>
    <row r="361" spans="1:55" ht="16" x14ac:dyDescent="0.45">
      <c r="A361" s="19" t="s">
        <v>23</v>
      </c>
      <c r="B361" s="20" t="s">
        <v>96</v>
      </c>
      <c r="C361" s="21" t="s">
        <v>114</v>
      </c>
      <c r="D361" s="22" t="s">
        <v>34</v>
      </c>
      <c r="E361" s="23" t="s">
        <v>34</v>
      </c>
      <c r="F361" s="23" t="s">
        <v>20</v>
      </c>
      <c r="G361" s="23" t="s">
        <v>34</v>
      </c>
      <c r="H361" s="23" t="s">
        <v>20</v>
      </c>
      <c r="I361" s="23" t="s">
        <v>20</v>
      </c>
      <c r="J361" s="23" t="s">
        <v>20</v>
      </c>
      <c r="K361" s="23" t="s">
        <v>20</v>
      </c>
      <c r="L361" s="23" t="s">
        <v>20</v>
      </c>
      <c r="M361" s="23" t="s">
        <v>20</v>
      </c>
      <c r="N361" s="23" t="s">
        <v>20</v>
      </c>
      <c r="O361" s="23" t="s">
        <v>20</v>
      </c>
      <c r="P361" s="23" t="s">
        <v>20</v>
      </c>
      <c r="Q361" s="23" t="s">
        <v>34</v>
      </c>
      <c r="R361" s="24">
        <f>VLOOKUP($A361&amp;"_"&amp;$C361,watf_2016!$A:$AD,5,FALSE)</f>
        <v>256006194</v>
      </c>
      <c r="S361" s="24">
        <f>VLOOKUP($A361&amp;"_"&amp;$C361,watf_2017!$A:$AD,18,FALSE)</f>
        <v>272153051</v>
      </c>
      <c r="T361" s="24">
        <f>VLOOKUP($A361&amp;"_"&amp;$C361,watf_2018!$A:$AD,18,FALSE)</f>
        <v>288525842</v>
      </c>
      <c r="U361" s="24">
        <f>VLOOKUP($A361&amp;"_"&amp;$C361,watf_2019!$A:$AD,18,FALSE)</f>
        <v>296707841</v>
      </c>
      <c r="V361" s="24">
        <f>VLOOKUP($A361&amp;"_"&amp;$C361,watf_2020!$A:$AD,19,FALSE)</f>
        <v>300318500</v>
      </c>
      <c r="W361" s="24">
        <f>VLOOKUP($A361&amp;"_"&amp;$C361,watf_2021!$A:$AD,18,FALSE)</f>
        <v>74618484</v>
      </c>
      <c r="X361" s="24">
        <f>VLOOKUP($A361&amp;"_"&amp;$C361,watf_2021!$A:$AD,19,FALSE)</f>
        <v>66934342.047529705</v>
      </c>
      <c r="Y361" s="24">
        <v>224446299</v>
      </c>
      <c r="Z361" s="24">
        <v>280635856.60150176</v>
      </c>
      <c r="AA361" s="24">
        <v>309535338.27475929</v>
      </c>
      <c r="AB361" s="24">
        <v>334042300.85587817</v>
      </c>
      <c r="AC361" s="24">
        <v>348817964.78211492</v>
      </c>
      <c r="AD361" s="24">
        <v>359563317.33581185</v>
      </c>
      <c r="AE361" s="24">
        <v>368382669.65784365</v>
      </c>
      <c r="AF361" s="24">
        <v>377021071.71897787</v>
      </c>
      <c r="AG361" s="24">
        <v>385956118.02323437</v>
      </c>
      <c r="AH361" s="24">
        <v>394956019.60983831</v>
      </c>
      <c r="AI361" s="24">
        <v>404265139.45757794</v>
      </c>
      <c r="AJ361" s="24">
        <v>413815729.15701193</v>
      </c>
      <c r="AK361" s="24">
        <v>423431478.18242574</v>
      </c>
      <c r="AL361" s="24">
        <v>432621111.62595028</v>
      </c>
      <c r="AM361" s="24">
        <v>441863825.21893942</v>
      </c>
      <c r="AN361" s="24">
        <v>450721279.05308503</v>
      </c>
      <c r="AO361" s="24">
        <v>459655736.0349347</v>
      </c>
      <c r="AP361" s="24">
        <v>468535767.6582467</v>
      </c>
      <c r="AQ361" s="24">
        <v>477526247.6298517</v>
      </c>
      <c r="AR361" s="24">
        <v>486201100.7051959</v>
      </c>
      <c r="AS361" s="24">
        <v>495467069.52220267</v>
      </c>
      <c r="AT361" s="24">
        <v>504733110.63289434</v>
      </c>
      <c r="AU361" s="24">
        <v>514147807.34529167</v>
      </c>
      <c r="AV361" s="24">
        <v>523266354.59325683</v>
      </c>
      <c r="AW361" s="24">
        <v>532531481.47972506</v>
      </c>
      <c r="AX361" s="24">
        <v>541796680.78275681</v>
      </c>
      <c r="AY361" s="24">
        <v>551210535.81035578</v>
      </c>
      <c r="AZ361" s="24">
        <v>560328241.49636662</v>
      </c>
      <c r="BA361" s="24">
        <v>569592526.94370651</v>
      </c>
      <c r="BB361" s="24">
        <v>578856884.93041515</v>
      </c>
      <c r="BC361" s="21">
        <v>587960908.53574777</v>
      </c>
    </row>
    <row r="362" spans="1:55" ht="16" x14ac:dyDescent="0.45">
      <c r="A362" s="13" t="s">
        <v>24</v>
      </c>
      <c r="B362" s="14" t="s">
        <v>96</v>
      </c>
      <c r="C362" s="15" t="s">
        <v>114</v>
      </c>
      <c r="D362" s="16" t="s">
        <v>34</v>
      </c>
      <c r="E362" s="17" t="s">
        <v>34</v>
      </c>
      <c r="F362" s="17" t="s">
        <v>20</v>
      </c>
      <c r="G362" s="17" t="s">
        <v>34</v>
      </c>
      <c r="H362" s="17" t="s">
        <v>20</v>
      </c>
      <c r="I362" s="17" t="s">
        <v>20</v>
      </c>
      <c r="J362" s="17" t="s">
        <v>20</v>
      </c>
      <c r="K362" s="17" t="s">
        <v>20</v>
      </c>
      <c r="L362" s="17" t="s">
        <v>20</v>
      </c>
      <c r="M362" s="17" t="s">
        <v>20</v>
      </c>
      <c r="N362" s="17" t="s">
        <v>20</v>
      </c>
      <c r="O362" s="17" t="s">
        <v>20</v>
      </c>
      <c r="P362" s="17" t="s">
        <v>20</v>
      </c>
      <c r="Q362" s="17" t="s">
        <v>34</v>
      </c>
      <c r="R362" s="18">
        <f>VLOOKUP($A362&amp;"_"&amp;$C362,watf_2016!$A:$AD,5,FALSE)</f>
        <v>2524314</v>
      </c>
      <c r="S362" s="18">
        <f>VLOOKUP($A362&amp;"_"&amp;$C362,watf_2017!$A:$AD,18,FALSE)</f>
        <v>2623742</v>
      </c>
      <c r="T362" s="18">
        <f>VLOOKUP($A362&amp;"_"&amp;$C362,watf_2018!$A:$AD,18,FALSE)</f>
        <v>2859641</v>
      </c>
      <c r="U362" s="18">
        <f>VLOOKUP($A362&amp;"_"&amp;$C362,watf_2019!$A:$AD,18,FALSE)</f>
        <v>2836442.5610000002</v>
      </c>
      <c r="V362" s="18">
        <f>VLOOKUP($A362&amp;"_"&amp;$C362,watf_2020!$A:$AD,19,FALSE)</f>
        <v>2738764</v>
      </c>
      <c r="W362" s="18">
        <f>VLOOKUP($A362&amp;"_"&amp;$C362,watf_2021!$A:$AD,18,FALSE)</f>
        <v>2181789.108</v>
      </c>
      <c r="X362" s="18">
        <f>VLOOKUP($A362&amp;"_"&amp;$C362,watf_2021!$A:$AD,19,FALSE)</f>
        <v>2456238.6317928969</v>
      </c>
      <c r="Y362" s="18">
        <v>2373978.36499999</v>
      </c>
      <c r="Z362" s="18">
        <v>2320290.7854898921</v>
      </c>
      <c r="AA362" s="18">
        <v>2408663.8121068366</v>
      </c>
      <c r="AB362" s="18">
        <v>2595661.4058778998</v>
      </c>
      <c r="AC362" s="18">
        <v>2686124.3540468337</v>
      </c>
      <c r="AD362" s="18">
        <v>2729504.7187685887</v>
      </c>
      <c r="AE362" s="18">
        <v>2771220.7744778986</v>
      </c>
      <c r="AF362" s="18">
        <v>2802598.7004609033</v>
      </c>
      <c r="AG362" s="18">
        <v>2835982.6287268242</v>
      </c>
      <c r="AH362" s="18">
        <v>2863272.7488131691</v>
      </c>
      <c r="AI362" s="18">
        <v>2891497.4798719482</v>
      </c>
      <c r="AJ362" s="18">
        <v>2919111.4757659384</v>
      </c>
      <c r="AK362" s="18">
        <v>2944028.0889981571</v>
      </c>
      <c r="AL362" s="18">
        <v>2968209.5230050879</v>
      </c>
      <c r="AM362" s="18">
        <v>2991871.7215080722</v>
      </c>
      <c r="AN362" s="18">
        <v>3015834.4088850003</v>
      </c>
      <c r="AO362" s="18">
        <v>3038133.1965590282</v>
      </c>
      <c r="AP362" s="18">
        <v>3060736.9108750829</v>
      </c>
      <c r="AQ362" s="18">
        <v>3083099.625948098</v>
      </c>
      <c r="AR362" s="18">
        <v>3106174.6643567579</v>
      </c>
      <c r="AS362" s="18">
        <v>3127936.4351876718</v>
      </c>
      <c r="AT362" s="18">
        <v>3150297.8748297207</v>
      </c>
      <c r="AU362" s="18">
        <v>3172660.5899027959</v>
      </c>
      <c r="AV362" s="18">
        <v>3195735.6283114711</v>
      </c>
      <c r="AW362" s="18">
        <v>3217497.3991423938</v>
      </c>
      <c r="AX362" s="18">
        <v>3239858.8387844441</v>
      </c>
      <c r="AY362" s="18">
        <v>3262221.5538575235</v>
      </c>
      <c r="AZ362" s="18">
        <v>3285296.5922661996</v>
      </c>
      <c r="BA362" s="18">
        <v>3307058.3630971219</v>
      </c>
      <c r="BB362" s="18">
        <v>3329419.8027391722</v>
      </c>
      <c r="BC362" s="15">
        <v>3351919.9096079897</v>
      </c>
    </row>
    <row r="363" spans="1:55" ht="16" x14ac:dyDescent="0.45">
      <c r="A363" s="19" t="s">
        <v>25</v>
      </c>
      <c r="B363" s="20" t="s">
        <v>96</v>
      </c>
      <c r="C363" s="21" t="s">
        <v>114</v>
      </c>
      <c r="D363" s="22" t="s">
        <v>34</v>
      </c>
      <c r="E363" s="23" t="s">
        <v>34</v>
      </c>
      <c r="F363" s="23" t="s">
        <v>20</v>
      </c>
      <c r="G363" s="23" t="s">
        <v>34</v>
      </c>
      <c r="H363" s="23" t="s">
        <v>20</v>
      </c>
      <c r="I363" s="23" t="s">
        <v>20</v>
      </c>
      <c r="J363" s="23" t="s">
        <v>20</v>
      </c>
      <c r="K363" s="23" t="s">
        <v>20</v>
      </c>
      <c r="L363" s="23" t="s">
        <v>20</v>
      </c>
      <c r="M363" s="23" t="s">
        <v>20</v>
      </c>
      <c r="N363" s="23" t="s">
        <v>20</v>
      </c>
      <c r="O363" s="23" t="s">
        <v>20</v>
      </c>
      <c r="P363" s="23" t="s">
        <v>20</v>
      </c>
      <c r="Q363" s="23" t="s">
        <v>34</v>
      </c>
      <c r="R363" s="24">
        <f>VLOOKUP($A363&amp;"_"&amp;$C363,watf_2016!$A:$AD,5,FALSE)</f>
        <v>3075835</v>
      </c>
      <c r="S363" s="24">
        <f>VLOOKUP($A363&amp;"_"&amp;$C363,watf_2017!$A:$AD,18,FALSE)</f>
        <v>3196583</v>
      </c>
      <c r="T363" s="24">
        <f>VLOOKUP($A363&amp;"_"&amp;$C363,watf_2018!$A:$AD,18,FALSE)</f>
        <v>3231592</v>
      </c>
      <c r="U363" s="24">
        <f>VLOOKUP($A363&amp;"_"&amp;$C363,watf_2019!$A:$AD,18,FALSE)</f>
        <v>3183114</v>
      </c>
      <c r="V363" s="24">
        <f>VLOOKUP($A363&amp;"_"&amp;$C363,watf_2020!$A:$AD,19,FALSE)</f>
        <v>3190911</v>
      </c>
      <c r="W363" s="24">
        <f>VLOOKUP($A363&amp;"_"&amp;$C363,watf_2021!$A:$AD,18,FALSE)</f>
        <v>1465812</v>
      </c>
      <c r="X363" s="24">
        <f>VLOOKUP($A363&amp;"_"&amp;$C363,watf_2021!$A:$AD,19,FALSE)</f>
        <v>1557027.8794370384</v>
      </c>
      <c r="Y363" s="24">
        <v>2567275</v>
      </c>
      <c r="Z363" s="24">
        <v>2706019.8542995923</v>
      </c>
      <c r="AA363" s="24">
        <v>3021927.8666977608</v>
      </c>
      <c r="AB363" s="24">
        <v>3228590.5429184614</v>
      </c>
      <c r="AC363" s="24">
        <v>3349103.0756919263</v>
      </c>
      <c r="AD363" s="24">
        <v>3411736.839137686</v>
      </c>
      <c r="AE363" s="24">
        <v>3458774.750487092</v>
      </c>
      <c r="AF363" s="24">
        <v>3500122.0297336052</v>
      </c>
      <c r="AG363" s="24">
        <v>3544741.5251613287</v>
      </c>
      <c r="AH363" s="24">
        <v>3589210.9764122069</v>
      </c>
      <c r="AI363" s="24">
        <v>3636881.7279417161</v>
      </c>
      <c r="AJ363" s="24">
        <v>3681139.7249718481</v>
      </c>
      <c r="AK363" s="24">
        <v>3727357.0264633121</v>
      </c>
      <c r="AL363" s="24">
        <v>3770787.9723453457</v>
      </c>
      <c r="AM363" s="24">
        <v>3816037.6139334319</v>
      </c>
      <c r="AN363" s="24">
        <v>3854583.1269726241</v>
      </c>
      <c r="AO363" s="24">
        <v>3895204.1696577864</v>
      </c>
      <c r="AP363" s="24">
        <v>3935078.3824408269</v>
      </c>
      <c r="AQ363" s="24">
        <v>3977097.4968426749</v>
      </c>
      <c r="AR363" s="24">
        <v>4012850.1040091515</v>
      </c>
      <c r="AS363" s="24">
        <v>4053312.50813004</v>
      </c>
      <c r="AT363" s="24">
        <v>4093307.7198285265</v>
      </c>
      <c r="AU363" s="24">
        <v>4135620.5975163719</v>
      </c>
      <c r="AV363" s="24">
        <v>4171794.4020951306</v>
      </c>
      <c r="AW363" s="24">
        <v>4210389.8120654803</v>
      </c>
      <c r="AX363" s="24">
        <v>4248535.7431054432</v>
      </c>
      <c r="AY363" s="24">
        <v>4288999.3121425621</v>
      </c>
      <c r="AZ363" s="24">
        <v>4323376.3161503226</v>
      </c>
      <c r="BA363" s="24">
        <v>4360174.8559756726</v>
      </c>
      <c r="BB363" s="24">
        <v>4396541.0570563078</v>
      </c>
      <c r="BC363" s="21">
        <v>4433743.9684446789</v>
      </c>
    </row>
    <row r="364" spans="1:55" ht="16" x14ac:dyDescent="0.45">
      <c r="A364" s="13" t="s">
        <v>22</v>
      </c>
      <c r="B364" s="14" t="s">
        <v>96</v>
      </c>
      <c r="C364" s="15" t="s">
        <v>115</v>
      </c>
      <c r="D364" s="16" t="s">
        <v>20</v>
      </c>
      <c r="E364" s="17" t="s">
        <v>20</v>
      </c>
      <c r="F364" s="17" t="s">
        <v>20</v>
      </c>
      <c r="G364" s="17" t="s">
        <v>20</v>
      </c>
      <c r="H364" s="17" t="s">
        <v>20</v>
      </c>
      <c r="I364" s="17" t="s">
        <v>34</v>
      </c>
      <c r="J364" s="17" t="s">
        <v>20</v>
      </c>
      <c r="K364" s="17" t="s">
        <v>20</v>
      </c>
      <c r="L364" s="17" t="s">
        <v>20</v>
      </c>
      <c r="M364" s="17" t="s">
        <v>20</v>
      </c>
      <c r="N364" s="17" t="s">
        <v>20</v>
      </c>
      <c r="O364" s="17" t="s">
        <v>20</v>
      </c>
      <c r="P364" s="17" t="s">
        <v>20</v>
      </c>
      <c r="Q364" s="17" t="s">
        <v>20</v>
      </c>
      <c r="R364" s="18" t="e">
        <f>VLOOKUP($A364&amp;"_"&amp;$C364,watf_2016!$A:$AD,5,FALSE)</f>
        <v>#N/A</v>
      </c>
      <c r="S364" s="18">
        <f>VLOOKUP($A364&amp;"_"&amp;$C364,watf_2017!$A:$AD,18,FALSE)</f>
        <v>2827773</v>
      </c>
      <c r="T364" s="18">
        <f>VLOOKUP($A364&amp;"_"&amp;$C364,watf_2018!$A:$AD,18,FALSE)</f>
        <v>4013957</v>
      </c>
      <c r="U364" s="18">
        <f>VLOOKUP($A364&amp;"_"&amp;$C364,watf_2019!$A:$AD,18,FALSE)</f>
        <v>4990021</v>
      </c>
      <c r="V364" s="18">
        <f>VLOOKUP($A364&amp;"_"&amp;$C364,watf_2020!$A:$AD,19,FALSE)</f>
        <v>5138174</v>
      </c>
      <c r="W364" s="18">
        <f>VLOOKUP($A364&amp;"_"&amp;$C364,watf_2021!$A:$AD,18,FALSE)</f>
        <v>817257</v>
      </c>
      <c r="X364" s="18">
        <f>VLOOKUP($A364&amp;"_"&amp;$C364,watf_2021!$A:$AD,19,FALSE)</f>
        <v>2448463.5052664997</v>
      </c>
      <c r="Y364" s="18">
        <v>4424030</v>
      </c>
      <c r="Z364" s="18">
        <v>5908995.3540209699</v>
      </c>
      <c r="AA364" s="18">
        <v>6792405.334495753</v>
      </c>
      <c r="AB364" s="18">
        <v>7556161.7796034254</v>
      </c>
      <c r="AC364" s="18">
        <v>8159897.2767565949</v>
      </c>
      <c r="AD364" s="18">
        <v>8578635.9388984684</v>
      </c>
      <c r="AE364" s="18">
        <v>8972062.0592822079</v>
      </c>
      <c r="AF364" s="18">
        <v>9359840.37657688</v>
      </c>
      <c r="AG364" s="18">
        <v>9774384.7564914525</v>
      </c>
      <c r="AH364" s="18">
        <v>10200484.250953805</v>
      </c>
      <c r="AI364" s="18">
        <v>10642070.884312849</v>
      </c>
      <c r="AJ364" s="18">
        <v>11072799.797609773</v>
      </c>
      <c r="AK364" s="18">
        <v>11517753.769144597</v>
      </c>
      <c r="AL364" s="18">
        <v>11963592.04194409</v>
      </c>
      <c r="AM364" s="18">
        <v>12421035.032921415</v>
      </c>
      <c r="AN364" s="18">
        <v>12856482.889580999</v>
      </c>
      <c r="AO364" s="18">
        <v>13303168.598225124</v>
      </c>
      <c r="AP364" s="18">
        <v>13750133.007123668</v>
      </c>
      <c r="AQ364" s="18">
        <v>14208645.559294112</v>
      </c>
      <c r="AR364" s="18">
        <v>14644980.236980446</v>
      </c>
      <c r="AS364" s="18">
        <v>15092281.36666736</v>
      </c>
      <c r="AT364" s="18">
        <v>15539600.381914848</v>
      </c>
      <c r="AU364" s="18">
        <v>15998112.934085293</v>
      </c>
      <c r="AV364" s="18">
        <v>16434447.611771576</v>
      </c>
      <c r="AW364" s="18">
        <v>16881748.741458587</v>
      </c>
      <c r="AX364" s="18">
        <v>17329067.756706025</v>
      </c>
      <c r="AY364" s="18">
        <v>17787580.308876473</v>
      </c>
      <c r="AZ364" s="18">
        <v>18223914.986562852</v>
      </c>
      <c r="BA364" s="18">
        <v>18671216.11624977</v>
      </c>
      <c r="BB364" s="18">
        <v>19118535.131497208</v>
      </c>
      <c r="BC364" s="15">
        <v>19554391.052453846</v>
      </c>
    </row>
    <row r="365" spans="1:55" ht="16" x14ac:dyDescent="0.45">
      <c r="A365" s="19" t="s">
        <v>23</v>
      </c>
      <c r="B365" s="20" t="s">
        <v>96</v>
      </c>
      <c r="C365" s="21" t="s">
        <v>115</v>
      </c>
      <c r="D365" s="22" t="s">
        <v>20</v>
      </c>
      <c r="E365" s="23" t="s">
        <v>20</v>
      </c>
      <c r="F365" s="23" t="s">
        <v>20</v>
      </c>
      <c r="G365" s="23" t="s">
        <v>20</v>
      </c>
      <c r="H365" s="23" t="s">
        <v>20</v>
      </c>
      <c r="I365" s="23" t="s">
        <v>34</v>
      </c>
      <c r="J365" s="23" t="s">
        <v>20</v>
      </c>
      <c r="K365" s="23" t="s">
        <v>20</v>
      </c>
      <c r="L365" s="23" t="s">
        <v>20</v>
      </c>
      <c r="M365" s="23" t="s">
        <v>20</v>
      </c>
      <c r="N365" s="23" t="s">
        <v>20</v>
      </c>
      <c r="O365" s="23" t="s">
        <v>20</v>
      </c>
      <c r="P365" s="23" t="s">
        <v>20</v>
      </c>
      <c r="Q365" s="23" t="s">
        <v>20</v>
      </c>
      <c r="R365" s="24" t="e">
        <f>VLOOKUP($A365&amp;"_"&amp;$C365,watf_2016!$A:$AD,5,FALSE)</f>
        <v>#N/A</v>
      </c>
      <c r="S365" s="24">
        <f>VLOOKUP($A365&amp;"_"&amp;$C365,watf_2017!$A:$AD,18,FALSE)</f>
        <v>2836232</v>
      </c>
      <c r="T365" s="24">
        <f>VLOOKUP($A365&amp;"_"&amp;$C365,watf_2018!$A:$AD,18,FALSE)</f>
        <v>4015697</v>
      </c>
      <c r="U365" s="24">
        <f>VLOOKUP($A365&amp;"_"&amp;$C365,watf_2019!$A:$AD,18,FALSE)</f>
        <v>5024855</v>
      </c>
      <c r="V365" s="24">
        <f>VLOOKUP($A365&amp;"_"&amp;$C365,watf_2020!$A:$AD,19,FALSE)</f>
        <v>5190262</v>
      </c>
      <c r="W365" s="24">
        <f>VLOOKUP($A365&amp;"_"&amp;$C365,watf_2021!$A:$AD,18,FALSE)</f>
        <v>818151</v>
      </c>
      <c r="X365" s="24">
        <f>VLOOKUP($A365&amp;"_"&amp;$C365,watf_2021!$A:$AD,19,FALSE)</f>
        <v>2479027.4736771611</v>
      </c>
      <c r="Y365" s="24">
        <v>4436324</v>
      </c>
      <c r="Z365" s="24">
        <v>5958376.7339835269</v>
      </c>
      <c r="AA365" s="24">
        <v>6877622.2402075287</v>
      </c>
      <c r="AB365" s="24">
        <v>7677311.2702122945</v>
      </c>
      <c r="AC365" s="24">
        <v>8293697.2994160103</v>
      </c>
      <c r="AD365" s="24">
        <v>8684591.7893999778</v>
      </c>
      <c r="AE365" s="24">
        <v>9080637.3405416887</v>
      </c>
      <c r="AF365" s="24">
        <v>9470669.9922507256</v>
      </c>
      <c r="AG365" s="24">
        <v>9887802.4791742153</v>
      </c>
      <c r="AH365" s="24">
        <v>10316591.434486907</v>
      </c>
      <c r="AI365" s="24">
        <v>10761185.775834061</v>
      </c>
      <c r="AJ365" s="24">
        <v>11194590.122896316</v>
      </c>
      <c r="AK365" s="24">
        <v>11642457.039295377</v>
      </c>
      <c r="AL365" s="24">
        <v>12091208.884153711</v>
      </c>
      <c r="AM365" s="24">
        <v>12551777.399186028</v>
      </c>
      <c r="AN365" s="24">
        <v>12989902.115407314</v>
      </c>
      <c r="AO365" s="24">
        <v>13439501.292148171</v>
      </c>
      <c r="AP365" s="24">
        <v>13889379.613359854</v>
      </c>
      <c r="AQ365" s="24">
        <v>14351018.012745868</v>
      </c>
      <c r="AR365" s="24">
        <v>14790029.817940798</v>
      </c>
      <c r="AS365" s="24">
        <v>15240244.601669688</v>
      </c>
      <c r="AT365" s="24">
        <v>15690477.636372194</v>
      </c>
      <c r="AU365" s="24">
        <v>16152116.035758208</v>
      </c>
      <c r="AV365" s="24">
        <v>16591127.840953086</v>
      </c>
      <c r="AW365" s="24">
        <v>17041342.62468208</v>
      </c>
      <c r="AX365" s="24">
        <v>17491575.659384526</v>
      </c>
      <c r="AY365" s="24">
        <v>17953214.058770545</v>
      </c>
      <c r="AZ365" s="24">
        <v>18392225.863965519</v>
      </c>
      <c r="BA365" s="24">
        <v>18842440.64769442</v>
      </c>
      <c r="BB365" s="24">
        <v>19292673.68239687</v>
      </c>
      <c r="BC365" s="21">
        <v>19731648.605023339</v>
      </c>
    </row>
    <row r="366" spans="1:55" ht="16" x14ac:dyDescent="0.45">
      <c r="A366" s="13" t="s">
        <v>24</v>
      </c>
      <c r="B366" s="14" t="s">
        <v>96</v>
      </c>
      <c r="C366" s="15" t="s">
        <v>115</v>
      </c>
      <c r="D366" s="16" t="s">
        <v>20</v>
      </c>
      <c r="E366" s="17" t="s">
        <v>20</v>
      </c>
      <c r="F366" s="17" t="s">
        <v>20</v>
      </c>
      <c r="G366" s="17" t="s">
        <v>20</v>
      </c>
      <c r="H366" s="17" t="s">
        <v>20</v>
      </c>
      <c r="I366" s="17" t="s">
        <v>34</v>
      </c>
      <c r="J366" s="17" t="s">
        <v>20</v>
      </c>
      <c r="K366" s="17" t="s">
        <v>20</v>
      </c>
      <c r="L366" s="17" t="s">
        <v>20</v>
      </c>
      <c r="M366" s="17" t="s">
        <v>20</v>
      </c>
      <c r="N366" s="17" t="s">
        <v>20</v>
      </c>
      <c r="O366" s="17" t="s">
        <v>20</v>
      </c>
      <c r="P366" s="17" t="s">
        <v>20</v>
      </c>
      <c r="Q366" s="17" t="s">
        <v>20</v>
      </c>
      <c r="R366" s="18" t="e">
        <f>VLOOKUP($A366&amp;"_"&amp;$C366,watf_2016!$A:$AD,5,FALSE)</f>
        <v>#N/A</v>
      </c>
      <c r="S366" s="18" t="str">
        <f>VLOOKUP($A366&amp;"_"&amp;$C366,watf_2017!$A:$AD,18,FALSE)</f>
        <v xml:space="preserve">-  </v>
      </c>
      <c r="T366" s="18" t="str">
        <f>VLOOKUP($A366&amp;"_"&amp;$C366,watf_2018!$A:$AD,18,FALSE)</f>
        <v/>
      </c>
      <c r="U366" s="18" t="str">
        <f>VLOOKUP($A366&amp;"_"&amp;$C366,watf_2019!$A:$AD,18,FALSE)</f>
        <v/>
      </c>
      <c r="V366" s="18" t="str">
        <f>VLOOKUP($A366&amp;"_"&amp;$C366,watf_2020!$A:$AD,19,FALSE)</f>
        <v/>
      </c>
      <c r="W366" s="18" t="str">
        <f>VLOOKUP($A366&amp;"_"&amp;$C366,watf_2021!$A:$AD,18,FALSE)</f>
        <v/>
      </c>
      <c r="X366" s="18" t="str">
        <f>VLOOKUP($A366&amp;"_"&amp;$C366,watf_2021!$A:$AD,19,FALSE)</f>
        <v/>
      </c>
      <c r="Y366" s="18">
        <v>18450.651999999998</v>
      </c>
      <c r="Z366" s="18">
        <v>18555.94030497078</v>
      </c>
      <c r="AA366" s="18">
        <v>21508.720046924434</v>
      </c>
      <c r="AB366" s="18">
        <v>26461.352098119456</v>
      </c>
      <c r="AC366" s="18">
        <v>30099.758364560803</v>
      </c>
      <c r="AD366" s="18">
        <v>32294.731592212636</v>
      </c>
      <c r="AE366" s="18">
        <v>33665.084128824768</v>
      </c>
      <c r="AF366" s="18">
        <v>35043.679789663605</v>
      </c>
      <c r="AG366" s="18">
        <v>36404.437854289332</v>
      </c>
      <c r="AH366" s="18">
        <v>37774.760587694975</v>
      </c>
      <c r="AI366" s="18">
        <v>39145.113195315564</v>
      </c>
      <c r="AJ366" s="18">
        <v>40523.708868163754</v>
      </c>
      <c r="AK366" s="18">
        <v>41884.466934820863</v>
      </c>
      <c r="AL366" s="18">
        <v>43254.789668570273</v>
      </c>
      <c r="AM366" s="18">
        <v>44625.142276248771</v>
      </c>
      <c r="AN366" s="18">
        <v>46003.737949106995</v>
      </c>
      <c r="AO366" s="18">
        <v>47364.496015765697</v>
      </c>
      <c r="AP366" s="18">
        <v>48734.818749515252</v>
      </c>
      <c r="AQ366" s="18">
        <v>50105.171357193831</v>
      </c>
      <c r="AR366" s="18">
        <v>51483.76703005204</v>
      </c>
      <c r="AS366" s="18">
        <v>52844.525096710393</v>
      </c>
      <c r="AT366" s="18">
        <v>54214.847830459999</v>
      </c>
      <c r="AU366" s="18">
        <v>55585.200438138796</v>
      </c>
      <c r="AV366" s="18">
        <v>56963.796110996802</v>
      </c>
      <c r="AW366" s="18">
        <v>58324.554177655365</v>
      </c>
      <c r="AX366" s="18">
        <v>59694.876911405212</v>
      </c>
      <c r="AY366" s="18">
        <v>61065.22951908355</v>
      </c>
      <c r="AZ366" s="18">
        <v>62443.825191941774</v>
      </c>
      <c r="BA366" s="18">
        <v>63804.583258600411</v>
      </c>
      <c r="BB366" s="18">
        <v>65174.905992349974</v>
      </c>
      <c r="BC366" s="15">
        <v>66545.25860002861</v>
      </c>
    </row>
    <row r="367" spans="1:55" ht="16" x14ac:dyDescent="0.45">
      <c r="A367" s="19" t="s">
        <v>25</v>
      </c>
      <c r="B367" s="20" t="s">
        <v>96</v>
      </c>
      <c r="C367" s="21" t="s">
        <v>115</v>
      </c>
      <c r="D367" s="22" t="s">
        <v>20</v>
      </c>
      <c r="E367" s="23" t="s">
        <v>20</v>
      </c>
      <c r="F367" s="23" t="s">
        <v>20</v>
      </c>
      <c r="G367" s="23" t="s">
        <v>20</v>
      </c>
      <c r="H367" s="23" t="s">
        <v>20</v>
      </c>
      <c r="I367" s="23" t="s">
        <v>34</v>
      </c>
      <c r="J367" s="23" t="s">
        <v>20</v>
      </c>
      <c r="K367" s="23" t="s">
        <v>20</v>
      </c>
      <c r="L367" s="23" t="s">
        <v>20</v>
      </c>
      <c r="M367" s="23" t="s">
        <v>20</v>
      </c>
      <c r="N367" s="23" t="s">
        <v>20</v>
      </c>
      <c r="O367" s="23" t="s">
        <v>20</v>
      </c>
      <c r="P367" s="23" t="s">
        <v>20</v>
      </c>
      <c r="Q367" s="23" t="s">
        <v>20</v>
      </c>
      <c r="R367" s="24" t="e">
        <f>VLOOKUP($A367&amp;"_"&amp;$C367,watf_2016!$A:$AD,5,FALSE)</f>
        <v>#N/A</v>
      </c>
      <c r="S367" s="24" t="str">
        <f>VLOOKUP($A367&amp;"_"&amp;$C367,watf_2017!$A:$AD,18,FALSE)</f>
        <v xml:space="preserve">-  </v>
      </c>
      <c r="T367" s="24" t="str">
        <f>VLOOKUP($A367&amp;"_"&amp;$C367,watf_2018!$A:$AD,18,FALSE)</f>
        <v/>
      </c>
      <c r="U367" s="24" t="str">
        <f>VLOOKUP($A367&amp;"_"&amp;$C367,watf_2019!$A:$AD,18,FALSE)</f>
        <v/>
      </c>
      <c r="V367" s="24" t="str">
        <f>VLOOKUP($A367&amp;"_"&amp;$C367,watf_2020!$A:$AD,19,FALSE)</f>
        <v/>
      </c>
      <c r="W367" s="24" t="str">
        <f>VLOOKUP($A367&amp;"_"&amp;$C367,watf_2021!$A:$AD,18,FALSE)</f>
        <v/>
      </c>
      <c r="X367" s="24" t="str">
        <f>VLOOKUP($A367&amp;"_"&amp;$C367,watf_2021!$A:$AD,19,FALSE)</f>
        <v/>
      </c>
      <c r="Y367" s="24">
        <v>41620</v>
      </c>
      <c r="Z367" s="24">
        <v>49743.011790890218</v>
      </c>
      <c r="AA367" s="24">
        <v>54057.194109153694</v>
      </c>
      <c r="AB367" s="24">
        <v>57548.913228618629</v>
      </c>
      <c r="AC367" s="24">
        <v>59992.318429630905</v>
      </c>
      <c r="AD367" s="24">
        <v>61588.235266068601</v>
      </c>
      <c r="AE367" s="24">
        <v>63237.457906411983</v>
      </c>
      <c r="AF367" s="24">
        <v>64779.26934788483</v>
      </c>
      <c r="AG367" s="24">
        <v>66375.099230353488</v>
      </c>
      <c r="AH367" s="24">
        <v>67971.016067742123</v>
      </c>
      <c r="AI367" s="24">
        <v>69620.23870815082</v>
      </c>
      <c r="AJ367" s="24">
        <v>71162.050149627874</v>
      </c>
      <c r="AK367" s="24">
        <v>72757.880032097426</v>
      </c>
      <c r="AL367" s="24">
        <v>74353.796869485654</v>
      </c>
      <c r="AM367" s="24">
        <v>76003.019509894468</v>
      </c>
      <c r="AN367" s="24">
        <v>77544.830951371798</v>
      </c>
      <c r="AO367" s="24">
        <v>79140.660833840957</v>
      </c>
      <c r="AP367" s="24">
        <v>80736.577671229388</v>
      </c>
      <c r="AQ367" s="24">
        <v>82385.800311638101</v>
      </c>
      <c r="AR367" s="24">
        <v>83927.611753115358</v>
      </c>
      <c r="AS367" s="24">
        <v>85523.441635584197</v>
      </c>
      <c r="AT367" s="24">
        <v>87119.358472973021</v>
      </c>
      <c r="AU367" s="24">
        <v>88768.581113381733</v>
      </c>
      <c r="AV367" s="24">
        <v>90310.392554858583</v>
      </c>
      <c r="AW367" s="24">
        <v>91906.22243732815</v>
      </c>
      <c r="AX367" s="24">
        <v>93502.139274716668</v>
      </c>
      <c r="AY367" s="24">
        <v>95151.361915125279</v>
      </c>
      <c r="AZ367" s="24">
        <v>96693.173356602536</v>
      </c>
      <c r="BA367" s="24">
        <v>98289.00323907187</v>
      </c>
      <c r="BB367" s="24">
        <v>99884.92007646001</v>
      </c>
      <c r="BC367" s="21">
        <v>101534.14271686901</v>
      </c>
    </row>
    <row r="368" spans="1:55" ht="16" x14ac:dyDescent="0.45">
      <c r="A368" s="13" t="s">
        <v>19</v>
      </c>
      <c r="B368" s="14" t="s">
        <v>96</v>
      </c>
      <c r="C368" s="15" t="s">
        <v>116</v>
      </c>
      <c r="D368" s="16" t="s">
        <v>34</v>
      </c>
      <c r="E368" s="17" t="s">
        <v>20</v>
      </c>
      <c r="F368" s="17" t="s">
        <v>34</v>
      </c>
      <c r="G368" s="17" t="s">
        <v>34</v>
      </c>
      <c r="H368" s="17" t="s">
        <v>20</v>
      </c>
      <c r="I368" s="17" t="s">
        <v>20</v>
      </c>
      <c r="J368" s="17" t="s">
        <v>20</v>
      </c>
      <c r="K368" s="17" t="s">
        <v>20</v>
      </c>
      <c r="L368" s="17" t="s">
        <v>20</v>
      </c>
      <c r="M368" s="17" t="s">
        <v>20</v>
      </c>
      <c r="N368" s="17" t="s">
        <v>20</v>
      </c>
      <c r="O368" s="17" t="s">
        <v>20</v>
      </c>
      <c r="P368" s="17" t="s">
        <v>20</v>
      </c>
      <c r="Q368" s="17" t="s">
        <v>20</v>
      </c>
      <c r="R368" s="18">
        <f>VLOOKUP($A368&amp;"_"&amp;$C368,watf_2016!$A:$AD,5,FALSE)</f>
        <v>14646708</v>
      </c>
      <c r="S368" s="18">
        <f>VLOOKUP($A368&amp;"_"&amp;$C368,watf_2017!$A:$AD,18,FALSE)</f>
        <v>15967770</v>
      </c>
      <c r="T368" s="18">
        <f>VLOOKUP($A368&amp;"_"&amp;$C368,watf_2018!$A:$AD,18,FALSE)</f>
        <v>16466889</v>
      </c>
      <c r="U368" s="18">
        <f>VLOOKUP($A368&amp;"_"&amp;$C368,watf_2019!$A:$AD,18,FALSE)</f>
        <v>17212385</v>
      </c>
      <c r="V368" s="18">
        <f>VLOOKUP($A368&amp;"_"&amp;$C368,watf_2020!$A:$AD,19,FALSE)</f>
        <v>17262334</v>
      </c>
      <c r="W368" s="18">
        <f>VLOOKUP($A368&amp;"_"&amp;$C368,watf_2021!$A:$AD,18,FALSE)</f>
        <v>6871689</v>
      </c>
      <c r="X368" s="18">
        <f>VLOOKUP($A368&amp;"_"&amp;$C368,watf_2021!$A:$AD,19,FALSE)</f>
        <v>10434886.044191197</v>
      </c>
      <c r="Y368" s="18">
        <v>16247890</v>
      </c>
      <c r="Z368" s="18">
        <v>19071790.750026774</v>
      </c>
      <c r="AA368" s="18">
        <v>20488699.352606338</v>
      </c>
      <c r="AB368" s="18">
        <v>22102277.347492877</v>
      </c>
      <c r="AC368" s="18">
        <v>23015657.3034219</v>
      </c>
      <c r="AD368" s="18">
        <v>23920155.885570057</v>
      </c>
      <c r="AE368" s="18">
        <v>24395747.339242868</v>
      </c>
      <c r="AF368" s="18">
        <v>25059816.742580757</v>
      </c>
      <c r="AG368" s="18">
        <v>25802100.010589834</v>
      </c>
      <c r="AH368" s="18">
        <v>26564044.911753323</v>
      </c>
      <c r="AI368" s="18">
        <v>27392261.990427729</v>
      </c>
      <c r="AJ368" s="18">
        <v>28134859.439404573</v>
      </c>
      <c r="AK368" s="18">
        <v>28924397.669729404</v>
      </c>
      <c r="AL368" s="18">
        <v>29707163.787707791</v>
      </c>
      <c r="AM368" s="18">
        <v>30535151.701280445</v>
      </c>
      <c r="AN368" s="18">
        <v>31253699.312626589</v>
      </c>
      <c r="AO368" s="18">
        <v>32021839.96886877</v>
      </c>
      <c r="AP368" s="18">
        <v>32786169.719441541</v>
      </c>
      <c r="AQ368" s="18">
        <v>33597346.635933362</v>
      </c>
      <c r="AR368" s="18">
        <v>34303903.248098858</v>
      </c>
      <c r="AS368" s="18">
        <v>35064455.15221899</v>
      </c>
      <c r="AT368" s="18">
        <v>35825103.778479598</v>
      </c>
      <c r="AU368" s="18">
        <v>36636280.694971517</v>
      </c>
      <c r="AV368" s="18">
        <v>37342837.307136767</v>
      </c>
      <c r="AW368" s="18">
        <v>38103389.211257249</v>
      </c>
      <c r="AX368" s="18">
        <v>38864037.837517753</v>
      </c>
      <c r="AY368" s="18">
        <v>39675214.754009575</v>
      </c>
      <c r="AZ368" s="18">
        <v>40381771.366175026</v>
      </c>
      <c r="BA368" s="18">
        <v>41142323.270295464</v>
      </c>
      <c r="BB368" s="18">
        <v>41902971.896555625</v>
      </c>
      <c r="BC368" s="15">
        <v>42604621.748772904</v>
      </c>
    </row>
    <row r="369" spans="1:55" ht="16" x14ac:dyDescent="0.45">
      <c r="A369" s="19" t="s">
        <v>22</v>
      </c>
      <c r="B369" s="20" t="s">
        <v>96</v>
      </c>
      <c r="C369" s="21" t="s">
        <v>116</v>
      </c>
      <c r="D369" s="22" t="s">
        <v>34</v>
      </c>
      <c r="E369" s="23" t="s">
        <v>20</v>
      </c>
      <c r="F369" s="23" t="s">
        <v>34</v>
      </c>
      <c r="G369" s="23" t="s">
        <v>34</v>
      </c>
      <c r="H369" s="23" t="s">
        <v>20</v>
      </c>
      <c r="I369" s="23" t="s">
        <v>20</v>
      </c>
      <c r="J369" s="23" t="s">
        <v>20</v>
      </c>
      <c r="K369" s="23" t="s">
        <v>20</v>
      </c>
      <c r="L369" s="23" t="s">
        <v>20</v>
      </c>
      <c r="M369" s="23" t="s">
        <v>20</v>
      </c>
      <c r="N369" s="23" t="s">
        <v>20</v>
      </c>
      <c r="O369" s="23" t="s">
        <v>20</v>
      </c>
      <c r="P369" s="23" t="s">
        <v>20</v>
      </c>
      <c r="Q369" s="23" t="s">
        <v>20</v>
      </c>
      <c r="R369" s="24">
        <f>VLOOKUP($A369&amp;"_"&amp;$C369,watf_2016!$A:$AD,5,FALSE)</f>
        <v>34531073</v>
      </c>
      <c r="S369" s="24">
        <f>VLOOKUP($A369&amp;"_"&amp;$C369,watf_2017!$A:$AD,18,FALSE)</f>
        <v>37668314</v>
      </c>
      <c r="T369" s="24">
        <f>VLOOKUP($A369&amp;"_"&amp;$C369,watf_2018!$A:$AD,18,FALSE)</f>
        <v>41547405</v>
      </c>
      <c r="U369" s="24">
        <f>VLOOKUP($A369&amp;"_"&amp;$C369,watf_2019!$A:$AD,18,FALSE)</f>
        <v>46495643</v>
      </c>
      <c r="V369" s="24">
        <f>VLOOKUP($A369&amp;"_"&amp;$C369,watf_2020!$A:$AD,19,FALSE)</f>
        <v>48121922</v>
      </c>
      <c r="W369" s="24">
        <f>VLOOKUP($A369&amp;"_"&amp;$C369,watf_2021!$A:$AD,18,FALSE)</f>
        <v>12827432</v>
      </c>
      <c r="X369" s="24">
        <f>VLOOKUP($A369&amp;"_"&amp;$C369,watf_2021!$A:$AD,19,FALSE)</f>
        <v>19620195.631000675</v>
      </c>
      <c r="Y369" s="24">
        <v>47366654</v>
      </c>
      <c r="Z369" s="24">
        <v>55450153.578796491</v>
      </c>
      <c r="AA369" s="24">
        <v>59993174.080072045</v>
      </c>
      <c r="AB369" s="24">
        <v>63770422.054650642</v>
      </c>
      <c r="AC369" s="24">
        <v>66163731.483496554</v>
      </c>
      <c r="AD369" s="24">
        <v>68129523.752574071</v>
      </c>
      <c r="AE369" s="24">
        <v>70323320.156948343</v>
      </c>
      <c r="AF369" s="24">
        <v>72343032.492407843</v>
      </c>
      <c r="AG369" s="24">
        <v>74703776.247434646</v>
      </c>
      <c r="AH369" s="24">
        <v>77127490.08811985</v>
      </c>
      <c r="AI369" s="24">
        <v>79893448.05628337</v>
      </c>
      <c r="AJ369" s="24">
        <v>82180672.935926482</v>
      </c>
      <c r="AK369" s="24">
        <v>84750717.625420168</v>
      </c>
      <c r="AL369" s="24">
        <v>87321265.897206083</v>
      </c>
      <c r="AM369" s="24">
        <v>90164351.355459347</v>
      </c>
      <c r="AN369" s="24">
        <v>92451576.235102072</v>
      </c>
      <c r="AO369" s="24">
        <v>95021620.924594894</v>
      </c>
      <c r="AP369" s="24">
        <v>97592169.196381196</v>
      </c>
      <c r="AQ369" s="24">
        <v>100435254.65463312</v>
      </c>
      <c r="AR369" s="24">
        <v>102722479.53427653</v>
      </c>
      <c r="AS369" s="24">
        <v>105292524.22376828</v>
      </c>
      <c r="AT369" s="24">
        <v>107863072.49555553</v>
      </c>
      <c r="AU369" s="24">
        <v>110706157.95380843</v>
      </c>
      <c r="AV369" s="24">
        <v>112993382.83345087</v>
      </c>
      <c r="AW369" s="24">
        <v>115563427.5229436</v>
      </c>
      <c r="AX369" s="24">
        <v>118133975.79473087</v>
      </c>
      <c r="AY369" s="24">
        <v>120977061.25298278</v>
      </c>
      <c r="AZ369" s="24">
        <v>123264286.13262717</v>
      </c>
      <c r="BA369" s="24">
        <v>125834330.82211891</v>
      </c>
      <c r="BB369" s="24">
        <v>128404879.09390424</v>
      </c>
      <c r="BC369" s="21">
        <v>130652142.68903854</v>
      </c>
    </row>
    <row r="370" spans="1:55" ht="16" x14ac:dyDescent="0.45">
      <c r="A370" s="13" t="s">
        <v>23</v>
      </c>
      <c r="B370" s="14" t="s">
        <v>96</v>
      </c>
      <c r="C370" s="15" t="s">
        <v>116</v>
      </c>
      <c r="D370" s="16" t="s">
        <v>34</v>
      </c>
      <c r="E370" s="17" t="s">
        <v>20</v>
      </c>
      <c r="F370" s="17" t="s">
        <v>34</v>
      </c>
      <c r="G370" s="17" t="s">
        <v>34</v>
      </c>
      <c r="H370" s="17" t="s">
        <v>20</v>
      </c>
      <c r="I370" s="17" t="s">
        <v>20</v>
      </c>
      <c r="J370" s="17" t="s">
        <v>20</v>
      </c>
      <c r="K370" s="17" t="s">
        <v>20</v>
      </c>
      <c r="L370" s="17" t="s">
        <v>20</v>
      </c>
      <c r="M370" s="17" t="s">
        <v>20</v>
      </c>
      <c r="N370" s="17" t="s">
        <v>20</v>
      </c>
      <c r="O370" s="17" t="s">
        <v>20</v>
      </c>
      <c r="P370" s="17" t="s">
        <v>20</v>
      </c>
      <c r="Q370" s="17" t="s">
        <v>20</v>
      </c>
      <c r="R370" s="18">
        <f>VLOOKUP($A370&amp;"_"&amp;$C370,watf_2016!$A:$AD,5,FALSE)</f>
        <v>49222946</v>
      </c>
      <c r="S370" s="18">
        <f>VLOOKUP($A370&amp;"_"&amp;$C370,watf_2017!$A:$AD,18,FALSE)</f>
        <v>53670717</v>
      </c>
      <c r="T370" s="18">
        <f>VLOOKUP($A370&amp;"_"&amp;$C370,watf_2018!$A:$AD,18,FALSE)</f>
        <v>58067049</v>
      </c>
      <c r="U370" s="18">
        <f>VLOOKUP($A370&amp;"_"&amp;$C370,watf_2019!$A:$AD,18,FALSE)</f>
        <v>63786986</v>
      </c>
      <c r="V370" s="18">
        <f>VLOOKUP($A370&amp;"_"&amp;$C370,watf_2020!$A:$AD,19,FALSE)</f>
        <v>65469243</v>
      </c>
      <c r="W370" s="18">
        <f>VLOOKUP($A370&amp;"_"&amp;$C370,watf_2021!$A:$AD,18,FALSE)</f>
        <v>19737402</v>
      </c>
      <c r="X370" s="18">
        <f>VLOOKUP($A370&amp;"_"&amp;$C370,watf_2021!$A:$AD,19,FALSE)</f>
        <v>30134671.032032683</v>
      </c>
      <c r="Y370" s="18">
        <v>64102555</v>
      </c>
      <c r="Z370" s="18">
        <v>73728911.694117278</v>
      </c>
      <c r="AA370" s="18">
        <v>79765591.225290701</v>
      </c>
      <c r="AB370" s="18">
        <v>85271468.328557044</v>
      </c>
      <c r="AC370" s="18">
        <v>89203405.425144359</v>
      </c>
      <c r="AD370" s="18">
        <v>92414274.127927974</v>
      </c>
      <c r="AE370" s="18">
        <v>95445692.949136123</v>
      </c>
      <c r="AF370" s="18">
        <v>98150062.983121663</v>
      </c>
      <c r="AG370" s="18">
        <v>101276894.48898995</v>
      </c>
      <c r="AH370" s="18">
        <v>104486991.61254375</v>
      </c>
      <c r="AI370" s="18">
        <v>108108738.9227116</v>
      </c>
      <c r="AJ370" s="18">
        <v>111161804.15352723</v>
      </c>
      <c r="AK370" s="18">
        <v>114547159.69258015</v>
      </c>
      <c r="AL370" s="18">
        <v>117926198.61333632</v>
      </c>
      <c r="AM370" s="18">
        <v>121625434.16435291</v>
      </c>
      <c r="AN370" s="18">
        <v>124654265.06222273</v>
      </c>
      <c r="AO370" s="18">
        <v>128018058.87838484</v>
      </c>
      <c r="AP370" s="18">
        <v>131378519.99945435</v>
      </c>
      <c r="AQ370" s="18">
        <v>135060815.58993191</v>
      </c>
      <c r="AR370" s="18">
        <v>138077563.50117472</v>
      </c>
      <c r="AS370" s="18">
        <v>141433710.34905303</v>
      </c>
      <c r="AT370" s="18">
        <v>144790462.1065276</v>
      </c>
      <c r="AU370" s="18">
        <v>148472757.69700623</v>
      </c>
      <c r="AV370" s="18">
        <v>151489505.60824779</v>
      </c>
      <c r="AW370" s="18">
        <v>154845652.45612749</v>
      </c>
      <c r="AX370" s="18">
        <v>158202404.21360195</v>
      </c>
      <c r="AY370" s="18">
        <v>161884699.80407953</v>
      </c>
      <c r="AZ370" s="18">
        <v>164901447.71532324</v>
      </c>
      <c r="BA370" s="18">
        <v>168257594.56320193</v>
      </c>
      <c r="BB370" s="18">
        <v>171614346.32067406</v>
      </c>
      <c r="BC370" s="15">
        <v>174585881.98788083</v>
      </c>
    </row>
    <row r="371" spans="1:55" ht="16" x14ac:dyDescent="0.45">
      <c r="A371" s="19" t="s">
        <v>24</v>
      </c>
      <c r="B371" s="20" t="s">
        <v>96</v>
      </c>
      <c r="C371" s="21" t="s">
        <v>116</v>
      </c>
      <c r="D371" s="22" t="s">
        <v>34</v>
      </c>
      <c r="E371" s="23" t="s">
        <v>20</v>
      </c>
      <c r="F371" s="23" t="s">
        <v>34</v>
      </c>
      <c r="G371" s="23" t="s">
        <v>34</v>
      </c>
      <c r="H371" s="23" t="s">
        <v>20</v>
      </c>
      <c r="I371" s="23" t="s">
        <v>20</v>
      </c>
      <c r="J371" s="23" t="s">
        <v>20</v>
      </c>
      <c r="K371" s="23" t="s">
        <v>20</v>
      </c>
      <c r="L371" s="23" t="s">
        <v>20</v>
      </c>
      <c r="M371" s="23" t="s">
        <v>20</v>
      </c>
      <c r="N371" s="23" t="s">
        <v>20</v>
      </c>
      <c r="O371" s="23" t="s">
        <v>20</v>
      </c>
      <c r="P371" s="23" t="s">
        <v>20</v>
      </c>
      <c r="Q371" s="23" t="s">
        <v>20</v>
      </c>
      <c r="R371" s="24">
        <f>VLOOKUP($A371&amp;"_"&amp;$C371,watf_2016!$A:$AD,5,FALSE)</f>
        <v>91963</v>
      </c>
      <c r="S371" s="24">
        <f>VLOOKUP($A371&amp;"_"&amp;$C371,watf_2017!$A:$AD,18,FALSE)</f>
        <v>100578</v>
      </c>
      <c r="T371" s="24">
        <f>VLOOKUP($A371&amp;"_"&amp;$C371,watf_2018!$A:$AD,18,FALSE)</f>
        <v>96469</v>
      </c>
      <c r="U371" s="24">
        <f>VLOOKUP($A371&amp;"_"&amp;$C371,watf_2019!$A:$AD,18,FALSE)</f>
        <v>102343.966</v>
      </c>
      <c r="V371" s="24">
        <f>VLOOKUP($A371&amp;"_"&amp;$C371,watf_2020!$A:$AD,19,FALSE)</f>
        <v>102982</v>
      </c>
      <c r="W371" s="24">
        <f>VLOOKUP($A371&amp;"_"&amp;$C371,watf_2021!$A:$AD,18,FALSE)</f>
        <v>82050.312000000005</v>
      </c>
      <c r="X371" s="24">
        <f>VLOOKUP($A371&amp;"_"&amp;$C371,watf_2021!$A:$AD,19,FALSE)</f>
        <v>102378.06084651407</v>
      </c>
      <c r="Y371" s="24">
        <v>108258.129</v>
      </c>
      <c r="Z371" s="24">
        <v>95623.643998136133</v>
      </c>
      <c r="AA371" s="24">
        <v>92534.369321674691</v>
      </c>
      <c r="AB371" s="24">
        <v>101563.95393119291</v>
      </c>
      <c r="AC371" s="24">
        <v>109267.41449739736</v>
      </c>
      <c r="AD371" s="24">
        <v>114045.46520231092</v>
      </c>
      <c r="AE371" s="24">
        <v>118943.33106052395</v>
      </c>
      <c r="AF371" s="24">
        <v>122344.60416990695</v>
      </c>
      <c r="AG371" s="24">
        <v>125491.85004338718</v>
      </c>
      <c r="AH371" s="24">
        <v>128330.51100931776</v>
      </c>
      <c r="AI371" s="24">
        <v>130945.60832872674</v>
      </c>
      <c r="AJ371" s="24">
        <v>133413.48326089035</v>
      </c>
      <c r="AK371" s="24">
        <v>135634.9402439665</v>
      </c>
      <c r="AL371" s="24">
        <v>137721.84015878144</v>
      </c>
      <c r="AM371" s="24">
        <v>139770.86828789682</v>
      </c>
      <c r="AN371" s="24">
        <v>141820.63672673088</v>
      </c>
      <c r="AO371" s="24">
        <v>143752.34330105456</v>
      </c>
      <c r="AP371" s="24">
        <v>145713.82285397925</v>
      </c>
      <c r="AQ371" s="24">
        <v>147684.13843639687</v>
      </c>
      <c r="AR371" s="24">
        <v>149693.59091456982</v>
      </c>
      <c r="AS371" s="24">
        <v>151632.36510801857</v>
      </c>
      <c r="AT371" s="24">
        <v>153602.53967865079</v>
      </c>
      <c r="AU371" s="24">
        <v>155572.85526107388</v>
      </c>
      <c r="AV371" s="24">
        <v>157582.30773924934</v>
      </c>
      <c r="AW371" s="24">
        <v>159521.0819326941</v>
      </c>
      <c r="AX371" s="24">
        <v>161491.25650332679</v>
      </c>
      <c r="AY371" s="24">
        <v>163461.57208575241</v>
      </c>
      <c r="AZ371" s="24">
        <v>165471.02456392636</v>
      </c>
      <c r="BA371" s="24">
        <v>167409.79875736963</v>
      </c>
      <c r="BB371" s="24">
        <v>169379.9733280068</v>
      </c>
      <c r="BC371" s="21">
        <v>171363.9628407124</v>
      </c>
    </row>
    <row r="372" spans="1:55" ht="16" x14ac:dyDescent="0.45">
      <c r="A372" s="13" t="s">
        <v>25</v>
      </c>
      <c r="B372" s="14" t="s">
        <v>96</v>
      </c>
      <c r="C372" s="15" t="s">
        <v>116</v>
      </c>
      <c r="D372" s="16" t="s">
        <v>34</v>
      </c>
      <c r="E372" s="17" t="s">
        <v>20</v>
      </c>
      <c r="F372" s="17" t="s">
        <v>34</v>
      </c>
      <c r="G372" s="17" t="s">
        <v>34</v>
      </c>
      <c r="H372" s="17" t="s">
        <v>20</v>
      </c>
      <c r="I372" s="17" t="s">
        <v>20</v>
      </c>
      <c r="J372" s="17" t="s">
        <v>20</v>
      </c>
      <c r="K372" s="17" t="s">
        <v>20</v>
      </c>
      <c r="L372" s="17" t="s">
        <v>20</v>
      </c>
      <c r="M372" s="17" t="s">
        <v>20</v>
      </c>
      <c r="N372" s="17" t="s">
        <v>20</v>
      </c>
      <c r="O372" s="17" t="s">
        <v>20</v>
      </c>
      <c r="P372" s="17" t="s">
        <v>20</v>
      </c>
      <c r="Q372" s="17" t="s">
        <v>20</v>
      </c>
      <c r="R372" s="18">
        <f>VLOOKUP($A372&amp;"_"&amp;$C372,watf_2016!$A:$AD,5,FALSE)</f>
        <v>447562</v>
      </c>
      <c r="S372" s="18">
        <f>VLOOKUP($A372&amp;"_"&amp;$C372,watf_2017!$A:$AD,18,FALSE)</f>
        <v>470898</v>
      </c>
      <c r="T372" s="18">
        <f>VLOOKUP($A372&amp;"_"&amp;$C372,watf_2018!$A:$AD,18,FALSE)</f>
        <v>490863</v>
      </c>
      <c r="U372" s="18">
        <f>VLOOKUP($A372&amp;"_"&amp;$C372,watf_2019!$A:$AD,18,FALSE)</f>
        <v>541924</v>
      </c>
      <c r="V372" s="18">
        <f>VLOOKUP($A372&amp;"_"&amp;$C372,watf_2020!$A:$AD,19,FALSE)</f>
        <v>547869</v>
      </c>
      <c r="W372" s="18">
        <f>VLOOKUP($A372&amp;"_"&amp;$C372,watf_2021!$A:$AD,18,FALSE)</f>
        <v>248063</v>
      </c>
      <c r="X372" s="18">
        <f>VLOOKUP($A372&amp;"_"&amp;$C372,watf_2021!$A:$AD,19,FALSE)</f>
        <v>399276.09634921001</v>
      </c>
      <c r="Y372" s="18">
        <v>574089</v>
      </c>
      <c r="Z372" s="18">
        <v>626988.56731066725</v>
      </c>
      <c r="AA372" s="18">
        <v>660332.37540981174</v>
      </c>
      <c r="AB372" s="18">
        <v>689325.04419488576</v>
      </c>
      <c r="AC372" s="18">
        <v>710018.04572466563</v>
      </c>
      <c r="AD372" s="18">
        <v>726261.19846618548</v>
      </c>
      <c r="AE372" s="18">
        <v>741846.00398290763</v>
      </c>
      <c r="AF372" s="18">
        <v>755189.90409170813</v>
      </c>
      <c r="AG372" s="18">
        <v>770500.25413496653</v>
      </c>
      <c r="AH372" s="18">
        <v>785975.60368190822</v>
      </c>
      <c r="AI372" s="18">
        <v>803309.77449359838</v>
      </c>
      <c r="AJ372" s="18">
        <v>817407.82301518775</v>
      </c>
      <c r="AK372" s="18">
        <v>833035.56507318956</v>
      </c>
      <c r="AL372" s="18">
        <v>848441.13122473774</v>
      </c>
      <c r="AM372" s="18">
        <v>865279.54117531353</v>
      </c>
      <c r="AN372" s="18">
        <v>878534.35745628737</v>
      </c>
      <c r="AO372" s="18">
        <v>893298.56051293691</v>
      </c>
      <c r="AP372" s="18">
        <v>907860.47027575364</v>
      </c>
      <c r="AQ372" s="18">
        <v>923832.43123230687</v>
      </c>
      <c r="AR372" s="18">
        <v>936322.92551140848</v>
      </c>
      <c r="AS372" s="18">
        <v>950308.99577431183</v>
      </c>
      <c r="AT372" s="18">
        <v>964114.93309310719</v>
      </c>
      <c r="AU372" s="18">
        <v>979315.80717614898</v>
      </c>
      <c r="AV372" s="18">
        <v>991114.77617990645</v>
      </c>
      <c r="AW372" s="18">
        <v>1004377.4803422885</v>
      </c>
      <c r="AX372" s="18">
        <v>1017465.7053924156</v>
      </c>
      <c r="AY372" s="18">
        <v>1031919.2316295162</v>
      </c>
      <c r="AZ372" s="18">
        <v>1043048.6511379837</v>
      </c>
      <c r="BA372" s="18">
        <v>1055610.6000708044</v>
      </c>
      <c r="BB372" s="18">
        <v>1068003.5519704574</v>
      </c>
      <c r="BC372" s="15">
        <v>1079068.7706733288</v>
      </c>
    </row>
    <row r="373" spans="1:55" ht="16" x14ac:dyDescent="0.45">
      <c r="A373" s="19" t="s">
        <v>19</v>
      </c>
      <c r="B373" s="20" t="s">
        <v>96</v>
      </c>
      <c r="C373" s="21" t="s">
        <v>117</v>
      </c>
      <c r="D373" s="22" t="s">
        <v>34</v>
      </c>
      <c r="E373" s="23" t="s">
        <v>20</v>
      </c>
      <c r="F373" s="23" t="s">
        <v>34</v>
      </c>
      <c r="G373" s="23" t="s">
        <v>34</v>
      </c>
      <c r="H373" s="23" t="s">
        <v>20</v>
      </c>
      <c r="I373" s="23" t="s">
        <v>20</v>
      </c>
      <c r="J373" s="23" t="s">
        <v>20</v>
      </c>
      <c r="K373" s="23" t="s">
        <v>20</v>
      </c>
      <c r="L373" s="23" t="s">
        <v>20</v>
      </c>
      <c r="M373" s="23" t="s">
        <v>20</v>
      </c>
      <c r="N373" s="23" t="s">
        <v>20</v>
      </c>
      <c r="O373" s="23" t="s">
        <v>20</v>
      </c>
      <c r="P373" s="23" t="s">
        <v>20</v>
      </c>
      <c r="Q373" s="23" t="s">
        <v>20</v>
      </c>
      <c r="R373" s="24">
        <f>VLOOKUP($A373&amp;"_"&amp;$C373,watf_2016!$A:$AD,5,FALSE)</f>
        <v>862146</v>
      </c>
      <c r="S373" s="24">
        <f>VLOOKUP($A373&amp;"_"&amp;$C373,watf_2017!$A:$AD,18,FALSE)</f>
        <v>905657</v>
      </c>
      <c r="T373" s="24">
        <f>VLOOKUP($A373&amp;"_"&amp;$C373,watf_2018!$A:$AD,18,FALSE)</f>
        <v>988262</v>
      </c>
      <c r="U373" s="24">
        <f>VLOOKUP($A373&amp;"_"&amp;$C373,watf_2019!$A:$AD,18,FALSE)</f>
        <v>986112</v>
      </c>
      <c r="V373" s="24">
        <f>VLOOKUP($A373&amp;"_"&amp;$C373,watf_2020!$A:$AD,19,FALSE)</f>
        <v>977052</v>
      </c>
      <c r="W373" s="24">
        <f>VLOOKUP($A373&amp;"_"&amp;$C373,watf_2021!$A:$AD,18,FALSE)</f>
        <v>328149</v>
      </c>
      <c r="X373" s="24">
        <f>VLOOKUP($A373&amp;"_"&amp;$C373,watf_2021!$A:$AD,19,FALSE)</f>
        <v>445203.44270159007</v>
      </c>
      <c r="Y373" s="24">
        <v>670346</v>
      </c>
      <c r="Z373" s="24">
        <v>791102.20302074833</v>
      </c>
      <c r="AA373" s="24">
        <v>895850.25444708311</v>
      </c>
      <c r="AB373" s="24">
        <v>974967.45233081281</v>
      </c>
      <c r="AC373" s="24">
        <v>1030253.4702235569</v>
      </c>
      <c r="AD373" s="24">
        <v>1057742.5828982708</v>
      </c>
      <c r="AE373" s="24">
        <v>1083024.6332375645</v>
      </c>
      <c r="AF373" s="24">
        <v>1099863.6098353614</v>
      </c>
      <c r="AG373" s="24">
        <v>1118256.7024135571</v>
      </c>
      <c r="AH373" s="24">
        <v>1137024.0710005625</v>
      </c>
      <c r="AI373" s="24">
        <v>1156373.8883916673</v>
      </c>
      <c r="AJ373" s="24">
        <v>1175413.4511648284</v>
      </c>
      <c r="AK373" s="24">
        <v>1194079.1203085033</v>
      </c>
      <c r="AL373" s="24">
        <v>1212084.1353971176</v>
      </c>
      <c r="AM373" s="24">
        <v>1229655.1273828016</v>
      </c>
      <c r="AN373" s="24">
        <v>1246968.6523761223</v>
      </c>
      <c r="AO373" s="24">
        <v>1263932.1791357729</v>
      </c>
      <c r="AP373" s="24">
        <v>1280639.4998927922</v>
      </c>
      <c r="AQ373" s="24">
        <v>1297083.929190699</v>
      </c>
      <c r="AR373" s="24">
        <v>1313614.3470128765</v>
      </c>
      <c r="AS373" s="24">
        <v>1330095.7388957769</v>
      </c>
      <c r="AT373" s="24">
        <v>1346577.0247267324</v>
      </c>
      <c r="AU373" s="24">
        <v>1363021.4540246392</v>
      </c>
      <c r="AV373" s="24">
        <v>1379551.8718468118</v>
      </c>
      <c r="AW373" s="24">
        <v>1396033.2637297125</v>
      </c>
      <c r="AX373" s="24">
        <v>1412514.5495606679</v>
      </c>
      <c r="AY373" s="24">
        <v>1428958.9788585748</v>
      </c>
      <c r="AZ373" s="24">
        <v>1445489.3966807472</v>
      </c>
      <c r="BA373" s="24">
        <v>1461970.7885636478</v>
      </c>
      <c r="BB373" s="24">
        <v>1478452.0743946081</v>
      </c>
      <c r="BC373" s="21">
        <v>1494953.6424998115</v>
      </c>
    </row>
    <row r="374" spans="1:55" ht="16" x14ac:dyDescent="0.45">
      <c r="A374" s="13" t="s">
        <v>22</v>
      </c>
      <c r="B374" s="14" t="s">
        <v>96</v>
      </c>
      <c r="C374" s="15" t="s">
        <v>117</v>
      </c>
      <c r="D374" s="16" t="s">
        <v>34</v>
      </c>
      <c r="E374" s="17" t="s">
        <v>20</v>
      </c>
      <c r="F374" s="17" t="s">
        <v>34</v>
      </c>
      <c r="G374" s="17" t="s">
        <v>34</v>
      </c>
      <c r="H374" s="17" t="s">
        <v>20</v>
      </c>
      <c r="I374" s="17" t="s">
        <v>20</v>
      </c>
      <c r="J374" s="17" t="s">
        <v>20</v>
      </c>
      <c r="K374" s="17" t="s">
        <v>20</v>
      </c>
      <c r="L374" s="17" t="s">
        <v>20</v>
      </c>
      <c r="M374" s="17" t="s">
        <v>20</v>
      </c>
      <c r="N374" s="17" t="s">
        <v>20</v>
      </c>
      <c r="O374" s="17" t="s">
        <v>20</v>
      </c>
      <c r="P374" s="17" t="s">
        <v>20</v>
      </c>
      <c r="Q374" s="17" t="s">
        <v>20</v>
      </c>
      <c r="R374" s="18">
        <f>VLOOKUP($A374&amp;"_"&amp;$C374,watf_2016!$A:$AD,5,FALSE)</f>
        <v>6178061</v>
      </c>
      <c r="S374" s="18">
        <f>VLOOKUP($A374&amp;"_"&amp;$C374,watf_2017!$A:$AD,18,FALSE)</f>
        <v>7054862</v>
      </c>
      <c r="T374" s="18">
        <f>VLOOKUP($A374&amp;"_"&amp;$C374,watf_2018!$A:$AD,18,FALSE)</f>
        <v>8404952</v>
      </c>
      <c r="U374" s="18">
        <f>VLOOKUP($A374&amp;"_"&amp;$C374,watf_2019!$A:$AD,18,FALSE)</f>
        <v>9322455</v>
      </c>
      <c r="V374" s="18">
        <f>VLOOKUP($A374&amp;"_"&amp;$C374,watf_2020!$A:$AD,19,FALSE)</f>
        <v>10198109</v>
      </c>
      <c r="W374" s="18">
        <f>VLOOKUP($A374&amp;"_"&amp;$C374,watf_2021!$A:$AD,18,FALSE)</f>
        <v>1783135</v>
      </c>
      <c r="X374" s="18">
        <f>VLOOKUP($A374&amp;"_"&amp;$C374,watf_2021!$A:$AD,19,FALSE)</f>
        <v>4181847.2769722929</v>
      </c>
      <c r="Y374" s="18">
        <v>8950224</v>
      </c>
      <c r="Z374" s="18">
        <v>10757129.211775327</v>
      </c>
      <c r="AA374" s="18">
        <v>11483316.355604395</v>
      </c>
      <c r="AB374" s="18">
        <v>12164372.734305898</v>
      </c>
      <c r="AC374" s="18">
        <v>12708195.522729145</v>
      </c>
      <c r="AD374" s="18">
        <v>13195936.85039432</v>
      </c>
      <c r="AE374" s="18">
        <v>13720937.211142888</v>
      </c>
      <c r="AF374" s="18">
        <v>14168949.483154221</v>
      </c>
      <c r="AG374" s="18">
        <v>14671059.339539003</v>
      </c>
      <c r="AH374" s="18">
        <v>15185320.629949514</v>
      </c>
      <c r="AI374" s="18">
        <v>15755226.208628153</v>
      </c>
      <c r="AJ374" s="18">
        <v>16255110.382196905</v>
      </c>
      <c r="AK374" s="18">
        <v>16798094.326150153</v>
      </c>
      <c r="AL374" s="18">
        <v>17341154.131830562</v>
      </c>
      <c r="AM374" s="18">
        <v>17926245.031139441</v>
      </c>
      <c r="AN374" s="18">
        <v>18426129.204708092</v>
      </c>
      <c r="AO374" s="18">
        <v>18969113.148661245</v>
      </c>
      <c r="AP374" s="18">
        <v>19512172.954341747</v>
      </c>
      <c r="AQ374" s="18">
        <v>20097263.853650432</v>
      </c>
      <c r="AR374" s="18">
        <v>20597148.027219277</v>
      </c>
      <c r="AS374" s="18">
        <v>21140131.97117224</v>
      </c>
      <c r="AT374" s="18">
        <v>21683191.776852839</v>
      </c>
      <c r="AU374" s="18">
        <v>22268282.67616152</v>
      </c>
      <c r="AV374" s="18">
        <v>22768166.849730272</v>
      </c>
      <c r="AW374" s="18">
        <v>23311150.793683425</v>
      </c>
      <c r="AX374" s="18">
        <v>23854210.599364024</v>
      </c>
      <c r="AY374" s="18">
        <v>24439301.498672612</v>
      </c>
      <c r="AZ374" s="18">
        <v>24939185.672241557</v>
      </c>
      <c r="BA374" s="18">
        <v>25482169.616194613</v>
      </c>
      <c r="BB374" s="18">
        <v>26025229.421874922</v>
      </c>
      <c r="BC374" s="15">
        <v>26610320.321183603</v>
      </c>
    </row>
    <row r="375" spans="1:55" ht="16" x14ac:dyDescent="0.45">
      <c r="A375" s="19" t="s">
        <v>23</v>
      </c>
      <c r="B375" s="20" t="s">
        <v>96</v>
      </c>
      <c r="C375" s="21" t="s">
        <v>117</v>
      </c>
      <c r="D375" s="22" t="s">
        <v>34</v>
      </c>
      <c r="E375" s="23" t="s">
        <v>20</v>
      </c>
      <c r="F375" s="23" t="s">
        <v>34</v>
      </c>
      <c r="G375" s="23" t="s">
        <v>34</v>
      </c>
      <c r="H375" s="23" t="s">
        <v>20</v>
      </c>
      <c r="I375" s="23" t="s">
        <v>20</v>
      </c>
      <c r="J375" s="23" t="s">
        <v>20</v>
      </c>
      <c r="K375" s="23" t="s">
        <v>20</v>
      </c>
      <c r="L375" s="23" t="s">
        <v>20</v>
      </c>
      <c r="M375" s="23" t="s">
        <v>20</v>
      </c>
      <c r="N375" s="23" t="s">
        <v>20</v>
      </c>
      <c r="O375" s="23" t="s">
        <v>20</v>
      </c>
      <c r="P375" s="23" t="s">
        <v>20</v>
      </c>
      <c r="Q375" s="23" t="s">
        <v>20</v>
      </c>
      <c r="R375" s="24">
        <f>VLOOKUP($A375&amp;"_"&amp;$C375,watf_2016!$A:$AD,5,FALSE)</f>
        <v>7092024</v>
      </c>
      <c r="S375" s="24">
        <f>VLOOKUP($A375&amp;"_"&amp;$C375,watf_2017!$A:$AD,18,FALSE)</f>
        <v>8015672</v>
      </c>
      <c r="T375" s="24">
        <f>VLOOKUP($A375&amp;"_"&amp;$C375,watf_2018!$A:$AD,18,FALSE)</f>
        <v>9444481</v>
      </c>
      <c r="U375" s="24">
        <f>VLOOKUP($A375&amp;"_"&amp;$C375,watf_2019!$A:$AD,18,FALSE)</f>
        <v>10370589</v>
      </c>
      <c r="V375" s="24">
        <f>VLOOKUP($A375&amp;"_"&amp;$C375,watf_2020!$A:$AD,19,FALSE)</f>
        <v>11438445</v>
      </c>
      <c r="W375" s="24">
        <f>VLOOKUP($A375&amp;"_"&amp;$C375,watf_2021!$A:$AD,18,FALSE)</f>
        <v>2153275</v>
      </c>
      <c r="X375" s="24">
        <f>VLOOKUP($A375&amp;"_"&amp;$C375,watf_2021!$A:$AD,19,FALSE)</f>
        <v>4707276.8785230806</v>
      </c>
      <c r="Y375" s="24">
        <v>9825881</v>
      </c>
      <c r="Z375" s="24">
        <v>11794680.319591029</v>
      </c>
      <c r="AA375" s="24">
        <v>12643348.36600526</v>
      </c>
      <c r="AB375" s="24">
        <v>13419744.681698706</v>
      </c>
      <c r="AC375" s="24">
        <v>14031638.970385652</v>
      </c>
      <c r="AD375" s="24">
        <v>14557864.858701764</v>
      </c>
      <c r="AE375" s="24">
        <v>15119890.756101025</v>
      </c>
      <c r="AF375" s="24">
        <v>15594662.318652384</v>
      </c>
      <c r="AG375" s="24">
        <v>16126273.235329805</v>
      </c>
      <c r="AH375" s="24">
        <v>16670677.171156805</v>
      </c>
      <c r="AI375" s="24">
        <v>17272507.769592158</v>
      </c>
      <c r="AJ375" s="24">
        <v>17802505.771932039</v>
      </c>
      <c r="AK375" s="24">
        <v>18376141.45692642</v>
      </c>
      <c r="AL375" s="24">
        <v>18949179.869636141</v>
      </c>
      <c r="AM375" s="24">
        <v>19564703.069103044</v>
      </c>
      <c r="AN375" s="24">
        <v>20092938.198574979</v>
      </c>
      <c r="AO375" s="24">
        <v>20664835.416044943</v>
      </c>
      <c r="AP375" s="24">
        <v>21236548.440542143</v>
      </c>
      <c r="AQ375" s="24">
        <v>21850921.035532281</v>
      </c>
      <c r="AR375" s="24">
        <v>22378356.345672093</v>
      </c>
      <c r="AS375" s="24">
        <v>22949761.139104113</v>
      </c>
      <c r="AT375" s="24">
        <v>23521243.304901212</v>
      </c>
      <c r="AU375" s="24">
        <v>24135615.899891343</v>
      </c>
      <c r="AV375" s="24">
        <v>24663051.210031059</v>
      </c>
      <c r="AW375" s="24">
        <v>25234456.003463272</v>
      </c>
      <c r="AX375" s="24">
        <v>25805938.169260375</v>
      </c>
      <c r="AY375" s="24">
        <v>26420310.764250413</v>
      </c>
      <c r="AZ375" s="24">
        <v>26947746.074390329</v>
      </c>
      <c r="BA375" s="24">
        <v>27519150.867822435</v>
      </c>
      <c r="BB375" s="24">
        <v>28090633.033619247</v>
      </c>
      <c r="BC375" s="21">
        <v>28705063.98680656</v>
      </c>
    </row>
    <row r="376" spans="1:55" ht="16" x14ac:dyDescent="0.45">
      <c r="A376" s="13" t="s">
        <v>25</v>
      </c>
      <c r="B376" s="14" t="s">
        <v>96</v>
      </c>
      <c r="C376" s="15" t="s">
        <v>117</v>
      </c>
      <c r="D376" s="16" t="s">
        <v>34</v>
      </c>
      <c r="E376" s="17" t="s">
        <v>20</v>
      </c>
      <c r="F376" s="17" t="s">
        <v>34</v>
      </c>
      <c r="G376" s="17" t="s">
        <v>34</v>
      </c>
      <c r="H376" s="17" t="s">
        <v>20</v>
      </c>
      <c r="I376" s="17" t="s">
        <v>20</v>
      </c>
      <c r="J376" s="17" t="s">
        <v>20</v>
      </c>
      <c r="K376" s="17" t="s">
        <v>20</v>
      </c>
      <c r="L376" s="17" t="s">
        <v>20</v>
      </c>
      <c r="M376" s="17" t="s">
        <v>20</v>
      </c>
      <c r="N376" s="17" t="s">
        <v>20</v>
      </c>
      <c r="O376" s="17" t="s">
        <v>20</v>
      </c>
      <c r="P376" s="17" t="s">
        <v>20</v>
      </c>
      <c r="Q376" s="17" t="s">
        <v>20</v>
      </c>
      <c r="R376" s="18">
        <f>VLOOKUP($A376&amp;"_"&amp;$C376,watf_2016!$A:$AD,5,FALSE)</f>
        <v>95480</v>
      </c>
      <c r="S376" s="18">
        <f>VLOOKUP($A376&amp;"_"&amp;$C376,watf_2017!$A:$AD,18,FALSE)</f>
        <v>102201</v>
      </c>
      <c r="T376" s="18">
        <f>VLOOKUP($A376&amp;"_"&amp;$C376,watf_2018!$A:$AD,18,FALSE)</f>
        <v>111049</v>
      </c>
      <c r="U376" s="18">
        <f>VLOOKUP($A376&amp;"_"&amp;$C376,watf_2019!$A:$AD,18,FALSE)</f>
        <v>118361</v>
      </c>
      <c r="V376" s="18">
        <f>VLOOKUP($A376&amp;"_"&amp;$C376,watf_2020!$A:$AD,19,FALSE)</f>
        <v>129486</v>
      </c>
      <c r="W376" s="18">
        <f>VLOOKUP($A376&amp;"_"&amp;$C376,watf_2021!$A:$AD,18,FALSE)</f>
        <v>56621</v>
      </c>
      <c r="X376" s="18">
        <f>VLOOKUP($A376&amp;"_"&amp;$C376,watf_2021!$A:$AD,19,FALSE)</f>
        <v>87373.084565476107</v>
      </c>
      <c r="Y376" s="18">
        <v>118344</v>
      </c>
      <c r="Z376" s="18">
        <v>124731.45955901063</v>
      </c>
      <c r="AA376" s="18">
        <v>131724.57888583414</v>
      </c>
      <c r="AB376" s="18">
        <v>137866.75578106756</v>
      </c>
      <c r="AC376" s="18">
        <v>142728.8809190265</v>
      </c>
      <c r="AD376" s="18">
        <v>146762.85993284342</v>
      </c>
      <c r="AE376" s="18">
        <v>150942.26466908245</v>
      </c>
      <c r="AF376" s="18">
        <v>154304.49634834158</v>
      </c>
      <c r="AG376" s="18">
        <v>158063.12995968095</v>
      </c>
      <c r="AH376" s="18">
        <v>161835.09329318523</v>
      </c>
      <c r="AI376" s="18">
        <v>165991.16865613268</v>
      </c>
      <c r="AJ376" s="18">
        <v>169438.19871906549</v>
      </c>
      <c r="AK376" s="18">
        <v>173193.84230384126</v>
      </c>
      <c r="AL376" s="18">
        <v>176884.80932266067</v>
      </c>
      <c r="AM376" s="18">
        <v>180864.50990440193</v>
      </c>
      <c r="AN376" s="18">
        <v>184066.37409407453</v>
      </c>
      <c r="AO376" s="18">
        <v>187569.1778732581</v>
      </c>
      <c r="AP376" s="18">
        <v>191011.51465306623</v>
      </c>
      <c r="AQ376" s="18">
        <v>194736.21105274672</v>
      </c>
      <c r="AR376" s="18">
        <v>197705.5816225633</v>
      </c>
      <c r="AS376" s="18">
        <v>200969.86785318842</v>
      </c>
      <c r="AT376" s="18">
        <v>204176.87548155617</v>
      </c>
      <c r="AU376" s="18">
        <v>207660.21606261597</v>
      </c>
      <c r="AV376" s="18">
        <v>210408.30906973587</v>
      </c>
      <c r="AW376" s="18">
        <v>213443.65431081521</v>
      </c>
      <c r="AX376" s="18">
        <v>216423.37392716354</v>
      </c>
      <c r="AY376" s="18">
        <v>219672.22166976595</v>
      </c>
      <c r="AZ376" s="18">
        <v>222205.51739597105</v>
      </c>
      <c r="BA376" s="18">
        <v>225018.53211920659</v>
      </c>
      <c r="BB376" s="18">
        <v>227777.53217982984</v>
      </c>
      <c r="BC376" s="15">
        <v>230798.88742894706</v>
      </c>
    </row>
    <row r="377" spans="1:55" ht="16" x14ac:dyDescent="0.45">
      <c r="A377" s="19" t="s">
        <v>24</v>
      </c>
      <c r="B377" s="20" t="s">
        <v>96</v>
      </c>
      <c r="C377" s="21" t="s">
        <v>117</v>
      </c>
      <c r="D377" s="22" t="s">
        <v>34</v>
      </c>
      <c r="E377" s="23" t="s">
        <v>20</v>
      </c>
      <c r="F377" s="23" t="s">
        <v>34</v>
      </c>
      <c r="G377" s="23" t="s">
        <v>34</v>
      </c>
      <c r="H377" s="23" t="s">
        <v>20</v>
      </c>
      <c r="I377" s="23" t="s">
        <v>20</v>
      </c>
      <c r="J377" s="23" t="s">
        <v>20</v>
      </c>
      <c r="K377" s="23" t="s">
        <v>20</v>
      </c>
      <c r="L377" s="23" t="s">
        <v>20</v>
      </c>
      <c r="M377" s="23" t="s">
        <v>20</v>
      </c>
      <c r="N377" s="23" t="s">
        <v>20</v>
      </c>
      <c r="O377" s="23" t="s">
        <v>20</v>
      </c>
      <c r="P377" s="23" t="s">
        <v>20</v>
      </c>
      <c r="Q377" s="23" t="s">
        <v>20</v>
      </c>
      <c r="R377" s="24">
        <f>VLOOKUP($A377&amp;"_"&amp;$C377,watf_2016!$A:$AD,5,FALSE)</f>
        <v>0</v>
      </c>
      <c r="S377" s="24">
        <f>VLOOKUP($A377&amp;"_"&amp;$C377,watf_2017!$A:$AD,18,FALSE)</f>
        <v>8293</v>
      </c>
      <c r="T377" s="24">
        <f>VLOOKUP($A377&amp;"_"&amp;$C377,watf_2018!$A:$AD,18,FALSE)</f>
        <v>10317</v>
      </c>
      <c r="U377" s="24">
        <f>VLOOKUP($A377&amp;"_"&amp;$C377,watf_2019!$A:$AD,18,FALSE)</f>
        <v>12419.383</v>
      </c>
      <c r="V377" s="24">
        <f>VLOOKUP($A377&amp;"_"&amp;$C377,watf_2020!$A:$AD,19,FALSE)</f>
        <v>12370</v>
      </c>
      <c r="W377" s="24">
        <f>VLOOKUP($A377&amp;"_"&amp;$C377,watf_2021!$A:$AD,18,FALSE)</f>
        <v>8044.7849999999999</v>
      </c>
      <c r="X377" s="24">
        <f>VLOOKUP($A377&amp;"_"&amp;$C377,watf_2021!$A:$AD,19,FALSE)</f>
        <v>10014.362390117167</v>
      </c>
      <c r="Y377" s="24">
        <v>10029.743999999901</v>
      </c>
      <c r="Z377" s="24">
        <v>9644.5712835385693</v>
      </c>
      <c r="AA377" s="24">
        <v>11841.783275056712</v>
      </c>
      <c r="AB377" s="24">
        <v>13197.27664081773</v>
      </c>
      <c r="AC377" s="24">
        <v>14414.582811009148</v>
      </c>
      <c r="AD377" s="24">
        <v>15538.550262376633</v>
      </c>
      <c r="AE377" s="24">
        <v>16574.398096484347</v>
      </c>
      <c r="AF377" s="24">
        <v>17550.10179676428</v>
      </c>
      <c r="AG377" s="24">
        <v>18530.016852204091</v>
      </c>
      <c r="AH377" s="24">
        <v>19409.680953792649</v>
      </c>
      <c r="AI377" s="24">
        <v>20256.123754982003</v>
      </c>
      <c r="AJ377" s="24">
        <v>21035.720973314012</v>
      </c>
      <c r="AK377" s="24">
        <v>21802.470083970518</v>
      </c>
      <c r="AL377" s="24">
        <v>22503.406580430568</v>
      </c>
      <c r="AM377" s="24">
        <v>23248.374387075117</v>
      </c>
      <c r="AN377" s="24">
        <v>23925.430322387394</v>
      </c>
      <c r="AO377" s="24">
        <v>24469.846714456675</v>
      </c>
      <c r="AP377" s="24">
        <v>25068.719513265172</v>
      </c>
      <c r="AQ377" s="24">
        <v>25584.878380584043</v>
      </c>
      <c r="AR377" s="24">
        <v>26095.248941241891</v>
      </c>
      <c r="AS377" s="24">
        <v>26599.876174333651</v>
      </c>
      <c r="AT377" s="24">
        <v>27098.804753870962</v>
      </c>
      <c r="AU377" s="24">
        <v>27592.079050708537</v>
      </c>
      <c r="AV377" s="24">
        <v>28079.743134458895</v>
      </c>
      <c r="AW377" s="24">
        <v>28561.840775395482</v>
      </c>
      <c r="AX377" s="24">
        <v>29038.415446344337</v>
      </c>
      <c r="AY377" s="24">
        <v>29509.510324564322</v>
      </c>
      <c r="AZ377" s="24">
        <v>29975.168293615945</v>
      </c>
      <c r="BA377" s="24">
        <v>30435.431945218941</v>
      </c>
      <c r="BB377" s="24">
        <v>30890.343581098565</v>
      </c>
      <c r="BC377" s="21">
        <v>31894.642323520737</v>
      </c>
    </row>
    <row r="378" spans="1:55" ht="16" x14ac:dyDescent="0.45">
      <c r="A378" s="13" t="s">
        <v>22</v>
      </c>
      <c r="B378" s="14" t="s">
        <v>96</v>
      </c>
      <c r="C378" s="15" t="s">
        <v>118</v>
      </c>
      <c r="D378" s="16" t="s">
        <v>20</v>
      </c>
      <c r="E378" s="17" t="s">
        <v>20</v>
      </c>
      <c r="F378" s="17" t="s">
        <v>20</v>
      </c>
      <c r="G378" s="17" t="s">
        <v>34</v>
      </c>
      <c r="H378" s="17" t="s">
        <v>20</v>
      </c>
      <c r="I378" s="17" t="s">
        <v>34</v>
      </c>
      <c r="J378" s="17" t="s">
        <v>20</v>
      </c>
      <c r="K378" s="17" t="s">
        <v>20</v>
      </c>
      <c r="L378" s="17" t="s">
        <v>20</v>
      </c>
      <c r="M378" s="17" t="s">
        <v>20</v>
      </c>
      <c r="N378" s="17" t="s">
        <v>20</v>
      </c>
      <c r="O378" s="17" t="s">
        <v>20</v>
      </c>
      <c r="P378" s="17" t="s">
        <v>20</v>
      </c>
      <c r="Q378" s="17" t="s">
        <v>20</v>
      </c>
      <c r="R378" s="18">
        <f>VLOOKUP($A378&amp;"_"&amp;$C378,watf_2016!$A:$AD,5,FALSE)</f>
        <v>10249464</v>
      </c>
      <c r="S378" s="18">
        <f>VLOOKUP($A378&amp;"_"&amp;$C378,watf_2017!$A:$AD,18,FALSE)</f>
        <v>11408358</v>
      </c>
      <c r="T378" s="18">
        <f>VLOOKUP($A378&amp;"_"&amp;$C378,watf_2018!$A:$AD,18,FALSE)</f>
        <v>13060687</v>
      </c>
      <c r="U378" s="18">
        <f>VLOOKUP($A378&amp;"_"&amp;$C378,watf_2019!$A:$AD,18,FALSE)</f>
        <v>14830782</v>
      </c>
      <c r="V378" s="18">
        <f>VLOOKUP($A378&amp;"_"&amp;$C378,watf_2020!$A:$AD,19,FALSE)</f>
        <v>16133622</v>
      </c>
      <c r="W378" s="18">
        <f>VLOOKUP($A378&amp;"_"&amp;$C378,watf_2021!$A:$AD,18,FALSE)</f>
        <v>3841793</v>
      </c>
      <c r="X378" s="18">
        <f>VLOOKUP($A378&amp;"_"&amp;$C378,watf_2021!$A:$AD,19,FALSE)</f>
        <v>4646504.7006582143</v>
      </c>
      <c r="Y378" s="18">
        <v>12173948</v>
      </c>
      <c r="Z378" s="18">
        <v>14642391.436317349</v>
      </c>
      <c r="AA378" s="18">
        <v>16664125.019477921</v>
      </c>
      <c r="AB378" s="18">
        <v>18324195.230413444</v>
      </c>
      <c r="AC378" s="18">
        <v>19728567.514471881</v>
      </c>
      <c r="AD378" s="18">
        <v>21017473.241343413</v>
      </c>
      <c r="AE378" s="18">
        <v>22387337.522908513</v>
      </c>
      <c r="AF378" s="18">
        <v>23546133.010748252</v>
      </c>
      <c r="AG378" s="18">
        <v>24417784.64165993</v>
      </c>
      <c r="AH378" s="18">
        <v>25303511.030747119</v>
      </c>
      <c r="AI378" s="18">
        <v>26214125.549006954</v>
      </c>
      <c r="AJ378" s="18">
        <v>27128555.030421067</v>
      </c>
      <c r="AK378" s="18">
        <v>28044788.004101768</v>
      </c>
      <c r="AL378" s="18">
        <v>28955289.094293568</v>
      </c>
      <c r="AM378" s="18">
        <v>29868089.372494262</v>
      </c>
      <c r="AN378" s="18">
        <v>30759693.618850101</v>
      </c>
      <c r="AO378" s="18">
        <v>31653115.516844738</v>
      </c>
      <c r="AP378" s="18">
        <v>32540909.602022406</v>
      </c>
      <c r="AQ378" s="18">
        <v>33431010.899042908</v>
      </c>
      <c r="AR378" s="18">
        <v>34300204.758014083</v>
      </c>
      <c r="AS378" s="18">
        <v>35171229.832322091</v>
      </c>
      <c r="AT378" s="18">
        <v>36036729.496000051</v>
      </c>
      <c r="AU378" s="18">
        <v>36904543.875531912</v>
      </c>
      <c r="AV378" s="18">
        <v>37751735.540539771</v>
      </c>
      <c r="AW378" s="18">
        <v>38600771.401119322</v>
      </c>
      <c r="AX378" s="18">
        <v>39444382.609783068</v>
      </c>
      <c r="AY378" s="18">
        <v>40290315.529763207</v>
      </c>
      <c r="AZ378" s="18">
        <v>41115906.639758602</v>
      </c>
      <c r="BA378" s="18">
        <v>41943354.354102127</v>
      </c>
      <c r="BB378" s="18">
        <v>42765476.556423903</v>
      </c>
      <c r="BC378" s="15">
        <v>43589926.968055435</v>
      </c>
    </row>
    <row r="379" spans="1:55" ht="16" x14ac:dyDescent="0.45">
      <c r="A379" s="19" t="s">
        <v>23</v>
      </c>
      <c r="B379" s="20" t="s">
        <v>96</v>
      </c>
      <c r="C379" s="21" t="s">
        <v>118</v>
      </c>
      <c r="D379" s="22" t="s">
        <v>20</v>
      </c>
      <c r="E379" s="23" t="s">
        <v>20</v>
      </c>
      <c r="F379" s="23" t="s">
        <v>20</v>
      </c>
      <c r="G379" s="23" t="s">
        <v>34</v>
      </c>
      <c r="H379" s="23" t="s">
        <v>20</v>
      </c>
      <c r="I379" s="23" t="s">
        <v>34</v>
      </c>
      <c r="J379" s="23" t="s">
        <v>20</v>
      </c>
      <c r="K379" s="23" t="s">
        <v>20</v>
      </c>
      <c r="L379" s="23" t="s">
        <v>20</v>
      </c>
      <c r="M379" s="23" t="s">
        <v>20</v>
      </c>
      <c r="N379" s="23" t="s">
        <v>20</v>
      </c>
      <c r="O379" s="23" t="s">
        <v>20</v>
      </c>
      <c r="P379" s="23" t="s">
        <v>20</v>
      </c>
      <c r="Q379" s="23" t="s">
        <v>20</v>
      </c>
      <c r="R379" s="24">
        <f>VLOOKUP($A379&amp;"_"&amp;$C379,watf_2016!$A:$AD,5,FALSE)</f>
        <v>10289180</v>
      </c>
      <c r="S379" s="24">
        <f>VLOOKUP($A379&amp;"_"&amp;$C379,watf_2017!$A:$AD,18,FALSE)</f>
        <v>11431518</v>
      </c>
      <c r="T379" s="24">
        <f>VLOOKUP($A379&amp;"_"&amp;$C379,watf_2018!$A:$AD,18,FALSE)</f>
        <v>13083105</v>
      </c>
      <c r="U379" s="24">
        <f>VLOOKUP($A379&amp;"_"&amp;$C379,watf_2019!$A:$AD,18,FALSE)</f>
        <v>14854586</v>
      </c>
      <c r="V379" s="24">
        <f>VLOOKUP($A379&amp;"_"&amp;$C379,watf_2020!$A:$AD,19,FALSE)</f>
        <v>16158980</v>
      </c>
      <c r="W379" s="24">
        <f>VLOOKUP($A379&amp;"_"&amp;$C379,watf_2021!$A:$AD,18,FALSE)</f>
        <v>3845531</v>
      </c>
      <c r="X379" s="24">
        <f>VLOOKUP($A379&amp;"_"&amp;$C379,watf_2021!$A:$AD,19,FALSE)</f>
        <v>4650498.7783206515</v>
      </c>
      <c r="Y379" s="24">
        <v>12186778</v>
      </c>
      <c r="Z379" s="24">
        <v>14512695.944310118</v>
      </c>
      <c r="AA379" s="24">
        <v>16681687.171378018</v>
      </c>
      <c r="AB379" s="24">
        <v>18343506.91342755</v>
      </c>
      <c r="AC379" s="24">
        <v>19749359.25115506</v>
      </c>
      <c r="AD379" s="24">
        <v>21039623.342665225</v>
      </c>
      <c r="AE379" s="24">
        <v>22410931.310266476</v>
      </c>
      <c r="AF379" s="24">
        <v>23570948.040887032</v>
      </c>
      <c r="AG379" s="24">
        <v>24443518.296588678</v>
      </c>
      <c r="AH379" s="24">
        <v>25330178.143710345</v>
      </c>
      <c r="AI379" s="24">
        <v>26241752.349350914</v>
      </c>
      <c r="AJ379" s="24">
        <v>27157145.538696632</v>
      </c>
      <c r="AK379" s="24">
        <v>28074344.1209911</v>
      </c>
      <c r="AL379" s="24">
        <v>28985804.779022943</v>
      </c>
      <c r="AM379" s="24">
        <v>29899567.048154544</v>
      </c>
      <c r="AN379" s="24">
        <v>30792110.947158866</v>
      </c>
      <c r="AO379" s="24">
        <v>31686474.41340657</v>
      </c>
      <c r="AP379" s="24">
        <v>32575204.135742605</v>
      </c>
      <c r="AQ379" s="24">
        <v>33466243.501468576</v>
      </c>
      <c r="AR379" s="24">
        <v>34336353.395008862</v>
      </c>
      <c r="AS379" s="24">
        <v>35208296.433785208</v>
      </c>
      <c r="AT379" s="24">
        <v>36074708.238757432</v>
      </c>
      <c r="AU379" s="24">
        <v>36943437.199039042</v>
      </c>
      <c r="AV379" s="24">
        <v>37791521.71072755</v>
      </c>
      <c r="AW379" s="24">
        <v>38641452.361566693</v>
      </c>
      <c r="AX379" s="24">
        <v>39485952.643504545</v>
      </c>
      <c r="AY379" s="24">
        <v>40332777.083586738</v>
      </c>
      <c r="AZ379" s="24">
        <v>41159238.275657505</v>
      </c>
      <c r="BA379" s="24">
        <v>41987558.028732836</v>
      </c>
      <c r="BB379" s="24">
        <v>42810546.657283455</v>
      </c>
      <c r="BC379" s="21">
        <v>43635865.94881995</v>
      </c>
    </row>
    <row r="380" spans="1:55" ht="16" x14ac:dyDescent="0.45">
      <c r="A380" s="13" t="s">
        <v>24</v>
      </c>
      <c r="B380" s="14" t="s">
        <v>96</v>
      </c>
      <c r="C380" s="15" t="s">
        <v>118</v>
      </c>
      <c r="D380" s="16" t="s">
        <v>20</v>
      </c>
      <c r="E380" s="17" t="s">
        <v>20</v>
      </c>
      <c r="F380" s="17" t="s">
        <v>20</v>
      </c>
      <c r="G380" s="17" t="s">
        <v>34</v>
      </c>
      <c r="H380" s="17" t="s">
        <v>20</v>
      </c>
      <c r="I380" s="17" t="s">
        <v>34</v>
      </c>
      <c r="J380" s="17" t="s">
        <v>20</v>
      </c>
      <c r="K380" s="17" t="s">
        <v>20</v>
      </c>
      <c r="L380" s="17" t="s">
        <v>20</v>
      </c>
      <c r="M380" s="17" t="s">
        <v>20</v>
      </c>
      <c r="N380" s="17" t="s">
        <v>20</v>
      </c>
      <c r="O380" s="17" t="s">
        <v>20</v>
      </c>
      <c r="P380" s="17" t="s">
        <v>20</v>
      </c>
      <c r="Q380" s="17" t="s">
        <v>20</v>
      </c>
      <c r="R380" s="18">
        <f>VLOOKUP($A380&amp;"_"&amp;$C380,watf_2016!$A:$AD,5,FALSE)</f>
        <v>65985</v>
      </c>
      <c r="S380" s="18">
        <f>VLOOKUP($A380&amp;"_"&amp;$C380,watf_2017!$A:$AD,18,FALSE)</f>
        <v>77534</v>
      </c>
      <c r="T380" s="18">
        <f>VLOOKUP($A380&amp;"_"&amp;$C380,watf_2018!$A:$AD,18,FALSE)</f>
        <v>87341</v>
      </c>
      <c r="U380" s="18">
        <f>VLOOKUP($A380&amp;"_"&amp;$C380,watf_2019!$A:$AD,18,FALSE)</f>
        <v>101413.5</v>
      </c>
      <c r="V380" s="18">
        <f>VLOOKUP($A380&amp;"_"&amp;$C380,watf_2020!$A:$AD,19,FALSE)</f>
        <v>95595</v>
      </c>
      <c r="W380" s="18">
        <f>VLOOKUP($A380&amp;"_"&amp;$C380,watf_2021!$A:$AD,18,FALSE)</f>
        <v>88925.714999999997</v>
      </c>
      <c r="X380" s="18">
        <f>VLOOKUP($A380&amp;"_"&amp;$C380,watf_2021!$A:$AD,19,FALSE)</f>
        <v>122903.14645051898</v>
      </c>
      <c r="Y380" s="18">
        <v>133816.459</v>
      </c>
      <c r="Z380" s="18">
        <v>130331.62963409165</v>
      </c>
      <c r="AA380" s="18">
        <v>132764.09766150621</v>
      </c>
      <c r="AB380" s="18">
        <v>138177.17688203798</v>
      </c>
      <c r="AC380" s="18">
        <v>143343.64583743742</v>
      </c>
      <c r="AD380" s="18">
        <v>148370.69884947123</v>
      </c>
      <c r="AE380" s="18">
        <v>153317.92907435558</v>
      </c>
      <c r="AF380" s="18">
        <v>158191.33425831707</v>
      </c>
      <c r="AG380" s="18">
        <v>163017.5357622572</v>
      </c>
      <c r="AH380" s="18">
        <v>167801.30153479631</v>
      </c>
      <c r="AI380" s="18">
        <v>172553.84190594626</v>
      </c>
      <c r="AJ380" s="18">
        <v>177257.69280663252</v>
      </c>
      <c r="AK380" s="18">
        <v>181928.58205687127</v>
      </c>
      <c r="AL380" s="18">
        <v>186565.37081246817</v>
      </c>
      <c r="AM380" s="18">
        <v>191176.47525366052</v>
      </c>
      <c r="AN380" s="18">
        <v>195742.84412363052</v>
      </c>
      <c r="AO380" s="18">
        <v>200279.54014397081</v>
      </c>
      <c r="AP380" s="18">
        <v>204784.68440568508</v>
      </c>
      <c r="AQ380" s="18">
        <v>209266.3452972637</v>
      </c>
      <c r="AR380" s="18">
        <v>213705.23194239422</v>
      </c>
      <c r="AS380" s="18">
        <v>218116.3034156012</v>
      </c>
      <c r="AT380" s="18">
        <v>222497.38855025105</v>
      </c>
      <c r="AU380" s="18">
        <v>226856.4099845528</v>
      </c>
      <c r="AV380" s="18">
        <v>231174.03944015224</v>
      </c>
      <c r="AW380" s="18">
        <v>235465.16871893979</v>
      </c>
      <c r="AX380" s="18">
        <v>239727.45686863782</v>
      </c>
      <c r="AY380" s="18">
        <v>243968.72487549676</v>
      </c>
      <c r="AZ380" s="18">
        <v>248169.69152962748</v>
      </c>
      <c r="BA380" s="18">
        <v>252345.17615811917</v>
      </c>
      <c r="BB380" s="18">
        <v>256492.73093010773</v>
      </c>
      <c r="BC380" s="15">
        <v>260620.09191718177</v>
      </c>
    </row>
    <row r="381" spans="1:55" ht="16" x14ac:dyDescent="0.45">
      <c r="A381" s="19" t="s">
        <v>25</v>
      </c>
      <c r="B381" s="20" t="s">
        <v>96</v>
      </c>
      <c r="C381" s="21" t="s">
        <v>118</v>
      </c>
      <c r="D381" s="22" t="s">
        <v>20</v>
      </c>
      <c r="E381" s="23" t="s">
        <v>20</v>
      </c>
      <c r="F381" s="23" t="s">
        <v>20</v>
      </c>
      <c r="G381" s="23" t="s">
        <v>34</v>
      </c>
      <c r="H381" s="23" t="s">
        <v>20</v>
      </c>
      <c r="I381" s="23" t="s">
        <v>34</v>
      </c>
      <c r="J381" s="23" t="s">
        <v>20</v>
      </c>
      <c r="K381" s="23" t="s">
        <v>20</v>
      </c>
      <c r="L381" s="23" t="s">
        <v>20</v>
      </c>
      <c r="M381" s="23" t="s">
        <v>20</v>
      </c>
      <c r="N381" s="23" t="s">
        <v>20</v>
      </c>
      <c r="O381" s="23" t="s">
        <v>20</v>
      </c>
      <c r="P381" s="23" t="s">
        <v>20</v>
      </c>
      <c r="Q381" s="23" t="s">
        <v>20</v>
      </c>
      <c r="R381" s="24">
        <f>VLOOKUP($A381&amp;"_"&amp;$C381,watf_2016!$A:$AD,5,FALSE)</f>
        <v>92294</v>
      </c>
      <c r="S381" s="24">
        <f>VLOOKUP($A381&amp;"_"&amp;$C381,watf_2017!$A:$AD,18,FALSE)</f>
        <v>96141</v>
      </c>
      <c r="T381" s="24">
        <f>VLOOKUP($A381&amp;"_"&amp;$C381,watf_2018!$A:$AD,18,FALSE)</f>
        <v>102747</v>
      </c>
      <c r="U381" s="24">
        <f>VLOOKUP($A381&amp;"_"&amp;$C381,watf_2019!$A:$AD,18,FALSE)</f>
        <v>115028</v>
      </c>
      <c r="V381" s="24">
        <f>VLOOKUP($A381&amp;"_"&amp;$C381,watf_2020!$A:$AD,19,FALSE)</f>
        <v>122814</v>
      </c>
      <c r="W381" s="24">
        <f>VLOOKUP($A381&amp;"_"&amp;$C381,watf_2021!$A:$AD,18,FALSE)</f>
        <v>48196</v>
      </c>
      <c r="X381" s="24">
        <f>VLOOKUP($A381&amp;"_"&amp;$C381,watf_2021!$A:$AD,19,FALSE)</f>
        <v>55042.898053753474</v>
      </c>
      <c r="Y381" s="24">
        <v>98629</v>
      </c>
      <c r="Z381" s="24">
        <v>108043.59225678392</v>
      </c>
      <c r="AA381" s="24">
        <v>124423.7644658589</v>
      </c>
      <c r="AB381" s="24">
        <v>136371.52393068463</v>
      </c>
      <c r="AC381" s="24">
        <v>146564.49464044435</v>
      </c>
      <c r="AD381" s="24">
        <v>155778.01083507916</v>
      </c>
      <c r="AE381" s="24">
        <v>163713.26736556774</v>
      </c>
      <c r="AF381" s="24">
        <v>170544.49365263453</v>
      </c>
      <c r="AG381" s="24">
        <v>176214.53261751891</v>
      </c>
      <c r="AH381" s="24">
        <v>181831.83969704073</v>
      </c>
      <c r="AI381" s="24">
        <v>187438.26637777852</v>
      </c>
      <c r="AJ381" s="24">
        <v>192922.27716808385</v>
      </c>
      <c r="AK381" s="24">
        <v>198319.36874280032</v>
      </c>
      <c r="AL381" s="24">
        <v>203589.91116080154</v>
      </c>
      <c r="AM381" s="24">
        <v>208802.61781833041</v>
      </c>
      <c r="AN381" s="24">
        <v>213837.62220721508</v>
      </c>
      <c r="AO381" s="24">
        <v>218830.79055506072</v>
      </c>
      <c r="AP381" s="24">
        <v>223763.51100468877</v>
      </c>
      <c r="AQ381" s="24">
        <v>228683.46460998934</v>
      </c>
      <c r="AR381" s="24">
        <v>233466.58485077956</v>
      </c>
      <c r="AS381" s="24">
        <v>238237.99292579002</v>
      </c>
      <c r="AT381" s="24">
        <v>242957.39707734628</v>
      </c>
      <c r="AU381" s="24">
        <v>247666.72815819614</v>
      </c>
      <c r="AV381" s="24">
        <v>252244.07260226907</v>
      </c>
      <c r="AW381" s="24">
        <v>256811.64961257481</v>
      </c>
      <c r="AX381" s="24">
        <v>261330.06466635858</v>
      </c>
      <c r="AY381" s="24">
        <v>265840.25069482171</v>
      </c>
      <c r="AZ381" s="24">
        <v>270223.09280257986</v>
      </c>
      <c r="BA381" s="24">
        <v>274598.00863746449</v>
      </c>
      <c r="BB381" s="24">
        <v>278926.47027578147</v>
      </c>
      <c r="BC381" s="21">
        <v>283241.92375172541</v>
      </c>
    </row>
    <row r="382" spans="1:55" ht="16" x14ac:dyDescent="0.45">
      <c r="A382" s="13" t="s">
        <v>22</v>
      </c>
      <c r="B382" s="14" t="s">
        <v>96</v>
      </c>
      <c r="C382" s="15" t="s">
        <v>119</v>
      </c>
      <c r="D382" s="16" t="s">
        <v>34</v>
      </c>
      <c r="E382" s="17" t="s">
        <v>20</v>
      </c>
      <c r="F382" s="17" t="s">
        <v>34</v>
      </c>
      <c r="G382" s="17" t="s">
        <v>34</v>
      </c>
      <c r="H382" s="17" t="s">
        <v>20</v>
      </c>
      <c r="I382" s="17" t="s">
        <v>20</v>
      </c>
      <c r="J382" s="17" t="s">
        <v>20</v>
      </c>
      <c r="K382" s="17" t="s">
        <v>20</v>
      </c>
      <c r="L382" s="17" t="s">
        <v>20</v>
      </c>
      <c r="M382" s="17" t="s">
        <v>20</v>
      </c>
      <c r="N382" s="17" t="s">
        <v>20</v>
      </c>
      <c r="O382" s="17" t="s">
        <v>20</v>
      </c>
      <c r="P382" s="17" t="s">
        <v>20</v>
      </c>
      <c r="Q382" s="17" t="s">
        <v>34</v>
      </c>
      <c r="R382" s="18">
        <f>VLOOKUP($A382&amp;"_"&amp;$C382,watf_2016!$A:$AD,5,FALSE)</f>
        <v>28551868</v>
      </c>
      <c r="S382" s="18">
        <f>VLOOKUP($A382&amp;"_"&amp;$C382,watf_2017!$A:$AD,18,FALSE)</f>
        <v>31532899</v>
      </c>
      <c r="T382" s="18">
        <f>VLOOKUP($A382&amp;"_"&amp;$C382,watf_2018!$A:$AD,18,FALSE)</f>
        <v>33177925</v>
      </c>
      <c r="U382" s="18">
        <f>VLOOKUP($A382&amp;"_"&amp;$C382,watf_2019!$A:$AD,18,FALSE)</f>
        <v>35193923</v>
      </c>
      <c r="V382" s="18">
        <f>VLOOKUP($A382&amp;"_"&amp;$C382,watf_2020!$A:$AD,19,FALSE)</f>
        <v>36754004</v>
      </c>
      <c r="W382" s="18">
        <f>VLOOKUP($A382&amp;"_"&amp;$C382,watf_2021!$A:$AD,18,FALSE)</f>
        <v>8038590</v>
      </c>
      <c r="X382" s="18">
        <f>VLOOKUP($A382&amp;"_"&amp;$C382,watf_2021!$A:$AD,19,FALSE)</f>
        <v>8482485.5375613589</v>
      </c>
      <c r="Y382" s="18">
        <v>31471001</v>
      </c>
      <c r="Z382" s="18">
        <v>37719745.298437379</v>
      </c>
      <c r="AA382" s="18">
        <v>40013452.14888414</v>
      </c>
      <c r="AB382" s="18">
        <v>41788002.786168039</v>
      </c>
      <c r="AC382" s="18">
        <v>43393377.235946059</v>
      </c>
      <c r="AD382" s="18">
        <v>44820327.112106167</v>
      </c>
      <c r="AE382" s="18">
        <v>46027896.980932787</v>
      </c>
      <c r="AF382" s="18">
        <v>47276580.588623971</v>
      </c>
      <c r="AG382" s="18">
        <v>48562459.662361793</v>
      </c>
      <c r="AH382" s="18">
        <v>49730659.690719992</v>
      </c>
      <c r="AI382" s="18">
        <v>51018229.309212551</v>
      </c>
      <c r="AJ382" s="18">
        <v>52323649.63482324</v>
      </c>
      <c r="AK382" s="18">
        <v>53616818.536114909</v>
      </c>
      <c r="AL382" s="18">
        <v>54890539.239801332</v>
      </c>
      <c r="AM382" s="18">
        <v>56161521.16777882</v>
      </c>
      <c r="AN382" s="18">
        <v>57410925.257374361</v>
      </c>
      <c r="AO382" s="18">
        <v>58660034.687765785</v>
      </c>
      <c r="AP382" s="18">
        <v>59903275.123598397</v>
      </c>
      <c r="AQ382" s="18">
        <v>61148616.440074869</v>
      </c>
      <c r="AR382" s="18">
        <v>62382072.519404173</v>
      </c>
      <c r="AS382" s="18">
        <v>63606886.365746543</v>
      </c>
      <c r="AT382" s="18">
        <v>64852063.166451104</v>
      </c>
      <c r="AU382" s="18">
        <v>66103764.056836493</v>
      </c>
      <c r="AV382" s="18">
        <v>67342307.79529281</v>
      </c>
      <c r="AW382" s="18">
        <v>68587472.2781436</v>
      </c>
      <c r="AX382" s="18">
        <v>69832649.078848213</v>
      </c>
      <c r="AY382" s="18">
        <v>71084349.969233558</v>
      </c>
      <c r="AZ382" s="18">
        <v>72322893.707689926</v>
      </c>
      <c r="BA382" s="18">
        <v>73568058.190540716</v>
      </c>
      <c r="BB382" s="18">
        <v>74813234.99124524</v>
      </c>
      <c r="BC382" s="15">
        <v>76062916.311890826</v>
      </c>
    </row>
    <row r="383" spans="1:55" ht="16" x14ac:dyDescent="0.45">
      <c r="A383" s="19" t="s">
        <v>23</v>
      </c>
      <c r="B383" s="20" t="s">
        <v>96</v>
      </c>
      <c r="C383" s="21" t="s">
        <v>119</v>
      </c>
      <c r="D383" s="22" t="s">
        <v>34</v>
      </c>
      <c r="E383" s="23" t="s">
        <v>20</v>
      </c>
      <c r="F383" s="23" t="s">
        <v>34</v>
      </c>
      <c r="G383" s="23" t="s">
        <v>34</v>
      </c>
      <c r="H383" s="23" t="s">
        <v>20</v>
      </c>
      <c r="I383" s="23" t="s">
        <v>20</v>
      </c>
      <c r="J383" s="23" t="s">
        <v>20</v>
      </c>
      <c r="K383" s="23" t="s">
        <v>20</v>
      </c>
      <c r="L383" s="23" t="s">
        <v>20</v>
      </c>
      <c r="M383" s="23" t="s">
        <v>20</v>
      </c>
      <c r="N383" s="23" t="s">
        <v>20</v>
      </c>
      <c r="O383" s="23" t="s">
        <v>20</v>
      </c>
      <c r="P383" s="23" t="s">
        <v>20</v>
      </c>
      <c r="Q383" s="23" t="s">
        <v>34</v>
      </c>
      <c r="R383" s="24">
        <f>VLOOKUP($A383&amp;"_"&amp;$C383,watf_2016!$A:$AD,5,FALSE)</f>
        <v>29512847</v>
      </c>
      <c r="S383" s="24">
        <f>VLOOKUP($A383&amp;"_"&amp;$C383,watf_2017!$A:$AD,18,FALSE)</f>
        <v>32624290</v>
      </c>
      <c r="T383" s="24">
        <f>VLOOKUP($A383&amp;"_"&amp;$C383,watf_2018!$A:$AD,18,FALSE)</f>
        <v>34280003</v>
      </c>
      <c r="U383" s="24">
        <f>VLOOKUP($A383&amp;"_"&amp;$C383,watf_2019!$A:$AD,18,FALSE)</f>
        <v>36518023</v>
      </c>
      <c r="V383" s="24">
        <f>VLOOKUP($A383&amp;"_"&amp;$C383,watf_2020!$A:$AD,19,FALSE)</f>
        <v>38012688</v>
      </c>
      <c r="W383" s="24">
        <f>VLOOKUP($A383&amp;"_"&amp;$C383,watf_2021!$A:$AD,18,FALSE)</f>
        <v>8373511</v>
      </c>
      <c r="X383" s="24">
        <f>VLOOKUP($A383&amp;"_"&amp;$C383,watf_2021!$A:$AD,19,FALSE)</f>
        <v>9034696.4955729619</v>
      </c>
      <c r="Y383" s="24">
        <v>32937225</v>
      </c>
      <c r="Z383" s="24">
        <v>39467886.47127939</v>
      </c>
      <c r="AA383" s="24">
        <v>41860560.241070688</v>
      </c>
      <c r="AB383" s="24">
        <v>43721707.797713995</v>
      </c>
      <c r="AC383" s="24">
        <v>45402757.558110505</v>
      </c>
      <c r="AD383" s="24">
        <v>46897677.597419165</v>
      </c>
      <c r="AE383" s="24">
        <v>48168196.867070541</v>
      </c>
      <c r="AF383" s="24">
        <v>49480828.105602406</v>
      </c>
      <c r="AG383" s="24">
        <v>50832698.406306185</v>
      </c>
      <c r="AH383" s="24">
        <v>52065181.225951232</v>
      </c>
      <c r="AI383" s="24">
        <v>53421195.908003651</v>
      </c>
      <c r="AJ383" s="24">
        <v>54795983.218889721</v>
      </c>
      <c r="AK383" s="24">
        <v>56158569.501527086</v>
      </c>
      <c r="AL383" s="24">
        <v>57501264.849316396</v>
      </c>
      <c r="AM383" s="24">
        <v>58841514.812310919</v>
      </c>
      <c r="AN383" s="24">
        <v>60159009.146345288</v>
      </c>
      <c r="AO383" s="24">
        <v>61476531.739846088</v>
      </c>
      <c r="AP383" s="24">
        <v>62788052.103294961</v>
      </c>
      <c r="AQ383" s="24">
        <v>64102077.045372449</v>
      </c>
      <c r="AR383" s="24">
        <v>65403259.876742356</v>
      </c>
      <c r="AS383" s="24">
        <v>66695933.13309481</v>
      </c>
      <c r="AT383" s="24">
        <v>68009433.995693177</v>
      </c>
      <c r="AU383" s="24">
        <v>69329963.461220816</v>
      </c>
      <c r="AV383" s="24">
        <v>70636349.911350697</v>
      </c>
      <c r="AW383" s="24">
        <v>71949837.642743602</v>
      </c>
      <c r="AX383" s="24">
        <v>73263338.505342007</v>
      </c>
      <c r="AY383" s="24">
        <v>74583867.970869586</v>
      </c>
      <c r="AZ383" s="24">
        <v>75890254.420999557</v>
      </c>
      <c r="BA383" s="24">
        <v>77203742.152392432</v>
      </c>
      <c r="BB383" s="24">
        <v>78517243.014990747</v>
      </c>
      <c r="BC383" s="21">
        <v>79835706.880067796</v>
      </c>
    </row>
    <row r="384" spans="1:55" ht="16" x14ac:dyDescent="0.45">
      <c r="A384" s="13" t="s">
        <v>24</v>
      </c>
      <c r="B384" s="14" t="s">
        <v>96</v>
      </c>
      <c r="C384" s="15" t="s">
        <v>119</v>
      </c>
      <c r="D384" s="16" t="s">
        <v>34</v>
      </c>
      <c r="E384" s="17" t="s">
        <v>20</v>
      </c>
      <c r="F384" s="17" t="s">
        <v>34</v>
      </c>
      <c r="G384" s="17" t="s">
        <v>34</v>
      </c>
      <c r="H384" s="17" t="s">
        <v>20</v>
      </c>
      <c r="I384" s="17" t="s">
        <v>20</v>
      </c>
      <c r="J384" s="17" t="s">
        <v>20</v>
      </c>
      <c r="K384" s="17" t="s">
        <v>20</v>
      </c>
      <c r="L384" s="17" t="s">
        <v>20</v>
      </c>
      <c r="M384" s="17" t="s">
        <v>20</v>
      </c>
      <c r="N384" s="17" t="s">
        <v>20</v>
      </c>
      <c r="O384" s="17" t="s">
        <v>20</v>
      </c>
      <c r="P384" s="17" t="s">
        <v>20</v>
      </c>
      <c r="Q384" s="17" t="s">
        <v>34</v>
      </c>
      <c r="R384" s="18">
        <f>VLOOKUP($A384&amp;"_"&amp;$C384,watf_2016!$A:$AD,5,FALSE)</f>
        <v>149997</v>
      </c>
      <c r="S384" s="18">
        <f>VLOOKUP($A384&amp;"_"&amp;$C384,watf_2017!$A:$AD,18,FALSE)</f>
        <v>155063</v>
      </c>
      <c r="T384" s="18">
        <f>VLOOKUP($A384&amp;"_"&amp;$C384,watf_2018!$A:$AD,18,FALSE)</f>
        <v>169750</v>
      </c>
      <c r="U384" s="18">
        <f>VLOOKUP($A384&amp;"_"&amp;$C384,watf_2019!$A:$AD,18,FALSE)</f>
        <v>172333.24600000001</v>
      </c>
      <c r="V384" s="18">
        <f>VLOOKUP($A384&amp;"_"&amp;$C384,watf_2020!$A:$AD,19,FALSE)</f>
        <v>155892</v>
      </c>
      <c r="W384" s="18">
        <f>VLOOKUP($A384&amp;"_"&amp;$C384,watf_2021!$A:$AD,18,FALSE)</f>
        <v>143881.041</v>
      </c>
      <c r="X384" s="18">
        <f>VLOOKUP($A384&amp;"_"&amp;$C384,watf_2021!$A:$AD,19,FALSE)</f>
        <v>170954.87993839037</v>
      </c>
      <c r="Y384" s="18">
        <v>159726.54199999999</v>
      </c>
      <c r="Z384" s="18">
        <v>164250.82615354224</v>
      </c>
      <c r="AA384" s="18">
        <v>163359.12223248347</v>
      </c>
      <c r="AB384" s="18">
        <v>169624.44352743452</v>
      </c>
      <c r="AC384" s="18">
        <v>175574.95175862606</v>
      </c>
      <c r="AD384" s="18">
        <v>180293.42468144625</v>
      </c>
      <c r="AE384" s="18">
        <v>184392.25648204947</v>
      </c>
      <c r="AF384" s="18">
        <v>188224.27900641074</v>
      </c>
      <c r="AG384" s="18">
        <v>191703.22379874406</v>
      </c>
      <c r="AH384" s="18">
        <v>195293.52411982193</v>
      </c>
      <c r="AI384" s="18">
        <v>198686.29152400346</v>
      </c>
      <c r="AJ384" s="18">
        <v>202263.27760292013</v>
      </c>
      <c r="AK384" s="18">
        <v>205523.69127224028</v>
      </c>
      <c r="AL384" s="18">
        <v>208954.60216025694</v>
      </c>
      <c r="AM384" s="18">
        <v>212398.78131181429</v>
      </c>
      <c r="AN384" s="18">
        <v>216028.70569079695</v>
      </c>
      <c r="AO384" s="18">
        <v>219339.56594593058</v>
      </c>
      <c r="AP384" s="18">
        <v>222822.34006474435</v>
      </c>
      <c r="AQ384" s="18">
        <v>226318.53757905841</v>
      </c>
      <c r="AR384" s="18">
        <v>230002.01951076332</v>
      </c>
      <c r="AS384" s="18">
        <v>233363.92599972183</v>
      </c>
      <c r="AT384" s="18">
        <v>236899.17475428118</v>
      </c>
      <c r="AU384" s="18">
        <v>240448.00367158029</v>
      </c>
      <c r="AV384" s="18">
        <v>244185.66893803887</v>
      </c>
      <c r="AW384" s="18">
        <v>247599.22768401756</v>
      </c>
      <c r="AX384" s="18">
        <v>251187.5689519094</v>
      </c>
      <c r="AY384" s="18">
        <v>254789.64880132876</v>
      </c>
      <c r="AZ384" s="18">
        <v>258582.12977885178</v>
      </c>
      <c r="BA384" s="18">
        <v>262047.95324392861</v>
      </c>
      <c r="BB384" s="18">
        <v>265690.0114398959</v>
      </c>
      <c r="BC384" s="15">
        <v>269345.96830413869</v>
      </c>
    </row>
    <row r="385" spans="1:55" ht="16" x14ac:dyDescent="0.45">
      <c r="A385" s="19" t="s">
        <v>25</v>
      </c>
      <c r="B385" s="20" t="s">
        <v>96</v>
      </c>
      <c r="C385" s="21" t="s">
        <v>119</v>
      </c>
      <c r="D385" s="22" t="s">
        <v>34</v>
      </c>
      <c r="E385" s="23" t="s">
        <v>20</v>
      </c>
      <c r="F385" s="23" t="s">
        <v>34</v>
      </c>
      <c r="G385" s="23" t="s">
        <v>34</v>
      </c>
      <c r="H385" s="23" t="s">
        <v>20</v>
      </c>
      <c r="I385" s="23" t="s">
        <v>20</v>
      </c>
      <c r="J385" s="23" t="s">
        <v>20</v>
      </c>
      <c r="K385" s="23" t="s">
        <v>20</v>
      </c>
      <c r="L385" s="23" t="s">
        <v>20</v>
      </c>
      <c r="M385" s="23" t="s">
        <v>20</v>
      </c>
      <c r="N385" s="23" t="s">
        <v>20</v>
      </c>
      <c r="O385" s="23" t="s">
        <v>20</v>
      </c>
      <c r="P385" s="23" t="s">
        <v>20</v>
      </c>
      <c r="Q385" s="23" t="s">
        <v>34</v>
      </c>
      <c r="R385" s="24">
        <f>VLOOKUP($A385&amp;"_"&amp;$C385,watf_2016!$A:$AD,5,FALSE)</f>
        <v>269941</v>
      </c>
      <c r="S385" s="24">
        <f>VLOOKUP($A385&amp;"_"&amp;$C385,watf_2017!$A:$AD,18,FALSE)</f>
        <v>310587</v>
      </c>
      <c r="T385" s="24">
        <f>VLOOKUP($A385&amp;"_"&amp;$C385,watf_2018!$A:$AD,18,FALSE)</f>
        <v>310025</v>
      </c>
      <c r="U385" s="24">
        <f>VLOOKUP($A385&amp;"_"&amp;$C385,watf_2019!$A:$AD,18,FALSE)</f>
        <v>319176</v>
      </c>
      <c r="V385" s="24">
        <f>VLOOKUP($A385&amp;"_"&amp;$C385,watf_2020!$A:$AD,19,FALSE)</f>
        <v>342761</v>
      </c>
      <c r="W385" s="24">
        <f>VLOOKUP($A385&amp;"_"&amp;$C385,watf_2021!$A:$AD,18,FALSE)</f>
        <v>158268</v>
      </c>
      <c r="X385" s="24">
        <f>VLOOKUP($A385&amp;"_"&amp;$C385,watf_2021!$A:$AD,19,FALSE)</f>
        <v>160173.56558848557</v>
      </c>
      <c r="Y385" s="24">
        <v>309319</v>
      </c>
      <c r="Z385" s="24">
        <v>344190.22103387531</v>
      </c>
      <c r="AA385" s="24">
        <v>367789.34870385414</v>
      </c>
      <c r="AB385" s="24">
        <v>386740.43045359547</v>
      </c>
      <c r="AC385" s="24">
        <v>400079.51979499852</v>
      </c>
      <c r="AD385" s="24">
        <v>410937.81298524735</v>
      </c>
      <c r="AE385" s="24">
        <v>422314.95897030324</v>
      </c>
      <c r="AF385" s="24">
        <v>432668.38787713839</v>
      </c>
      <c r="AG385" s="24">
        <v>443525.62163495831</v>
      </c>
      <c r="AH385" s="24">
        <v>454383.91482520913</v>
      </c>
      <c r="AI385" s="24">
        <v>465761.06081026507</v>
      </c>
      <c r="AJ385" s="24">
        <v>476114.4897170951</v>
      </c>
      <c r="AK385" s="24">
        <v>486971.72347491904</v>
      </c>
      <c r="AL385" s="24">
        <v>497830.01666516886</v>
      </c>
      <c r="AM385" s="24">
        <v>509207.16265022475</v>
      </c>
      <c r="AN385" s="24">
        <v>519560.59155705583</v>
      </c>
      <c r="AO385" s="24">
        <v>530417.82531487884</v>
      </c>
      <c r="AP385" s="24">
        <v>541276.11850512854</v>
      </c>
      <c r="AQ385" s="24">
        <v>552653.26449018449</v>
      </c>
      <c r="AR385" s="24">
        <v>563006.69339701755</v>
      </c>
      <c r="AS385" s="24">
        <v>573863.92715483648</v>
      </c>
      <c r="AT385" s="24">
        <v>584722.22034508921</v>
      </c>
      <c r="AU385" s="24">
        <v>596099.36633014632</v>
      </c>
      <c r="AV385" s="24">
        <v>606452.79523697624</v>
      </c>
      <c r="AW385" s="24">
        <v>617310.02899479715</v>
      </c>
      <c r="AX385" s="24">
        <v>628168.32218505105</v>
      </c>
      <c r="AY385" s="24">
        <v>639545.46817010699</v>
      </c>
      <c r="AZ385" s="24">
        <v>649898.89707693807</v>
      </c>
      <c r="BA385" s="24">
        <v>660756.13083476096</v>
      </c>
      <c r="BB385" s="24">
        <v>671614.42402500764</v>
      </c>
      <c r="BC385" s="21">
        <v>682991.5700100637</v>
      </c>
    </row>
    <row r="386" spans="1:55" ht="16" x14ac:dyDescent="0.45">
      <c r="A386" s="13" t="s">
        <v>22</v>
      </c>
      <c r="B386" s="14" t="s">
        <v>96</v>
      </c>
      <c r="C386" s="15" t="s">
        <v>120</v>
      </c>
      <c r="D386" s="16" t="s">
        <v>34</v>
      </c>
      <c r="E386" s="17" t="s">
        <v>20</v>
      </c>
      <c r="F386" s="17" t="s">
        <v>20</v>
      </c>
      <c r="G386" s="17" t="s">
        <v>20</v>
      </c>
      <c r="H386" s="17" t="s">
        <v>34</v>
      </c>
      <c r="I386" s="17" t="s">
        <v>20</v>
      </c>
      <c r="J386" s="17" t="s">
        <v>20</v>
      </c>
      <c r="K386" s="17" t="s">
        <v>20</v>
      </c>
      <c r="L386" s="17" t="s">
        <v>20</v>
      </c>
      <c r="M386" s="17" t="s">
        <v>20</v>
      </c>
      <c r="N386" s="17" t="s">
        <v>20</v>
      </c>
      <c r="O386" s="17" t="s">
        <v>20</v>
      </c>
      <c r="P386" s="17" t="s">
        <v>20</v>
      </c>
      <c r="Q386" s="17" t="s">
        <v>20</v>
      </c>
      <c r="R386" s="18">
        <f>VLOOKUP($A386&amp;"_"&amp;$C386,watf_2016!$A:$AD,5,FALSE)</f>
        <v>4907486</v>
      </c>
      <c r="S386" s="18">
        <f>VLOOKUP($A386&amp;"_"&amp;$C386,watf_2017!$A:$AD,18,FALSE)</f>
        <v>6861666</v>
      </c>
      <c r="T386" s="18">
        <f>VLOOKUP($A386&amp;"_"&amp;$C386,watf_2018!$A:$AD,18,FALSE)</f>
        <v>8796780</v>
      </c>
      <c r="U386" s="18">
        <f>VLOOKUP($A386&amp;"_"&amp;$C386,watf_2019!$A:$AD,18,FALSE)</f>
        <v>9848135</v>
      </c>
      <c r="V386" s="18">
        <f>VLOOKUP($A386&amp;"_"&amp;$C386,watf_2020!$A:$AD,19,FALSE)</f>
        <v>7274048</v>
      </c>
      <c r="W386" s="18">
        <f>VLOOKUP($A386&amp;"_"&amp;$C386,watf_2021!$A:$AD,18,FALSE)</f>
        <v>1372182</v>
      </c>
      <c r="X386" s="18">
        <f>VLOOKUP($A386&amp;"_"&amp;$C386,watf_2021!$A:$AD,19,FALSE)</f>
        <v>2173015.2124010813</v>
      </c>
      <c r="Y386" s="18">
        <v>6144275</v>
      </c>
      <c r="Z386" s="18">
        <v>7866190.6757113077</v>
      </c>
      <c r="AA386" s="18">
        <v>8679914.7201603409</v>
      </c>
      <c r="AB386" s="18">
        <v>9596282.8041622713</v>
      </c>
      <c r="AC386" s="18">
        <v>10535414.974360909</v>
      </c>
      <c r="AD386" s="18">
        <v>11365147.210632408</v>
      </c>
      <c r="AE386" s="18">
        <v>12179496.925552592</v>
      </c>
      <c r="AF386" s="18">
        <v>12945019.638253639</v>
      </c>
      <c r="AG386" s="18">
        <v>13731954.949670941</v>
      </c>
      <c r="AH386" s="18">
        <v>14514331.77418559</v>
      </c>
      <c r="AI386" s="18">
        <v>15276519.894334618</v>
      </c>
      <c r="AJ386" s="18">
        <v>16028453.822716534</v>
      </c>
      <c r="AK386" s="18">
        <v>16756550.328461472</v>
      </c>
      <c r="AL386" s="18">
        <v>17457592.066624634</v>
      </c>
      <c r="AM386" s="18">
        <v>18148815.349055134</v>
      </c>
      <c r="AN386" s="18">
        <v>18823899.733854029</v>
      </c>
      <c r="AO386" s="18">
        <v>19485434.773148622</v>
      </c>
      <c r="AP386" s="18">
        <v>20134500.242329828</v>
      </c>
      <c r="AQ386" s="18">
        <v>20773246.385718774</v>
      </c>
      <c r="AR386" s="18">
        <v>21411087.321910802</v>
      </c>
      <c r="AS386" s="18">
        <v>22049352.526363648</v>
      </c>
      <c r="AT386" s="18">
        <v>22687618.611387152</v>
      </c>
      <c r="AU386" s="18">
        <v>23326364.754776072</v>
      </c>
      <c r="AV386" s="18">
        <v>23964205.690968104</v>
      </c>
      <c r="AW386" s="18">
        <v>24602470.895420954</v>
      </c>
      <c r="AX386" s="18">
        <v>25240736.980444454</v>
      </c>
      <c r="AY386" s="18">
        <v>25879483.123833377</v>
      </c>
      <c r="AZ386" s="18">
        <v>26517324.060025409</v>
      </c>
      <c r="BA386" s="18">
        <v>27155589.264478274</v>
      </c>
      <c r="BB386" s="18">
        <v>27793855.349501777</v>
      </c>
      <c r="BC386" s="15">
        <v>28430120.8690334</v>
      </c>
    </row>
    <row r="387" spans="1:55" ht="16" x14ac:dyDescent="0.45">
      <c r="A387" s="19" t="s">
        <v>23</v>
      </c>
      <c r="B387" s="20" t="s">
        <v>96</v>
      </c>
      <c r="C387" s="21" t="s">
        <v>120</v>
      </c>
      <c r="D387" s="22" t="s">
        <v>34</v>
      </c>
      <c r="E387" s="23" t="s">
        <v>20</v>
      </c>
      <c r="F387" s="23" t="s">
        <v>20</v>
      </c>
      <c r="G387" s="23" t="s">
        <v>20</v>
      </c>
      <c r="H387" s="23" t="s">
        <v>34</v>
      </c>
      <c r="I387" s="23" t="s">
        <v>20</v>
      </c>
      <c r="J387" s="23" t="s">
        <v>20</v>
      </c>
      <c r="K387" s="23" t="s">
        <v>20</v>
      </c>
      <c r="L387" s="23" t="s">
        <v>20</v>
      </c>
      <c r="M387" s="23" t="s">
        <v>20</v>
      </c>
      <c r="N387" s="23" t="s">
        <v>20</v>
      </c>
      <c r="O387" s="23" t="s">
        <v>20</v>
      </c>
      <c r="P387" s="23" t="s">
        <v>20</v>
      </c>
      <c r="Q387" s="23" t="s">
        <v>20</v>
      </c>
      <c r="R387" s="24">
        <f>VLOOKUP($A387&amp;"_"&amp;$C387,watf_2016!$A:$AD,5,FALSE)</f>
        <v>5592566</v>
      </c>
      <c r="S387" s="24">
        <f>VLOOKUP($A387&amp;"_"&amp;$C387,watf_2017!$A:$AD,18,FALSE)</f>
        <v>7612591</v>
      </c>
      <c r="T387" s="24">
        <f>VLOOKUP($A387&amp;"_"&amp;$C387,watf_2018!$A:$AD,18,FALSE)</f>
        <v>8806029</v>
      </c>
      <c r="U387" s="24">
        <f>VLOOKUP($A387&amp;"_"&amp;$C387,watf_2019!$A:$AD,18,FALSE)</f>
        <v>10578157</v>
      </c>
      <c r="V387" s="24">
        <f>VLOOKUP($A387&amp;"_"&amp;$C387,watf_2020!$A:$AD,19,FALSE)</f>
        <v>7934666</v>
      </c>
      <c r="W387" s="24">
        <f>VLOOKUP($A387&amp;"_"&amp;$C387,watf_2021!$A:$AD,18,FALSE)</f>
        <v>1381656</v>
      </c>
      <c r="X387" s="24">
        <f>VLOOKUP($A387&amp;"_"&amp;$C387,watf_2021!$A:$AD,19,FALSE)</f>
        <v>2672639.7733313139</v>
      </c>
      <c r="Y387" s="24">
        <v>6787948</v>
      </c>
      <c r="Z387" s="24">
        <v>8604209.1206634734</v>
      </c>
      <c r="AA387" s="24">
        <v>9589220.8218028899</v>
      </c>
      <c r="AB387" s="24">
        <v>10601587.440006783</v>
      </c>
      <c r="AC387" s="24">
        <v>11639102.905449899</v>
      </c>
      <c r="AD387" s="24">
        <v>12555757.722126344</v>
      </c>
      <c r="AE387" s="24">
        <v>13455418.547641644</v>
      </c>
      <c r="AF387" s="24">
        <v>14301137.264110819</v>
      </c>
      <c r="AG387" s="24">
        <v>15170511.758785039</v>
      </c>
      <c r="AH387" s="24">
        <v>16034850.22039533</v>
      </c>
      <c r="AI387" s="24">
        <v>16876885.013074588</v>
      </c>
      <c r="AJ387" s="24">
        <v>17707591.386941675</v>
      </c>
      <c r="AK387" s="24">
        <v>18511963.134621967</v>
      </c>
      <c r="AL387" s="24">
        <v>19286445.862768274</v>
      </c>
      <c r="AM387" s="24">
        <v>20050081.55575525</v>
      </c>
      <c r="AN387" s="24">
        <v>20795887.643475432</v>
      </c>
      <c r="AO387" s="24">
        <v>21526724.959010564</v>
      </c>
      <c r="AP387" s="24">
        <v>22243786.394802038</v>
      </c>
      <c r="AQ387" s="24">
        <v>22949447.454328947</v>
      </c>
      <c r="AR387" s="24">
        <v>23654108.477336999</v>
      </c>
      <c r="AS387" s="24">
        <v>24359238.214862626</v>
      </c>
      <c r="AT387" s="24">
        <v>25064368.925207317</v>
      </c>
      <c r="AU387" s="24">
        <v>25770029.984734204</v>
      </c>
      <c r="AV387" s="24">
        <v>26474691.007742252</v>
      </c>
      <c r="AW387" s="24">
        <v>27179820.745267887</v>
      </c>
      <c r="AX387" s="24">
        <v>27884951.455612577</v>
      </c>
      <c r="AY387" s="24">
        <v>28590612.515139464</v>
      </c>
      <c r="AZ387" s="24">
        <v>29295273.538147517</v>
      </c>
      <c r="BA387" s="24">
        <v>30000403.27567317</v>
      </c>
      <c r="BB387" s="24">
        <v>30705533.98601786</v>
      </c>
      <c r="BC387" s="21">
        <v>31408454.552036416</v>
      </c>
    </row>
    <row r="388" spans="1:55" ht="16" x14ac:dyDescent="0.45">
      <c r="A388" s="13" t="s">
        <v>24</v>
      </c>
      <c r="B388" s="14" t="s">
        <v>96</v>
      </c>
      <c r="C388" s="15" t="s">
        <v>120</v>
      </c>
      <c r="D388" s="16" t="s">
        <v>34</v>
      </c>
      <c r="E388" s="17" t="s">
        <v>20</v>
      </c>
      <c r="F388" s="17" t="s">
        <v>20</v>
      </c>
      <c r="G388" s="17" t="s">
        <v>20</v>
      </c>
      <c r="H388" s="17" t="s">
        <v>34</v>
      </c>
      <c r="I388" s="17" t="s">
        <v>20</v>
      </c>
      <c r="J388" s="17" t="s">
        <v>20</v>
      </c>
      <c r="K388" s="17" t="s">
        <v>20</v>
      </c>
      <c r="L388" s="17" t="s">
        <v>20</v>
      </c>
      <c r="M388" s="17" t="s">
        <v>20</v>
      </c>
      <c r="N388" s="17" t="s">
        <v>20</v>
      </c>
      <c r="O388" s="17" t="s">
        <v>20</v>
      </c>
      <c r="P388" s="17" t="s">
        <v>20</v>
      </c>
      <c r="Q388" s="17" t="s">
        <v>20</v>
      </c>
      <c r="R388" s="18">
        <f>VLOOKUP($A388&amp;"_"&amp;$C388,watf_2016!$A:$AD,5,FALSE)</f>
        <v>46515</v>
      </c>
      <c r="S388" s="18">
        <f>VLOOKUP($A388&amp;"_"&amp;$C388,watf_2017!$A:$AD,18,FALSE)</f>
        <v>51456</v>
      </c>
      <c r="T388" s="18">
        <f>VLOOKUP($A388&amp;"_"&amp;$C388,watf_2018!$A:$AD,18,FALSE)</f>
        <v>57592</v>
      </c>
      <c r="U388" s="18">
        <f>VLOOKUP($A388&amp;"_"&amp;$C388,watf_2019!$A:$AD,18,FALSE)</f>
        <v>60661.599999999999</v>
      </c>
      <c r="V388" s="18">
        <f>VLOOKUP($A388&amp;"_"&amp;$C388,watf_2020!$A:$AD,19,FALSE)</f>
        <v>55811</v>
      </c>
      <c r="W388" s="18">
        <f>VLOOKUP($A388&amp;"_"&amp;$C388,watf_2021!$A:$AD,18,FALSE)</f>
        <v>50160.6</v>
      </c>
      <c r="X388" s="18">
        <f>VLOOKUP($A388&amp;"_"&amp;$C388,watf_2021!$A:$AD,19,FALSE)</f>
        <v>58237.620315878914</v>
      </c>
      <c r="Y388" s="18">
        <v>56783.951999999997</v>
      </c>
      <c r="Z388" s="18">
        <v>58705.379215237539</v>
      </c>
      <c r="AA388" s="18">
        <v>58889.164550955844</v>
      </c>
      <c r="AB388" s="18">
        <v>61116.134275040451</v>
      </c>
      <c r="AC388" s="18">
        <v>63515.686660362822</v>
      </c>
      <c r="AD388" s="18">
        <v>65437.242830896401</v>
      </c>
      <c r="AE388" s="18">
        <v>67117.154474991767</v>
      </c>
      <c r="AF388" s="18">
        <v>68996.714032749354</v>
      </c>
      <c r="AG388" s="18">
        <v>70959.108716971357</v>
      </c>
      <c r="AH388" s="18">
        <v>72775.755885504652</v>
      </c>
      <c r="AI388" s="18">
        <v>74550.567124833498</v>
      </c>
      <c r="AJ388" s="18">
        <v>76288.614861535694</v>
      </c>
      <c r="AK388" s="18">
        <v>77987.504215941488</v>
      </c>
      <c r="AL388" s="18">
        <v>79643.591141583485</v>
      </c>
      <c r="AM388" s="18">
        <v>81287.642284894566</v>
      </c>
      <c r="AN388" s="18">
        <v>82919.758129246882</v>
      </c>
      <c r="AO388" s="18">
        <v>84543.379048196352</v>
      </c>
      <c r="AP388" s="18">
        <v>86156.715326309903</v>
      </c>
      <c r="AQ388" s="18">
        <v>87763.068175192588</v>
      </c>
      <c r="AR388" s="18">
        <v>89370.010326006362</v>
      </c>
      <c r="AS388" s="18">
        <v>90977.364988171932</v>
      </c>
      <c r="AT388" s="18">
        <v>92585.008408283698</v>
      </c>
      <c r="AU388" s="18">
        <v>94192.853958957843</v>
      </c>
      <c r="AV388" s="18">
        <v>95800.841001025663</v>
      </c>
      <c r="AW388" s="18">
        <v>97408.927087069023</v>
      </c>
      <c r="AX388" s="18">
        <v>99017.08250389529</v>
      </c>
      <c r="AY388" s="18">
        <v>100625.28645226956</v>
      </c>
      <c r="AZ388" s="18">
        <v>102233.52437272745</v>
      </c>
      <c r="BA388" s="18">
        <v>103841.7860736439</v>
      </c>
      <c r="BB388" s="18">
        <v>105450.06442088129</v>
      </c>
      <c r="BC388" s="15">
        <v>107058.36429498301</v>
      </c>
    </row>
    <row r="389" spans="1:55" ht="16" x14ac:dyDescent="0.45">
      <c r="A389" s="19" t="s">
        <v>25</v>
      </c>
      <c r="B389" s="20" t="s">
        <v>96</v>
      </c>
      <c r="C389" s="21" t="s">
        <v>120</v>
      </c>
      <c r="D389" s="22" t="s">
        <v>34</v>
      </c>
      <c r="E389" s="23" t="s">
        <v>20</v>
      </c>
      <c r="F389" s="23" t="s">
        <v>20</v>
      </c>
      <c r="G389" s="23" t="s">
        <v>20</v>
      </c>
      <c r="H389" s="23" t="s">
        <v>34</v>
      </c>
      <c r="I389" s="23" t="s">
        <v>20</v>
      </c>
      <c r="J389" s="23" t="s">
        <v>20</v>
      </c>
      <c r="K389" s="23" t="s">
        <v>20</v>
      </c>
      <c r="L389" s="23" t="s">
        <v>20</v>
      </c>
      <c r="M389" s="23" t="s">
        <v>20</v>
      </c>
      <c r="N389" s="23" t="s">
        <v>20</v>
      </c>
      <c r="O389" s="23" t="s">
        <v>20</v>
      </c>
      <c r="P389" s="23" t="s">
        <v>20</v>
      </c>
      <c r="Q389" s="23" t="s">
        <v>20</v>
      </c>
      <c r="R389" s="24">
        <f>VLOOKUP($A389&amp;"_"&amp;$C389,watf_2016!$A:$AD,5,FALSE)</f>
        <v>173925</v>
      </c>
      <c r="S389" s="24">
        <f>VLOOKUP($A389&amp;"_"&amp;$C389,watf_2017!$A:$AD,18,FALSE)</f>
        <v>169873</v>
      </c>
      <c r="T389" s="24">
        <f>VLOOKUP($A389&amp;"_"&amp;$C389,watf_2018!$A:$AD,18,FALSE)</f>
        <v>191709</v>
      </c>
      <c r="U389" s="24">
        <f>VLOOKUP($A389&amp;"_"&amp;$C389,watf_2019!$A:$AD,18,FALSE)</f>
        <v>189744</v>
      </c>
      <c r="V389" s="24">
        <f>VLOOKUP($A389&amp;"_"&amp;$C389,watf_2020!$A:$AD,19,FALSE)</f>
        <v>170810</v>
      </c>
      <c r="W389" s="24">
        <f>VLOOKUP($A389&amp;"_"&amp;$C389,watf_2021!$A:$AD,18,FALSE)</f>
        <v>102223</v>
      </c>
      <c r="X389" s="24">
        <f>VLOOKUP($A389&amp;"_"&amp;$C389,watf_2021!$A:$AD,19,FALSE)</f>
        <v>127264.58830061313</v>
      </c>
      <c r="Y389" s="24">
        <v>110646</v>
      </c>
      <c r="Z389" s="24">
        <v>110520.54771260713</v>
      </c>
      <c r="AA389" s="24">
        <v>123909.00051554141</v>
      </c>
      <c r="AB389" s="24">
        <v>133821.11067763047</v>
      </c>
      <c r="AC389" s="24">
        <v>143160.84359386942</v>
      </c>
      <c r="AD389" s="24">
        <v>152889.18388844555</v>
      </c>
      <c r="AE389" s="24">
        <v>161307.53299002847</v>
      </c>
      <c r="AF389" s="24">
        <v>169066.56972941829</v>
      </c>
      <c r="AG389" s="24">
        <v>176475.4873992881</v>
      </c>
      <c r="AH389" s="24">
        <v>183349.28495885211</v>
      </c>
      <c r="AI389" s="24">
        <v>189796.21850442127</v>
      </c>
      <c r="AJ389" s="24">
        <v>195948.47377950154</v>
      </c>
      <c r="AK389" s="24">
        <v>201758.76255182544</v>
      </c>
      <c r="AL389" s="24">
        <v>207306.78428048827</v>
      </c>
      <c r="AM389" s="24">
        <v>212382.3745191076</v>
      </c>
      <c r="AN389" s="24">
        <v>217365.367623745</v>
      </c>
      <c r="AO389" s="24">
        <v>222199.59456086482</v>
      </c>
      <c r="AP389" s="24">
        <v>226947.41790734357</v>
      </c>
      <c r="AQ389" s="24">
        <v>231608.16672233291</v>
      </c>
      <c r="AR389" s="24">
        <v>236288.22944078106</v>
      </c>
      <c r="AS389" s="24">
        <v>240899.65436512468</v>
      </c>
      <c r="AT389" s="24">
        <v>245487.11894309297</v>
      </c>
      <c r="AU389" s="24">
        <v>250037.49975309492</v>
      </c>
      <c r="AV389" s="24">
        <v>254629.26806755358</v>
      </c>
      <c r="AW389" s="24">
        <v>259170.05746870526</v>
      </c>
      <c r="AX389" s="24">
        <v>263701.01362811995</v>
      </c>
      <c r="AY389" s="24">
        <v>268206.1877032796</v>
      </c>
      <c r="AZ389" s="24">
        <v>272761.79062986339</v>
      </c>
      <c r="BA389" s="24">
        <v>277273.64772071561</v>
      </c>
      <c r="BB389" s="24">
        <v>281781.45803189022</v>
      </c>
      <c r="BC389" s="21">
        <v>286194.60362183466</v>
      </c>
    </row>
    <row r="390" spans="1:55" ht="16" x14ac:dyDescent="0.45">
      <c r="A390" s="13" t="s">
        <v>19</v>
      </c>
      <c r="B390" s="14" t="s">
        <v>96</v>
      </c>
      <c r="C390" s="15" t="s">
        <v>121</v>
      </c>
      <c r="D390" s="16" t="s">
        <v>34</v>
      </c>
      <c r="E390" s="17" t="s">
        <v>34</v>
      </c>
      <c r="F390" s="17" t="s">
        <v>34</v>
      </c>
      <c r="G390" s="17" t="s">
        <v>34</v>
      </c>
      <c r="H390" s="17" t="s">
        <v>20</v>
      </c>
      <c r="I390" s="17" t="s">
        <v>20</v>
      </c>
      <c r="J390" s="17" t="s">
        <v>20</v>
      </c>
      <c r="K390" s="17" t="s">
        <v>20</v>
      </c>
      <c r="L390" s="17" t="s">
        <v>20</v>
      </c>
      <c r="M390" s="17" t="s">
        <v>20</v>
      </c>
      <c r="N390" s="17" t="s">
        <v>20</v>
      </c>
      <c r="O390" s="17" t="s">
        <v>20</v>
      </c>
      <c r="P390" s="17" t="s">
        <v>20</v>
      </c>
      <c r="Q390" s="17" t="s">
        <v>34</v>
      </c>
      <c r="R390" s="18">
        <f>VLOOKUP($A390&amp;"_"&amp;$C390,watf_2016!$A:$AD,5,FALSE)</f>
        <v>59197531</v>
      </c>
      <c r="S390" s="18">
        <f>VLOOKUP($A390&amp;"_"&amp;$C390,watf_2017!$A:$AD,18,FALSE)</f>
        <v>60474704</v>
      </c>
      <c r="T390" s="18">
        <f>VLOOKUP($A390&amp;"_"&amp;$C390,watf_2018!$A:$AD,18,FALSE)</f>
        <v>62048754</v>
      </c>
      <c r="U390" s="18">
        <f>VLOOKUP($A390&amp;"_"&amp;$C390,watf_2019!$A:$AD,18,FALSE)</f>
        <v>64073854</v>
      </c>
      <c r="V390" s="18">
        <f>VLOOKUP($A390&amp;"_"&amp;$C390,watf_2020!$A:$AD,19,FALSE)</f>
        <v>64649408</v>
      </c>
      <c r="W390" s="18">
        <f>VLOOKUP($A390&amp;"_"&amp;$C390,watf_2021!$A:$AD,18,FALSE)</f>
        <v>25053965</v>
      </c>
      <c r="X390" s="18">
        <f>VLOOKUP($A390&amp;"_"&amp;$C390,watf_2021!$A:$AD,19,FALSE)</f>
        <v>41783753.231854126</v>
      </c>
      <c r="Y390" s="18">
        <v>60420581</v>
      </c>
      <c r="Z390" s="18">
        <v>64411302.546458021</v>
      </c>
      <c r="AA390" s="18">
        <v>65488531.507362366</v>
      </c>
      <c r="AB390" s="18">
        <v>66492942.890343226</v>
      </c>
      <c r="AC390" s="18">
        <v>67014142.362044752</v>
      </c>
      <c r="AD390" s="18">
        <v>67295795.030494913</v>
      </c>
      <c r="AE390" s="18">
        <v>67576498.476353154</v>
      </c>
      <c r="AF390" s="18">
        <v>67915813.512006342</v>
      </c>
      <c r="AG390" s="18">
        <v>68321411.20145525</v>
      </c>
      <c r="AH390" s="18">
        <v>68792900.768072724</v>
      </c>
      <c r="AI390" s="18">
        <v>69335139.907492191</v>
      </c>
      <c r="AJ390" s="18">
        <v>69941109.883958548</v>
      </c>
      <c r="AK390" s="18">
        <v>70548628.19058916</v>
      </c>
      <c r="AL390" s="18">
        <v>71156152.445698202</v>
      </c>
      <c r="AM390" s="18">
        <v>71767184.485537544</v>
      </c>
      <c r="AN390" s="18">
        <v>72373154.46192418</v>
      </c>
      <c r="AO390" s="18">
        <v>72980672.768536538</v>
      </c>
      <c r="AP390" s="18">
        <v>73588197.023641452</v>
      </c>
      <c r="AQ390" s="18">
        <v>74199229.063479811</v>
      </c>
      <c r="AR390" s="18">
        <v>74805199.039866269</v>
      </c>
      <c r="AS390" s="18">
        <v>75412717.346478626</v>
      </c>
      <c r="AT390" s="18">
        <v>76020241.601583421</v>
      </c>
      <c r="AU390" s="18">
        <v>76631273.64142178</v>
      </c>
      <c r="AV390" s="18">
        <v>77237243.617808253</v>
      </c>
      <c r="AW390" s="18">
        <v>77844761.92442061</v>
      </c>
      <c r="AX390" s="18">
        <v>78452286.179525509</v>
      </c>
      <c r="AY390" s="18">
        <v>79063318.219363883</v>
      </c>
      <c r="AZ390" s="18">
        <v>79669288.195750251</v>
      </c>
      <c r="BA390" s="18">
        <v>80276806.502362594</v>
      </c>
      <c r="BB390" s="18">
        <v>80884330.757467493</v>
      </c>
      <c r="BC390" s="15">
        <v>81495362.797305882</v>
      </c>
    </row>
    <row r="391" spans="1:55" ht="16" x14ac:dyDescent="0.45">
      <c r="A391" s="19" t="s">
        <v>22</v>
      </c>
      <c r="B391" s="20" t="s">
        <v>96</v>
      </c>
      <c r="C391" s="21" t="s">
        <v>121</v>
      </c>
      <c r="D391" s="22" t="s">
        <v>34</v>
      </c>
      <c r="E391" s="23" t="s">
        <v>34</v>
      </c>
      <c r="F391" s="23" t="s">
        <v>34</v>
      </c>
      <c r="G391" s="23" t="s">
        <v>34</v>
      </c>
      <c r="H391" s="23" t="s">
        <v>20</v>
      </c>
      <c r="I391" s="23" t="s">
        <v>20</v>
      </c>
      <c r="J391" s="23" t="s">
        <v>20</v>
      </c>
      <c r="K391" s="23" t="s">
        <v>20</v>
      </c>
      <c r="L391" s="23" t="s">
        <v>20</v>
      </c>
      <c r="M391" s="23" t="s">
        <v>20</v>
      </c>
      <c r="N391" s="23" t="s">
        <v>20</v>
      </c>
      <c r="O391" s="23" t="s">
        <v>20</v>
      </c>
      <c r="P391" s="23" t="s">
        <v>20</v>
      </c>
      <c r="Q391" s="23" t="s">
        <v>34</v>
      </c>
      <c r="R391" s="24">
        <f>VLOOKUP($A391&amp;"_"&amp;$C391,watf_2016!$A:$AD,5,FALSE)</f>
        <v>98011015</v>
      </c>
      <c r="S391" s="24">
        <f>VLOOKUP($A391&amp;"_"&amp;$C391,watf_2017!$A:$AD,18,FALSE)</f>
        <v>104223193</v>
      </c>
      <c r="T391" s="24">
        <f>VLOOKUP($A391&amp;"_"&amp;$C391,watf_2018!$A:$AD,18,FALSE)</f>
        <v>112914034</v>
      </c>
      <c r="U391" s="24">
        <f>VLOOKUP($A391&amp;"_"&amp;$C391,watf_2019!$A:$AD,18,FALSE)</f>
        <v>120963520</v>
      </c>
      <c r="V391" s="24">
        <f>VLOOKUP($A391&amp;"_"&amp;$C391,watf_2020!$A:$AD,19,FALSE)</f>
        <v>128018822</v>
      </c>
      <c r="W391" s="24">
        <f>VLOOKUP($A391&amp;"_"&amp;$C391,watf_2021!$A:$AD,18,FALSE)</f>
        <v>27699303</v>
      </c>
      <c r="X391" s="24">
        <f>VLOOKUP($A391&amp;"_"&amp;$C391,watf_2021!$A:$AD,19,FALSE)</f>
        <v>38702477.21865391</v>
      </c>
      <c r="Y391" s="24">
        <v>103866604</v>
      </c>
      <c r="Z391" s="24">
        <v>136459324.61060819</v>
      </c>
      <c r="AA391" s="24">
        <v>152805855.1993798</v>
      </c>
      <c r="AB391" s="24">
        <v>166330326.48100811</v>
      </c>
      <c r="AC391" s="24">
        <v>174740732.62415797</v>
      </c>
      <c r="AD391" s="24">
        <v>180385711.20125613</v>
      </c>
      <c r="AE391" s="24">
        <v>186149480.67756593</v>
      </c>
      <c r="AF391" s="24">
        <v>191642604.04264575</v>
      </c>
      <c r="AG391" s="24">
        <v>197468977.90650576</v>
      </c>
      <c r="AH391" s="24">
        <v>203449935.8899976</v>
      </c>
      <c r="AI391" s="24">
        <v>209793141.46200296</v>
      </c>
      <c r="AJ391" s="24">
        <v>215942506.00020814</v>
      </c>
      <c r="AK391" s="24">
        <v>222272917.91074362</v>
      </c>
      <c r="AL391" s="24">
        <v>228590815.78619409</v>
      </c>
      <c r="AM391" s="24">
        <v>235085167.82870197</v>
      </c>
      <c r="AN391" s="24">
        <v>241183841.83933762</v>
      </c>
      <c r="AO391" s="24">
        <v>247462866.24831444</v>
      </c>
      <c r="AP391" s="24">
        <v>253729452.70712456</v>
      </c>
      <c r="AQ391" s="24">
        <v>260171814.65204942</v>
      </c>
      <c r="AR391" s="24">
        <v>266220104.95637733</v>
      </c>
      <c r="AS391" s="24">
        <v>272448051.36440694</v>
      </c>
      <c r="AT391" s="24">
        <v>278663635.49904805</v>
      </c>
      <c r="AU391" s="24">
        <v>285054319.04536217</v>
      </c>
      <c r="AV391" s="24">
        <v>291052530.82236397</v>
      </c>
      <c r="AW391" s="24">
        <v>297229707.07750559</v>
      </c>
      <c r="AX391" s="24">
        <v>303394596.32993692</v>
      </c>
      <c r="AY391" s="24">
        <v>309733911.5161044</v>
      </c>
      <c r="AZ391" s="24">
        <v>315682348.31072193</v>
      </c>
      <c r="BA391" s="24">
        <v>321809060.61673874</v>
      </c>
      <c r="BB391" s="24">
        <v>327923560.78666162</v>
      </c>
      <c r="BC391" s="21">
        <v>334211815.99893779</v>
      </c>
    </row>
    <row r="392" spans="1:55" ht="16" x14ac:dyDescent="0.45">
      <c r="A392" s="13" t="s">
        <v>23</v>
      </c>
      <c r="B392" s="14" t="s">
        <v>96</v>
      </c>
      <c r="C392" s="15" t="s">
        <v>121</v>
      </c>
      <c r="D392" s="16" t="s">
        <v>34</v>
      </c>
      <c r="E392" s="17" t="s">
        <v>34</v>
      </c>
      <c r="F392" s="17" t="s">
        <v>34</v>
      </c>
      <c r="G392" s="17" t="s">
        <v>34</v>
      </c>
      <c r="H392" s="17" t="s">
        <v>20</v>
      </c>
      <c r="I392" s="17" t="s">
        <v>20</v>
      </c>
      <c r="J392" s="17" t="s">
        <v>20</v>
      </c>
      <c r="K392" s="17" t="s">
        <v>20</v>
      </c>
      <c r="L392" s="17" t="s">
        <v>20</v>
      </c>
      <c r="M392" s="17" t="s">
        <v>20</v>
      </c>
      <c r="N392" s="17" t="s">
        <v>20</v>
      </c>
      <c r="O392" s="17" t="s">
        <v>20</v>
      </c>
      <c r="P392" s="17" t="s">
        <v>20</v>
      </c>
      <c r="Q392" s="17" t="s">
        <v>34</v>
      </c>
      <c r="R392" s="18">
        <f>VLOOKUP($A392&amp;"_"&amp;$C392,watf_2016!$A:$AD,5,FALSE)</f>
        <v>157683151</v>
      </c>
      <c r="S392" s="18">
        <f>VLOOKUP($A392&amp;"_"&amp;$C392,watf_2017!$A:$AD,18,FALSE)</f>
        <v>165097803</v>
      </c>
      <c r="T392" s="18">
        <f>VLOOKUP($A392&amp;"_"&amp;$C392,watf_2018!$A:$AD,18,FALSE)</f>
        <v>175477233</v>
      </c>
      <c r="U392" s="18">
        <f>VLOOKUP($A392&amp;"_"&amp;$C392,watf_2019!$A:$AD,18,FALSE)</f>
        <v>185452167</v>
      </c>
      <c r="V392" s="18">
        <f>VLOOKUP($A392&amp;"_"&amp;$C392,watf_2020!$A:$AD,19,FALSE)</f>
        <v>193083634</v>
      </c>
      <c r="W392" s="18">
        <f>VLOOKUP($A392&amp;"_"&amp;$C392,watf_2021!$A:$AD,18,FALSE)</f>
        <v>52906921</v>
      </c>
      <c r="X392" s="18">
        <f>VLOOKUP($A392&amp;"_"&amp;$C392,watf_2021!$A:$AD,19,FALSE)</f>
        <v>80666928.367555514</v>
      </c>
      <c r="Y392" s="18">
        <v>164692057</v>
      </c>
      <c r="Z392" s="18">
        <v>201365655.9845328</v>
      </c>
      <c r="AA392" s="18">
        <v>218832354.92949027</v>
      </c>
      <c r="AB392" s="18">
        <v>233397042.80789125</v>
      </c>
      <c r="AC392" s="18">
        <v>242350659.61630285</v>
      </c>
      <c r="AD392" s="18">
        <v>248291896.54789811</v>
      </c>
      <c r="AE392" s="18">
        <v>254351265.56704983</v>
      </c>
      <c r="AF392" s="18">
        <v>260198077.52345726</v>
      </c>
      <c r="AG392" s="18">
        <v>266445407.2484138</v>
      </c>
      <c r="AH392" s="18">
        <v>272913756.3147887</v>
      </c>
      <c r="AI392" s="18">
        <v>279816169.62769759</v>
      </c>
      <c r="AJ392" s="18">
        <v>286588152.0981766</v>
      </c>
      <c r="AK392" s="18">
        <v>293543180.26295733</v>
      </c>
      <c r="AL392" s="18">
        <v>300485669.51600027</v>
      </c>
      <c r="AM392" s="18">
        <v>307608564.22198004</v>
      </c>
      <c r="AN392" s="18">
        <v>314329731.24225235</v>
      </c>
      <c r="AO392" s="18">
        <v>321233245.26526487</v>
      </c>
      <c r="AP392" s="18">
        <v>328124296.64897692</v>
      </c>
      <c r="AQ392" s="18">
        <v>335195073.13213408</v>
      </c>
      <c r="AR392" s="18">
        <v>341865732.2796765</v>
      </c>
      <c r="AS392" s="18">
        <v>348718042.42428887</v>
      </c>
      <c r="AT392" s="18">
        <v>355557965.79287779</v>
      </c>
      <c r="AU392" s="18">
        <v>362576936.52034158</v>
      </c>
      <c r="AV392" s="18">
        <v>369197393.72622401</v>
      </c>
      <c r="AW392" s="18">
        <v>375998808.59916103</v>
      </c>
      <c r="AX392" s="18">
        <v>382787912.15225142</v>
      </c>
      <c r="AY392" s="18">
        <v>389755387.92654967</v>
      </c>
      <c r="AZ392" s="18">
        <v>396325947.48377484</v>
      </c>
      <c r="BA392" s="18">
        <v>403076774.04341346</v>
      </c>
      <c r="BB392" s="18">
        <v>409815364.3343243</v>
      </c>
      <c r="BC392" s="15">
        <v>416731654.30170435</v>
      </c>
    </row>
    <row r="393" spans="1:55" ht="16" x14ac:dyDescent="0.45">
      <c r="A393" s="19" t="s">
        <v>24</v>
      </c>
      <c r="B393" s="20" t="s">
        <v>96</v>
      </c>
      <c r="C393" s="21" t="s">
        <v>121</v>
      </c>
      <c r="D393" s="22" t="s">
        <v>34</v>
      </c>
      <c r="E393" s="23" t="s">
        <v>34</v>
      </c>
      <c r="F393" s="23" t="s">
        <v>34</v>
      </c>
      <c r="G393" s="23" t="s">
        <v>34</v>
      </c>
      <c r="H393" s="23" t="s">
        <v>20</v>
      </c>
      <c r="I393" s="23" t="s">
        <v>20</v>
      </c>
      <c r="J393" s="23" t="s">
        <v>20</v>
      </c>
      <c r="K393" s="23" t="s">
        <v>20</v>
      </c>
      <c r="L393" s="23" t="s">
        <v>20</v>
      </c>
      <c r="M393" s="23" t="s">
        <v>20</v>
      </c>
      <c r="N393" s="23" t="s">
        <v>20</v>
      </c>
      <c r="O393" s="23" t="s">
        <v>20</v>
      </c>
      <c r="P393" s="23" t="s">
        <v>20</v>
      </c>
      <c r="Q393" s="23" t="s">
        <v>34</v>
      </c>
      <c r="R393" s="24">
        <f>VLOOKUP($A393&amp;"_"&amp;$C393,watf_2016!$A:$AD,5,FALSE)</f>
        <v>952159</v>
      </c>
      <c r="S393" s="24">
        <f>VLOOKUP($A393&amp;"_"&amp;$C393,watf_2017!$A:$AD,18,FALSE)</f>
        <v>1005808</v>
      </c>
      <c r="T393" s="24">
        <f>VLOOKUP($A393&amp;"_"&amp;$C393,watf_2018!$A:$AD,18,FALSE)</f>
        <v>1099139</v>
      </c>
      <c r="U393" s="24">
        <f>VLOOKUP($A393&amp;"_"&amp;$C393,watf_2019!$A:$AD,18,FALSE)</f>
        <v>1091023.1270000001</v>
      </c>
      <c r="V393" s="24">
        <f>VLOOKUP($A393&amp;"_"&amp;$C393,watf_2020!$A:$AD,19,FALSE)</f>
        <v>1060268</v>
      </c>
      <c r="W393" s="24">
        <f>VLOOKUP($A393&amp;"_"&amp;$C393,watf_2021!$A:$AD,18,FALSE)</f>
        <v>799892.255</v>
      </c>
      <c r="X393" s="24">
        <f>VLOOKUP($A393&amp;"_"&amp;$C393,watf_2021!$A:$AD,19,FALSE)</f>
        <v>1039727.1663552503</v>
      </c>
      <c r="Y393" s="24">
        <v>1072565.7590000001</v>
      </c>
      <c r="Z393" s="24">
        <v>1030613.0046963636</v>
      </c>
      <c r="AA393" s="24">
        <v>1028179.778025512</v>
      </c>
      <c r="AB393" s="24">
        <v>1074510.4806243503</v>
      </c>
      <c r="AC393" s="24">
        <v>1120709.7560532843</v>
      </c>
      <c r="AD393" s="24">
        <v>1163141.113266076</v>
      </c>
      <c r="AE393" s="24">
        <v>1202628.5720707371</v>
      </c>
      <c r="AF393" s="24">
        <v>1240015.375954971</v>
      </c>
      <c r="AG393" s="24">
        <v>1275132.5568542215</v>
      </c>
      <c r="AH393" s="24">
        <v>1307080.320075619</v>
      </c>
      <c r="AI393" s="24">
        <v>1337181.2203188639</v>
      </c>
      <c r="AJ393" s="24">
        <v>1366444.8981318055</v>
      </c>
      <c r="AK393" s="24">
        <v>1391616.0010056146</v>
      </c>
      <c r="AL393" s="24">
        <v>1415708.8793621128</v>
      </c>
      <c r="AM393" s="24">
        <v>1439625.4205535809</v>
      </c>
      <c r="AN393" s="24">
        <v>1463709.7819562324</v>
      </c>
      <c r="AO393" s="24">
        <v>1487094.7402441145</v>
      </c>
      <c r="AP393" s="24">
        <v>1510627.204843543</v>
      </c>
      <c r="AQ393" s="24">
        <v>1534068.0119234021</v>
      </c>
      <c r="AR393" s="24">
        <v>1557837.5260603563</v>
      </c>
      <c r="AS393" s="24">
        <v>1581049.0646738615</v>
      </c>
      <c r="AT393" s="24">
        <v>1604531.6776771403</v>
      </c>
      <c r="AU393" s="24">
        <v>1628024.642600565</v>
      </c>
      <c r="AV393" s="24">
        <v>1651837.398922395</v>
      </c>
      <c r="AW393" s="24">
        <v>1675084.7880701141</v>
      </c>
      <c r="AX393" s="24">
        <v>1698597.1234569713</v>
      </c>
      <c r="AY393" s="24">
        <v>1722114.7301355614</v>
      </c>
      <c r="AZ393" s="24">
        <v>1745947.9160470068</v>
      </c>
      <c r="BA393" s="24">
        <v>1769212.2426299672</v>
      </c>
      <c r="BB393" s="24">
        <v>1792738.6202329621</v>
      </c>
      <c r="BC393" s="21">
        <v>1817367.5405193574</v>
      </c>
    </row>
    <row r="394" spans="1:55" ht="16" x14ac:dyDescent="0.45">
      <c r="A394" s="13" t="s">
        <v>25</v>
      </c>
      <c r="B394" s="14" t="s">
        <v>96</v>
      </c>
      <c r="C394" s="15" t="s">
        <v>121</v>
      </c>
      <c r="D394" s="16" t="s">
        <v>34</v>
      </c>
      <c r="E394" s="17" t="s">
        <v>34</v>
      </c>
      <c r="F394" s="17" t="s">
        <v>34</v>
      </c>
      <c r="G394" s="17" t="s">
        <v>34</v>
      </c>
      <c r="H394" s="17" t="s">
        <v>20</v>
      </c>
      <c r="I394" s="17" t="s">
        <v>20</v>
      </c>
      <c r="J394" s="17" t="s">
        <v>20</v>
      </c>
      <c r="K394" s="17" t="s">
        <v>20</v>
      </c>
      <c r="L394" s="17" t="s">
        <v>20</v>
      </c>
      <c r="M394" s="17" t="s">
        <v>20</v>
      </c>
      <c r="N394" s="17" t="s">
        <v>20</v>
      </c>
      <c r="O394" s="17" t="s">
        <v>20</v>
      </c>
      <c r="P394" s="17" t="s">
        <v>20</v>
      </c>
      <c r="Q394" s="17" t="s">
        <v>34</v>
      </c>
      <c r="R394" s="18">
        <f>VLOOKUP($A394&amp;"_"&amp;$C394,watf_2016!$A:$AD,5,FALSE)</f>
        <v>1488541</v>
      </c>
      <c r="S394" s="18">
        <f>VLOOKUP($A394&amp;"_"&amp;$C394,watf_2017!$A:$AD,18,FALSE)</f>
        <v>1500828</v>
      </c>
      <c r="T394" s="18">
        <f>VLOOKUP($A394&amp;"_"&amp;$C394,watf_2018!$A:$AD,18,FALSE)</f>
        <v>1542198</v>
      </c>
      <c r="U394" s="18">
        <f>VLOOKUP($A394&amp;"_"&amp;$C394,watf_2019!$A:$AD,18,FALSE)</f>
        <v>1616388</v>
      </c>
      <c r="V394" s="18">
        <f>VLOOKUP($A394&amp;"_"&amp;$C394,watf_2020!$A:$AD,19,FALSE)</f>
        <v>1657592</v>
      </c>
      <c r="W394" s="18">
        <f>VLOOKUP($A394&amp;"_"&amp;$C394,watf_2021!$A:$AD,18,FALSE)</f>
        <v>702745</v>
      </c>
      <c r="X394" s="18">
        <f>VLOOKUP($A394&amp;"_"&amp;$C394,watf_2021!$A:$AD,19,FALSE)</f>
        <v>947247.00852893991</v>
      </c>
      <c r="Y394" s="18">
        <v>1485209</v>
      </c>
      <c r="Z394" s="18">
        <v>1619075.9183245613</v>
      </c>
      <c r="AA394" s="18">
        <v>1734161.4952199245</v>
      </c>
      <c r="AB394" s="18">
        <v>1822090.691168569</v>
      </c>
      <c r="AC394" s="18">
        <v>1871268.2388262015</v>
      </c>
      <c r="AD394" s="18">
        <v>1900989.3564985131</v>
      </c>
      <c r="AE394" s="18">
        <v>1931266.4335113168</v>
      </c>
      <c r="AF394" s="18">
        <v>1959648.2616594019</v>
      </c>
      <c r="AG394" s="18">
        <v>1989790.9463939064</v>
      </c>
      <c r="AH394" s="18">
        <v>2020567.642512762</v>
      </c>
      <c r="AI394" s="18">
        <v>2053204.4659961923</v>
      </c>
      <c r="AJ394" s="18">
        <v>2084280.1473354157</v>
      </c>
      <c r="AK394" s="18">
        <v>2116125.2285306631</v>
      </c>
      <c r="AL394" s="18">
        <v>2147585.8686887887</v>
      </c>
      <c r="AM394" s="18">
        <v>2179801.8353950446</v>
      </c>
      <c r="AN394" s="18">
        <v>2209364.3854893507</v>
      </c>
      <c r="AO394" s="18">
        <v>2239689.8268796783</v>
      </c>
      <c r="AP394" s="18">
        <v>2269649.1540420651</v>
      </c>
      <c r="AQ394" s="18">
        <v>2300357.9425573274</v>
      </c>
      <c r="AR394" s="18">
        <v>2328479.7134858919</v>
      </c>
      <c r="AS394" s="18">
        <v>2357357.8635758366</v>
      </c>
      <c r="AT394" s="18">
        <v>2385887.4722794769</v>
      </c>
      <c r="AU394" s="18">
        <v>2415160.6565675791</v>
      </c>
      <c r="AV394" s="18">
        <v>2441911.0164368311</v>
      </c>
      <c r="AW394" s="18">
        <v>2469411.2462070463</v>
      </c>
      <c r="AX394" s="18">
        <v>2496579.782378498</v>
      </c>
      <c r="AY394" s="18">
        <v>2524485.9943910995</v>
      </c>
      <c r="AZ394" s="18">
        <v>2549931.4419635125</v>
      </c>
      <c r="BA394" s="18">
        <v>2576120.2587881237</v>
      </c>
      <c r="BB394" s="18">
        <v>2601993.5324844681</v>
      </c>
      <c r="BC394" s="15">
        <v>2628598.5744800456</v>
      </c>
    </row>
    <row r="395" spans="1:55" ht="16" x14ac:dyDescent="0.45">
      <c r="A395" s="19" t="s">
        <v>22</v>
      </c>
      <c r="B395" s="20" t="s">
        <v>96</v>
      </c>
      <c r="C395" s="21" t="s">
        <v>122</v>
      </c>
      <c r="D395" s="22" t="s">
        <v>34</v>
      </c>
      <c r="E395" s="23" t="s">
        <v>20</v>
      </c>
      <c r="F395" s="23" t="s">
        <v>34</v>
      </c>
      <c r="G395" s="23" t="s">
        <v>34</v>
      </c>
      <c r="H395" s="23" t="s">
        <v>20</v>
      </c>
      <c r="I395" s="23" t="s">
        <v>20</v>
      </c>
      <c r="J395" s="23" t="s">
        <v>20</v>
      </c>
      <c r="K395" s="23" t="s">
        <v>20</v>
      </c>
      <c r="L395" s="23" t="s">
        <v>20</v>
      </c>
      <c r="M395" s="23" t="s">
        <v>20</v>
      </c>
      <c r="N395" s="23" t="s">
        <v>20</v>
      </c>
      <c r="O395" s="23" t="s">
        <v>20</v>
      </c>
      <c r="P395" s="23" t="s">
        <v>20</v>
      </c>
      <c r="Q395" s="23" t="s">
        <v>20</v>
      </c>
      <c r="R395" s="24">
        <f>VLOOKUP($A395&amp;"_"&amp;$C395,watf_2016!$A:$AD,5,FALSE)</f>
        <v>4225850</v>
      </c>
      <c r="S395" s="24">
        <f>VLOOKUP($A395&amp;"_"&amp;$C395,watf_2017!$A:$AD,18,FALSE)</f>
        <v>4784024</v>
      </c>
      <c r="T395" s="24">
        <f>VLOOKUP($A395&amp;"_"&amp;$C395,watf_2018!$A:$AD,18,FALSE)</f>
        <v>5243468</v>
      </c>
      <c r="U395" s="24">
        <f>VLOOKUP($A395&amp;"_"&amp;$C395,watf_2019!$A:$AD,18,FALSE)</f>
        <v>6252489</v>
      </c>
      <c r="V395" s="24">
        <f>VLOOKUP($A395&amp;"_"&amp;$C395,watf_2020!$A:$AD,19,FALSE)</f>
        <v>6501858</v>
      </c>
      <c r="W395" s="24">
        <f>VLOOKUP($A395&amp;"_"&amp;$C395,watf_2021!$A:$AD,18,FALSE)</f>
        <v>1804256</v>
      </c>
      <c r="X395" s="24">
        <f>VLOOKUP($A395&amp;"_"&amp;$C395,watf_2021!$A:$AD,19,FALSE)</f>
        <v>2472370.5888245245</v>
      </c>
      <c r="Y395" s="24">
        <v>5347624</v>
      </c>
      <c r="Z395" s="24">
        <v>6132850.0209671771</v>
      </c>
      <c r="AA395" s="24">
        <v>6832982.2427249625</v>
      </c>
      <c r="AB395" s="24">
        <v>7450721.7748429989</v>
      </c>
      <c r="AC395" s="24">
        <v>7999002.6723093772</v>
      </c>
      <c r="AD395" s="24">
        <v>8565014.6104497593</v>
      </c>
      <c r="AE395" s="24">
        <v>9078096.9421477932</v>
      </c>
      <c r="AF395" s="24">
        <v>9567252.9760653973</v>
      </c>
      <c r="AG395" s="24">
        <v>10082071.258316312</v>
      </c>
      <c r="AH395" s="24">
        <v>10590991.448809048</v>
      </c>
      <c r="AI395" s="24">
        <v>11094584.019002654</v>
      </c>
      <c r="AJ395" s="24">
        <v>11593051.041120308</v>
      </c>
      <c r="AK395" s="24">
        <v>12074979.816391602</v>
      </c>
      <c r="AL395" s="24">
        <v>12539709.136212787</v>
      </c>
      <c r="AM395" s="24">
        <v>12996812.3274961</v>
      </c>
      <c r="AN395" s="24">
        <v>13447506.661801111</v>
      </c>
      <c r="AO395" s="24">
        <v>13893150.778517561</v>
      </c>
      <c r="AP395" s="24">
        <v>14334846.954192016</v>
      </c>
      <c r="AQ395" s="24">
        <v>14773927.098052019</v>
      </c>
      <c r="AR395" s="24">
        <v>15215162.60483972</v>
      </c>
      <c r="AS395" s="24">
        <v>15658661.242701503</v>
      </c>
      <c r="AT395" s="24">
        <v>16104536.168191066</v>
      </c>
      <c r="AU395" s="24">
        <v>16552906.195689803</v>
      </c>
      <c r="AV395" s="24">
        <v>17003896.08029817</v>
      </c>
      <c r="AW395" s="24">
        <v>17457636.814871654</v>
      </c>
      <c r="AX395" s="24">
        <v>17914265.941908509</v>
      </c>
      <c r="AY395" s="24">
        <v>18373927.881031897</v>
      </c>
      <c r="AZ395" s="24">
        <v>18836774.272846155</v>
      </c>
      <c r="BA395" s="24">
        <v>19302964.339985814</v>
      </c>
      <c r="BB395" s="24">
        <v>19772665.266217157</v>
      </c>
      <c r="BC395" s="21">
        <v>20255284.787074879</v>
      </c>
    </row>
    <row r="396" spans="1:55" ht="16" x14ac:dyDescent="0.45">
      <c r="A396" s="13" t="s">
        <v>23</v>
      </c>
      <c r="B396" s="14" t="s">
        <v>96</v>
      </c>
      <c r="C396" s="15" t="s">
        <v>122</v>
      </c>
      <c r="D396" s="16" t="s">
        <v>34</v>
      </c>
      <c r="E396" s="17" t="s">
        <v>20</v>
      </c>
      <c r="F396" s="17" t="s">
        <v>34</v>
      </c>
      <c r="G396" s="17" t="s">
        <v>34</v>
      </c>
      <c r="H396" s="17" t="s">
        <v>20</v>
      </c>
      <c r="I396" s="17" t="s">
        <v>20</v>
      </c>
      <c r="J396" s="17" t="s">
        <v>20</v>
      </c>
      <c r="K396" s="17" t="s">
        <v>20</v>
      </c>
      <c r="L396" s="17" t="s">
        <v>20</v>
      </c>
      <c r="M396" s="17" t="s">
        <v>20</v>
      </c>
      <c r="N396" s="17" t="s">
        <v>20</v>
      </c>
      <c r="O396" s="17" t="s">
        <v>20</v>
      </c>
      <c r="P396" s="17" t="s">
        <v>20</v>
      </c>
      <c r="Q396" s="17" t="s">
        <v>20</v>
      </c>
      <c r="R396" s="18">
        <f>VLOOKUP($A396&amp;"_"&amp;$C396,watf_2016!$A:$AD,5,FALSE)</f>
        <v>4228893</v>
      </c>
      <c r="S396" s="18">
        <f>VLOOKUP($A396&amp;"_"&amp;$C396,watf_2017!$A:$AD,18,FALSE)</f>
        <v>4787738</v>
      </c>
      <c r="T396" s="18">
        <f>VLOOKUP($A396&amp;"_"&amp;$C396,watf_2018!$A:$AD,18,FALSE)</f>
        <v>5245670</v>
      </c>
      <c r="U396" s="18">
        <f>VLOOKUP($A396&amp;"_"&amp;$C396,watf_2019!$A:$AD,18,FALSE)</f>
        <v>6255522</v>
      </c>
      <c r="V396" s="18">
        <f>VLOOKUP($A396&amp;"_"&amp;$C396,watf_2020!$A:$AD,19,FALSE)</f>
        <v>6504667</v>
      </c>
      <c r="W396" s="18">
        <f>VLOOKUP($A396&amp;"_"&amp;$C396,watf_2021!$A:$AD,18,FALSE)</f>
        <v>1806718</v>
      </c>
      <c r="X396" s="18">
        <f>VLOOKUP($A396&amp;"_"&amp;$C396,watf_2021!$A:$AD,19,FALSE)</f>
        <v>2473925.0175534002</v>
      </c>
      <c r="Y396" s="18">
        <v>5348917</v>
      </c>
      <c r="Z396" s="18">
        <v>6196295.8388606953</v>
      </c>
      <c r="AA396" s="18">
        <v>6834634.3869370166</v>
      </c>
      <c r="AB396" s="18">
        <v>7452523.2820646875</v>
      </c>
      <c r="AC396" s="18">
        <v>8000936.7481634934</v>
      </c>
      <c r="AD396" s="18">
        <v>8567085.5421179757</v>
      </c>
      <c r="AE396" s="18">
        <v>9080291.9318004306</v>
      </c>
      <c r="AF396" s="18">
        <v>9569566.2385718953</v>
      </c>
      <c r="AG396" s="18">
        <v>10084508.998542065</v>
      </c>
      <c r="AH396" s="18">
        <v>10593552.240656665</v>
      </c>
      <c r="AI396" s="18">
        <v>11097266.574308816</v>
      </c>
      <c r="AJ396" s="18">
        <v>11595854.120580673</v>
      </c>
      <c r="AK396" s="18">
        <v>12077899.421229674</v>
      </c>
      <c r="AL396" s="18">
        <v>12542741.107778685</v>
      </c>
      <c r="AM396" s="18">
        <v>12999954.821871068</v>
      </c>
      <c r="AN396" s="18">
        <v>13450758.129390027</v>
      </c>
      <c r="AO396" s="18">
        <v>13896509.998230208</v>
      </c>
      <c r="AP396" s="18">
        <v>14338312.971457213</v>
      </c>
      <c r="AQ396" s="18">
        <v>14777499.280340411</v>
      </c>
      <c r="AR396" s="18">
        <v>15218841.473295704</v>
      </c>
      <c r="AS396" s="18">
        <v>15662447.344526689</v>
      </c>
      <c r="AT396" s="18">
        <v>16108430.077947151</v>
      </c>
      <c r="AU396" s="18">
        <v>16556908.516666565</v>
      </c>
      <c r="AV396" s="18">
        <v>17008007.445949875</v>
      </c>
      <c r="AW396" s="18">
        <v>17461857.890325282</v>
      </c>
      <c r="AX396" s="18">
        <v>17918597.425547387</v>
      </c>
      <c r="AY396" s="18">
        <v>18378370.506158527</v>
      </c>
      <c r="AZ396" s="18">
        <v>18841328.809428155</v>
      </c>
      <c r="BA396" s="18">
        <v>19307631.596489191</v>
      </c>
      <c r="BB396" s="18">
        <v>19777446.091531206</v>
      </c>
      <c r="BC396" s="15">
        <v>20260182.30478175</v>
      </c>
    </row>
    <row r="397" spans="1:55" ht="16" x14ac:dyDescent="0.45">
      <c r="A397" s="19" t="s">
        <v>25</v>
      </c>
      <c r="B397" s="20" t="s">
        <v>96</v>
      </c>
      <c r="C397" s="21" t="s">
        <v>122</v>
      </c>
      <c r="D397" s="22" t="s">
        <v>34</v>
      </c>
      <c r="E397" s="23" t="s">
        <v>20</v>
      </c>
      <c r="F397" s="23" t="s">
        <v>34</v>
      </c>
      <c r="G397" s="23" t="s">
        <v>34</v>
      </c>
      <c r="H397" s="23" t="s">
        <v>20</v>
      </c>
      <c r="I397" s="23" t="s">
        <v>20</v>
      </c>
      <c r="J397" s="23" t="s">
        <v>20</v>
      </c>
      <c r="K397" s="23" t="s">
        <v>20</v>
      </c>
      <c r="L397" s="23" t="s">
        <v>20</v>
      </c>
      <c r="M397" s="23" t="s">
        <v>20</v>
      </c>
      <c r="N397" s="23" t="s">
        <v>20</v>
      </c>
      <c r="O397" s="23" t="s">
        <v>20</v>
      </c>
      <c r="P397" s="23" t="s">
        <v>20</v>
      </c>
      <c r="Q397" s="23" t="s">
        <v>20</v>
      </c>
      <c r="R397" s="24">
        <f>VLOOKUP($A397&amp;"_"&amp;$C397,watf_2016!$A:$AD,5,FALSE)</f>
        <v>0</v>
      </c>
      <c r="S397" s="24">
        <f>VLOOKUP($A397&amp;"_"&amp;$C397,watf_2017!$A:$AD,18,FALSE)</f>
        <v>53108</v>
      </c>
      <c r="T397" s="24">
        <f>VLOOKUP($A397&amp;"_"&amp;$C397,watf_2018!$A:$AD,18,FALSE)</f>
        <v>55780</v>
      </c>
      <c r="U397" s="24">
        <f>VLOOKUP($A397&amp;"_"&amp;$C397,watf_2019!$A:$AD,18,FALSE)</f>
        <v>61396</v>
      </c>
      <c r="V397" s="24">
        <f>VLOOKUP($A397&amp;"_"&amp;$C397,watf_2020!$A:$AD,19,FALSE)</f>
        <v>64482</v>
      </c>
      <c r="W397" s="24">
        <f>VLOOKUP($A397&amp;"_"&amp;$C397,watf_2021!$A:$AD,18,FALSE)</f>
        <v>29650</v>
      </c>
      <c r="X397" s="24">
        <f>VLOOKUP($A397&amp;"_"&amp;$C397,watf_2021!$A:$AD,19,FALSE)</f>
        <v>35343.748619939463</v>
      </c>
      <c r="Y397" s="24">
        <v>50925</v>
      </c>
      <c r="Z397" s="24">
        <v>52707.395222775776</v>
      </c>
      <c r="AA397" s="24">
        <v>58335.666775713304</v>
      </c>
      <c r="AB397" s="24">
        <v>63768.410242776554</v>
      </c>
      <c r="AC397" s="24">
        <v>68773.025747981213</v>
      </c>
      <c r="AD397" s="24">
        <v>73665.300187742279</v>
      </c>
      <c r="AE397" s="24">
        <v>76437.420540772233</v>
      </c>
      <c r="AF397" s="24">
        <v>79042.020543366147</v>
      </c>
      <c r="AG397" s="24">
        <v>81702.97651280713</v>
      </c>
      <c r="AH397" s="24">
        <v>84282.837629907153</v>
      </c>
      <c r="AI397" s="24">
        <v>86789.59920971244</v>
      </c>
      <c r="AJ397" s="24">
        <v>89217.366257726564</v>
      </c>
      <c r="AK397" s="24">
        <v>91531.527778357471</v>
      </c>
      <c r="AL397" s="24">
        <v>93731.085682636913</v>
      </c>
      <c r="AM397" s="24">
        <v>95860.307738287549</v>
      </c>
      <c r="AN397" s="24">
        <v>97917.218536581946</v>
      </c>
      <c r="AO397" s="24">
        <v>99917.528011594899</v>
      </c>
      <c r="AP397" s="24">
        <v>101864.51801900635</v>
      </c>
      <c r="AQ397" s="24">
        <v>103767.82834636699</v>
      </c>
      <c r="AR397" s="24">
        <v>105636.83032952818</v>
      </c>
      <c r="AS397" s="24">
        <v>107480.94986802657</v>
      </c>
      <c r="AT397" s="24">
        <v>109298.47850740055</v>
      </c>
      <c r="AU397" s="24">
        <v>111093.51529452341</v>
      </c>
      <c r="AV397" s="24">
        <v>112857.94611288779</v>
      </c>
      <c r="AW397" s="24">
        <v>114601.14681480263</v>
      </c>
      <c r="AX397" s="24">
        <v>116321.36084074399</v>
      </c>
      <c r="AY397" s="24">
        <v>118022.64107064728</v>
      </c>
      <c r="AZ397" s="24">
        <v>119696.8291563083</v>
      </c>
      <c r="BA397" s="24">
        <v>121353.25865186105</v>
      </c>
      <c r="BB397" s="24">
        <v>122990.13263259763</v>
      </c>
      <c r="BC397" s="21">
        <v>124639.285771442</v>
      </c>
    </row>
    <row r="398" spans="1:55" ht="16" x14ac:dyDescent="0.45">
      <c r="A398" s="13" t="s">
        <v>24</v>
      </c>
      <c r="B398" s="14" t="s">
        <v>96</v>
      </c>
      <c r="C398" s="15" t="s">
        <v>122</v>
      </c>
      <c r="D398" s="16" t="s">
        <v>34</v>
      </c>
      <c r="E398" s="17" t="s">
        <v>20</v>
      </c>
      <c r="F398" s="17" t="s">
        <v>34</v>
      </c>
      <c r="G398" s="17" t="s">
        <v>34</v>
      </c>
      <c r="H398" s="17" t="s">
        <v>20</v>
      </c>
      <c r="I398" s="17" t="s">
        <v>20</v>
      </c>
      <c r="J398" s="17" t="s">
        <v>20</v>
      </c>
      <c r="K398" s="17" t="s">
        <v>20</v>
      </c>
      <c r="L398" s="17" t="s">
        <v>20</v>
      </c>
      <c r="M398" s="17" t="s">
        <v>20</v>
      </c>
      <c r="N398" s="17" t="s">
        <v>20</v>
      </c>
      <c r="O398" s="17" t="s">
        <v>20</v>
      </c>
      <c r="P398" s="17" t="s">
        <v>20</v>
      </c>
      <c r="Q398" s="17" t="s">
        <v>20</v>
      </c>
      <c r="R398" s="18">
        <f>VLOOKUP($A398&amp;"_"&amp;$C398,watf_2016!$A:$AD,5,FALSE)</f>
        <v>15010</v>
      </c>
      <c r="S398" s="18" t="str">
        <f>VLOOKUP($A398&amp;"_"&amp;$C398,watf_2017!$A:$AD,18,FALSE)</f>
        <v xml:space="preserve">-  </v>
      </c>
      <c r="T398" s="18">
        <f>VLOOKUP($A398&amp;"_"&amp;$C398,watf_2018!$A:$AD,18,FALSE)</f>
        <v>15791</v>
      </c>
      <c r="U398" s="18">
        <f>VLOOKUP($A398&amp;"_"&amp;$C398,watf_2019!$A:$AD,18,FALSE)</f>
        <v>16909.574000000001</v>
      </c>
      <c r="V398" s="18">
        <f>VLOOKUP($A398&amp;"_"&amp;$C398,watf_2020!$A:$AD,19,FALSE)</f>
        <v>17215</v>
      </c>
      <c r="W398" s="18">
        <f>VLOOKUP($A398&amp;"_"&amp;$C398,watf_2021!$A:$AD,18,FALSE)</f>
        <v>19949.923999999999</v>
      </c>
      <c r="X398" s="18">
        <f>VLOOKUP($A398&amp;"_"&amp;$C398,watf_2021!$A:$AD,19,FALSE)</f>
        <v>20382.513801467012</v>
      </c>
      <c r="Y398" s="18">
        <v>21323.72</v>
      </c>
      <c r="Z398" s="18">
        <v>21963.993393855228</v>
      </c>
      <c r="AA398" s="18">
        <v>23592.470624685287</v>
      </c>
      <c r="AB398" s="18">
        <v>24113.39044361073</v>
      </c>
      <c r="AC398" s="18">
        <v>24428.5213486793</v>
      </c>
      <c r="AD398" s="18">
        <v>24764.635194241924</v>
      </c>
      <c r="AE398" s="18">
        <v>25056.265054040628</v>
      </c>
      <c r="AF398" s="18">
        <v>25325.630137740402</v>
      </c>
      <c r="AG398" s="18">
        <v>25495.74035750777</v>
      </c>
      <c r="AH398" s="18">
        <v>25722.266591193831</v>
      </c>
      <c r="AI398" s="18">
        <v>25934.98700749646</v>
      </c>
      <c r="AJ398" s="18">
        <v>26127.768930459588</v>
      </c>
      <c r="AK398" s="18">
        <v>26348.835142352818</v>
      </c>
      <c r="AL398" s="18">
        <v>26556.362365571429</v>
      </c>
      <c r="AM398" s="18">
        <v>26757.023305100694</v>
      </c>
      <c r="AN398" s="18">
        <v>26943.064814692403</v>
      </c>
      <c r="AO398" s="18">
        <v>27109.01723411632</v>
      </c>
      <c r="AP398" s="18">
        <v>27259.954228686802</v>
      </c>
      <c r="AQ398" s="18">
        <v>27396.69802782304</v>
      </c>
      <c r="AR398" s="18">
        <v>27533.694179954611</v>
      </c>
      <c r="AS398" s="18">
        <v>27670.945208611469</v>
      </c>
      <c r="AT398" s="18">
        <v>27808.453662558859</v>
      </c>
      <c r="AU398" s="18">
        <v>27946.222116049696</v>
      </c>
      <c r="AV398" s="18">
        <v>28084.253169079409</v>
      </c>
      <c r="AW398" s="18">
        <v>28222.549447643389</v>
      </c>
      <c r="AX398" s="18">
        <v>28361.113603996975</v>
      </c>
      <c r="AY398" s="18">
        <v>28499.948316918068</v>
      </c>
      <c r="AZ398" s="18">
        <v>28639.056291972342</v>
      </c>
      <c r="BA398" s="18">
        <v>28778.440261781125</v>
      </c>
      <c r="BB398" s="18">
        <v>28918.102986291964</v>
      </c>
      <c r="BC398" s="15">
        <v>29058.047265480371</v>
      </c>
    </row>
    <row r="399" spans="1:55" ht="16" x14ac:dyDescent="0.45">
      <c r="A399" s="19" t="s">
        <v>22</v>
      </c>
      <c r="B399" s="20" t="s">
        <v>96</v>
      </c>
      <c r="C399" s="21" t="s">
        <v>123</v>
      </c>
      <c r="D399" s="22" t="s">
        <v>34</v>
      </c>
      <c r="E399" s="23" t="s">
        <v>20</v>
      </c>
      <c r="F399" s="23" t="s">
        <v>34</v>
      </c>
      <c r="G399" s="23" t="s">
        <v>34</v>
      </c>
      <c r="H399" s="23" t="s">
        <v>20</v>
      </c>
      <c r="I399" s="23" t="s">
        <v>20</v>
      </c>
      <c r="J399" s="23" t="s">
        <v>20</v>
      </c>
      <c r="K399" s="23" t="s">
        <v>20</v>
      </c>
      <c r="L399" s="23" t="s">
        <v>20</v>
      </c>
      <c r="M399" s="23" t="s">
        <v>20</v>
      </c>
      <c r="N399" s="23" t="s">
        <v>20</v>
      </c>
      <c r="O399" s="23" t="s">
        <v>20</v>
      </c>
      <c r="P399" s="23" t="s">
        <v>20</v>
      </c>
      <c r="Q399" s="23" t="s">
        <v>20</v>
      </c>
      <c r="R399" s="24">
        <f>VLOOKUP($A399&amp;"_"&amp;$C399,watf_2016!$A:$AD,5,FALSE)</f>
        <v>2687086</v>
      </c>
      <c r="S399" s="24">
        <f>VLOOKUP($A399&amp;"_"&amp;$C399,watf_2017!$A:$AD,18,FALSE)</f>
        <v>3021840</v>
      </c>
      <c r="T399" s="24">
        <f>VLOOKUP($A399&amp;"_"&amp;$C399,watf_2018!$A:$AD,18,FALSE)</f>
        <v>3599154</v>
      </c>
      <c r="U399" s="24">
        <f>VLOOKUP($A399&amp;"_"&amp;$C399,watf_2019!$A:$AD,18,FALSE)</f>
        <v>4036531</v>
      </c>
      <c r="V399" s="24">
        <f>VLOOKUP($A399&amp;"_"&amp;$C399,watf_2020!$A:$AD,19,FALSE)</f>
        <v>4415828</v>
      </c>
      <c r="W399" s="24">
        <f>VLOOKUP($A399&amp;"_"&amp;$C399,watf_2021!$A:$AD,18,FALSE)</f>
        <v>1446325</v>
      </c>
      <c r="X399" s="24">
        <f>VLOOKUP($A399&amp;"_"&amp;$C399,watf_2021!$A:$AD,19,FALSE)</f>
        <v>2042328.3123047277</v>
      </c>
      <c r="Y399" s="24">
        <v>4114082</v>
      </c>
      <c r="Z399" s="24">
        <v>4944695.2577190194</v>
      </c>
      <c r="AA399" s="24">
        <v>5433411.181372473</v>
      </c>
      <c r="AB399" s="24">
        <v>5888357.0590998949</v>
      </c>
      <c r="AC399" s="24">
        <v>6253720.8012737446</v>
      </c>
      <c r="AD399" s="24">
        <v>6537208.8023542734</v>
      </c>
      <c r="AE399" s="24">
        <v>6819951.1747231632</v>
      </c>
      <c r="AF399" s="24">
        <v>7102369.3273254586</v>
      </c>
      <c r="AG399" s="24">
        <v>7392051.9407674437</v>
      </c>
      <c r="AH399" s="24">
        <v>7687640.1487858044</v>
      </c>
      <c r="AI399" s="24">
        <v>7992237.6650845958</v>
      </c>
      <c r="AJ399" s="24">
        <v>8300080.8394612893</v>
      </c>
      <c r="AK399" s="24">
        <v>8610138.2137004305</v>
      </c>
      <c r="AL399" s="24">
        <v>8920200.1532884371</v>
      </c>
      <c r="AM399" s="24">
        <v>9232485.3097360265</v>
      </c>
      <c r="AN399" s="24">
        <v>9540328.4841127191</v>
      </c>
      <c r="AO399" s="24">
        <v>9850385.8583518136</v>
      </c>
      <c r="AP399" s="24">
        <v>10160447.797939848</v>
      </c>
      <c r="AQ399" s="24">
        <v>10472732.954387417</v>
      </c>
      <c r="AR399" s="24">
        <v>10780576.128764069</v>
      </c>
      <c r="AS399" s="24">
        <v>11090633.503003193</v>
      </c>
      <c r="AT399" s="24">
        <v>11400695.442591228</v>
      </c>
      <c r="AU399" s="24">
        <v>11712980.599038796</v>
      </c>
      <c r="AV399" s="24">
        <v>12020823.773415547</v>
      </c>
      <c r="AW399" s="24">
        <v>12330881.147654671</v>
      </c>
      <c r="AX399" s="24">
        <v>12640943.087242609</v>
      </c>
      <c r="AY399" s="24">
        <v>12953228.243690273</v>
      </c>
      <c r="AZ399" s="24">
        <v>13261071.41806693</v>
      </c>
      <c r="BA399" s="24">
        <v>13571128.792306051</v>
      </c>
      <c r="BB399" s="24">
        <v>13881190.731894087</v>
      </c>
      <c r="BC399" s="21">
        <v>14193475.888341656</v>
      </c>
    </row>
    <row r="400" spans="1:55" ht="16" x14ac:dyDescent="0.45">
      <c r="A400" s="13" t="s">
        <v>23</v>
      </c>
      <c r="B400" s="14" t="s">
        <v>96</v>
      </c>
      <c r="C400" s="15" t="s">
        <v>123</v>
      </c>
      <c r="D400" s="16" t="s">
        <v>34</v>
      </c>
      <c r="E400" s="17" t="s">
        <v>20</v>
      </c>
      <c r="F400" s="17" t="s">
        <v>34</v>
      </c>
      <c r="G400" s="17" t="s">
        <v>34</v>
      </c>
      <c r="H400" s="17" t="s">
        <v>20</v>
      </c>
      <c r="I400" s="17" t="s">
        <v>20</v>
      </c>
      <c r="J400" s="17" t="s">
        <v>20</v>
      </c>
      <c r="K400" s="17" t="s">
        <v>20</v>
      </c>
      <c r="L400" s="17" t="s">
        <v>20</v>
      </c>
      <c r="M400" s="17" t="s">
        <v>20</v>
      </c>
      <c r="N400" s="17" t="s">
        <v>20</v>
      </c>
      <c r="O400" s="17" t="s">
        <v>20</v>
      </c>
      <c r="P400" s="17" t="s">
        <v>20</v>
      </c>
      <c r="Q400" s="17" t="s">
        <v>20</v>
      </c>
      <c r="R400" s="18">
        <f>VLOOKUP($A400&amp;"_"&amp;$C400,watf_2016!$A:$AD,5,FALSE)</f>
        <v>2687566</v>
      </c>
      <c r="S400" s="18">
        <f>VLOOKUP($A400&amp;"_"&amp;$C400,watf_2017!$A:$AD,18,FALSE)</f>
        <v>3022987</v>
      </c>
      <c r="T400" s="18">
        <f>VLOOKUP($A400&amp;"_"&amp;$C400,watf_2018!$A:$AD,18,FALSE)</f>
        <v>3599154</v>
      </c>
      <c r="U400" s="18">
        <f>VLOOKUP($A400&amp;"_"&amp;$C400,watf_2019!$A:$AD,18,FALSE)</f>
        <v>4036531</v>
      </c>
      <c r="V400" s="18">
        <f>VLOOKUP($A400&amp;"_"&amp;$C400,watf_2020!$A:$AD,19,FALSE)</f>
        <v>4416246</v>
      </c>
      <c r="W400" s="18">
        <f>VLOOKUP($A400&amp;"_"&amp;$C400,watf_2021!$A:$AD,18,FALSE)</f>
        <v>1446344</v>
      </c>
      <c r="X400" s="18">
        <f>VLOOKUP($A400&amp;"_"&amp;$C400,watf_2021!$A:$AD,19,FALSE)</f>
        <v>2042431.5596822803</v>
      </c>
      <c r="Y400" s="18">
        <v>4114362</v>
      </c>
      <c r="Z400" s="18">
        <v>4945031.7883647773</v>
      </c>
      <c r="AA400" s="18">
        <v>5433780.9734988296</v>
      </c>
      <c r="AB400" s="18">
        <v>5888757.8143538125</v>
      </c>
      <c r="AC400" s="18">
        <v>6254146.4227913413</v>
      </c>
      <c r="AD400" s="18">
        <v>6537653.7177605918</v>
      </c>
      <c r="AE400" s="18">
        <v>6820415.3332715156</v>
      </c>
      <c r="AF400" s="18">
        <v>7102852.7069497947</v>
      </c>
      <c r="AG400" s="18">
        <v>7392555.0358791631</v>
      </c>
      <c r="AH400" s="18">
        <v>7688163.3613133281</v>
      </c>
      <c r="AI400" s="18">
        <v>7992781.6081917631</v>
      </c>
      <c r="AJ400" s="18">
        <v>8300645.734044102</v>
      </c>
      <c r="AK400" s="18">
        <v>8610724.2104549538</v>
      </c>
      <c r="AL400" s="18">
        <v>8920807.2525253799</v>
      </c>
      <c r="AM400" s="18">
        <v>9233113.6627651397</v>
      </c>
      <c r="AN400" s="18">
        <v>9540977.7886174787</v>
      </c>
      <c r="AO400" s="18">
        <v>9851056.265028283</v>
      </c>
      <c r="AP400" s="18">
        <v>10161139.307098737</v>
      </c>
      <c r="AQ400" s="18">
        <v>10473445.717338478</v>
      </c>
      <c r="AR400" s="18">
        <v>10781309.843190778</v>
      </c>
      <c r="AS400" s="18">
        <v>11091388.319601607</v>
      </c>
      <c r="AT400" s="18">
        <v>11401471.361672062</v>
      </c>
      <c r="AU400" s="18">
        <v>11713777.771911804</v>
      </c>
      <c r="AV400" s="18">
        <v>12021641.8977642</v>
      </c>
      <c r="AW400" s="18">
        <v>12331720.374175033</v>
      </c>
      <c r="AX400" s="18">
        <v>12641803.416245392</v>
      </c>
      <c r="AY400" s="18">
        <v>12954109.826485228</v>
      </c>
      <c r="AZ400" s="18">
        <v>13261973.952337528</v>
      </c>
      <c r="BA400" s="18">
        <v>13572052.42874836</v>
      </c>
      <c r="BB400" s="18">
        <v>13882135.470818818</v>
      </c>
      <c r="BC400" s="15">
        <v>14194441.881058557</v>
      </c>
    </row>
    <row r="401" spans="1:55" ht="16" x14ac:dyDescent="0.45">
      <c r="A401" s="19" t="s">
        <v>24</v>
      </c>
      <c r="B401" s="20" t="s">
        <v>96</v>
      </c>
      <c r="C401" s="21" t="s">
        <v>123</v>
      </c>
      <c r="D401" s="22" t="s">
        <v>34</v>
      </c>
      <c r="E401" s="23" t="s">
        <v>20</v>
      </c>
      <c r="F401" s="23" t="s">
        <v>34</v>
      </c>
      <c r="G401" s="23" t="s">
        <v>34</v>
      </c>
      <c r="H401" s="23" t="s">
        <v>20</v>
      </c>
      <c r="I401" s="23" t="s">
        <v>20</v>
      </c>
      <c r="J401" s="23" t="s">
        <v>20</v>
      </c>
      <c r="K401" s="23" t="s">
        <v>20</v>
      </c>
      <c r="L401" s="23" t="s">
        <v>20</v>
      </c>
      <c r="M401" s="23" t="s">
        <v>20</v>
      </c>
      <c r="N401" s="23" t="s">
        <v>20</v>
      </c>
      <c r="O401" s="23" t="s">
        <v>20</v>
      </c>
      <c r="P401" s="23" t="s">
        <v>20</v>
      </c>
      <c r="Q401" s="23" t="s">
        <v>20</v>
      </c>
      <c r="R401" s="24">
        <f>VLOOKUP($A401&amp;"_"&amp;$C401,watf_2016!$A:$AD,5,FALSE)</f>
        <v>736996</v>
      </c>
      <c r="S401" s="24">
        <f>VLOOKUP($A401&amp;"_"&amp;$C401,watf_2017!$A:$AD,18,FALSE)</f>
        <v>800894</v>
      </c>
      <c r="T401" s="24">
        <f>VLOOKUP($A401&amp;"_"&amp;$C401,watf_2018!$A:$AD,18,FALSE)</f>
        <v>897132</v>
      </c>
      <c r="U401" s="24">
        <f>VLOOKUP($A401&amp;"_"&amp;$C401,watf_2019!$A:$AD,18,FALSE)</f>
        <v>894765</v>
      </c>
      <c r="V401" s="24">
        <f>VLOOKUP($A401&amp;"_"&amp;$C401,watf_2020!$A:$AD,19,FALSE)</f>
        <v>852964</v>
      </c>
      <c r="W401" s="24">
        <f>VLOOKUP($A401&amp;"_"&amp;$C401,watf_2021!$A:$AD,18,FALSE)</f>
        <v>905357</v>
      </c>
      <c r="X401" s="24">
        <f>VLOOKUP($A401&amp;"_"&amp;$C401,watf_2021!$A:$AD,19,FALSE)</f>
        <v>1081447.2478383298</v>
      </c>
      <c r="Y401" s="24">
        <v>970118</v>
      </c>
      <c r="Z401" s="24">
        <v>772324.8519815288</v>
      </c>
      <c r="AA401" s="24">
        <v>843304.9432103755</v>
      </c>
      <c r="AB401" s="24">
        <v>1013900.2329017839</v>
      </c>
      <c r="AC401" s="24">
        <v>1092628.8327513195</v>
      </c>
      <c r="AD401" s="24">
        <v>1142856.9840980745</v>
      </c>
      <c r="AE401" s="24">
        <v>1181502.234531939</v>
      </c>
      <c r="AF401" s="24">
        <v>1217704.5348885518</v>
      </c>
      <c r="AG401" s="24">
        <v>1254681.4102064411</v>
      </c>
      <c r="AH401" s="24">
        <v>1290528.1678420149</v>
      </c>
      <c r="AI401" s="24">
        <v>1326167.6025825327</v>
      </c>
      <c r="AJ401" s="24">
        <v>1361763.9633949201</v>
      </c>
      <c r="AK401" s="24">
        <v>1396996.5953079383</v>
      </c>
      <c r="AL401" s="24">
        <v>1432061.923766999</v>
      </c>
      <c r="AM401" s="24">
        <v>1467557.1903414503</v>
      </c>
      <c r="AN401" s="24">
        <v>1503652.8979752008</v>
      </c>
      <c r="AO401" s="24">
        <v>1540046.7655470623</v>
      </c>
      <c r="AP401" s="24">
        <v>1576981.7253819553</v>
      </c>
      <c r="AQ401" s="24">
        <v>1614394.975596576</v>
      </c>
      <c r="AR401" s="24">
        <v>1651918.6889530723</v>
      </c>
      <c r="AS401" s="24">
        <v>1689262.6682790332</v>
      </c>
      <c r="AT401" s="24">
        <v>1726675.774127315</v>
      </c>
      <c r="AU401" s="24">
        <v>1764089.0243419402</v>
      </c>
      <c r="AV401" s="24">
        <v>1801612.7376984314</v>
      </c>
      <c r="AW401" s="24">
        <v>1838956.7170243924</v>
      </c>
      <c r="AX401" s="24">
        <v>1876369.8228726792</v>
      </c>
      <c r="AY401" s="24">
        <v>1913783.0730872997</v>
      </c>
      <c r="AZ401" s="24">
        <v>1951306.786443796</v>
      </c>
      <c r="BA401" s="24">
        <v>1988650.7657697571</v>
      </c>
      <c r="BB401" s="24">
        <v>2026063.8716180383</v>
      </c>
      <c r="BC401" s="21">
        <v>2063799.7994913126</v>
      </c>
    </row>
    <row r="402" spans="1:55" ht="16" x14ac:dyDescent="0.45">
      <c r="A402" s="13" t="s">
        <v>25</v>
      </c>
      <c r="B402" s="14" t="s">
        <v>96</v>
      </c>
      <c r="C402" s="15" t="s">
        <v>123</v>
      </c>
      <c r="D402" s="16" t="s">
        <v>34</v>
      </c>
      <c r="E402" s="17" t="s">
        <v>20</v>
      </c>
      <c r="F402" s="17" t="s">
        <v>34</v>
      </c>
      <c r="G402" s="17" t="s">
        <v>34</v>
      </c>
      <c r="H402" s="17" t="s">
        <v>20</v>
      </c>
      <c r="I402" s="17" t="s">
        <v>20</v>
      </c>
      <c r="J402" s="17" t="s">
        <v>20</v>
      </c>
      <c r="K402" s="17" t="s">
        <v>20</v>
      </c>
      <c r="L402" s="17" t="s">
        <v>20</v>
      </c>
      <c r="M402" s="17" t="s">
        <v>20</v>
      </c>
      <c r="N402" s="17" t="s">
        <v>20</v>
      </c>
      <c r="O402" s="17" t="s">
        <v>20</v>
      </c>
      <c r="P402" s="17" t="s">
        <v>20</v>
      </c>
      <c r="Q402" s="17" t="s">
        <v>20</v>
      </c>
      <c r="R402" s="18">
        <f>VLOOKUP($A402&amp;"_"&amp;$C402,watf_2016!$A:$AD,5,FALSE)</f>
        <v>85031</v>
      </c>
      <c r="S402" s="18">
        <f>VLOOKUP($A402&amp;"_"&amp;$C402,watf_2017!$A:$AD,18,FALSE)</f>
        <v>86402</v>
      </c>
      <c r="T402" s="18">
        <f>VLOOKUP($A402&amp;"_"&amp;$C402,watf_2018!$A:$AD,18,FALSE)</f>
        <v>89944</v>
      </c>
      <c r="U402" s="18">
        <f>VLOOKUP($A402&amp;"_"&amp;$C402,watf_2019!$A:$AD,18,FALSE)</f>
        <v>94586</v>
      </c>
      <c r="V402" s="18">
        <f>VLOOKUP($A402&amp;"_"&amp;$C402,watf_2020!$A:$AD,19,FALSE)</f>
        <v>94985</v>
      </c>
      <c r="W402" s="18">
        <f>VLOOKUP($A402&amp;"_"&amp;$C402,watf_2021!$A:$AD,18,FALSE)</f>
        <v>64703</v>
      </c>
      <c r="X402" s="18">
        <f>VLOOKUP($A402&amp;"_"&amp;$C402,watf_2021!$A:$AD,19,FALSE)</f>
        <v>74946.475844736109</v>
      </c>
      <c r="Y402" s="18">
        <v>93341</v>
      </c>
      <c r="Z402" s="18">
        <v>94946.801579214254</v>
      </c>
      <c r="AA402" s="18">
        <v>99635.078961295803</v>
      </c>
      <c r="AB402" s="18">
        <v>104380.19154119678</v>
      </c>
      <c r="AC402" s="18">
        <v>108788.79246030818</v>
      </c>
      <c r="AD402" s="18">
        <v>113096.25875097702</v>
      </c>
      <c r="AE402" s="18">
        <v>115839.7641054987</v>
      </c>
      <c r="AF402" s="18">
        <v>118507.20117156184</v>
      </c>
      <c r="AG402" s="18">
        <v>121179.38548326207</v>
      </c>
      <c r="AH402" s="18">
        <v>123841.17361258029</v>
      </c>
      <c r="AI402" s="18">
        <v>126523.00839690707</v>
      </c>
      <c r="AJ402" s="18">
        <v>129165.26180952914</v>
      </c>
      <c r="AK402" s="18">
        <v>131765.07350807879</v>
      </c>
      <c r="AL402" s="18">
        <v>134304.11983624095</v>
      </c>
      <c r="AM402" s="18">
        <v>136806.55673146626</v>
      </c>
      <c r="AN402" s="18">
        <v>139213.21727926831</v>
      </c>
      <c r="AO402" s="18">
        <v>141588.12341076203</v>
      </c>
      <c r="AP402" s="18">
        <v>143914.21711557658</v>
      </c>
      <c r="AQ402" s="18">
        <v>146213.88008007215</v>
      </c>
      <c r="AR402" s="18">
        <v>148431.97695142025</v>
      </c>
      <c r="AS402" s="18">
        <v>150627.81430102518</v>
      </c>
      <c r="AT402" s="18">
        <v>152785.49891450186</v>
      </c>
      <c r="AU402" s="18">
        <v>154925.80247119541</v>
      </c>
      <c r="AV402" s="18">
        <v>156997.27236558421</v>
      </c>
      <c r="AW402" s="18">
        <v>159054.91675724796</v>
      </c>
      <c r="AX402" s="18">
        <v>161083.91389273584</v>
      </c>
      <c r="AY402" s="18">
        <v>163103.57574600159</v>
      </c>
      <c r="AZ402" s="18">
        <v>165065.81115361257</v>
      </c>
      <c r="BA402" s="18">
        <v>167021.71236009081</v>
      </c>
      <c r="BB402" s="18">
        <v>168957.44268856625</v>
      </c>
      <c r="BC402" s="15">
        <v>170890.99197086657</v>
      </c>
    </row>
    <row r="403" spans="1:55" ht="16" x14ac:dyDescent="0.45">
      <c r="A403" s="19" t="s">
        <v>22</v>
      </c>
      <c r="B403" s="20" t="s">
        <v>96</v>
      </c>
      <c r="C403" s="21" t="s">
        <v>124</v>
      </c>
      <c r="D403" s="22" t="s">
        <v>34</v>
      </c>
      <c r="E403" s="23" t="s">
        <v>20</v>
      </c>
      <c r="F403" s="23" t="s">
        <v>34</v>
      </c>
      <c r="G403" s="23" t="s">
        <v>34</v>
      </c>
      <c r="H403" s="23" t="s">
        <v>20</v>
      </c>
      <c r="I403" s="23" t="s">
        <v>20</v>
      </c>
      <c r="J403" s="23" t="s">
        <v>20</v>
      </c>
      <c r="K403" s="23" t="s">
        <v>20</v>
      </c>
      <c r="L403" s="23" t="s">
        <v>20</v>
      </c>
      <c r="M403" s="23" t="s">
        <v>20</v>
      </c>
      <c r="N403" s="23" t="s">
        <v>20</v>
      </c>
      <c r="O403" s="23" t="s">
        <v>20</v>
      </c>
      <c r="P403" s="23" t="s">
        <v>20</v>
      </c>
      <c r="Q403" s="23" t="s">
        <v>20</v>
      </c>
      <c r="R403" s="24">
        <f>VLOOKUP($A403&amp;"_"&amp;$C403,watf_2016!$A:$AD,5,FALSE)</f>
        <v>5140151</v>
      </c>
      <c r="S403" s="24">
        <f>VLOOKUP($A403&amp;"_"&amp;$C403,watf_2017!$A:$AD,18,FALSE)</f>
        <v>5369358</v>
      </c>
      <c r="T403" s="24">
        <f>VLOOKUP($A403&amp;"_"&amp;$C403,watf_2018!$A:$AD,18,FALSE)</f>
        <v>6069704</v>
      </c>
      <c r="U403" s="24">
        <f>VLOOKUP($A403&amp;"_"&amp;$C403,watf_2019!$A:$AD,18,FALSE)</f>
        <v>7041335</v>
      </c>
      <c r="V403" s="24">
        <f>VLOOKUP($A403&amp;"_"&amp;$C403,watf_2020!$A:$AD,19,FALSE)</f>
        <v>7778726</v>
      </c>
      <c r="W403" s="24">
        <f>VLOOKUP($A403&amp;"_"&amp;$C403,watf_2021!$A:$AD,18,FALSE)</f>
        <v>2004890</v>
      </c>
      <c r="X403" s="24">
        <f>VLOOKUP($A403&amp;"_"&amp;$C403,watf_2021!$A:$AD,19,FALSE)</f>
        <v>2333999.1731993305</v>
      </c>
      <c r="Y403" s="24">
        <v>5377093</v>
      </c>
      <c r="Z403" s="24">
        <v>6702969.3782228632</v>
      </c>
      <c r="AA403" s="24">
        <v>7731412.1923389006</v>
      </c>
      <c r="AB403" s="24">
        <v>8850823.1131814122</v>
      </c>
      <c r="AC403" s="24">
        <v>9695149.7213203777</v>
      </c>
      <c r="AD403" s="24">
        <v>10576132.069108417</v>
      </c>
      <c r="AE403" s="24">
        <v>11144438.196561126</v>
      </c>
      <c r="AF403" s="24">
        <v>11587169.668429989</v>
      </c>
      <c r="AG403" s="24">
        <v>12048711.098217791</v>
      </c>
      <c r="AH403" s="24">
        <v>12519943.539884927</v>
      </c>
      <c r="AI403" s="24">
        <v>13012752.998521026</v>
      </c>
      <c r="AJ403" s="24">
        <v>13497143.725305635</v>
      </c>
      <c r="AK403" s="24">
        <v>13991958.747888412</v>
      </c>
      <c r="AL403" s="24">
        <v>14486793.281888027</v>
      </c>
      <c r="AM403" s="24">
        <v>14992122.684064103</v>
      </c>
      <c r="AN403" s="24">
        <v>15476513.410848711</v>
      </c>
      <c r="AO403" s="24">
        <v>15971328.433431396</v>
      </c>
      <c r="AP403" s="24">
        <v>16466162.967431104</v>
      </c>
      <c r="AQ403" s="24">
        <v>16971492.36960699</v>
      </c>
      <c r="AR403" s="24">
        <v>17455883.09639179</v>
      </c>
      <c r="AS403" s="24">
        <v>17950698.118974376</v>
      </c>
      <c r="AT403" s="24">
        <v>18445532.652974084</v>
      </c>
      <c r="AU403" s="24">
        <v>18950862.055150069</v>
      </c>
      <c r="AV403" s="24">
        <v>19435252.781934772</v>
      </c>
      <c r="AW403" s="24">
        <v>19930067.804517452</v>
      </c>
      <c r="AX403" s="24">
        <v>20424902.338517163</v>
      </c>
      <c r="AY403" s="24">
        <v>20930231.740693055</v>
      </c>
      <c r="AZ403" s="24">
        <v>21414622.467477757</v>
      </c>
      <c r="BA403" s="24">
        <v>21909437.490060531</v>
      </c>
      <c r="BB403" s="24">
        <v>22404272.024060052</v>
      </c>
      <c r="BC403" s="21">
        <v>22909601.426236037</v>
      </c>
    </row>
    <row r="404" spans="1:55" ht="16" x14ac:dyDescent="0.45">
      <c r="A404" s="13" t="s">
        <v>23</v>
      </c>
      <c r="B404" s="14" t="s">
        <v>96</v>
      </c>
      <c r="C404" s="15" t="s">
        <v>124</v>
      </c>
      <c r="D404" s="16" t="s">
        <v>34</v>
      </c>
      <c r="E404" s="17" t="s">
        <v>20</v>
      </c>
      <c r="F404" s="17" t="s">
        <v>34</v>
      </c>
      <c r="G404" s="17" t="s">
        <v>34</v>
      </c>
      <c r="H404" s="17" t="s">
        <v>20</v>
      </c>
      <c r="I404" s="17" t="s">
        <v>20</v>
      </c>
      <c r="J404" s="17" t="s">
        <v>20</v>
      </c>
      <c r="K404" s="17" t="s">
        <v>20</v>
      </c>
      <c r="L404" s="17" t="s">
        <v>20</v>
      </c>
      <c r="M404" s="17" t="s">
        <v>20</v>
      </c>
      <c r="N404" s="17" t="s">
        <v>20</v>
      </c>
      <c r="O404" s="17" t="s">
        <v>20</v>
      </c>
      <c r="P404" s="17" t="s">
        <v>20</v>
      </c>
      <c r="Q404" s="17" t="s">
        <v>20</v>
      </c>
      <c r="R404" s="18">
        <f>VLOOKUP($A404&amp;"_"&amp;$C404,watf_2016!$A:$AD,5,FALSE)</f>
        <v>5162149</v>
      </c>
      <c r="S404" s="18">
        <f>VLOOKUP($A404&amp;"_"&amp;$C404,watf_2017!$A:$AD,18,FALSE)</f>
        <v>5401243</v>
      </c>
      <c r="T404" s="18">
        <f>VLOOKUP($A404&amp;"_"&amp;$C404,watf_2018!$A:$AD,18,FALSE)</f>
        <v>6090135</v>
      </c>
      <c r="U404" s="18">
        <f>VLOOKUP($A404&amp;"_"&amp;$C404,watf_2019!$A:$AD,18,FALSE)</f>
        <v>7043601</v>
      </c>
      <c r="V404" s="18">
        <f>VLOOKUP($A404&amp;"_"&amp;$C404,watf_2020!$A:$AD,19,FALSE)</f>
        <v>7798394</v>
      </c>
      <c r="W404" s="18">
        <f>VLOOKUP($A404&amp;"_"&amp;$C404,watf_2021!$A:$AD,18,FALSE)</f>
        <v>2005378</v>
      </c>
      <c r="X404" s="18">
        <f>VLOOKUP($A404&amp;"_"&amp;$C404,watf_2021!$A:$AD,19,FALSE)</f>
        <v>2336579.6014150982</v>
      </c>
      <c r="Y404" s="18">
        <v>5380779</v>
      </c>
      <c r="Z404" s="18">
        <v>6707564.2671578564</v>
      </c>
      <c r="AA404" s="18">
        <v>7736712.0793486582</v>
      </c>
      <c r="AB404" s="18">
        <v>8856890.3569495939</v>
      </c>
      <c r="AC404" s="18">
        <v>9701795.7514100168</v>
      </c>
      <c r="AD404" s="18">
        <v>10583382.013047779</v>
      </c>
      <c r="AE404" s="18">
        <v>11152077.714641346</v>
      </c>
      <c r="AF404" s="18">
        <v>11595112.679160478</v>
      </c>
      <c r="AG404" s="18">
        <v>12056970.495834315</v>
      </c>
      <c r="AH404" s="18">
        <v>12528525.967581084</v>
      </c>
      <c r="AI404" s="18">
        <v>13021673.247352978</v>
      </c>
      <c r="AJ404" s="18">
        <v>13506396.024228396</v>
      </c>
      <c r="AK404" s="18">
        <v>14001550.242762078</v>
      </c>
      <c r="AL404" s="18">
        <v>14496723.986087684</v>
      </c>
      <c r="AM404" s="18">
        <v>15002399.791827248</v>
      </c>
      <c r="AN404" s="18">
        <v>15487122.568702666</v>
      </c>
      <c r="AO404" s="18">
        <v>15982276.787236255</v>
      </c>
      <c r="AP404" s="18">
        <v>16477450.530561952</v>
      </c>
      <c r="AQ404" s="18">
        <v>16983126.336301334</v>
      </c>
      <c r="AR404" s="18">
        <v>17467849.113176938</v>
      </c>
      <c r="AS404" s="18">
        <v>17963003.331710428</v>
      </c>
      <c r="AT404" s="18">
        <v>18458177.075036127</v>
      </c>
      <c r="AU404" s="18">
        <v>18963852.880775608</v>
      </c>
      <c r="AV404" s="18">
        <v>19448575.657651115</v>
      </c>
      <c r="AW404" s="18">
        <v>19943729.876184698</v>
      </c>
      <c r="AX404" s="18">
        <v>20438903.619510401</v>
      </c>
      <c r="AY404" s="18">
        <v>20944579.425249781</v>
      </c>
      <c r="AZ404" s="18">
        <v>21429302.202125292</v>
      </c>
      <c r="BA404" s="18">
        <v>21924456.420658972</v>
      </c>
      <c r="BB404" s="18">
        <v>22419630.163984485</v>
      </c>
      <c r="BC404" s="15">
        <v>22925305.969723959</v>
      </c>
    </row>
    <row r="405" spans="1:55" ht="16" x14ac:dyDescent="0.45">
      <c r="A405" s="19" t="s">
        <v>25</v>
      </c>
      <c r="B405" s="20" t="s">
        <v>96</v>
      </c>
      <c r="C405" s="21" t="s">
        <v>124</v>
      </c>
      <c r="D405" s="22" t="s">
        <v>34</v>
      </c>
      <c r="E405" s="23" t="s">
        <v>20</v>
      </c>
      <c r="F405" s="23" t="s">
        <v>34</v>
      </c>
      <c r="G405" s="23" t="s">
        <v>34</v>
      </c>
      <c r="H405" s="23" t="s">
        <v>20</v>
      </c>
      <c r="I405" s="23" t="s">
        <v>20</v>
      </c>
      <c r="J405" s="23" t="s">
        <v>20</v>
      </c>
      <c r="K405" s="23" t="s">
        <v>20</v>
      </c>
      <c r="L405" s="23" t="s">
        <v>20</v>
      </c>
      <c r="M405" s="23" t="s">
        <v>20</v>
      </c>
      <c r="N405" s="23" t="s">
        <v>20</v>
      </c>
      <c r="O405" s="23" t="s">
        <v>20</v>
      </c>
      <c r="P405" s="23" t="s">
        <v>20</v>
      </c>
      <c r="Q405" s="23" t="s">
        <v>20</v>
      </c>
      <c r="R405" s="24">
        <f>VLOOKUP($A405&amp;"_"&amp;$C405,watf_2016!$A:$AD,5,FALSE)</f>
        <v>0</v>
      </c>
      <c r="S405" s="24" t="str">
        <f>VLOOKUP($A405&amp;"_"&amp;$C405,watf_2017!$A:$AD,18,FALSE)</f>
        <v xml:space="preserve">-  </v>
      </c>
      <c r="T405" s="24">
        <f>VLOOKUP($A405&amp;"_"&amp;$C405,watf_2018!$A:$AD,18,FALSE)</f>
        <v>74839</v>
      </c>
      <c r="U405" s="24">
        <f>VLOOKUP($A405&amp;"_"&amp;$C405,watf_2019!$A:$AD,18,FALSE)</f>
        <v>83468</v>
      </c>
      <c r="V405" s="24">
        <f>VLOOKUP($A405&amp;"_"&amp;$C405,watf_2020!$A:$AD,19,FALSE)</f>
        <v>87007</v>
      </c>
      <c r="W405" s="24">
        <f>VLOOKUP($A405&amp;"_"&amp;$C405,watf_2021!$A:$AD,18,FALSE)</f>
        <v>35591</v>
      </c>
      <c r="X405" s="24">
        <f>VLOOKUP($A405&amp;"_"&amp;$C405,watf_2021!$A:$AD,19,FALSE)</f>
        <v>39054.276869690621</v>
      </c>
      <c r="Y405" s="24">
        <v>54818</v>
      </c>
      <c r="Z405" s="24">
        <v>61414.358135658877</v>
      </c>
      <c r="AA405" s="24">
        <v>70179.314621475118</v>
      </c>
      <c r="AB405" s="24">
        <v>79442.739072809578</v>
      </c>
      <c r="AC405" s="24">
        <v>85729.566890200469</v>
      </c>
      <c r="AD405" s="24">
        <v>91080.087269399824</v>
      </c>
      <c r="AE405" s="24">
        <v>96202.681258245488</v>
      </c>
      <c r="AF405" s="24">
        <v>98958.90114597755</v>
      </c>
      <c r="AG405" s="24">
        <v>101812.16478766955</v>
      </c>
      <c r="AH405" s="24">
        <v>104685.27911320327</v>
      </c>
      <c r="AI405" s="24">
        <v>107673.86741980714</v>
      </c>
      <c r="AJ405" s="24">
        <v>110536.35861439636</v>
      </c>
      <c r="AK405" s="24">
        <v>113409.65002351678</v>
      </c>
      <c r="AL405" s="24">
        <v>116210.35864398177</v>
      </c>
      <c r="AM405" s="24">
        <v>119019.96470526175</v>
      </c>
      <c r="AN405" s="24">
        <v>121597.11529458602</v>
      </c>
      <c r="AO405" s="24">
        <v>124185.72610293739</v>
      </c>
      <c r="AP405" s="24">
        <v>126705.88086645922</v>
      </c>
      <c r="AQ405" s="24">
        <v>129235.59368059642</v>
      </c>
      <c r="AR405" s="24">
        <v>131543.70587046145</v>
      </c>
      <c r="AS405" s="24">
        <v>133863.85963841097</v>
      </c>
      <c r="AT405" s="24">
        <v>136119.4800582024</v>
      </c>
      <c r="AU405" s="24">
        <v>138385.24147302526</v>
      </c>
      <c r="AV405" s="24">
        <v>140439.80970561231</v>
      </c>
      <c r="AW405" s="24">
        <v>142506.92707185468</v>
      </c>
      <c r="AX405" s="24">
        <v>144513.23911746198</v>
      </c>
      <c r="AY405" s="24">
        <v>146530.20220708806</v>
      </c>
      <c r="AZ405" s="24">
        <v>148345.9503311186</v>
      </c>
      <c r="BA405" s="24">
        <v>150174.68593486364</v>
      </c>
      <c r="BB405" s="24">
        <v>151946.15854231064</v>
      </c>
      <c r="BC405" s="21">
        <v>153728.72387327068</v>
      </c>
    </row>
    <row r="406" spans="1:55" ht="16" x14ac:dyDescent="0.45">
      <c r="A406" s="13" t="s">
        <v>22</v>
      </c>
      <c r="B406" s="14" t="s">
        <v>96</v>
      </c>
      <c r="C406" s="15" t="s">
        <v>125</v>
      </c>
      <c r="D406" s="16" t="s">
        <v>20</v>
      </c>
      <c r="E406" s="17" t="s">
        <v>20</v>
      </c>
      <c r="F406" s="17" t="s">
        <v>20</v>
      </c>
      <c r="G406" s="17" t="s">
        <v>20</v>
      </c>
      <c r="H406" s="17" t="s">
        <v>20</v>
      </c>
      <c r="I406" s="17" t="s">
        <v>34</v>
      </c>
      <c r="J406" s="17" t="s">
        <v>20</v>
      </c>
      <c r="K406" s="17" t="s">
        <v>20</v>
      </c>
      <c r="L406" s="17" t="s">
        <v>20</v>
      </c>
      <c r="M406" s="17" t="s">
        <v>20</v>
      </c>
      <c r="N406" s="17" t="s">
        <v>20</v>
      </c>
      <c r="O406" s="17" t="s">
        <v>20</v>
      </c>
      <c r="P406" s="17" t="s">
        <v>20</v>
      </c>
      <c r="Q406" s="17" t="s">
        <v>20</v>
      </c>
      <c r="R406" s="18" t="e">
        <f>VLOOKUP($A406&amp;"_"&amp;$C406,watf_2016!$A:$AD,5,FALSE)</f>
        <v>#N/A</v>
      </c>
      <c r="S406" s="18">
        <f>VLOOKUP($A406&amp;"_"&amp;$C406,watf_2017!$A:$AD,18,FALSE)</f>
        <v>2206322</v>
      </c>
      <c r="T406" s="18">
        <f>VLOOKUP($A406&amp;"_"&amp;$C406,watf_2018!$A:$AD,18,FALSE)</f>
        <v>2744465</v>
      </c>
      <c r="U406" s="18">
        <f>VLOOKUP($A406&amp;"_"&amp;$C406,watf_2019!$A:$AD,18,FALSE)</f>
        <v>2828628</v>
      </c>
      <c r="V406" s="18">
        <f>VLOOKUP($A406&amp;"_"&amp;$C406,watf_2020!$A:$AD,19,FALSE)</f>
        <v>2995530</v>
      </c>
      <c r="W406" s="18">
        <f>VLOOKUP($A406&amp;"_"&amp;$C406,watf_2021!$A:$AD,18,FALSE)</f>
        <v>939411</v>
      </c>
      <c r="X406" s="18">
        <f>VLOOKUP($A406&amp;"_"&amp;$C406,watf_2021!$A:$AD,19,FALSE)</f>
        <v>1856862.132781035</v>
      </c>
      <c r="Y406" s="18">
        <v>2308316</v>
      </c>
      <c r="Z406" s="18">
        <v>2963804.9567791517</v>
      </c>
      <c r="AA406" s="18">
        <v>3251104.5959007931</v>
      </c>
      <c r="AB406" s="18">
        <v>3583021.1889614938</v>
      </c>
      <c r="AC406" s="18">
        <v>3920195.275610568</v>
      </c>
      <c r="AD406" s="18">
        <v>4222852.8909813473</v>
      </c>
      <c r="AE406" s="18">
        <v>4515493.3388742702</v>
      </c>
      <c r="AF406" s="18">
        <v>4765748.1613435615</v>
      </c>
      <c r="AG406" s="18">
        <v>4976472.8790649632</v>
      </c>
      <c r="AH406" s="18">
        <v>5191095.9815850174</v>
      </c>
      <c r="AI406" s="18">
        <v>5413033.8298997534</v>
      </c>
      <c r="AJ406" s="18">
        <v>5634587.1473286767</v>
      </c>
      <c r="AK406" s="18">
        <v>5858934.4936914062</v>
      </c>
      <c r="AL406" s="18">
        <v>6083285.9659212846</v>
      </c>
      <c r="AM406" s="18">
        <v>6310414.9102176549</v>
      </c>
      <c r="AN406" s="18">
        <v>6531968.2276465567</v>
      </c>
      <c r="AO406" s="18">
        <v>6756315.5740092667</v>
      </c>
      <c r="AP406" s="18">
        <v>6980667.0462391935</v>
      </c>
      <c r="AQ406" s="18">
        <v>7207795.9905355433</v>
      </c>
      <c r="AR406" s="18">
        <v>7429349.3079644069</v>
      </c>
      <c r="AS406" s="18">
        <v>7653696.6543271476</v>
      </c>
      <c r="AT406" s="18">
        <v>7878048.1265570633</v>
      </c>
      <c r="AU406" s="18">
        <v>8105177.0708533749</v>
      </c>
      <c r="AV406" s="18">
        <v>8326730.3882822683</v>
      </c>
      <c r="AW406" s="18">
        <v>8551077.7346450258</v>
      </c>
      <c r="AX406" s="18">
        <v>8775429.2068749052</v>
      </c>
      <c r="AY406" s="18">
        <v>9002558.1511712354</v>
      </c>
      <c r="AZ406" s="18">
        <v>9224111.468600167</v>
      </c>
      <c r="BA406" s="18">
        <v>9448458.814962877</v>
      </c>
      <c r="BB406" s="18">
        <v>9672810.2871927861</v>
      </c>
      <c r="BC406" s="15">
        <v>9899939.2314890567</v>
      </c>
    </row>
    <row r="407" spans="1:55" ht="16" x14ac:dyDescent="0.45">
      <c r="A407" s="19" t="s">
        <v>23</v>
      </c>
      <c r="B407" s="20" t="s">
        <v>96</v>
      </c>
      <c r="C407" s="21" t="s">
        <v>125</v>
      </c>
      <c r="D407" s="22" t="s">
        <v>20</v>
      </c>
      <c r="E407" s="23" t="s">
        <v>20</v>
      </c>
      <c r="F407" s="23" t="s">
        <v>20</v>
      </c>
      <c r="G407" s="23" t="s">
        <v>20</v>
      </c>
      <c r="H407" s="23" t="s">
        <v>20</v>
      </c>
      <c r="I407" s="23" t="s">
        <v>34</v>
      </c>
      <c r="J407" s="23" t="s">
        <v>20</v>
      </c>
      <c r="K407" s="23" t="s">
        <v>20</v>
      </c>
      <c r="L407" s="23" t="s">
        <v>20</v>
      </c>
      <c r="M407" s="23" t="s">
        <v>20</v>
      </c>
      <c r="N407" s="23" t="s">
        <v>20</v>
      </c>
      <c r="O407" s="23" t="s">
        <v>20</v>
      </c>
      <c r="P407" s="23" t="s">
        <v>20</v>
      </c>
      <c r="Q407" s="23" t="s">
        <v>20</v>
      </c>
      <c r="R407" s="24" t="e">
        <f>VLOOKUP($A407&amp;"_"&amp;$C407,watf_2016!$A:$AD,5,FALSE)</f>
        <v>#N/A</v>
      </c>
      <c r="S407" s="24">
        <f>VLOOKUP($A407&amp;"_"&amp;$C407,watf_2017!$A:$AD,18,FALSE)</f>
        <v>2206322</v>
      </c>
      <c r="T407" s="24">
        <f>VLOOKUP($A407&amp;"_"&amp;$C407,watf_2018!$A:$AD,18,FALSE)</f>
        <v>2744625</v>
      </c>
      <c r="U407" s="24">
        <f>VLOOKUP($A407&amp;"_"&amp;$C407,watf_2019!$A:$AD,18,FALSE)</f>
        <v>2828745</v>
      </c>
      <c r="V407" s="24">
        <f>VLOOKUP($A407&amp;"_"&amp;$C407,watf_2020!$A:$AD,19,FALSE)</f>
        <v>2995644</v>
      </c>
      <c r="W407" s="24">
        <f>VLOOKUP($A407&amp;"_"&amp;$C407,watf_2021!$A:$AD,18,FALSE)</f>
        <v>939533</v>
      </c>
      <c r="X407" s="24">
        <f>VLOOKUP($A407&amp;"_"&amp;$C407,watf_2021!$A:$AD,19,FALSE)</f>
        <v>1856918.2239044169</v>
      </c>
      <c r="Y407" s="24">
        <v>2308605</v>
      </c>
      <c r="Z407" s="24">
        <v>2906054.9251629692</v>
      </c>
      <c r="AA407" s="24">
        <v>3225705.9846804687</v>
      </c>
      <c r="AB407" s="24">
        <v>3583469.7814088059</v>
      </c>
      <c r="AC407" s="24">
        <v>3920686.0820836201</v>
      </c>
      <c r="AD407" s="24">
        <v>4223381.5900353305</v>
      </c>
      <c r="AE407" s="24">
        <v>4516058.6763648633</v>
      </c>
      <c r="AF407" s="24">
        <v>4766344.8306118203</v>
      </c>
      <c r="AG407" s="24">
        <v>4977095.9309616927</v>
      </c>
      <c r="AH407" s="24">
        <v>5191745.9041860299</v>
      </c>
      <c r="AI407" s="24">
        <v>5413711.5390075361</v>
      </c>
      <c r="AJ407" s="24">
        <v>5635292.5948001575</v>
      </c>
      <c r="AK407" s="24">
        <v>5859668.0293375989</v>
      </c>
      <c r="AL407" s="24">
        <v>6084047.5902587455</v>
      </c>
      <c r="AM407" s="24">
        <v>6311204.9709844878</v>
      </c>
      <c r="AN407" s="24">
        <v>6532786.0267770868</v>
      </c>
      <c r="AO407" s="24">
        <v>6757161.4613145096</v>
      </c>
      <c r="AP407" s="24">
        <v>6981541.0222357046</v>
      </c>
      <c r="AQ407" s="24">
        <v>7208698.4029614264</v>
      </c>
      <c r="AR407" s="24">
        <v>7430279.4587539881</v>
      </c>
      <c r="AS407" s="24">
        <v>7654654.8932914399</v>
      </c>
      <c r="AT407" s="24">
        <v>7879034.4542126255</v>
      </c>
      <c r="AU407" s="24">
        <v>8106191.8349383073</v>
      </c>
      <c r="AV407" s="24">
        <v>8327772.8907308998</v>
      </c>
      <c r="AW407" s="24">
        <v>8552148.3252683692</v>
      </c>
      <c r="AX407" s="24">
        <v>8776527.8861895185</v>
      </c>
      <c r="AY407" s="24">
        <v>9003685.266915217</v>
      </c>
      <c r="AZ407" s="24">
        <v>9225266.3227078468</v>
      </c>
      <c r="BA407" s="24">
        <v>9449641.7572452705</v>
      </c>
      <c r="BB407" s="24">
        <v>9674021.3181664478</v>
      </c>
      <c r="BC407" s="21">
        <v>9901178.6988920923</v>
      </c>
    </row>
    <row r="408" spans="1:55" ht="16" x14ac:dyDescent="0.45">
      <c r="A408" s="13" t="s">
        <v>25</v>
      </c>
      <c r="B408" s="14" t="s">
        <v>96</v>
      </c>
      <c r="C408" s="15" t="s">
        <v>125</v>
      </c>
      <c r="D408" s="16" t="s">
        <v>20</v>
      </c>
      <c r="E408" s="17" t="s">
        <v>20</v>
      </c>
      <c r="F408" s="17" t="s">
        <v>20</v>
      </c>
      <c r="G408" s="17" t="s">
        <v>20</v>
      </c>
      <c r="H408" s="17" t="s">
        <v>20</v>
      </c>
      <c r="I408" s="17" t="s">
        <v>34</v>
      </c>
      <c r="J408" s="17" t="s">
        <v>20</v>
      </c>
      <c r="K408" s="17" t="s">
        <v>20</v>
      </c>
      <c r="L408" s="17" t="s">
        <v>20</v>
      </c>
      <c r="M408" s="17" t="s">
        <v>20</v>
      </c>
      <c r="N408" s="17" t="s">
        <v>20</v>
      </c>
      <c r="O408" s="17" t="s">
        <v>20</v>
      </c>
      <c r="P408" s="17" t="s">
        <v>20</v>
      </c>
      <c r="Q408" s="17" t="s">
        <v>20</v>
      </c>
      <c r="R408" s="18" t="e">
        <f>VLOOKUP($A408&amp;"_"&amp;$C408,watf_2016!$A:$AD,5,FALSE)</f>
        <v>#N/A</v>
      </c>
      <c r="S408" s="18" t="str">
        <f>VLOOKUP($A408&amp;"_"&amp;$C408,watf_2017!$A:$AD,18,FALSE)</f>
        <v xml:space="preserve">-  </v>
      </c>
      <c r="T408" s="18">
        <f>VLOOKUP($A408&amp;"_"&amp;$C408,watf_2018!$A:$AD,18,FALSE)</f>
        <v>27451</v>
      </c>
      <c r="U408" s="18">
        <f>VLOOKUP($A408&amp;"_"&amp;$C408,watf_2019!$A:$AD,18,FALSE)</f>
        <v>28379</v>
      </c>
      <c r="V408" s="18">
        <f>VLOOKUP($A408&amp;"_"&amp;$C408,watf_2020!$A:$AD,19,FALSE)</f>
        <v>27726</v>
      </c>
      <c r="W408" s="18">
        <f>VLOOKUP($A408&amp;"_"&amp;$C408,watf_2021!$A:$AD,18,FALSE)</f>
        <v>11244</v>
      </c>
      <c r="X408" s="18">
        <f>VLOOKUP($A408&amp;"_"&amp;$C408,watf_2021!$A:$AD,19,FALSE)</f>
        <v>17809.361720111443</v>
      </c>
      <c r="Y408" s="18">
        <v>20200</v>
      </c>
      <c r="Z408" s="18">
        <v>25314.167559933529</v>
      </c>
      <c r="AA408" s="18">
        <v>28029.463442617467</v>
      </c>
      <c r="AB408" s="18">
        <v>30999.297031331702</v>
      </c>
      <c r="AC408" s="18">
        <v>33765.117439688504</v>
      </c>
      <c r="AD408" s="18">
        <v>36209.673655637387</v>
      </c>
      <c r="AE408" s="18">
        <v>38546.234473483943</v>
      </c>
      <c r="AF408" s="18">
        <v>40501.017729221181</v>
      </c>
      <c r="AG408" s="18">
        <v>42103.14945642223</v>
      </c>
      <c r="AH408" s="18">
        <v>43723.014376856067</v>
      </c>
      <c r="AI408" s="18">
        <v>45388.922467447024</v>
      </c>
      <c r="AJ408" s="18">
        <v>47035.885698731028</v>
      </c>
      <c r="AK408" s="18">
        <v>48690.469584810402</v>
      </c>
      <c r="AL408" s="18">
        <v>50329.387801646335</v>
      </c>
      <c r="AM408" s="18">
        <v>51975.58964916601</v>
      </c>
      <c r="AN408" s="18">
        <v>53560.382288970242</v>
      </c>
      <c r="AO408" s="18">
        <v>55152.807612821824</v>
      </c>
      <c r="AP408" s="18">
        <v>56729.991427943241</v>
      </c>
      <c r="AQ408" s="18">
        <v>58314.475567516194</v>
      </c>
      <c r="AR408" s="18">
        <v>59838.784233875944</v>
      </c>
      <c r="AS408" s="18">
        <v>61370.734792400493</v>
      </c>
      <c r="AT408" s="18">
        <v>62887.857887516526</v>
      </c>
      <c r="AU408" s="18">
        <v>64412.295120249059</v>
      </c>
      <c r="AV408" s="18">
        <v>65877.766171191484</v>
      </c>
      <c r="AW408" s="18">
        <v>67350.88559751882</v>
      </c>
      <c r="AX408" s="18">
        <v>68809.581715899374</v>
      </c>
      <c r="AY408" s="18">
        <v>70275.603001339856</v>
      </c>
      <c r="AZ408" s="18">
        <v>71683.843432239213</v>
      </c>
      <c r="BA408" s="18">
        <v>73099.736090559207</v>
      </c>
      <c r="BB408" s="18">
        <v>74501.599927056232</v>
      </c>
      <c r="BC408" s="15">
        <v>75910.79727068459</v>
      </c>
    </row>
    <row r="409" spans="1:55" ht="16" x14ac:dyDescent="0.45">
      <c r="A409" s="19" t="s">
        <v>24</v>
      </c>
      <c r="B409" s="20" t="s">
        <v>96</v>
      </c>
      <c r="C409" s="21" t="s">
        <v>125</v>
      </c>
      <c r="D409" s="22" t="s">
        <v>20</v>
      </c>
      <c r="E409" s="23" t="s">
        <v>20</v>
      </c>
      <c r="F409" s="23" t="s">
        <v>20</v>
      </c>
      <c r="G409" s="23" t="s">
        <v>20</v>
      </c>
      <c r="H409" s="23" t="s">
        <v>20</v>
      </c>
      <c r="I409" s="23" t="s">
        <v>34</v>
      </c>
      <c r="J409" s="23" t="s">
        <v>20</v>
      </c>
      <c r="K409" s="23" t="s">
        <v>20</v>
      </c>
      <c r="L409" s="23" t="s">
        <v>20</v>
      </c>
      <c r="M409" s="23" t="s">
        <v>20</v>
      </c>
      <c r="N409" s="23" t="s">
        <v>20</v>
      </c>
      <c r="O409" s="23" t="s">
        <v>20</v>
      </c>
      <c r="P409" s="23" t="s">
        <v>20</v>
      </c>
      <c r="Q409" s="23" t="s">
        <v>20</v>
      </c>
      <c r="R409" s="24" t="e">
        <f>VLOOKUP($A409&amp;"_"&amp;$C409,watf_2016!$A:$AD,5,FALSE)</f>
        <v>#N/A</v>
      </c>
      <c r="S409" s="24">
        <f>VLOOKUP($A409&amp;"_"&amp;$C409,watf_2017!$A:$AD,18,FALSE)</f>
        <v>2773</v>
      </c>
      <c r="T409" s="24">
        <f>VLOOKUP($A409&amp;"_"&amp;$C409,watf_2018!$A:$AD,18,FALSE)</f>
        <v>3220</v>
      </c>
      <c r="U409" s="24">
        <f>VLOOKUP($A409&amp;"_"&amp;$C409,watf_2019!$A:$AD,18,FALSE)</f>
        <v>4187</v>
      </c>
      <c r="V409" s="24">
        <f>VLOOKUP($A409&amp;"_"&amp;$C409,watf_2020!$A:$AD,19,FALSE)</f>
        <v>3750</v>
      </c>
      <c r="W409" s="24">
        <f>VLOOKUP($A409&amp;"_"&amp;$C409,watf_2021!$A:$AD,18,FALSE)</f>
        <v>2333.6</v>
      </c>
      <c r="X409" s="24">
        <f>VLOOKUP($A409&amp;"_"&amp;$C409,watf_2021!$A:$AD,19,FALSE)</f>
        <v>2736.0197359655645</v>
      </c>
      <c r="Y409" s="24">
        <v>2816.1</v>
      </c>
      <c r="Z409" s="24">
        <v>3136.2177872400352</v>
      </c>
      <c r="AA409" s="24">
        <v>3564.4058570311072</v>
      </c>
      <c r="AB409" s="24">
        <v>3991.1322393859386</v>
      </c>
      <c r="AC409" s="24">
        <v>4224.6187211007928</v>
      </c>
      <c r="AD409" s="24">
        <v>4493.7799089455357</v>
      </c>
      <c r="AE409" s="24">
        <v>4711.8256632211751</v>
      </c>
      <c r="AF409" s="24">
        <v>4927.1100465769414</v>
      </c>
      <c r="AG409" s="24">
        <v>5146.8900029422321</v>
      </c>
      <c r="AH409" s="24">
        <v>5349.5427210894804</v>
      </c>
      <c r="AI409" s="24">
        <v>5543.4345261886401</v>
      </c>
      <c r="AJ409" s="24">
        <v>5728.5682598038957</v>
      </c>
      <c r="AK409" s="24">
        <v>5904.6036520782018</v>
      </c>
      <c r="AL409" s="24">
        <v>6071.5964666092777</v>
      </c>
      <c r="AM409" s="24">
        <v>6235.7429480854244</v>
      </c>
      <c r="AN409" s="24">
        <v>6399.9896663468307</v>
      </c>
      <c r="AO409" s="24">
        <v>6563.4791571571996</v>
      </c>
      <c r="AP409" s="24">
        <v>6728.3271925273002</v>
      </c>
      <c r="AQ409" s="24">
        <v>6894.339002615593</v>
      </c>
      <c r="AR409" s="24">
        <v>7058.5224864231895</v>
      </c>
      <c r="AS409" s="24">
        <v>7220.8917769176451</v>
      </c>
      <c r="AT409" s="24">
        <v>7381.4609114449968</v>
      </c>
      <c r="AU409" s="24">
        <v>7540.2438323326523</v>
      </c>
      <c r="AV409" s="24">
        <v>7697.2543874886442</v>
      </c>
      <c r="AW409" s="24">
        <v>7852.5063309972684</v>
      </c>
      <c r="AX409" s="24">
        <v>8006.0133237111186</v>
      </c>
      <c r="AY409" s="24">
        <v>8157.7889338395553</v>
      </c>
      <c r="AZ409" s="24">
        <v>8307.8466375336138</v>
      </c>
      <c r="BA409" s="24">
        <v>8456.199819467387</v>
      </c>
      <c r="BB409" s="24">
        <v>8602.8617734158852</v>
      </c>
      <c r="BC409" s="21">
        <v>8747.8491458361113</v>
      </c>
    </row>
    <row r="410" spans="1:55" ht="16" x14ac:dyDescent="0.45">
      <c r="A410" s="13" t="s">
        <v>22</v>
      </c>
      <c r="B410" s="14" t="s">
        <v>96</v>
      </c>
      <c r="C410" s="15" t="s">
        <v>126</v>
      </c>
      <c r="D410" s="16" t="s">
        <v>20</v>
      </c>
      <c r="E410" s="17" t="s">
        <v>20</v>
      </c>
      <c r="F410" s="17" t="s">
        <v>20</v>
      </c>
      <c r="G410" s="17" t="s">
        <v>20</v>
      </c>
      <c r="H410" s="17" t="s">
        <v>20</v>
      </c>
      <c r="I410" s="17" t="s">
        <v>34</v>
      </c>
      <c r="J410" s="17" t="s">
        <v>20</v>
      </c>
      <c r="K410" s="17" t="s">
        <v>20</v>
      </c>
      <c r="L410" s="17" t="s">
        <v>20</v>
      </c>
      <c r="M410" s="17" t="s">
        <v>20</v>
      </c>
      <c r="N410" s="17" t="s">
        <v>20</v>
      </c>
      <c r="O410" s="17" t="s">
        <v>20</v>
      </c>
      <c r="P410" s="17" t="s">
        <v>20</v>
      </c>
      <c r="Q410" s="17" t="s">
        <v>20</v>
      </c>
      <c r="R410" s="18" t="e">
        <f>VLOOKUP($A410&amp;"_"&amp;$C410,watf_2016!$A:$AD,5,FALSE)</f>
        <v>#N/A</v>
      </c>
      <c r="S410" s="18">
        <f>VLOOKUP($A410&amp;"_"&amp;$C410,watf_2017!$A:$AD,18,FALSE)</f>
        <v>1855774</v>
      </c>
      <c r="T410" s="18">
        <f>VLOOKUP($A410&amp;"_"&amp;$C410,watf_2018!$A:$AD,18,FALSE)</f>
        <v>2184862</v>
      </c>
      <c r="U410" s="18">
        <f>VLOOKUP($A410&amp;"_"&amp;$C410,watf_2019!$A:$AD,18,FALSE)</f>
        <v>2454524</v>
      </c>
      <c r="V410" s="18">
        <f>VLOOKUP($A410&amp;"_"&amp;$C410,watf_2020!$A:$AD,19,FALSE)</f>
        <v>2664647</v>
      </c>
      <c r="W410" s="18">
        <f>VLOOKUP($A410&amp;"_"&amp;$C410,watf_2021!$A:$AD,18,FALSE)</f>
        <v>533002</v>
      </c>
      <c r="X410" s="18">
        <f>VLOOKUP($A410&amp;"_"&amp;$C410,watf_2021!$A:$AD,19,FALSE)</f>
        <v>1318924.3113937101</v>
      </c>
      <c r="Y410" s="18">
        <v>1919604</v>
      </c>
      <c r="Z410" s="18">
        <v>2559198.8825471574</v>
      </c>
      <c r="AA410" s="18">
        <v>2777807.8301409855</v>
      </c>
      <c r="AB410" s="18">
        <v>2956837.5467705466</v>
      </c>
      <c r="AC410" s="18">
        <v>3124108.073866264</v>
      </c>
      <c r="AD410" s="18">
        <v>3287787.0049103042</v>
      </c>
      <c r="AE410" s="18">
        <v>3428686.3338982249</v>
      </c>
      <c r="AF410" s="18">
        <v>3562279.5994026638</v>
      </c>
      <c r="AG410" s="18">
        <v>3706919.6697371383</v>
      </c>
      <c r="AH410" s="18">
        <v>3850612.7921786229</v>
      </c>
      <c r="AI410" s="18">
        <v>3993766.0029899543</v>
      </c>
      <c r="AJ410" s="18">
        <v>4136552.5114064226</v>
      </c>
      <c r="AK410" s="18">
        <v>4274973.7361325622</v>
      </c>
      <c r="AL410" s="18">
        <v>4408872.6317796605</v>
      </c>
      <c r="AM410" s="18">
        <v>4540921.6296815183</v>
      </c>
      <c r="AN410" s="18">
        <v>4671272.9541791696</v>
      </c>
      <c r="AO410" s="18">
        <v>4800170.7164743142</v>
      </c>
      <c r="AP410" s="18">
        <v>4927773.6844058754</v>
      </c>
      <c r="AQ410" s="18">
        <v>5054329.6864068834</v>
      </c>
      <c r="AR410" s="18">
        <v>5180569.1913828356</v>
      </c>
      <c r="AS410" s="18">
        <v>5306523.8490362354</v>
      </c>
      <c r="AT410" s="18">
        <v>5432222.1440993398</v>
      </c>
      <c r="AU410" s="18">
        <v>5557689.7128311777</v>
      </c>
      <c r="AV410" s="18">
        <v>5682949.6278648749</v>
      </c>
      <c r="AW410" s="18">
        <v>5808022.654570247</v>
      </c>
      <c r="AX410" s="18">
        <v>5932927.4817801258</v>
      </c>
      <c r="AY410" s="18">
        <v>6057680.9294440588</v>
      </c>
      <c r="AZ410" s="18">
        <v>6182298.1355166435</v>
      </c>
      <c r="BA410" s="18">
        <v>6306792.7241570149</v>
      </c>
      <c r="BB410" s="18">
        <v>6431176.9571083914</v>
      </c>
      <c r="BC410" s="15">
        <v>6555465.3836382264</v>
      </c>
    </row>
    <row r="411" spans="1:55" ht="16" x14ac:dyDescent="0.45">
      <c r="A411" s="19" t="s">
        <v>23</v>
      </c>
      <c r="B411" s="20" t="s">
        <v>96</v>
      </c>
      <c r="C411" s="21" t="s">
        <v>126</v>
      </c>
      <c r="D411" s="22" t="s">
        <v>20</v>
      </c>
      <c r="E411" s="23" t="s">
        <v>20</v>
      </c>
      <c r="F411" s="23" t="s">
        <v>20</v>
      </c>
      <c r="G411" s="23" t="s">
        <v>20</v>
      </c>
      <c r="H411" s="23" t="s">
        <v>20</v>
      </c>
      <c r="I411" s="23" t="s">
        <v>34</v>
      </c>
      <c r="J411" s="23" t="s">
        <v>20</v>
      </c>
      <c r="K411" s="23" t="s">
        <v>20</v>
      </c>
      <c r="L411" s="23" t="s">
        <v>20</v>
      </c>
      <c r="M411" s="23" t="s">
        <v>20</v>
      </c>
      <c r="N411" s="23" t="s">
        <v>20</v>
      </c>
      <c r="O411" s="23" t="s">
        <v>20</v>
      </c>
      <c r="P411" s="23" t="s">
        <v>20</v>
      </c>
      <c r="Q411" s="23" t="s">
        <v>20</v>
      </c>
      <c r="R411" s="24" t="e">
        <f>VLOOKUP($A411&amp;"_"&amp;$C411,watf_2016!$A:$AD,5,FALSE)</f>
        <v>#N/A</v>
      </c>
      <c r="S411" s="24">
        <f>VLOOKUP($A411&amp;"_"&amp;$C411,watf_2017!$A:$AD,18,FALSE)</f>
        <v>1855774</v>
      </c>
      <c r="T411" s="24">
        <f>VLOOKUP($A411&amp;"_"&amp;$C411,watf_2018!$A:$AD,18,FALSE)</f>
        <v>2184862</v>
      </c>
      <c r="U411" s="24">
        <f>VLOOKUP($A411&amp;"_"&amp;$C411,watf_2019!$A:$AD,18,FALSE)</f>
        <v>2454524</v>
      </c>
      <c r="V411" s="24">
        <f>VLOOKUP($A411&amp;"_"&amp;$C411,watf_2020!$A:$AD,19,FALSE)</f>
        <v>2664647</v>
      </c>
      <c r="W411" s="24">
        <f>VLOOKUP($A411&amp;"_"&amp;$C411,watf_2021!$A:$AD,18,FALSE)</f>
        <v>533002</v>
      </c>
      <c r="X411" s="24">
        <f>VLOOKUP($A411&amp;"_"&amp;$C411,watf_2021!$A:$AD,19,FALSE)</f>
        <v>1318924.3113937101</v>
      </c>
      <c r="Y411" s="24">
        <v>1919604</v>
      </c>
      <c r="Z411" s="24">
        <v>2484659.1092690844</v>
      </c>
      <c r="AA411" s="24">
        <v>2727333.4580078702</v>
      </c>
      <c r="AB411" s="24">
        <v>2956837.5467705466</v>
      </c>
      <c r="AC411" s="24">
        <v>3124108.073866264</v>
      </c>
      <c r="AD411" s="24">
        <v>3287787.0049103042</v>
      </c>
      <c r="AE411" s="24">
        <v>3428686.3338982249</v>
      </c>
      <c r="AF411" s="24">
        <v>3562279.5994026638</v>
      </c>
      <c r="AG411" s="24">
        <v>3706919.6697371383</v>
      </c>
      <c r="AH411" s="24">
        <v>3850612.7921786234</v>
      </c>
      <c r="AI411" s="24">
        <v>3993766.0029899543</v>
      </c>
      <c r="AJ411" s="24">
        <v>4136552.5114064226</v>
      </c>
      <c r="AK411" s="24">
        <v>4274973.7361325622</v>
      </c>
      <c r="AL411" s="24">
        <v>4408872.6317796605</v>
      </c>
      <c r="AM411" s="24">
        <v>4540921.6296815183</v>
      </c>
      <c r="AN411" s="24">
        <v>4671272.9541791696</v>
      </c>
      <c r="AO411" s="24">
        <v>4800170.7164743142</v>
      </c>
      <c r="AP411" s="24">
        <v>4927773.6844058754</v>
      </c>
      <c r="AQ411" s="24">
        <v>5054329.6864068834</v>
      </c>
      <c r="AR411" s="24">
        <v>5180569.1913828356</v>
      </c>
      <c r="AS411" s="24">
        <v>5306523.8490362354</v>
      </c>
      <c r="AT411" s="24">
        <v>5432222.1440993398</v>
      </c>
      <c r="AU411" s="24">
        <v>5557689.7128311777</v>
      </c>
      <c r="AV411" s="24">
        <v>5682949.6278648749</v>
      </c>
      <c r="AW411" s="24">
        <v>5808022.654570247</v>
      </c>
      <c r="AX411" s="24">
        <v>5932927.4817801258</v>
      </c>
      <c r="AY411" s="24">
        <v>6057680.9294440588</v>
      </c>
      <c r="AZ411" s="24">
        <v>6182298.1355166435</v>
      </c>
      <c r="BA411" s="24">
        <v>6306792.7241570149</v>
      </c>
      <c r="BB411" s="24">
        <v>6431176.9571083914</v>
      </c>
      <c r="BC411" s="21">
        <v>6555465.3836382264</v>
      </c>
    </row>
    <row r="412" spans="1:55" ht="16" x14ac:dyDescent="0.45">
      <c r="A412" s="13" t="s">
        <v>35</v>
      </c>
      <c r="B412" s="14" t="s">
        <v>96</v>
      </c>
      <c r="C412" s="15" t="s">
        <v>126</v>
      </c>
      <c r="D412" s="16" t="s">
        <v>20</v>
      </c>
      <c r="E412" s="17" t="s">
        <v>20</v>
      </c>
      <c r="F412" s="17" t="s">
        <v>20</v>
      </c>
      <c r="G412" s="17" t="s">
        <v>20</v>
      </c>
      <c r="H412" s="17" t="s">
        <v>20</v>
      </c>
      <c r="I412" s="17" t="s">
        <v>34</v>
      </c>
      <c r="J412" s="17" t="s">
        <v>20</v>
      </c>
      <c r="K412" s="17" t="s">
        <v>20</v>
      </c>
      <c r="L412" s="17" t="s">
        <v>20</v>
      </c>
      <c r="M412" s="17" t="s">
        <v>20</v>
      </c>
      <c r="N412" s="17" t="s">
        <v>20</v>
      </c>
      <c r="O412" s="17" t="s">
        <v>20</v>
      </c>
      <c r="P412" s="17" t="s">
        <v>20</v>
      </c>
      <c r="Q412" s="17" t="s">
        <v>20</v>
      </c>
      <c r="R412" s="18" t="e">
        <f>VLOOKUP($A412&amp;"_"&amp;$C412,watf_2016!$A:$AD,5,FALSE)</f>
        <v>#N/A</v>
      </c>
      <c r="S412" s="18">
        <f>VLOOKUP($A412&amp;"_"&amp;$C412,watf_2017!$A:$AD,18,FALSE)</f>
        <v>11888</v>
      </c>
      <c r="T412" s="18">
        <f>VLOOKUP($A412&amp;"_"&amp;$C412,watf_2018!$A:$AD,18,FALSE)</f>
        <v>13851</v>
      </c>
      <c r="U412" s="18">
        <f>VLOOKUP($A412&amp;"_"&amp;$C412,watf_2019!$A:$AD,18,FALSE)</f>
        <v>14774</v>
      </c>
      <c r="V412" s="18">
        <f>VLOOKUP($A412&amp;"_"&amp;$C412,watf_2020!$A:$AD,19,FALSE)</f>
        <v>14533</v>
      </c>
      <c r="W412" s="18">
        <f>VLOOKUP($A412&amp;"_"&amp;$C412,watf_2021!$A:$AD,18,FALSE)</f>
        <v>5412</v>
      </c>
      <c r="X412" s="18">
        <f>VLOOKUP($A412&amp;"_"&amp;$C412,watf_2021!$A:$AD,19,FALSE)</f>
        <v>9240.7107889915223</v>
      </c>
      <c r="Y412" s="18">
        <v>11077</v>
      </c>
      <c r="Z412" s="18">
        <v>15205.474174860463</v>
      </c>
      <c r="AA412" s="18">
        <v>16447.629453222955</v>
      </c>
      <c r="AB412" s="18">
        <v>17105.688683222597</v>
      </c>
      <c r="AC412" s="18">
        <v>17898.103924798863</v>
      </c>
      <c r="AD412" s="18">
        <v>18601.456585106287</v>
      </c>
      <c r="AE412" s="18">
        <v>19179.262908308072</v>
      </c>
      <c r="AF412" s="18">
        <v>19722.250167947263</v>
      </c>
      <c r="AG412" s="18">
        <v>20319.036726597587</v>
      </c>
      <c r="AH412" s="18">
        <v>20908.452677917558</v>
      </c>
      <c r="AI412" s="18">
        <v>21489.313699418759</v>
      </c>
      <c r="AJ412" s="18">
        <v>22061.773778685259</v>
      </c>
      <c r="AK412" s="18">
        <v>22614.508904580965</v>
      </c>
      <c r="AL412" s="18">
        <v>23147.045884747575</v>
      </c>
      <c r="AM412" s="18">
        <v>23673.015550966455</v>
      </c>
      <c r="AN412" s="18">
        <v>24191.915222405325</v>
      </c>
      <c r="AO412" s="18">
        <v>24705.972645212896</v>
      </c>
      <c r="AP412" s="18">
        <v>25214.819850700827</v>
      </c>
      <c r="AQ412" s="18">
        <v>25718.556821433373</v>
      </c>
      <c r="AR412" s="18">
        <v>26218.406225197348</v>
      </c>
      <c r="AS412" s="18">
        <v>26714.48754021596</v>
      </c>
      <c r="AT412" s="18">
        <v>27206.910047209316</v>
      </c>
      <c r="AU412" s="18">
        <v>27695.773879876328</v>
      </c>
      <c r="AV412" s="18">
        <v>28181.170965623358</v>
      </c>
      <c r="AW412" s="18">
        <v>28663.185868016652</v>
      </c>
      <c r="AX412" s="18">
        <v>29141.896541235314</v>
      </c>
      <c r="AY412" s="18">
        <v>29617.375005726892</v>
      </c>
      <c r="AZ412" s="18">
        <v>30089.687953305332</v>
      </c>
      <c r="BA412" s="18">
        <v>30558.897289069377</v>
      </c>
      <c r="BB412" s="18">
        <v>31025.060616747847</v>
      </c>
      <c r="BC412" s="15">
        <v>31488.241091440384</v>
      </c>
    </row>
    <row r="413" spans="1:55" ht="16" x14ac:dyDescent="0.45">
      <c r="A413" s="19" t="s">
        <v>22</v>
      </c>
      <c r="B413" s="20" t="s">
        <v>96</v>
      </c>
      <c r="C413" s="21" t="s">
        <v>127</v>
      </c>
      <c r="D413" s="22" t="s">
        <v>20</v>
      </c>
      <c r="E413" s="23" t="s">
        <v>20</v>
      </c>
      <c r="F413" s="23" t="s">
        <v>20</v>
      </c>
      <c r="G413" s="23" t="s">
        <v>20</v>
      </c>
      <c r="H413" s="23" t="s">
        <v>20</v>
      </c>
      <c r="I413" s="23" t="s">
        <v>34</v>
      </c>
      <c r="J413" s="23" t="s">
        <v>20</v>
      </c>
      <c r="K413" s="23" t="s">
        <v>20</v>
      </c>
      <c r="L413" s="23" t="s">
        <v>20</v>
      </c>
      <c r="M413" s="23" t="s">
        <v>20</v>
      </c>
      <c r="N413" s="23" t="s">
        <v>20</v>
      </c>
      <c r="O413" s="23" t="s">
        <v>20</v>
      </c>
      <c r="P413" s="23" t="s">
        <v>20</v>
      </c>
      <c r="Q413" s="23" t="s">
        <v>20</v>
      </c>
      <c r="R413" s="24" t="e">
        <f>VLOOKUP($A413&amp;"_"&amp;$C413,watf_2016!$A:$AD,5,FALSE)</f>
        <v>#N/A</v>
      </c>
      <c r="S413" s="24" t="e">
        <f>VLOOKUP($A413&amp;"_"&amp;$C413,watf_2017!$A:$AD,18,FALSE)</f>
        <v>#N/A</v>
      </c>
      <c r="T413" s="24" t="e">
        <f>VLOOKUP($A413&amp;"_"&amp;$C413,watf_2018!$A:$AD,18,FALSE)</f>
        <v>#N/A</v>
      </c>
      <c r="U413" s="24">
        <f>VLOOKUP($A413&amp;"_"&amp;$C413,watf_2019!$A:$AD,18,FALSE)</f>
        <v>2334558</v>
      </c>
      <c r="V413" s="24">
        <f>VLOOKUP($A413&amp;"_"&amp;$C413,watf_2020!$A:$AD,19,FALSE)</f>
        <v>2666774</v>
      </c>
      <c r="W413" s="24">
        <f>VLOOKUP($A413&amp;"_"&amp;$C413,watf_2021!$A:$AD,18,FALSE)</f>
        <v>781328</v>
      </c>
      <c r="X413" s="24">
        <f>VLOOKUP($A413&amp;"_"&amp;$C413,watf_2021!$A:$AD,19,FALSE)</f>
        <v>1370007.16607554</v>
      </c>
      <c r="Y413" s="24">
        <v>2365847</v>
      </c>
      <c r="Z413" s="24">
        <v>3083511.8132478255</v>
      </c>
      <c r="AA413" s="24">
        <v>3257523.9631447294</v>
      </c>
      <c r="AB413" s="24">
        <v>3425649.9902488235</v>
      </c>
      <c r="AC413" s="24">
        <v>3564205.8474416593</v>
      </c>
      <c r="AD413" s="24">
        <v>3689831.1287378739</v>
      </c>
      <c r="AE413" s="24">
        <v>3823592.7944671167</v>
      </c>
      <c r="AF413" s="24">
        <v>3956801.3637339231</v>
      </c>
      <c r="AG413" s="24">
        <v>4095401.3357333606</v>
      </c>
      <c r="AH413" s="24">
        <v>4237968.1640128978</v>
      </c>
      <c r="AI413" s="24">
        <v>4386772.9385335362</v>
      </c>
      <c r="AJ413" s="24">
        <v>4536712.7649525004</v>
      </c>
      <c r="AK413" s="24">
        <v>4689079.8889591424</v>
      </c>
      <c r="AL413" s="24">
        <v>4842041.623560885</v>
      </c>
      <c r="AM413" s="24">
        <v>4997461.0657948125</v>
      </c>
      <c r="AN413" s="24">
        <v>5149754.9912229264</v>
      </c>
      <c r="AO413" s="24">
        <v>5304497.9929063767</v>
      </c>
      <c r="AP413" s="24">
        <v>5459842.6829173826</v>
      </c>
      <c r="AQ413" s="24">
        <v>5617667.112456386</v>
      </c>
      <c r="AR413" s="24">
        <v>5772343.2617361294</v>
      </c>
      <c r="AS413" s="24">
        <v>5929490.4591625091</v>
      </c>
      <c r="AT413" s="24">
        <v>6087246.4979487425</v>
      </c>
      <c r="AU413" s="24">
        <v>6247504.5034883451</v>
      </c>
      <c r="AV413" s="24">
        <v>6404591.3012425657</v>
      </c>
      <c r="AW413" s="24">
        <v>6564171.3139570625</v>
      </c>
      <c r="AX413" s="24">
        <v>6724367.3971162476</v>
      </c>
      <c r="AY413" s="24">
        <v>6887087.871299888</v>
      </c>
      <c r="AZ413" s="24">
        <v>7046614.0449318895</v>
      </c>
      <c r="BA413" s="24">
        <v>7208655.7969735889</v>
      </c>
      <c r="BB413" s="24">
        <v>7371320.9253573501</v>
      </c>
      <c r="BC413" s="21">
        <v>7533222.0542103108</v>
      </c>
    </row>
    <row r="414" spans="1:55" ht="16" x14ac:dyDescent="0.45">
      <c r="A414" s="13" t="s">
        <v>23</v>
      </c>
      <c r="B414" s="14" t="s">
        <v>96</v>
      </c>
      <c r="C414" s="15" t="s">
        <v>127</v>
      </c>
      <c r="D414" s="16" t="s">
        <v>20</v>
      </c>
      <c r="E414" s="17" t="s">
        <v>20</v>
      </c>
      <c r="F414" s="17" t="s">
        <v>20</v>
      </c>
      <c r="G414" s="17" t="s">
        <v>20</v>
      </c>
      <c r="H414" s="17" t="s">
        <v>20</v>
      </c>
      <c r="I414" s="17" t="s">
        <v>34</v>
      </c>
      <c r="J414" s="17" t="s">
        <v>20</v>
      </c>
      <c r="K414" s="17" t="s">
        <v>20</v>
      </c>
      <c r="L414" s="17" t="s">
        <v>20</v>
      </c>
      <c r="M414" s="17" t="s">
        <v>20</v>
      </c>
      <c r="N414" s="17" t="s">
        <v>20</v>
      </c>
      <c r="O414" s="17" t="s">
        <v>20</v>
      </c>
      <c r="P414" s="17" t="s">
        <v>20</v>
      </c>
      <c r="Q414" s="17" t="s">
        <v>20</v>
      </c>
      <c r="R414" s="18" t="e">
        <f>VLOOKUP($A414&amp;"_"&amp;$C414,watf_2016!$A:$AD,5,FALSE)</f>
        <v>#N/A</v>
      </c>
      <c r="S414" s="18" t="e">
        <f>VLOOKUP($A414&amp;"_"&amp;$C414,watf_2017!$A:$AD,18,FALSE)</f>
        <v>#N/A</v>
      </c>
      <c r="T414" s="18" t="e">
        <f>VLOOKUP($A414&amp;"_"&amp;$C414,watf_2018!$A:$AD,18,FALSE)</f>
        <v>#N/A</v>
      </c>
      <c r="U414" s="18">
        <f>VLOOKUP($A414&amp;"_"&amp;$C414,watf_2019!$A:$AD,18,FALSE)</f>
        <v>2342542</v>
      </c>
      <c r="V414" s="18">
        <f>VLOOKUP($A414&amp;"_"&amp;$C414,watf_2020!$A:$AD,19,FALSE)</f>
        <v>2675766</v>
      </c>
      <c r="W414" s="18">
        <f>VLOOKUP($A414&amp;"_"&amp;$C414,watf_2021!$A:$AD,18,FALSE)</f>
        <v>782876</v>
      </c>
      <c r="X414" s="18">
        <f>VLOOKUP($A414&amp;"_"&amp;$C414,watf_2021!$A:$AD,19,FALSE)</f>
        <v>1373190.8287261424</v>
      </c>
      <c r="Y414" s="18">
        <v>2371423</v>
      </c>
      <c r="Z414" s="18">
        <v>3090779.2577912258</v>
      </c>
      <c r="AA414" s="18">
        <v>3265201.5321584884</v>
      </c>
      <c r="AB414" s="18">
        <v>3433723.8108913368</v>
      </c>
      <c r="AC414" s="18">
        <v>3572606.2265893109</v>
      </c>
      <c r="AD414" s="18">
        <v>3698527.5906704683</v>
      </c>
      <c r="AE414" s="18">
        <v>3832604.5156062897</v>
      </c>
      <c r="AF414" s="18">
        <v>3966127.0405017701</v>
      </c>
      <c r="AG414" s="18">
        <v>4105053.6749793258</v>
      </c>
      <c r="AH414" s="18">
        <v>4247956.5151119065</v>
      </c>
      <c r="AI414" s="18">
        <v>4397112.0035302425</v>
      </c>
      <c r="AJ414" s="18">
        <v>4547405.2190196384</v>
      </c>
      <c r="AK414" s="18">
        <v>4700131.4529279191</v>
      </c>
      <c r="AL414" s="18">
        <v>4853453.6988527253</v>
      </c>
      <c r="AM414" s="18">
        <v>5009239.4449135261</v>
      </c>
      <c r="AN414" s="18">
        <v>5161892.3077235539</v>
      </c>
      <c r="AO414" s="18">
        <v>5317000.0189496698</v>
      </c>
      <c r="AP414" s="18">
        <v>5472710.8366060806</v>
      </c>
      <c r="AQ414" s="18">
        <v>5630907.2382206712</v>
      </c>
      <c r="AR414" s="18">
        <v>5785947.9394804807</v>
      </c>
      <c r="AS414" s="18">
        <v>5943465.5128326276</v>
      </c>
      <c r="AT414" s="18">
        <v>6101593.3625061549</v>
      </c>
      <c r="AU414" s="18">
        <v>6262229.075749971</v>
      </c>
      <c r="AV414" s="18">
        <v>6419686.1070756251</v>
      </c>
      <c r="AW414" s="18">
        <v>6579642.2295516152</v>
      </c>
      <c r="AX414" s="18">
        <v>6740215.8744718498</v>
      </c>
      <c r="AY414" s="18">
        <v>6903319.860084611</v>
      </c>
      <c r="AZ414" s="18">
        <v>7063222.0165862441</v>
      </c>
      <c r="BA414" s="18">
        <v>7225645.6803954337</v>
      </c>
      <c r="BB414" s="18">
        <v>7388694.1897653155</v>
      </c>
      <c r="BC414" s="15">
        <v>7550976.8989548255</v>
      </c>
    </row>
    <row r="415" spans="1:55" ht="16" x14ac:dyDescent="0.45">
      <c r="A415" s="19" t="s">
        <v>24</v>
      </c>
      <c r="B415" s="20" t="s">
        <v>96</v>
      </c>
      <c r="C415" s="21" t="s">
        <v>127</v>
      </c>
      <c r="D415" s="22" t="s">
        <v>20</v>
      </c>
      <c r="E415" s="23" t="s">
        <v>20</v>
      </c>
      <c r="F415" s="23" t="s">
        <v>20</v>
      </c>
      <c r="G415" s="23" t="s">
        <v>20</v>
      </c>
      <c r="H415" s="23" t="s">
        <v>20</v>
      </c>
      <c r="I415" s="23" t="s">
        <v>34</v>
      </c>
      <c r="J415" s="23" t="s">
        <v>20</v>
      </c>
      <c r="K415" s="23" t="s">
        <v>20</v>
      </c>
      <c r="L415" s="23" t="s">
        <v>20</v>
      </c>
      <c r="M415" s="23" t="s">
        <v>20</v>
      </c>
      <c r="N415" s="23" t="s">
        <v>20</v>
      </c>
      <c r="O415" s="23" t="s">
        <v>20</v>
      </c>
      <c r="P415" s="23" t="s">
        <v>20</v>
      </c>
      <c r="Q415" s="23" t="s">
        <v>20</v>
      </c>
      <c r="R415" s="24" t="e">
        <f>VLOOKUP($A415&amp;"_"&amp;$C415,watf_2016!$A:$AD,5,FALSE)</f>
        <v>#N/A</v>
      </c>
      <c r="S415" s="24" t="e">
        <f>VLOOKUP($A415&amp;"_"&amp;$C415,watf_2017!$A:$AD,18,FALSE)</f>
        <v>#N/A</v>
      </c>
      <c r="T415" s="24" t="e">
        <f>VLOOKUP($A415&amp;"_"&amp;$C415,watf_2018!$A:$AD,18,FALSE)</f>
        <v>#N/A</v>
      </c>
      <c r="U415" s="24">
        <f>VLOOKUP($A415&amp;"_"&amp;$C415,watf_2019!$A:$AD,18,FALSE)</f>
        <v>3298.4830000000002</v>
      </c>
      <c r="V415" s="24">
        <f>VLOOKUP($A415&amp;"_"&amp;$C415,watf_2020!$A:$AD,19,FALSE)</f>
        <v>3405</v>
      </c>
      <c r="W415" s="24">
        <f>VLOOKUP($A415&amp;"_"&amp;$C415,watf_2021!$A:$AD,18,FALSE)</f>
        <v>2131.87</v>
      </c>
      <c r="X415" s="24">
        <f>VLOOKUP($A415&amp;"_"&amp;$C415,watf_2021!$A:$AD,19,FALSE)</f>
        <v>3068.5786379595847</v>
      </c>
      <c r="Y415" s="24">
        <v>2635.3029999999999</v>
      </c>
      <c r="Z415" s="24">
        <v>2613.7869021634297</v>
      </c>
      <c r="AA415" s="24">
        <v>3195.2702498921285</v>
      </c>
      <c r="AB415" s="24">
        <v>3487.5289575069719</v>
      </c>
      <c r="AC415" s="24">
        <v>3731.4684875278554</v>
      </c>
      <c r="AD415" s="24">
        <v>3888.3846688329504</v>
      </c>
      <c r="AE415" s="24">
        <v>4017.2340041046186</v>
      </c>
      <c r="AF415" s="24">
        <v>4136.8118846750003</v>
      </c>
      <c r="AG415" s="24">
        <v>4257.3312365640222</v>
      </c>
      <c r="AH415" s="24">
        <v>4363.5773196006066</v>
      </c>
      <c r="AI415" s="24">
        <v>4462.2204980100259</v>
      </c>
      <c r="AJ415" s="24">
        <v>4554.4154297194109</v>
      </c>
      <c r="AK415" s="24">
        <v>4640.2595759146188</v>
      </c>
      <c r="AL415" s="24">
        <v>4719.7764044387714</v>
      </c>
      <c r="AM415" s="24">
        <v>4797.5780252955301</v>
      </c>
      <c r="AN415" s="24">
        <v>4872.7983802811459</v>
      </c>
      <c r="AO415" s="24">
        <v>4946.9291170172273</v>
      </c>
      <c r="AP415" s="24">
        <v>5019.5827353011555</v>
      </c>
      <c r="AQ415" s="24">
        <v>5090.2215857362344</v>
      </c>
      <c r="AR415" s="24">
        <v>5160.7141388877071</v>
      </c>
      <c r="AS415" s="24">
        <v>5231.0606167112919</v>
      </c>
      <c r="AT415" s="24">
        <v>5301.2612408650903</v>
      </c>
      <c r="AU415" s="24">
        <v>5371.3162327099644</v>
      </c>
      <c r="AV415" s="24">
        <v>5441.2258133099076</v>
      </c>
      <c r="AW415" s="24">
        <v>5510.9902034324177</v>
      </c>
      <c r="AX415" s="24">
        <v>5580.6096235488703</v>
      </c>
      <c r="AY415" s="24">
        <v>5650.0842938348869</v>
      </c>
      <c r="AZ415" s="24">
        <v>5719.414434170707</v>
      </c>
      <c r="BA415" s="24">
        <v>5788.6002641415625</v>
      </c>
      <c r="BB415" s="24">
        <v>5857.6420030380414</v>
      </c>
      <c r="BC415" s="21">
        <v>5926.5401725479469</v>
      </c>
    </row>
    <row r="416" spans="1:55" ht="16" x14ac:dyDescent="0.45">
      <c r="A416" s="13" t="s">
        <v>35</v>
      </c>
      <c r="B416" s="14" t="s">
        <v>96</v>
      </c>
      <c r="C416" s="15" t="s">
        <v>127</v>
      </c>
      <c r="D416" s="16" t="s">
        <v>20</v>
      </c>
      <c r="E416" s="17" t="s">
        <v>20</v>
      </c>
      <c r="F416" s="17" t="s">
        <v>20</v>
      </c>
      <c r="G416" s="17" t="s">
        <v>20</v>
      </c>
      <c r="H416" s="17" t="s">
        <v>20</v>
      </c>
      <c r="I416" s="17" t="s">
        <v>34</v>
      </c>
      <c r="J416" s="17" t="s">
        <v>20</v>
      </c>
      <c r="K416" s="17" t="s">
        <v>20</v>
      </c>
      <c r="L416" s="17" t="s">
        <v>20</v>
      </c>
      <c r="M416" s="17" t="s">
        <v>20</v>
      </c>
      <c r="N416" s="17" t="s">
        <v>20</v>
      </c>
      <c r="O416" s="17" t="s">
        <v>20</v>
      </c>
      <c r="P416" s="17" t="s">
        <v>20</v>
      </c>
      <c r="Q416" s="17" t="s">
        <v>20</v>
      </c>
      <c r="R416" s="18" t="e">
        <f>VLOOKUP($A416&amp;"_"&amp;$C416,watf_2016!$A:$AD,5,FALSE)</f>
        <v>#N/A</v>
      </c>
      <c r="S416" s="18" t="e">
        <f>VLOOKUP($A416&amp;"_"&amp;$C416,watf_2017!$A:$AD,18,FALSE)</f>
        <v>#N/A</v>
      </c>
      <c r="T416" s="18" t="e">
        <f>VLOOKUP($A416&amp;"_"&amp;$C416,watf_2018!$A:$AD,18,FALSE)</f>
        <v>#N/A</v>
      </c>
      <c r="U416" s="18">
        <f>VLOOKUP($A416&amp;"_"&amp;$C416,watf_2019!$A:$AD,18,FALSE)</f>
        <v>19750</v>
      </c>
      <c r="V416" s="18">
        <f>VLOOKUP($A416&amp;"_"&amp;$C416,watf_2020!$A:$AD,19,FALSE)</f>
        <v>21801</v>
      </c>
      <c r="W416" s="18">
        <f>VLOOKUP($A416&amp;"_"&amp;$C416,watf_2021!$A:$AD,18,FALSE)</f>
        <v>9162</v>
      </c>
      <c r="X416" s="18">
        <f>VLOOKUP($A416&amp;"_"&amp;$C416,watf_2021!$A:$AD,19,FALSE)</f>
        <v>14859.365305666341</v>
      </c>
      <c r="Y416" s="18">
        <v>19448</v>
      </c>
      <c r="Z416" s="18">
        <v>23170.167061390803</v>
      </c>
      <c r="AA416" s="18">
        <v>24800.094204703491</v>
      </c>
      <c r="AB416" s="18">
        <v>25967.231970099932</v>
      </c>
      <c r="AC416" s="18">
        <v>27053.028553672288</v>
      </c>
      <c r="AD416" s="18">
        <v>28131.033011150357</v>
      </c>
      <c r="AE416" s="18">
        <v>29141.403368553008</v>
      </c>
      <c r="AF416" s="18">
        <v>30153.784667314692</v>
      </c>
      <c r="AG416" s="18">
        <v>31175.90324250087</v>
      </c>
      <c r="AH416" s="18">
        <v>32186.768274991337</v>
      </c>
      <c r="AI416" s="18">
        <v>33185.898397955243</v>
      </c>
      <c r="AJ416" s="18">
        <v>34157.84176507184</v>
      </c>
      <c r="AK416" s="18">
        <v>35106.600084936479</v>
      </c>
      <c r="AL416" s="18">
        <v>36025.181852465888</v>
      </c>
      <c r="AM416" s="18">
        <v>36934.360343270702</v>
      </c>
      <c r="AN416" s="18">
        <v>37814.745369556025</v>
      </c>
      <c r="AO416" s="18">
        <v>38688.379764525707</v>
      </c>
      <c r="AP416" s="18">
        <v>39548.87910521638</v>
      </c>
      <c r="AQ416" s="18">
        <v>40404.498287226525</v>
      </c>
      <c r="AR416" s="18">
        <v>41240.225114383837</v>
      </c>
      <c r="AS416" s="18">
        <v>42075.215432497775</v>
      </c>
      <c r="AT416" s="18">
        <v>42903.245218187527</v>
      </c>
      <c r="AU416" s="18">
        <v>43730.55675868626</v>
      </c>
      <c r="AV416" s="18">
        <v>44538.809086794281</v>
      </c>
      <c r="AW416" s="18">
        <v>45346.495560982599</v>
      </c>
      <c r="AX416" s="18">
        <v>46147.60572396763</v>
      </c>
      <c r="AY416" s="18">
        <v>46948.165137940239</v>
      </c>
      <c r="AZ416" s="18">
        <v>47730.46466698117</v>
      </c>
      <c r="BA416" s="18">
        <v>48512.358093653733</v>
      </c>
      <c r="BB416" s="18">
        <v>49288.041198896659</v>
      </c>
      <c r="BC416" s="15">
        <v>50051.725050001412</v>
      </c>
    </row>
    <row r="417" spans="1:55" ht="16" x14ac:dyDescent="0.45">
      <c r="A417" s="19" t="s">
        <v>22</v>
      </c>
      <c r="B417" s="20" t="s">
        <v>96</v>
      </c>
      <c r="C417" s="21" t="s">
        <v>128</v>
      </c>
      <c r="D417" s="22" t="s">
        <v>34</v>
      </c>
      <c r="E417" s="23" t="s">
        <v>20</v>
      </c>
      <c r="F417" s="23" t="s">
        <v>34</v>
      </c>
      <c r="G417" s="23" t="s">
        <v>34</v>
      </c>
      <c r="H417" s="23" t="s">
        <v>20</v>
      </c>
      <c r="I417" s="23" t="s">
        <v>20</v>
      </c>
      <c r="J417" s="23" t="s">
        <v>20</v>
      </c>
      <c r="K417" s="23" t="s">
        <v>20</v>
      </c>
      <c r="L417" s="23" t="s">
        <v>20</v>
      </c>
      <c r="M417" s="23" t="s">
        <v>20</v>
      </c>
      <c r="N417" s="23" t="s">
        <v>20</v>
      </c>
      <c r="O417" s="23" t="s">
        <v>20</v>
      </c>
      <c r="P417" s="23" t="s">
        <v>20</v>
      </c>
      <c r="Q417" s="23" t="s">
        <v>20</v>
      </c>
      <c r="R417" s="24">
        <f>VLOOKUP($A417&amp;"_"&amp;$C417,watf_2016!$A:$AD,5,FALSE)</f>
        <v>4618642</v>
      </c>
      <c r="S417" s="24">
        <f>VLOOKUP($A417&amp;"_"&amp;$C417,watf_2017!$A:$AD,18,FALSE)</f>
        <v>5103236</v>
      </c>
      <c r="T417" s="24">
        <f>VLOOKUP($A417&amp;"_"&amp;$C417,watf_2018!$A:$AD,18,FALSE)</f>
        <v>6007636</v>
      </c>
      <c r="U417" s="24">
        <f>VLOOKUP($A417&amp;"_"&amp;$C417,watf_2019!$A:$AD,18,FALSE)</f>
        <v>6806232</v>
      </c>
      <c r="V417" s="24">
        <f>VLOOKUP($A417&amp;"_"&amp;$C417,watf_2020!$A:$AD,19,FALSE)</f>
        <v>7310033</v>
      </c>
      <c r="W417" s="24">
        <f>VLOOKUP($A417&amp;"_"&amp;$C417,watf_2021!$A:$AD,18,FALSE)</f>
        <v>1747677</v>
      </c>
      <c r="X417" s="24">
        <f>VLOOKUP($A417&amp;"_"&amp;$C417,watf_2021!$A:$AD,19,FALSE)</f>
        <v>2596388.7162133236</v>
      </c>
      <c r="Y417" s="24">
        <v>5851034</v>
      </c>
      <c r="Z417" s="24">
        <v>7900443.0921966163</v>
      </c>
      <c r="AA417" s="24">
        <v>9063110.316870939</v>
      </c>
      <c r="AB417" s="24">
        <v>10135403.552226759</v>
      </c>
      <c r="AC417" s="24">
        <v>10972811.306734603</v>
      </c>
      <c r="AD417" s="24">
        <v>11492342.525020115</v>
      </c>
      <c r="AE417" s="24">
        <v>12026165.655746749</v>
      </c>
      <c r="AF417" s="24">
        <v>12521733.381685702</v>
      </c>
      <c r="AG417" s="24">
        <v>13044739.540699143</v>
      </c>
      <c r="AH417" s="24">
        <v>13575849.617143517</v>
      </c>
      <c r="AI417" s="24">
        <v>14138334.040828297</v>
      </c>
      <c r="AJ417" s="24">
        <v>14669786.044348663</v>
      </c>
      <c r="AK417" s="24">
        <v>15219574.43794444</v>
      </c>
      <c r="AL417" s="24">
        <v>15767141.643962823</v>
      </c>
      <c r="AM417" s="24">
        <v>16333981.160088709</v>
      </c>
      <c r="AN417" s="24">
        <v>16856577.455583401</v>
      </c>
      <c r="AO417" s="24">
        <v>17397373.123179484</v>
      </c>
      <c r="AP417" s="24">
        <v>17935974.534653902</v>
      </c>
      <c r="AQ417" s="24">
        <v>18493703.736435797</v>
      </c>
      <c r="AR417" s="24">
        <v>19007551.781297982</v>
      </c>
      <c r="AS417" s="24">
        <v>19539463.199499231</v>
      </c>
      <c r="AT417" s="24">
        <v>20069207.00472752</v>
      </c>
      <c r="AU417" s="24">
        <v>20617935.159804348</v>
      </c>
      <c r="AV417" s="24">
        <v>21123141.260634046</v>
      </c>
      <c r="AW417" s="24">
        <v>21646275.747710604</v>
      </c>
      <c r="AX417" s="24">
        <v>22167268.979541689</v>
      </c>
      <c r="AY417" s="24">
        <v>22707104.192079637</v>
      </c>
      <c r="AZ417" s="24">
        <v>23203773.516205501</v>
      </c>
      <c r="BA417" s="24">
        <v>23718237.243669368</v>
      </c>
      <c r="BB417" s="24">
        <v>24230585.79105261</v>
      </c>
      <c r="BC417" s="21">
        <v>24719937.018067349</v>
      </c>
    </row>
    <row r="418" spans="1:55" ht="16" x14ac:dyDescent="0.45">
      <c r="A418" s="13" t="s">
        <v>23</v>
      </c>
      <c r="B418" s="14" t="s">
        <v>96</v>
      </c>
      <c r="C418" s="15" t="s">
        <v>128</v>
      </c>
      <c r="D418" s="16" t="s">
        <v>34</v>
      </c>
      <c r="E418" s="17" t="s">
        <v>20</v>
      </c>
      <c r="F418" s="17" t="s">
        <v>34</v>
      </c>
      <c r="G418" s="17" t="s">
        <v>34</v>
      </c>
      <c r="H418" s="17" t="s">
        <v>20</v>
      </c>
      <c r="I418" s="17" t="s">
        <v>20</v>
      </c>
      <c r="J418" s="17" t="s">
        <v>20</v>
      </c>
      <c r="K418" s="17" t="s">
        <v>20</v>
      </c>
      <c r="L418" s="17" t="s">
        <v>20</v>
      </c>
      <c r="M418" s="17" t="s">
        <v>20</v>
      </c>
      <c r="N418" s="17" t="s">
        <v>20</v>
      </c>
      <c r="O418" s="17" t="s">
        <v>20</v>
      </c>
      <c r="P418" s="17" t="s">
        <v>20</v>
      </c>
      <c r="Q418" s="17" t="s">
        <v>20</v>
      </c>
      <c r="R418" s="18">
        <f>VLOOKUP($A418&amp;"_"&amp;$C418,watf_2016!$A:$AD,5,FALSE)</f>
        <v>4623704</v>
      </c>
      <c r="S418" s="18">
        <f>VLOOKUP($A418&amp;"_"&amp;$C418,watf_2017!$A:$AD,18,FALSE)</f>
        <v>5143247</v>
      </c>
      <c r="T418" s="18">
        <f>VLOOKUP($A418&amp;"_"&amp;$C418,watf_2018!$A:$AD,18,FALSE)</f>
        <v>6014519</v>
      </c>
      <c r="U418" s="18">
        <f>VLOOKUP($A418&amp;"_"&amp;$C418,watf_2019!$A:$AD,18,FALSE)</f>
        <v>6808174</v>
      </c>
      <c r="V418" s="18">
        <f>VLOOKUP($A418&amp;"_"&amp;$C418,watf_2020!$A:$AD,19,FALSE)</f>
        <v>7310646</v>
      </c>
      <c r="W418" s="18">
        <f>VLOOKUP($A418&amp;"_"&amp;$C418,watf_2021!$A:$AD,18,FALSE)</f>
        <v>1748034</v>
      </c>
      <c r="X418" s="18">
        <f>VLOOKUP($A418&amp;"_"&amp;$C418,watf_2021!$A:$AD,19,FALSE)</f>
        <v>2596498.1447847523</v>
      </c>
      <c r="Y418" s="18">
        <v>5851217</v>
      </c>
      <c r="Z418" s="18">
        <v>7900690.1905874088</v>
      </c>
      <c r="AA418" s="18">
        <v>9063393.779450031</v>
      </c>
      <c r="AB418" s="18">
        <v>10135720.552409984</v>
      </c>
      <c r="AC418" s="18">
        <v>10973154.498120798</v>
      </c>
      <c r="AD418" s="18">
        <v>11492701.965536455</v>
      </c>
      <c r="AE418" s="18">
        <v>12026541.792394562</v>
      </c>
      <c r="AF418" s="18">
        <v>12522125.01796894</v>
      </c>
      <c r="AG418" s="18">
        <v>13045147.534796586</v>
      </c>
      <c r="AH418" s="18">
        <v>13576274.222517531</v>
      </c>
      <c r="AI418" s="18">
        <v>14138776.238759372</v>
      </c>
      <c r="AJ418" s="18">
        <v>14670244.8642506</v>
      </c>
      <c r="AK418" s="18">
        <v>15220050.453315763</v>
      </c>
      <c r="AL418" s="18">
        <v>15767634.78533251</v>
      </c>
      <c r="AM418" s="18">
        <v>16334492.030227609</v>
      </c>
      <c r="AN418" s="18">
        <v>16857104.670717403</v>
      </c>
      <c r="AO418" s="18">
        <v>17397917.252521675</v>
      </c>
      <c r="AP418" s="18">
        <v>17936535.509575572</v>
      </c>
      <c r="AQ418" s="18">
        <v>18494282.155187722</v>
      </c>
      <c r="AR418" s="18">
        <v>19008146.27143015</v>
      </c>
      <c r="AS418" s="18">
        <v>19540074.325971153</v>
      </c>
      <c r="AT418" s="18">
        <v>20069834.6997438</v>
      </c>
      <c r="AU418" s="18">
        <v>20618580.017129436</v>
      </c>
      <c r="AV418" s="18">
        <v>21123801.919049412</v>
      </c>
      <c r="AW418" s="18">
        <v>21646952.767953835</v>
      </c>
      <c r="AX418" s="18">
        <v>22167962.294641763</v>
      </c>
      <c r="AY418" s="18">
        <v>22707814.391348202</v>
      </c>
      <c r="AZ418" s="18">
        <v>23204499.249563649</v>
      </c>
      <c r="BA418" s="18">
        <v>23718979.067664169</v>
      </c>
      <c r="BB418" s="18">
        <v>24231343.639528584</v>
      </c>
      <c r="BC418" s="15">
        <v>24720710.171748269</v>
      </c>
    </row>
    <row r="419" spans="1:55" ht="16" x14ac:dyDescent="0.45">
      <c r="A419" s="19" t="s">
        <v>25</v>
      </c>
      <c r="B419" s="20" t="s">
        <v>96</v>
      </c>
      <c r="C419" s="21" t="s">
        <v>128</v>
      </c>
      <c r="D419" s="22" t="s">
        <v>34</v>
      </c>
      <c r="E419" s="23" t="s">
        <v>20</v>
      </c>
      <c r="F419" s="23" t="s">
        <v>34</v>
      </c>
      <c r="G419" s="23" t="s">
        <v>34</v>
      </c>
      <c r="H419" s="23" t="s">
        <v>20</v>
      </c>
      <c r="I419" s="23" t="s">
        <v>20</v>
      </c>
      <c r="J419" s="23" t="s">
        <v>20</v>
      </c>
      <c r="K419" s="23" t="s">
        <v>20</v>
      </c>
      <c r="L419" s="23" t="s">
        <v>20</v>
      </c>
      <c r="M419" s="23" t="s">
        <v>20</v>
      </c>
      <c r="N419" s="23" t="s">
        <v>20</v>
      </c>
      <c r="O419" s="23" t="s">
        <v>20</v>
      </c>
      <c r="P419" s="23" t="s">
        <v>20</v>
      </c>
      <c r="Q419" s="23" t="s">
        <v>20</v>
      </c>
      <c r="R419" s="24">
        <f>VLOOKUP($A419&amp;"_"&amp;$C419,watf_2016!$A:$AD,5,FALSE)</f>
        <v>41892</v>
      </c>
      <c r="S419" s="24">
        <f>VLOOKUP($A419&amp;"_"&amp;$C419,watf_2017!$A:$AD,18,FALSE)</f>
        <v>44337</v>
      </c>
      <c r="T419" s="24">
        <f>VLOOKUP($A419&amp;"_"&amp;$C419,watf_2018!$A:$AD,18,FALSE)</f>
        <v>51515</v>
      </c>
      <c r="U419" s="24">
        <f>VLOOKUP($A419&amp;"_"&amp;$C419,watf_2019!$A:$AD,18,FALSE)</f>
        <v>57757</v>
      </c>
      <c r="V419" s="24">
        <f>VLOOKUP($A419&amp;"_"&amp;$C419,watf_2020!$A:$AD,19,FALSE)</f>
        <v>69980</v>
      </c>
      <c r="W419" s="24">
        <f>VLOOKUP($A419&amp;"_"&amp;$C419,watf_2021!$A:$AD,18,FALSE)</f>
        <v>36728</v>
      </c>
      <c r="X419" s="24">
        <f>VLOOKUP($A419&amp;"_"&amp;$C419,watf_2021!$A:$AD,19,FALSE)</f>
        <v>38991.519889409828</v>
      </c>
      <c r="Y419" s="24">
        <v>62068</v>
      </c>
      <c r="Z419" s="24">
        <v>76731.909747756203</v>
      </c>
      <c r="AA419" s="24">
        <v>86882.322807305231</v>
      </c>
      <c r="AB419" s="24">
        <v>92505.495432033786</v>
      </c>
      <c r="AC419" s="24">
        <v>96588.117542709937</v>
      </c>
      <c r="AD419" s="24">
        <v>100033.10189457409</v>
      </c>
      <c r="AE419" s="24">
        <v>103353.90440890046</v>
      </c>
      <c r="AF419" s="24">
        <v>107145.99011877984</v>
      </c>
      <c r="AG419" s="24">
        <v>111044.08687380888</v>
      </c>
      <c r="AH419" s="24">
        <v>114935.90031274405</v>
      </c>
      <c r="AI419" s="24">
        <v>118798.79006533479</v>
      </c>
      <c r="AJ419" s="24">
        <v>122517.04827322182</v>
      </c>
      <c r="AK419" s="24">
        <v>126251.50033137412</v>
      </c>
      <c r="AL419" s="24">
        <v>129918.7021330915</v>
      </c>
      <c r="AM419" s="24">
        <v>133610.67609974509</v>
      </c>
      <c r="AN419" s="24">
        <v>137367.52510210191</v>
      </c>
      <c r="AO419" s="24">
        <v>141174.23101209549</v>
      </c>
      <c r="AP419" s="24">
        <v>144954.25721143195</v>
      </c>
      <c r="AQ419" s="24">
        <v>148746.22895528717</v>
      </c>
      <c r="AR419" s="24">
        <v>152435.89615411728</v>
      </c>
      <c r="AS419" s="24">
        <v>156173.62939378282</v>
      </c>
      <c r="AT419" s="24">
        <v>159911.46430840055</v>
      </c>
      <c r="AU419" s="24">
        <v>163703.43605225577</v>
      </c>
      <c r="AV419" s="24">
        <v>167393.10325108588</v>
      </c>
      <c r="AW419" s="24">
        <v>171130.83649075139</v>
      </c>
      <c r="AX419" s="24">
        <v>174868.67140536848</v>
      </c>
      <c r="AY419" s="24">
        <v>178660.64314922434</v>
      </c>
      <c r="AZ419" s="24">
        <v>182350.31034805445</v>
      </c>
      <c r="BA419" s="24">
        <v>186088.04358771996</v>
      </c>
      <c r="BB419" s="24">
        <v>189825.87850233709</v>
      </c>
      <c r="BC419" s="21">
        <v>193630.35427243621</v>
      </c>
    </row>
    <row r="420" spans="1:55" ht="16" x14ac:dyDescent="0.45">
      <c r="A420" s="13" t="s">
        <v>24</v>
      </c>
      <c r="B420" s="14" t="s">
        <v>96</v>
      </c>
      <c r="C420" s="15" t="s">
        <v>128</v>
      </c>
      <c r="D420" s="16" t="s">
        <v>34</v>
      </c>
      <c r="E420" s="17" t="s">
        <v>20</v>
      </c>
      <c r="F420" s="17" t="s">
        <v>34</v>
      </c>
      <c r="G420" s="17" t="s">
        <v>34</v>
      </c>
      <c r="H420" s="17" t="s">
        <v>20</v>
      </c>
      <c r="I420" s="17" t="s">
        <v>20</v>
      </c>
      <c r="J420" s="17" t="s">
        <v>20</v>
      </c>
      <c r="K420" s="17" t="s">
        <v>20</v>
      </c>
      <c r="L420" s="17" t="s">
        <v>20</v>
      </c>
      <c r="M420" s="17" t="s">
        <v>20</v>
      </c>
      <c r="N420" s="17" t="s">
        <v>20</v>
      </c>
      <c r="O420" s="17" t="s">
        <v>20</v>
      </c>
      <c r="P420" s="17" t="s">
        <v>20</v>
      </c>
      <c r="Q420" s="17" t="s">
        <v>20</v>
      </c>
      <c r="R420" s="18">
        <f>VLOOKUP($A420&amp;"_"&amp;$C420,watf_2016!$A:$AD,5,FALSE)</f>
        <v>0</v>
      </c>
      <c r="S420" s="18" t="str">
        <f>VLOOKUP($A420&amp;"_"&amp;$C420,watf_2017!$A:$AD,18,FALSE)</f>
        <v xml:space="preserve">-  </v>
      </c>
      <c r="T420" s="18">
        <f>VLOOKUP($A420&amp;"_"&amp;$C420,watf_2018!$A:$AD,18,FALSE)</f>
        <v>16177</v>
      </c>
      <c r="U420" s="18">
        <f>VLOOKUP($A420&amp;"_"&amp;$C420,watf_2019!$A:$AD,18,FALSE)</f>
        <v>17684.11</v>
      </c>
      <c r="V420" s="18">
        <f>VLOOKUP($A420&amp;"_"&amp;$C420,watf_2020!$A:$AD,19,FALSE)</f>
        <v>18498</v>
      </c>
      <c r="W420" s="18">
        <f>VLOOKUP($A420&amp;"_"&amp;$C420,watf_2021!$A:$AD,18,FALSE)</f>
        <v>17086</v>
      </c>
      <c r="X420" s="18">
        <f>VLOOKUP($A420&amp;"_"&amp;$C420,watf_2021!$A:$AD,19,FALSE)</f>
        <v>16751.829971386072</v>
      </c>
      <c r="Y420" s="18">
        <v>17552</v>
      </c>
      <c r="Z420" s="18">
        <v>19107.251548415381</v>
      </c>
      <c r="AA420" s="18">
        <v>19690.650148063578</v>
      </c>
      <c r="AB420" s="18">
        <v>19894.608201601113</v>
      </c>
      <c r="AC420" s="18">
        <v>20394.967507889294</v>
      </c>
      <c r="AD420" s="18">
        <v>20532.094232776999</v>
      </c>
      <c r="AE420" s="18">
        <v>20536.895346455338</v>
      </c>
      <c r="AF420" s="18">
        <v>20522.330775161648</v>
      </c>
      <c r="AG420" s="18">
        <v>20494.19115137422</v>
      </c>
      <c r="AH420" s="18">
        <v>20563.867256652273</v>
      </c>
      <c r="AI420" s="18">
        <v>20623.948998020267</v>
      </c>
      <c r="AJ420" s="18">
        <v>20663.5094060433</v>
      </c>
      <c r="AK420" s="18">
        <v>20712.81768680747</v>
      </c>
      <c r="AL420" s="18">
        <v>20742.96039635421</v>
      </c>
      <c r="AM420" s="18">
        <v>20888.360170584281</v>
      </c>
      <c r="AN420" s="18">
        <v>21017.942461126255</v>
      </c>
      <c r="AO420" s="18">
        <v>21165.681363016181</v>
      </c>
      <c r="AP420" s="18">
        <v>21296.429314432095</v>
      </c>
      <c r="AQ420" s="18">
        <v>21446.981339777914</v>
      </c>
      <c r="AR420" s="18">
        <v>21598.011559318002</v>
      </c>
      <c r="AS420" s="18">
        <v>21749.519973052356</v>
      </c>
      <c r="AT420" s="18">
        <v>21901.506580980978</v>
      </c>
      <c r="AU420" s="18">
        <v>22053.971383103868</v>
      </c>
      <c r="AV420" s="18">
        <v>22206.914379421021</v>
      </c>
      <c r="AW420" s="18">
        <v>22360.335569932442</v>
      </c>
      <c r="AX420" s="18">
        <v>22514.234954638127</v>
      </c>
      <c r="AY420" s="18">
        <v>22668.612533538082</v>
      </c>
      <c r="AZ420" s="18">
        <v>22823.468306632301</v>
      </c>
      <c r="BA420" s="18">
        <v>22978.802273920785</v>
      </c>
      <c r="BB420" s="18">
        <v>23134.614435403539</v>
      </c>
      <c r="BC420" s="15">
        <v>23188.650401663228</v>
      </c>
    </row>
    <row r="421" spans="1:55" ht="16" x14ac:dyDescent="0.45">
      <c r="A421" s="19" t="s">
        <v>22</v>
      </c>
      <c r="B421" s="20" t="s">
        <v>96</v>
      </c>
      <c r="C421" s="21" t="s">
        <v>129</v>
      </c>
      <c r="D421" s="22" t="s">
        <v>34</v>
      </c>
      <c r="E421" s="23" t="s">
        <v>20</v>
      </c>
      <c r="F421" s="23" t="s">
        <v>34</v>
      </c>
      <c r="G421" s="23" t="s">
        <v>34</v>
      </c>
      <c r="H421" s="23" t="s">
        <v>20</v>
      </c>
      <c r="I421" s="23" t="s">
        <v>20</v>
      </c>
      <c r="J421" s="23" t="s">
        <v>20</v>
      </c>
      <c r="K421" s="23" t="s">
        <v>20</v>
      </c>
      <c r="L421" s="23" t="s">
        <v>20</v>
      </c>
      <c r="M421" s="23" t="s">
        <v>20</v>
      </c>
      <c r="N421" s="23" t="s">
        <v>20</v>
      </c>
      <c r="O421" s="23" t="s">
        <v>20</v>
      </c>
      <c r="P421" s="23" t="s">
        <v>20</v>
      </c>
      <c r="Q421" s="23" t="s">
        <v>34</v>
      </c>
      <c r="R421" s="24">
        <f>VLOOKUP($A421&amp;"_"&amp;$C421,watf_2016!$A:$AD,5,FALSE)</f>
        <v>62956848</v>
      </c>
      <c r="S421" s="24">
        <f>VLOOKUP($A421&amp;"_"&amp;$C421,watf_2017!$A:$AD,18,FALSE)</f>
        <v>68598585</v>
      </c>
      <c r="T421" s="24">
        <f>VLOOKUP($A421&amp;"_"&amp;$C421,watf_2018!$A:$AD,18,FALSE)</f>
        <v>74423678</v>
      </c>
      <c r="U421" s="24">
        <f>VLOOKUP($A421&amp;"_"&amp;$C421,watf_2019!$A:$AD,18,FALSE)</f>
        <v>77643683</v>
      </c>
      <c r="V421" s="24">
        <f>VLOOKUP($A421&amp;"_"&amp;$C421,watf_2020!$A:$AD,19,FALSE)</f>
        <v>79005001</v>
      </c>
      <c r="W421" s="24">
        <f>VLOOKUP($A421&amp;"_"&amp;$C421,watf_2021!$A:$AD,18,FALSE)</f>
        <v>23075348</v>
      </c>
      <c r="X421" s="24">
        <f>VLOOKUP($A421&amp;"_"&amp;$C421,watf_2021!$A:$AD,19,FALSE)</f>
        <v>28692950.156999536</v>
      </c>
      <c r="Y421" s="24">
        <v>59091393</v>
      </c>
      <c r="Z421" s="24">
        <v>69009924.647179022</v>
      </c>
      <c r="AA421" s="24">
        <v>72682314.198417634</v>
      </c>
      <c r="AB421" s="24">
        <v>77911704.185598731</v>
      </c>
      <c r="AC421" s="24">
        <v>82629187.505354226</v>
      </c>
      <c r="AD421" s="24">
        <v>86858293.219759211</v>
      </c>
      <c r="AE421" s="24">
        <v>91299343.307954058</v>
      </c>
      <c r="AF421" s="24">
        <v>94864205.578069821</v>
      </c>
      <c r="AG421" s="24">
        <v>98612006.037454858</v>
      </c>
      <c r="AH421" s="24">
        <v>102325286.01437841</v>
      </c>
      <c r="AI421" s="24">
        <v>106017990.2559824</v>
      </c>
      <c r="AJ421" s="24">
        <v>109682859.52169225</v>
      </c>
      <c r="AK421" s="24">
        <v>113225504.5991655</v>
      </c>
      <c r="AL421" s="24">
        <v>116639058.17930008</v>
      </c>
      <c r="AM421" s="24">
        <v>120002140.89600238</v>
      </c>
      <c r="AN421" s="24">
        <v>123310043.34198435</v>
      </c>
      <c r="AO421" s="24">
        <v>126582204.79393159</v>
      </c>
      <c r="AP421" s="24">
        <v>129820652.74528266</v>
      </c>
      <c r="AQ421" s="24">
        <v>133036844.67261165</v>
      </c>
      <c r="AR421" s="24">
        <v>136245629.44813085</v>
      </c>
      <c r="AS421" s="24">
        <v>139458540.57969663</v>
      </c>
      <c r="AT421" s="24">
        <v>142671672.45745414</v>
      </c>
      <c r="AU421" s="24">
        <v>145888842.62285575</v>
      </c>
      <c r="AV421" s="24">
        <v>149098409.98883256</v>
      </c>
      <c r="AW421" s="24">
        <v>152311947.19276482</v>
      </c>
      <c r="AX421" s="24">
        <v>155525579.92841542</v>
      </c>
      <c r="AY421" s="24">
        <v>158743150.78013137</v>
      </c>
      <c r="AZ421" s="24">
        <v>161953038.69515973</v>
      </c>
      <c r="BA421" s="24">
        <v>165166832.33833328</v>
      </c>
      <c r="BB421" s="24">
        <v>168380670.22537667</v>
      </c>
      <c r="BC421" s="21">
        <v>171589177.9716461</v>
      </c>
    </row>
    <row r="422" spans="1:55" ht="16" x14ac:dyDescent="0.45">
      <c r="A422" s="13" t="s">
        <v>23</v>
      </c>
      <c r="B422" s="14" t="s">
        <v>96</v>
      </c>
      <c r="C422" s="15" t="s">
        <v>129</v>
      </c>
      <c r="D422" s="16" t="s">
        <v>34</v>
      </c>
      <c r="E422" s="17" t="s">
        <v>20</v>
      </c>
      <c r="F422" s="17" t="s">
        <v>34</v>
      </c>
      <c r="G422" s="17" t="s">
        <v>34</v>
      </c>
      <c r="H422" s="17" t="s">
        <v>20</v>
      </c>
      <c r="I422" s="17" t="s">
        <v>20</v>
      </c>
      <c r="J422" s="17" t="s">
        <v>20</v>
      </c>
      <c r="K422" s="17" t="s">
        <v>20</v>
      </c>
      <c r="L422" s="17" t="s">
        <v>20</v>
      </c>
      <c r="M422" s="17" t="s">
        <v>20</v>
      </c>
      <c r="N422" s="17" t="s">
        <v>20</v>
      </c>
      <c r="O422" s="17" t="s">
        <v>20</v>
      </c>
      <c r="P422" s="17" t="s">
        <v>20</v>
      </c>
      <c r="Q422" s="17" t="s">
        <v>34</v>
      </c>
      <c r="R422" s="18">
        <f>VLOOKUP($A422&amp;"_"&amp;$C422,watf_2016!$A:$AD,5,FALSE)</f>
        <v>64689041</v>
      </c>
      <c r="S422" s="18">
        <f>VLOOKUP($A422&amp;"_"&amp;$C422,watf_2017!$A:$AD,18,FALSE)</f>
        <v>70374615</v>
      </c>
      <c r="T422" s="18">
        <f>VLOOKUP($A422&amp;"_"&amp;$C422,watf_2018!$A:$AD,18,FALSE)</f>
        <v>76312933</v>
      </c>
      <c r="U422" s="18">
        <f>VLOOKUP($A422&amp;"_"&amp;$C422,watf_2019!$A:$AD,18,FALSE)</f>
        <v>79684532</v>
      </c>
      <c r="V422" s="18">
        <f>VLOOKUP($A422&amp;"_"&amp;$C422,watf_2020!$A:$AD,19,FALSE)</f>
        <v>81166460</v>
      </c>
      <c r="W422" s="18">
        <f>VLOOKUP($A422&amp;"_"&amp;$C422,watf_2021!$A:$AD,18,FALSE)</f>
        <v>23595787</v>
      </c>
      <c r="X422" s="18">
        <f>VLOOKUP($A422&amp;"_"&amp;$C422,watf_2021!$A:$AD,19,FALSE)</f>
        <v>29496037.75905405</v>
      </c>
      <c r="Y422" s="18">
        <v>61229943</v>
      </c>
      <c r="Z422" s="18">
        <v>71507527.6132458</v>
      </c>
      <c r="AA422" s="18">
        <v>75336287.525534853</v>
      </c>
      <c r="AB422" s="18">
        <v>80808949.784151867</v>
      </c>
      <c r="AC422" s="18">
        <v>85776843.60583131</v>
      </c>
      <c r="AD422" s="18">
        <v>90229862.380266383</v>
      </c>
      <c r="AE422" s="18">
        <v>94871968.654160425</v>
      </c>
      <c r="AF422" s="18">
        <v>98597955.948890075</v>
      </c>
      <c r="AG422" s="18">
        <v>102493670.86932696</v>
      </c>
      <c r="AH422" s="18">
        <v>106341429.60027461</v>
      </c>
      <c r="AI422" s="18">
        <v>110160269.86689544</v>
      </c>
      <c r="AJ422" s="18">
        <v>113940854.28654477</v>
      </c>
      <c r="AK422" s="18">
        <v>117600096.8629875</v>
      </c>
      <c r="AL422" s="18">
        <v>121129540.10294154</v>
      </c>
      <c r="AM422" s="18">
        <v>124609791.88018207</v>
      </c>
      <c r="AN422" s="18">
        <v>128031442.94349886</v>
      </c>
      <c r="AO422" s="18">
        <v>131418711.79527704</v>
      </c>
      <c r="AP422" s="18">
        <v>134772084.74640176</v>
      </c>
      <c r="AQ422" s="18">
        <v>138104636.51027888</v>
      </c>
      <c r="AR422" s="18">
        <v>141426623.86211067</v>
      </c>
      <c r="AS422" s="18">
        <v>144754315.98243096</v>
      </c>
      <c r="AT422" s="18">
        <v>148082233.3932592</v>
      </c>
      <c r="AU422" s="18">
        <v>151415768.78433999</v>
      </c>
      <c r="AV422" s="18">
        <v>154738543.0379343</v>
      </c>
      <c r="AW422" s="18">
        <v>158066864.67966497</v>
      </c>
      <c r="AX422" s="18">
        <v>161395285.70762137</v>
      </c>
      <c r="AY422" s="18">
        <v>164729223.99240461</v>
      </c>
      <c r="AZ422" s="18">
        <v>168052320.56096089</v>
      </c>
      <c r="BA422" s="18">
        <v>171380900.05466127</v>
      </c>
      <c r="BB422" s="18">
        <v>174709527.36419308</v>
      </c>
      <c r="BC422" s="15">
        <v>178034352.61471957</v>
      </c>
    </row>
    <row r="423" spans="1:55" ht="16" x14ac:dyDescent="0.45">
      <c r="A423" s="19" t="s">
        <v>24</v>
      </c>
      <c r="B423" s="20" t="s">
        <v>96</v>
      </c>
      <c r="C423" s="21" t="s">
        <v>129</v>
      </c>
      <c r="D423" s="22" t="s">
        <v>34</v>
      </c>
      <c r="E423" s="23" t="s">
        <v>20</v>
      </c>
      <c r="F423" s="23" t="s">
        <v>34</v>
      </c>
      <c r="G423" s="23" t="s">
        <v>34</v>
      </c>
      <c r="H423" s="23" t="s">
        <v>20</v>
      </c>
      <c r="I423" s="23" t="s">
        <v>20</v>
      </c>
      <c r="J423" s="23" t="s">
        <v>20</v>
      </c>
      <c r="K423" s="23" t="s">
        <v>20</v>
      </c>
      <c r="L423" s="23" t="s">
        <v>20</v>
      </c>
      <c r="M423" s="23" t="s">
        <v>20</v>
      </c>
      <c r="N423" s="23" t="s">
        <v>20</v>
      </c>
      <c r="O423" s="23" t="s">
        <v>20</v>
      </c>
      <c r="P423" s="23" t="s">
        <v>20</v>
      </c>
      <c r="Q423" s="23" t="s">
        <v>34</v>
      </c>
      <c r="R423" s="24">
        <f>VLOOKUP($A423&amp;"_"&amp;$C423,watf_2016!$A:$AD,5,FALSE)</f>
        <v>1655434</v>
      </c>
      <c r="S423" s="24">
        <f>VLOOKUP($A423&amp;"_"&amp;$C423,watf_2017!$A:$AD,18,FALSE)</f>
        <v>1755291</v>
      </c>
      <c r="T423" s="24">
        <f>VLOOKUP($A423&amp;"_"&amp;$C423,watf_2018!$A:$AD,18,FALSE)</f>
        <v>1865167</v>
      </c>
      <c r="U423" s="24">
        <f>VLOOKUP($A423&amp;"_"&amp;$C423,watf_2019!$A:$AD,18,FALSE)</f>
        <v>1862679</v>
      </c>
      <c r="V423" s="24">
        <f>VLOOKUP($A423&amp;"_"&amp;$C423,watf_2020!$A:$AD,19,FALSE)</f>
        <v>1701053</v>
      </c>
      <c r="W423" s="24">
        <f>VLOOKUP($A423&amp;"_"&amp;$C423,watf_2021!$A:$AD,18,FALSE)</f>
        <v>1592414</v>
      </c>
      <c r="X423" s="24">
        <f>VLOOKUP($A423&amp;"_"&amp;$C423,watf_2021!$A:$AD,19,FALSE)</f>
        <v>1789927.4028113859</v>
      </c>
      <c r="Y423" s="24">
        <v>1553740</v>
      </c>
      <c r="Z423" s="24">
        <v>1459319.1677870732</v>
      </c>
      <c r="AA423" s="24">
        <v>1532134.9721792382</v>
      </c>
      <c r="AB423" s="24">
        <v>1796830.9210418824</v>
      </c>
      <c r="AC423" s="24">
        <v>1894142.1771956692</v>
      </c>
      <c r="AD423" s="24">
        <v>1970618.5593341684</v>
      </c>
      <c r="AE423" s="24">
        <v>2033130.1464757416</v>
      </c>
      <c r="AF423" s="24">
        <v>2090166.5379181444</v>
      </c>
      <c r="AG423" s="24">
        <v>2145022.6625878694</v>
      </c>
      <c r="AH423" s="24">
        <v>2191960.5970373275</v>
      </c>
      <c r="AI423" s="24">
        <v>2234547.2529053842</v>
      </c>
      <c r="AJ423" s="24">
        <v>2273725.9059918448</v>
      </c>
      <c r="AK423" s="24">
        <v>2309834.5483687054</v>
      </c>
      <c r="AL423" s="24">
        <v>2342911.6941676103</v>
      </c>
      <c r="AM423" s="24">
        <v>2374228.2866016701</v>
      </c>
      <c r="AN423" s="24">
        <v>2404457.1842652499</v>
      </c>
      <c r="AO423" s="24">
        <v>2435073.0848706928</v>
      </c>
      <c r="AP423" s="24">
        <v>2466576.2255099895</v>
      </c>
      <c r="AQ423" s="24">
        <v>2500546.5547160404</v>
      </c>
      <c r="AR423" s="24">
        <v>2534516.8839220912</v>
      </c>
      <c r="AS423" s="24">
        <v>2568487.2131281421</v>
      </c>
      <c r="AT423" s="24">
        <v>2602457.5423341929</v>
      </c>
      <c r="AU423" s="24">
        <v>2636427.8715402437</v>
      </c>
      <c r="AV423" s="24">
        <v>2670398.2007462946</v>
      </c>
      <c r="AW423" s="24">
        <v>2704368.5299523454</v>
      </c>
      <c r="AX423" s="24">
        <v>2738338.8591583963</v>
      </c>
      <c r="AY423" s="24">
        <v>2772309.1883644471</v>
      </c>
      <c r="AZ423" s="24">
        <v>2806279.5175704979</v>
      </c>
      <c r="BA423" s="24">
        <v>2840249.8467765488</v>
      </c>
      <c r="BB423" s="24">
        <v>2874220.1759825996</v>
      </c>
      <c r="BC423" s="21">
        <v>2908537.8644417706</v>
      </c>
    </row>
    <row r="424" spans="1:55" ht="16" x14ac:dyDescent="0.45">
      <c r="A424" s="13" t="s">
        <v>25</v>
      </c>
      <c r="B424" s="14" t="s">
        <v>96</v>
      </c>
      <c r="C424" s="15" t="s">
        <v>129</v>
      </c>
      <c r="D424" s="16" t="s">
        <v>34</v>
      </c>
      <c r="E424" s="17" t="s">
        <v>20</v>
      </c>
      <c r="F424" s="17" t="s">
        <v>34</v>
      </c>
      <c r="G424" s="17" t="s">
        <v>34</v>
      </c>
      <c r="H424" s="17" t="s">
        <v>20</v>
      </c>
      <c r="I424" s="17" t="s">
        <v>20</v>
      </c>
      <c r="J424" s="17" t="s">
        <v>20</v>
      </c>
      <c r="K424" s="17" t="s">
        <v>20</v>
      </c>
      <c r="L424" s="17" t="s">
        <v>20</v>
      </c>
      <c r="M424" s="17" t="s">
        <v>20</v>
      </c>
      <c r="N424" s="17" t="s">
        <v>20</v>
      </c>
      <c r="O424" s="17" t="s">
        <v>20</v>
      </c>
      <c r="P424" s="17" t="s">
        <v>20</v>
      </c>
      <c r="Q424" s="17" t="s">
        <v>34</v>
      </c>
      <c r="R424" s="18">
        <f>VLOOKUP($A424&amp;"_"&amp;$C424,watf_2016!$A:$AD,5,FALSE)</f>
        <v>552069</v>
      </c>
      <c r="S424" s="18">
        <f>VLOOKUP($A424&amp;"_"&amp;$C424,watf_2017!$A:$AD,18,FALSE)</f>
        <v>587772</v>
      </c>
      <c r="T424" s="18">
        <f>VLOOKUP($A424&amp;"_"&amp;$C424,watf_2018!$A:$AD,18,FALSE)</f>
        <v>608904</v>
      </c>
      <c r="U424" s="18">
        <f>VLOOKUP($A424&amp;"_"&amp;$C424,watf_2019!$A:$AD,18,FALSE)</f>
        <v>620150</v>
      </c>
      <c r="V424" s="18">
        <f>VLOOKUP($A424&amp;"_"&amp;$C424,watf_2020!$A:$AD,19,FALSE)</f>
        <v>620221</v>
      </c>
      <c r="W424" s="18">
        <f>VLOOKUP($A424&amp;"_"&amp;$C424,watf_2021!$A:$AD,18,FALSE)</f>
        <v>305634</v>
      </c>
      <c r="X424" s="18">
        <f>VLOOKUP($A424&amp;"_"&amp;$C424,watf_2021!$A:$AD,19,FALSE)</f>
        <v>357963.11446529272</v>
      </c>
      <c r="Y424" s="18">
        <v>529605</v>
      </c>
      <c r="Z424" s="18">
        <v>563431.36983288371</v>
      </c>
      <c r="AA424" s="18">
        <v>609665.4525433426</v>
      </c>
      <c r="AB424" s="18">
        <v>648794.06179424515</v>
      </c>
      <c r="AC424" s="18">
        <v>676054.44225481548</v>
      </c>
      <c r="AD424" s="18">
        <v>697670.68358118704</v>
      </c>
      <c r="AE424" s="18">
        <v>715579.93422919908</v>
      </c>
      <c r="AF424" s="18">
        <v>732944.30828686315</v>
      </c>
      <c r="AG424" s="18">
        <v>751316.12485828029</v>
      </c>
      <c r="AH424" s="18">
        <v>769333.39273689385</v>
      </c>
      <c r="AI424" s="18">
        <v>787478.95550320577</v>
      </c>
      <c r="AJ424" s="18">
        <v>804452.44123861357</v>
      </c>
      <c r="AK424" s="18">
        <v>821149.83056983887</v>
      </c>
      <c r="AL424" s="18">
        <v>837120.3766295989</v>
      </c>
      <c r="AM424" s="18">
        <v>853113.048149982</v>
      </c>
      <c r="AN424" s="18">
        <v>867840.15217450098</v>
      </c>
      <c r="AO424" s="18">
        <v>882681.41551706404</v>
      </c>
      <c r="AP424" s="18">
        <v>897213.39290633844</v>
      </c>
      <c r="AQ424" s="18">
        <v>911903.61406446993</v>
      </c>
      <c r="AR424" s="18">
        <v>925538.12111503247</v>
      </c>
      <c r="AS424" s="18">
        <v>939458.97388602467</v>
      </c>
      <c r="AT424" s="18">
        <v>953216.12226731586</v>
      </c>
      <c r="AU424" s="18">
        <v>967243.49056523456</v>
      </c>
      <c r="AV424" s="18">
        <v>980223.6199845731</v>
      </c>
      <c r="AW424" s="18">
        <v>993497.01010522759</v>
      </c>
      <c r="AX424" s="18">
        <v>1006614.2079069065</v>
      </c>
      <c r="AY424" s="18">
        <v>1020008.6300903973</v>
      </c>
      <c r="AZ424" s="18">
        <v>1032364.4157971488</v>
      </c>
      <c r="BA424" s="18">
        <v>1045020.4540486027</v>
      </c>
      <c r="BB424" s="18">
        <v>1057527.7931185085</v>
      </c>
      <c r="BC424" s="15">
        <v>1070286.4543260916</v>
      </c>
    </row>
    <row r="425" spans="1:55" ht="16" x14ac:dyDescent="0.45">
      <c r="A425" s="19" t="s">
        <v>19</v>
      </c>
      <c r="B425" s="20" t="s">
        <v>96</v>
      </c>
      <c r="C425" s="21" t="s">
        <v>130</v>
      </c>
      <c r="D425" s="22" t="s">
        <v>34</v>
      </c>
      <c r="E425" s="23" t="s">
        <v>20</v>
      </c>
      <c r="F425" s="23" t="s">
        <v>20</v>
      </c>
      <c r="G425" s="23" t="s">
        <v>20</v>
      </c>
      <c r="H425" s="23" t="s">
        <v>34</v>
      </c>
      <c r="I425" s="23" t="s">
        <v>20</v>
      </c>
      <c r="J425" s="23" t="s">
        <v>20</v>
      </c>
      <c r="K425" s="23" t="s">
        <v>20</v>
      </c>
      <c r="L425" s="23" t="s">
        <v>20</v>
      </c>
      <c r="M425" s="23" t="s">
        <v>20</v>
      </c>
      <c r="N425" s="23" t="s">
        <v>20</v>
      </c>
      <c r="O425" s="23" t="s">
        <v>20</v>
      </c>
      <c r="P425" s="23" t="s">
        <v>20</v>
      </c>
      <c r="Q425" s="23" t="s">
        <v>20</v>
      </c>
      <c r="R425" s="24">
        <f>VLOOKUP($A425&amp;"_"&amp;$C425,watf_2016!$A:$AD,5,FALSE)</f>
        <v>30433074</v>
      </c>
      <c r="S425" s="24">
        <f>VLOOKUP($A425&amp;"_"&amp;$C425,watf_2017!$A:$AD,18,FALSE)</f>
        <v>30544784</v>
      </c>
      <c r="T425" s="24">
        <f>VLOOKUP($A425&amp;"_"&amp;$C425,watf_2018!$A:$AD,18,FALSE)</f>
        <v>31340189</v>
      </c>
      <c r="U425" s="24">
        <f>VLOOKUP($A425&amp;"_"&amp;$C425,watf_2019!$A:$AD,18,FALSE)</f>
        <v>32047099</v>
      </c>
      <c r="V425" s="24">
        <f>VLOOKUP($A425&amp;"_"&amp;$C425,watf_2020!$A:$AD,19,FALSE)</f>
        <v>31971217</v>
      </c>
      <c r="W425" s="24">
        <f>VLOOKUP($A425&amp;"_"&amp;$C425,watf_2021!$A:$AD,18,FALSE)</f>
        <v>15589246</v>
      </c>
      <c r="X425" s="24">
        <f>VLOOKUP($A425&amp;"_"&amp;$C425,watf_2021!$A:$AD,19,FALSE)</f>
        <v>18334633.7570909</v>
      </c>
      <c r="Y425" s="24">
        <v>28197375</v>
      </c>
      <c r="Z425" s="24">
        <v>30298925.06447728</v>
      </c>
      <c r="AA425" s="24">
        <v>31448296.685654312</v>
      </c>
      <c r="AB425" s="24">
        <v>32618168.761041176</v>
      </c>
      <c r="AC425" s="24">
        <v>33455022.594927717</v>
      </c>
      <c r="AD425" s="24">
        <v>34005872.035452768</v>
      </c>
      <c r="AE425" s="24">
        <v>34548470.738157012</v>
      </c>
      <c r="AF425" s="24">
        <v>35030537.441640191</v>
      </c>
      <c r="AG425" s="24">
        <v>35558879.704837278</v>
      </c>
      <c r="AH425" s="24">
        <v>36104907.955461778</v>
      </c>
      <c r="AI425" s="24">
        <v>36669261.555182919</v>
      </c>
      <c r="AJ425" s="24">
        <v>37253983.094750054</v>
      </c>
      <c r="AK425" s="24">
        <v>37824094.489336029</v>
      </c>
      <c r="AL425" s="24">
        <v>38379614.808911294</v>
      </c>
      <c r="AM425" s="24">
        <v>38923940.843295261</v>
      </c>
      <c r="AN425" s="24">
        <v>39456131.042437315</v>
      </c>
      <c r="AO425" s="24">
        <v>39976914.603269391</v>
      </c>
      <c r="AP425" s="24">
        <v>40487004.87972606</v>
      </c>
      <c r="AQ425" s="24">
        <v>40986759.273463421</v>
      </c>
      <c r="AR425" s="24">
        <v>41485974.774997801</v>
      </c>
      <c r="AS425" s="24">
        <v>41985133.746363118</v>
      </c>
      <c r="AT425" s="24">
        <v>42484298.62952584</v>
      </c>
      <c r="AU425" s="24">
        <v>42984053.023263238</v>
      </c>
      <c r="AV425" s="24">
        <v>43483268.524797596</v>
      </c>
      <c r="AW425" s="24">
        <v>43982427.496162944</v>
      </c>
      <c r="AX425" s="24">
        <v>44481592.379325591</v>
      </c>
      <c r="AY425" s="24">
        <v>44981346.773063064</v>
      </c>
      <c r="AZ425" s="24">
        <v>45480562.274597377</v>
      </c>
      <c r="BA425" s="24">
        <v>45979721.245962717</v>
      </c>
      <c r="BB425" s="24">
        <v>46478886.129125424</v>
      </c>
      <c r="BC425" s="21">
        <v>46978121.327513814</v>
      </c>
    </row>
    <row r="426" spans="1:55" ht="16" x14ac:dyDescent="0.45">
      <c r="A426" s="13" t="s">
        <v>22</v>
      </c>
      <c r="B426" s="14" t="s">
        <v>96</v>
      </c>
      <c r="C426" s="15" t="s">
        <v>130</v>
      </c>
      <c r="D426" s="16" t="s">
        <v>34</v>
      </c>
      <c r="E426" s="17" t="s">
        <v>20</v>
      </c>
      <c r="F426" s="17" t="s">
        <v>20</v>
      </c>
      <c r="G426" s="17" t="s">
        <v>20</v>
      </c>
      <c r="H426" s="17" t="s">
        <v>34</v>
      </c>
      <c r="I426" s="17" t="s">
        <v>20</v>
      </c>
      <c r="J426" s="17" t="s">
        <v>20</v>
      </c>
      <c r="K426" s="17" t="s">
        <v>20</v>
      </c>
      <c r="L426" s="17" t="s">
        <v>20</v>
      </c>
      <c r="M426" s="17" t="s">
        <v>20</v>
      </c>
      <c r="N426" s="17" t="s">
        <v>20</v>
      </c>
      <c r="O426" s="17" t="s">
        <v>20</v>
      </c>
      <c r="P426" s="17" t="s">
        <v>20</v>
      </c>
      <c r="Q426" s="17" t="s">
        <v>20</v>
      </c>
      <c r="R426" s="18">
        <f>VLOOKUP($A426&amp;"_"&amp;$C426,watf_2016!$A:$AD,5,FALSE)</f>
        <v>22421309</v>
      </c>
      <c r="S426" s="18">
        <f>VLOOKUP($A426&amp;"_"&amp;$C426,watf_2017!$A:$AD,18,FALSE)</f>
        <v>22635038</v>
      </c>
      <c r="T426" s="18">
        <f>VLOOKUP($A426&amp;"_"&amp;$C426,watf_2018!$A:$AD,18,FALSE)</f>
        <v>23142570</v>
      </c>
      <c r="U426" s="18">
        <f>VLOOKUP($A426&amp;"_"&amp;$C426,watf_2019!$A:$AD,18,FALSE)</f>
        <v>24082206</v>
      </c>
      <c r="V426" s="18">
        <f>VLOOKUP($A426&amp;"_"&amp;$C426,watf_2020!$A:$AD,19,FALSE)</f>
        <v>24476240</v>
      </c>
      <c r="W426" s="18">
        <f>VLOOKUP($A426&amp;"_"&amp;$C426,watf_2021!$A:$AD,18,FALSE)</f>
        <v>5506816</v>
      </c>
      <c r="X426" s="18">
        <f>VLOOKUP($A426&amp;"_"&amp;$C426,watf_2021!$A:$AD,19,FALSE)</f>
        <v>5246789.8249195535</v>
      </c>
      <c r="Y426" s="18">
        <v>18423210</v>
      </c>
      <c r="Z426" s="18">
        <v>22493908.913384888</v>
      </c>
      <c r="AA426" s="18">
        <v>25698399.543787673</v>
      </c>
      <c r="AB426" s="18">
        <v>28270048.746088032</v>
      </c>
      <c r="AC426" s="18">
        <v>29709372.10381078</v>
      </c>
      <c r="AD426" s="18">
        <v>30324064.712898038</v>
      </c>
      <c r="AE426" s="18">
        <v>30936825.058976013</v>
      </c>
      <c r="AF426" s="18">
        <v>31564519.990346231</v>
      </c>
      <c r="AG426" s="18">
        <v>32223932.194589365</v>
      </c>
      <c r="AH426" s="18">
        <v>32912092.519787055</v>
      </c>
      <c r="AI426" s="18">
        <v>33635944.005336069</v>
      </c>
      <c r="AJ426" s="18">
        <v>34382885.844908446</v>
      </c>
      <c r="AK426" s="18">
        <v>35134730.800041504</v>
      </c>
      <c r="AL426" s="18">
        <v>35886586.381438784</v>
      </c>
      <c r="AM426" s="18">
        <v>36643349.959507585</v>
      </c>
      <c r="AN426" s="18">
        <v>37390291.799079955</v>
      </c>
      <c r="AO426" s="18">
        <v>38142136.754213013</v>
      </c>
      <c r="AP426" s="18">
        <v>38893992.335610315</v>
      </c>
      <c r="AQ426" s="18">
        <v>39650755.913679101</v>
      </c>
      <c r="AR426" s="18">
        <v>40397697.753251471</v>
      </c>
      <c r="AS426" s="18">
        <v>41149542.708384544</v>
      </c>
      <c r="AT426" s="18">
        <v>41901398.289781824</v>
      </c>
      <c r="AU426" s="18">
        <v>42658161.867850609</v>
      </c>
      <c r="AV426" s="18">
        <v>43405103.707422897</v>
      </c>
      <c r="AW426" s="18">
        <v>44156948.662555963</v>
      </c>
      <c r="AX426" s="18">
        <v>44908804.243953153</v>
      </c>
      <c r="AY426" s="18">
        <v>45665567.822022043</v>
      </c>
      <c r="AZ426" s="18">
        <v>46412509.661594324</v>
      </c>
      <c r="BA426" s="18">
        <v>47164354.616727374</v>
      </c>
      <c r="BB426" s="18">
        <v>47916210.198124573</v>
      </c>
      <c r="BC426" s="15">
        <v>48672973.776193365</v>
      </c>
    </row>
    <row r="427" spans="1:55" ht="16" x14ac:dyDescent="0.45">
      <c r="A427" s="19" t="s">
        <v>23</v>
      </c>
      <c r="B427" s="20" t="s">
        <v>96</v>
      </c>
      <c r="C427" s="21" t="s">
        <v>130</v>
      </c>
      <c r="D427" s="22" t="s">
        <v>34</v>
      </c>
      <c r="E427" s="23" t="s">
        <v>20</v>
      </c>
      <c r="F427" s="23" t="s">
        <v>20</v>
      </c>
      <c r="G427" s="23" t="s">
        <v>20</v>
      </c>
      <c r="H427" s="23" t="s">
        <v>34</v>
      </c>
      <c r="I427" s="23" t="s">
        <v>20</v>
      </c>
      <c r="J427" s="23" t="s">
        <v>20</v>
      </c>
      <c r="K427" s="23" t="s">
        <v>20</v>
      </c>
      <c r="L427" s="23" t="s">
        <v>20</v>
      </c>
      <c r="M427" s="23" t="s">
        <v>20</v>
      </c>
      <c r="N427" s="23" t="s">
        <v>20</v>
      </c>
      <c r="O427" s="23" t="s">
        <v>20</v>
      </c>
      <c r="P427" s="23" t="s">
        <v>20</v>
      </c>
      <c r="Q427" s="23" t="s">
        <v>20</v>
      </c>
      <c r="R427" s="24">
        <f>VLOOKUP($A427&amp;"_"&amp;$C427,watf_2016!$A:$AD,5,FALSE)</f>
        <v>53578180</v>
      </c>
      <c r="S427" s="24">
        <f>VLOOKUP($A427&amp;"_"&amp;$C427,watf_2017!$A:$AD,18,FALSE)</f>
        <v>53923276</v>
      </c>
      <c r="T427" s="24">
        <f>VLOOKUP($A427&amp;"_"&amp;$C427,watf_2018!$A:$AD,18,FALSE)</f>
        <v>55231142</v>
      </c>
      <c r="U427" s="24">
        <f>VLOOKUP($A427&amp;"_"&amp;$C427,watf_2019!$A:$AD,18,FALSE)</f>
        <v>56777968</v>
      </c>
      <c r="V427" s="24">
        <f>VLOOKUP($A427&amp;"_"&amp;$C427,watf_2020!$A:$AD,19,FALSE)</f>
        <v>57086685</v>
      </c>
      <c r="W427" s="24">
        <f>VLOOKUP($A427&amp;"_"&amp;$C427,watf_2021!$A:$AD,18,FALSE)</f>
        <v>21578245</v>
      </c>
      <c r="X427" s="24">
        <f>VLOOKUP($A427&amp;"_"&amp;$C427,watf_2021!$A:$AD,19,FALSE)</f>
        <v>24198695.876730822</v>
      </c>
      <c r="Y427" s="24">
        <v>47395367</v>
      </c>
      <c r="Z427" s="24">
        <v>53670191.855182588</v>
      </c>
      <c r="AA427" s="24">
        <v>58096410.429682918</v>
      </c>
      <c r="AB427" s="24">
        <v>61900111.60791342</v>
      </c>
      <c r="AC427" s="24">
        <v>64214116.319637902</v>
      </c>
      <c r="AD427" s="24">
        <v>65399028.3750166</v>
      </c>
      <c r="AE427" s="24">
        <v>66573588.199476205</v>
      </c>
      <c r="AF427" s="24">
        <v>67701792.831966266</v>
      </c>
      <c r="AG427" s="24">
        <v>68909286.450723261</v>
      </c>
      <c r="AH427" s="24">
        <v>70163985.860829353</v>
      </c>
      <c r="AI427" s="24">
        <v>71473599.474378943</v>
      </c>
      <c r="AJ427" s="24">
        <v>72827393.610054776</v>
      </c>
      <c r="AK427" s="24">
        <v>74171319.396333829</v>
      </c>
      <c r="AL427" s="24">
        <v>75500422.423109427</v>
      </c>
      <c r="AM427" s="24">
        <v>76823134.690278247</v>
      </c>
      <c r="AN427" s="24">
        <v>78123524.473382175</v>
      </c>
      <c r="AO427" s="24">
        <v>79417302.65245977</v>
      </c>
      <c r="AP427" s="24">
        <v>80700220.639591828</v>
      </c>
      <c r="AQ427" s="24">
        <v>81977620.535278425</v>
      </c>
      <c r="AR427" s="24">
        <v>83244487.618166789</v>
      </c>
      <c r="AS427" s="24">
        <v>84516281.831277415</v>
      </c>
      <c r="AT427" s="24">
        <v>85788092.857293755</v>
      </c>
      <c r="AU427" s="24">
        <v>87065492.752980381</v>
      </c>
      <c r="AV427" s="24">
        <v>88332359.835868627</v>
      </c>
      <c r="AW427" s="24">
        <v>89604154.048979282</v>
      </c>
      <c r="AX427" s="24">
        <v>90875965.074995458</v>
      </c>
      <c r="AY427" s="24">
        <v>92153364.970682248</v>
      </c>
      <c r="AZ427" s="24">
        <v>93420232.053570449</v>
      </c>
      <c r="BA427" s="24">
        <v>94692026.26668109</v>
      </c>
      <c r="BB427" s="24">
        <v>95963837.292697325</v>
      </c>
      <c r="BC427" s="21">
        <v>97240709.364588723</v>
      </c>
    </row>
    <row r="428" spans="1:55" ht="16" x14ac:dyDescent="0.45">
      <c r="A428" s="13" t="s">
        <v>24</v>
      </c>
      <c r="B428" s="14" t="s">
        <v>96</v>
      </c>
      <c r="C428" s="15" t="s">
        <v>130</v>
      </c>
      <c r="D428" s="16" t="s">
        <v>34</v>
      </c>
      <c r="E428" s="17" t="s">
        <v>20</v>
      </c>
      <c r="F428" s="17" t="s">
        <v>20</v>
      </c>
      <c r="G428" s="17" t="s">
        <v>20</v>
      </c>
      <c r="H428" s="17" t="s">
        <v>34</v>
      </c>
      <c r="I428" s="17" t="s">
        <v>20</v>
      </c>
      <c r="J428" s="17" t="s">
        <v>20</v>
      </c>
      <c r="K428" s="17" t="s">
        <v>20</v>
      </c>
      <c r="L428" s="17" t="s">
        <v>20</v>
      </c>
      <c r="M428" s="17" t="s">
        <v>20</v>
      </c>
      <c r="N428" s="17" t="s">
        <v>20</v>
      </c>
      <c r="O428" s="17" t="s">
        <v>20</v>
      </c>
      <c r="P428" s="17" t="s">
        <v>20</v>
      </c>
      <c r="Q428" s="17" t="s">
        <v>20</v>
      </c>
      <c r="R428" s="18">
        <f>VLOOKUP($A428&amp;"_"&amp;$C428,watf_2016!$A:$AD,5,FALSE)</f>
        <v>169651</v>
      </c>
      <c r="S428" s="18">
        <f>VLOOKUP($A428&amp;"_"&amp;$C428,watf_2017!$A:$AD,18,FALSE)</f>
        <v>166904</v>
      </c>
      <c r="T428" s="18">
        <f>VLOOKUP($A428&amp;"_"&amp;$C428,watf_2018!$A:$AD,18,FALSE)</f>
        <v>221928</v>
      </c>
      <c r="U428" s="18">
        <f>VLOOKUP($A428&amp;"_"&amp;$C428,watf_2019!$A:$AD,18,FALSE)</f>
        <v>207139.91</v>
      </c>
      <c r="V428" s="18">
        <f>VLOOKUP($A428&amp;"_"&amp;$C428,watf_2020!$A:$AD,19,FALSE)</f>
        <v>217296</v>
      </c>
      <c r="W428" s="18">
        <f>VLOOKUP($A428&amp;"_"&amp;$C428,watf_2021!$A:$AD,18,FALSE)</f>
        <v>199898.274</v>
      </c>
      <c r="X428" s="18">
        <f>VLOOKUP($A428&amp;"_"&amp;$C428,watf_2021!$A:$AD,19,FALSE)</f>
        <v>215337.88579905615</v>
      </c>
      <c r="Y428" s="18">
        <v>197411.837</v>
      </c>
      <c r="Z428" s="18">
        <v>188073.15927100557</v>
      </c>
      <c r="AA428" s="18">
        <v>210566.78330120241</v>
      </c>
      <c r="AB428" s="18">
        <v>228713.60313286199</v>
      </c>
      <c r="AC428" s="18">
        <v>244933.50879751612</v>
      </c>
      <c r="AD428" s="18">
        <v>260002.5919196046</v>
      </c>
      <c r="AE428" s="18">
        <v>272611.23124514805</v>
      </c>
      <c r="AF428" s="18">
        <v>285017.9261861252</v>
      </c>
      <c r="AG428" s="18">
        <v>297417.51279861125</v>
      </c>
      <c r="AH428" s="18">
        <v>308693.84810389002</v>
      </c>
      <c r="AI428" s="18">
        <v>319257.97183133202</v>
      </c>
      <c r="AJ428" s="18">
        <v>329125.12065420917</v>
      </c>
      <c r="AK428" s="18">
        <v>338334.20365414792</v>
      </c>
      <c r="AL428" s="18">
        <v>346927.9896108344</v>
      </c>
      <c r="AM428" s="18">
        <v>355443.64511694835</v>
      </c>
      <c r="AN428" s="18">
        <v>363938.3993837483</v>
      </c>
      <c r="AO428" s="18">
        <v>372502.76361369219</v>
      </c>
      <c r="AP428" s="18">
        <v>381140.76837981091</v>
      </c>
      <c r="AQ428" s="18">
        <v>389949.57121375733</v>
      </c>
      <c r="AR428" s="18">
        <v>398762.69143917697</v>
      </c>
      <c r="AS428" s="18">
        <v>407578.83383862779</v>
      </c>
      <c r="AT428" s="18">
        <v>416397.0917599005</v>
      </c>
      <c r="AU428" s="18">
        <v>425216.83054644847</v>
      </c>
      <c r="AV428" s="18">
        <v>434037.6059386892</v>
      </c>
      <c r="AW428" s="18">
        <v>442859.10695491475</v>
      </c>
      <c r="AX428" s="18">
        <v>451681.11590792978</v>
      </c>
      <c r="AY428" s="18">
        <v>460503.48041669739</v>
      </c>
      <c r="AZ428" s="18">
        <v>469326.09381449182</v>
      </c>
      <c r="BA428" s="18">
        <v>478148.88143460505</v>
      </c>
      <c r="BB428" s="18">
        <v>486971.79101034137</v>
      </c>
      <c r="BC428" s="15">
        <v>495801.61949878681</v>
      </c>
    </row>
    <row r="429" spans="1:55" ht="16" x14ac:dyDescent="0.45">
      <c r="A429" s="19" t="s">
        <v>25</v>
      </c>
      <c r="B429" s="20" t="s">
        <v>96</v>
      </c>
      <c r="C429" s="21" t="s">
        <v>130</v>
      </c>
      <c r="D429" s="22" t="s">
        <v>34</v>
      </c>
      <c r="E429" s="23" t="s">
        <v>20</v>
      </c>
      <c r="F429" s="23" t="s">
        <v>20</v>
      </c>
      <c r="G429" s="23" t="s">
        <v>20</v>
      </c>
      <c r="H429" s="23" t="s">
        <v>34</v>
      </c>
      <c r="I429" s="23" t="s">
        <v>20</v>
      </c>
      <c r="J429" s="23" t="s">
        <v>20</v>
      </c>
      <c r="K429" s="23" t="s">
        <v>20</v>
      </c>
      <c r="L429" s="23" t="s">
        <v>20</v>
      </c>
      <c r="M429" s="23" t="s">
        <v>20</v>
      </c>
      <c r="N429" s="23" t="s">
        <v>20</v>
      </c>
      <c r="O429" s="23" t="s">
        <v>20</v>
      </c>
      <c r="P429" s="23" t="s">
        <v>20</v>
      </c>
      <c r="Q429" s="23" t="s">
        <v>20</v>
      </c>
      <c r="R429" s="24">
        <f>VLOOKUP($A429&amp;"_"&amp;$C429,watf_2016!$A:$AD,5,FALSE)</f>
        <v>894802</v>
      </c>
      <c r="S429" s="24">
        <f>VLOOKUP($A429&amp;"_"&amp;$C429,watf_2017!$A:$AD,18,FALSE)</f>
        <v>874232</v>
      </c>
      <c r="T429" s="24">
        <f>VLOOKUP($A429&amp;"_"&amp;$C429,watf_2018!$A:$AD,18,FALSE)</f>
        <v>849167</v>
      </c>
      <c r="U429" s="24">
        <f>VLOOKUP($A429&amp;"_"&amp;$C429,watf_2019!$A:$AD,18,FALSE)</f>
        <v>850499</v>
      </c>
      <c r="V429" s="24">
        <f>VLOOKUP($A429&amp;"_"&amp;$C429,watf_2020!$A:$AD,19,FALSE)</f>
        <v>843964</v>
      </c>
      <c r="W429" s="24">
        <f>VLOOKUP($A429&amp;"_"&amp;$C429,watf_2021!$A:$AD,18,FALSE)</f>
        <v>520232</v>
      </c>
      <c r="X429" s="24">
        <f>VLOOKUP($A429&amp;"_"&amp;$C429,watf_2021!$A:$AD,19,FALSE)</f>
        <v>565187.35445851297</v>
      </c>
      <c r="Y429" s="24">
        <v>714730</v>
      </c>
      <c r="Z429" s="24">
        <v>728615.25173078477</v>
      </c>
      <c r="AA429" s="24">
        <v>784280.61360271787</v>
      </c>
      <c r="AB429" s="24">
        <v>828896.38140377682</v>
      </c>
      <c r="AC429" s="24">
        <v>855798.01860703249</v>
      </c>
      <c r="AD429" s="24">
        <v>866986.34292258567</v>
      </c>
      <c r="AE429" s="24">
        <v>883359.82856679847</v>
      </c>
      <c r="AF429" s="24">
        <v>899360.03819343064</v>
      </c>
      <c r="AG429" s="24">
        <v>915841.18631845037</v>
      </c>
      <c r="AH429" s="24">
        <v>932585.68284768611</v>
      </c>
      <c r="AI429" s="24">
        <v>949625.92493264028</v>
      </c>
      <c r="AJ429" s="24">
        <v>966938.51638313744</v>
      </c>
      <c r="AK429" s="24">
        <v>984072.98031490739</v>
      </c>
      <c r="AL429" s="24">
        <v>1001018.1900135812</v>
      </c>
      <c r="AM429" s="24">
        <v>1017817.4367215141</v>
      </c>
      <c r="AN429" s="24">
        <v>1034419.3534134733</v>
      </c>
      <c r="AO429" s="24">
        <v>1050873.8323158328</v>
      </c>
      <c r="AP429" s="24">
        <v>1067174.9253659793</v>
      </c>
      <c r="AQ429" s="24">
        <v>1083342.93582593</v>
      </c>
      <c r="AR429" s="24">
        <v>1099403.3938598956</v>
      </c>
      <c r="AS429" s="24">
        <v>1115400.9064549608</v>
      </c>
      <c r="AT429" s="24">
        <v>1131324.3750436208</v>
      </c>
      <c r="AU429" s="24">
        <v>1147193.7084499532</v>
      </c>
      <c r="AV429" s="24">
        <v>1162959.4297482111</v>
      </c>
      <c r="AW429" s="24">
        <v>1178663.951608483</v>
      </c>
      <c r="AX429" s="24">
        <v>1194296.8494659064</v>
      </c>
      <c r="AY429" s="24">
        <v>1209877.2466180953</v>
      </c>
      <c r="AZ429" s="24">
        <v>1225357.8726883256</v>
      </c>
      <c r="BA429" s="24">
        <v>1240778.9909967254</v>
      </c>
      <c r="BB429" s="24">
        <v>1256130.837294634</v>
      </c>
      <c r="BC429" s="21">
        <v>1271428.3501115143</v>
      </c>
    </row>
    <row r="430" spans="1:55" ht="16" x14ac:dyDescent="0.45">
      <c r="A430" s="13" t="s">
        <v>19</v>
      </c>
      <c r="B430" s="14" t="s">
        <v>96</v>
      </c>
      <c r="C430" s="15" t="s">
        <v>131</v>
      </c>
      <c r="D430" s="16" t="s">
        <v>20</v>
      </c>
      <c r="E430" s="17" t="s">
        <v>20</v>
      </c>
      <c r="F430" s="17" t="s">
        <v>20</v>
      </c>
      <c r="G430" s="17" t="s">
        <v>34</v>
      </c>
      <c r="H430" s="17" t="s">
        <v>20</v>
      </c>
      <c r="I430" s="17" t="s">
        <v>34</v>
      </c>
      <c r="J430" s="17" t="s">
        <v>20</v>
      </c>
      <c r="K430" s="17" t="s">
        <v>20</v>
      </c>
      <c r="L430" s="17" t="s">
        <v>20</v>
      </c>
      <c r="M430" s="17" t="s">
        <v>20</v>
      </c>
      <c r="N430" s="17" t="s">
        <v>20</v>
      </c>
      <c r="O430" s="17" t="s">
        <v>20</v>
      </c>
      <c r="P430" s="17" t="s">
        <v>20</v>
      </c>
      <c r="Q430" s="17" t="s">
        <v>20</v>
      </c>
      <c r="R430" s="18">
        <f>VLOOKUP($A430&amp;"_"&amp;$C430,watf_2016!$A:$AD,5,FALSE)</f>
        <v>3143698</v>
      </c>
      <c r="S430" s="18">
        <f>VLOOKUP($A430&amp;"_"&amp;$C430,watf_2017!$A:$AD,18,FALSE)</f>
        <v>3611726</v>
      </c>
      <c r="T430" s="18">
        <f>VLOOKUP($A430&amp;"_"&amp;$C430,watf_2018!$A:$AD,18,FALSE)</f>
        <v>4413979</v>
      </c>
      <c r="U430" s="18">
        <f>VLOOKUP($A430&amp;"_"&amp;$C430,watf_2019!$A:$AD,18,FALSE)</f>
        <v>3794571</v>
      </c>
      <c r="V430" s="18">
        <f>VLOOKUP($A430&amp;"_"&amp;$C430,watf_2020!$A:$AD,19,FALSE)</f>
        <v>3926135</v>
      </c>
      <c r="W430" s="18">
        <f>VLOOKUP($A430&amp;"_"&amp;$C430,watf_2021!$A:$AD,18,FALSE)</f>
        <v>1361206</v>
      </c>
      <c r="X430" s="18">
        <f>VLOOKUP($A430&amp;"_"&amp;$C430,watf_2021!$A:$AD,19,FALSE)</f>
        <v>1471922.8583678931</v>
      </c>
      <c r="Y430" s="18">
        <v>3221325</v>
      </c>
      <c r="Z430" s="18">
        <v>3845305.8317111507</v>
      </c>
      <c r="AA430" s="18">
        <v>4295870.0643550307</v>
      </c>
      <c r="AB430" s="18">
        <v>4645004.2309327917</v>
      </c>
      <c r="AC430" s="18">
        <v>4847457.2503128154</v>
      </c>
      <c r="AD430" s="18">
        <v>4994453.6595858783</v>
      </c>
      <c r="AE430" s="18">
        <v>5148971.1392299514</v>
      </c>
      <c r="AF430" s="18">
        <v>5273173.0159588354</v>
      </c>
      <c r="AG430" s="18">
        <v>5404324.3900980595</v>
      </c>
      <c r="AH430" s="18">
        <v>5535445.0996684069</v>
      </c>
      <c r="AI430" s="18">
        <v>5669942.8968806174</v>
      </c>
      <c r="AJ430" s="18">
        <v>5799274.1060432168</v>
      </c>
      <c r="AK430" s="18">
        <v>5926905.9641927294</v>
      </c>
      <c r="AL430" s="18">
        <v>6050078.5238967799</v>
      </c>
      <c r="AM430" s="18">
        <v>6174005.0343070701</v>
      </c>
      <c r="AN430" s="18">
        <v>6289843.9152276479</v>
      </c>
      <c r="AO430" s="18">
        <v>6406685.0583535656</v>
      </c>
      <c r="AP430" s="18">
        <v>6521932.1151150027</v>
      </c>
      <c r="AQ430" s="18">
        <v>6638901.9511491908</v>
      </c>
      <c r="AR430" s="18">
        <v>6749860.0452194111</v>
      </c>
      <c r="AS430" s="18">
        <v>6863664.1097126873</v>
      </c>
      <c r="AT430" s="18">
        <v>6977474.0341339801</v>
      </c>
      <c r="AU430" s="18">
        <v>7094443.8701681467</v>
      </c>
      <c r="AV430" s="18">
        <v>7205401.9642384062</v>
      </c>
      <c r="AW430" s="18">
        <v>7319206.0287316805</v>
      </c>
      <c r="AX430" s="18">
        <v>7433015.9531529602</v>
      </c>
      <c r="AY430" s="18">
        <v>7549985.7891871501</v>
      </c>
      <c r="AZ430" s="18">
        <v>7660943.8832574151</v>
      </c>
      <c r="BA430" s="18">
        <v>7774747.9477506466</v>
      </c>
      <c r="BB430" s="18">
        <v>7888557.8721719487</v>
      </c>
      <c r="BC430" s="15">
        <v>7999418.4751709513</v>
      </c>
    </row>
    <row r="431" spans="1:55" ht="16" x14ac:dyDescent="0.45">
      <c r="A431" s="19" t="s">
        <v>22</v>
      </c>
      <c r="B431" s="20" t="s">
        <v>96</v>
      </c>
      <c r="C431" s="21" t="s">
        <v>131</v>
      </c>
      <c r="D431" s="22" t="s">
        <v>20</v>
      </c>
      <c r="E431" s="23" t="s">
        <v>20</v>
      </c>
      <c r="F431" s="23" t="s">
        <v>20</v>
      </c>
      <c r="G431" s="23" t="s">
        <v>34</v>
      </c>
      <c r="H431" s="23" t="s">
        <v>20</v>
      </c>
      <c r="I431" s="23" t="s">
        <v>34</v>
      </c>
      <c r="J431" s="23" t="s">
        <v>20</v>
      </c>
      <c r="K431" s="23" t="s">
        <v>20</v>
      </c>
      <c r="L431" s="23" t="s">
        <v>20</v>
      </c>
      <c r="M431" s="23" t="s">
        <v>20</v>
      </c>
      <c r="N431" s="23" t="s">
        <v>20</v>
      </c>
      <c r="O431" s="23" t="s">
        <v>20</v>
      </c>
      <c r="P431" s="23" t="s">
        <v>20</v>
      </c>
      <c r="Q431" s="23" t="s">
        <v>20</v>
      </c>
      <c r="R431" s="24">
        <f>VLOOKUP($A431&amp;"_"&amp;$C431,watf_2016!$A:$AD,5,FALSE)</f>
        <v>27298514</v>
      </c>
      <c r="S431" s="24">
        <f>VLOOKUP($A431&amp;"_"&amp;$C431,watf_2017!$A:$AD,18,FALSE)</f>
        <v>30479664</v>
      </c>
      <c r="T431" s="24">
        <f>VLOOKUP($A431&amp;"_"&amp;$C431,watf_2018!$A:$AD,18,FALSE)</f>
        <v>35620733</v>
      </c>
      <c r="U431" s="24">
        <f>VLOOKUP($A431&amp;"_"&amp;$C431,watf_2019!$A:$AD,18,FALSE)</f>
        <v>41992994</v>
      </c>
      <c r="V431" s="24">
        <f>VLOOKUP($A431&amp;"_"&amp;$C431,watf_2020!$A:$AD,19,FALSE)</f>
        <v>45095548</v>
      </c>
      <c r="W431" s="24">
        <f>VLOOKUP($A431&amp;"_"&amp;$C431,watf_2021!$A:$AD,18,FALSE)</f>
        <v>13218879</v>
      </c>
      <c r="X431" s="24">
        <f>VLOOKUP($A431&amp;"_"&amp;$C431,watf_2021!$A:$AD,19,FALSE)</f>
        <v>18393454.95818131</v>
      </c>
      <c r="Y431" s="24">
        <v>37789100</v>
      </c>
      <c r="Z431" s="24">
        <v>49133258.451536953</v>
      </c>
      <c r="AA431" s="24">
        <v>55073379.356628314</v>
      </c>
      <c r="AB431" s="24">
        <v>60565105.66481936</v>
      </c>
      <c r="AC431" s="24">
        <v>64915890.026140332</v>
      </c>
      <c r="AD431" s="24">
        <v>67919355.451029405</v>
      </c>
      <c r="AE431" s="24">
        <v>70968062.263537616</v>
      </c>
      <c r="AF431" s="24">
        <v>73867852.299376175</v>
      </c>
      <c r="AG431" s="24">
        <v>76894247.576653153</v>
      </c>
      <c r="AH431" s="24">
        <v>79968858.544451341</v>
      </c>
      <c r="AI431" s="24">
        <v>83189640.323593125</v>
      </c>
      <c r="AJ431" s="24">
        <v>86302016.360072479</v>
      </c>
      <c r="AK431" s="24">
        <v>89487524.812038928</v>
      </c>
      <c r="AL431" s="24">
        <v>92660101.251048371</v>
      </c>
      <c r="AM431" s="24">
        <v>95907708.180268154</v>
      </c>
      <c r="AN431" s="24">
        <v>98968496.623757496</v>
      </c>
      <c r="AO431" s="24">
        <v>102101887.7026124</v>
      </c>
      <c r="AP431" s="24">
        <v>105222503.33397105</v>
      </c>
      <c r="AQ431" s="24">
        <v>108417604.32242417</v>
      </c>
      <c r="AR431" s="24">
        <v>111427430.10121085</v>
      </c>
      <c r="AS431" s="24">
        <v>114509332.53385854</v>
      </c>
      <c r="AT431" s="24">
        <v>117578614.40962628</v>
      </c>
      <c r="AU431" s="24">
        <v>120721840.43214801</v>
      </c>
      <c r="AV431" s="24">
        <v>123681321.78747796</v>
      </c>
      <c r="AW431" s="24">
        <v>126712357.58688691</v>
      </c>
      <c r="AX431" s="24">
        <v>129730926.06194113</v>
      </c>
      <c r="AY431" s="24">
        <v>132822901.36829132</v>
      </c>
      <c r="AZ431" s="24">
        <v>135732649.92128283</v>
      </c>
      <c r="BA431" s="24">
        <v>138713434.45358571</v>
      </c>
      <c r="BB431" s="24">
        <v>141681903.25256982</v>
      </c>
      <c r="BC431" s="21">
        <v>144551637.62950537</v>
      </c>
    </row>
    <row r="432" spans="1:55" ht="16" x14ac:dyDescent="0.45">
      <c r="A432" s="13" t="s">
        <v>23</v>
      </c>
      <c r="B432" s="14" t="s">
        <v>96</v>
      </c>
      <c r="C432" s="15" t="s">
        <v>131</v>
      </c>
      <c r="D432" s="16" t="s">
        <v>20</v>
      </c>
      <c r="E432" s="17" t="s">
        <v>20</v>
      </c>
      <c r="F432" s="17" t="s">
        <v>20</v>
      </c>
      <c r="G432" s="17" t="s">
        <v>34</v>
      </c>
      <c r="H432" s="17" t="s">
        <v>20</v>
      </c>
      <c r="I432" s="17" t="s">
        <v>34</v>
      </c>
      <c r="J432" s="17" t="s">
        <v>20</v>
      </c>
      <c r="K432" s="17" t="s">
        <v>20</v>
      </c>
      <c r="L432" s="17" t="s">
        <v>20</v>
      </c>
      <c r="M432" s="17" t="s">
        <v>20</v>
      </c>
      <c r="N432" s="17" t="s">
        <v>20</v>
      </c>
      <c r="O432" s="17" t="s">
        <v>20</v>
      </c>
      <c r="P432" s="17" t="s">
        <v>20</v>
      </c>
      <c r="Q432" s="17" t="s">
        <v>20</v>
      </c>
      <c r="R432" s="18">
        <f>VLOOKUP($A432&amp;"_"&amp;$C432,watf_2016!$A:$AD,5,FALSE)</f>
        <v>30501073</v>
      </c>
      <c r="S432" s="18">
        <f>VLOOKUP($A432&amp;"_"&amp;$C432,watf_2017!$A:$AD,18,FALSE)</f>
        <v>34143401</v>
      </c>
      <c r="T432" s="18">
        <f>VLOOKUP($A432&amp;"_"&amp;$C432,watf_2018!$A:$AD,18,FALSE)</f>
        <v>40058452</v>
      </c>
      <c r="U432" s="18">
        <f>VLOOKUP($A432&amp;"_"&amp;$C432,watf_2019!$A:$AD,18,FALSE)</f>
        <v>45813017</v>
      </c>
      <c r="V432" s="18">
        <f>VLOOKUP($A432&amp;"_"&amp;$C432,watf_2020!$A:$AD,19,FALSE)</f>
        <v>49038984</v>
      </c>
      <c r="W432" s="18">
        <f>VLOOKUP($A432&amp;"_"&amp;$C432,watf_2021!$A:$AD,18,FALSE)</f>
        <v>14591217</v>
      </c>
      <c r="X432" s="18">
        <f>VLOOKUP($A432&amp;"_"&amp;$C432,watf_2021!$A:$AD,19,FALSE)</f>
        <v>19895629.91802102</v>
      </c>
      <c r="Y432" s="18">
        <v>41048512</v>
      </c>
      <c r="Z432" s="18">
        <v>53146803.708410114</v>
      </c>
      <c r="AA432" s="18">
        <v>59467858.277183011</v>
      </c>
      <c r="AB432" s="18">
        <v>65270671.507966593</v>
      </c>
      <c r="AC432" s="18">
        <v>69828137.548870921</v>
      </c>
      <c r="AD432" s="18">
        <v>72981525.26443705</v>
      </c>
      <c r="AE432" s="18">
        <v>76187724.43928355</v>
      </c>
      <c r="AF432" s="18">
        <v>79214524.778732061</v>
      </c>
      <c r="AG432" s="18">
        <v>82375003.891328886</v>
      </c>
      <c r="AH432" s="18">
        <v>85583712.780038074</v>
      </c>
      <c r="AI432" s="18">
        <v>88942108.455121234</v>
      </c>
      <c r="AJ432" s="18">
        <v>92186826.323156506</v>
      </c>
      <c r="AK432" s="18">
        <v>95503043.596629754</v>
      </c>
      <c r="AL432" s="18">
        <v>98801853.40712741</v>
      </c>
      <c r="AM432" s="18">
        <v>102176518.04069453</v>
      </c>
      <c r="AN432" s="18">
        <v>105356095.54679371</v>
      </c>
      <c r="AO432" s="18">
        <v>108609346.30844192</v>
      </c>
      <c r="AP432" s="18">
        <v>111848214.19102666</v>
      </c>
      <c r="AQ432" s="18">
        <v>115163360.98562382</v>
      </c>
      <c r="AR432" s="18">
        <v>118287043.1775146</v>
      </c>
      <c r="AS432" s="18">
        <v>121485717.57546023</v>
      </c>
      <c r="AT432" s="18">
        <v>124671765.56099465</v>
      </c>
      <c r="AU432" s="18">
        <v>127934989.21259743</v>
      </c>
      <c r="AV432" s="18">
        <v>131008280.22540644</v>
      </c>
      <c r="AW432" s="18">
        <v>134156040.74950413</v>
      </c>
      <c r="AX432" s="18">
        <v>137291328.23602518</v>
      </c>
      <c r="AY432" s="18">
        <v>140503253.57414365</v>
      </c>
      <c r="AZ432" s="18">
        <v>143526765.59701088</v>
      </c>
      <c r="BA432" s="18">
        <v>146624228.18489313</v>
      </c>
      <c r="BB432" s="18">
        <v>149709369.46701956</v>
      </c>
      <c r="BC432" s="15">
        <v>152692732.57044956</v>
      </c>
    </row>
    <row r="433" spans="1:55" ht="16" x14ac:dyDescent="0.45">
      <c r="A433" s="19" t="s">
        <v>24</v>
      </c>
      <c r="B433" s="20" t="s">
        <v>96</v>
      </c>
      <c r="C433" s="21" t="s">
        <v>131</v>
      </c>
      <c r="D433" s="22" t="s">
        <v>20</v>
      </c>
      <c r="E433" s="23" t="s">
        <v>20</v>
      </c>
      <c r="F433" s="23" t="s">
        <v>20</v>
      </c>
      <c r="G433" s="23" t="s">
        <v>34</v>
      </c>
      <c r="H433" s="23" t="s">
        <v>20</v>
      </c>
      <c r="I433" s="23" t="s">
        <v>34</v>
      </c>
      <c r="J433" s="23" t="s">
        <v>20</v>
      </c>
      <c r="K433" s="23" t="s">
        <v>20</v>
      </c>
      <c r="L433" s="23" t="s">
        <v>20</v>
      </c>
      <c r="M433" s="23" t="s">
        <v>20</v>
      </c>
      <c r="N433" s="23" t="s">
        <v>20</v>
      </c>
      <c r="O433" s="23" t="s">
        <v>20</v>
      </c>
      <c r="P433" s="23" t="s">
        <v>20</v>
      </c>
      <c r="Q433" s="23" t="s">
        <v>20</v>
      </c>
      <c r="R433" s="24">
        <f>VLOOKUP($A433&amp;"_"&amp;$C433,watf_2016!$A:$AD,5,FALSE)</f>
        <v>96215</v>
      </c>
      <c r="S433" s="24">
        <f>VLOOKUP($A433&amp;"_"&amp;$C433,watf_2017!$A:$AD,18,FALSE)</f>
        <v>109820</v>
      </c>
      <c r="T433" s="24">
        <f>VLOOKUP($A433&amp;"_"&amp;$C433,watf_2018!$A:$AD,18,FALSE)</f>
        <v>125404</v>
      </c>
      <c r="U433" s="24">
        <f>VLOOKUP($A433&amp;"_"&amp;$C433,watf_2019!$A:$AD,18,FALSE)</f>
        <v>162457.88099999999</v>
      </c>
      <c r="V433" s="24">
        <f>VLOOKUP($A433&amp;"_"&amp;$C433,watf_2020!$A:$AD,19,FALSE)</f>
        <v>146324</v>
      </c>
      <c r="W433" s="24">
        <f>VLOOKUP($A433&amp;"_"&amp;$C433,watf_2021!$A:$AD,18,FALSE)</f>
        <v>113922.28599999999</v>
      </c>
      <c r="X433" s="24">
        <f>VLOOKUP($A433&amp;"_"&amp;$C433,watf_2021!$A:$AD,19,FALSE)</f>
        <v>151839.65622835711</v>
      </c>
      <c r="Y433" s="24">
        <v>242156.69500000001</v>
      </c>
      <c r="Z433" s="24">
        <v>228408.4879510407</v>
      </c>
      <c r="AA433" s="24">
        <v>233761.55873826673</v>
      </c>
      <c r="AB433" s="24">
        <v>248220.77330789037</v>
      </c>
      <c r="AC433" s="24">
        <v>260598.42919259155</v>
      </c>
      <c r="AD433" s="24">
        <v>272021.54260408803</v>
      </c>
      <c r="AE433" s="24">
        <v>283324.27627875027</v>
      </c>
      <c r="AF433" s="24">
        <v>294733.29968330491</v>
      </c>
      <c r="AG433" s="24">
        <v>305681.73527848307</v>
      </c>
      <c r="AH433" s="24">
        <v>316626.81260913942</v>
      </c>
      <c r="AI433" s="24">
        <v>327455.15620872058</v>
      </c>
      <c r="AJ433" s="24">
        <v>338388.92975981598</v>
      </c>
      <c r="AK433" s="24">
        <v>348872.5022747732</v>
      </c>
      <c r="AL433" s="24">
        <v>359354.02084425639</v>
      </c>
      <c r="AM433" s="24">
        <v>369722.35437307914</v>
      </c>
      <c r="AN433" s="24">
        <v>380195.25032644282</v>
      </c>
      <c r="AO433" s="24">
        <v>390228.10114271654</v>
      </c>
      <c r="AP433" s="24">
        <v>400260.15187310474</v>
      </c>
      <c r="AQ433" s="24">
        <v>410182.47136472329</v>
      </c>
      <c r="AR433" s="24">
        <v>420208.47865172918</v>
      </c>
      <c r="AS433" s="24">
        <v>429804.37089961814</v>
      </c>
      <c r="AT433" s="24">
        <v>439400.66795108275</v>
      </c>
      <c r="AU433" s="24">
        <v>448890.59504596778</v>
      </c>
      <c r="AV433" s="24">
        <v>458483.3288287248</v>
      </c>
      <c r="AW433" s="24">
        <v>467655.6568319489</v>
      </c>
      <c r="AX433" s="24">
        <v>476829.54700815072</v>
      </c>
      <c r="AY433" s="24">
        <v>485900.33830245835</v>
      </c>
      <c r="AZ433" s="24">
        <v>495073.04930059705</v>
      </c>
      <c r="BA433" s="24">
        <v>503834.84779500368</v>
      </c>
      <c r="BB433" s="24">
        <v>512599.31972355861</v>
      </c>
      <c r="BC433" s="21">
        <v>521768.7325057612</v>
      </c>
    </row>
    <row r="434" spans="1:55" ht="16" x14ac:dyDescent="0.45">
      <c r="A434" s="13" t="s">
        <v>25</v>
      </c>
      <c r="B434" s="14" t="s">
        <v>96</v>
      </c>
      <c r="C434" s="15" t="s">
        <v>131</v>
      </c>
      <c r="D434" s="16" t="s">
        <v>20</v>
      </c>
      <c r="E434" s="17" t="s">
        <v>20</v>
      </c>
      <c r="F434" s="17" t="s">
        <v>20</v>
      </c>
      <c r="G434" s="17" t="s">
        <v>34</v>
      </c>
      <c r="H434" s="17" t="s">
        <v>20</v>
      </c>
      <c r="I434" s="17" t="s">
        <v>34</v>
      </c>
      <c r="J434" s="17" t="s">
        <v>20</v>
      </c>
      <c r="K434" s="17" t="s">
        <v>20</v>
      </c>
      <c r="L434" s="17" t="s">
        <v>20</v>
      </c>
      <c r="M434" s="17" t="s">
        <v>20</v>
      </c>
      <c r="N434" s="17" t="s">
        <v>20</v>
      </c>
      <c r="O434" s="17" t="s">
        <v>20</v>
      </c>
      <c r="P434" s="17" t="s">
        <v>20</v>
      </c>
      <c r="Q434" s="17" t="s">
        <v>20</v>
      </c>
      <c r="R434" s="18">
        <f>VLOOKUP($A434&amp;"_"&amp;$C434,watf_2016!$A:$AD,5,FALSE)</f>
        <v>330717</v>
      </c>
      <c r="S434" s="18">
        <f>VLOOKUP($A434&amp;"_"&amp;$C434,watf_2017!$A:$AD,18,FALSE)</f>
        <v>375812</v>
      </c>
      <c r="T434" s="18">
        <f>VLOOKUP($A434&amp;"_"&amp;$C434,watf_2018!$A:$AD,18,FALSE)</f>
        <v>406326</v>
      </c>
      <c r="U434" s="18">
        <f>VLOOKUP($A434&amp;"_"&amp;$C434,watf_2019!$A:$AD,18,FALSE)</f>
        <v>491685</v>
      </c>
      <c r="V434" s="18">
        <f>VLOOKUP($A434&amp;"_"&amp;$C434,watf_2020!$A:$AD,19,FALSE)</f>
        <v>511569</v>
      </c>
      <c r="W434" s="18">
        <f>VLOOKUP($A434&amp;"_"&amp;$C434,watf_2021!$A:$AD,18,FALSE)</f>
        <v>261824</v>
      </c>
      <c r="X434" s="18">
        <f>VLOOKUP($A434&amp;"_"&amp;$C434,watf_2021!$A:$AD,19,FALSE)</f>
        <v>298383.74862008751</v>
      </c>
      <c r="Y434" s="18">
        <v>437500</v>
      </c>
      <c r="Z434" s="18">
        <v>474002.14372854412</v>
      </c>
      <c r="AA434" s="18">
        <v>535937.41891227732</v>
      </c>
      <c r="AB434" s="18">
        <v>582428.18350165442</v>
      </c>
      <c r="AC434" s="18">
        <v>618672.68144707812</v>
      </c>
      <c r="AD434" s="18">
        <v>643755.5257784744</v>
      </c>
      <c r="AE434" s="18">
        <v>665174.98856481141</v>
      </c>
      <c r="AF434" s="18">
        <v>684736.36360778008</v>
      </c>
      <c r="AG434" s="18">
        <v>704872.64298241131</v>
      </c>
      <c r="AH434" s="18">
        <v>724911.1158765268</v>
      </c>
      <c r="AI434" s="18">
        <v>745604.1650422567</v>
      </c>
      <c r="AJ434" s="18">
        <v>764970.5644544306</v>
      </c>
      <c r="AK434" s="18">
        <v>784429.84031836805</v>
      </c>
      <c r="AL434" s="18">
        <v>803329.05283312825</v>
      </c>
      <c r="AM434" s="18">
        <v>822348.21172499913</v>
      </c>
      <c r="AN434" s="18">
        <v>839555.84770530823</v>
      </c>
      <c r="AO434" s="18">
        <v>856889.48022337677</v>
      </c>
      <c r="AP434" s="18">
        <v>873728.64311431698</v>
      </c>
      <c r="AQ434" s="18">
        <v>890706.61477783287</v>
      </c>
      <c r="AR434" s="18">
        <v>905993.79817353166</v>
      </c>
      <c r="AS434" s="18">
        <v>921430.02758215379</v>
      </c>
      <c r="AT434" s="18">
        <v>936423.25785817765</v>
      </c>
      <c r="AU434" s="18">
        <v>951574.06217468739</v>
      </c>
      <c r="AV434" s="18">
        <v>965133.40138372267</v>
      </c>
      <c r="AW434" s="18">
        <v>978850.42877699796</v>
      </c>
      <c r="AX434" s="18">
        <v>992161.99621607282</v>
      </c>
      <c r="AY434" s="18">
        <v>1005639.0296545014</v>
      </c>
      <c r="AZ434" s="18">
        <v>1017618.0050120716</v>
      </c>
      <c r="BA434" s="18">
        <v>1029762.095841663</v>
      </c>
      <c r="BB434" s="18">
        <v>1041535.5661637408</v>
      </c>
      <c r="BC434" s="15">
        <v>1052467.1587765992</v>
      </c>
    </row>
    <row r="435" spans="1:55" ht="16" x14ac:dyDescent="0.45">
      <c r="A435" s="19" t="s">
        <v>19</v>
      </c>
      <c r="B435" s="20" t="s">
        <v>96</v>
      </c>
      <c r="C435" s="21" t="s">
        <v>132</v>
      </c>
      <c r="D435" s="22" t="s">
        <v>34</v>
      </c>
      <c r="E435" s="23" t="s">
        <v>20</v>
      </c>
      <c r="F435" s="23" t="s">
        <v>34</v>
      </c>
      <c r="G435" s="23" t="s">
        <v>34</v>
      </c>
      <c r="H435" s="23" t="s">
        <v>20</v>
      </c>
      <c r="I435" s="23" t="s">
        <v>20</v>
      </c>
      <c r="J435" s="23" t="s">
        <v>20</v>
      </c>
      <c r="K435" s="23" t="s">
        <v>20</v>
      </c>
      <c r="L435" s="23" t="s">
        <v>20</v>
      </c>
      <c r="M435" s="23" t="s">
        <v>20</v>
      </c>
      <c r="N435" s="23" t="s">
        <v>20</v>
      </c>
      <c r="O435" s="23" t="s">
        <v>20</v>
      </c>
      <c r="P435" s="23" t="s">
        <v>20</v>
      </c>
      <c r="Q435" s="23" t="s">
        <v>20</v>
      </c>
      <c r="R435" s="24">
        <f>VLOOKUP($A435&amp;"_"&amp;$C435,watf_2016!$A:$AD,5,FALSE)</f>
        <v>7038602</v>
      </c>
      <c r="S435" s="24">
        <f>VLOOKUP($A435&amp;"_"&amp;$C435,watf_2017!$A:$AD,18,FALSE)</f>
        <v>8756556</v>
      </c>
      <c r="T435" s="24">
        <f>VLOOKUP($A435&amp;"_"&amp;$C435,watf_2018!$A:$AD,18,FALSE)</f>
        <v>9935332</v>
      </c>
      <c r="U435" s="24">
        <f>VLOOKUP($A435&amp;"_"&amp;$C435,watf_2019!$A:$AD,18,FALSE)</f>
        <v>10382686</v>
      </c>
      <c r="V435" s="24">
        <f>VLOOKUP($A435&amp;"_"&amp;$C435,watf_2020!$A:$AD,19,FALSE)</f>
        <v>10508226</v>
      </c>
      <c r="W435" s="24">
        <f>VLOOKUP($A435&amp;"_"&amp;$C435,watf_2021!$A:$AD,18,FALSE)</f>
        <v>3721030</v>
      </c>
      <c r="X435" s="24">
        <f>VLOOKUP($A435&amp;"_"&amp;$C435,watf_2021!$A:$AD,19,FALSE)</f>
        <v>6390406.3541912716</v>
      </c>
      <c r="Y435" s="24">
        <v>10962205</v>
      </c>
      <c r="Z435" s="24">
        <v>12686335.023430366</v>
      </c>
      <c r="AA435" s="24">
        <v>13271255.005715001</v>
      </c>
      <c r="AB435" s="24">
        <v>13917499.378936421</v>
      </c>
      <c r="AC435" s="24">
        <v>14472108.75239148</v>
      </c>
      <c r="AD435" s="24">
        <v>14992916.27308926</v>
      </c>
      <c r="AE435" s="24">
        <v>15502473.297224574</v>
      </c>
      <c r="AF435" s="24">
        <v>16028537.354165334</v>
      </c>
      <c r="AG435" s="24">
        <v>16536511.81764227</v>
      </c>
      <c r="AH435" s="24">
        <v>17071239.95149643</v>
      </c>
      <c r="AI435" s="24">
        <v>17619429.018472485</v>
      </c>
      <c r="AJ435" s="24">
        <v>18164487.92737921</v>
      </c>
      <c r="AK435" s="24">
        <v>18707123.448629495</v>
      </c>
      <c r="AL435" s="24">
        <v>19246923.725691043</v>
      </c>
      <c r="AM435" s="24">
        <v>19784223.946232952</v>
      </c>
      <c r="AN435" s="24">
        <v>20316553.780886989</v>
      </c>
      <c r="AO435" s="24">
        <v>20841821.980113994</v>
      </c>
      <c r="AP435" s="24">
        <v>21362469.286576781</v>
      </c>
      <c r="AQ435" s="24">
        <v>21883318.172822159</v>
      </c>
      <c r="AR435" s="24">
        <v>22403972.563722182</v>
      </c>
      <c r="AS435" s="24">
        <v>22924723.970595624</v>
      </c>
      <c r="AT435" s="24">
        <v>23445475.552788954</v>
      </c>
      <c r="AU435" s="24">
        <v>23966324.439034328</v>
      </c>
      <c r="AV435" s="24">
        <v>24486978.829934407</v>
      </c>
      <c r="AW435" s="24">
        <v>25007730.236807849</v>
      </c>
      <c r="AX435" s="24">
        <v>25528481.819001131</v>
      </c>
      <c r="AY435" s="24">
        <v>26049330.705246549</v>
      </c>
      <c r="AZ435" s="24">
        <v>26569985.096146576</v>
      </c>
      <c r="BA435" s="24">
        <v>27090736.503020018</v>
      </c>
      <c r="BB435" s="24">
        <v>27611488.085213348</v>
      </c>
      <c r="BC435" s="21">
        <v>28132148.664466955</v>
      </c>
    </row>
    <row r="436" spans="1:55" ht="16" x14ac:dyDescent="0.45">
      <c r="A436" s="13" t="s">
        <v>22</v>
      </c>
      <c r="B436" s="14" t="s">
        <v>96</v>
      </c>
      <c r="C436" s="15" t="s">
        <v>132</v>
      </c>
      <c r="D436" s="16" t="s">
        <v>34</v>
      </c>
      <c r="E436" s="17" t="s">
        <v>20</v>
      </c>
      <c r="F436" s="17" t="s">
        <v>34</v>
      </c>
      <c r="G436" s="17" t="s">
        <v>34</v>
      </c>
      <c r="H436" s="17" t="s">
        <v>20</v>
      </c>
      <c r="I436" s="17" t="s">
        <v>20</v>
      </c>
      <c r="J436" s="17" t="s">
        <v>20</v>
      </c>
      <c r="K436" s="17" t="s">
        <v>20</v>
      </c>
      <c r="L436" s="17" t="s">
        <v>20</v>
      </c>
      <c r="M436" s="17" t="s">
        <v>20</v>
      </c>
      <c r="N436" s="17" t="s">
        <v>20</v>
      </c>
      <c r="O436" s="17" t="s">
        <v>20</v>
      </c>
      <c r="P436" s="17" t="s">
        <v>20</v>
      </c>
      <c r="Q436" s="17" t="s">
        <v>20</v>
      </c>
      <c r="R436" s="18">
        <f>VLOOKUP($A436&amp;"_"&amp;$C436,watf_2016!$A:$AD,5,FALSE)</f>
        <v>32161013</v>
      </c>
      <c r="S436" s="18">
        <f>VLOOKUP($A436&amp;"_"&amp;$C436,watf_2017!$A:$AD,18,FALSE)</f>
        <v>36290007</v>
      </c>
      <c r="T436" s="18">
        <f>VLOOKUP($A436&amp;"_"&amp;$C436,watf_2018!$A:$AD,18,FALSE)</f>
        <v>42561363</v>
      </c>
      <c r="U436" s="18">
        <f>VLOOKUP($A436&amp;"_"&amp;$C436,watf_2019!$A:$AD,18,FALSE)</f>
        <v>45681261</v>
      </c>
      <c r="V436" s="18">
        <f>VLOOKUP($A436&amp;"_"&amp;$C436,watf_2020!$A:$AD,19,FALSE)</f>
        <v>49350272</v>
      </c>
      <c r="W436" s="18">
        <f>VLOOKUP($A436&amp;"_"&amp;$C436,watf_2021!$A:$AD,18,FALSE)</f>
        <v>14574474</v>
      </c>
      <c r="X436" s="18">
        <f>VLOOKUP($A436&amp;"_"&amp;$C436,watf_2021!$A:$AD,19,FALSE)</f>
        <v>19583910.505936947</v>
      </c>
      <c r="Y436" s="18">
        <v>45764119</v>
      </c>
      <c r="Z436" s="18">
        <v>55475188.700484395</v>
      </c>
      <c r="AA436" s="18">
        <v>59560754.653322488</v>
      </c>
      <c r="AB436" s="18">
        <v>64020247.987195484</v>
      </c>
      <c r="AC436" s="18">
        <v>68139917.730291635</v>
      </c>
      <c r="AD436" s="18">
        <v>71467508.97169587</v>
      </c>
      <c r="AE436" s="18">
        <v>74527279.709785953</v>
      </c>
      <c r="AF436" s="18">
        <v>77449689.788185209</v>
      </c>
      <c r="AG436" s="18">
        <v>80540013.38505207</v>
      </c>
      <c r="AH436" s="18">
        <v>83705683.409910977</v>
      </c>
      <c r="AI436" s="18">
        <v>87047642.355159014</v>
      </c>
      <c r="AJ436" s="18">
        <v>90291012.396150023</v>
      </c>
      <c r="AK436" s="18">
        <v>93628466.351957053</v>
      </c>
      <c r="AL436" s="18">
        <v>96965421.759909213</v>
      </c>
      <c r="AM436" s="18">
        <v>100388306.68559909</v>
      </c>
      <c r="AN436" s="18">
        <v>103629539.58041471</v>
      </c>
      <c r="AO436" s="18">
        <v>106949542.58386728</v>
      </c>
      <c r="AP436" s="18">
        <v>110259533.27309503</v>
      </c>
      <c r="AQ436" s="18">
        <v>113641115.71011415</v>
      </c>
      <c r="AR436" s="18">
        <v>116842646.5300514</v>
      </c>
      <c r="AS436" s="18">
        <v>120109506.40250535</v>
      </c>
      <c r="AT436" s="18">
        <v>123358351.94271699</v>
      </c>
      <c r="AU436" s="18">
        <v>126666225.85375869</v>
      </c>
      <c r="AV436" s="18">
        <v>129796468.01347278</v>
      </c>
      <c r="AW436" s="18">
        <v>132980280.4424421</v>
      </c>
      <c r="AX436" s="18">
        <v>136139420.53907201</v>
      </c>
      <c r="AY436" s="18">
        <v>139346618.42469999</v>
      </c>
      <c r="AZ436" s="18">
        <v>142379299.81080115</v>
      </c>
      <c r="BA436" s="18">
        <v>145455301.75767624</v>
      </c>
      <c r="BB436" s="18">
        <v>148501165.49162242</v>
      </c>
      <c r="BC436" s="15">
        <v>151418628.14595199</v>
      </c>
    </row>
    <row r="437" spans="1:55" ht="16" x14ac:dyDescent="0.45">
      <c r="A437" s="19" t="s">
        <v>23</v>
      </c>
      <c r="B437" s="20" t="s">
        <v>96</v>
      </c>
      <c r="C437" s="21" t="s">
        <v>132</v>
      </c>
      <c r="D437" s="22" t="s">
        <v>34</v>
      </c>
      <c r="E437" s="23" t="s">
        <v>20</v>
      </c>
      <c r="F437" s="23" t="s">
        <v>34</v>
      </c>
      <c r="G437" s="23" t="s">
        <v>34</v>
      </c>
      <c r="H437" s="23" t="s">
        <v>20</v>
      </c>
      <c r="I437" s="23" t="s">
        <v>20</v>
      </c>
      <c r="J437" s="23" t="s">
        <v>20</v>
      </c>
      <c r="K437" s="23" t="s">
        <v>20</v>
      </c>
      <c r="L437" s="23" t="s">
        <v>20</v>
      </c>
      <c r="M437" s="23" t="s">
        <v>20</v>
      </c>
      <c r="N437" s="23" t="s">
        <v>20</v>
      </c>
      <c r="O437" s="23" t="s">
        <v>20</v>
      </c>
      <c r="P437" s="23" t="s">
        <v>20</v>
      </c>
      <c r="Q437" s="23" t="s">
        <v>20</v>
      </c>
      <c r="R437" s="24">
        <f>VLOOKUP($A437&amp;"_"&amp;$C437,watf_2016!$A:$AD,5,FALSE)</f>
        <v>39457164</v>
      </c>
      <c r="S437" s="24">
        <f>VLOOKUP($A437&amp;"_"&amp;$C437,watf_2017!$A:$AD,18,FALSE)</f>
        <v>45349446</v>
      </c>
      <c r="T437" s="24">
        <f>VLOOKUP($A437&amp;"_"&amp;$C437,watf_2018!$A:$AD,18,FALSE)</f>
        <v>52797222</v>
      </c>
      <c r="U437" s="24">
        <f>VLOOKUP($A437&amp;"_"&amp;$C437,watf_2019!$A:$AD,18,FALSE)</f>
        <v>56354151</v>
      </c>
      <c r="V437" s="24">
        <f>VLOOKUP($A437&amp;"_"&amp;$C437,watf_2020!$A:$AD,19,FALSE)</f>
        <v>60169687</v>
      </c>
      <c r="W437" s="24">
        <f>VLOOKUP($A437&amp;"_"&amp;$C437,watf_2021!$A:$AD,18,FALSE)</f>
        <v>18407594</v>
      </c>
      <c r="X437" s="24">
        <f>VLOOKUP($A437&amp;"_"&amp;$C437,watf_2021!$A:$AD,19,FALSE)</f>
        <v>26127328.569472771</v>
      </c>
      <c r="Y437" s="24">
        <v>56918819</v>
      </c>
      <c r="Z437" s="24">
        <v>68393386.981321052</v>
      </c>
      <c r="AA437" s="24">
        <v>73078032.523290768</v>
      </c>
      <c r="AB437" s="24">
        <v>78196666.732059807</v>
      </c>
      <c r="AC437" s="24">
        <v>82877479.981038734</v>
      </c>
      <c r="AD437" s="24">
        <v>86728020.098225176</v>
      </c>
      <c r="AE437" s="24">
        <v>90302774.425066844</v>
      </c>
      <c r="AF437" s="24">
        <v>93762075.020191148</v>
      </c>
      <c r="AG437" s="24">
        <v>97374715.812962338</v>
      </c>
      <c r="AH437" s="24">
        <v>101092663.65025137</v>
      </c>
      <c r="AI437" s="24">
        <v>105002162.96439815</v>
      </c>
      <c r="AJ437" s="24">
        <v>108815467.04052356</v>
      </c>
      <c r="AK437" s="24">
        <v>112720544.04325324</v>
      </c>
      <c r="AL437" s="24">
        <v>116623733.48556149</v>
      </c>
      <c r="AM437" s="24">
        <v>120610708.92263728</v>
      </c>
      <c r="AN437" s="24">
        <v>124414963.30308691</v>
      </c>
      <c r="AO437" s="24">
        <v>128291563.63464104</v>
      </c>
      <c r="AP437" s="24">
        <v>132155274.35767071</v>
      </c>
      <c r="AQ437" s="24">
        <v>136091441.17009646</v>
      </c>
      <c r="AR437" s="24">
        <v>139851095.42495111</v>
      </c>
      <c r="AS437" s="24">
        <v>143676978.56031293</v>
      </c>
      <c r="AT437" s="24">
        <v>147486680.113718</v>
      </c>
      <c r="AU437" s="24">
        <v>151356503.47859952</v>
      </c>
      <c r="AV437" s="24">
        <v>155052170.46802726</v>
      </c>
      <c r="AW437" s="24">
        <v>158802617.01074484</v>
      </c>
      <c r="AX437" s="24">
        <v>162530399.19007909</v>
      </c>
      <c r="AY437" s="24">
        <v>166307621.31199521</v>
      </c>
      <c r="AZ437" s="24">
        <v>169913720.32613826</v>
      </c>
      <c r="BA437" s="24">
        <v>173564618.92679435</v>
      </c>
      <c r="BB437" s="24">
        <v>177187531.12912464</v>
      </c>
      <c r="BC437" s="21">
        <v>180687884.92432916</v>
      </c>
    </row>
    <row r="438" spans="1:55" ht="16" x14ac:dyDescent="0.45">
      <c r="A438" s="13" t="s">
        <v>24</v>
      </c>
      <c r="B438" s="14" t="s">
        <v>96</v>
      </c>
      <c r="C438" s="15" t="s">
        <v>132</v>
      </c>
      <c r="D438" s="16" t="s">
        <v>34</v>
      </c>
      <c r="E438" s="17" t="s">
        <v>20</v>
      </c>
      <c r="F438" s="17" t="s">
        <v>34</v>
      </c>
      <c r="G438" s="17" t="s">
        <v>34</v>
      </c>
      <c r="H438" s="17" t="s">
        <v>20</v>
      </c>
      <c r="I438" s="17" t="s">
        <v>20</v>
      </c>
      <c r="J438" s="17" t="s">
        <v>20</v>
      </c>
      <c r="K438" s="17" t="s">
        <v>20</v>
      </c>
      <c r="L438" s="17" t="s">
        <v>20</v>
      </c>
      <c r="M438" s="17" t="s">
        <v>20</v>
      </c>
      <c r="N438" s="17" t="s">
        <v>20</v>
      </c>
      <c r="O438" s="17" t="s">
        <v>20</v>
      </c>
      <c r="P438" s="17" t="s">
        <v>20</v>
      </c>
      <c r="Q438" s="17" t="s">
        <v>20</v>
      </c>
      <c r="R438" s="18">
        <f>VLOOKUP($A438&amp;"_"&amp;$C438,watf_2016!$A:$AD,5,FALSE)</f>
        <v>143981</v>
      </c>
      <c r="S438" s="18">
        <f>VLOOKUP($A438&amp;"_"&amp;$C438,watf_2017!$A:$AD,18,FALSE)</f>
        <v>149922</v>
      </c>
      <c r="T438" s="18">
        <f>VLOOKUP($A438&amp;"_"&amp;$C438,watf_2018!$A:$AD,18,FALSE)</f>
        <v>178520</v>
      </c>
      <c r="U438" s="18">
        <f>VLOOKUP($A438&amp;"_"&amp;$C438,watf_2019!$A:$AD,18,FALSE)</f>
        <v>187450.603</v>
      </c>
      <c r="V438" s="18">
        <f>VLOOKUP($A438&amp;"_"&amp;$C438,watf_2020!$A:$AD,19,FALSE)</f>
        <v>209899</v>
      </c>
      <c r="W438" s="18">
        <f>VLOOKUP($A438&amp;"_"&amp;$C438,watf_2021!$A:$AD,18,FALSE)</f>
        <v>146584.01</v>
      </c>
      <c r="X438" s="18">
        <f>VLOOKUP($A438&amp;"_"&amp;$C438,watf_2021!$A:$AD,19,FALSE)</f>
        <v>189721.46019499024</v>
      </c>
      <c r="Y438" s="18">
        <v>222884.48199999999</v>
      </c>
      <c r="Z438" s="18">
        <v>217413.67569438729</v>
      </c>
      <c r="AA438" s="18">
        <v>220145.35852221816</v>
      </c>
      <c r="AB438" s="18">
        <v>233895.12672150927</v>
      </c>
      <c r="AC438" s="18">
        <v>245021.82401597645</v>
      </c>
      <c r="AD438" s="18">
        <v>255279.43757941894</v>
      </c>
      <c r="AE438" s="18">
        <v>264402.04939598363</v>
      </c>
      <c r="AF438" s="18">
        <v>274254.50443171663</v>
      </c>
      <c r="AG438" s="18">
        <v>283796.46270264068</v>
      </c>
      <c r="AH438" s="18">
        <v>292781.72195208084</v>
      </c>
      <c r="AI438" s="18">
        <v>301578.85906889976</v>
      </c>
      <c r="AJ438" s="18">
        <v>310052.62829760462</v>
      </c>
      <c r="AK438" s="18">
        <v>318468.24829052517</v>
      </c>
      <c r="AL438" s="18">
        <v>326735.21285919345</v>
      </c>
      <c r="AM438" s="18">
        <v>334989.21134070342</v>
      </c>
      <c r="AN438" s="18">
        <v>343016.70389917342</v>
      </c>
      <c r="AO438" s="18">
        <v>351033.65924676176</v>
      </c>
      <c r="AP438" s="18">
        <v>358951.81528945238</v>
      </c>
      <c r="AQ438" s="18">
        <v>366895.94125389337</v>
      </c>
      <c r="AR438" s="18">
        <v>374699.08462415531</v>
      </c>
      <c r="AS438" s="18">
        <v>382600.43484356051</v>
      </c>
      <c r="AT438" s="18">
        <v>390480.23498396866</v>
      </c>
      <c r="AU438" s="18">
        <v>398421.78164927592</v>
      </c>
      <c r="AV438" s="18">
        <v>406222.56761914562</v>
      </c>
      <c r="AW438" s="18">
        <v>414122.39379339642</v>
      </c>
      <c r="AX438" s="18">
        <v>422000.29977669881</v>
      </c>
      <c r="AY438" s="18">
        <v>429939.9689439442</v>
      </c>
      <c r="AZ438" s="18">
        <v>437739.01446217101</v>
      </c>
      <c r="BA438" s="18">
        <v>445637.75995055726</v>
      </c>
      <c r="BB438" s="18">
        <v>453514.25923177483</v>
      </c>
      <c r="BC438" s="15">
        <v>461350.93642936402</v>
      </c>
    </row>
    <row r="439" spans="1:55" ht="16" x14ac:dyDescent="0.45">
      <c r="A439" s="19" t="s">
        <v>25</v>
      </c>
      <c r="B439" s="20" t="s">
        <v>96</v>
      </c>
      <c r="C439" s="21" t="s">
        <v>132</v>
      </c>
      <c r="D439" s="22" t="s">
        <v>34</v>
      </c>
      <c r="E439" s="23" t="s">
        <v>20</v>
      </c>
      <c r="F439" s="23" t="s">
        <v>34</v>
      </c>
      <c r="G439" s="23" t="s">
        <v>34</v>
      </c>
      <c r="H439" s="23" t="s">
        <v>20</v>
      </c>
      <c r="I439" s="23" t="s">
        <v>20</v>
      </c>
      <c r="J439" s="23" t="s">
        <v>20</v>
      </c>
      <c r="K439" s="23" t="s">
        <v>20</v>
      </c>
      <c r="L439" s="23" t="s">
        <v>20</v>
      </c>
      <c r="M439" s="23" t="s">
        <v>20</v>
      </c>
      <c r="N439" s="23" t="s">
        <v>20</v>
      </c>
      <c r="O439" s="23" t="s">
        <v>20</v>
      </c>
      <c r="P439" s="23" t="s">
        <v>20</v>
      </c>
      <c r="Q439" s="23" t="s">
        <v>20</v>
      </c>
      <c r="R439" s="24">
        <f>VLOOKUP($A439&amp;"_"&amp;$C439,watf_2016!$A:$AD,5,FALSE)</f>
        <v>333658</v>
      </c>
      <c r="S439" s="24">
        <f>VLOOKUP($A439&amp;"_"&amp;$C439,watf_2017!$A:$AD,18,FALSE)</f>
        <v>383530</v>
      </c>
      <c r="T439" s="24">
        <f>VLOOKUP($A439&amp;"_"&amp;$C439,watf_2018!$A:$AD,18,FALSE)</f>
        <v>429795</v>
      </c>
      <c r="U439" s="24">
        <f>VLOOKUP($A439&amp;"_"&amp;$C439,watf_2019!$A:$AD,18,FALSE)</f>
        <v>450305</v>
      </c>
      <c r="V439" s="24">
        <f>VLOOKUP($A439&amp;"_"&amp;$C439,watf_2020!$A:$AD,19,FALSE)</f>
        <v>460143</v>
      </c>
      <c r="W439" s="24">
        <f>VLOOKUP($A439&amp;"_"&amp;$C439,watf_2021!$A:$AD,18,FALSE)</f>
        <v>206297</v>
      </c>
      <c r="X439" s="24">
        <f>VLOOKUP($A439&amp;"_"&amp;$C439,watf_2021!$A:$AD,19,FALSE)</f>
        <v>270355.42226615234</v>
      </c>
      <c r="Y439" s="24">
        <v>443971</v>
      </c>
      <c r="Z439" s="24">
        <v>497403.00159691618</v>
      </c>
      <c r="AA439" s="24">
        <v>535870.66173305956</v>
      </c>
      <c r="AB439" s="24">
        <v>571638.95946819417</v>
      </c>
      <c r="AC439" s="24">
        <v>601682.81361707696</v>
      </c>
      <c r="AD439" s="24">
        <v>624889.00117476948</v>
      </c>
      <c r="AE439" s="24">
        <v>648304.32394264475</v>
      </c>
      <c r="AF439" s="24">
        <v>670693.33481392812</v>
      </c>
      <c r="AG439" s="24">
        <v>693913.45807909092</v>
      </c>
      <c r="AH439" s="24">
        <v>717579.9996633213</v>
      </c>
      <c r="AI439" s="24">
        <v>742289.43092493969</v>
      </c>
      <c r="AJ439" s="24">
        <v>766083.86739494943</v>
      </c>
      <c r="AK439" s="24">
        <v>790359.74758677103</v>
      </c>
      <c r="AL439" s="24">
        <v>814480.07921651111</v>
      </c>
      <c r="AM439" s="24">
        <v>839034.77755550435</v>
      </c>
      <c r="AN439" s="24">
        <v>862206.69610765902</v>
      </c>
      <c r="AO439" s="24">
        <v>885749.39825888339</v>
      </c>
      <c r="AP439" s="24">
        <v>909080.09557114728</v>
      </c>
      <c r="AQ439" s="24">
        <v>932780.04458005226</v>
      </c>
      <c r="AR439" s="24">
        <v>955148.14758283983</v>
      </c>
      <c r="AS439" s="24">
        <v>977850.38181504258</v>
      </c>
      <c r="AT439" s="24">
        <v>1000326.0598667173</v>
      </c>
      <c r="AU439" s="24">
        <v>1023101.9712484513</v>
      </c>
      <c r="AV439" s="24">
        <v>1044575.647619857</v>
      </c>
      <c r="AW439" s="24">
        <v>1066320.3670463846</v>
      </c>
      <c r="AX439" s="24">
        <v>1087808.8467452619</v>
      </c>
      <c r="AY439" s="24">
        <v>1109540.0123928017</v>
      </c>
      <c r="AZ439" s="24">
        <v>1130002.5742572206</v>
      </c>
      <c r="BA439" s="24">
        <v>1150683.3332470851</v>
      </c>
      <c r="BB439" s="24">
        <v>1171085.9600379718</v>
      </c>
      <c r="BC439" s="21">
        <v>1190904.9456423214</v>
      </c>
    </row>
    <row r="440" spans="1:55" ht="16" x14ac:dyDescent="0.45">
      <c r="A440" s="13" t="s">
        <v>19</v>
      </c>
      <c r="B440" s="14" t="s">
        <v>96</v>
      </c>
      <c r="C440" s="15" t="s">
        <v>133</v>
      </c>
      <c r="D440" s="16" t="s">
        <v>20</v>
      </c>
      <c r="E440" s="17" t="s">
        <v>20</v>
      </c>
      <c r="F440" s="17" t="s">
        <v>20</v>
      </c>
      <c r="G440" s="17" t="s">
        <v>34</v>
      </c>
      <c r="H440" s="17" t="s">
        <v>20</v>
      </c>
      <c r="I440" s="17" t="s">
        <v>34</v>
      </c>
      <c r="J440" s="17" t="s">
        <v>20</v>
      </c>
      <c r="K440" s="17" t="s">
        <v>20</v>
      </c>
      <c r="L440" s="17" t="s">
        <v>20</v>
      </c>
      <c r="M440" s="17" t="s">
        <v>20</v>
      </c>
      <c r="N440" s="17" t="s">
        <v>20</v>
      </c>
      <c r="O440" s="17" t="s">
        <v>20</v>
      </c>
      <c r="P440" s="17" t="s">
        <v>20</v>
      </c>
      <c r="Q440" s="17" t="s">
        <v>20</v>
      </c>
      <c r="R440" s="18">
        <f>VLOOKUP($A440&amp;"_"&amp;$C440,watf_2016!$A:$AD,5,FALSE)</f>
        <v>1010207</v>
      </c>
      <c r="S440" s="18">
        <f>VLOOKUP($A440&amp;"_"&amp;$C440,watf_2017!$A:$AD,18,FALSE)</f>
        <v>1787410</v>
      </c>
      <c r="T440" s="18">
        <f>VLOOKUP($A440&amp;"_"&amp;$C440,watf_2018!$A:$AD,18,FALSE)</f>
        <v>2754600</v>
      </c>
      <c r="U440" s="18">
        <f>VLOOKUP($A440&amp;"_"&amp;$C440,watf_2019!$A:$AD,18,FALSE)</f>
        <v>2842206</v>
      </c>
      <c r="V440" s="18">
        <f>VLOOKUP($A440&amp;"_"&amp;$C440,watf_2020!$A:$AD,19,FALSE)</f>
        <v>2664768</v>
      </c>
      <c r="W440" s="18">
        <f>VLOOKUP($A440&amp;"_"&amp;$C440,watf_2021!$A:$AD,18,FALSE)</f>
        <v>879160</v>
      </c>
      <c r="X440" s="18">
        <f>VLOOKUP($A440&amp;"_"&amp;$C440,watf_2021!$A:$AD,19,FALSE)</f>
        <v>1314939.7336657655</v>
      </c>
      <c r="Y440" s="18">
        <v>1980192</v>
      </c>
      <c r="Z440" s="18">
        <v>1894558.137839827</v>
      </c>
      <c r="AA440" s="18">
        <v>2617064.0694151479</v>
      </c>
      <c r="AB440" s="18">
        <v>3080637.5363594559</v>
      </c>
      <c r="AC440" s="18">
        <v>3380257.4754268546</v>
      </c>
      <c r="AD440" s="18">
        <v>3510987.925998942</v>
      </c>
      <c r="AE440" s="18">
        <v>3594362.2081119209</v>
      </c>
      <c r="AF440" s="18">
        <v>3705980.7624480212</v>
      </c>
      <c r="AG440" s="18">
        <v>3822909.8655774421</v>
      </c>
      <c r="AH440" s="18">
        <v>3939621.7531347205</v>
      </c>
      <c r="AI440" s="18">
        <v>4056574.9751865673</v>
      </c>
      <c r="AJ440" s="18">
        <v>4171465.1077298485</v>
      </c>
      <c r="AK440" s="18">
        <v>4284248.7269017082</v>
      </c>
      <c r="AL440" s="18">
        <v>4394084.843940814</v>
      </c>
      <c r="AM440" s="18">
        <v>4502864.7107359273</v>
      </c>
      <c r="AN440" s="18">
        <v>4607498.9055604134</v>
      </c>
      <c r="AO440" s="18">
        <v>4711718.5733057316</v>
      </c>
      <c r="AP440" s="18">
        <v>4814677.4573728861</v>
      </c>
      <c r="AQ440" s="18">
        <v>4917235.7376077399</v>
      </c>
      <c r="AR440" s="18">
        <v>5017601.2768435394</v>
      </c>
      <c r="AS440" s="18">
        <v>5119051.1294182334</v>
      </c>
      <c r="AT440" s="18">
        <v>5220502.7938355375</v>
      </c>
      <c r="AU440" s="18">
        <v>5323061.074070395</v>
      </c>
      <c r="AV440" s="18">
        <v>5423426.613306189</v>
      </c>
      <c r="AW440" s="18">
        <v>5524876.4658808913</v>
      </c>
      <c r="AX440" s="18">
        <v>5626328.1302981945</v>
      </c>
      <c r="AY440" s="18">
        <v>5728886.4105330491</v>
      </c>
      <c r="AZ440" s="18">
        <v>5829251.9497688273</v>
      </c>
      <c r="BA440" s="18">
        <v>5930701.8023435408</v>
      </c>
      <c r="BB440" s="18">
        <v>6032153.4667608393</v>
      </c>
      <c r="BC440" s="15">
        <v>6132495.0209890064</v>
      </c>
    </row>
    <row r="441" spans="1:55" ht="16" x14ac:dyDescent="0.45">
      <c r="A441" s="19" t="s">
        <v>22</v>
      </c>
      <c r="B441" s="20" t="s">
        <v>96</v>
      </c>
      <c r="C441" s="21" t="s">
        <v>133</v>
      </c>
      <c r="D441" s="22" t="s">
        <v>20</v>
      </c>
      <c r="E441" s="23" t="s">
        <v>20</v>
      </c>
      <c r="F441" s="23" t="s">
        <v>20</v>
      </c>
      <c r="G441" s="23" t="s">
        <v>34</v>
      </c>
      <c r="H441" s="23" t="s">
        <v>20</v>
      </c>
      <c r="I441" s="23" t="s">
        <v>34</v>
      </c>
      <c r="J441" s="23" t="s">
        <v>20</v>
      </c>
      <c r="K441" s="23" t="s">
        <v>20</v>
      </c>
      <c r="L441" s="23" t="s">
        <v>20</v>
      </c>
      <c r="M441" s="23" t="s">
        <v>20</v>
      </c>
      <c r="N441" s="23" t="s">
        <v>20</v>
      </c>
      <c r="O441" s="23" t="s">
        <v>20</v>
      </c>
      <c r="P441" s="23" t="s">
        <v>20</v>
      </c>
      <c r="Q441" s="23" t="s">
        <v>20</v>
      </c>
      <c r="R441" s="24">
        <f>VLOOKUP($A441&amp;"_"&amp;$C441,watf_2016!$A:$AD,5,FALSE)</f>
        <v>12266691</v>
      </c>
      <c r="S441" s="24">
        <f>VLOOKUP($A441&amp;"_"&amp;$C441,watf_2017!$A:$AD,18,FALSE)</f>
        <v>14615076</v>
      </c>
      <c r="T441" s="24">
        <f>VLOOKUP($A441&amp;"_"&amp;$C441,watf_2018!$A:$AD,18,FALSE)</f>
        <v>17485500</v>
      </c>
      <c r="U441" s="24">
        <f>VLOOKUP($A441&amp;"_"&amp;$C441,watf_2019!$A:$AD,18,FALSE)</f>
        <v>18986869</v>
      </c>
      <c r="V441" s="24">
        <f>VLOOKUP($A441&amp;"_"&amp;$C441,watf_2020!$A:$AD,19,FALSE)</f>
        <v>20541549</v>
      </c>
      <c r="W441" s="24">
        <f>VLOOKUP($A441&amp;"_"&amp;$C441,watf_2021!$A:$AD,18,FALSE)</f>
        <v>6312159</v>
      </c>
      <c r="X441" s="24">
        <f>VLOOKUP($A441&amp;"_"&amp;$C441,watf_2021!$A:$AD,19,FALSE)</f>
        <v>9692542.1690989695</v>
      </c>
      <c r="Y441" s="24">
        <v>19003832</v>
      </c>
      <c r="Z441" s="24">
        <v>23307098.02958113</v>
      </c>
      <c r="AA441" s="24">
        <v>25237538.256006163</v>
      </c>
      <c r="AB441" s="24">
        <v>27185096.990139786</v>
      </c>
      <c r="AC441" s="24">
        <v>29102754.85098362</v>
      </c>
      <c r="AD441" s="24">
        <v>30811957.67133417</v>
      </c>
      <c r="AE441" s="24">
        <v>32121976.570691708</v>
      </c>
      <c r="AF441" s="24">
        <v>33378389.296627399</v>
      </c>
      <c r="AG441" s="24">
        <v>34672280.702667952</v>
      </c>
      <c r="AH441" s="24">
        <v>35979480.849119604</v>
      </c>
      <c r="AI441" s="24">
        <v>37333249.251423813</v>
      </c>
      <c r="AJ441" s="24">
        <v>38651716.115035862</v>
      </c>
      <c r="AK441" s="24">
        <v>39983315.03615851</v>
      </c>
      <c r="AL441" s="24">
        <v>41300679.522005856</v>
      </c>
      <c r="AM441" s="24">
        <v>42632486.84264759</v>
      </c>
      <c r="AN441" s="24">
        <v>43894579.874446593</v>
      </c>
      <c r="AO441" s="24">
        <v>45169695.293887585</v>
      </c>
      <c r="AP441" s="24">
        <v>46431009.091692902</v>
      </c>
      <c r="AQ441" s="24">
        <v>47706628.528534822</v>
      </c>
      <c r="AR441" s="24">
        <v>48914066.294198349</v>
      </c>
      <c r="AS441" s="24">
        <v>50134415.957052283</v>
      </c>
      <c r="AT441" s="24">
        <v>51341385.237745672</v>
      </c>
      <c r="AU441" s="24">
        <v>52562522.71743869</v>
      </c>
      <c r="AV441" s="24">
        <v>53716977.767546184</v>
      </c>
      <c r="AW441" s="24">
        <v>54884233.479601689</v>
      </c>
      <c r="AX441" s="24">
        <v>56038518.763767004</v>
      </c>
      <c r="AY441" s="24">
        <v>57206834.626374781</v>
      </c>
      <c r="AZ441" s="24">
        <v>58309934.646065295</v>
      </c>
      <c r="BA441" s="24">
        <v>59425723.420777328</v>
      </c>
      <c r="BB441" s="24">
        <v>60528940.71871312</v>
      </c>
      <c r="BC441" s="21">
        <v>61646050.855337016</v>
      </c>
    </row>
    <row r="442" spans="1:55" ht="16" x14ac:dyDescent="0.45">
      <c r="A442" s="13" t="s">
        <v>23</v>
      </c>
      <c r="B442" s="14" t="s">
        <v>96</v>
      </c>
      <c r="C442" s="15" t="s">
        <v>133</v>
      </c>
      <c r="D442" s="16" t="s">
        <v>20</v>
      </c>
      <c r="E442" s="17" t="s">
        <v>20</v>
      </c>
      <c r="F442" s="17" t="s">
        <v>20</v>
      </c>
      <c r="G442" s="17" t="s">
        <v>34</v>
      </c>
      <c r="H442" s="17" t="s">
        <v>20</v>
      </c>
      <c r="I442" s="17" t="s">
        <v>34</v>
      </c>
      <c r="J442" s="17" t="s">
        <v>20</v>
      </c>
      <c r="K442" s="17" t="s">
        <v>20</v>
      </c>
      <c r="L442" s="17" t="s">
        <v>20</v>
      </c>
      <c r="M442" s="17" t="s">
        <v>20</v>
      </c>
      <c r="N442" s="17" t="s">
        <v>20</v>
      </c>
      <c r="O442" s="17" t="s">
        <v>20</v>
      </c>
      <c r="P442" s="17" t="s">
        <v>20</v>
      </c>
      <c r="Q442" s="17" t="s">
        <v>20</v>
      </c>
      <c r="R442" s="18">
        <f>VLOOKUP($A442&amp;"_"&amp;$C442,watf_2016!$A:$AD,5,FALSE)</f>
        <v>13337433</v>
      </c>
      <c r="S442" s="18">
        <f>VLOOKUP($A442&amp;"_"&amp;$C442,watf_2017!$A:$AD,18,FALSE)</f>
        <v>16453820</v>
      </c>
      <c r="T442" s="18">
        <f>VLOOKUP($A442&amp;"_"&amp;$C442,watf_2018!$A:$AD,18,FALSE)</f>
        <v>20308909</v>
      </c>
      <c r="U442" s="18">
        <f>VLOOKUP($A442&amp;"_"&amp;$C442,watf_2019!$A:$AD,18,FALSE)</f>
        <v>21893751</v>
      </c>
      <c r="V442" s="18">
        <f>VLOOKUP($A442&amp;"_"&amp;$C442,watf_2020!$A:$AD,19,FALSE)</f>
        <v>23244442</v>
      </c>
      <c r="W442" s="18">
        <f>VLOOKUP($A442&amp;"_"&amp;$C442,watf_2021!$A:$AD,18,FALSE)</f>
        <v>7211789</v>
      </c>
      <c r="X442" s="18">
        <f>VLOOKUP($A442&amp;"_"&amp;$C442,watf_2021!$A:$AD,19,FALSE)</f>
        <v>11044615.6450387</v>
      </c>
      <c r="Y442" s="18">
        <v>21003655</v>
      </c>
      <c r="Z442" s="18">
        <v>24327967.378224593</v>
      </c>
      <c r="AA442" s="18">
        <v>27261515.100538924</v>
      </c>
      <c r="AB442" s="18">
        <v>30022623.734747548</v>
      </c>
      <c r="AC442" s="18">
        <v>32513400.874144688</v>
      </c>
      <c r="AD442" s="18">
        <v>34355055.441709056</v>
      </c>
      <c r="AE442" s="18">
        <v>35749752.17208638</v>
      </c>
      <c r="AF442" s="18">
        <v>37119063.274667896</v>
      </c>
      <c r="AG442" s="18">
        <v>38531203.636379763</v>
      </c>
      <c r="AH442" s="18">
        <v>39956447.770330042</v>
      </c>
      <c r="AI442" s="18">
        <v>41428545.285993107</v>
      </c>
      <c r="AJ442" s="18">
        <v>42863243.218052417</v>
      </c>
      <c r="AK442" s="18">
        <v>44308977.008881539</v>
      </c>
      <c r="AL442" s="18">
        <v>45737512.788235351</v>
      </c>
      <c r="AM442" s="18">
        <v>47179447.675573632</v>
      </c>
      <c r="AN442" s="18">
        <v>48547453.504536986</v>
      </c>
      <c r="AO442" s="18">
        <v>49928078.988984391</v>
      </c>
      <c r="AP442" s="18">
        <v>51293627.97691799</v>
      </c>
      <c r="AQ442" s="18">
        <v>52673095.008511543</v>
      </c>
      <c r="AR442" s="18">
        <v>53982121.791170835</v>
      </c>
      <c r="AS442" s="18">
        <v>55305157.878111549</v>
      </c>
      <c r="AT442" s="18">
        <v>56614802.87879774</v>
      </c>
      <c r="AU442" s="18">
        <v>57939736.984214686</v>
      </c>
      <c r="AV442" s="18">
        <v>59195731.484862573</v>
      </c>
      <c r="AW442" s="18">
        <v>60465623.950486571</v>
      </c>
      <c r="AX442" s="18">
        <v>61722535.667647302</v>
      </c>
      <c r="AY442" s="18">
        <v>62994598.74023468</v>
      </c>
      <c r="AZ442" s="18">
        <v>64199190.16674421</v>
      </c>
      <c r="BA442" s="18">
        <v>65417567.546612069</v>
      </c>
      <c r="BB442" s="18">
        <v>66623363.502357848</v>
      </c>
      <c r="BC442" s="15">
        <v>67841954.145116523</v>
      </c>
    </row>
    <row r="443" spans="1:55" ht="16" x14ac:dyDescent="0.45">
      <c r="A443" s="19" t="s">
        <v>24</v>
      </c>
      <c r="B443" s="20" t="s">
        <v>96</v>
      </c>
      <c r="C443" s="21" t="s">
        <v>133</v>
      </c>
      <c r="D443" s="22" t="s">
        <v>20</v>
      </c>
      <c r="E443" s="23" t="s">
        <v>20</v>
      </c>
      <c r="F443" s="23" t="s">
        <v>20</v>
      </c>
      <c r="G443" s="23" t="s">
        <v>34</v>
      </c>
      <c r="H443" s="23" t="s">
        <v>20</v>
      </c>
      <c r="I443" s="23" t="s">
        <v>34</v>
      </c>
      <c r="J443" s="23" t="s">
        <v>20</v>
      </c>
      <c r="K443" s="23" t="s">
        <v>20</v>
      </c>
      <c r="L443" s="23" t="s">
        <v>20</v>
      </c>
      <c r="M443" s="23" t="s">
        <v>20</v>
      </c>
      <c r="N443" s="23" t="s">
        <v>20</v>
      </c>
      <c r="O443" s="23" t="s">
        <v>20</v>
      </c>
      <c r="P443" s="23" t="s">
        <v>20</v>
      </c>
      <c r="Q443" s="23" t="s">
        <v>20</v>
      </c>
      <c r="R443" s="24">
        <f>VLOOKUP($A443&amp;"_"&amp;$C443,watf_2016!$A:$AD,5,FALSE)</f>
        <v>36714</v>
      </c>
      <c r="S443" s="24">
        <f>VLOOKUP($A443&amp;"_"&amp;$C443,watf_2017!$A:$AD,18,FALSE)</f>
        <v>40175</v>
      </c>
      <c r="T443" s="24">
        <f>VLOOKUP($A443&amp;"_"&amp;$C443,watf_2018!$A:$AD,18,FALSE)</f>
        <v>45272</v>
      </c>
      <c r="U443" s="24">
        <f>VLOOKUP($A443&amp;"_"&amp;$C443,watf_2019!$A:$AD,18,FALSE)</f>
        <v>48712.836000000003</v>
      </c>
      <c r="V443" s="24">
        <f>VLOOKUP($A443&amp;"_"&amp;$C443,watf_2020!$A:$AD,19,FALSE)</f>
        <v>47526</v>
      </c>
      <c r="W443" s="24">
        <f>VLOOKUP($A443&amp;"_"&amp;$C443,watf_2021!$A:$AD,18,FALSE)</f>
        <v>40519.843999999997</v>
      </c>
      <c r="X443" s="24">
        <f>VLOOKUP($A443&amp;"_"&amp;$C443,watf_2021!$A:$AD,19,FALSE)</f>
        <v>40955.137919040339</v>
      </c>
      <c r="Y443" s="24">
        <v>50970.7749999999</v>
      </c>
      <c r="Z443" s="24">
        <v>49248.079711557373</v>
      </c>
      <c r="AA443" s="24">
        <v>48459.936640154476</v>
      </c>
      <c r="AB443" s="24">
        <v>50087.621472639657</v>
      </c>
      <c r="AC443" s="24">
        <v>53171.53083145932</v>
      </c>
      <c r="AD443" s="24">
        <v>56316.265345619715</v>
      </c>
      <c r="AE443" s="24">
        <v>59431.11451753533</v>
      </c>
      <c r="AF443" s="24">
        <v>62187.672904823688</v>
      </c>
      <c r="AG443" s="24">
        <v>64828.211481056627</v>
      </c>
      <c r="AH443" s="24">
        <v>67301.730439446357</v>
      </c>
      <c r="AI443" s="24">
        <v>69662.898181404933</v>
      </c>
      <c r="AJ443" s="24">
        <v>71916.13633384835</v>
      </c>
      <c r="AK443" s="24">
        <v>74059.069662820781</v>
      </c>
      <c r="AL443" s="24">
        <v>76110.065281366973</v>
      </c>
      <c r="AM443" s="24">
        <v>78117.200632500899</v>
      </c>
      <c r="AN443" s="24">
        <v>80083.665207004015</v>
      </c>
      <c r="AO443" s="24">
        <v>82007.936587115109</v>
      </c>
      <c r="AP443" s="24">
        <v>83908.966339573715</v>
      </c>
      <c r="AQ443" s="24">
        <v>85785.322005395123</v>
      </c>
      <c r="AR443" s="24">
        <v>87662.233051093295</v>
      </c>
      <c r="AS443" s="24">
        <v>89531.12126214047</v>
      </c>
      <c r="AT443" s="24">
        <v>91404.15891187379</v>
      </c>
      <c r="AU443" s="24">
        <v>93280.403916074254</v>
      </c>
      <c r="AV443" s="24">
        <v>95157.121096181218</v>
      </c>
      <c r="AW443" s="24">
        <v>97025.990219404644</v>
      </c>
      <c r="AX443" s="24">
        <v>98898.939262094587</v>
      </c>
      <c r="AY443" s="24">
        <v>100775.10328705089</v>
      </c>
      <c r="AZ443" s="24">
        <v>102651.67003073031</v>
      </c>
      <c r="BA443" s="24">
        <v>104520.53007292395</v>
      </c>
      <c r="BB443" s="24">
        <v>106393.41277282701</v>
      </c>
      <c r="BC443" s="21">
        <v>108262.952290485</v>
      </c>
    </row>
    <row r="444" spans="1:55" ht="16" x14ac:dyDescent="0.45">
      <c r="A444" s="13" t="s">
        <v>25</v>
      </c>
      <c r="B444" s="14" t="s">
        <v>96</v>
      </c>
      <c r="C444" s="15" t="s">
        <v>133</v>
      </c>
      <c r="D444" s="16" t="s">
        <v>20</v>
      </c>
      <c r="E444" s="17" t="s">
        <v>20</v>
      </c>
      <c r="F444" s="17" t="s">
        <v>20</v>
      </c>
      <c r="G444" s="17" t="s">
        <v>34</v>
      </c>
      <c r="H444" s="17" t="s">
        <v>20</v>
      </c>
      <c r="I444" s="17" t="s">
        <v>34</v>
      </c>
      <c r="J444" s="17" t="s">
        <v>20</v>
      </c>
      <c r="K444" s="17" t="s">
        <v>20</v>
      </c>
      <c r="L444" s="17" t="s">
        <v>20</v>
      </c>
      <c r="M444" s="17" t="s">
        <v>20</v>
      </c>
      <c r="N444" s="17" t="s">
        <v>20</v>
      </c>
      <c r="O444" s="17" t="s">
        <v>20</v>
      </c>
      <c r="P444" s="17" t="s">
        <v>20</v>
      </c>
      <c r="Q444" s="17" t="s">
        <v>20</v>
      </c>
      <c r="R444" s="18">
        <f>VLOOKUP($A444&amp;"_"&amp;$C444,watf_2016!$A:$AD,5,FALSE)</f>
        <v>172754</v>
      </c>
      <c r="S444" s="18">
        <f>VLOOKUP($A444&amp;"_"&amp;$C444,watf_2017!$A:$AD,18,FALSE)</f>
        <v>195331</v>
      </c>
      <c r="T444" s="18">
        <f>VLOOKUP($A444&amp;"_"&amp;$C444,watf_2018!$A:$AD,18,FALSE)</f>
        <v>222806</v>
      </c>
      <c r="U444" s="18">
        <f>VLOOKUP($A444&amp;"_"&amp;$C444,watf_2019!$A:$AD,18,FALSE)</f>
        <v>232386</v>
      </c>
      <c r="V444" s="18">
        <f>VLOOKUP($A444&amp;"_"&amp;$C444,watf_2020!$A:$AD,19,FALSE)</f>
        <v>243889</v>
      </c>
      <c r="W444" s="18">
        <f>VLOOKUP($A444&amp;"_"&amp;$C444,watf_2021!$A:$AD,18,FALSE)</f>
        <v>122488</v>
      </c>
      <c r="X444" s="18">
        <f>VLOOKUP($A444&amp;"_"&amp;$C444,watf_2021!$A:$AD,19,FALSE)</f>
        <v>166946.34287663188</v>
      </c>
      <c r="Y444" s="18">
        <v>220708</v>
      </c>
      <c r="Z444" s="18">
        <v>237144.92075303922</v>
      </c>
      <c r="AA444" s="18">
        <v>255773.27867865079</v>
      </c>
      <c r="AB444" s="18">
        <v>274398.2673013013</v>
      </c>
      <c r="AC444" s="18">
        <v>292922.58597374096</v>
      </c>
      <c r="AD444" s="18">
        <v>309599.21807716077</v>
      </c>
      <c r="AE444" s="18">
        <v>319042.17959101766</v>
      </c>
      <c r="AF444" s="18">
        <v>328287.51058418676</v>
      </c>
      <c r="AG444" s="18">
        <v>337705.28962001874</v>
      </c>
      <c r="AH444" s="18">
        <v>347135.52121838625</v>
      </c>
      <c r="AI444" s="18">
        <v>356755.33721440955</v>
      </c>
      <c r="AJ444" s="18">
        <v>366117.21971750387</v>
      </c>
      <c r="AK444" s="18">
        <v>375487.18851185439</v>
      </c>
      <c r="AL444" s="18">
        <v>384717.03447658429</v>
      </c>
      <c r="AM444" s="18">
        <v>393967.31424378318</v>
      </c>
      <c r="AN444" s="18">
        <v>402783.97051324777</v>
      </c>
      <c r="AO444" s="18">
        <v>411619.589550598</v>
      </c>
      <c r="AP444" s="18">
        <v>420330.72841259558</v>
      </c>
      <c r="AQ444" s="18">
        <v>429067.52451426676</v>
      </c>
      <c r="AR444" s="18">
        <v>437397.2086329282</v>
      </c>
      <c r="AS444" s="18">
        <v>445755.1262696773</v>
      </c>
      <c r="AT444" s="18">
        <v>454001.32677837845</v>
      </c>
      <c r="AU444" s="18">
        <v>462282.06002769864</v>
      </c>
      <c r="AV444" s="18">
        <v>470171.58696337964</v>
      </c>
      <c r="AW444" s="18">
        <v>478090.89554748865</v>
      </c>
      <c r="AX444" s="18">
        <v>485904.61506509857</v>
      </c>
      <c r="AY444" s="18">
        <v>493754.15838874853</v>
      </c>
      <c r="AZ444" s="18">
        <v>501227.7642207836</v>
      </c>
      <c r="BA444" s="18">
        <v>508732.56560275517</v>
      </c>
      <c r="BB444" s="18">
        <v>516137.61240243865</v>
      </c>
      <c r="BC444" s="15">
        <v>523569.28163643752</v>
      </c>
    </row>
    <row r="445" spans="1:55" ht="16" x14ac:dyDescent="0.45">
      <c r="A445" s="19" t="s">
        <v>22</v>
      </c>
      <c r="B445" s="20" t="s">
        <v>96</v>
      </c>
      <c r="C445" s="21" t="s">
        <v>134</v>
      </c>
      <c r="D445" s="22" t="s">
        <v>20</v>
      </c>
      <c r="E445" s="23" t="s">
        <v>20</v>
      </c>
      <c r="F445" s="23" t="s">
        <v>20</v>
      </c>
      <c r="G445" s="23" t="s">
        <v>20</v>
      </c>
      <c r="H445" s="23" t="s">
        <v>20</v>
      </c>
      <c r="I445" s="23" t="s">
        <v>34</v>
      </c>
      <c r="J445" s="23" t="s">
        <v>20</v>
      </c>
      <c r="K445" s="23" t="s">
        <v>20</v>
      </c>
      <c r="L445" s="23" t="s">
        <v>20</v>
      </c>
      <c r="M445" s="23" t="s">
        <v>20</v>
      </c>
      <c r="N445" s="23" t="s">
        <v>20</v>
      </c>
      <c r="O445" s="23" t="s">
        <v>20</v>
      </c>
      <c r="P445" s="23" t="s">
        <v>20</v>
      </c>
      <c r="Q445" s="23" t="s">
        <v>20</v>
      </c>
      <c r="R445" s="24">
        <f>VLOOKUP($A445&amp;"_"&amp;$C445,watf_2016!$A:$AD,5,FALSE)</f>
        <v>4812156</v>
      </c>
      <c r="S445" s="24">
        <f>VLOOKUP($A445&amp;"_"&amp;$C445,watf_2017!$A:$AD,18,FALSE)</f>
        <v>5049402</v>
      </c>
      <c r="T445" s="24">
        <f>VLOOKUP($A445&amp;"_"&amp;$C445,watf_2018!$A:$AD,18,FALSE)</f>
        <v>5674230</v>
      </c>
      <c r="U445" s="24">
        <f>VLOOKUP($A445&amp;"_"&amp;$C445,watf_2019!$A:$AD,18,FALSE)</f>
        <v>5988580</v>
      </c>
      <c r="V445" s="24">
        <f>VLOOKUP($A445&amp;"_"&amp;$C445,watf_2020!$A:$AD,19,FALSE)</f>
        <v>6580077</v>
      </c>
      <c r="W445" s="24">
        <f>VLOOKUP($A445&amp;"_"&amp;$C445,watf_2021!$A:$AD,18,FALSE)</f>
        <v>2056029</v>
      </c>
      <c r="X445" s="24">
        <f>VLOOKUP($A445&amp;"_"&amp;$C445,watf_2021!$A:$AD,19,FALSE)</f>
        <v>3411205.3517328757</v>
      </c>
      <c r="Y445" s="24">
        <v>5982532</v>
      </c>
      <c r="Z445" s="24">
        <v>8578478.7311076503</v>
      </c>
      <c r="AA445" s="24">
        <v>8936597.018988302</v>
      </c>
      <c r="AB445" s="24">
        <v>9294588.7506712936</v>
      </c>
      <c r="AC445" s="24">
        <v>9593041.2741469685</v>
      </c>
      <c r="AD445" s="24">
        <v>9863498.9885489773</v>
      </c>
      <c r="AE445" s="24">
        <v>10143341.345013529</v>
      </c>
      <c r="AF445" s="24">
        <v>10402487.63646394</v>
      </c>
      <c r="AG445" s="24">
        <v>10681995.696520286</v>
      </c>
      <c r="AH445" s="24">
        <v>10969467.725522147</v>
      </c>
      <c r="AI445" s="24">
        <v>11279139.559964826</v>
      </c>
      <c r="AJ445" s="24">
        <v>11572053.988512848</v>
      </c>
      <c r="AK445" s="24">
        <v>11876738.458114417</v>
      </c>
      <c r="AL445" s="24">
        <v>12180181.396009311</v>
      </c>
      <c r="AM445" s="24">
        <v>12495647.0759544</v>
      </c>
      <c r="AN445" s="24">
        <v>12783612.269064002</v>
      </c>
      <c r="AO445" s="24">
        <v>13083258.850884337</v>
      </c>
      <c r="AP445" s="24">
        <v>13381679.018924205</v>
      </c>
      <c r="AQ445" s="24">
        <v>13692031.240237599</v>
      </c>
      <c r="AR445" s="24">
        <v>13975107.514066637</v>
      </c>
      <c r="AS445" s="24">
        <v>14269777.18967591</v>
      </c>
      <c r="AT445" s="24">
        <v>14563235.407250946</v>
      </c>
      <c r="AU445" s="24">
        <v>14868535.671144472</v>
      </c>
      <c r="AV445" s="24">
        <v>15146782.694539627</v>
      </c>
      <c r="AW445" s="24">
        <v>15436535.793221459</v>
      </c>
      <c r="AX445" s="24">
        <v>15725092.229061615</v>
      </c>
      <c r="AY445" s="24">
        <v>16025401.380979186</v>
      </c>
      <c r="AZ445" s="24">
        <v>16298878.181964476</v>
      </c>
      <c r="BA445" s="24">
        <v>16583774.387242453</v>
      </c>
      <c r="BB445" s="24">
        <v>16867488.565926705</v>
      </c>
      <c r="BC445" s="21">
        <v>17162866.802092526</v>
      </c>
    </row>
    <row r="446" spans="1:55" ht="16" x14ac:dyDescent="0.45">
      <c r="A446" s="13" t="s">
        <v>23</v>
      </c>
      <c r="B446" s="14" t="s">
        <v>96</v>
      </c>
      <c r="C446" s="15" t="s">
        <v>134</v>
      </c>
      <c r="D446" s="16" t="s">
        <v>20</v>
      </c>
      <c r="E446" s="17" t="s">
        <v>20</v>
      </c>
      <c r="F446" s="17" t="s">
        <v>20</v>
      </c>
      <c r="G446" s="17" t="s">
        <v>20</v>
      </c>
      <c r="H446" s="17" t="s">
        <v>20</v>
      </c>
      <c r="I446" s="17" t="s">
        <v>34</v>
      </c>
      <c r="J446" s="17" t="s">
        <v>20</v>
      </c>
      <c r="K446" s="17" t="s">
        <v>20</v>
      </c>
      <c r="L446" s="17" t="s">
        <v>20</v>
      </c>
      <c r="M446" s="17" t="s">
        <v>20</v>
      </c>
      <c r="N446" s="17" t="s">
        <v>20</v>
      </c>
      <c r="O446" s="17" t="s">
        <v>20</v>
      </c>
      <c r="P446" s="17" t="s">
        <v>20</v>
      </c>
      <c r="Q446" s="17" t="s">
        <v>20</v>
      </c>
      <c r="R446" s="18">
        <f>VLOOKUP($A446&amp;"_"&amp;$C446,watf_2016!$A:$AD,5,FALSE)</f>
        <v>4815913</v>
      </c>
      <c r="S446" s="18">
        <f>VLOOKUP($A446&amp;"_"&amp;$C446,watf_2017!$A:$AD,18,FALSE)</f>
        <v>5055692</v>
      </c>
      <c r="T446" s="18">
        <f>VLOOKUP($A446&amp;"_"&amp;$C446,watf_2018!$A:$AD,18,FALSE)</f>
        <v>5680896</v>
      </c>
      <c r="U446" s="18">
        <f>VLOOKUP($A446&amp;"_"&amp;$C446,watf_2019!$A:$AD,18,FALSE)</f>
        <v>5992536</v>
      </c>
      <c r="V446" s="18">
        <f>VLOOKUP($A446&amp;"_"&amp;$C446,watf_2020!$A:$AD,19,FALSE)</f>
        <v>6581185</v>
      </c>
      <c r="W446" s="18">
        <f>VLOOKUP($A446&amp;"_"&amp;$C446,watf_2021!$A:$AD,18,FALSE)</f>
        <v>2057692</v>
      </c>
      <c r="X446" s="18">
        <f>VLOOKUP($A446&amp;"_"&amp;$C446,watf_2021!$A:$AD,19,FALSE)</f>
        <v>3412571.778768206</v>
      </c>
      <c r="Y446" s="18">
        <v>5999544</v>
      </c>
      <c r="Z446" s="18">
        <v>8271992.8812275277</v>
      </c>
      <c r="AA446" s="18">
        <v>8617316.5709913</v>
      </c>
      <c r="AB446" s="18">
        <v>8962518.2260681633</v>
      </c>
      <c r="AC446" s="18">
        <v>9250307.847860042</v>
      </c>
      <c r="AD446" s="18">
        <v>9511102.8394118417</v>
      </c>
      <c r="AE446" s="18">
        <v>9780947.1851402372</v>
      </c>
      <c r="AF446" s="18">
        <v>10030834.880297761</v>
      </c>
      <c r="AG446" s="18">
        <v>10300356.873124719</v>
      </c>
      <c r="AH446" s="18">
        <v>10577558.30382039</v>
      </c>
      <c r="AI446" s="18">
        <v>10876166.400934102</v>
      </c>
      <c r="AJ446" s="18">
        <v>11158615.788955748</v>
      </c>
      <c r="AK446" s="18">
        <v>11452414.706288885</v>
      </c>
      <c r="AL446" s="18">
        <v>11745016.448486272</v>
      </c>
      <c r="AM446" s="18">
        <v>12049211.39266846</v>
      </c>
      <c r="AN446" s="18">
        <v>12326888.368051762</v>
      </c>
      <c r="AO446" s="18">
        <v>12615829.387712236</v>
      </c>
      <c r="AP446" s="18">
        <v>12903587.810040552</v>
      </c>
      <c r="AQ446" s="18">
        <v>13202851.98564177</v>
      </c>
      <c r="AR446" s="18">
        <v>13475814.709611349</v>
      </c>
      <c r="AS446" s="18">
        <v>13759956.634462727</v>
      </c>
      <c r="AT446" s="18">
        <v>14042930.38339979</v>
      </c>
      <c r="AU446" s="18">
        <v>14337323.094359865</v>
      </c>
      <c r="AV446" s="18">
        <v>14605629.103955844</v>
      </c>
      <c r="AW446" s="18">
        <v>14885030.107879564</v>
      </c>
      <c r="AX446" s="18">
        <v>15163277.202489305</v>
      </c>
      <c r="AY446" s="18">
        <v>15452857.120408958</v>
      </c>
      <c r="AZ446" s="18">
        <v>15716563.334743662</v>
      </c>
      <c r="BA446" s="18">
        <v>15991280.968932385</v>
      </c>
      <c r="BB446" s="18">
        <v>16264858.807141516</v>
      </c>
      <c r="BC446" s="15">
        <v>16549683.977596618</v>
      </c>
    </row>
    <row r="447" spans="1:55" ht="16" x14ac:dyDescent="0.45">
      <c r="A447" s="19" t="s">
        <v>24</v>
      </c>
      <c r="B447" s="20" t="s">
        <v>96</v>
      </c>
      <c r="C447" s="21" t="s">
        <v>134</v>
      </c>
      <c r="D447" s="22" t="s">
        <v>20</v>
      </c>
      <c r="E447" s="23" t="s">
        <v>20</v>
      </c>
      <c r="F447" s="23" t="s">
        <v>20</v>
      </c>
      <c r="G447" s="23" t="s">
        <v>20</v>
      </c>
      <c r="H447" s="23" t="s">
        <v>20</v>
      </c>
      <c r="I447" s="23" t="s">
        <v>34</v>
      </c>
      <c r="J447" s="23" t="s">
        <v>20</v>
      </c>
      <c r="K447" s="23" t="s">
        <v>20</v>
      </c>
      <c r="L447" s="23" t="s">
        <v>20</v>
      </c>
      <c r="M447" s="23" t="s">
        <v>20</v>
      </c>
      <c r="N447" s="23" t="s">
        <v>20</v>
      </c>
      <c r="O447" s="23" t="s">
        <v>20</v>
      </c>
      <c r="P447" s="23" t="s">
        <v>20</v>
      </c>
      <c r="Q447" s="23" t="s">
        <v>20</v>
      </c>
      <c r="R447" s="24">
        <f>VLOOKUP($A447&amp;"_"&amp;$C447,watf_2016!$A:$AD,5,FALSE)</f>
        <v>15393</v>
      </c>
      <c r="S447" s="24" t="str">
        <f>VLOOKUP($A447&amp;"_"&amp;$C447,watf_2017!$A:$AD,18,FALSE)</f>
        <v xml:space="preserve">-  </v>
      </c>
      <c r="T447" s="24" t="str">
        <f>VLOOKUP($A447&amp;"_"&amp;$C447,watf_2018!$A:$AD,18,FALSE)</f>
        <v/>
      </c>
      <c r="U447" s="24" t="str">
        <f>VLOOKUP($A447&amp;"_"&amp;$C447,watf_2019!$A:$AD,18,FALSE)</f>
        <v/>
      </c>
      <c r="V447" s="24" t="str">
        <f>VLOOKUP($A447&amp;"_"&amp;$C447,watf_2020!$A:$AD,19,FALSE)</f>
        <v/>
      </c>
      <c r="W447" s="24" t="str">
        <f>VLOOKUP($A447&amp;"_"&amp;$C447,watf_2021!$A:$AD,18,FALSE)</f>
        <v/>
      </c>
      <c r="X447" s="24" t="str">
        <f>VLOOKUP($A447&amp;"_"&amp;$C447,watf_2021!$A:$AD,19,FALSE)</f>
        <v/>
      </c>
      <c r="Y447" s="24">
        <v>12252.735000000001</v>
      </c>
      <c r="Z447" s="24">
        <v>13437.70562223354</v>
      </c>
      <c r="AA447" s="24">
        <v>19078.42746943537</v>
      </c>
      <c r="AB447" s="24">
        <v>28088.803747998907</v>
      </c>
      <c r="AC447" s="24">
        <v>33904.561942521315</v>
      </c>
      <c r="AD447" s="24">
        <v>35620.533761857536</v>
      </c>
      <c r="AE447" s="24">
        <v>37318.436004626536</v>
      </c>
      <c r="AF447" s="24">
        <v>38987.525593600323</v>
      </c>
      <c r="AG447" s="24">
        <v>40664.535278871612</v>
      </c>
      <c r="AH447" s="24">
        <v>42309.279221570505</v>
      </c>
      <c r="AI447" s="24">
        <v>43936.498102716083</v>
      </c>
      <c r="AJ447" s="24">
        <v>45535.66117140359</v>
      </c>
      <c r="AK447" s="24">
        <v>47142.771089814989</v>
      </c>
      <c r="AL447" s="24">
        <v>48718.438808192121</v>
      </c>
      <c r="AM447" s="24">
        <v>50277.111482417014</v>
      </c>
      <c r="AN447" s="24">
        <v>51808.466491570245</v>
      </c>
      <c r="AO447" s="24">
        <v>53347.790920881715</v>
      </c>
      <c r="AP447" s="24">
        <v>54856.476711304313</v>
      </c>
      <c r="AQ447" s="24">
        <v>56348.683338373303</v>
      </c>
      <c r="AR447" s="24">
        <v>57814.292197743998</v>
      </c>
      <c r="AS447" s="24">
        <v>59287.889020243259</v>
      </c>
      <c r="AT447" s="24">
        <v>60731.631252377461</v>
      </c>
      <c r="AU447" s="24">
        <v>62159.396417739794</v>
      </c>
      <c r="AV447" s="24">
        <v>63561.265896449331</v>
      </c>
      <c r="AW447" s="24">
        <v>64971.138004795939</v>
      </c>
      <c r="AX447" s="24">
        <v>66351.920516711674</v>
      </c>
      <c r="AY447" s="24">
        <v>67717.214618187849</v>
      </c>
      <c r="AZ447" s="24">
        <v>69057.297721385621</v>
      </c>
      <c r="BA447" s="24">
        <v>70405.394390857793</v>
      </c>
      <c r="BB447" s="24">
        <v>71725.147850780879</v>
      </c>
      <c r="BC447" s="21">
        <v>73029.888452095343</v>
      </c>
    </row>
    <row r="448" spans="1:55" ht="16" x14ac:dyDescent="0.45">
      <c r="A448" s="13" t="s">
        <v>25</v>
      </c>
      <c r="B448" s="14" t="s">
        <v>96</v>
      </c>
      <c r="C448" s="15" t="s">
        <v>134</v>
      </c>
      <c r="D448" s="16" t="s">
        <v>20</v>
      </c>
      <c r="E448" s="17" t="s">
        <v>20</v>
      </c>
      <c r="F448" s="17" t="s">
        <v>20</v>
      </c>
      <c r="G448" s="17" t="s">
        <v>20</v>
      </c>
      <c r="H448" s="17" t="s">
        <v>20</v>
      </c>
      <c r="I448" s="17" t="s">
        <v>34</v>
      </c>
      <c r="J448" s="17" t="s">
        <v>20</v>
      </c>
      <c r="K448" s="17" t="s">
        <v>20</v>
      </c>
      <c r="L448" s="17" t="s">
        <v>20</v>
      </c>
      <c r="M448" s="17" t="s">
        <v>20</v>
      </c>
      <c r="N448" s="17" t="s">
        <v>20</v>
      </c>
      <c r="O448" s="17" t="s">
        <v>20</v>
      </c>
      <c r="P448" s="17" t="s">
        <v>20</v>
      </c>
      <c r="Q448" s="17" t="s">
        <v>20</v>
      </c>
      <c r="R448" s="18">
        <f>VLOOKUP($A448&amp;"_"&amp;$C448,watf_2016!$A:$AD,5,FALSE)</f>
        <v>64456</v>
      </c>
      <c r="S448" s="18">
        <f>VLOOKUP($A448&amp;"_"&amp;$C448,watf_2017!$A:$AD,18,FALSE)</f>
        <v>65317</v>
      </c>
      <c r="T448" s="18">
        <f>VLOOKUP($A448&amp;"_"&amp;$C448,watf_2018!$A:$AD,18,FALSE)</f>
        <v>67959</v>
      </c>
      <c r="U448" s="18">
        <f>VLOOKUP($A448&amp;"_"&amp;$C448,watf_2019!$A:$AD,18,FALSE)</f>
        <v>70296</v>
      </c>
      <c r="V448" s="18">
        <f>VLOOKUP($A448&amp;"_"&amp;$C448,watf_2020!$A:$AD,19,FALSE)</f>
        <v>74299</v>
      </c>
      <c r="W448" s="18">
        <f>VLOOKUP($A448&amp;"_"&amp;$C448,watf_2021!$A:$AD,18,FALSE)</f>
        <v>35643</v>
      </c>
      <c r="X448" s="18">
        <f>VLOOKUP($A448&amp;"_"&amp;$C448,watf_2021!$A:$AD,19,FALSE)</f>
        <v>50311.01887811206</v>
      </c>
      <c r="Y448" s="18">
        <v>69500</v>
      </c>
      <c r="Z448" s="18">
        <v>86887.15044675846</v>
      </c>
      <c r="AA448" s="18">
        <v>89889.328034977923</v>
      </c>
      <c r="AB448" s="18">
        <v>92927.143862755533</v>
      </c>
      <c r="AC448" s="18">
        <v>95787.150795692622</v>
      </c>
      <c r="AD448" s="18">
        <v>98662.301000872714</v>
      </c>
      <c r="AE448" s="18">
        <v>101269.19086371007</v>
      </c>
      <c r="AF448" s="18">
        <v>103743.99311274932</v>
      </c>
      <c r="AG448" s="18">
        <v>106310.35504798073</v>
      </c>
      <c r="AH448" s="18">
        <v>108899.71762959458</v>
      </c>
      <c r="AI448" s="18">
        <v>111586.83008175898</v>
      </c>
      <c r="AJ448" s="18">
        <v>114163.9687127918</v>
      </c>
      <c r="AK448" s="18">
        <v>116783.79540321807</v>
      </c>
      <c r="AL448" s="18">
        <v>119377.58086385562</v>
      </c>
      <c r="AM448" s="18">
        <v>122014.08927911101</v>
      </c>
      <c r="AN448" s="18">
        <v>124489.82475107835</v>
      </c>
      <c r="AO448" s="18">
        <v>127007.30492697915</v>
      </c>
      <c r="AP448" s="18">
        <v>129500.27386656724</v>
      </c>
      <c r="AQ448" s="18">
        <v>132035.0098947509</v>
      </c>
      <c r="AR448" s="18">
        <v>134415.34942610504</v>
      </c>
      <c r="AS448" s="18">
        <v>136836.50385948663</v>
      </c>
      <c r="AT448" s="18">
        <v>139234.59965238854</v>
      </c>
      <c r="AU448" s="18">
        <v>141673.5210769836</v>
      </c>
      <c r="AV448" s="18">
        <v>143964.16683992906</v>
      </c>
      <c r="AW448" s="18">
        <v>146294.71153876494</v>
      </c>
      <c r="AX448" s="18">
        <v>148603.5764220191</v>
      </c>
      <c r="AY448" s="18">
        <v>150952.34012533067</v>
      </c>
      <c r="AZ448" s="18">
        <v>153158.70357083157</v>
      </c>
      <c r="BA448" s="18">
        <v>155404.06406486614</v>
      </c>
      <c r="BB448" s="18">
        <v>157629.05326179112</v>
      </c>
      <c r="BC448" s="15">
        <v>159893.02931157951</v>
      </c>
    </row>
    <row r="449" spans="1:55" ht="16" x14ac:dyDescent="0.45">
      <c r="A449" s="19" t="s">
        <v>19</v>
      </c>
      <c r="B449" s="20" t="s">
        <v>96</v>
      </c>
      <c r="C449" s="21" t="s">
        <v>135</v>
      </c>
      <c r="D449" s="22" t="s">
        <v>20</v>
      </c>
      <c r="E449" s="23" t="s">
        <v>20</v>
      </c>
      <c r="F449" s="23" t="s">
        <v>20</v>
      </c>
      <c r="G449" s="23" t="s">
        <v>20</v>
      </c>
      <c r="H449" s="23" t="s">
        <v>20</v>
      </c>
      <c r="I449" s="23" t="s">
        <v>34</v>
      </c>
      <c r="J449" s="23" t="s">
        <v>20</v>
      </c>
      <c r="K449" s="23" t="s">
        <v>20</v>
      </c>
      <c r="L449" s="23" t="s">
        <v>20</v>
      </c>
      <c r="M449" s="23" t="s">
        <v>34</v>
      </c>
      <c r="N449" s="23" t="s">
        <v>20</v>
      </c>
      <c r="O449" s="23" t="s">
        <v>20</v>
      </c>
      <c r="P449" s="23" t="s">
        <v>34</v>
      </c>
      <c r="Q449" s="23" t="s">
        <v>20</v>
      </c>
      <c r="R449" s="24">
        <f>VLOOKUP($A449&amp;"_"&amp;$C449,watf_2016!$A:$AD,5,FALSE)</f>
        <v>63169281</v>
      </c>
      <c r="S449" s="24">
        <f>VLOOKUP($A449&amp;"_"&amp;$C449,watf_2017!$A:$AD,18,FALSE)</f>
        <v>80756738</v>
      </c>
      <c r="T449" s="24">
        <f>VLOOKUP($A449&amp;"_"&amp;$C449,watf_2018!$A:$AD,18,FALSE)</f>
        <v>92435102</v>
      </c>
      <c r="U449" s="24">
        <f>VLOOKUP($A449&amp;"_"&amp;$C449,watf_2019!$A:$AD,18,FALSE)</f>
        <v>125184169</v>
      </c>
      <c r="V449" s="24">
        <f>VLOOKUP($A449&amp;"_"&amp;$C449,watf_2020!$A:$AD,19,FALSE)</f>
        <v>135098080</v>
      </c>
      <c r="W449" s="24">
        <f>VLOOKUP($A449&amp;"_"&amp;$C449,watf_2021!$A:$AD,18,FALSE)</f>
        <v>83423597</v>
      </c>
      <c r="X449" s="24">
        <f>VLOOKUP($A449&amp;"_"&amp;$C449,watf_2021!$A:$AD,19,FALSE)</f>
        <v>155501300.2337229</v>
      </c>
      <c r="Y449" s="24">
        <v>127166861</v>
      </c>
      <c r="Z449" s="24">
        <v>122036341.70920461</v>
      </c>
      <c r="AA449" s="24">
        <v>133407428.54284509</v>
      </c>
      <c r="AB449" s="24">
        <v>152704700.87133127</v>
      </c>
      <c r="AC449" s="24">
        <v>165590365.19345582</v>
      </c>
      <c r="AD449" s="24">
        <v>171428763.66666973</v>
      </c>
      <c r="AE449" s="24">
        <v>175356813.56017005</v>
      </c>
      <c r="AF449" s="24">
        <v>179385348.73251137</v>
      </c>
      <c r="AG449" s="24">
        <v>183634996.59001309</v>
      </c>
      <c r="AH449" s="24">
        <v>187870173.45667604</v>
      </c>
      <c r="AI449" s="24">
        <v>192290740.6003027</v>
      </c>
      <c r="AJ449" s="24">
        <v>196710461.63001522</v>
      </c>
      <c r="AK449" s="24">
        <v>201073395.65333009</v>
      </c>
      <c r="AL449" s="24">
        <v>205334012.12232733</v>
      </c>
      <c r="AM449" s="24">
        <v>209559679.88155031</v>
      </c>
      <c r="AN449" s="24">
        <v>213622025.22188112</v>
      </c>
      <c r="AO449" s="24">
        <v>217651150.88085088</v>
      </c>
      <c r="AP449" s="24">
        <v>221605293.91269341</v>
      </c>
      <c r="AQ449" s="24">
        <v>225525696.34501621</v>
      </c>
      <c r="AR449" s="24">
        <v>229275118.27244133</v>
      </c>
      <c r="AS449" s="24">
        <v>232979688.42666456</v>
      </c>
      <c r="AT449" s="24">
        <v>236598936.38413399</v>
      </c>
      <c r="AU449" s="24">
        <v>240174032.40685585</v>
      </c>
      <c r="AV449" s="24">
        <v>243585525.84116605</v>
      </c>
      <c r="AW449" s="24">
        <v>246955031.52027005</v>
      </c>
      <c r="AX449" s="24">
        <v>250243516.26239124</v>
      </c>
      <c r="AY449" s="24">
        <v>253490665.24229166</v>
      </c>
      <c r="AZ449" s="24">
        <v>256581304.74335036</v>
      </c>
      <c r="BA449" s="24">
        <v>259632678.8331745</v>
      </c>
      <c r="BB449" s="24">
        <v>262607146.53794807</v>
      </c>
      <c r="BC449" s="21">
        <v>265433590.55890104</v>
      </c>
    </row>
    <row r="450" spans="1:55" ht="16" x14ac:dyDescent="0.45">
      <c r="A450" s="13" t="s">
        <v>22</v>
      </c>
      <c r="B450" s="14" t="s">
        <v>96</v>
      </c>
      <c r="C450" s="15" t="s">
        <v>135</v>
      </c>
      <c r="D450" s="16" t="s">
        <v>20</v>
      </c>
      <c r="E450" s="17" t="s">
        <v>20</v>
      </c>
      <c r="F450" s="17" t="s">
        <v>20</v>
      </c>
      <c r="G450" s="17" t="s">
        <v>20</v>
      </c>
      <c r="H450" s="17" t="s">
        <v>20</v>
      </c>
      <c r="I450" s="17" t="s">
        <v>34</v>
      </c>
      <c r="J450" s="17" t="s">
        <v>20</v>
      </c>
      <c r="K450" s="17" t="s">
        <v>20</v>
      </c>
      <c r="L450" s="17" t="s">
        <v>20</v>
      </c>
      <c r="M450" s="17" t="s">
        <v>34</v>
      </c>
      <c r="N450" s="17" t="s">
        <v>20</v>
      </c>
      <c r="O450" s="17" t="s">
        <v>20</v>
      </c>
      <c r="P450" s="17" t="s">
        <v>34</v>
      </c>
      <c r="Q450" s="17" t="s">
        <v>20</v>
      </c>
      <c r="R450" s="18">
        <f>VLOOKUP($A450&amp;"_"&amp;$C450,watf_2016!$A:$AD,5,FALSE)</f>
        <v>47723195</v>
      </c>
      <c r="S450" s="18">
        <f>VLOOKUP($A450&amp;"_"&amp;$C450,watf_2017!$A:$AD,18,FALSE)</f>
        <v>43998008</v>
      </c>
      <c r="T450" s="18">
        <f>VLOOKUP($A450&amp;"_"&amp;$C450,watf_2018!$A:$AD,18,FALSE)</f>
        <v>56736131</v>
      </c>
      <c r="U450" s="18">
        <f>VLOOKUP($A450&amp;"_"&amp;$C450,watf_2019!$A:$AD,18,FALSE)</f>
        <v>67477008</v>
      </c>
      <c r="V450" s="18">
        <f>VLOOKUP($A450&amp;"_"&amp;$C450,watf_2020!$A:$AD,19,FALSE)</f>
        <v>73294710</v>
      </c>
      <c r="W450" s="18">
        <f>VLOOKUP($A450&amp;"_"&amp;$C450,watf_2021!$A:$AD,18,FALSE)</f>
        <v>15560353</v>
      </c>
      <c r="X450" s="18">
        <f>VLOOKUP($A450&amp;"_"&amp;$C450,watf_2021!$A:$AD,19,FALSE)</f>
        <v>27070821.648511466</v>
      </c>
      <c r="Y450" s="18">
        <v>25072520</v>
      </c>
      <c r="Z450" s="18">
        <v>28658115.512682483</v>
      </c>
      <c r="AA450" s="18">
        <v>49356090.051479943</v>
      </c>
      <c r="AB450" s="18">
        <v>64178363.64110335</v>
      </c>
      <c r="AC450" s="18">
        <v>74862345.215282187</v>
      </c>
      <c r="AD450" s="18">
        <v>82019081.748641029</v>
      </c>
      <c r="AE450" s="18">
        <v>88747684.057214588</v>
      </c>
      <c r="AF450" s="18">
        <v>93107902.441944107</v>
      </c>
      <c r="AG450" s="18">
        <v>95528626.985444933</v>
      </c>
      <c r="AH450" s="18">
        <v>98014495.670087457</v>
      </c>
      <c r="AI450" s="18">
        <v>100576560.87708655</v>
      </c>
      <c r="AJ450" s="18">
        <v>103212491.00707161</v>
      </c>
      <c r="AK450" s="18">
        <v>105834074.03626747</v>
      </c>
      <c r="AL450" s="18">
        <v>108438264.16495639</v>
      </c>
      <c r="AM450" s="18">
        <v>111028553.9719521</v>
      </c>
      <c r="AN450" s="18">
        <v>113595082.04762895</v>
      </c>
      <c r="AO450" s="18">
        <v>116147533.39100713</v>
      </c>
      <c r="AP450" s="18">
        <v>118682898.2170797</v>
      </c>
      <c r="AQ450" s="18">
        <v>121204627.01193894</v>
      </c>
      <c r="AR450" s="18">
        <v>123702975.80216376</v>
      </c>
      <c r="AS450" s="18">
        <v>126187513.52020681</v>
      </c>
      <c r="AT450" s="18">
        <v>128655265.96848466</v>
      </c>
      <c r="AU450" s="18">
        <v>131109642.04614416</v>
      </c>
      <c r="AV450" s="18">
        <v>133541013.81597893</v>
      </c>
      <c r="AW450" s="18">
        <v>135958835.53331622</v>
      </c>
      <c r="AX450" s="18">
        <v>138360168.16575119</v>
      </c>
      <c r="AY450" s="18">
        <v>140748379.52515012</v>
      </c>
      <c r="AZ450" s="18">
        <v>143113956.32719514</v>
      </c>
      <c r="BA450" s="18">
        <v>145466239.52286574</v>
      </c>
      <c r="BB450" s="18">
        <v>147802324.82766491</v>
      </c>
      <c r="BC450" s="15">
        <v>150125539.45981765</v>
      </c>
    </row>
    <row r="451" spans="1:55" ht="16" x14ac:dyDescent="0.45">
      <c r="A451" s="19" t="s">
        <v>23</v>
      </c>
      <c r="B451" s="20" t="s">
        <v>96</v>
      </c>
      <c r="C451" s="21" t="s">
        <v>135</v>
      </c>
      <c r="D451" s="22" t="s">
        <v>20</v>
      </c>
      <c r="E451" s="23" t="s">
        <v>20</v>
      </c>
      <c r="F451" s="23" t="s">
        <v>20</v>
      </c>
      <c r="G451" s="23" t="s">
        <v>20</v>
      </c>
      <c r="H451" s="23" t="s">
        <v>20</v>
      </c>
      <c r="I451" s="23" t="s">
        <v>34</v>
      </c>
      <c r="J451" s="23" t="s">
        <v>20</v>
      </c>
      <c r="K451" s="23" t="s">
        <v>20</v>
      </c>
      <c r="L451" s="23" t="s">
        <v>20</v>
      </c>
      <c r="M451" s="23" t="s">
        <v>34</v>
      </c>
      <c r="N451" s="23" t="s">
        <v>20</v>
      </c>
      <c r="O451" s="23" t="s">
        <v>20</v>
      </c>
      <c r="P451" s="23" t="s">
        <v>34</v>
      </c>
      <c r="Q451" s="23" t="s">
        <v>20</v>
      </c>
      <c r="R451" s="24">
        <f>VLOOKUP($A451&amp;"_"&amp;$C451,watf_2016!$A:$AD,5,FALSE)</f>
        <v>159058927</v>
      </c>
      <c r="S451" s="24">
        <f>VLOOKUP($A451&amp;"_"&amp;$C451,watf_2017!$A:$AD,18,FALSE)</f>
        <v>160095410</v>
      </c>
      <c r="T451" s="24">
        <f>VLOOKUP($A451&amp;"_"&amp;$C451,watf_2018!$A:$AD,18,FALSE)</f>
        <v>186905809</v>
      </c>
      <c r="U451" s="24">
        <f>VLOOKUP($A451&amp;"_"&amp;$C451,watf_2019!$A:$AD,18,FALSE)</f>
        <v>202450656</v>
      </c>
      <c r="V451" s="24">
        <f>VLOOKUP($A451&amp;"_"&amp;$C451,watf_2020!$A:$AD,19,FALSE)</f>
        <v>216816588</v>
      </c>
      <c r="W451" s="24">
        <f>VLOOKUP($A451&amp;"_"&amp;$C451,watf_2021!$A:$AD,18,FALSE)</f>
        <v>126266017</v>
      </c>
      <c r="X451" s="24">
        <f>VLOOKUP($A451&amp;"_"&amp;$C451,watf_2021!$A:$AD,19,FALSE)</f>
        <v>200581854.71965748</v>
      </c>
      <c r="Y451" s="24">
        <v>168700235</v>
      </c>
      <c r="Z451" s="24">
        <v>167002174.14770317</v>
      </c>
      <c r="AA451" s="24">
        <v>202615729.95664394</v>
      </c>
      <c r="AB451" s="24">
        <v>240739217.1506319</v>
      </c>
      <c r="AC451" s="24">
        <v>267493291.77833682</v>
      </c>
      <c r="AD451" s="24">
        <v>282673324.34007531</v>
      </c>
      <c r="AE451" s="24">
        <v>295180312.79332221</v>
      </c>
      <c r="AF451" s="24">
        <v>305138605.05844647</v>
      </c>
      <c r="AG451" s="24">
        <v>313176060.88173777</v>
      </c>
      <c r="AH451" s="24">
        <v>321184041.27053243</v>
      </c>
      <c r="AI451" s="24">
        <v>329375528.5027684</v>
      </c>
      <c r="AJ451" s="24">
        <v>337489529.21736282</v>
      </c>
      <c r="AK451" s="24">
        <v>345537446.79554695</v>
      </c>
      <c r="AL451" s="24">
        <v>353456656.18214548</v>
      </c>
      <c r="AM451" s="24">
        <v>361333996.17021501</v>
      </c>
      <c r="AN451" s="24">
        <v>368989077.09718651</v>
      </c>
      <c r="AO451" s="24">
        <v>376603707.87684488</v>
      </c>
      <c r="AP451" s="24">
        <v>384119353.53385037</v>
      </c>
      <c r="AQ451" s="24">
        <v>391594713.08443201</v>
      </c>
      <c r="AR451" s="24">
        <v>398839989.20789921</v>
      </c>
      <c r="AS451" s="24">
        <v>406032592.70874882</v>
      </c>
      <c r="AT451" s="24">
        <v>413115416.74560964</v>
      </c>
      <c r="AU451" s="24">
        <v>420147038.44520915</v>
      </c>
      <c r="AV451" s="24">
        <v>426956914.28126121</v>
      </c>
      <c r="AW451" s="24">
        <v>433717477.88930279</v>
      </c>
      <c r="AX451" s="24">
        <v>440373205.72675616</v>
      </c>
      <c r="AY451" s="24">
        <v>446981033.80457103</v>
      </c>
      <c r="AZ451" s="24">
        <v>453375140.93156087</v>
      </c>
      <c r="BA451" s="24">
        <v>459723138.96317267</v>
      </c>
      <c r="BB451" s="24">
        <v>465971038.78146505</v>
      </c>
      <c r="BC451" s="21">
        <v>472056585.37208498</v>
      </c>
    </row>
    <row r="452" spans="1:55" ht="16" x14ac:dyDescent="0.45">
      <c r="A452" s="13" t="s">
        <v>24</v>
      </c>
      <c r="B452" s="14" t="s">
        <v>96</v>
      </c>
      <c r="C452" s="15" t="s">
        <v>135</v>
      </c>
      <c r="D452" s="16" t="s">
        <v>20</v>
      </c>
      <c r="E452" s="17" t="s">
        <v>20</v>
      </c>
      <c r="F452" s="17" t="s">
        <v>20</v>
      </c>
      <c r="G452" s="17" t="s">
        <v>20</v>
      </c>
      <c r="H452" s="17" t="s">
        <v>20</v>
      </c>
      <c r="I452" s="17" t="s">
        <v>34</v>
      </c>
      <c r="J452" s="17" t="s">
        <v>20</v>
      </c>
      <c r="K452" s="17" t="s">
        <v>20</v>
      </c>
      <c r="L452" s="17" t="s">
        <v>20</v>
      </c>
      <c r="M452" s="17" t="s">
        <v>34</v>
      </c>
      <c r="N452" s="17" t="s">
        <v>20</v>
      </c>
      <c r="O452" s="17" t="s">
        <v>20</v>
      </c>
      <c r="P452" s="17" t="s">
        <v>34</v>
      </c>
      <c r="Q452" s="17" t="s">
        <v>20</v>
      </c>
      <c r="R452" s="18">
        <f>VLOOKUP($A452&amp;"_"&amp;$C452,watf_2016!$A:$AD,5,FALSE)</f>
        <v>750906</v>
      </c>
      <c r="S452" s="18">
        <f>VLOOKUP($A452&amp;"_"&amp;$C452,watf_2017!$A:$AD,18,FALSE)</f>
        <v>832445</v>
      </c>
      <c r="T452" s="18">
        <f>VLOOKUP($A452&amp;"_"&amp;$C452,watf_2018!$A:$AD,18,FALSE)</f>
        <v>886632</v>
      </c>
      <c r="U452" s="18">
        <f>VLOOKUP($A452&amp;"_"&amp;$C452,watf_2019!$A:$AD,18,FALSE)</f>
        <v>833627.04500000004</v>
      </c>
      <c r="V452" s="18">
        <f>VLOOKUP($A452&amp;"_"&amp;$C452,watf_2020!$A:$AD,19,FALSE)</f>
        <v>850960</v>
      </c>
      <c r="W452" s="18">
        <f>VLOOKUP($A452&amp;"_"&amp;$C452,watf_2021!$A:$AD,18,FALSE)</f>
        <v>664972.86699999997</v>
      </c>
      <c r="X452" s="18">
        <f>VLOOKUP($A452&amp;"_"&amp;$C452,watf_2021!$A:$AD,19,FALSE)</f>
        <v>802845.05688403267</v>
      </c>
      <c r="Y452" s="18">
        <v>518689.40600000002</v>
      </c>
      <c r="Z452" s="18">
        <v>511513.08890059782</v>
      </c>
      <c r="AA452" s="18">
        <v>628813.07119521801</v>
      </c>
      <c r="AB452" s="18">
        <v>727572.44391884143</v>
      </c>
      <c r="AC452" s="18">
        <v>799505.51841849321</v>
      </c>
      <c r="AD452" s="18">
        <v>857274.51534038549</v>
      </c>
      <c r="AE452" s="18">
        <v>908261.90120402747</v>
      </c>
      <c r="AF452" s="18">
        <v>959964.80785738071</v>
      </c>
      <c r="AG452" s="18">
        <v>1010709.444925308</v>
      </c>
      <c r="AH452" s="18">
        <v>1056667.316334191</v>
      </c>
      <c r="AI452" s="18">
        <v>1101505.7695973301</v>
      </c>
      <c r="AJ452" s="18">
        <v>1144319.2696104986</v>
      </c>
      <c r="AK452" s="18">
        <v>1184990.8929771555</v>
      </c>
      <c r="AL452" s="18">
        <v>1223459.4263138757</v>
      </c>
      <c r="AM452" s="18">
        <v>1260994.018083279</v>
      </c>
      <c r="AN452" s="18">
        <v>1297725.4724303538</v>
      </c>
      <c r="AO452" s="18">
        <v>1333732.2070311997</v>
      </c>
      <c r="AP452" s="18">
        <v>1369094.5334683983</v>
      </c>
      <c r="AQ452" s="18">
        <v>1403900.686354639</v>
      </c>
      <c r="AR452" s="18">
        <v>1438519.2246223437</v>
      </c>
      <c r="AS452" s="18">
        <v>1472942.6436867702</v>
      </c>
      <c r="AT452" s="18">
        <v>1507163.138779788</v>
      </c>
      <c r="AU452" s="18">
        <v>1541172.5929425405</v>
      </c>
      <c r="AV452" s="18">
        <v>1574962.5645378167</v>
      </c>
      <c r="AW452" s="18">
        <v>1608524.2742629182</v>
      </c>
      <c r="AX452" s="18">
        <v>1641848.5916430373</v>
      </c>
      <c r="AY452" s="18">
        <v>1674926.0209843758</v>
      </c>
      <c r="AZ452" s="18">
        <v>1707746.6867653816</v>
      </c>
      <c r="BA452" s="18">
        <v>1740300.3184436418</v>
      </c>
      <c r="BB452" s="18">
        <v>1772576.2346550464</v>
      </c>
      <c r="BC452" s="15">
        <v>1804564.5839530244</v>
      </c>
    </row>
    <row r="453" spans="1:55" ht="16" x14ac:dyDescent="0.45">
      <c r="A453" s="19" t="s">
        <v>25</v>
      </c>
      <c r="B453" s="20" t="s">
        <v>96</v>
      </c>
      <c r="C453" s="21" t="s">
        <v>135</v>
      </c>
      <c r="D453" s="22" t="s">
        <v>20</v>
      </c>
      <c r="E453" s="23" t="s">
        <v>20</v>
      </c>
      <c r="F453" s="23" t="s">
        <v>20</v>
      </c>
      <c r="G453" s="23" t="s">
        <v>20</v>
      </c>
      <c r="H453" s="23" t="s">
        <v>20</v>
      </c>
      <c r="I453" s="23" t="s">
        <v>34</v>
      </c>
      <c r="J453" s="23" t="s">
        <v>20</v>
      </c>
      <c r="K453" s="23" t="s">
        <v>20</v>
      </c>
      <c r="L453" s="23" t="s">
        <v>20</v>
      </c>
      <c r="M453" s="23" t="s">
        <v>34</v>
      </c>
      <c r="N453" s="23" t="s">
        <v>20</v>
      </c>
      <c r="O453" s="23" t="s">
        <v>20</v>
      </c>
      <c r="P453" s="23" t="s">
        <v>34</v>
      </c>
      <c r="Q453" s="23" t="s">
        <v>20</v>
      </c>
      <c r="R453" s="24">
        <f>VLOOKUP($A453&amp;"_"&amp;$C453,watf_2016!$A:$AD,5,FALSE)</f>
        <v>823340</v>
      </c>
      <c r="S453" s="24">
        <f>VLOOKUP($A453&amp;"_"&amp;$C453,watf_2017!$A:$AD,18,FALSE)</f>
        <v>1096614</v>
      </c>
      <c r="T453" s="24">
        <f>VLOOKUP($A453&amp;"_"&amp;$C453,watf_2018!$A:$AD,18,FALSE)</f>
        <v>1228700</v>
      </c>
      <c r="U453" s="24">
        <f>VLOOKUP($A453&amp;"_"&amp;$C453,watf_2019!$A:$AD,18,FALSE)</f>
        <v>1395004</v>
      </c>
      <c r="V453" s="24">
        <f>VLOOKUP($A453&amp;"_"&amp;$C453,watf_2020!$A:$AD,19,FALSE)</f>
        <v>1894188</v>
      </c>
      <c r="W453" s="24">
        <f>VLOOKUP($A453&amp;"_"&amp;$C453,watf_2021!$A:$AD,18,FALSE)</f>
        <v>942536</v>
      </c>
      <c r="X453" s="24">
        <f>VLOOKUP($A453&amp;"_"&amp;$C453,watf_2021!$A:$AD,19,FALSE)</f>
        <v>1637503.2214668086</v>
      </c>
      <c r="Y453" s="24">
        <v>1114209</v>
      </c>
      <c r="Z453" s="24">
        <v>1096686.7659624384</v>
      </c>
      <c r="AA453" s="24">
        <v>1422305.4611064233</v>
      </c>
      <c r="AB453" s="24">
        <v>1810731.623602336</v>
      </c>
      <c r="AC453" s="24">
        <v>2115350.9793888489</v>
      </c>
      <c r="AD453" s="24">
        <v>2280960.1170399999</v>
      </c>
      <c r="AE453" s="24">
        <v>2370570.4653162025</v>
      </c>
      <c r="AF453" s="24">
        <v>2460166.0365661047</v>
      </c>
      <c r="AG453" s="24">
        <v>2551563.0040000537</v>
      </c>
      <c r="AH453" s="24">
        <v>2641876.4787986469</v>
      </c>
      <c r="AI453" s="24">
        <v>2733575.4435125468</v>
      </c>
      <c r="AJ453" s="24">
        <v>2824871.6024866495</v>
      </c>
      <c r="AK453" s="24">
        <v>2914837.5044595692</v>
      </c>
      <c r="AL453" s="24">
        <v>3003071.0367475394</v>
      </c>
      <c r="AM453" s="24">
        <v>3090498.1435442334</v>
      </c>
      <c r="AN453" s="24">
        <v>3176244.7434376855</v>
      </c>
      <c r="AO453" s="24">
        <v>3261306.8265706915</v>
      </c>
      <c r="AP453" s="24">
        <v>3345444.6937817768</v>
      </c>
      <c r="AQ453" s="24">
        <v>3429038.4999604402</v>
      </c>
      <c r="AR453" s="24">
        <v>3511291.4212628123</v>
      </c>
      <c r="AS453" s="24">
        <v>3593115.0078698737</v>
      </c>
      <c r="AT453" s="24">
        <v>3674216.878139134</v>
      </c>
      <c r="AU453" s="24">
        <v>3754901.6414473793</v>
      </c>
      <c r="AV453" s="24">
        <v>3834285.250184583</v>
      </c>
      <c r="AW453" s="24">
        <v>3913260.0354538569</v>
      </c>
      <c r="AX453" s="24">
        <v>3991539.7160613132</v>
      </c>
      <c r="AY453" s="24">
        <v>4069422.5180371073</v>
      </c>
      <c r="AZ453" s="24">
        <v>4146042.725379135</v>
      </c>
      <c r="BA453" s="24">
        <v>4222273.9074101979</v>
      </c>
      <c r="BB453" s="24">
        <v>4297835.7400194872</v>
      </c>
      <c r="BC453" s="21">
        <v>4372898.1457725605</v>
      </c>
    </row>
    <row r="454" spans="1:55" ht="16" x14ac:dyDescent="0.45">
      <c r="A454" s="13" t="s">
        <v>19</v>
      </c>
      <c r="B454" s="14" t="s">
        <v>96</v>
      </c>
      <c r="C454" s="15" t="s">
        <v>136</v>
      </c>
      <c r="D454" s="16" t="s">
        <v>34</v>
      </c>
      <c r="E454" s="17" t="s">
        <v>20</v>
      </c>
      <c r="F454" s="17" t="s">
        <v>20</v>
      </c>
      <c r="G454" s="17" t="s">
        <v>34</v>
      </c>
      <c r="H454" s="17" t="s">
        <v>20</v>
      </c>
      <c r="I454" s="17" t="s">
        <v>20</v>
      </c>
      <c r="J454" s="17" t="s">
        <v>20</v>
      </c>
      <c r="K454" s="17" t="s">
        <v>20</v>
      </c>
      <c r="L454" s="17" t="s">
        <v>20</v>
      </c>
      <c r="M454" s="17" t="s">
        <v>20</v>
      </c>
      <c r="N454" s="17" t="s">
        <v>20</v>
      </c>
      <c r="O454" s="17" t="s">
        <v>20</v>
      </c>
      <c r="P454" s="17" t="s">
        <v>20</v>
      </c>
      <c r="Q454" s="17" t="s">
        <v>34</v>
      </c>
      <c r="R454" s="18">
        <f>VLOOKUP($A454&amp;"_"&amp;$C454,watf_2016!$A:$AD,5,FALSE)</f>
        <v>14927840</v>
      </c>
      <c r="S454" s="18">
        <f>VLOOKUP($A454&amp;"_"&amp;$C454,watf_2017!$A:$AD,18,FALSE)</f>
        <v>15426886</v>
      </c>
      <c r="T454" s="18">
        <f>VLOOKUP($A454&amp;"_"&amp;$C454,watf_2018!$A:$AD,18,FALSE)</f>
        <v>15863571</v>
      </c>
      <c r="U454" s="18">
        <f>VLOOKUP($A454&amp;"_"&amp;$C454,watf_2019!$A:$AD,18,FALSE)</f>
        <v>15292260</v>
      </c>
      <c r="V454" s="18">
        <f>VLOOKUP($A454&amp;"_"&amp;$C454,watf_2020!$A:$AD,19,FALSE)</f>
        <v>13922048</v>
      </c>
      <c r="W454" s="18">
        <f>VLOOKUP($A454&amp;"_"&amp;$C454,watf_2021!$A:$AD,18,FALSE)</f>
        <v>4059871</v>
      </c>
      <c r="X454" s="18">
        <f>VLOOKUP($A454&amp;"_"&amp;$C454,watf_2021!$A:$AD,19,FALSE)</f>
        <v>4395348.8537798645</v>
      </c>
      <c r="Y454" s="18">
        <v>8385798</v>
      </c>
      <c r="Z454" s="18">
        <v>9588968.6373187639</v>
      </c>
      <c r="AA454" s="18">
        <v>12270328.383264618</v>
      </c>
      <c r="AB454" s="18">
        <v>13834971.073770311</v>
      </c>
      <c r="AC454" s="18">
        <v>14717272.178722052</v>
      </c>
      <c r="AD454" s="18">
        <v>15237139.723879924</v>
      </c>
      <c r="AE454" s="18">
        <v>15636951.599510606</v>
      </c>
      <c r="AF454" s="18">
        <v>16041246.910709701</v>
      </c>
      <c r="AG454" s="18">
        <v>16472006.874338293</v>
      </c>
      <c r="AH454" s="18">
        <v>16893176.83706269</v>
      </c>
      <c r="AI454" s="18">
        <v>17298856.015790064</v>
      </c>
      <c r="AJ454" s="18">
        <v>17696532.375345737</v>
      </c>
      <c r="AK454" s="18">
        <v>18070302.232060559</v>
      </c>
      <c r="AL454" s="18">
        <v>18420526.714165282</v>
      </c>
      <c r="AM454" s="18">
        <v>18758631.774771634</v>
      </c>
      <c r="AN454" s="18">
        <v>19086024.389331985</v>
      </c>
      <c r="AO454" s="18">
        <v>19403614.902604949</v>
      </c>
      <c r="AP454" s="18">
        <v>19712424.380845502</v>
      </c>
      <c r="AQ454" s="18">
        <v>20013044.176418468</v>
      </c>
      <c r="AR454" s="18">
        <v>20310559.321275573</v>
      </c>
      <c r="AS454" s="18">
        <v>20604783.536373869</v>
      </c>
      <c r="AT454" s="18">
        <v>20895519.365927823</v>
      </c>
      <c r="AU454" s="18">
        <v>21182557.506804772</v>
      </c>
      <c r="AV454" s="18">
        <v>21465676.097684097</v>
      </c>
      <c r="AW454" s="18">
        <v>21744639.96556595</v>
      </c>
      <c r="AX454" s="18">
        <v>22019199.827070471</v>
      </c>
      <c r="AY454" s="18">
        <v>22289091.441815026</v>
      </c>
      <c r="AZ454" s="18">
        <v>22554034.71499401</v>
      </c>
      <c r="BA454" s="18">
        <v>22813732.746113498</v>
      </c>
      <c r="BB454" s="18">
        <v>23067870.820649914</v>
      </c>
      <c r="BC454" s="15">
        <v>23316157.975182567</v>
      </c>
    </row>
    <row r="455" spans="1:55" ht="16" x14ac:dyDescent="0.45">
      <c r="A455" s="19" t="s">
        <v>22</v>
      </c>
      <c r="B455" s="20" t="s">
        <v>96</v>
      </c>
      <c r="C455" s="21" t="s">
        <v>136</v>
      </c>
      <c r="D455" s="22" t="s">
        <v>34</v>
      </c>
      <c r="E455" s="23" t="s">
        <v>20</v>
      </c>
      <c r="F455" s="23" t="s">
        <v>20</v>
      </c>
      <c r="G455" s="23" t="s">
        <v>34</v>
      </c>
      <c r="H455" s="23" t="s">
        <v>20</v>
      </c>
      <c r="I455" s="23" t="s">
        <v>20</v>
      </c>
      <c r="J455" s="23" t="s">
        <v>20</v>
      </c>
      <c r="K455" s="23" t="s">
        <v>20</v>
      </c>
      <c r="L455" s="23" t="s">
        <v>20</v>
      </c>
      <c r="M455" s="23" t="s">
        <v>20</v>
      </c>
      <c r="N455" s="23" t="s">
        <v>20</v>
      </c>
      <c r="O455" s="23" t="s">
        <v>20</v>
      </c>
      <c r="P455" s="23" t="s">
        <v>20</v>
      </c>
      <c r="Q455" s="23" t="s">
        <v>34</v>
      </c>
      <c r="R455" s="24">
        <f>VLOOKUP($A455&amp;"_"&amp;$C455,watf_2016!$A:$AD,5,FALSE)</f>
        <v>27007457</v>
      </c>
      <c r="S455" s="24">
        <f>VLOOKUP($A455&amp;"_"&amp;$C455,watf_2017!$A:$AD,18,FALSE)</f>
        <v>28685321</v>
      </c>
      <c r="T455" s="24">
        <f>VLOOKUP($A455&amp;"_"&amp;$C455,watf_2018!$A:$AD,18,FALSE)</f>
        <v>30955756</v>
      </c>
      <c r="U455" s="24">
        <f>VLOOKUP($A455&amp;"_"&amp;$C455,watf_2019!$A:$AD,18,FALSE)</f>
        <v>31658343</v>
      </c>
      <c r="V455" s="24">
        <f>VLOOKUP($A455&amp;"_"&amp;$C455,watf_2020!$A:$AD,19,FALSE)</f>
        <v>30970188</v>
      </c>
      <c r="W455" s="24">
        <f>VLOOKUP($A455&amp;"_"&amp;$C455,watf_2021!$A:$AD,18,FALSE)</f>
        <v>7396514</v>
      </c>
      <c r="X455" s="24">
        <f>VLOOKUP($A455&amp;"_"&amp;$C455,watf_2021!$A:$AD,19,FALSE)</f>
        <v>8719189.6725633442</v>
      </c>
      <c r="Y455" s="24">
        <v>21100342</v>
      </c>
      <c r="Z455" s="24">
        <v>25907128.572036728</v>
      </c>
      <c r="AA455" s="24">
        <v>29217524.200723</v>
      </c>
      <c r="AB455" s="24">
        <v>31759333.580539547</v>
      </c>
      <c r="AC455" s="24">
        <v>33391422.455030315</v>
      </c>
      <c r="AD455" s="24">
        <v>34524133.171759062</v>
      </c>
      <c r="AE455" s="24">
        <v>35334752.919208407</v>
      </c>
      <c r="AF455" s="24">
        <v>36228018.335885018</v>
      </c>
      <c r="AG455" s="24">
        <v>37214446.135542288</v>
      </c>
      <c r="AH455" s="24">
        <v>38216535.982204907</v>
      </c>
      <c r="AI455" s="24">
        <v>39232206.286097713</v>
      </c>
      <c r="AJ455" s="24">
        <v>40258170.459133595</v>
      </c>
      <c r="AK455" s="24">
        <v>41273554.133448564</v>
      </c>
      <c r="AL455" s="24">
        <v>42270140.892552838</v>
      </c>
      <c r="AM455" s="24">
        <v>43263677.545247324</v>
      </c>
      <c r="AN455" s="24">
        <v>44244412.024634898</v>
      </c>
      <c r="AO455" s="24">
        <v>45234534.366732255</v>
      </c>
      <c r="AP455" s="24">
        <v>46223725.686997823</v>
      </c>
      <c r="AQ455" s="24">
        <v>47226996.969094813</v>
      </c>
      <c r="AR455" s="24">
        <v>48220941.628521264</v>
      </c>
      <c r="AS455" s="24">
        <v>49219515.847376339</v>
      </c>
      <c r="AT455" s="24">
        <v>50218098.676811084</v>
      </c>
      <c r="AU455" s="24">
        <v>51221369.958908066</v>
      </c>
      <c r="AV455" s="24">
        <v>52215314.618334487</v>
      </c>
      <c r="AW455" s="24">
        <v>53213888.837189615</v>
      </c>
      <c r="AX455" s="24">
        <v>54212471.666624308</v>
      </c>
      <c r="AY455" s="24">
        <v>55215742.948721305</v>
      </c>
      <c r="AZ455" s="24">
        <v>56209687.608147755</v>
      </c>
      <c r="BA455" s="24">
        <v>57208261.827002861</v>
      </c>
      <c r="BB455" s="24">
        <v>58206844.656437576</v>
      </c>
      <c r="BC455" s="21">
        <v>59229309.393004857</v>
      </c>
    </row>
    <row r="456" spans="1:55" ht="16" x14ac:dyDescent="0.45">
      <c r="A456" s="13" t="s">
        <v>23</v>
      </c>
      <c r="B456" s="14" t="s">
        <v>96</v>
      </c>
      <c r="C456" s="15" t="s">
        <v>136</v>
      </c>
      <c r="D456" s="16" t="s">
        <v>34</v>
      </c>
      <c r="E456" s="17" t="s">
        <v>20</v>
      </c>
      <c r="F456" s="17" t="s">
        <v>20</v>
      </c>
      <c r="G456" s="17" t="s">
        <v>34</v>
      </c>
      <c r="H456" s="17" t="s">
        <v>20</v>
      </c>
      <c r="I456" s="17" t="s">
        <v>20</v>
      </c>
      <c r="J456" s="17" t="s">
        <v>20</v>
      </c>
      <c r="K456" s="17" t="s">
        <v>20</v>
      </c>
      <c r="L456" s="17" t="s">
        <v>20</v>
      </c>
      <c r="M456" s="17" t="s">
        <v>20</v>
      </c>
      <c r="N456" s="17" t="s">
        <v>20</v>
      </c>
      <c r="O456" s="17" t="s">
        <v>20</v>
      </c>
      <c r="P456" s="17" t="s">
        <v>20</v>
      </c>
      <c r="Q456" s="17" t="s">
        <v>34</v>
      </c>
      <c r="R456" s="18">
        <f>VLOOKUP($A456&amp;"_"&amp;$C456,watf_2016!$A:$AD,5,FALSE)</f>
        <v>42072171</v>
      </c>
      <c r="S456" s="18">
        <f>VLOOKUP($A456&amp;"_"&amp;$C456,watf_2017!$A:$AD,18,FALSE)</f>
        <v>44210129</v>
      </c>
      <c r="T456" s="18">
        <f>VLOOKUP($A456&amp;"_"&amp;$C456,watf_2018!$A:$AD,18,FALSE)</f>
        <v>47016257</v>
      </c>
      <c r="U456" s="18">
        <f>VLOOKUP($A456&amp;"_"&amp;$C456,watf_2019!$A:$AD,18,FALSE)</f>
        <v>47136429</v>
      </c>
      <c r="V456" s="18">
        <f>VLOOKUP($A456&amp;"_"&amp;$C456,watf_2020!$A:$AD,19,FALSE)</f>
        <v>45076576</v>
      </c>
      <c r="W456" s="18">
        <f>VLOOKUP($A456&amp;"_"&amp;$C456,watf_2021!$A:$AD,18,FALSE)</f>
        <v>11520913</v>
      </c>
      <c r="X456" s="18">
        <f>VLOOKUP($A456&amp;"_"&amp;$C456,watf_2021!$A:$AD,19,FALSE)</f>
        <v>13169590.399484258</v>
      </c>
      <c r="Y456" s="18">
        <v>29599773</v>
      </c>
      <c r="Z456" s="18">
        <v>35262663.4586564</v>
      </c>
      <c r="AA456" s="18">
        <v>41647737.504586793</v>
      </c>
      <c r="AB456" s="18">
        <v>45770014.924314104</v>
      </c>
      <c r="AC456" s="18">
        <v>48294094.80133339</v>
      </c>
      <c r="AD456" s="18">
        <v>49953041.730859533</v>
      </c>
      <c r="AE456" s="18">
        <v>51168138.087154061</v>
      </c>
      <c r="AF456" s="18">
        <v>52470699.324360281</v>
      </c>
      <c r="AG456" s="18">
        <v>53893348.612861224</v>
      </c>
      <c r="AH456" s="18">
        <v>55322093.347773261</v>
      </c>
      <c r="AI456" s="18">
        <v>56748920.393945619</v>
      </c>
      <c r="AJ456" s="18">
        <v>58178047.319284409</v>
      </c>
      <c r="AK456" s="18">
        <v>59572554.337857552</v>
      </c>
      <c r="AL456" s="18">
        <v>60924555.888878971</v>
      </c>
      <c r="AM456" s="18">
        <v>62261329.452018663</v>
      </c>
      <c r="AN456" s="18">
        <v>63574497.775712714</v>
      </c>
      <c r="AO456" s="18">
        <v>64887250.264446177</v>
      </c>
      <c r="AP456" s="18">
        <v>66190253.268216766</v>
      </c>
      <c r="AQ456" s="18">
        <v>67499169.250971913</v>
      </c>
      <c r="AR456" s="18">
        <v>68795606.052988648</v>
      </c>
      <c r="AS456" s="18">
        <v>70093386.643455073</v>
      </c>
      <c r="AT456" s="18">
        <v>71387674.048681051</v>
      </c>
      <c r="AU456" s="18">
        <v>72682956.036075428</v>
      </c>
      <c r="AV456" s="18">
        <v>73964940.803009748</v>
      </c>
      <c r="AW456" s="18">
        <v>75247402.23628886</v>
      </c>
      <c r="AX456" s="18">
        <v>76525451.334896192</v>
      </c>
      <c r="AY456" s="18">
        <v>77803520.717274904</v>
      </c>
      <c r="AZ456" s="18">
        <v>79067260.122892618</v>
      </c>
      <c r="BA456" s="18">
        <v>80330381.473176077</v>
      </c>
      <c r="BB456" s="18">
        <v>81587930.08380805</v>
      </c>
      <c r="BC456" s="15">
        <v>82863579.168967351</v>
      </c>
    </row>
    <row r="457" spans="1:55" ht="16" x14ac:dyDescent="0.45">
      <c r="A457" s="19" t="s">
        <v>24</v>
      </c>
      <c r="B457" s="20" t="s">
        <v>96</v>
      </c>
      <c r="C457" s="21" t="s">
        <v>136</v>
      </c>
      <c r="D457" s="22" t="s">
        <v>34</v>
      </c>
      <c r="E457" s="23" t="s">
        <v>20</v>
      </c>
      <c r="F457" s="23" t="s">
        <v>20</v>
      </c>
      <c r="G457" s="23" t="s">
        <v>34</v>
      </c>
      <c r="H457" s="23" t="s">
        <v>20</v>
      </c>
      <c r="I457" s="23" t="s">
        <v>20</v>
      </c>
      <c r="J457" s="23" t="s">
        <v>20</v>
      </c>
      <c r="K457" s="23" t="s">
        <v>20</v>
      </c>
      <c r="L457" s="23" t="s">
        <v>20</v>
      </c>
      <c r="M457" s="23" t="s">
        <v>20</v>
      </c>
      <c r="N457" s="23" t="s">
        <v>20</v>
      </c>
      <c r="O457" s="23" t="s">
        <v>20</v>
      </c>
      <c r="P457" s="23" t="s">
        <v>20</v>
      </c>
      <c r="Q457" s="23" t="s">
        <v>34</v>
      </c>
      <c r="R457" s="24">
        <f>VLOOKUP($A457&amp;"_"&amp;$C457,watf_2016!$A:$AD,5,FALSE)</f>
        <v>163295</v>
      </c>
      <c r="S457" s="24">
        <f>VLOOKUP($A457&amp;"_"&amp;$C457,watf_2017!$A:$AD,18,FALSE)</f>
        <v>165148</v>
      </c>
      <c r="T457" s="24">
        <f>VLOOKUP($A457&amp;"_"&amp;$C457,watf_2018!$A:$AD,18,FALSE)</f>
        <v>177050</v>
      </c>
      <c r="U457" s="24">
        <f>VLOOKUP($A457&amp;"_"&amp;$C457,watf_2019!$A:$AD,18,FALSE)</f>
        <v>168727.31200000001</v>
      </c>
      <c r="V457" s="24">
        <f>VLOOKUP($A457&amp;"_"&amp;$C457,watf_2020!$A:$AD,19,FALSE)</f>
        <v>138168</v>
      </c>
      <c r="W457" s="24">
        <f>VLOOKUP($A457&amp;"_"&amp;$C457,watf_2021!$A:$AD,18,FALSE)</f>
        <v>145522.31</v>
      </c>
      <c r="X457" s="24">
        <f>VLOOKUP($A457&amp;"_"&amp;$C457,watf_2021!$A:$AD,19,FALSE)</f>
        <v>162231.23615397068</v>
      </c>
      <c r="Y457" s="24">
        <v>159747.92199999999</v>
      </c>
      <c r="Z457" s="24">
        <v>135020.11546369622</v>
      </c>
      <c r="AA457" s="24">
        <v>137704.03473996892</v>
      </c>
      <c r="AB457" s="24">
        <v>149447.69303123822</v>
      </c>
      <c r="AC457" s="24">
        <v>155565.29639088348</v>
      </c>
      <c r="AD457" s="24">
        <v>158961.28101167417</v>
      </c>
      <c r="AE457" s="24">
        <v>160799.1993698586</v>
      </c>
      <c r="AF457" s="24">
        <v>162236.35220196377</v>
      </c>
      <c r="AG457" s="24">
        <v>163169.56884158694</v>
      </c>
      <c r="AH457" s="24">
        <v>164269.97697629314</v>
      </c>
      <c r="AI457" s="24">
        <v>165328.34360115783</v>
      </c>
      <c r="AJ457" s="24">
        <v>166577.74978497654</v>
      </c>
      <c r="AK457" s="24">
        <v>167454.84876030358</v>
      </c>
      <c r="AL457" s="24">
        <v>168418.62005300692</v>
      </c>
      <c r="AM457" s="24">
        <v>169776.21141645772</v>
      </c>
      <c r="AN457" s="24">
        <v>171446.7780705078</v>
      </c>
      <c r="AO457" s="24">
        <v>172041.53304202453</v>
      </c>
      <c r="AP457" s="24">
        <v>173615.48486384447</v>
      </c>
      <c r="AQ457" s="24">
        <v>175033.80051757983</v>
      </c>
      <c r="AR457" s="24">
        <v>176801.06243960449</v>
      </c>
      <c r="AS457" s="24">
        <v>177972.95168289152</v>
      </c>
      <c r="AT457" s="24">
        <v>179390.5383899046</v>
      </c>
      <c r="AU457" s="24">
        <v>180808.85404364805</v>
      </c>
      <c r="AV457" s="24">
        <v>182576.11596567172</v>
      </c>
      <c r="AW457" s="24">
        <v>183748.00520895369</v>
      </c>
      <c r="AX457" s="24">
        <v>185165.5919159739</v>
      </c>
      <c r="AY457" s="24">
        <v>186583.90756971377</v>
      </c>
      <c r="AZ457" s="24">
        <v>188351.16949174093</v>
      </c>
      <c r="BA457" s="24">
        <v>189523.05873502296</v>
      </c>
      <c r="BB457" s="24">
        <v>190940.64544204355</v>
      </c>
      <c r="BC457" s="21">
        <v>192367.74736772897</v>
      </c>
    </row>
    <row r="458" spans="1:55" ht="16" x14ac:dyDescent="0.45">
      <c r="A458" s="13" t="s">
        <v>25</v>
      </c>
      <c r="B458" s="14" t="s">
        <v>96</v>
      </c>
      <c r="C458" s="15" t="s">
        <v>136</v>
      </c>
      <c r="D458" s="16" t="s">
        <v>34</v>
      </c>
      <c r="E458" s="17" t="s">
        <v>20</v>
      </c>
      <c r="F458" s="17" t="s">
        <v>20</v>
      </c>
      <c r="G458" s="17" t="s">
        <v>34</v>
      </c>
      <c r="H458" s="17" t="s">
        <v>20</v>
      </c>
      <c r="I458" s="17" t="s">
        <v>20</v>
      </c>
      <c r="J458" s="17" t="s">
        <v>20</v>
      </c>
      <c r="K458" s="17" t="s">
        <v>20</v>
      </c>
      <c r="L458" s="17" t="s">
        <v>20</v>
      </c>
      <c r="M458" s="17" t="s">
        <v>20</v>
      </c>
      <c r="N458" s="17" t="s">
        <v>20</v>
      </c>
      <c r="O458" s="17" t="s">
        <v>20</v>
      </c>
      <c r="P458" s="17" t="s">
        <v>20</v>
      </c>
      <c r="Q458" s="17" t="s">
        <v>34</v>
      </c>
      <c r="R458" s="18">
        <f>VLOOKUP($A458&amp;"_"&amp;$C458,watf_2016!$A:$AD,5,FALSE)</f>
        <v>714291</v>
      </c>
      <c r="S458" s="18">
        <f>VLOOKUP($A458&amp;"_"&amp;$C458,watf_2017!$A:$AD,18,FALSE)</f>
        <v>728832</v>
      </c>
      <c r="T458" s="18">
        <f>VLOOKUP($A458&amp;"_"&amp;$C458,watf_2018!$A:$AD,18,FALSE)</f>
        <v>734652</v>
      </c>
      <c r="U458" s="18">
        <f>VLOOKUP($A458&amp;"_"&amp;$C458,watf_2019!$A:$AD,18,FALSE)</f>
        <v>714112</v>
      </c>
      <c r="V458" s="18">
        <f>VLOOKUP($A458&amp;"_"&amp;$C458,watf_2020!$A:$AD,19,FALSE)</f>
        <v>654483</v>
      </c>
      <c r="W458" s="18">
        <f>VLOOKUP($A458&amp;"_"&amp;$C458,watf_2021!$A:$AD,18,FALSE)</f>
        <v>335594</v>
      </c>
      <c r="X458" s="18">
        <f>VLOOKUP($A458&amp;"_"&amp;$C458,watf_2021!$A:$AD,19,FALSE)</f>
        <v>363128.29444913514</v>
      </c>
      <c r="Y458" s="18">
        <v>468791</v>
      </c>
      <c r="Z458" s="18">
        <v>492447.27483447897</v>
      </c>
      <c r="AA458" s="18">
        <v>561825.34740018891</v>
      </c>
      <c r="AB458" s="18">
        <v>608128.99936245219</v>
      </c>
      <c r="AC458" s="18">
        <v>636140.6355061736</v>
      </c>
      <c r="AD458" s="18">
        <v>650724.90058134962</v>
      </c>
      <c r="AE458" s="18">
        <v>666526.55434803665</v>
      </c>
      <c r="AF458" s="18">
        <v>682958.6426594262</v>
      </c>
      <c r="AG458" s="18">
        <v>700083.4585085765</v>
      </c>
      <c r="AH458" s="18">
        <v>717097.28128284076</v>
      </c>
      <c r="AI458" s="18">
        <v>733885.35652172449</v>
      </c>
      <c r="AJ458" s="18">
        <v>750648.79080744775</v>
      </c>
      <c r="AK458" s="18">
        <v>766962.69115587813</v>
      </c>
      <c r="AL458" s="18">
        <v>782832.75009018951</v>
      </c>
      <c r="AM458" s="18">
        <v>798402.48665256414</v>
      </c>
      <c r="AN458" s="18">
        <v>813786.73061564262</v>
      </c>
      <c r="AO458" s="18">
        <v>828987.99406395259</v>
      </c>
      <c r="AP458" s="18">
        <v>843997.26481247437</v>
      </c>
      <c r="AQ458" s="18">
        <v>858866.41082510259</v>
      </c>
      <c r="AR458" s="18">
        <v>873641.12161718588</v>
      </c>
      <c r="AS458" s="18">
        <v>888253.85595210665</v>
      </c>
      <c r="AT458" s="18">
        <v>902726.99726875883</v>
      </c>
      <c r="AU458" s="18">
        <v>917034.54046330485</v>
      </c>
      <c r="AV458" s="18">
        <v>931253.78802430653</v>
      </c>
      <c r="AW458" s="18">
        <v>945313.63018763252</v>
      </c>
      <c r="AX458" s="18">
        <v>959237.28333117091</v>
      </c>
      <c r="AY458" s="18">
        <v>972997.39898643433</v>
      </c>
      <c r="AZ458" s="18">
        <v>986674.20949857356</v>
      </c>
      <c r="BA458" s="18">
        <v>1000193.1199072807</v>
      </c>
      <c r="BB458" s="18">
        <v>1013578.1067913568</v>
      </c>
      <c r="BC458" s="15">
        <v>1026917.8005285653</v>
      </c>
    </row>
    <row r="459" spans="1:55" ht="16" x14ac:dyDescent="0.45">
      <c r="A459" s="19" t="s">
        <v>22</v>
      </c>
      <c r="B459" s="20" t="s">
        <v>96</v>
      </c>
      <c r="C459" s="21" t="s">
        <v>137</v>
      </c>
      <c r="D459" s="22" t="s">
        <v>34</v>
      </c>
      <c r="E459" s="23" t="s">
        <v>20</v>
      </c>
      <c r="F459" s="23" t="s">
        <v>34</v>
      </c>
      <c r="G459" s="23" t="s">
        <v>34</v>
      </c>
      <c r="H459" s="23" t="s">
        <v>20</v>
      </c>
      <c r="I459" s="23" t="s">
        <v>20</v>
      </c>
      <c r="J459" s="23" t="s">
        <v>20</v>
      </c>
      <c r="K459" s="23" t="s">
        <v>20</v>
      </c>
      <c r="L459" s="23" t="s">
        <v>20</v>
      </c>
      <c r="M459" s="23" t="s">
        <v>20</v>
      </c>
      <c r="N459" s="23" t="s">
        <v>20</v>
      </c>
      <c r="O459" s="23" t="s">
        <v>20</v>
      </c>
      <c r="P459" s="23" t="s">
        <v>20</v>
      </c>
      <c r="Q459" s="23" t="s">
        <v>20</v>
      </c>
      <c r="R459" s="24" t="e">
        <f>VLOOKUP($A459&amp;"_"&amp;$C459,watf_2016!$A:$AD,5,FALSE)</f>
        <v>#N/A</v>
      </c>
      <c r="S459" s="24" t="e">
        <f>VLOOKUP($A459&amp;"_"&amp;$C459,watf_2017!$A:$AD,18,FALSE)</f>
        <v>#N/A</v>
      </c>
      <c r="T459" s="24" t="e">
        <f>VLOOKUP($A459&amp;"_"&amp;$C459,watf_2018!$A:$AD,18,FALSE)</f>
        <v>#N/A</v>
      </c>
      <c r="U459" s="24" t="e">
        <f>VLOOKUP($A459&amp;"_"&amp;$C459,watf_2019!$A:$AD,18,FALSE)</f>
        <v>#N/A</v>
      </c>
      <c r="V459" s="24" t="e">
        <f>VLOOKUP($A459&amp;"_"&amp;$C459,watf_2020!$A:$AD,19,FALSE)</f>
        <v>#N/A</v>
      </c>
      <c r="W459" s="24" t="e">
        <f>VLOOKUP($A459&amp;"_"&amp;$C459,watf_2021!$A:$AD,18,FALSE)</f>
        <v>#N/A</v>
      </c>
      <c r="X459" s="24" t="e">
        <f>VLOOKUP($A459&amp;"_"&amp;$C459,watf_2021!$A:$AD,19,FALSE)</f>
        <v>#N/A</v>
      </c>
      <c r="Y459" s="24">
        <v>972874</v>
      </c>
      <c r="Z459" s="24">
        <v>1293908.9416606044</v>
      </c>
      <c r="AA459" s="24">
        <v>1607958.9369758952</v>
      </c>
      <c r="AB459" s="24">
        <v>1934840.5661047092</v>
      </c>
      <c r="AC459" s="24">
        <v>2215215.4348818529</v>
      </c>
      <c r="AD459" s="24">
        <v>2408673.5763147399</v>
      </c>
      <c r="AE459" s="24">
        <v>2545283.0537184216</v>
      </c>
      <c r="AF459" s="24">
        <v>2653836.1751828273</v>
      </c>
      <c r="AG459" s="24">
        <v>2742020.2992783687</v>
      </c>
      <c r="AH459" s="24">
        <v>2832496.7151187919</v>
      </c>
      <c r="AI459" s="24">
        <v>2928905.5112420488</v>
      </c>
      <c r="AJ459" s="24">
        <v>3021474.93566377</v>
      </c>
      <c r="AK459" s="24">
        <v>3117332.3236782518</v>
      </c>
      <c r="AL459" s="24">
        <v>3213196.8196608215</v>
      </c>
      <c r="AM459" s="24">
        <v>3312438.1124992077</v>
      </c>
      <c r="AN459" s="24">
        <v>3405007.5369209084</v>
      </c>
      <c r="AO459" s="24">
        <v>3500864.9249353907</v>
      </c>
      <c r="AP459" s="24">
        <v>3596729.4209179608</v>
      </c>
      <c r="AQ459" s="24">
        <v>3695970.7137563271</v>
      </c>
      <c r="AR459" s="24">
        <v>3788540.1381780673</v>
      </c>
      <c r="AS459" s="24">
        <v>3884397.5261925394</v>
      </c>
      <c r="AT459" s="24">
        <v>3980262.0221750997</v>
      </c>
      <c r="AU459" s="24">
        <v>4079503.3150134762</v>
      </c>
      <c r="AV459" s="24">
        <v>4172072.7394352155</v>
      </c>
      <c r="AW459" s="24">
        <v>4267930.1274496783</v>
      </c>
      <c r="AX459" s="24">
        <v>4363794.6234322488</v>
      </c>
      <c r="AY459" s="24">
        <v>4463035.9162706332</v>
      </c>
      <c r="AZ459" s="24">
        <v>4555605.3406923544</v>
      </c>
      <c r="BA459" s="24">
        <v>4651462.7287068274</v>
      </c>
      <c r="BB459" s="24">
        <v>4747327.2246893775</v>
      </c>
      <c r="BC459" s="21">
        <v>4846568.5175277349</v>
      </c>
    </row>
    <row r="460" spans="1:55" ht="16" x14ac:dyDescent="0.45">
      <c r="A460" s="13" t="s">
        <v>23</v>
      </c>
      <c r="B460" s="14" t="s">
        <v>96</v>
      </c>
      <c r="C460" s="15" t="s">
        <v>137</v>
      </c>
      <c r="D460" s="16" t="s">
        <v>34</v>
      </c>
      <c r="E460" s="17" t="s">
        <v>20</v>
      </c>
      <c r="F460" s="17" t="s">
        <v>34</v>
      </c>
      <c r="G460" s="17" t="s">
        <v>34</v>
      </c>
      <c r="H460" s="17" t="s">
        <v>20</v>
      </c>
      <c r="I460" s="17" t="s">
        <v>20</v>
      </c>
      <c r="J460" s="17" t="s">
        <v>20</v>
      </c>
      <c r="K460" s="17" t="s">
        <v>20</v>
      </c>
      <c r="L460" s="17" t="s">
        <v>20</v>
      </c>
      <c r="M460" s="17" t="s">
        <v>20</v>
      </c>
      <c r="N460" s="17" t="s">
        <v>20</v>
      </c>
      <c r="O460" s="17" t="s">
        <v>20</v>
      </c>
      <c r="P460" s="17" t="s">
        <v>20</v>
      </c>
      <c r="Q460" s="17" t="s">
        <v>20</v>
      </c>
      <c r="R460" s="18" t="e">
        <f>VLOOKUP($A460&amp;"_"&amp;$C460,watf_2016!$A:$AD,5,FALSE)</f>
        <v>#N/A</v>
      </c>
      <c r="S460" s="18" t="e">
        <f>VLOOKUP($A460&amp;"_"&amp;$C460,watf_2017!$A:$AD,18,FALSE)</f>
        <v>#N/A</v>
      </c>
      <c r="T460" s="18" t="e">
        <f>VLOOKUP($A460&amp;"_"&amp;$C460,watf_2018!$A:$AD,18,FALSE)</f>
        <v>#N/A</v>
      </c>
      <c r="U460" s="18" t="e">
        <f>VLOOKUP($A460&amp;"_"&amp;$C460,watf_2019!$A:$AD,18,FALSE)</f>
        <v>#N/A</v>
      </c>
      <c r="V460" s="18" t="e">
        <f>VLOOKUP($A460&amp;"_"&amp;$C460,watf_2020!$A:$AD,19,FALSE)</f>
        <v>#N/A</v>
      </c>
      <c r="W460" s="18" t="e">
        <f>VLOOKUP($A460&amp;"_"&amp;$C460,watf_2021!$A:$AD,18,FALSE)</f>
        <v>#N/A</v>
      </c>
      <c r="X460" s="18" t="e">
        <f>VLOOKUP($A460&amp;"_"&amp;$C460,watf_2021!$A:$AD,19,FALSE)</f>
        <v>#N/A</v>
      </c>
      <c r="Y460" s="18">
        <v>974489</v>
      </c>
      <c r="Z460" s="18">
        <v>1296056.8692861572</v>
      </c>
      <c r="AA460" s="18">
        <v>1610628.1970067071</v>
      </c>
      <c r="AB460" s="18">
        <v>1938052.459437514</v>
      </c>
      <c r="AC460" s="18">
        <v>2218892.7589005171</v>
      </c>
      <c r="AD460" s="18">
        <v>2412672.0466467133</v>
      </c>
      <c r="AE460" s="18">
        <v>2549508.2998774881</v>
      </c>
      <c r="AF460" s="18">
        <v>2658241.6227771924</v>
      </c>
      <c r="AG460" s="18">
        <v>2746572.1351618795</v>
      </c>
      <c r="AH460" s="18">
        <v>2837198.7445644517</v>
      </c>
      <c r="AI460" s="18">
        <v>2933767.5821789391</v>
      </c>
      <c r="AJ460" s="18">
        <v>3026490.6746197878</v>
      </c>
      <c r="AK460" s="18">
        <v>3122507.1887715124</v>
      </c>
      <c r="AL460" s="18">
        <v>3218530.8226907644</v>
      </c>
      <c r="AM460" s="18">
        <v>3317936.8590498264</v>
      </c>
      <c r="AN460" s="18">
        <v>3410659.9514906546</v>
      </c>
      <c r="AO460" s="18">
        <v>3506676.4656423791</v>
      </c>
      <c r="AP460" s="18">
        <v>3602700.0995616317</v>
      </c>
      <c r="AQ460" s="18">
        <v>3702106.1359206736</v>
      </c>
      <c r="AR460" s="18">
        <v>3794829.2283615419</v>
      </c>
      <c r="AS460" s="18">
        <v>3890845.7425132557</v>
      </c>
      <c r="AT460" s="18">
        <v>3986869.3764324989</v>
      </c>
      <c r="AU460" s="18">
        <v>4086275.4127915506</v>
      </c>
      <c r="AV460" s="18">
        <v>4178998.5052324189</v>
      </c>
      <c r="AW460" s="18">
        <v>4275015.0193841234</v>
      </c>
      <c r="AX460" s="18">
        <v>4371038.6533033764</v>
      </c>
      <c r="AY460" s="18">
        <v>4470444.689662436</v>
      </c>
      <c r="AZ460" s="18">
        <v>4563167.7821032852</v>
      </c>
      <c r="BA460" s="18">
        <v>4659184.2962550009</v>
      </c>
      <c r="BB460" s="18">
        <v>4755207.9301742325</v>
      </c>
      <c r="BC460" s="15">
        <v>4854613.9665332651</v>
      </c>
    </row>
    <row r="461" spans="1:55" ht="16" x14ac:dyDescent="0.45">
      <c r="A461" s="19" t="s">
        <v>25</v>
      </c>
      <c r="B461" s="20" t="s">
        <v>96</v>
      </c>
      <c r="C461" s="21" t="s">
        <v>137</v>
      </c>
      <c r="D461" s="22" t="s">
        <v>34</v>
      </c>
      <c r="E461" s="23" t="s">
        <v>20</v>
      </c>
      <c r="F461" s="23" t="s">
        <v>34</v>
      </c>
      <c r="G461" s="23" t="s">
        <v>34</v>
      </c>
      <c r="H461" s="23" t="s">
        <v>20</v>
      </c>
      <c r="I461" s="23" t="s">
        <v>20</v>
      </c>
      <c r="J461" s="23" t="s">
        <v>20</v>
      </c>
      <c r="K461" s="23" t="s">
        <v>20</v>
      </c>
      <c r="L461" s="23" t="s">
        <v>20</v>
      </c>
      <c r="M461" s="23" t="s">
        <v>20</v>
      </c>
      <c r="N461" s="23" t="s">
        <v>20</v>
      </c>
      <c r="O461" s="23" t="s">
        <v>20</v>
      </c>
      <c r="P461" s="23" t="s">
        <v>20</v>
      </c>
      <c r="Q461" s="23" t="s">
        <v>20</v>
      </c>
      <c r="R461" s="24" t="e">
        <f>VLOOKUP($A461&amp;"_"&amp;$C461,watf_2016!$A:$AD,5,FALSE)</f>
        <v>#N/A</v>
      </c>
      <c r="S461" s="24" t="e">
        <f>VLOOKUP($A461&amp;"_"&amp;$C461,watf_2017!$A:$AD,18,FALSE)</f>
        <v>#N/A</v>
      </c>
      <c r="T461" s="24" t="e">
        <f>VLOOKUP($A461&amp;"_"&amp;$C461,watf_2018!$A:$AD,18,FALSE)</f>
        <v>#N/A</v>
      </c>
      <c r="U461" s="24" t="e">
        <f>VLOOKUP($A461&amp;"_"&amp;$C461,watf_2019!$A:$AD,18,FALSE)</f>
        <v>#N/A</v>
      </c>
      <c r="V461" s="24" t="e">
        <f>VLOOKUP($A461&amp;"_"&amp;$C461,watf_2020!$A:$AD,19,FALSE)</f>
        <v>#N/A</v>
      </c>
      <c r="W461" s="24" t="e">
        <f>VLOOKUP($A461&amp;"_"&amp;$C461,watf_2021!$A:$AD,18,FALSE)</f>
        <v>#N/A</v>
      </c>
      <c r="X461" s="24" t="e">
        <f>VLOOKUP($A461&amp;"_"&amp;$C461,watf_2021!$A:$AD,19,FALSE)</f>
        <v>#N/A</v>
      </c>
      <c r="Y461" s="24">
        <v>51087</v>
      </c>
      <c r="Z461" s="24">
        <v>59738.924602253057</v>
      </c>
      <c r="AA461" s="24">
        <v>68768.546103207598</v>
      </c>
      <c r="AB461" s="24">
        <v>78490.968823494957</v>
      </c>
      <c r="AC461" s="24">
        <v>87459.200397117558</v>
      </c>
      <c r="AD461" s="24">
        <v>94678.706981148265</v>
      </c>
      <c r="AE461" s="24">
        <v>99499.71951125277</v>
      </c>
      <c r="AF461" s="24">
        <v>103359.40853084609</v>
      </c>
      <c r="AG461" s="24">
        <v>106796.64233614939</v>
      </c>
      <c r="AH461" s="24">
        <v>110294.36890767267</v>
      </c>
      <c r="AI461" s="24">
        <v>114057.76230645928</v>
      </c>
      <c r="AJ461" s="24">
        <v>117496.944428085</v>
      </c>
      <c r="AK461" s="24">
        <v>121136.05020326005</v>
      </c>
      <c r="AL461" s="24">
        <v>124775.52901523939</v>
      </c>
      <c r="AM461" s="24">
        <v>128613.44111917974</v>
      </c>
      <c r="AN461" s="24">
        <v>132052.62324080468</v>
      </c>
      <c r="AO461" s="24">
        <v>135691.72901597901</v>
      </c>
      <c r="AP461" s="24">
        <v>139331.20782795869</v>
      </c>
      <c r="AQ461" s="24">
        <v>143169.11993189825</v>
      </c>
      <c r="AR461" s="24">
        <v>146608.30205352418</v>
      </c>
      <c r="AS461" s="24">
        <v>150247.40782869843</v>
      </c>
      <c r="AT461" s="24">
        <v>153886.88664067775</v>
      </c>
      <c r="AU461" s="24">
        <v>157724.79874461732</v>
      </c>
      <c r="AV461" s="24">
        <v>161163.98086624334</v>
      </c>
      <c r="AW461" s="24">
        <v>164803.08664141811</v>
      </c>
      <c r="AX461" s="24">
        <v>168442.56545339714</v>
      </c>
      <c r="AY461" s="24">
        <v>172280.47755733697</v>
      </c>
      <c r="AZ461" s="24">
        <v>175719.65967896301</v>
      </c>
      <c r="BA461" s="24">
        <v>179358.76545413706</v>
      </c>
      <c r="BB461" s="24">
        <v>182998.244266116</v>
      </c>
      <c r="BC461" s="21">
        <v>186836.15637005513</v>
      </c>
    </row>
    <row r="462" spans="1:55" ht="16" x14ac:dyDescent="0.45">
      <c r="A462" s="13" t="s">
        <v>22</v>
      </c>
      <c r="B462" s="14" t="s">
        <v>96</v>
      </c>
      <c r="C462" s="15" t="s">
        <v>138</v>
      </c>
      <c r="D462" s="16" t="s">
        <v>34</v>
      </c>
      <c r="E462" s="17" t="s">
        <v>20</v>
      </c>
      <c r="F462" s="17" t="s">
        <v>34</v>
      </c>
      <c r="G462" s="17" t="s">
        <v>34</v>
      </c>
      <c r="H462" s="17" t="s">
        <v>20</v>
      </c>
      <c r="I462" s="17" t="s">
        <v>20</v>
      </c>
      <c r="J462" s="17" t="s">
        <v>20</v>
      </c>
      <c r="K462" s="17" t="s">
        <v>20</v>
      </c>
      <c r="L462" s="17" t="s">
        <v>20</v>
      </c>
      <c r="M462" s="17" t="s">
        <v>20</v>
      </c>
      <c r="N462" s="17" t="s">
        <v>20</v>
      </c>
      <c r="O462" s="17" t="s">
        <v>20</v>
      </c>
      <c r="P462" s="17" t="s">
        <v>20</v>
      </c>
      <c r="Q462" s="17" t="s">
        <v>20</v>
      </c>
      <c r="R462" s="18" t="e">
        <f>VLOOKUP($A462&amp;"_"&amp;$C462,watf_2016!$A:$AD,5,FALSE)</f>
        <v>#N/A</v>
      </c>
      <c r="S462" s="18" t="e">
        <f>VLOOKUP($A462&amp;"_"&amp;$C462,watf_2017!$A:$AD,18,FALSE)</f>
        <v>#N/A</v>
      </c>
      <c r="T462" s="18" t="e">
        <f>VLOOKUP($A462&amp;"_"&amp;$C462,watf_2018!$A:$AD,18,FALSE)</f>
        <v>#N/A</v>
      </c>
      <c r="U462" s="18" t="e">
        <f>VLOOKUP($A462&amp;"_"&amp;$C462,watf_2019!$A:$AD,18,FALSE)</f>
        <v>#N/A</v>
      </c>
      <c r="V462" s="18" t="e">
        <f>VLOOKUP($A462&amp;"_"&amp;$C462,watf_2020!$A:$AD,19,FALSE)</f>
        <v>#N/A</v>
      </c>
      <c r="W462" s="18" t="e">
        <f>VLOOKUP($A462&amp;"_"&amp;$C462,watf_2021!$A:$AD,18,FALSE)</f>
        <v>#N/A</v>
      </c>
      <c r="X462" s="18" t="e">
        <f>VLOOKUP($A462&amp;"_"&amp;$C462,watf_2021!$A:$AD,19,FALSE)</f>
        <v>#N/A</v>
      </c>
      <c r="Y462" s="18">
        <v>2005199</v>
      </c>
      <c r="Z462" s="18">
        <v>2617614.7736711628</v>
      </c>
      <c r="AA462" s="18">
        <v>2980013.2491139518</v>
      </c>
      <c r="AB462" s="18">
        <v>3387554.9440322439</v>
      </c>
      <c r="AC462" s="18">
        <v>3802825.756454858</v>
      </c>
      <c r="AD462" s="18">
        <v>4236787.2467132779</v>
      </c>
      <c r="AE462" s="18">
        <v>4592224.6154546784</v>
      </c>
      <c r="AF462" s="18">
        <v>4827925.2059002221</v>
      </c>
      <c r="AG462" s="18">
        <v>5122643.450744112</v>
      </c>
      <c r="AH462" s="18">
        <v>5417884.9132731622</v>
      </c>
      <c r="AI462" s="18">
        <v>5771325.0603853622</v>
      </c>
      <c r="AJ462" s="18">
        <v>6012284.1656036731</v>
      </c>
      <c r="AK462" s="18">
        <v>6307897.1041006809</v>
      </c>
      <c r="AL462" s="18">
        <v>6600510.3987608198</v>
      </c>
      <c r="AM462" s="18">
        <v>6945767.5019275472</v>
      </c>
      <c r="AN462" s="18">
        <v>7175498.4179479629</v>
      </c>
      <c r="AO462" s="18">
        <v>7458830.4865166694</v>
      </c>
      <c r="AP462" s="18">
        <v>7739254.5197048718</v>
      </c>
      <c r="AQ462" s="18">
        <v>8071309.2592181144</v>
      </c>
      <c r="AR462" s="18">
        <v>8290162.808279735</v>
      </c>
      <c r="AS462" s="18">
        <v>8561585.0857125204</v>
      </c>
      <c r="AT462" s="18">
        <v>8830188.481259644</v>
      </c>
      <c r="AU462" s="18">
        <v>9149428.9582307935</v>
      </c>
      <c r="AV462" s="18">
        <v>9357746.4589614403</v>
      </c>
      <c r="AW462" s="18">
        <v>9617620.131034499</v>
      </c>
      <c r="AX462" s="18">
        <v>9874761.6811221931</v>
      </c>
      <c r="AY462" s="18">
        <v>10181565.790951004</v>
      </c>
      <c r="AZ462" s="18">
        <v>10379679.29743134</v>
      </c>
      <c r="BA462" s="18">
        <v>10628355.903445294</v>
      </c>
      <c r="BB462" s="18">
        <v>10874384.813679716</v>
      </c>
      <c r="BC462" s="15">
        <v>11169120.498302523</v>
      </c>
    </row>
    <row r="463" spans="1:55" ht="16" x14ac:dyDescent="0.45">
      <c r="A463" s="19" t="s">
        <v>23</v>
      </c>
      <c r="B463" s="20" t="s">
        <v>96</v>
      </c>
      <c r="C463" s="21" t="s">
        <v>138</v>
      </c>
      <c r="D463" s="22" t="s">
        <v>34</v>
      </c>
      <c r="E463" s="23" t="s">
        <v>20</v>
      </c>
      <c r="F463" s="23" t="s">
        <v>34</v>
      </c>
      <c r="G463" s="23" t="s">
        <v>34</v>
      </c>
      <c r="H463" s="23" t="s">
        <v>20</v>
      </c>
      <c r="I463" s="23" t="s">
        <v>20</v>
      </c>
      <c r="J463" s="23" t="s">
        <v>20</v>
      </c>
      <c r="K463" s="23" t="s">
        <v>20</v>
      </c>
      <c r="L463" s="23" t="s">
        <v>20</v>
      </c>
      <c r="M463" s="23" t="s">
        <v>20</v>
      </c>
      <c r="N463" s="23" t="s">
        <v>20</v>
      </c>
      <c r="O463" s="23" t="s">
        <v>20</v>
      </c>
      <c r="P463" s="23" t="s">
        <v>20</v>
      </c>
      <c r="Q463" s="23" t="s">
        <v>20</v>
      </c>
      <c r="R463" s="24" t="e">
        <f>VLOOKUP($A463&amp;"_"&amp;$C463,watf_2016!$A:$AD,5,FALSE)</f>
        <v>#N/A</v>
      </c>
      <c r="S463" s="24" t="e">
        <f>VLOOKUP($A463&amp;"_"&amp;$C463,watf_2017!$A:$AD,18,FALSE)</f>
        <v>#N/A</v>
      </c>
      <c r="T463" s="24" t="e">
        <f>VLOOKUP($A463&amp;"_"&amp;$C463,watf_2018!$A:$AD,18,FALSE)</f>
        <v>#N/A</v>
      </c>
      <c r="U463" s="24" t="e">
        <f>VLOOKUP($A463&amp;"_"&amp;$C463,watf_2019!$A:$AD,18,FALSE)</f>
        <v>#N/A</v>
      </c>
      <c r="V463" s="24" t="e">
        <f>VLOOKUP($A463&amp;"_"&amp;$C463,watf_2020!$A:$AD,19,FALSE)</f>
        <v>#N/A</v>
      </c>
      <c r="W463" s="24" t="e">
        <f>VLOOKUP($A463&amp;"_"&amp;$C463,watf_2021!$A:$AD,18,FALSE)</f>
        <v>#N/A</v>
      </c>
      <c r="X463" s="24" t="e">
        <f>VLOOKUP($A463&amp;"_"&amp;$C463,watf_2021!$A:$AD,19,FALSE)</f>
        <v>#N/A</v>
      </c>
      <c r="Y463" s="24">
        <v>2013677</v>
      </c>
      <c r="Z463" s="24">
        <v>2627600.8197392747</v>
      </c>
      <c r="AA463" s="24">
        <v>2991576.1774708801</v>
      </c>
      <c r="AB463" s="24">
        <v>3400851.6969599579</v>
      </c>
      <c r="AC463" s="24">
        <v>3817863.0258716447</v>
      </c>
      <c r="AD463" s="24">
        <v>4253557.8394716587</v>
      </c>
      <c r="AE463" s="24">
        <v>4609990.8066454129</v>
      </c>
      <c r="AF463" s="24">
        <v>4846355.4492957108</v>
      </c>
      <c r="AG463" s="24">
        <v>5141907.1057463717</v>
      </c>
      <c r="AH463" s="24">
        <v>5437989.2198498659</v>
      </c>
      <c r="AI463" s="24">
        <v>5792442.5795520553</v>
      </c>
      <c r="AJ463" s="24">
        <v>6034103.1359294681</v>
      </c>
      <c r="AK463" s="24">
        <v>6330570.1389286704</v>
      </c>
      <c r="AL463" s="24">
        <v>6624029.9974708539</v>
      </c>
      <c r="AM463" s="24">
        <v>6970286.0733444374</v>
      </c>
      <c r="AN463" s="24">
        <v>7200690.0878236433</v>
      </c>
      <c r="AO463" s="24">
        <v>7484845.210032641</v>
      </c>
      <c r="AP463" s="24">
        <v>7766085.0275647556</v>
      </c>
      <c r="AQ463" s="24">
        <v>8099105.4020263357</v>
      </c>
      <c r="AR463" s="24">
        <v>8318604.5827201605</v>
      </c>
      <c r="AS463" s="24">
        <v>8590819.8399556018</v>
      </c>
      <c r="AT463" s="24">
        <v>8860209.1711336691</v>
      </c>
      <c r="AU463" s="24">
        <v>9180382.9253025707</v>
      </c>
      <c r="AV463" s="24">
        <v>9389319.4527146537</v>
      </c>
      <c r="AW463" s="24">
        <v>9649956.9427957963</v>
      </c>
      <c r="AX463" s="24">
        <v>9907855.4858003762</v>
      </c>
      <c r="AY463" s="24">
        <v>10215561.469313484</v>
      </c>
      <c r="AZ463" s="24">
        <v>10414268.236006074</v>
      </c>
      <c r="BA463" s="24">
        <v>10663680.385917945</v>
      </c>
      <c r="BB463" s="24">
        <v>10910438.228146702</v>
      </c>
      <c r="BC463" s="21">
        <v>11206045.312043633</v>
      </c>
    </row>
    <row r="464" spans="1:55" ht="16" x14ac:dyDescent="0.45">
      <c r="A464" s="13" t="s">
        <v>19</v>
      </c>
      <c r="B464" s="14" t="s">
        <v>96</v>
      </c>
      <c r="C464" s="15" t="s">
        <v>139</v>
      </c>
      <c r="D464" s="16" t="s">
        <v>20</v>
      </c>
      <c r="E464" s="17" t="s">
        <v>20</v>
      </c>
      <c r="F464" s="17" t="s">
        <v>20</v>
      </c>
      <c r="G464" s="17" t="s">
        <v>20</v>
      </c>
      <c r="H464" s="17" t="s">
        <v>20</v>
      </c>
      <c r="I464" s="17" t="s">
        <v>34</v>
      </c>
      <c r="J464" s="17" t="s">
        <v>20</v>
      </c>
      <c r="K464" s="17" t="s">
        <v>20</v>
      </c>
      <c r="L464" s="17" t="s">
        <v>20</v>
      </c>
      <c r="M464" s="17" t="s">
        <v>20</v>
      </c>
      <c r="N464" s="17" t="s">
        <v>34</v>
      </c>
      <c r="O464" s="17" t="s">
        <v>34</v>
      </c>
      <c r="P464" s="17" t="s">
        <v>34</v>
      </c>
      <c r="Q464" s="17" t="s">
        <v>20</v>
      </c>
      <c r="R464" s="18">
        <f>VLOOKUP($A464&amp;"_"&amp;$C464,watf_2016!$A:$AD,5,FALSE)</f>
        <v>97097545</v>
      </c>
      <c r="S464" s="18">
        <f>VLOOKUP($A464&amp;"_"&amp;$C464,watf_2017!$A:$AD,18,FALSE)</f>
        <v>102418441</v>
      </c>
      <c r="T464" s="18">
        <f>VLOOKUP($A464&amp;"_"&amp;$C464,watf_2018!$A:$AD,18,FALSE)</f>
        <v>109412850</v>
      </c>
      <c r="U464" s="18">
        <f>VLOOKUP($A464&amp;"_"&amp;$C464,watf_2019!$A:$AD,18,FALSE)</f>
        <v>112784081</v>
      </c>
      <c r="V464" s="18">
        <f>VLOOKUP($A464&amp;"_"&amp;$C464,watf_2020!$A:$AD,19,FALSE)</f>
        <v>99946572</v>
      </c>
      <c r="W464" s="18">
        <f>VLOOKUP($A464&amp;"_"&amp;$C464,watf_2021!$A:$AD,18,FALSE)</f>
        <v>49661888</v>
      </c>
      <c r="X464" s="18">
        <f>VLOOKUP($A464&amp;"_"&amp;$C464,watf_2021!$A:$AD,19,FALSE)</f>
        <v>67465040.835064366</v>
      </c>
      <c r="Y464" s="18">
        <v>78159527</v>
      </c>
      <c r="Z464" s="18">
        <v>91623605.480843574</v>
      </c>
      <c r="AA464" s="18">
        <v>111037022.72283511</v>
      </c>
      <c r="AB464" s="18">
        <v>124156395.52651703</v>
      </c>
      <c r="AC464" s="18">
        <v>134747347.67393112</v>
      </c>
      <c r="AD464" s="18">
        <v>142480890.87334234</v>
      </c>
      <c r="AE464" s="18">
        <v>150192326.55194521</v>
      </c>
      <c r="AF464" s="18">
        <v>156093541.44697222</v>
      </c>
      <c r="AG464" s="18">
        <v>162396815.13089284</v>
      </c>
      <c r="AH464" s="18">
        <v>168713082.10601363</v>
      </c>
      <c r="AI464" s="18">
        <v>175119993.50220796</v>
      </c>
      <c r="AJ464" s="18">
        <v>181443680.23320898</v>
      </c>
      <c r="AK464" s="18">
        <v>187693188.25736517</v>
      </c>
      <c r="AL464" s="18">
        <v>193795349.06581086</v>
      </c>
      <c r="AM464" s="18">
        <v>199940332.06470048</v>
      </c>
      <c r="AN464" s="18">
        <v>205957469.47527301</v>
      </c>
      <c r="AO464" s="18">
        <v>212039302.02823588</v>
      </c>
      <c r="AP464" s="18">
        <v>218131260.64254934</v>
      </c>
      <c r="AQ464" s="18">
        <v>224297439.15030834</v>
      </c>
      <c r="AR464" s="18">
        <v>230340903.55304095</v>
      </c>
      <c r="AS464" s="18">
        <v>236447538.84490702</v>
      </c>
      <c r="AT464" s="18">
        <v>242554289.81525299</v>
      </c>
      <c r="AU464" s="18">
        <v>248720468.32301199</v>
      </c>
      <c r="AV464" s="18">
        <v>254763932.72574514</v>
      </c>
      <c r="AW464" s="18">
        <v>260870568.01761118</v>
      </c>
      <c r="AX464" s="18">
        <v>266977318.98795697</v>
      </c>
      <c r="AY464" s="18">
        <v>273143497.49571621</v>
      </c>
      <c r="AZ464" s="18">
        <v>279186961.8984493</v>
      </c>
      <c r="BA464" s="18">
        <v>285293597.19031489</v>
      </c>
      <c r="BB464" s="18">
        <v>291400348.1606611</v>
      </c>
      <c r="BC464" s="15">
        <v>297442256.45615065</v>
      </c>
    </row>
    <row r="465" spans="1:55" ht="16" x14ac:dyDescent="0.45">
      <c r="A465" s="19" t="s">
        <v>22</v>
      </c>
      <c r="B465" s="20" t="s">
        <v>96</v>
      </c>
      <c r="C465" s="21" t="s">
        <v>139</v>
      </c>
      <c r="D465" s="22" t="s">
        <v>20</v>
      </c>
      <c r="E465" s="23" t="s">
        <v>20</v>
      </c>
      <c r="F465" s="23" t="s">
        <v>20</v>
      </c>
      <c r="G465" s="23" t="s">
        <v>20</v>
      </c>
      <c r="H465" s="23" t="s">
        <v>20</v>
      </c>
      <c r="I465" s="23" t="s">
        <v>34</v>
      </c>
      <c r="J465" s="23" t="s">
        <v>20</v>
      </c>
      <c r="K465" s="23" t="s">
        <v>20</v>
      </c>
      <c r="L465" s="23" t="s">
        <v>20</v>
      </c>
      <c r="M465" s="23" t="s">
        <v>20</v>
      </c>
      <c r="N465" s="23" t="s">
        <v>34</v>
      </c>
      <c r="O465" s="23" t="s">
        <v>34</v>
      </c>
      <c r="P465" s="23" t="s">
        <v>34</v>
      </c>
      <c r="Q465" s="23" t="s">
        <v>20</v>
      </c>
      <c r="R465" s="24">
        <f>VLOOKUP($A465&amp;"_"&amp;$C465,watf_2016!$A:$AD,5,FALSE)</f>
        <v>84050389</v>
      </c>
      <c r="S465" s="24">
        <f>VLOOKUP($A465&amp;"_"&amp;$C465,watf_2017!$A:$AD,18,FALSE)</f>
        <v>71212541</v>
      </c>
      <c r="T465" s="24">
        <f>VLOOKUP($A465&amp;"_"&amp;$C465,watf_2018!$A:$AD,18,FALSE)</f>
        <v>83535278</v>
      </c>
      <c r="U465" s="24">
        <f>VLOOKUP($A465&amp;"_"&amp;$C465,watf_2019!$A:$AD,18,FALSE)</f>
        <v>97639107</v>
      </c>
      <c r="V465" s="24">
        <f>VLOOKUP($A465&amp;"_"&amp;$C465,watf_2020!$A:$AD,19,FALSE)</f>
        <v>108427124</v>
      </c>
      <c r="W465" s="24">
        <f>VLOOKUP($A465&amp;"_"&amp;$C465,watf_2021!$A:$AD,18,FALSE)</f>
        <v>31899516</v>
      </c>
      <c r="X465" s="24">
        <f>VLOOKUP($A465&amp;"_"&amp;$C465,watf_2021!$A:$AD,19,FALSE)</f>
        <v>59618236.190650545</v>
      </c>
      <c r="Y465" s="24">
        <v>103464077</v>
      </c>
      <c r="Z465" s="24">
        <v>124806095.98023251</v>
      </c>
      <c r="AA465" s="24">
        <v>129551485.39338414</v>
      </c>
      <c r="AB465" s="24">
        <v>137493851.10274699</v>
      </c>
      <c r="AC465" s="24">
        <v>144998181.05492082</v>
      </c>
      <c r="AD465" s="24">
        <v>152175657.13346952</v>
      </c>
      <c r="AE465" s="24">
        <v>158990219.5892505</v>
      </c>
      <c r="AF465" s="24">
        <v>165639428.33478558</v>
      </c>
      <c r="AG465" s="24">
        <v>172625268.73996958</v>
      </c>
      <c r="AH465" s="24">
        <v>179720630.80650285</v>
      </c>
      <c r="AI465" s="24">
        <v>186931953.27699181</v>
      </c>
      <c r="AJ465" s="24">
        <v>194277843.2548973</v>
      </c>
      <c r="AK465" s="24">
        <v>201563174.20227146</v>
      </c>
      <c r="AL465" s="24">
        <v>208783634.84298089</v>
      </c>
      <c r="AM465" s="24">
        <v>216050122.2142041</v>
      </c>
      <c r="AN465" s="24">
        <v>223395049.14068526</v>
      </c>
      <c r="AO465" s="24">
        <v>230795981.08022648</v>
      </c>
      <c r="AP465" s="24">
        <v>238322658.38142887</v>
      </c>
      <c r="AQ465" s="24">
        <v>245893284.48056218</v>
      </c>
      <c r="AR465" s="24">
        <v>253458579.77407479</v>
      </c>
      <c r="AS465" s="24">
        <v>261026599.11557892</v>
      </c>
      <c r="AT465" s="24">
        <v>268594623.16838336</v>
      </c>
      <c r="AU465" s="24">
        <v>276165249.26751673</v>
      </c>
      <c r="AV465" s="24">
        <v>283730544.56102961</v>
      </c>
      <c r="AW465" s="24">
        <v>291298563.90253359</v>
      </c>
      <c r="AX465" s="24">
        <v>298866587.95533812</v>
      </c>
      <c r="AY465" s="24">
        <v>306437214.05447149</v>
      </c>
      <c r="AZ465" s="24">
        <v>314002509.34798425</v>
      </c>
      <c r="BA465" s="24">
        <v>321570528.68948817</v>
      </c>
      <c r="BB465" s="24">
        <v>329138552.74229282</v>
      </c>
      <c r="BC465" s="21">
        <v>336703999.21471709</v>
      </c>
    </row>
    <row r="466" spans="1:55" ht="16" x14ac:dyDescent="0.45">
      <c r="A466" s="13" t="s">
        <v>23</v>
      </c>
      <c r="B466" s="14" t="s">
        <v>96</v>
      </c>
      <c r="C466" s="15" t="s">
        <v>139</v>
      </c>
      <c r="D466" s="16" t="s">
        <v>20</v>
      </c>
      <c r="E466" s="17" t="s">
        <v>20</v>
      </c>
      <c r="F466" s="17" t="s">
        <v>20</v>
      </c>
      <c r="G466" s="17" t="s">
        <v>20</v>
      </c>
      <c r="H466" s="17" t="s">
        <v>20</v>
      </c>
      <c r="I466" s="17" t="s">
        <v>34</v>
      </c>
      <c r="J466" s="17" t="s">
        <v>20</v>
      </c>
      <c r="K466" s="17" t="s">
        <v>20</v>
      </c>
      <c r="L466" s="17" t="s">
        <v>20</v>
      </c>
      <c r="M466" s="17" t="s">
        <v>20</v>
      </c>
      <c r="N466" s="17" t="s">
        <v>34</v>
      </c>
      <c r="O466" s="17" t="s">
        <v>34</v>
      </c>
      <c r="P466" s="17" t="s">
        <v>34</v>
      </c>
      <c r="Q466" s="17" t="s">
        <v>20</v>
      </c>
      <c r="R466" s="18">
        <f>VLOOKUP($A466&amp;"_"&amp;$C466,watf_2016!$A:$AD,5,FALSE)</f>
        <v>181542717</v>
      </c>
      <c r="S466" s="18">
        <f>VLOOKUP($A466&amp;"_"&amp;$C466,watf_2017!$A:$AD,18,FALSE)</f>
        <v>174037105</v>
      </c>
      <c r="T466" s="18">
        <f>VLOOKUP($A466&amp;"_"&amp;$C466,watf_2018!$A:$AD,18,FALSE)</f>
        <v>193477775</v>
      </c>
      <c r="U466" s="18">
        <f>VLOOKUP($A466&amp;"_"&amp;$C466,watf_2019!$A:$AD,18,FALSE)</f>
        <v>210866116</v>
      </c>
      <c r="V466" s="18">
        <f>VLOOKUP($A466&amp;"_"&amp;$C466,watf_2020!$A:$AD,19,FALSE)</f>
        <v>208911338</v>
      </c>
      <c r="W466" s="18">
        <f>VLOOKUP($A466&amp;"_"&amp;$C466,watf_2021!$A:$AD,18,FALSE)</f>
        <v>81647814</v>
      </c>
      <c r="X466" s="18">
        <f>VLOOKUP($A466&amp;"_"&amp;$C466,watf_2021!$A:$AD,19,FALSE)</f>
        <v>127247969.92570353</v>
      </c>
      <c r="Y466" s="18">
        <v>182026466</v>
      </c>
      <c r="Z466" s="18">
        <v>216598866.33612072</v>
      </c>
      <c r="AA466" s="18">
        <v>241122161.04140136</v>
      </c>
      <c r="AB466" s="18">
        <v>262230616.90788466</v>
      </c>
      <c r="AC466" s="18">
        <v>280366036.42010319</v>
      </c>
      <c r="AD466" s="18">
        <v>295310130.05027318</v>
      </c>
      <c r="AE466" s="18">
        <v>309868348.51577878</v>
      </c>
      <c r="AF466" s="18">
        <v>322446610.43648356</v>
      </c>
      <c r="AG466" s="18">
        <v>335765201.30593097</v>
      </c>
      <c r="AH466" s="18">
        <v>349206578.88015449</v>
      </c>
      <c r="AI466" s="18">
        <v>362855019.55262274</v>
      </c>
      <c r="AJ466" s="18">
        <v>376554916.95163137</v>
      </c>
      <c r="AK466" s="18">
        <v>390119777.74949729</v>
      </c>
      <c r="AL466" s="18">
        <v>403471950.30216569</v>
      </c>
      <c r="AM466" s="18">
        <v>416913168.85289639</v>
      </c>
      <c r="AN466" s="18">
        <v>430304871.78231585</v>
      </c>
      <c r="AO466" s="18">
        <v>443817542.59398401</v>
      </c>
      <c r="AP466" s="18">
        <v>457466386.20707542</v>
      </c>
      <c r="AQ466" s="18">
        <v>471233660.62326372</v>
      </c>
      <c r="AR466" s="18">
        <v>484872606.11049646</v>
      </c>
      <c r="AS466" s="18">
        <v>498577592.69738799</v>
      </c>
      <c r="AT466" s="18">
        <v>512282699.94109815</v>
      </c>
      <c r="AU466" s="18">
        <v>526049974.35728663</v>
      </c>
      <c r="AV466" s="18">
        <v>539688919.84452021</v>
      </c>
      <c r="AW466" s="18">
        <v>553393906.4314115</v>
      </c>
      <c r="AX466" s="18">
        <v>567099013.67512155</v>
      </c>
      <c r="AY466" s="18">
        <v>580866288.09131026</v>
      </c>
      <c r="AZ466" s="18">
        <v>594505233.57854366</v>
      </c>
      <c r="BA466" s="18">
        <v>608210220.16543448</v>
      </c>
      <c r="BB466" s="18">
        <v>621915327.40914512</v>
      </c>
      <c r="BC466" s="15">
        <v>635552864.85175407</v>
      </c>
    </row>
    <row r="467" spans="1:55" ht="16" x14ac:dyDescent="0.45">
      <c r="A467" s="19" t="s">
        <v>24</v>
      </c>
      <c r="B467" s="20" t="s">
        <v>96</v>
      </c>
      <c r="C467" s="21" t="s">
        <v>139</v>
      </c>
      <c r="D467" s="22" t="s">
        <v>20</v>
      </c>
      <c r="E467" s="23" t="s">
        <v>20</v>
      </c>
      <c r="F467" s="23" t="s">
        <v>20</v>
      </c>
      <c r="G467" s="23" t="s">
        <v>20</v>
      </c>
      <c r="H467" s="23" t="s">
        <v>20</v>
      </c>
      <c r="I467" s="23" t="s">
        <v>34</v>
      </c>
      <c r="J467" s="23" t="s">
        <v>20</v>
      </c>
      <c r="K467" s="23" t="s">
        <v>20</v>
      </c>
      <c r="L467" s="23" t="s">
        <v>20</v>
      </c>
      <c r="M467" s="23" t="s">
        <v>20</v>
      </c>
      <c r="N467" s="23" t="s">
        <v>34</v>
      </c>
      <c r="O467" s="23" t="s">
        <v>34</v>
      </c>
      <c r="P467" s="23" t="s">
        <v>34</v>
      </c>
      <c r="Q467" s="23" t="s">
        <v>20</v>
      </c>
      <c r="R467" s="24">
        <f>VLOOKUP($A467&amp;"_"&amp;$C467,watf_2016!$A:$AD,5,FALSE)</f>
        <v>924228</v>
      </c>
      <c r="S467" s="24">
        <f>VLOOKUP($A467&amp;"_"&amp;$C467,watf_2017!$A:$AD,18,FALSE)</f>
        <v>1059711</v>
      </c>
      <c r="T467" s="24">
        <f>VLOOKUP($A467&amp;"_"&amp;$C467,watf_2018!$A:$AD,18,FALSE)</f>
        <v>1276103</v>
      </c>
      <c r="U467" s="24">
        <f>VLOOKUP($A467&amp;"_"&amp;$C467,watf_2019!$A:$AD,18,FALSE)</f>
        <v>1417470.943</v>
      </c>
      <c r="V467" s="24">
        <f>VLOOKUP($A467&amp;"_"&amp;$C467,watf_2020!$A:$AD,19,FALSE)</f>
        <v>1563872</v>
      </c>
      <c r="W467" s="24">
        <f>VLOOKUP($A467&amp;"_"&amp;$C467,watf_2021!$A:$AD,18,FALSE)</f>
        <v>1388639.2720000001</v>
      </c>
      <c r="X467" s="24">
        <f>VLOOKUP($A467&amp;"_"&amp;$C467,watf_2021!$A:$AD,19,FALSE)</f>
        <v>1693719.3299280491</v>
      </c>
      <c r="Y467" s="24">
        <v>1619552.3130000001</v>
      </c>
      <c r="Z467" s="24">
        <v>1511074.2428229558</v>
      </c>
      <c r="AA467" s="24">
        <v>1649015.4075823841</v>
      </c>
      <c r="AB467" s="24">
        <v>1987268.1644735693</v>
      </c>
      <c r="AC467" s="24">
        <v>2142151.9689847743</v>
      </c>
      <c r="AD467" s="24">
        <v>2272619.3293577349</v>
      </c>
      <c r="AE467" s="24">
        <v>2397363.6871684291</v>
      </c>
      <c r="AF467" s="24">
        <v>2513101.16914446</v>
      </c>
      <c r="AG467" s="24">
        <v>2625132.8955745101</v>
      </c>
      <c r="AH467" s="24">
        <v>2735592.0431520487</v>
      </c>
      <c r="AI467" s="24">
        <v>2844317.0426928541</v>
      </c>
      <c r="AJ467" s="24">
        <v>2953574.1545024728</v>
      </c>
      <c r="AK467" s="24">
        <v>3056780.3532394678</v>
      </c>
      <c r="AL467" s="24">
        <v>3160288.3996859165</v>
      </c>
      <c r="AM467" s="24">
        <v>3263239.4558654958</v>
      </c>
      <c r="AN467" s="24">
        <v>3368040.7048006942</v>
      </c>
      <c r="AO467" s="24">
        <v>3468237.1965188393</v>
      </c>
      <c r="AP467" s="24">
        <v>3570299.8710678592</v>
      </c>
      <c r="AQ467" s="24">
        <v>3672188.2703906531</v>
      </c>
      <c r="AR467" s="24">
        <v>3776283.1936344807</v>
      </c>
      <c r="AS467" s="24">
        <v>3876065.0111565348</v>
      </c>
      <c r="AT467" s="24">
        <v>3977949.5595791047</v>
      </c>
      <c r="AU467" s="24">
        <v>4079837.9589019138</v>
      </c>
      <c r="AV467" s="24">
        <v>4183932.8821457275</v>
      </c>
      <c r="AW467" s="24">
        <v>4283714.6996677807</v>
      </c>
      <c r="AX467" s="24">
        <v>4385599.2480903771</v>
      </c>
      <c r="AY467" s="24">
        <v>4487487.6474131709</v>
      </c>
      <c r="AZ467" s="24">
        <v>4591582.5706569888</v>
      </c>
      <c r="BA467" s="24">
        <v>4691364.3881790526</v>
      </c>
      <c r="BB467" s="24">
        <v>4793248.9366016332</v>
      </c>
      <c r="BC467" s="21">
        <v>4894643.0333308922</v>
      </c>
    </row>
    <row r="468" spans="1:55" ht="16" x14ac:dyDescent="0.45">
      <c r="A468" s="13" t="s">
        <v>25</v>
      </c>
      <c r="B468" s="14" t="s">
        <v>96</v>
      </c>
      <c r="C468" s="15" t="s">
        <v>139</v>
      </c>
      <c r="D468" s="16" t="s">
        <v>20</v>
      </c>
      <c r="E468" s="17" t="s">
        <v>20</v>
      </c>
      <c r="F468" s="17" t="s">
        <v>20</v>
      </c>
      <c r="G468" s="17" t="s">
        <v>20</v>
      </c>
      <c r="H468" s="17" t="s">
        <v>20</v>
      </c>
      <c r="I468" s="17" t="s">
        <v>34</v>
      </c>
      <c r="J468" s="17" t="s">
        <v>20</v>
      </c>
      <c r="K468" s="17" t="s">
        <v>20</v>
      </c>
      <c r="L468" s="17" t="s">
        <v>20</v>
      </c>
      <c r="M468" s="17" t="s">
        <v>20</v>
      </c>
      <c r="N468" s="17" t="s">
        <v>34</v>
      </c>
      <c r="O468" s="17" t="s">
        <v>34</v>
      </c>
      <c r="P468" s="17" t="s">
        <v>34</v>
      </c>
      <c r="Q468" s="17" t="s">
        <v>20</v>
      </c>
      <c r="R468" s="18">
        <f>VLOOKUP($A468&amp;"_"&amp;$C468,watf_2016!$A:$AD,5,FALSE)</f>
        <v>1456141</v>
      </c>
      <c r="S468" s="18">
        <f>VLOOKUP($A468&amp;"_"&amp;$C468,watf_2017!$A:$AD,18,FALSE)</f>
        <v>1451554</v>
      </c>
      <c r="T468" s="18">
        <f>VLOOKUP($A468&amp;"_"&amp;$C468,watf_2018!$A:$AD,18,FALSE)</f>
        <v>1499952</v>
      </c>
      <c r="U468" s="18">
        <f>VLOOKUP($A468&amp;"_"&amp;$C468,watf_2019!$A:$AD,18,FALSE)</f>
        <v>1544164</v>
      </c>
      <c r="V468" s="18">
        <f>VLOOKUP($A468&amp;"_"&amp;$C468,watf_2020!$A:$AD,19,FALSE)</f>
        <v>1556417</v>
      </c>
      <c r="W468" s="18">
        <f>VLOOKUP($A468&amp;"_"&amp;$C468,watf_2021!$A:$AD,18,FALSE)</f>
        <v>854046</v>
      </c>
      <c r="X468" s="18">
        <f>VLOOKUP($A468&amp;"_"&amp;$C468,watf_2021!$A:$AD,19,FALSE)</f>
        <v>1117037.7138349037</v>
      </c>
      <c r="Y468" s="18">
        <v>1487692</v>
      </c>
      <c r="Z468" s="18">
        <v>1702654.5492227932</v>
      </c>
      <c r="AA468" s="18">
        <v>1857540.0697169416</v>
      </c>
      <c r="AB468" s="18">
        <v>1987627.7954406305</v>
      </c>
      <c r="AC468" s="18">
        <v>2098582.5915714055</v>
      </c>
      <c r="AD468" s="18">
        <v>2189410.5951635167</v>
      </c>
      <c r="AE468" s="18">
        <v>2276911.441977472</v>
      </c>
      <c r="AF468" s="18">
        <v>2351786.0089320475</v>
      </c>
      <c r="AG468" s="18">
        <v>2430229.1249773712</v>
      </c>
      <c r="AH468" s="18">
        <v>2508562.1116398801</v>
      </c>
      <c r="AI468" s="18">
        <v>2587276.6453446476</v>
      </c>
      <c r="AJ468" s="18">
        <v>2665438.225714766</v>
      </c>
      <c r="AK468" s="18">
        <v>2742003.3043977898</v>
      </c>
      <c r="AL468" s="18">
        <v>2816541.3540596738</v>
      </c>
      <c r="AM468" s="18">
        <v>2890799.0763447462</v>
      </c>
      <c r="AN468" s="18">
        <v>2963969.9095274853</v>
      </c>
      <c r="AO468" s="18">
        <v>3037045.4299864327</v>
      </c>
      <c r="AP468" s="18">
        <v>3110097.6216105237</v>
      </c>
      <c r="AQ468" s="18">
        <v>3183029.7919903276</v>
      </c>
      <c r="AR468" s="18">
        <v>3254453.9722624943</v>
      </c>
      <c r="AS468" s="18">
        <v>3325478.3734800317</v>
      </c>
      <c r="AT468" s="18">
        <v>3395736.2933936007</v>
      </c>
      <c r="AU468" s="18">
        <v>3465578.4080725941</v>
      </c>
      <c r="AV468" s="18">
        <v>3533955.7922674916</v>
      </c>
      <c r="AW468" s="18">
        <v>3601952.173466288</v>
      </c>
      <c r="AX468" s="18">
        <v>3669208.8745055059</v>
      </c>
      <c r="AY468" s="18">
        <v>3736068.7899123682</v>
      </c>
      <c r="AZ468" s="18">
        <v>3801506.0425732778</v>
      </c>
      <c r="BA468" s="18">
        <v>3866580.4292803416</v>
      </c>
      <c r="BB468" s="18">
        <v>3930941.1183710061</v>
      </c>
      <c r="BC468" s="15">
        <v>3994251.7407598924</v>
      </c>
    </row>
    <row r="469" spans="1:55" ht="16" x14ac:dyDescent="0.45">
      <c r="A469" s="19" t="s">
        <v>22</v>
      </c>
      <c r="B469" s="20" t="s">
        <v>96</v>
      </c>
      <c r="C469" s="21" t="s">
        <v>140</v>
      </c>
      <c r="D469" s="22" t="s">
        <v>20</v>
      </c>
      <c r="E469" s="23" t="s">
        <v>20</v>
      </c>
      <c r="F469" s="23" t="s">
        <v>20</v>
      </c>
      <c r="G469" s="23" t="s">
        <v>20</v>
      </c>
      <c r="H469" s="23" t="s">
        <v>20</v>
      </c>
      <c r="I469" s="23" t="s">
        <v>34</v>
      </c>
      <c r="J469" s="23" t="s">
        <v>20</v>
      </c>
      <c r="K469" s="23" t="s">
        <v>20</v>
      </c>
      <c r="L469" s="23" t="s">
        <v>20</v>
      </c>
      <c r="M469" s="23" t="s">
        <v>20</v>
      </c>
      <c r="N469" s="23" t="s">
        <v>20</v>
      </c>
      <c r="O469" s="23" t="s">
        <v>20</v>
      </c>
      <c r="P469" s="23" t="s">
        <v>20</v>
      </c>
      <c r="Q469" s="23" t="s">
        <v>20</v>
      </c>
      <c r="R469" s="24" t="e">
        <f>VLOOKUP($A469&amp;"_"&amp;$C469,watf_2016!$A:$AD,5,FALSE)</f>
        <v>#N/A</v>
      </c>
      <c r="S469" s="24" t="e">
        <f>VLOOKUP($A469&amp;"_"&amp;$C469,watf_2017!$A:$AD,18,FALSE)</f>
        <v>#N/A</v>
      </c>
      <c r="T469" s="24" t="e">
        <f>VLOOKUP($A469&amp;"_"&amp;$C469,watf_2018!$A:$AD,18,FALSE)</f>
        <v>#N/A</v>
      </c>
      <c r="U469" s="24" t="e">
        <f>VLOOKUP($A469&amp;"_"&amp;$C469,watf_2019!$A:$AD,18,FALSE)</f>
        <v>#N/A</v>
      </c>
      <c r="V469" s="24" t="e">
        <f>VLOOKUP($A469&amp;"_"&amp;$C469,watf_2020!$A:$AD,19,FALSE)</f>
        <v>#N/A</v>
      </c>
      <c r="W469" s="24" t="e">
        <f>VLOOKUP($A469&amp;"_"&amp;$C469,watf_2021!$A:$AD,18,FALSE)</f>
        <v>#N/A</v>
      </c>
      <c r="X469" s="24" t="e">
        <f>VLOOKUP($A469&amp;"_"&amp;$C469,watf_2021!$A:$AD,19,FALSE)</f>
        <v>#N/A</v>
      </c>
      <c r="Y469" s="24">
        <v>2989018</v>
      </c>
      <c r="Z469" s="24">
        <v>3488955.1404577373</v>
      </c>
      <c r="AA469" s="24">
        <v>3656081.8655394372</v>
      </c>
      <c r="AB469" s="24">
        <v>3826058.9798145066</v>
      </c>
      <c r="AC469" s="24">
        <v>3974442.4104750999</v>
      </c>
      <c r="AD469" s="24">
        <v>4112152.5240193433</v>
      </c>
      <c r="AE469" s="24">
        <v>4248338.7697278829</v>
      </c>
      <c r="AF469" s="24">
        <v>4387584.9472159892</v>
      </c>
      <c r="AG469" s="24">
        <v>4530120.6356237708</v>
      </c>
      <c r="AH469" s="24">
        <v>4676447.7314871484</v>
      </c>
      <c r="AI469" s="24">
        <v>4826956.3003127044</v>
      </c>
      <c r="AJ469" s="24">
        <v>4982260.1133817323</v>
      </c>
      <c r="AK469" s="24">
        <v>5137491.7726983484</v>
      </c>
      <c r="AL469" s="24">
        <v>5292723.7224957906</v>
      </c>
      <c r="AM469" s="24">
        <v>5447908.7390528526</v>
      </c>
      <c r="AN469" s="24">
        <v>5603212.5521218991</v>
      </c>
      <c r="AO469" s="24">
        <v>5758444.2114384864</v>
      </c>
      <c r="AP469" s="24">
        <v>5913676.1612359583</v>
      </c>
      <c r="AQ469" s="24">
        <v>6068861.1777930018</v>
      </c>
      <c r="AR469" s="24">
        <v>6224164.990862038</v>
      </c>
      <c r="AS469" s="24">
        <v>6379396.6501786159</v>
      </c>
      <c r="AT469" s="24">
        <v>6534628.5999761168</v>
      </c>
      <c r="AU469" s="24">
        <v>6689813.6165331397</v>
      </c>
      <c r="AV469" s="24">
        <v>6845117.4296021666</v>
      </c>
      <c r="AW469" s="24">
        <v>7000349.0889187641</v>
      </c>
      <c r="AX469" s="24">
        <v>7155581.0387162352</v>
      </c>
      <c r="AY469" s="24">
        <v>7310766.0552732684</v>
      </c>
      <c r="AZ469" s="24">
        <v>7466069.8683423055</v>
      </c>
      <c r="BA469" s="24">
        <v>7621301.5276588928</v>
      </c>
      <c r="BB469" s="24">
        <v>7776533.4774563545</v>
      </c>
      <c r="BC469" s="21">
        <v>7931718.4940134268</v>
      </c>
    </row>
    <row r="470" spans="1:55" ht="16" x14ac:dyDescent="0.45">
      <c r="A470" s="13" t="s">
        <v>23</v>
      </c>
      <c r="B470" s="14" t="s">
        <v>96</v>
      </c>
      <c r="C470" s="15" t="s">
        <v>140</v>
      </c>
      <c r="D470" s="16" t="s">
        <v>20</v>
      </c>
      <c r="E470" s="17" t="s">
        <v>20</v>
      </c>
      <c r="F470" s="17" t="s">
        <v>20</v>
      </c>
      <c r="G470" s="17" t="s">
        <v>20</v>
      </c>
      <c r="H470" s="17" t="s">
        <v>20</v>
      </c>
      <c r="I470" s="17" t="s">
        <v>34</v>
      </c>
      <c r="J470" s="17" t="s">
        <v>20</v>
      </c>
      <c r="K470" s="17" t="s">
        <v>20</v>
      </c>
      <c r="L470" s="17" t="s">
        <v>20</v>
      </c>
      <c r="M470" s="17" t="s">
        <v>20</v>
      </c>
      <c r="N470" s="17" t="s">
        <v>20</v>
      </c>
      <c r="O470" s="17" t="s">
        <v>20</v>
      </c>
      <c r="P470" s="17" t="s">
        <v>20</v>
      </c>
      <c r="Q470" s="17" t="s">
        <v>20</v>
      </c>
      <c r="R470" s="18" t="e">
        <f>VLOOKUP($A470&amp;"_"&amp;$C470,watf_2016!$A:$AD,5,FALSE)</f>
        <v>#N/A</v>
      </c>
      <c r="S470" s="18" t="e">
        <f>VLOOKUP($A470&amp;"_"&amp;$C470,watf_2017!$A:$AD,18,FALSE)</f>
        <v>#N/A</v>
      </c>
      <c r="T470" s="18" t="e">
        <f>VLOOKUP($A470&amp;"_"&amp;$C470,watf_2018!$A:$AD,18,FALSE)</f>
        <v>#N/A</v>
      </c>
      <c r="U470" s="18" t="e">
        <f>VLOOKUP($A470&amp;"_"&amp;$C470,watf_2019!$A:$AD,18,FALSE)</f>
        <v>#N/A</v>
      </c>
      <c r="V470" s="18" t="e">
        <f>VLOOKUP($A470&amp;"_"&amp;$C470,watf_2020!$A:$AD,19,FALSE)</f>
        <v>#N/A</v>
      </c>
      <c r="W470" s="18" t="e">
        <f>VLOOKUP($A470&amp;"_"&amp;$C470,watf_2021!$A:$AD,18,FALSE)</f>
        <v>#N/A</v>
      </c>
      <c r="X470" s="18" t="e">
        <f>VLOOKUP($A470&amp;"_"&amp;$C470,watf_2021!$A:$AD,19,FALSE)</f>
        <v>#N/A</v>
      </c>
      <c r="Y470" s="18">
        <v>2989018</v>
      </c>
      <c r="Z470" s="18">
        <v>3488955.1404577373</v>
      </c>
      <c r="AA470" s="18">
        <v>3656081.8655394372</v>
      </c>
      <c r="AB470" s="18">
        <v>3826058.9798145066</v>
      </c>
      <c r="AC470" s="18">
        <v>3974442.4104750999</v>
      </c>
      <c r="AD470" s="18">
        <v>4112152.5240193433</v>
      </c>
      <c r="AE470" s="18">
        <v>4248338.7697278829</v>
      </c>
      <c r="AF470" s="18">
        <v>4387584.9472159892</v>
      </c>
      <c r="AG470" s="18">
        <v>4530120.6356237708</v>
      </c>
      <c r="AH470" s="18">
        <v>4676447.7314871484</v>
      </c>
      <c r="AI470" s="18">
        <v>4826956.3003127044</v>
      </c>
      <c r="AJ470" s="18">
        <v>4982260.1133817323</v>
      </c>
      <c r="AK470" s="18">
        <v>5137491.7726983484</v>
      </c>
      <c r="AL470" s="18">
        <v>5292723.7224957906</v>
      </c>
      <c r="AM470" s="18">
        <v>5447908.7390528526</v>
      </c>
      <c r="AN470" s="18">
        <v>5603212.5521218991</v>
      </c>
      <c r="AO470" s="18">
        <v>5758444.2114384864</v>
      </c>
      <c r="AP470" s="18">
        <v>5913676.1612359583</v>
      </c>
      <c r="AQ470" s="18">
        <v>6068861.1777930018</v>
      </c>
      <c r="AR470" s="18">
        <v>6224164.990862038</v>
      </c>
      <c r="AS470" s="18">
        <v>6379396.6501786159</v>
      </c>
      <c r="AT470" s="18">
        <v>6534628.5999761168</v>
      </c>
      <c r="AU470" s="18">
        <v>6689813.6165331397</v>
      </c>
      <c r="AV470" s="18">
        <v>6845117.4296021666</v>
      </c>
      <c r="AW470" s="18">
        <v>7000349.0889187641</v>
      </c>
      <c r="AX470" s="18">
        <v>7155581.0387162352</v>
      </c>
      <c r="AY470" s="18">
        <v>7310766.0552732684</v>
      </c>
      <c r="AZ470" s="18">
        <v>7466069.8683423055</v>
      </c>
      <c r="BA470" s="18">
        <v>7621301.5276588928</v>
      </c>
      <c r="BB470" s="18">
        <v>7776533.4774563545</v>
      </c>
      <c r="BC470" s="15">
        <v>7931718.4940134268</v>
      </c>
    </row>
    <row r="471" spans="1:55" ht="16" x14ac:dyDescent="0.45">
      <c r="A471" s="19" t="s">
        <v>19</v>
      </c>
      <c r="B471" s="20" t="s">
        <v>141</v>
      </c>
      <c r="C471" s="21" t="s">
        <v>142</v>
      </c>
      <c r="D471" s="22" t="s">
        <v>20</v>
      </c>
      <c r="E471" s="23" t="s">
        <v>20</v>
      </c>
      <c r="F471" s="23" t="s">
        <v>20</v>
      </c>
      <c r="G471" s="23" t="s">
        <v>20</v>
      </c>
      <c r="H471" s="23" t="s">
        <v>20</v>
      </c>
      <c r="I471" s="23" t="s">
        <v>34</v>
      </c>
      <c r="J471" s="23" t="s">
        <v>20</v>
      </c>
      <c r="K471" s="23" t="s">
        <v>20</v>
      </c>
      <c r="L471" s="23" t="s">
        <v>20</v>
      </c>
      <c r="M471" s="23" t="s">
        <v>20</v>
      </c>
      <c r="N471" s="23" t="s">
        <v>20</v>
      </c>
      <c r="O471" s="23" t="s">
        <v>20</v>
      </c>
      <c r="P471" s="23" t="s">
        <v>20</v>
      </c>
      <c r="Q471" s="23" t="s">
        <v>20</v>
      </c>
      <c r="R471" s="24">
        <f>VLOOKUP($A471&amp;"_"&amp;$C471,watf_2016!$A:$AD,5,FALSE)</f>
        <v>20475035</v>
      </c>
      <c r="S471" s="24">
        <f>VLOOKUP($A471&amp;"_"&amp;$C471,watf_2017!$A:$AD,18,FALSE)</f>
        <v>20783635</v>
      </c>
      <c r="T471" s="24">
        <f>VLOOKUP($A471&amp;"_"&amp;$C471,watf_2018!$A:$AD,18,FALSE)</f>
        <v>24198243</v>
      </c>
      <c r="U471" s="24">
        <f>VLOOKUP($A471&amp;"_"&amp;$C471,watf_2019!$A:$AD,18,FALSE)</f>
        <v>27095152</v>
      </c>
      <c r="V471" s="24">
        <f>VLOOKUP($A471&amp;"_"&amp;$C471,watf_2020!$A:$AD,19,FALSE)</f>
        <v>30550358</v>
      </c>
      <c r="W471" s="24">
        <f>VLOOKUP($A471&amp;"_"&amp;$C471,watf_2021!$A:$AD,18,FALSE)</f>
        <v>7002169</v>
      </c>
      <c r="X471" s="24">
        <f>VLOOKUP($A471&amp;"_"&amp;$C471,watf_2021!$A:$AD,19,FALSE)</f>
        <v>11971955.778264089</v>
      </c>
      <c r="Y471" s="24">
        <v>26395487</v>
      </c>
      <c r="Z471" s="24">
        <v>32638924.756837498</v>
      </c>
      <c r="AA471" s="24">
        <v>34625108.106052965</v>
      </c>
      <c r="AB471" s="24">
        <v>36558229.075265661</v>
      </c>
      <c r="AC471" s="24">
        <v>38260879.33829727</v>
      </c>
      <c r="AD471" s="24">
        <v>39847574.903341241</v>
      </c>
      <c r="AE471" s="24">
        <v>41430297.383357808</v>
      </c>
      <c r="AF471" s="24">
        <v>43016838.104255661</v>
      </c>
      <c r="AG471" s="24">
        <v>44644515.730598763</v>
      </c>
      <c r="AH471" s="24">
        <v>46308460.625780031</v>
      </c>
      <c r="AI471" s="24">
        <v>48026355.195696905</v>
      </c>
      <c r="AJ471" s="24">
        <v>49768122.799033426</v>
      </c>
      <c r="AK471" s="24">
        <v>51519584.268722922</v>
      </c>
      <c r="AL471" s="24">
        <v>53271064.96143914</v>
      </c>
      <c r="AM471" s="24">
        <v>55035267.991982184</v>
      </c>
      <c r="AN471" s="24">
        <v>56777035.595317915</v>
      </c>
      <c r="AO471" s="24">
        <v>58528497.065007716</v>
      </c>
      <c r="AP471" s="24">
        <v>60279977.757724129</v>
      </c>
      <c r="AQ471" s="24">
        <v>62044180.788266875</v>
      </c>
      <c r="AR471" s="24">
        <v>63785948.391602606</v>
      </c>
      <c r="AS471" s="24">
        <v>65537409.861292697</v>
      </c>
      <c r="AT471" s="24">
        <v>67288890.554008618</v>
      </c>
      <c r="AU471" s="24">
        <v>69053093.584551185</v>
      </c>
      <c r="AV471" s="24">
        <v>70794861.187887698</v>
      </c>
      <c r="AW471" s="24">
        <v>72546322.657577589</v>
      </c>
      <c r="AX471" s="24">
        <v>74297803.350293308</v>
      </c>
      <c r="AY471" s="24">
        <v>76062006.380836144</v>
      </c>
      <c r="AZ471" s="24">
        <v>77803773.984172478</v>
      </c>
      <c r="BA471" s="24">
        <v>79555235.453861892</v>
      </c>
      <c r="BB471" s="24">
        <v>81306716.146578386</v>
      </c>
      <c r="BC471" s="21">
        <v>83070919.177120954</v>
      </c>
    </row>
    <row r="472" spans="1:55" ht="16" x14ac:dyDescent="0.45">
      <c r="A472" s="13" t="s">
        <v>22</v>
      </c>
      <c r="B472" s="14" t="s">
        <v>141</v>
      </c>
      <c r="C472" s="15" t="s">
        <v>142</v>
      </c>
      <c r="D472" s="16" t="s">
        <v>20</v>
      </c>
      <c r="E472" s="17" t="s">
        <v>20</v>
      </c>
      <c r="F472" s="17" t="s">
        <v>20</v>
      </c>
      <c r="G472" s="17" t="s">
        <v>20</v>
      </c>
      <c r="H472" s="17" t="s">
        <v>20</v>
      </c>
      <c r="I472" s="17" t="s">
        <v>34</v>
      </c>
      <c r="J472" s="17" t="s">
        <v>20</v>
      </c>
      <c r="K472" s="17" t="s">
        <v>20</v>
      </c>
      <c r="L472" s="17" t="s">
        <v>20</v>
      </c>
      <c r="M472" s="17" t="s">
        <v>20</v>
      </c>
      <c r="N472" s="17" t="s">
        <v>20</v>
      </c>
      <c r="O472" s="17" t="s">
        <v>20</v>
      </c>
      <c r="P472" s="17" t="s">
        <v>20</v>
      </c>
      <c r="Q472" s="17" t="s">
        <v>20</v>
      </c>
      <c r="R472" s="18">
        <f>VLOOKUP($A472&amp;"_"&amp;$C472,watf_2016!$A:$AD,5,FALSE)</f>
        <v>11358634</v>
      </c>
      <c r="S472" s="18">
        <f>VLOOKUP($A472&amp;"_"&amp;$C472,watf_2017!$A:$AD,18,FALSE)</f>
        <v>12211530</v>
      </c>
      <c r="T472" s="18">
        <f>VLOOKUP($A472&amp;"_"&amp;$C472,watf_2018!$A:$AD,18,FALSE)</f>
        <v>14083282</v>
      </c>
      <c r="U472" s="18">
        <f>VLOOKUP($A472&amp;"_"&amp;$C472,watf_2019!$A:$AD,18,FALSE)</f>
        <v>13975425</v>
      </c>
      <c r="V472" s="18">
        <f>VLOOKUP($A472&amp;"_"&amp;$C472,watf_2020!$A:$AD,19,FALSE)</f>
        <v>13393596</v>
      </c>
      <c r="W472" s="18">
        <f>VLOOKUP($A472&amp;"_"&amp;$C472,watf_2021!$A:$AD,18,FALSE)</f>
        <v>3455284</v>
      </c>
      <c r="X472" s="18">
        <f>VLOOKUP($A472&amp;"_"&amp;$C472,watf_2021!$A:$AD,19,FALSE)</f>
        <v>1937745.5446321424</v>
      </c>
      <c r="Y472" s="18">
        <v>8691910</v>
      </c>
      <c r="Z472" s="18">
        <v>11654652.283469899</v>
      </c>
      <c r="AA472" s="18">
        <v>12743231.741744692</v>
      </c>
      <c r="AB472" s="18">
        <v>13889332.904442683</v>
      </c>
      <c r="AC472" s="18">
        <v>15029736.064302765</v>
      </c>
      <c r="AD472" s="18">
        <v>16146269.705752933</v>
      </c>
      <c r="AE472" s="18">
        <v>17292093.705406174</v>
      </c>
      <c r="AF472" s="18">
        <v>18386076.780598927</v>
      </c>
      <c r="AG472" s="18">
        <v>19518915.640180226</v>
      </c>
      <c r="AH472" s="18">
        <v>20667861.70840602</v>
      </c>
      <c r="AI472" s="18">
        <v>21871070.740828559</v>
      </c>
      <c r="AJ472" s="18">
        <v>23036572.043868147</v>
      </c>
      <c r="AK472" s="18">
        <v>24230441.348618377</v>
      </c>
      <c r="AL472" s="18">
        <v>25426685.240818087</v>
      </c>
      <c r="AM472" s="18">
        <v>26660163.353337482</v>
      </c>
      <c r="AN472" s="18">
        <v>27835036.721857917</v>
      </c>
      <c r="AO472" s="18">
        <v>29038396.439062238</v>
      </c>
      <c r="AP472" s="18">
        <v>30244144.965674784</v>
      </c>
      <c r="AQ472" s="18">
        <v>31487281.587105047</v>
      </c>
      <c r="AR472" s="18">
        <v>32671583.412474111</v>
      </c>
      <c r="AS472" s="18">
        <v>33884490.426453121</v>
      </c>
      <c r="AT472" s="18">
        <v>35099800.547643758</v>
      </c>
      <c r="AU472" s="18">
        <v>36352653.273462288</v>
      </c>
      <c r="AV472" s="18">
        <v>37546440.248479694</v>
      </c>
      <c r="AW472" s="18">
        <v>38768951.747034349</v>
      </c>
      <c r="AX472" s="18">
        <v>39993880.726828329</v>
      </c>
      <c r="AY472" s="18">
        <v>41256507.458994426</v>
      </c>
      <c r="AZ472" s="18">
        <v>42459836.579399325</v>
      </c>
      <c r="BA472" s="18">
        <v>43692010.055328041</v>
      </c>
      <c r="BB472" s="18">
        <v>44926615.463130973</v>
      </c>
      <c r="BC472" s="15">
        <v>46199074.411615811</v>
      </c>
    </row>
    <row r="473" spans="1:55" ht="16" x14ac:dyDescent="0.45">
      <c r="A473" s="19" t="s">
        <v>23</v>
      </c>
      <c r="B473" s="20" t="s">
        <v>141</v>
      </c>
      <c r="C473" s="21" t="s">
        <v>142</v>
      </c>
      <c r="D473" s="22" t="s">
        <v>20</v>
      </c>
      <c r="E473" s="23" t="s">
        <v>20</v>
      </c>
      <c r="F473" s="23" t="s">
        <v>20</v>
      </c>
      <c r="G473" s="23" t="s">
        <v>20</v>
      </c>
      <c r="H473" s="23" t="s">
        <v>20</v>
      </c>
      <c r="I473" s="23" t="s">
        <v>34</v>
      </c>
      <c r="J473" s="23" t="s">
        <v>20</v>
      </c>
      <c r="K473" s="23" t="s">
        <v>20</v>
      </c>
      <c r="L473" s="23" t="s">
        <v>20</v>
      </c>
      <c r="M473" s="23" t="s">
        <v>20</v>
      </c>
      <c r="N473" s="23" t="s">
        <v>20</v>
      </c>
      <c r="O473" s="23" t="s">
        <v>20</v>
      </c>
      <c r="P473" s="23" t="s">
        <v>20</v>
      </c>
      <c r="Q473" s="23" t="s">
        <v>20</v>
      </c>
      <c r="R473" s="24">
        <f>VLOOKUP($A473&amp;"_"&amp;$C473,watf_2016!$A:$AD,5,FALSE)</f>
        <v>32244522</v>
      </c>
      <c r="S473" s="24">
        <f>VLOOKUP($A473&amp;"_"&amp;$C473,watf_2017!$A:$AD,18,FALSE)</f>
        <v>34225760</v>
      </c>
      <c r="T473" s="24">
        <f>VLOOKUP($A473&amp;"_"&amp;$C473,watf_2018!$A:$AD,18,FALSE)</f>
        <v>39563268</v>
      </c>
      <c r="U473" s="24">
        <f>VLOOKUP($A473&amp;"_"&amp;$C473,watf_2019!$A:$AD,18,FALSE)</f>
        <v>42443162</v>
      </c>
      <c r="V473" s="24">
        <f>VLOOKUP($A473&amp;"_"&amp;$C473,watf_2020!$A:$AD,19,FALSE)</f>
        <v>45477927</v>
      </c>
      <c r="W473" s="24">
        <f>VLOOKUP($A473&amp;"_"&amp;$C473,watf_2021!$A:$AD,18,FALSE)</f>
        <v>10834969</v>
      </c>
      <c r="X473" s="24">
        <f>VLOOKUP($A473&amp;"_"&amp;$C473,watf_2021!$A:$AD,19,FALSE)</f>
        <v>14369967.097664513</v>
      </c>
      <c r="Y473" s="24">
        <v>36259496</v>
      </c>
      <c r="Z473" s="24">
        <v>45773209.666100845</v>
      </c>
      <c r="AA473" s="24">
        <v>48950685.319799021</v>
      </c>
      <c r="AB473" s="24">
        <v>52132769.262222178</v>
      </c>
      <c r="AC473" s="24">
        <v>55070795.249591023</v>
      </c>
      <c r="AD473" s="24">
        <v>57864326.174668126</v>
      </c>
      <c r="AE473" s="24">
        <v>60684020.099680617</v>
      </c>
      <c r="AF473" s="24">
        <v>63454087.137205571</v>
      </c>
      <c r="AG473" s="24">
        <v>66306819.030634709</v>
      </c>
      <c r="AH473" s="24">
        <v>69213674.9776887</v>
      </c>
      <c r="AI473" s="24">
        <v>72232358.42076689</v>
      </c>
      <c r="AJ473" s="24">
        <v>75236745.018087551</v>
      </c>
      <c r="AK473" s="24">
        <v>78280464.945059463</v>
      </c>
      <c r="AL473" s="24">
        <v>81326658.648053735</v>
      </c>
      <c r="AM473" s="24">
        <v>84424477.714431003</v>
      </c>
      <c r="AN473" s="24">
        <v>87438549.452281907</v>
      </c>
      <c r="AO473" s="24">
        <v>90492076.820154279</v>
      </c>
      <c r="AP473" s="24">
        <v>93548092.661093995</v>
      </c>
      <c r="AQ473" s="24">
        <v>96655892.88011159</v>
      </c>
      <c r="AR473" s="24">
        <v>99679708.033622235</v>
      </c>
      <c r="AS473" s="24">
        <v>102743101.62694368</v>
      </c>
      <c r="AT473" s="24">
        <v>105808998.46875504</v>
      </c>
      <c r="AU473" s="24">
        <v>108926839.35987477</v>
      </c>
      <c r="AV473" s="24">
        <v>111960456.51567592</v>
      </c>
      <c r="AW473" s="24">
        <v>115033775.43261272</v>
      </c>
      <c r="AX473" s="24">
        <v>118109612.45223337</v>
      </c>
      <c r="AY473" s="24">
        <v>121237553.85163741</v>
      </c>
      <c r="AZ473" s="24">
        <v>124281031.90941721</v>
      </c>
      <c r="BA473" s="24">
        <v>127364335.56332178</v>
      </c>
      <c r="BB473" s="24">
        <v>130450172.25327174</v>
      </c>
      <c r="BC473" s="21">
        <v>133588274.31544228</v>
      </c>
    </row>
    <row r="474" spans="1:55" ht="16" x14ac:dyDescent="0.45">
      <c r="A474" s="13" t="s">
        <v>24</v>
      </c>
      <c r="B474" s="14" t="s">
        <v>141</v>
      </c>
      <c r="C474" s="15" t="s">
        <v>142</v>
      </c>
      <c r="D474" s="16" t="s">
        <v>20</v>
      </c>
      <c r="E474" s="17" t="s">
        <v>20</v>
      </c>
      <c r="F474" s="17" t="s">
        <v>20</v>
      </c>
      <c r="G474" s="17" t="s">
        <v>20</v>
      </c>
      <c r="H474" s="17" t="s">
        <v>20</v>
      </c>
      <c r="I474" s="17" t="s">
        <v>34</v>
      </c>
      <c r="J474" s="17" t="s">
        <v>20</v>
      </c>
      <c r="K474" s="17" t="s">
        <v>20</v>
      </c>
      <c r="L474" s="17" t="s">
        <v>20</v>
      </c>
      <c r="M474" s="17" t="s">
        <v>20</v>
      </c>
      <c r="N474" s="17" t="s">
        <v>20</v>
      </c>
      <c r="O474" s="17" t="s">
        <v>20</v>
      </c>
      <c r="P474" s="17" t="s">
        <v>20</v>
      </c>
      <c r="Q474" s="17" t="s">
        <v>20</v>
      </c>
      <c r="R474" s="18">
        <f>VLOOKUP($A474&amp;"_"&amp;$C474,watf_2016!$A:$AD,5,FALSE)</f>
        <v>203709</v>
      </c>
      <c r="S474" s="18">
        <f>VLOOKUP($A474&amp;"_"&amp;$C474,watf_2017!$A:$AD,18,FALSE)</f>
        <v>212429</v>
      </c>
      <c r="T474" s="18">
        <f>VLOOKUP($A474&amp;"_"&amp;$C474,watf_2018!$A:$AD,18,FALSE)</f>
        <v>233356</v>
      </c>
      <c r="U474" s="18">
        <f>VLOOKUP($A474&amp;"_"&amp;$C474,watf_2019!$A:$AD,18,FALSE)</f>
        <v>243287.486</v>
      </c>
      <c r="V474" s="18">
        <f>VLOOKUP($A474&amp;"_"&amp;$C474,watf_2020!$A:$AD,19,FALSE)</f>
        <v>228617</v>
      </c>
      <c r="W474" s="18">
        <f>VLOOKUP($A474&amp;"_"&amp;$C474,watf_2021!$A:$AD,18,FALSE)</f>
        <v>144490.973</v>
      </c>
      <c r="X474" s="18">
        <f>VLOOKUP($A474&amp;"_"&amp;$C474,watf_2021!$A:$AD,19,FALSE)</f>
        <v>172579.35834254441</v>
      </c>
      <c r="Y474" s="18">
        <v>185443.55600000001</v>
      </c>
      <c r="Z474" s="18">
        <v>189695.71547957842</v>
      </c>
      <c r="AA474" s="18">
        <v>221597.90260503479</v>
      </c>
      <c r="AB474" s="18">
        <v>255376.80355425001</v>
      </c>
      <c r="AC474" s="18">
        <v>273687.3127244499</v>
      </c>
      <c r="AD474" s="18">
        <v>284455.13120803761</v>
      </c>
      <c r="AE474" s="18">
        <v>293826.94224353146</v>
      </c>
      <c r="AF474" s="18">
        <v>300882.78452011809</v>
      </c>
      <c r="AG474" s="18">
        <v>309423.27037638496</v>
      </c>
      <c r="AH474" s="18">
        <v>317274.0666534846</v>
      </c>
      <c r="AI474" s="18">
        <v>325124.72725452966</v>
      </c>
      <c r="AJ474" s="18">
        <v>332180.56953110115</v>
      </c>
      <c r="AK474" s="18">
        <v>340721.0553873718</v>
      </c>
      <c r="AL474" s="18">
        <v>348571.85166445636</v>
      </c>
      <c r="AM474" s="18">
        <v>356422.51226551546</v>
      </c>
      <c r="AN474" s="18">
        <v>363478.35454209358</v>
      </c>
      <c r="AO474" s="18">
        <v>372018.84039835288</v>
      </c>
      <c r="AP474" s="18">
        <v>379869.63667543745</v>
      </c>
      <c r="AQ474" s="18">
        <v>387720.29727649194</v>
      </c>
      <c r="AR474" s="18">
        <v>394776.13955306058</v>
      </c>
      <c r="AS474" s="18">
        <v>403316.62540933688</v>
      </c>
      <c r="AT474" s="18">
        <v>411167.42168643937</v>
      </c>
      <c r="AU474" s="18">
        <v>419018.0822874796</v>
      </c>
      <c r="AV474" s="18">
        <v>426073.92456405488</v>
      </c>
      <c r="AW474" s="18">
        <v>434614.41042033408</v>
      </c>
      <c r="AX474" s="18">
        <v>442465.20669741678</v>
      </c>
      <c r="AY474" s="18">
        <v>450315.86729845888</v>
      </c>
      <c r="AZ474" s="18">
        <v>457371.70957504073</v>
      </c>
      <c r="BA474" s="18">
        <v>465912.19543130201</v>
      </c>
      <c r="BB474" s="18">
        <v>473762.99170839402</v>
      </c>
      <c r="BC474" s="15">
        <v>481613.65230945701</v>
      </c>
    </row>
    <row r="475" spans="1:55" ht="16" x14ac:dyDescent="0.45">
      <c r="A475" s="19" t="s">
        <v>25</v>
      </c>
      <c r="B475" s="20" t="s">
        <v>141</v>
      </c>
      <c r="C475" s="21" t="s">
        <v>142</v>
      </c>
      <c r="D475" s="22" t="s">
        <v>20</v>
      </c>
      <c r="E475" s="23" t="s">
        <v>20</v>
      </c>
      <c r="F475" s="23" t="s">
        <v>20</v>
      </c>
      <c r="G475" s="23" t="s">
        <v>20</v>
      </c>
      <c r="H475" s="23" t="s">
        <v>20</v>
      </c>
      <c r="I475" s="23" t="s">
        <v>34</v>
      </c>
      <c r="J475" s="23" t="s">
        <v>20</v>
      </c>
      <c r="K475" s="23" t="s">
        <v>20</v>
      </c>
      <c r="L475" s="23" t="s">
        <v>20</v>
      </c>
      <c r="M475" s="23" t="s">
        <v>20</v>
      </c>
      <c r="N475" s="23" t="s">
        <v>20</v>
      </c>
      <c r="O475" s="23" t="s">
        <v>20</v>
      </c>
      <c r="P475" s="23" t="s">
        <v>20</v>
      </c>
      <c r="Q475" s="23" t="s">
        <v>20</v>
      </c>
      <c r="R475" s="24">
        <f>VLOOKUP($A475&amp;"_"&amp;$C475,watf_2016!$A:$AD,5,FALSE)</f>
        <v>412453</v>
      </c>
      <c r="S475" s="24">
        <f>VLOOKUP($A475&amp;"_"&amp;$C475,watf_2017!$A:$AD,18,FALSE)</f>
        <v>410728</v>
      </c>
      <c r="T475" s="24">
        <f>VLOOKUP($A475&amp;"_"&amp;$C475,watf_2018!$A:$AD,18,FALSE)</f>
        <v>459912</v>
      </c>
      <c r="U475" s="24">
        <f>VLOOKUP($A475&amp;"_"&amp;$C475,watf_2019!$A:$AD,18,FALSE)</f>
        <v>477956</v>
      </c>
      <c r="V475" s="24">
        <f>VLOOKUP($A475&amp;"_"&amp;$C475,watf_2020!$A:$AD,19,FALSE)</f>
        <v>464785</v>
      </c>
      <c r="W475" s="24">
        <f>VLOOKUP($A475&amp;"_"&amp;$C475,watf_2021!$A:$AD,18,FALSE)</f>
        <v>163972</v>
      </c>
      <c r="X475" s="24">
        <f>VLOOKUP($A475&amp;"_"&amp;$C475,watf_2021!$A:$AD,19,FALSE)</f>
        <v>240181.82668402197</v>
      </c>
      <c r="Y475" s="24">
        <v>408567</v>
      </c>
      <c r="Z475" s="24">
        <v>499263.50498250418</v>
      </c>
      <c r="AA475" s="24">
        <v>517502.53591460129</v>
      </c>
      <c r="AB475" s="24">
        <v>534823.686992659</v>
      </c>
      <c r="AC475" s="24">
        <v>549886.81162586098</v>
      </c>
      <c r="AD475" s="24">
        <v>563659.64926376089</v>
      </c>
      <c r="AE475" s="24">
        <v>577286.52734064893</v>
      </c>
      <c r="AF475" s="24">
        <v>590143.27118522511</v>
      </c>
      <c r="AG475" s="24">
        <v>603149.34253685654</v>
      </c>
      <c r="AH475" s="24">
        <v>616076.15051699872</v>
      </c>
      <c r="AI475" s="24">
        <v>629282.5754594272</v>
      </c>
      <c r="AJ475" s="24">
        <v>641906.71949682187</v>
      </c>
      <c r="AK475" s="24">
        <v>654450.45675915293</v>
      </c>
      <c r="AL475" s="24">
        <v>666664.45266761875</v>
      </c>
      <c r="AM475" s="24">
        <v>678863.44436655031</v>
      </c>
      <c r="AN475" s="24">
        <v>690191.15953086445</v>
      </c>
      <c r="AO475" s="24">
        <v>701458.47546250117</v>
      </c>
      <c r="AP475" s="24">
        <v>712425.16711061844</v>
      </c>
      <c r="AQ475" s="24">
        <v>723393.22285346454</v>
      </c>
      <c r="AR475" s="24">
        <v>733539.40942070913</v>
      </c>
      <c r="AS475" s="24">
        <v>743643.47341683903</v>
      </c>
      <c r="AT475" s="24">
        <v>753473.81651922851</v>
      </c>
      <c r="AU475" s="24">
        <v>763320.37633030151</v>
      </c>
      <c r="AV475" s="24">
        <v>772391.1828931435</v>
      </c>
      <c r="AW475" s="24">
        <v>781436.54310189479</v>
      </c>
      <c r="AX475" s="24">
        <v>790233.02814121544</v>
      </c>
      <c r="AY475" s="24">
        <v>799059.18455731496</v>
      </c>
      <c r="AZ475" s="24">
        <v>807152.62547315774</v>
      </c>
      <c r="BA475" s="24">
        <v>815235.81709435815</v>
      </c>
      <c r="BB475" s="24">
        <v>823093.06711617438</v>
      </c>
      <c r="BC475" s="21">
        <v>830992.15457905829</v>
      </c>
    </row>
    <row r="476" spans="1:55" ht="16" x14ac:dyDescent="0.45">
      <c r="A476" s="13" t="s">
        <v>54</v>
      </c>
      <c r="B476" s="14" t="s">
        <v>141</v>
      </c>
      <c r="C476" s="15" t="s">
        <v>143</v>
      </c>
      <c r="D476" s="16" t="s">
        <v>20</v>
      </c>
      <c r="E476" s="17" t="s">
        <v>20</v>
      </c>
      <c r="F476" s="17" t="s">
        <v>20</v>
      </c>
      <c r="G476" s="17" t="s">
        <v>20</v>
      </c>
      <c r="H476" s="17" t="s">
        <v>20</v>
      </c>
      <c r="I476" s="17" t="s">
        <v>34</v>
      </c>
      <c r="J476" s="17" t="s">
        <v>20</v>
      </c>
      <c r="K476" s="17" t="s">
        <v>20</v>
      </c>
      <c r="L476" s="17" t="s">
        <v>20</v>
      </c>
      <c r="M476" s="17" t="s">
        <v>20</v>
      </c>
      <c r="N476" s="17" t="s">
        <v>20</v>
      </c>
      <c r="O476" s="17" t="s">
        <v>20</v>
      </c>
      <c r="P476" s="17" t="s">
        <v>20</v>
      </c>
      <c r="Q476" s="17" t="s">
        <v>20</v>
      </c>
      <c r="R476" s="18" t="e">
        <f>VLOOKUP($A476&amp;"_"&amp;$C476,watf_2016!$A:$AD,5,FALSE)</f>
        <v>#N/A</v>
      </c>
      <c r="S476" s="18" t="e">
        <f>VLOOKUP($A476&amp;"_"&amp;$C476,watf_2017!$A:$AD,18,FALSE)</f>
        <v>#N/A</v>
      </c>
      <c r="T476" s="18">
        <f>VLOOKUP($A476&amp;"_"&amp;$C476,watf_2018!$A:$AD,18,FALSE)</f>
        <v>2393178</v>
      </c>
      <c r="U476" s="18">
        <f>VLOOKUP($A476&amp;"_"&amp;$C476,watf_2019!$A:$AD,18,FALSE)</f>
        <v>2427119</v>
      </c>
      <c r="V476" s="18">
        <f>VLOOKUP($A476&amp;"_"&amp;$C476,watf_2020!$A:$AD,19,FALSE)</f>
        <v>2530000</v>
      </c>
      <c r="W476" s="18">
        <f>VLOOKUP($A476&amp;"_"&amp;$C476,watf_2021!$A:$AD,18,FALSE)</f>
        <v>860992</v>
      </c>
      <c r="X476" s="18">
        <f>VLOOKUP($A476&amp;"_"&amp;$C476,watf_2021!$A:$AD,19,FALSE)</f>
        <v>1753160.6395812647</v>
      </c>
      <c r="Y476" s="18">
        <v>2415174</v>
      </c>
      <c r="Z476" s="18">
        <v>2737261.5493342523</v>
      </c>
      <c r="AA476" s="18">
        <v>2985559.8788106292</v>
      </c>
      <c r="AB476" s="18">
        <v>3136185.2352811191</v>
      </c>
      <c r="AC476" s="18">
        <v>3207805.3224220918</v>
      </c>
      <c r="AD476" s="18">
        <v>3250965.0761855645</v>
      </c>
      <c r="AE476" s="18">
        <v>3298315.6708152904</v>
      </c>
      <c r="AF476" s="18">
        <v>3344753.609176896</v>
      </c>
      <c r="AG476" s="18">
        <v>3394873.3198446096</v>
      </c>
      <c r="AH476" s="18">
        <v>3448741.610872753</v>
      </c>
      <c r="AI476" s="18">
        <v>3506630.9316089456</v>
      </c>
      <c r="AJ476" s="18">
        <v>3568853.2986273174</v>
      </c>
      <c r="AK476" s="18">
        <v>3631992.8859331538</v>
      </c>
      <c r="AL476" s="18">
        <v>3696084.9341587448</v>
      </c>
      <c r="AM476" s="18">
        <v>3761074.5039165039</v>
      </c>
      <c r="AN476" s="18">
        <v>3826975.9366394351</v>
      </c>
      <c r="AO476" s="18">
        <v>3893754.0523760295</v>
      </c>
      <c r="AP476" s="18">
        <v>3961365.1161903655</v>
      </c>
      <c r="AQ476" s="18">
        <v>4029760.1559402086</v>
      </c>
      <c r="AR476" s="18">
        <v>4098740.0069881235</v>
      </c>
      <c r="AS476" s="18">
        <v>4168308.8075710987</v>
      </c>
      <c r="AT476" s="18">
        <v>4238470.7226882074</v>
      </c>
      <c r="AU476" s="18">
        <v>4309229.9442647779</v>
      </c>
      <c r="AV476" s="18">
        <v>4380590.6913175248</v>
      </c>
      <c r="AW476" s="18">
        <v>4452557.2101206714</v>
      </c>
      <c r="AX476" s="18">
        <v>4525133.7743730452</v>
      </c>
      <c r="AY476" s="18">
        <v>4598324.6853661695</v>
      </c>
      <c r="AZ476" s="18">
        <v>4672134.272153344</v>
      </c>
      <c r="BA476" s="18">
        <v>4746566.8917197343</v>
      </c>
      <c r="BB476" s="18">
        <v>4821626.9291534657</v>
      </c>
      <c r="BC476" s="15">
        <v>4897318.9827220151</v>
      </c>
    </row>
    <row r="477" spans="1:55" ht="16" x14ac:dyDescent="0.45">
      <c r="A477" s="19" t="s">
        <v>58</v>
      </c>
      <c r="B477" s="20" t="s">
        <v>141</v>
      </c>
      <c r="C477" s="21" t="s">
        <v>143</v>
      </c>
      <c r="D477" s="22" t="s">
        <v>20</v>
      </c>
      <c r="E477" s="23" t="s">
        <v>20</v>
      </c>
      <c r="F477" s="23" t="s">
        <v>20</v>
      </c>
      <c r="G477" s="23" t="s">
        <v>20</v>
      </c>
      <c r="H477" s="23" t="s">
        <v>20</v>
      </c>
      <c r="I477" s="23" t="s">
        <v>34</v>
      </c>
      <c r="J477" s="23" t="s">
        <v>20</v>
      </c>
      <c r="K477" s="23" t="s">
        <v>20</v>
      </c>
      <c r="L477" s="23" t="s">
        <v>20</v>
      </c>
      <c r="M477" s="23" t="s">
        <v>20</v>
      </c>
      <c r="N477" s="23" t="s">
        <v>20</v>
      </c>
      <c r="O477" s="23" t="s">
        <v>20</v>
      </c>
      <c r="P477" s="23" t="s">
        <v>20</v>
      </c>
      <c r="Q477" s="23" t="s">
        <v>20</v>
      </c>
      <c r="R477" s="24" t="e">
        <f>VLOOKUP($A477&amp;"_"&amp;$C477,watf_2016!$A:$AD,5,FALSE)</f>
        <v>#N/A</v>
      </c>
      <c r="S477" s="24" t="e">
        <f>VLOOKUP($A477&amp;"_"&amp;$C477,watf_2017!$A:$AD,18,FALSE)</f>
        <v>#N/A</v>
      </c>
      <c r="T477" s="24">
        <f>VLOOKUP($A477&amp;"_"&amp;$C477,watf_2018!$A:$AD,18,FALSE)</f>
        <v>2504224</v>
      </c>
      <c r="U477" s="24">
        <f>VLOOKUP($A477&amp;"_"&amp;$C477,watf_2019!$A:$AD,18,FALSE)</f>
        <v>2546360</v>
      </c>
      <c r="V477" s="24">
        <f>VLOOKUP($A477&amp;"_"&amp;$C477,watf_2020!$A:$AD,19,FALSE)</f>
        <v>2622750</v>
      </c>
      <c r="W477" s="24">
        <f>VLOOKUP($A477&amp;"_"&amp;$C477,watf_2021!$A:$AD,18,FALSE)</f>
        <v>900990</v>
      </c>
      <c r="X477" s="24">
        <f>VLOOKUP($A477&amp;"_"&amp;$C477,watf_2021!$A:$AD,19,FALSE)</f>
        <v>1815861.9330430636</v>
      </c>
      <c r="Y477" s="24">
        <v>2533462</v>
      </c>
      <c r="Z477" s="24">
        <v>2871324.4343055421</v>
      </c>
      <c r="AA477" s="24">
        <v>3131783.6734294654</v>
      </c>
      <c r="AB477" s="24">
        <v>3289786.2094183587</v>
      </c>
      <c r="AC477" s="24">
        <v>3364914.0342493406</v>
      </c>
      <c r="AD477" s="24">
        <v>3410187.6236839383</v>
      </c>
      <c r="AE477" s="24">
        <v>3459857.3088378096</v>
      </c>
      <c r="AF477" s="24">
        <v>3508569.638548824</v>
      </c>
      <c r="AG477" s="24">
        <v>3561144.0627632481</v>
      </c>
      <c r="AH477" s="24">
        <v>3617650.6615941152</v>
      </c>
      <c r="AI477" s="24">
        <v>3678375.2281433395</v>
      </c>
      <c r="AJ477" s="24">
        <v>3743645.0606237734</v>
      </c>
      <c r="AK477" s="24">
        <v>3809877.0360984257</v>
      </c>
      <c r="AL477" s="24">
        <v>3877108.1211803709</v>
      </c>
      <c r="AM477" s="24">
        <v>3945280.6857151138</v>
      </c>
      <c r="AN477" s="24">
        <v>4014409.7735361578</v>
      </c>
      <c r="AO477" s="24">
        <v>4084458.4816831755</v>
      </c>
      <c r="AP477" s="24">
        <v>4155380.93321387</v>
      </c>
      <c r="AQ477" s="24">
        <v>4227125.7574769324</v>
      </c>
      <c r="AR477" s="24">
        <v>4299484.0353465816</v>
      </c>
      <c r="AS477" s="24">
        <v>4372460.1077382797</v>
      </c>
      <c r="AT477" s="24">
        <v>4446058.3436402977</v>
      </c>
      <c r="AU477" s="24">
        <v>4520283.1402859306</v>
      </c>
      <c r="AV477" s="24">
        <v>4595138.9233267168</v>
      </c>
      <c r="AW477" s="24">
        <v>4670630.1470066905</v>
      </c>
      <c r="AX477" s="24">
        <v>4746761.2943376685</v>
      </c>
      <c r="AY477" s="24">
        <v>4823536.8772755694</v>
      </c>
      <c r="AZ477" s="24">
        <v>4900961.4368977789</v>
      </c>
      <c r="BA477" s="24">
        <v>4979039.5435815658</v>
      </c>
      <c r="BB477" s="24">
        <v>5057775.7971835565</v>
      </c>
      <c r="BC477" s="21">
        <v>5137175.0211806195</v>
      </c>
    </row>
    <row r="478" spans="1:55" ht="16" x14ac:dyDescent="0.45">
      <c r="A478" s="13" t="s">
        <v>35</v>
      </c>
      <c r="B478" s="14" t="s">
        <v>141</v>
      </c>
      <c r="C478" s="15" t="s">
        <v>143</v>
      </c>
      <c r="D478" s="16" t="s">
        <v>20</v>
      </c>
      <c r="E478" s="17" t="s">
        <v>20</v>
      </c>
      <c r="F478" s="17" t="s">
        <v>20</v>
      </c>
      <c r="G478" s="17" t="s">
        <v>20</v>
      </c>
      <c r="H478" s="17" t="s">
        <v>20</v>
      </c>
      <c r="I478" s="17" t="s">
        <v>34</v>
      </c>
      <c r="J478" s="17" t="s">
        <v>20</v>
      </c>
      <c r="K478" s="17" t="s">
        <v>20</v>
      </c>
      <c r="L478" s="17" t="s">
        <v>20</v>
      </c>
      <c r="M478" s="17" t="s">
        <v>20</v>
      </c>
      <c r="N478" s="17" t="s">
        <v>20</v>
      </c>
      <c r="O478" s="17" t="s">
        <v>20</v>
      </c>
      <c r="P478" s="17" t="s">
        <v>20</v>
      </c>
      <c r="Q478" s="17" t="s">
        <v>20</v>
      </c>
      <c r="R478" s="18" t="e">
        <f>VLOOKUP($A478&amp;"_"&amp;$C478,watf_2016!$A:$AD,5,FALSE)</f>
        <v>#N/A</v>
      </c>
      <c r="S478" s="18" t="e">
        <f>VLOOKUP($A478&amp;"_"&amp;$C478,watf_2017!$A:$AD,18,FALSE)</f>
        <v>#N/A</v>
      </c>
      <c r="T478" s="18">
        <f>VLOOKUP($A478&amp;"_"&amp;$C478,watf_2018!$A:$AD,18,FALSE)</f>
        <v>38697</v>
      </c>
      <c r="U478" s="18">
        <f>VLOOKUP($A478&amp;"_"&amp;$C478,watf_2019!$A:$AD,18,FALSE)</f>
        <v>37362</v>
      </c>
      <c r="V478" s="18">
        <f>VLOOKUP($A478&amp;"_"&amp;$C478,watf_2020!$A:$AD,19,FALSE)</f>
        <v>32584</v>
      </c>
      <c r="W478" s="18">
        <f>VLOOKUP($A478&amp;"_"&amp;$C478,watf_2021!$A:$AD,18,FALSE)</f>
        <v>12206</v>
      </c>
      <c r="X478" s="18">
        <f>VLOOKUP($A478&amp;"_"&amp;$C478,watf_2021!$A:$AD,19,FALSE)</f>
        <v>22270.114612430822</v>
      </c>
      <c r="Y478" s="18">
        <v>28586</v>
      </c>
      <c r="Z478" s="18">
        <v>32398.22830540116</v>
      </c>
      <c r="AA478" s="18">
        <v>35337.087388188454</v>
      </c>
      <c r="AB478" s="18">
        <v>37119.889140801482</v>
      </c>
      <c r="AC478" s="18">
        <v>37967.58450809669</v>
      </c>
      <c r="AD478" s="18">
        <v>38478.423363219605</v>
      </c>
      <c r="AE478" s="18">
        <v>39038.865011765578</v>
      </c>
      <c r="AF478" s="18">
        <v>39588.504460519522</v>
      </c>
      <c r="AG478" s="18">
        <v>40181.72136710566</v>
      </c>
      <c r="AH478" s="18">
        <v>40819.306471669755</v>
      </c>
      <c r="AI478" s="18">
        <v>41504.484484750712</v>
      </c>
      <c r="AJ478" s="18">
        <v>42240.948434589183</v>
      </c>
      <c r="AK478" s="18">
        <v>42988.268603953635</v>
      </c>
      <c r="AL478" s="18">
        <v>43746.862100975683</v>
      </c>
      <c r="AM478" s="18">
        <v>44516.078663051667</v>
      </c>
      <c r="AN478" s="18">
        <v>45296.088035385794</v>
      </c>
      <c r="AO478" s="18">
        <v>46086.473828064212</v>
      </c>
      <c r="AP478" s="18">
        <v>46886.718394375624</v>
      </c>
      <c r="AQ478" s="18">
        <v>47696.242100033691</v>
      </c>
      <c r="AR478" s="18">
        <v>48512.687632345522</v>
      </c>
      <c r="AS478" s="18">
        <v>49336.103971485034</v>
      </c>
      <c r="AT478" s="18">
        <v>50166.54041438218</v>
      </c>
      <c r="AU478" s="18">
        <v>51004.046576666071</v>
      </c>
      <c r="AV478" s="18">
        <v>51848.672394619491</v>
      </c>
      <c r="AW478" s="18">
        <v>52700.468127145075</v>
      </c>
      <c r="AX478" s="18">
        <v>53559.484357743102</v>
      </c>
      <c r="AY478" s="18">
        <v>54425.771996500989</v>
      </c>
      <c r="AZ478" s="18">
        <v>55299.382282094572</v>
      </c>
      <c r="BA478" s="18">
        <v>56180.366783801219</v>
      </c>
      <c r="BB478" s="18">
        <v>57068.777403524946</v>
      </c>
      <c r="BC478" s="15">
        <v>57964.668566360633</v>
      </c>
    </row>
    <row r="479" spans="1:55" ht="16" x14ac:dyDescent="0.45">
      <c r="A479" s="19" t="s">
        <v>22</v>
      </c>
      <c r="B479" s="20" t="s">
        <v>141</v>
      </c>
      <c r="C479" s="21" t="s">
        <v>144</v>
      </c>
      <c r="D479" s="22" t="s">
        <v>20</v>
      </c>
      <c r="E479" s="23" t="s">
        <v>20</v>
      </c>
      <c r="F479" s="23" t="s">
        <v>20</v>
      </c>
      <c r="G479" s="23" t="s">
        <v>20</v>
      </c>
      <c r="H479" s="23" t="s">
        <v>20</v>
      </c>
      <c r="I479" s="23" t="s">
        <v>34</v>
      </c>
      <c r="J479" s="23" t="s">
        <v>20</v>
      </c>
      <c r="K479" s="23" t="s">
        <v>20</v>
      </c>
      <c r="L479" s="23" t="s">
        <v>20</v>
      </c>
      <c r="M479" s="23" t="s">
        <v>20</v>
      </c>
      <c r="N479" s="23" t="s">
        <v>20</v>
      </c>
      <c r="O479" s="23" t="s">
        <v>20</v>
      </c>
      <c r="P479" s="23" t="s">
        <v>20</v>
      </c>
      <c r="Q479" s="23" t="s">
        <v>20</v>
      </c>
      <c r="R479" s="24" t="e">
        <f>VLOOKUP($A479&amp;"_"&amp;$C479,watf_2016!$A:$AD,5,FALSE)</f>
        <v>#N/A</v>
      </c>
      <c r="S479" s="24">
        <f>VLOOKUP($A479&amp;"_"&amp;$C479,watf_2017!$A:$AD,18,FALSE)</f>
        <v>1968510</v>
      </c>
      <c r="T479" s="24">
        <f>VLOOKUP($A479&amp;"_"&amp;$C479,watf_2018!$A:$AD,18,FALSE)</f>
        <v>2140929</v>
      </c>
      <c r="U479" s="24">
        <f>VLOOKUP($A479&amp;"_"&amp;$C479,watf_2019!$A:$AD,18,FALSE)</f>
        <v>2083465</v>
      </c>
      <c r="V479" s="24">
        <f>VLOOKUP($A479&amp;"_"&amp;$C479,watf_2020!$A:$AD,19,FALSE)</f>
        <v>2271718</v>
      </c>
      <c r="W479" s="24">
        <f>VLOOKUP($A479&amp;"_"&amp;$C479,watf_2021!$A:$AD,18,FALSE)</f>
        <v>760222</v>
      </c>
      <c r="X479" s="24">
        <f>VLOOKUP($A479&amp;"_"&amp;$C479,watf_2021!$A:$AD,19,FALSE)</f>
        <v>536804.48957063199</v>
      </c>
      <c r="Y479" s="24">
        <v>1485769</v>
      </c>
      <c r="Z479" s="24">
        <v>1967815.7751739875</v>
      </c>
      <c r="AA479" s="24">
        <v>2234305.693233612</v>
      </c>
      <c r="AB479" s="24">
        <v>2440379.7175601819</v>
      </c>
      <c r="AC479" s="24">
        <v>2549223.5999013488</v>
      </c>
      <c r="AD479" s="24">
        <v>2587753.1128239939</v>
      </c>
      <c r="AE479" s="24">
        <v>2626412.7429043115</v>
      </c>
      <c r="AF479" s="24">
        <v>2666080.3720975053</v>
      </c>
      <c r="AG479" s="24">
        <v>2708743.6124545573</v>
      </c>
      <c r="AH479" s="24">
        <v>2753887.5299994396</v>
      </c>
      <c r="AI479" s="24">
        <v>2802217.8575226804</v>
      </c>
      <c r="AJ479" s="24">
        <v>2852090.6496115341</v>
      </c>
      <c r="AK479" s="24">
        <v>2902600.2479634313</v>
      </c>
      <c r="AL479" s="24">
        <v>2953111.0913284537</v>
      </c>
      <c r="AM479" s="24">
        <v>3004195.3063816926</v>
      </c>
      <c r="AN479" s="24">
        <v>3054068.0984705477</v>
      </c>
      <c r="AO479" s="24">
        <v>3104577.696822444</v>
      </c>
      <c r="AP479" s="24">
        <v>3155088.5401874669</v>
      </c>
      <c r="AQ479" s="24">
        <v>3206172.7552407063</v>
      </c>
      <c r="AR479" s="24">
        <v>3256045.5473295604</v>
      </c>
      <c r="AS479" s="24">
        <v>3306555.1456814473</v>
      </c>
      <c r="AT479" s="24">
        <v>3357065.9890464796</v>
      </c>
      <c r="AU479" s="24">
        <v>3408150.2040997087</v>
      </c>
      <c r="AV479" s="24">
        <v>3458022.9961885731</v>
      </c>
      <c r="AW479" s="24">
        <v>3508532.5945404703</v>
      </c>
      <c r="AX479" s="24">
        <v>3559043.4379054829</v>
      </c>
      <c r="AY479" s="24">
        <v>3610127.6529587223</v>
      </c>
      <c r="AZ479" s="24">
        <v>3660000.4450475867</v>
      </c>
      <c r="BA479" s="24">
        <v>3710510.0433994737</v>
      </c>
      <c r="BB479" s="24">
        <v>3761020.8867644956</v>
      </c>
      <c r="BC479" s="21">
        <v>3812105.1018177355</v>
      </c>
    </row>
    <row r="480" spans="1:55" ht="16" x14ac:dyDescent="0.45">
      <c r="A480" s="13" t="s">
        <v>23</v>
      </c>
      <c r="B480" s="14" t="s">
        <v>141</v>
      </c>
      <c r="C480" s="15" t="s">
        <v>144</v>
      </c>
      <c r="D480" s="16" t="s">
        <v>20</v>
      </c>
      <c r="E480" s="17" t="s">
        <v>20</v>
      </c>
      <c r="F480" s="17" t="s">
        <v>20</v>
      </c>
      <c r="G480" s="17" t="s">
        <v>20</v>
      </c>
      <c r="H480" s="17" t="s">
        <v>20</v>
      </c>
      <c r="I480" s="17" t="s">
        <v>34</v>
      </c>
      <c r="J480" s="17" t="s">
        <v>20</v>
      </c>
      <c r="K480" s="17" t="s">
        <v>20</v>
      </c>
      <c r="L480" s="17" t="s">
        <v>20</v>
      </c>
      <c r="M480" s="17" t="s">
        <v>20</v>
      </c>
      <c r="N480" s="17" t="s">
        <v>20</v>
      </c>
      <c r="O480" s="17" t="s">
        <v>20</v>
      </c>
      <c r="P480" s="17" t="s">
        <v>20</v>
      </c>
      <c r="Q480" s="17" t="s">
        <v>20</v>
      </c>
      <c r="R480" s="18" t="e">
        <f>VLOOKUP($A480&amp;"_"&amp;$C480,watf_2016!$A:$AD,5,FALSE)</f>
        <v>#N/A</v>
      </c>
      <c r="S480" s="18">
        <f>VLOOKUP($A480&amp;"_"&amp;$C480,watf_2017!$A:$AD,18,FALSE)</f>
        <v>2010696</v>
      </c>
      <c r="T480" s="18">
        <f>VLOOKUP($A480&amp;"_"&amp;$C480,watf_2018!$A:$AD,18,FALSE)</f>
        <v>2172603</v>
      </c>
      <c r="U480" s="18">
        <f>VLOOKUP($A480&amp;"_"&amp;$C480,watf_2019!$A:$AD,18,FALSE)</f>
        <v>2112275</v>
      </c>
      <c r="V480" s="18">
        <f>VLOOKUP($A480&amp;"_"&amp;$C480,watf_2020!$A:$AD,19,FALSE)</f>
        <v>2298491</v>
      </c>
      <c r="W480" s="18">
        <f>VLOOKUP($A480&amp;"_"&amp;$C480,watf_2021!$A:$AD,18,FALSE)</f>
        <v>767147</v>
      </c>
      <c r="X480" s="18">
        <f>VLOOKUP($A480&amp;"_"&amp;$C480,watf_2021!$A:$AD,19,FALSE)</f>
        <v>554196.46423179877</v>
      </c>
      <c r="Y480" s="18">
        <v>1551170</v>
      </c>
      <c r="Z480" s="18">
        <v>2054435.6464407549</v>
      </c>
      <c r="AA480" s="18">
        <v>2332655.9930737428</v>
      </c>
      <c r="AB480" s="18">
        <v>2547801.0420784298</v>
      </c>
      <c r="AC480" s="18">
        <v>2661436.0452122604</v>
      </c>
      <c r="AD480" s="18">
        <v>2701661.5611304273</v>
      </c>
      <c r="AE480" s="18">
        <v>2742022.9217401091</v>
      </c>
      <c r="AF480" s="18">
        <v>2783436.6518526687</v>
      </c>
      <c r="AG480" s="18">
        <v>2827977.8547884198</v>
      </c>
      <c r="AH480" s="18">
        <v>2875108.930061962</v>
      </c>
      <c r="AI480" s="18">
        <v>2925566.6756093684</v>
      </c>
      <c r="AJ480" s="18">
        <v>2977634.7823638283</v>
      </c>
      <c r="AK480" s="18">
        <v>3030367.7264995007</v>
      </c>
      <c r="AL480" s="18">
        <v>3083101.9704516362</v>
      </c>
      <c r="AM480" s="18">
        <v>3136434.8249291047</v>
      </c>
      <c r="AN480" s="18">
        <v>3188502.9316835655</v>
      </c>
      <c r="AO480" s="18">
        <v>3241235.875819236</v>
      </c>
      <c r="AP480" s="18">
        <v>3293970.1197713725</v>
      </c>
      <c r="AQ480" s="18">
        <v>3347302.9742488409</v>
      </c>
      <c r="AR480" s="18">
        <v>3399371.0810033013</v>
      </c>
      <c r="AS480" s="18">
        <v>3452104.0251389621</v>
      </c>
      <c r="AT480" s="18">
        <v>3504838.2690911093</v>
      </c>
      <c r="AU480" s="18">
        <v>3558171.1235685665</v>
      </c>
      <c r="AV480" s="18">
        <v>3610239.2303230376</v>
      </c>
      <c r="AW480" s="18">
        <v>3662972.1744587086</v>
      </c>
      <c r="AX480" s="18">
        <v>3715706.4184108349</v>
      </c>
      <c r="AY480" s="18">
        <v>3769039.2728883033</v>
      </c>
      <c r="AZ480" s="18">
        <v>3821107.3796427744</v>
      </c>
      <c r="BA480" s="18">
        <v>3873840.3237784342</v>
      </c>
      <c r="BB480" s="18">
        <v>3926574.5677305711</v>
      </c>
      <c r="BC480" s="15">
        <v>3979907.4222080391</v>
      </c>
    </row>
    <row r="481" spans="1:55" ht="16" x14ac:dyDescent="0.45">
      <c r="A481" s="19" t="s">
        <v>25</v>
      </c>
      <c r="B481" s="20" t="s">
        <v>141</v>
      </c>
      <c r="C481" s="21" t="s">
        <v>144</v>
      </c>
      <c r="D481" s="22" t="s">
        <v>20</v>
      </c>
      <c r="E481" s="23" t="s">
        <v>20</v>
      </c>
      <c r="F481" s="23" t="s">
        <v>20</v>
      </c>
      <c r="G481" s="23" t="s">
        <v>20</v>
      </c>
      <c r="H481" s="23" t="s">
        <v>20</v>
      </c>
      <c r="I481" s="23" t="s">
        <v>34</v>
      </c>
      <c r="J481" s="23" t="s">
        <v>20</v>
      </c>
      <c r="K481" s="23" t="s">
        <v>20</v>
      </c>
      <c r="L481" s="23" t="s">
        <v>20</v>
      </c>
      <c r="M481" s="23" t="s">
        <v>20</v>
      </c>
      <c r="N481" s="23" t="s">
        <v>20</v>
      </c>
      <c r="O481" s="23" t="s">
        <v>20</v>
      </c>
      <c r="P481" s="23" t="s">
        <v>20</v>
      </c>
      <c r="Q481" s="23" t="s">
        <v>20</v>
      </c>
      <c r="R481" s="24" t="e">
        <f>VLOOKUP($A481&amp;"_"&amp;$C481,watf_2016!$A:$AD,5,FALSE)</f>
        <v>#N/A</v>
      </c>
      <c r="S481" s="24">
        <f>VLOOKUP($A481&amp;"_"&amp;$C481,watf_2017!$A:$AD,18,FALSE)</f>
        <v>30398</v>
      </c>
      <c r="T481" s="24">
        <f>VLOOKUP($A481&amp;"_"&amp;$C481,watf_2018!$A:$AD,18,FALSE)</f>
        <v>32352</v>
      </c>
      <c r="U481" s="24">
        <f>VLOOKUP($A481&amp;"_"&amp;$C481,watf_2019!$A:$AD,18,FALSE)</f>
        <v>33296</v>
      </c>
      <c r="V481" s="24">
        <f>VLOOKUP($A481&amp;"_"&amp;$C481,watf_2020!$A:$AD,19,FALSE)</f>
        <v>32854</v>
      </c>
      <c r="W481" s="24">
        <f>VLOOKUP($A481&amp;"_"&amp;$C481,watf_2021!$A:$AD,18,FALSE)</f>
        <v>15294</v>
      </c>
      <c r="X481" s="24">
        <f>VLOOKUP($A481&amp;"_"&amp;$C481,watf_2021!$A:$AD,19,FALSE)</f>
        <v>14968.300218622651</v>
      </c>
      <c r="Y481" s="24">
        <v>25714</v>
      </c>
      <c r="Z481" s="24">
        <v>31799.333437101599</v>
      </c>
      <c r="AA481" s="24">
        <v>33096.276326013001</v>
      </c>
      <c r="AB481" s="24">
        <v>33948.855885304903</v>
      </c>
      <c r="AC481" s="24">
        <v>34313.361349878098</v>
      </c>
      <c r="AD481" s="24">
        <v>34509.929145583301</v>
      </c>
      <c r="AE481" s="24">
        <v>34734.3397369796</v>
      </c>
      <c r="AF481" s="24">
        <v>34898.533087271098</v>
      </c>
      <c r="AG481" s="24">
        <v>35095.046225166399</v>
      </c>
      <c r="AH481" s="24">
        <v>35291.6172846439</v>
      </c>
      <c r="AI481" s="24">
        <v>35516.028878997</v>
      </c>
      <c r="AJ481" s="24">
        <v>35680.2225374962</v>
      </c>
      <c r="AK481" s="24">
        <v>35876.7357701043</v>
      </c>
      <c r="AL481" s="24">
        <v>36073.306858686999</v>
      </c>
      <c r="AM481" s="24">
        <v>36297.718461984099</v>
      </c>
      <c r="AN481" s="24">
        <v>36461.912123231901</v>
      </c>
      <c r="AO481" s="24">
        <v>36658.425356684398</v>
      </c>
      <c r="AP481" s="24">
        <v>36854.996445526398</v>
      </c>
      <c r="AQ481" s="24">
        <v>37079.408048903097</v>
      </c>
      <c r="AR481" s="24">
        <v>37243.601710176001</v>
      </c>
      <c r="AS481" s="24">
        <v>37440.114943635701</v>
      </c>
      <c r="AT481" s="24">
        <v>37636.686032480196</v>
      </c>
      <c r="AU481" s="24">
        <v>37861.097635857899</v>
      </c>
      <c r="AV481" s="24">
        <v>38025.2912971306</v>
      </c>
      <c r="AW481" s="24">
        <v>38221.804530590503</v>
      </c>
      <c r="AX481" s="24">
        <v>38418.375619435203</v>
      </c>
      <c r="AY481" s="24">
        <v>38642.7872228126</v>
      </c>
      <c r="AZ481" s="24">
        <v>38806.9808840853</v>
      </c>
      <c r="BA481" s="24">
        <v>39003.494117545597</v>
      </c>
      <c r="BB481" s="24">
        <v>39200.065206389801</v>
      </c>
      <c r="BC481" s="21">
        <v>39424.476809767199</v>
      </c>
    </row>
    <row r="482" spans="1:55" ht="16" x14ac:dyDescent="0.45">
      <c r="A482" s="13" t="s">
        <v>19</v>
      </c>
      <c r="B482" s="14" t="s">
        <v>141</v>
      </c>
      <c r="C482" s="15" t="s">
        <v>145</v>
      </c>
      <c r="D482" s="16" t="s">
        <v>20</v>
      </c>
      <c r="E482" s="17" t="s">
        <v>20</v>
      </c>
      <c r="F482" s="17" t="s">
        <v>20</v>
      </c>
      <c r="G482" s="17" t="s">
        <v>20</v>
      </c>
      <c r="H482" s="17" t="s">
        <v>20</v>
      </c>
      <c r="I482" s="17" t="s">
        <v>20</v>
      </c>
      <c r="J482" s="17" t="s">
        <v>20</v>
      </c>
      <c r="K482" s="17" t="s">
        <v>20</v>
      </c>
      <c r="L482" s="17" t="s">
        <v>20</v>
      </c>
      <c r="M482" s="17" t="s">
        <v>20</v>
      </c>
      <c r="N482" s="17" t="s">
        <v>20</v>
      </c>
      <c r="O482" s="17" t="s">
        <v>20</v>
      </c>
      <c r="P482" s="17" t="s">
        <v>20</v>
      </c>
      <c r="Q482" s="17" t="s">
        <v>20</v>
      </c>
      <c r="R482" s="18" t="e">
        <f>VLOOKUP($A482&amp;"_"&amp;$C482,watf_2016!$A:$AD,5,FALSE)</f>
        <v>#N/A</v>
      </c>
      <c r="S482" s="18" t="e">
        <f>VLOOKUP($A482&amp;"_"&amp;$C482,watf_2017!$A:$AD,18,FALSE)</f>
        <v>#N/A</v>
      </c>
      <c r="T482" s="18" t="e">
        <f>VLOOKUP($A482&amp;"_"&amp;$C482,watf_2018!$A:$AD,18,FALSE)</f>
        <v>#N/A</v>
      </c>
      <c r="U482" s="18" t="e">
        <f>VLOOKUP($A482&amp;"_"&amp;$C482,watf_2019!$A:$AD,18,FALSE)</f>
        <v>#N/A</v>
      </c>
      <c r="V482" s="18" t="e">
        <f>VLOOKUP($A482&amp;"_"&amp;$C482,watf_2020!$A:$AD,19,FALSE)</f>
        <v>#N/A</v>
      </c>
      <c r="W482" s="18" t="e">
        <f>VLOOKUP($A482&amp;"_"&amp;$C482,watf_2021!$A:$AD,18,FALSE)</f>
        <v>#N/A</v>
      </c>
      <c r="X482" s="18" t="e">
        <f>VLOOKUP($A482&amp;"_"&amp;$C482,watf_2021!$A:$AD,19,FALSE)</f>
        <v>#N/A</v>
      </c>
      <c r="Y482" s="18">
        <v>130434</v>
      </c>
      <c r="Z482" s="18">
        <v>158043.71299999999</v>
      </c>
      <c r="AA482" s="18">
        <v>158939.41486513178</v>
      </c>
      <c r="AB482" s="18">
        <v>163585.43040785493</v>
      </c>
      <c r="AC482" s="18">
        <v>171556.28636589565</v>
      </c>
      <c r="AD482" s="18">
        <v>181420.44497670466</v>
      </c>
      <c r="AE482" s="18">
        <v>185844.45513191493</v>
      </c>
      <c r="AF482" s="18">
        <v>194540.38883413409</v>
      </c>
      <c r="AG482" s="18">
        <v>201102.09811662557</v>
      </c>
      <c r="AH482" s="18">
        <v>207700.19160526278</v>
      </c>
      <c r="AI482" s="18">
        <v>212328.17073648551</v>
      </c>
      <c r="AJ482" s="18">
        <v>221141.05984980194</v>
      </c>
      <c r="AK482" s="18">
        <v>227768.68515589007</v>
      </c>
      <c r="AL482" s="18">
        <v>234271.9970916711</v>
      </c>
      <c r="AM482" s="18">
        <v>238688.061594289</v>
      </c>
      <c r="AN482" s="18">
        <v>246957.718054456</v>
      </c>
      <c r="AO482" s="18">
        <v>253113.32116509319</v>
      </c>
      <c r="AP482" s="18">
        <v>259150.641208168</v>
      </c>
      <c r="AQ482" s="18">
        <v>263168.7914582293</v>
      </c>
      <c r="AR482" s="18">
        <v>270920.7569215874</v>
      </c>
      <c r="AS482" s="18">
        <v>276627.56103209377</v>
      </c>
      <c r="AT482" s="18">
        <v>282221.85532124463</v>
      </c>
      <c r="AU482" s="18">
        <v>285862.83911658026</v>
      </c>
      <c r="AV482" s="18">
        <v>293121.58315507241</v>
      </c>
      <c r="AW482" s="18">
        <v>298401.81479768862</v>
      </c>
      <c r="AX482" s="18">
        <v>303575.06303533149</v>
      </c>
      <c r="AY482" s="18">
        <v>306858.71395934833</v>
      </c>
      <c r="AZ482" s="18">
        <v>313647.67632100673</v>
      </c>
      <c r="BA482" s="18">
        <v>318522.60517373827</v>
      </c>
      <c r="BB482" s="18">
        <v>323295.84004500089</v>
      </c>
      <c r="BC482" s="15">
        <v>326241.11453649041</v>
      </c>
    </row>
    <row r="483" spans="1:55" ht="16" x14ac:dyDescent="0.45">
      <c r="A483" s="19" t="s">
        <v>22</v>
      </c>
      <c r="B483" s="20" t="s">
        <v>141</v>
      </c>
      <c r="C483" s="21" t="s">
        <v>145</v>
      </c>
      <c r="D483" s="22" t="s">
        <v>20</v>
      </c>
      <c r="E483" s="23" t="s">
        <v>20</v>
      </c>
      <c r="F483" s="23" t="s">
        <v>20</v>
      </c>
      <c r="G483" s="23" t="s">
        <v>20</v>
      </c>
      <c r="H483" s="23" t="s">
        <v>20</v>
      </c>
      <c r="I483" s="23" t="s">
        <v>20</v>
      </c>
      <c r="J483" s="23" t="s">
        <v>20</v>
      </c>
      <c r="K483" s="23" t="s">
        <v>20</v>
      </c>
      <c r="L483" s="23" t="s">
        <v>20</v>
      </c>
      <c r="M483" s="23" t="s">
        <v>20</v>
      </c>
      <c r="N483" s="23" t="s">
        <v>20</v>
      </c>
      <c r="O483" s="23" t="s">
        <v>20</v>
      </c>
      <c r="P483" s="23" t="s">
        <v>20</v>
      </c>
      <c r="Q483" s="23" t="s">
        <v>20</v>
      </c>
      <c r="R483" s="24" t="e">
        <f>VLOOKUP($A483&amp;"_"&amp;$C483,watf_2016!$A:$AD,5,FALSE)</f>
        <v>#N/A</v>
      </c>
      <c r="S483" s="24" t="e">
        <f>VLOOKUP($A483&amp;"_"&amp;$C483,watf_2017!$A:$AD,18,FALSE)</f>
        <v>#N/A</v>
      </c>
      <c r="T483" s="24" t="e">
        <f>VLOOKUP($A483&amp;"_"&amp;$C483,watf_2018!$A:$AD,18,FALSE)</f>
        <v>#N/A</v>
      </c>
      <c r="U483" s="24" t="e">
        <f>VLOOKUP($A483&amp;"_"&amp;$C483,watf_2019!$A:$AD,18,FALSE)</f>
        <v>#N/A</v>
      </c>
      <c r="V483" s="24" t="e">
        <f>VLOOKUP($A483&amp;"_"&amp;$C483,watf_2020!$A:$AD,19,FALSE)</f>
        <v>#N/A</v>
      </c>
      <c r="W483" s="24" t="e">
        <f>VLOOKUP($A483&amp;"_"&amp;$C483,watf_2021!$A:$AD,18,FALSE)</f>
        <v>#N/A</v>
      </c>
      <c r="X483" s="24" t="e">
        <f>VLOOKUP($A483&amp;"_"&amp;$C483,watf_2021!$A:$AD,19,FALSE)</f>
        <v>#N/A</v>
      </c>
      <c r="Y483" s="24">
        <v>293696</v>
      </c>
      <c r="Z483" s="24">
        <v>305592.85383061209</v>
      </c>
      <c r="AA483" s="24">
        <v>320001.94920448289</v>
      </c>
      <c r="AB483" s="24">
        <v>335095.75819479919</v>
      </c>
      <c r="AC483" s="24">
        <v>347116.88039042504</v>
      </c>
      <c r="AD483" s="24">
        <v>358637.24210706668</v>
      </c>
      <c r="AE483" s="24">
        <v>369909.47682286002</v>
      </c>
      <c r="AF483" s="24">
        <v>381644.35238788777</v>
      </c>
      <c r="AG483" s="24">
        <v>393605.41324259411</v>
      </c>
      <c r="AH483" s="24">
        <v>405919.35143896181</v>
      </c>
      <c r="AI483" s="24">
        <v>418535.44144476397</v>
      </c>
      <c r="AJ483" s="24">
        <v>431755.86339993909</v>
      </c>
      <c r="AK483" s="24">
        <v>444905.91481972835</v>
      </c>
      <c r="AL483" s="24">
        <v>458075.64498567022</v>
      </c>
      <c r="AM483" s="24">
        <v>471177.70298917888</v>
      </c>
      <c r="AN483" s="24">
        <v>484476.57261769928</v>
      </c>
      <c r="AO483" s="24">
        <v>497703.5027573668</v>
      </c>
      <c r="AP483" s="24">
        <v>510948.5740687864</v>
      </c>
      <c r="AQ483" s="24">
        <v>524124.46639486623</v>
      </c>
      <c r="AR483" s="24">
        <v>537495.69365950627</v>
      </c>
      <c r="AS483" s="24">
        <v>550793.53428256826</v>
      </c>
      <c r="AT483" s="24">
        <v>564108.0978677182</v>
      </c>
      <c r="AU483" s="24">
        <v>577352.09262205195</v>
      </c>
      <c r="AV483" s="24">
        <v>590790.06026638066</v>
      </c>
      <c r="AW483" s="24">
        <v>604153.30646153586</v>
      </c>
      <c r="AX483" s="24">
        <v>617531.96750734095</v>
      </c>
      <c r="AY483" s="24">
        <v>630838.77777311357</v>
      </c>
      <c r="AZ483" s="24">
        <v>644338.30461865175</v>
      </c>
      <c r="BA483" s="24">
        <v>657761.87883099681</v>
      </c>
      <c r="BB483" s="24">
        <v>671199.6613336422</v>
      </c>
      <c r="BC483" s="21">
        <v>684564.41062712239</v>
      </c>
    </row>
    <row r="484" spans="1:55" ht="16" x14ac:dyDescent="0.45">
      <c r="A484" s="13" t="s">
        <v>23</v>
      </c>
      <c r="B484" s="14" t="s">
        <v>141</v>
      </c>
      <c r="C484" s="15" t="s">
        <v>145</v>
      </c>
      <c r="D484" s="16" t="s">
        <v>20</v>
      </c>
      <c r="E484" s="17" t="s">
        <v>20</v>
      </c>
      <c r="F484" s="17" t="s">
        <v>20</v>
      </c>
      <c r="G484" s="17" t="s">
        <v>20</v>
      </c>
      <c r="H484" s="17" t="s">
        <v>20</v>
      </c>
      <c r="I484" s="17" t="s">
        <v>20</v>
      </c>
      <c r="J484" s="17" t="s">
        <v>20</v>
      </c>
      <c r="K484" s="17" t="s">
        <v>20</v>
      </c>
      <c r="L484" s="17" t="s">
        <v>20</v>
      </c>
      <c r="M484" s="17" t="s">
        <v>20</v>
      </c>
      <c r="N484" s="17" t="s">
        <v>20</v>
      </c>
      <c r="O484" s="17" t="s">
        <v>20</v>
      </c>
      <c r="P484" s="17" t="s">
        <v>20</v>
      </c>
      <c r="Q484" s="17" t="s">
        <v>20</v>
      </c>
      <c r="R484" s="18" t="e">
        <f>VLOOKUP($A484&amp;"_"&amp;$C484,watf_2016!$A:$AD,5,FALSE)</f>
        <v>#N/A</v>
      </c>
      <c r="S484" s="18" t="e">
        <f>VLOOKUP($A484&amp;"_"&amp;$C484,watf_2017!$A:$AD,18,FALSE)</f>
        <v>#N/A</v>
      </c>
      <c r="T484" s="18" t="e">
        <f>VLOOKUP($A484&amp;"_"&amp;$C484,watf_2018!$A:$AD,18,FALSE)</f>
        <v>#N/A</v>
      </c>
      <c r="U484" s="18" t="e">
        <f>VLOOKUP($A484&amp;"_"&amp;$C484,watf_2019!$A:$AD,18,FALSE)</f>
        <v>#N/A</v>
      </c>
      <c r="V484" s="18" t="e">
        <f>VLOOKUP($A484&amp;"_"&amp;$C484,watf_2020!$A:$AD,19,FALSE)</f>
        <v>#N/A</v>
      </c>
      <c r="W484" s="18" t="e">
        <f>VLOOKUP($A484&amp;"_"&amp;$C484,watf_2021!$A:$AD,18,FALSE)</f>
        <v>#N/A</v>
      </c>
      <c r="X484" s="18" t="e">
        <f>VLOOKUP($A484&amp;"_"&amp;$C484,watf_2021!$A:$AD,19,FALSE)</f>
        <v>#N/A</v>
      </c>
      <c r="Y484" s="18">
        <v>551250</v>
      </c>
      <c r="Z484" s="18">
        <v>609682.03860331571</v>
      </c>
      <c r="AA484" s="18">
        <v>625913.05087263463</v>
      </c>
      <c r="AB484" s="18">
        <v>648145.62803200225</v>
      </c>
      <c r="AC484" s="18">
        <v>674129.59039544896</v>
      </c>
      <c r="AD484" s="18">
        <v>701923.46687319677</v>
      </c>
      <c r="AE484" s="18">
        <v>722324.18124176492</v>
      </c>
      <c r="AF484" s="18">
        <v>748878.50092811068</v>
      </c>
      <c r="AG484" s="18">
        <v>772952.90509223542</v>
      </c>
      <c r="AH484" s="18">
        <v>797533.24005170318</v>
      </c>
      <c r="AI484" s="18">
        <v>819945.69168630778</v>
      </c>
      <c r="AJ484" s="18">
        <v>848582.81409336708</v>
      </c>
      <c r="AK484" s="18">
        <v>874288.24472817231</v>
      </c>
      <c r="AL484" s="18">
        <v>899857.67970936839</v>
      </c>
      <c r="AM484" s="18">
        <v>922626.32383145881</v>
      </c>
      <c r="AN484" s="18">
        <v>950659.35617151717</v>
      </c>
      <c r="AO484" s="18">
        <v>975851.21115520247</v>
      </c>
      <c r="AP484" s="18">
        <v>1000912.9097715821</v>
      </c>
      <c r="AQ484" s="18">
        <v>1023260.3409132081</v>
      </c>
      <c r="AR484" s="18">
        <v>1050714.5648334895</v>
      </c>
      <c r="AS484" s="18">
        <v>1075415.2707712434</v>
      </c>
      <c r="AT484" s="18">
        <v>1099991.4806672854</v>
      </c>
      <c r="AU484" s="18">
        <v>1121937.2152899371</v>
      </c>
      <c r="AV484" s="18">
        <v>1148837.1335111312</v>
      </c>
      <c r="AW484" s="18">
        <v>1173068.423818517</v>
      </c>
      <c r="AX484" s="18">
        <v>1197180.70069707</v>
      </c>
      <c r="AY484" s="18">
        <v>1218743.6453858949</v>
      </c>
      <c r="AZ484" s="18">
        <v>1245112.9889255341</v>
      </c>
      <c r="BA484" s="18">
        <v>1268895.9088194899</v>
      </c>
      <c r="BB484" s="18">
        <v>1292565.1218611675</v>
      </c>
      <c r="BC484" s="15">
        <v>1313763.5766072704</v>
      </c>
    </row>
    <row r="485" spans="1:55" ht="16" x14ac:dyDescent="0.45">
      <c r="A485" s="19" t="s">
        <v>35</v>
      </c>
      <c r="B485" s="20" t="s">
        <v>141</v>
      </c>
      <c r="C485" s="21" t="s">
        <v>145</v>
      </c>
      <c r="D485" s="22" t="s">
        <v>20</v>
      </c>
      <c r="E485" s="23" t="s">
        <v>20</v>
      </c>
      <c r="F485" s="23" t="s">
        <v>20</v>
      </c>
      <c r="G485" s="23" t="s">
        <v>20</v>
      </c>
      <c r="H485" s="23" t="s">
        <v>20</v>
      </c>
      <c r="I485" s="23" t="s">
        <v>20</v>
      </c>
      <c r="J485" s="23" t="s">
        <v>20</v>
      </c>
      <c r="K485" s="23" t="s">
        <v>20</v>
      </c>
      <c r="L485" s="23" t="s">
        <v>20</v>
      </c>
      <c r="M485" s="23" t="s">
        <v>20</v>
      </c>
      <c r="N485" s="23" t="s">
        <v>20</v>
      </c>
      <c r="O485" s="23" t="s">
        <v>20</v>
      </c>
      <c r="P485" s="23" t="s">
        <v>20</v>
      </c>
      <c r="Q485" s="23" t="s">
        <v>20</v>
      </c>
      <c r="R485" s="24" t="e">
        <f>VLOOKUP($A485&amp;"_"&amp;$C485,watf_2016!$A:$AD,5,FALSE)</f>
        <v>#N/A</v>
      </c>
      <c r="S485" s="24" t="e">
        <f>VLOOKUP($A485&amp;"_"&amp;$C485,watf_2017!$A:$AD,18,FALSE)</f>
        <v>#N/A</v>
      </c>
      <c r="T485" s="24" t="e">
        <f>VLOOKUP($A485&amp;"_"&amp;$C485,watf_2018!$A:$AD,18,FALSE)</f>
        <v>#N/A</v>
      </c>
      <c r="U485" s="24" t="e">
        <f>VLOOKUP($A485&amp;"_"&amp;$C485,watf_2019!$A:$AD,18,FALSE)</f>
        <v>#N/A</v>
      </c>
      <c r="V485" s="24" t="e">
        <f>VLOOKUP($A485&amp;"_"&amp;$C485,watf_2020!$A:$AD,19,FALSE)</f>
        <v>#N/A</v>
      </c>
      <c r="W485" s="24" t="e">
        <f>VLOOKUP($A485&amp;"_"&amp;$C485,watf_2021!$A:$AD,18,FALSE)</f>
        <v>#N/A</v>
      </c>
      <c r="X485" s="24" t="e">
        <f>VLOOKUP($A485&amp;"_"&amp;$C485,watf_2021!$A:$AD,19,FALSE)</f>
        <v>#N/A</v>
      </c>
      <c r="Y485" s="24">
        <v>12690</v>
      </c>
      <c r="Z485" s="24">
        <v>14035.129378460002</v>
      </c>
      <c r="AA485" s="24">
        <v>14408.773905802691</v>
      </c>
      <c r="AB485" s="24">
        <v>14920.576906532624</v>
      </c>
      <c r="AC485" s="24">
        <v>15518.738325838092</v>
      </c>
      <c r="AD485" s="24">
        <v>16158.564706795225</v>
      </c>
      <c r="AE485" s="24">
        <v>16628.197478381855</v>
      </c>
      <c r="AF485" s="24">
        <v>17239.488756059363</v>
      </c>
      <c r="AG485" s="24">
        <v>17793.69136620493</v>
      </c>
      <c r="AH485" s="24">
        <v>18359.540709761659</v>
      </c>
      <c r="AI485" s="24">
        <v>18875.484494329699</v>
      </c>
      <c r="AJ485" s="24">
        <v>19534.722740761597</v>
      </c>
      <c r="AK485" s="24">
        <v>20126.472245987316</v>
      </c>
      <c r="AL485" s="24">
        <v>20715.091075758522</v>
      </c>
      <c r="AM485" s="24">
        <v>21239.234556773175</v>
      </c>
      <c r="AN485" s="24">
        <v>21884.566403295335</v>
      </c>
      <c r="AO485" s="24">
        <v>22464.493187409564</v>
      </c>
      <c r="AP485" s="24">
        <v>23041.423718823364</v>
      </c>
      <c r="AQ485" s="24">
        <v>23555.870705104062</v>
      </c>
      <c r="AR485" s="24">
        <v>24187.87814555462</v>
      </c>
      <c r="AS485" s="24">
        <v>24756.498478162503</v>
      </c>
      <c r="AT485" s="24">
        <v>25322.252861075471</v>
      </c>
      <c r="AU485" s="24">
        <v>25827.452629531617</v>
      </c>
      <c r="AV485" s="24">
        <v>26446.699726541967</v>
      </c>
      <c r="AW485" s="24">
        <v>27004.513919740562</v>
      </c>
      <c r="AX485" s="24">
        <v>27559.588375230516</v>
      </c>
      <c r="AY485" s="24">
        <v>28055.976163169184</v>
      </c>
      <c r="AZ485" s="24">
        <v>28663.009214449037</v>
      </c>
      <c r="BA485" s="24">
        <v>29210.501737722141</v>
      </c>
      <c r="BB485" s="24">
        <v>29755.376682844842</v>
      </c>
      <c r="BC485" s="21">
        <v>30243.373763530642</v>
      </c>
    </row>
    <row r="486" spans="1:55" ht="16" x14ac:dyDescent="0.45">
      <c r="A486" s="13" t="s">
        <v>19</v>
      </c>
      <c r="B486" s="14" t="s">
        <v>141</v>
      </c>
      <c r="C486" s="15" t="s">
        <v>146</v>
      </c>
      <c r="D486" s="16" t="s">
        <v>20</v>
      </c>
      <c r="E486" s="17" t="s">
        <v>20</v>
      </c>
      <c r="F486" s="17" t="s">
        <v>20</v>
      </c>
      <c r="G486" s="17" t="s">
        <v>20</v>
      </c>
      <c r="H486" s="17" t="s">
        <v>20</v>
      </c>
      <c r="I486" s="17" t="s">
        <v>34</v>
      </c>
      <c r="J486" s="17" t="s">
        <v>20</v>
      </c>
      <c r="K486" s="17" t="s">
        <v>20</v>
      </c>
      <c r="L486" s="17" t="s">
        <v>20</v>
      </c>
      <c r="M486" s="17" t="s">
        <v>34</v>
      </c>
      <c r="N486" s="17" t="s">
        <v>20</v>
      </c>
      <c r="O486" s="17" t="s">
        <v>20</v>
      </c>
      <c r="P486" s="17" t="s">
        <v>34</v>
      </c>
      <c r="Q486" s="17" t="s">
        <v>20</v>
      </c>
      <c r="R486" s="18">
        <f>VLOOKUP($A486&amp;"_"&amp;$C486,watf_2016!$A:$AD,5,FALSE)</f>
        <v>189406331</v>
      </c>
      <c r="S486" s="18">
        <f>VLOOKUP($A486&amp;"_"&amp;$C486,watf_2017!$A:$AD,18,FALSE)</f>
        <v>177159277</v>
      </c>
      <c r="T486" s="18">
        <f>VLOOKUP($A486&amp;"_"&amp;$C486,watf_2018!$A:$AD,18,FALSE)</f>
        <v>181010300</v>
      </c>
      <c r="U486" s="18">
        <f>VLOOKUP($A486&amp;"_"&amp;$C486,watf_2019!$A:$AD,18,FALSE)</f>
        <v>185408387</v>
      </c>
      <c r="V486" s="18">
        <f>VLOOKUP($A486&amp;"_"&amp;$C486,watf_2020!$A:$AD,19,FALSE)</f>
        <v>188197360</v>
      </c>
      <c r="W486" s="18">
        <f>VLOOKUP($A486&amp;"_"&amp;$C486,watf_2021!$A:$AD,18,FALSE)</f>
        <v>88808100</v>
      </c>
      <c r="X486" s="18">
        <f>VLOOKUP($A486&amp;"_"&amp;$C486,watf_2021!$A:$AD,19,FALSE)</f>
        <v>119666384.94847466</v>
      </c>
      <c r="Y486" s="18">
        <v>168092048</v>
      </c>
      <c r="Z486" s="18">
        <v>188047968.27954149</v>
      </c>
      <c r="AA486" s="18">
        <v>204558442.65552729</v>
      </c>
      <c r="AB486" s="18">
        <v>216818792.77057588</v>
      </c>
      <c r="AC486" s="18">
        <v>227484313.34597212</v>
      </c>
      <c r="AD486" s="18">
        <v>235197510.6318489</v>
      </c>
      <c r="AE486" s="18">
        <v>243109411.4893665</v>
      </c>
      <c r="AF486" s="18">
        <v>249099338.50892204</v>
      </c>
      <c r="AG486" s="18">
        <v>255063395.0161078</v>
      </c>
      <c r="AH486" s="18">
        <v>260954978.16368797</v>
      </c>
      <c r="AI486" s="18">
        <v>266799727.07164666</v>
      </c>
      <c r="AJ486" s="18">
        <v>272628242.2618196</v>
      </c>
      <c r="AK486" s="18">
        <v>278196596.04028332</v>
      </c>
      <c r="AL486" s="18">
        <v>283511549.99779564</v>
      </c>
      <c r="AM486" s="18">
        <v>288535745.48017299</v>
      </c>
      <c r="AN486" s="18">
        <v>293264782.11745006</v>
      </c>
      <c r="AO486" s="18">
        <v>297692635.87905413</v>
      </c>
      <c r="AP486" s="18">
        <v>301819902.1331771</v>
      </c>
      <c r="AQ486" s="18">
        <v>305636357.69388556</v>
      </c>
      <c r="AR486" s="18">
        <v>309462138.92287141</v>
      </c>
      <c r="AS486" s="18">
        <v>313294509.63220978</v>
      </c>
      <c r="AT486" s="18">
        <v>317133897.61076379</v>
      </c>
      <c r="AU486" s="18">
        <v>320979176.48966831</v>
      </c>
      <c r="AV486" s="18">
        <v>324832393.60244888</v>
      </c>
      <c r="AW486" s="18">
        <v>328690879.54649073</v>
      </c>
      <c r="AX486" s="18">
        <v>332555125.68119991</v>
      </c>
      <c r="AY486" s="18">
        <v>336424066.14823401</v>
      </c>
      <c r="AZ486" s="18">
        <v>340299805.87891459</v>
      </c>
      <c r="BA486" s="18">
        <v>344179730.29590839</v>
      </c>
      <c r="BB486" s="18">
        <v>348064382.94484073</v>
      </c>
      <c r="BC486" s="15">
        <v>351954324.88579184</v>
      </c>
    </row>
    <row r="487" spans="1:55" ht="16" x14ac:dyDescent="0.45">
      <c r="A487" s="19" t="s">
        <v>22</v>
      </c>
      <c r="B487" s="20" t="s">
        <v>141</v>
      </c>
      <c r="C487" s="21" t="s">
        <v>146</v>
      </c>
      <c r="D487" s="22" t="s">
        <v>20</v>
      </c>
      <c r="E487" s="23" t="s">
        <v>20</v>
      </c>
      <c r="F487" s="23" t="s">
        <v>20</v>
      </c>
      <c r="G487" s="23" t="s">
        <v>20</v>
      </c>
      <c r="H487" s="23" t="s">
        <v>20</v>
      </c>
      <c r="I487" s="23" t="s">
        <v>34</v>
      </c>
      <c r="J487" s="23" t="s">
        <v>20</v>
      </c>
      <c r="K487" s="23" t="s">
        <v>20</v>
      </c>
      <c r="L487" s="23" t="s">
        <v>20</v>
      </c>
      <c r="M487" s="23" t="s">
        <v>34</v>
      </c>
      <c r="N487" s="23" t="s">
        <v>20</v>
      </c>
      <c r="O487" s="23" t="s">
        <v>20</v>
      </c>
      <c r="P487" s="23" t="s">
        <v>34</v>
      </c>
      <c r="Q487" s="23" t="s">
        <v>20</v>
      </c>
      <c r="R487" s="24">
        <f>VLOOKUP($A487&amp;"_"&amp;$C487,watf_2016!$A:$AD,5,FALSE)</f>
        <v>21547036</v>
      </c>
      <c r="S487" s="24">
        <f>VLOOKUP($A487&amp;"_"&amp;$C487,watf_2017!$A:$AD,18,FALSE)</f>
        <v>21044950</v>
      </c>
      <c r="T487" s="24">
        <f>VLOOKUP($A487&amp;"_"&amp;$C487,watf_2018!$A:$AD,18,FALSE)</f>
        <v>21816407</v>
      </c>
      <c r="U487" s="24">
        <f>VLOOKUP($A487&amp;"_"&amp;$C487,watf_2019!$A:$AD,18,FALSE)</f>
        <v>23943004</v>
      </c>
      <c r="V487" s="24">
        <f>VLOOKUP($A487&amp;"_"&amp;$C487,watf_2020!$A:$AD,19,FALSE)</f>
        <v>23844780</v>
      </c>
      <c r="W487" s="24">
        <f>VLOOKUP($A487&amp;"_"&amp;$C487,watf_2021!$A:$AD,18,FALSE)</f>
        <v>6818661</v>
      </c>
      <c r="X487" s="24">
        <f>VLOOKUP($A487&amp;"_"&amp;$C487,watf_2021!$A:$AD,19,FALSE)</f>
        <v>4744252.0043994319</v>
      </c>
      <c r="Y487" s="24">
        <v>15880720</v>
      </c>
      <c r="Z487" s="24">
        <v>21608429.837893371</v>
      </c>
      <c r="AA487" s="24">
        <v>24948614.983647633</v>
      </c>
      <c r="AB487" s="24">
        <v>27583744.080914602</v>
      </c>
      <c r="AC487" s="24">
        <v>29347447.96072448</v>
      </c>
      <c r="AD487" s="24">
        <v>30579634.892680466</v>
      </c>
      <c r="AE487" s="24">
        <v>31954294.971857134</v>
      </c>
      <c r="AF487" s="24">
        <v>33320857.872870807</v>
      </c>
      <c r="AG487" s="24">
        <v>34782721.773529135</v>
      </c>
      <c r="AH487" s="24">
        <v>36288986.494078517</v>
      </c>
      <c r="AI487" s="24">
        <v>37847120.492308177</v>
      </c>
      <c r="AJ487" s="24">
        <v>39439855.195459172</v>
      </c>
      <c r="AK487" s="24">
        <v>41049901.442616999</v>
      </c>
      <c r="AL487" s="24">
        <v>42667776.131725371</v>
      </c>
      <c r="AM487" s="24">
        <v>44317870.721642323</v>
      </c>
      <c r="AN487" s="24">
        <v>45984550.234308355</v>
      </c>
      <c r="AO487" s="24">
        <v>47692970.583370283</v>
      </c>
      <c r="AP487" s="24">
        <v>49440049.812306277</v>
      </c>
      <c r="AQ487" s="24">
        <v>51236833.256113671</v>
      </c>
      <c r="AR487" s="24">
        <v>53020364.12434876</v>
      </c>
      <c r="AS487" s="24">
        <v>54811705.599874929</v>
      </c>
      <c r="AT487" s="24">
        <v>56603565.413717084</v>
      </c>
      <c r="AU487" s="24">
        <v>58402498.684462719</v>
      </c>
      <c r="AV487" s="24">
        <v>60187964.396942265</v>
      </c>
      <c r="AW487" s="24">
        <v>61981047.23228839</v>
      </c>
      <c r="AX487" s="24">
        <v>63774474.26996851</v>
      </c>
      <c r="AY487" s="24">
        <v>65574818.042168334</v>
      </c>
      <c r="AZ487" s="24">
        <v>67361553.205956638</v>
      </c>
      <c r="BA487" s="24">
        <v>69155778.547480643</v>
      </c>
      <c r="BB487" s="24">
        <v>70950233.840720862</v>
      </c>
      <c r="BC487" s="21">
        <v>72737501.214424357</v>
      </c>
    </row>
    <row r="488" spans="1:55" ht="16" x14ac:dyDescent="0.45">
      <c r="A488" s="13" t="s">
        <v>23</v>
      </c>
      <c r="B488" s="14" t="s">
        <v>141</v>
      </c>
      <c r="C488" s="15" t="s">
        <v>146</v>
      </c>
      <c r="D488" s="16" t="s">
        <v>20</v>
      </c>
      <c r="E488" s="17" t="s">
        <v>20</v>
      </c>
      <c r="F488" s="17" t="s">
        <v>20</v>
      </c>
      <c r="G488" s="17" t="s">
        <v>20</v>
      </c>
      <c r="H488" s="17" t="s">
        <v>20</v>
      </c>
      <c r="I488" s="17" t="s">
        <v>34</v>
      </c>
      <c r="J488" s="17" t="s">
        <v>20</v>
      </c>
      <c r="K488" s="17" t="s">
        <v>20</v>
      </c>
      <c r="L488" s="17" t="s">
        <v>20</v>
      </c>
      <c r="M488" s="17" t="s">
        <v>34</v>
      </c>
      <c r="N488" s="17" t="s">
        <v>20</v>
      </c>
      <c r="O488" s="17" t="s">
        <v>20</v>
      </c>
      <c r="P488" s="17" t="s">
        <v>34</v>
      </c>
      <c r="Q488" s="17" t="s">
        <v>20</v>
      </c>
      <c r="R488" s="18">
        <f>VLOOKUP($A488&amp;"_"&amp;$C488,watf_2016!$A:$AD,5,FALSE)</f>
        <v>214715460</v>
      </c>
      <c r="S488" s="18">
        <f>VLOOKUP($A488&amp;"_"&amp;$C488,watf_2017!$A:$AD,18,FALSE)</f>
        <v>200220072</v>
      </c>
      <c r="T488" s="18">
        <f>VLOOKUP($A488&amp;"_"&amp;$C488,watf_2018!$A:$AD,18,FALSE)</f>
        <v>204377140</v>
      </c>
      <c r="U488" s="18">
        <f>VLOOKUP($A488&amp;"_"&amp;$C488,watf_2019!$A:$AD,18,FALSE)</f>
        <v>210613048</v>
      </c>
      <c r="V488" s="18">
        <f>VLOOKUP($A488&amp;"_"&amp;$C488,watf_2020!$A:$AD,19,FALSE)</f>
        <v>212974173</v>
      </c>
      <c r="W488" s="18">
        <f>VLOOKUP($A488&amp;"_"&amp;$C488,watf_2021!$A:$AD,18,FALSE)</f>
        <v>95872282</v>
      </c>
      <c r="X488" s="18">
        <f>VLOOKUP($A488&amp;"_"&amp;$C488,watf_2021!$A:$AD,19,FALSE)</f>
        <v>124628343.63412884</v>
      </c>
      <c r="Y488" s="18">
        <v>184258003</v>
      </c>
      <c r="Z488" s="18">
        <v>214733214.54982573</v>
      </c>
      <c r="AA488" s="18">
        <v>229862889.89792377</v>
      </c>
      <c r="AB488" s="18">
        <v>244781463.35434571</v>
      </c>
      <c r="AC488" s="18">
        <v>257229958.32374814</v>
      </c>
      <c r="AD488" s="18">
        <v>266189211.64131296</v>
      </c>
      <c r="AE488" s="18">
        <v>275490170.64483839</v>
      </c>
      <c r="AF488" s="18">
        <v>282858066.21215248</v>
      </c>
      <c r="AG488" s="18">
        <v>290295499.91313541</v>
      </c>
      <c r="AH488" s="18">
        <v>297704817.55018562</v>
      </c>
      <c r="AI488" s="18">
        <v>305119178.03171682</v>
      </c>
      <c r="AJ488" s="18">
        <v>312551933.97692186</v>
      </c>
      <c r="AK488" s="18">
        <v>319741463.53521049</v>
      </c>
      <c r="AL488" s="18">
        <v>326685040.97579956</v>
      </c>
      <c r="AM488" s="18">
        <v>333369678.99876863</v>
      </c>
      <c r="AN488" s="18">
        <v>339775311.19289517</v>
      </c>
      <c r="AO488" s="18">
        <v>345921099.10370111</v>
      </c>
      <c r="AP488" s="18">
        <v>351804552.28760129</v>
      </c>
      <c r="AQ488" s="18">
        <v>357426494.16833544</v>
      </c>
      <c r="AR488" s="18">
        <v>363044503.05342042</v>
      </c>
      <c r="AS488" s="18">
        <v>368676934.35232824</v>
      </c>
      <c r="AT488" s="18">
        <v>374316912.94212192</v>
      </c>
      <c r="AU488" s="18">
        <v>379969875.98936421</v>
      </c>
      <c r="AV488" s="18">
        <v>385617301.13944304</v>
      </c>
      <c r="AW488" s="18">
        <v>391277632.22228658</v>
      </c>
      <c r="AX488" s="18">
        <v>396944077.16250259</v>
      </c>
      <c r="AY488" s="18">
        <v>402622151.17158973</v>
      </c>
      <c r="AZ488" s="18">
        <v>408293405.27856976</v>
      </c>
      <c r="BA488" s="18">
        <v>413976352.35053754</v>
      </c>
      <c r="BB488" s="18">
        <v>419664265.29342568</v>
      </c>
      <c r="BC488" s="15">
        <v>425350276.66512644</v>
      </c>
    </row>
    <row r="489" spans="1:55" ht="16" x14ac:dyDescent="0.45">
      <c r="A489" s="19" t="s">
        <v>24</v>
      </c>
      <c r="B489" s="20" t="s">
        <v>141</v>
      </c>
      <c r="C489" s="21" t="s">
        <v>146</v>
      </c>
      <c r="D489" s="22" t="s">
        <v>20</v>
      </c>
      <c r="E489" s="23" t="s">
        <v>20</v>
      </c>
      <c r="F489" s="23" t="s">
        <v>20</v>
      </c>
      <c r="G489" s="23" t="s">
        <v>20</v>
      </c>
      <c r="H489" s="23" t="s">
        <v>20</v>
      </c>
      <c r="I489" s="23" t="s">
        <v>34</v>
      </c>
      <c r="J489" s="23" t="s">
        <v>20</v>
      </c>
      <c r="K489" s="23" t="s">
        <v>20</v>
      </c>
      <c r="L489" s="23" t="s">
        <v>20</v>
      </c>
      <c r="M489" s="23" t="s">
        <v>34</v>
      </c>
      <c r="N489" s="23" t="s">
        <v>20</v>
      </c>
      <c r="O489" s="23" t="s">
        <v>20</v>
      </c>
      <c r="P489" s="23" t="s">
        <v>34</v>
      </c>
      <c r="Q489" s="23" t="s">
        <v>20</v>
      </c>
      <c r="R489" s="24">
        <f>VLOOKUP($A489&amp;"_"&amp;$C489,watf_2016!$A:$AD,5,FALSE)</f>
        <v>1315581</v>
      </c>
      <c r="S489" s="24">
        <f>VLOOKUP($A489&amp;"_"&amp;$C489,watf_2017!$A:$AD,18,FALSE)</f>
        <v>1279529</v>
      </c>
      <c r="T489" s="24">
        <f>VLOOKUP($A489&amp;"_"&amp;$C489,watf_2018!$A:$AD,18,FALSE)</f>
        <v>1377911</v>
      </c>
      <c r="U489" s="24">
        <f>VLOOKUP($A489&amp;"_"&amp;$C489,watf_2019!$A:$AD,18,FALSE)</f>
        <v>1564117.3689999999</v>
      </c>
      <c r="V489" s="24">
        <f>VLOOKUP($A489&amp;"_"&amp;$C489,watf_2020!$A:$AD,19,FALSE)</f>
        <v>1502199</v>
      </c>
      <c r="W489" s="24">
        <f>VLOOKUP($A489&amp;"_"&amp;$C489,watf_2021!$A:$AD,18,FALSE)</f>
        <v>1003072.243</v>
      </c>
      <c r="X489" s="24">
        <f>VLOOKUP($A489&amp;"_"&amp;$C489,watf_2021!$A:$AD,19,FALSE)</f>
        <v>1336185.2031899518</v>
      </c>
      <c r="Y489" s="24">
        <v>1398564.84</v>
      </c>
      <c r="Z489" s="24">
        <v>1285940.2098508137</v>
      </c>
      <c r="AA489" s="24">
        <v>1396374.3882813826</v>
      </c>
      <c r="AB489" s="24">
        <v>1509749.4029317026</v>
      </c>
      <c r="AC489" s="24">
        <v>1579308.924347308</v>
      </c>
      <c r="AD489" s="24">
        <v>1618411.4829087267</v>
      </c>
      <c r="AE489" s="24">
        <v>1651371.4014576515</v>
      </c>
      <c r="AF489" s="24">
        <v>1676820.0562874735</v>
      </c>
      <c r="AG489" s="24">
        <v>1703692.1352389953</v>
      </c>
      <c r="AH489" s="24">
        <v>1729630.0801474154</v>
      </c>
      <c r="AI489" s="24">
        <v>1754864.7806453935</v>
      </c>
      <c r="AJ489" s="24">
        <v>1779516.9685950521</v>
      </c>
      <c r="AK489" s="24">
        <v>1803742.3367228413</v>
      </c>
      <c r="AL489" s="24">
        <v>1827649.3248533311</v>
      </c>
      <c r="AM489" s="24">
        <v>1851711.4094860442</v>
      </c>
      <c r="AN489" s="24">
        <v>1875955.2620809907</v>
      </c>
      <c r="AO489" s="24">
        <v>1900429.3140994457</v>
      </c>
      <c r="AP489" s="24">
        <v>1925166.356184989</v>
      </c>
      <c r="AQ489" s="24">
        <v>1950128.4160568148</v>
      </c>
      <c r="AR489" s="24">
        <v>1975031.7554124331</v>
      </c>
      <c r="AS489" s="24">
        <v>1999917.8662897425</v>
      </c>
      <c r="AT489" s="24">
        <v>2024826.6644696179</v>
      </c>
      <c r="AU489" s="24">
        <v>2049726.4520618615</v>
      </c>
      <c r="AV489" s="24">
        <v>2074586.2008217766</v>
      </c>
      <c r="AW489" s="24">
        <v>2099441.7982820906</v>
      </c>
      <c r="AX489" s="24">
        <v>2124329.2370700743</v>
      </c>
      <c r="AY489" s="24">
        <v>2149214.0730879894</v>
      </c>
      <c r="AZ489" s="24">
        <v>2174063.3557458702</v>
      </c>
      <c r="BA489" s="24">
        <v>2198911.6269347724</v>
      </c>
      <c r="BB489" s="24">
        <v>2223793.9373327536</v>
      </c>
      <c r="BC489" s="21">
        <v>2248896.8398575583</v>
      </c>
    </row>
    <row r="490" spans="1:55" ht="16" x14ac:dyDescent="0.45">
      <c r="A490" s="13" t="s">
        <v>25</v>
      </c>
      <c r="B490" s="14" t="s">
        <v>141</v>
      </c>
      <c r="C490" s="15" t="s">
        <v>146</v>
      </c>
      <c r="D490" s="16" t="s">
        <v>20</v>
      </c>
      <c r="E490" s="17" t="s">
        <v>20</v>
      </c>
      <c r="F490" s="17" t="s">
        <v>20</v>
      </c>
      <c r="G490" s="17" t="s">
        <v>20</v>
      </c>
      <c r="H490" s="17" t="s">
        <v>20</v>
      </c>
      <c r="I490" s="17" t="s">
        <v>34</v>
      </c>
      <c r="J490" s="17" t="s">
        <v>20</v>
      </c>
      <c r="K490" s="17" t="s">
        <v>20</v>
      </c>
      <c r="L490" s="17" t="s">
        <v>20</v>
      </c>
      <c r="M490" s="17" t="s">
        <v>34</v>
      </c>
      <c r="N490" s="17" t="s">
        <v>20</v>
      </c>
      <c r="O490" s="17" t="s">
        <v>20</v>
      </c>
      <c r="P490" s="17" t="s">
        <v>34</v>
      </c>
      <c r="Q490" s="17" t="s">
        <v>20</v>
      </c>
      <c r="R490" s="18">
        <f>VLOOKUP($A490&amp;"_"&amp;$C490,watf_2016!$A:$AD,5,FALSE)</f>
        <v>3036863</v>
      </c>
      <c r="S490" s="18">
        <f>VLOOKUP($A490&amp;"_"&amp;$C490,watf_2017!$A:$AD,18,FALSE)</f>
        <v>2673982</v>
      </c>
      <c r="T490" s="18">
        <f>VLOOKUP($A490&amp;"_"&amp;$C490,watf_2018!$A:$AD,18,FALSE)</f>
        <v>2488791</v>
      </c>
      <c r="U490" s="18">
        <f>VLOOKUP($A490&amp;"_"&amp;$C490,watf_2019!$A:$AD,18,FALSE)</f>
        <v>2547421</v>
      </c>
      <c r="V490" s="18">
        <f>VLOOKUP($A490&amp;"_"&amp;$C490,watf_2020!$A:$AD,19,FALSE)</f>
        <v>2459205</v>
      </c>
      <c r="W490" s="18">
        <f>VLOOKUP($A490&amp;"_"&amp;$C490,watf_2021!$A:$AD,18,FALSE)</f>
        <v>1371604</v>
      </c>
      <c r="X490" s="18">
        <f>VLOOKUP($A490&amp;"_"&amp;$C490,watf_2021!$A:$AD,19,FALSE)</f>
        <v>1593898.5182568131</v>
      </c>
      <c r="Y490" s="18">
        <v>2149596</v>
      </c>
      <c r="Z490" s="18">
        <v>2328548.0462470795</v>
      </c>
      <c r="AA490" s="18">
        <v>2459505.0614952054</v>
      </c>
      <c r="AB490" s="18">
        <v>2587465.7143823379</v>
      </c>
      <c r="AC490" s="18">
        <v>2693438.6520350343</v>
      </c>
      <c r="AD490" s="18">
        <v>2769475.9706650535</v>
      </c>
      <c r="AE490" s="18">
        <v>2846272.4413417792</v>
      </c>
      <c r="AF490" s="18">
        <v>2906393.8654054413</v>
      </c>
      <c r="AG490" s="18">
        <v>2966031.9360654643</v>
      </c>
      <c r="AH490" s="18">
        <v>3024587.0398948016</v>
      </c>
      <c r="AI490" s="18">
        <v>3082128.7901263898</v>
      </c>
      <c r="AJ490" s="18">
        <v>3139399.6793581056</v>
      </c>
      <c r="AK490" s="18">
        <v>3193730.4528484619</v>
      </c>
      <c r="AL490" s="18">
        <v>3245354.4954371494</v>
      </c>
      <c r="AM490" s="18">
        <v>3294015.3813262265</v>
      </c>
      <c r="AN490" s="18">
        <v>3340244.5610492569</v>
      </c>
      <c r="AO490" s="18">
        <v>3383645.0247963793</v>
      </c>
      <c r="AP490" s="18">
        <v>3424452.0890673688</v>
      </c>
      <c r="AQ490" s="18">
        <v>3462515.9282774292</v>
      </c>
      <c r="AR490" s="18">
        <v>3500440.8419153974</v>
      </c>
      <c r="AS490" s="18">
        <v>3537763.659755629</v>
      </c>
      <c r="AT490" s="18">
        <v>3574633.9892521482</v>
      </c>
      <c r="AU490" s="18">
        <v>3610882.8766761757</v>
      </c>
      <c r="AV490" s="18">
        <v>3647007.2019278556</v>
      </c>
      <c r="AW490" s="18">
        <v>3682539.9178562849</v>
      </c>
      <c r="AX490" s="18">
        <v>3717632.9573984309</v>
      </c>
      <c r="AY490" s="18">
        <v>3752116.6206356604</v>
      </c>
      <c r="AZ490" s="18">
        <v>3786492.7405518638</v>
      </c>
      <c r="BA490" s="18">
        <v>3820290.2925172467</v>
      </c>
      <c r="BB490" s="18">
        <v>3853663.2461992549</v>
      </c>
      <c r="BC490" s="15">
        <v>3886356.3502866579</v>
      </c>
    </row>
    <row r="491" spans="1:55" ht="16" x14ac:dyDescent="0.45">
      <c r="A491" s="19" t="s">
        <v>19</v>
      </c>
      <c r="B491" s="20" t="s">
        <v>141</v>
      </c>
      <c r="C491" s="21" t="s">
        <v>147</v>
      </c>
      <c r="D491" s="22" t="s">
        <v>20</v>
      </c>
      <c r="E491" s="23" t="s">
        <v>20</v>
      </c>
      <c r="F491" s="23" t="s">
        <v>20</v>
      </c>
      <c r="G491" s="23" t="s">
        <v>20</v>
      </c>
      <c r="H491" s="23" t="s">
        <v>20</v>
      </c>
      <c r="I491" s="23" t="s">
        <v>34</v>
      </c>
      <c r="J491" s="23" t="s">
        <v>20</v>
      </c>
      <c r="K491" s="23" t="s">
        <v>20</v>
      </c>
      <c r="L491" s="23" t="s">
        <v>20</v>
      </c>
      <c r="M491" s="23" t="s">
        <v>20</v>
      </c>
      <c r="N491" s="23" t="s">
        <v>20</v>
      </c>
      <c r="O491" s="23" t="s">
        <v>20</v>
      </c>
      <c r="P491" s="23" t="s">
        <v>20</v>
      </c>
      <c r="Q491" s="23" t="s">
        <v>20</v>
      </c>
      <c r="R491" s="24" t="e">
        <f>VLOOKUP($A491&amp;"_"&amp;$C491,watf_2016!$A:$AD,5,FALSE)</f>
        <v>#N/A</v>
      </c>
      <c r="S491" s="24" t="e">
        <f>VLOOKUP($A491&amp;"_"&amp;$C491,watf_2017!$A:$AD,18,FALSE)</f>
        <v>#N/A</v>
      </c>
      <c r="T491" s="24" t="e">
        <f>VLOOKUP($A491&amp;"_"&amp;$C491,watf_2018!$A:$AD,18,FALSE)</f>
        <v>#N/A</v>
      </c>
      <c r="U491" s="24" t="e">
        <f>VLOOKUP($A491&amp;"_"&amp;$C491,watf_2019!$A:$AD,18,FALSE)</f>
        <v>#N/A</v>
      </c>
      <c r="V491" s="24" t="e">
        <f>VLOOKUP($A491&amp;"_"&amp;$C491,watf_2020!$A:$AD,19,FALSE)</f>
        <v>#N/A</v>
      </c>
      <c r="W491" s="24" t="e">
        <f>VLOOKUP($A491&amp;"_"&amp;$C491,watf_2021!$A:$AD,18,FALSE)</f>
        <v>#N/A</v>
      </c>
      <c r="X491" s="24" t="e">
        <f>VLOOKUP($A491&amp;"_"&amp;$C491,watf_2021!$A:$AD,19,FALSE)</f>
        <v>#N/A</v>
      </c>
      <c r="Y491" s="24">
        <v>656484</v>
      </c>
      <c r="Z491" s="24">
        <v>739404.97476991254</v>
      </c>
      <c r="AA491" s="24">
        <v>781844.93365482532</v>
      </c>
      <c r="AB491" s="24">
        <v>815266.52477720042</v>
      </c>
      <c r="AC491" s="24">
        <v>834748.999201898</v>
      </c>
      <c r="AD491" s="24">
        <v>838992.30136727821</v>
      </c>
      <c r="AE491" s="24">
        <v>840113.95091025904</v>
      </c>
      <c r="AF491" s="24">
        <v>842366.35100592254</v>
      </c>
      <c r="AG491" s="24">
        <v>845255.4114961318</v>
      </c>
      <c r="AH491" s="24">
        <v>848969.87076885765</v>
      </c>
      <c r="AI491" s="24">
        <v>853384.53165309387</v>
      </c>
      <c r="AJ491" s="24">
        <v>858963.77212473331</v>
      </c>
      <c r="AK491" s="24">
        <v>864363.69402165175</v>
      </c>
      <c r="AL491" s="24">
        <v>869763.25914727594</v>
      </c>
      <c r="AM491" s="24">
        <v>875026.88990227424</v>
      </c>
      <c r="AN491" s="24">
        <v>880606.1303739195</v>
      </c>
      <c r="AO491" s="24">
        <v>886006.05227083783</v>
      </c>
      <c r="AP491" s="24">
        <v>891405.61739645817</v>
      </c>
      <c r="AQ491" s="24">
        <v>896669.24815146043</v>
      </c>
      <c r="AR491" s="24">
        <v>902248.48862310871</v>
      </c>
      <c r="AS491" s="24">
        <v>907648.41052002308</v>
      </c>
      <c r="AT491" s="24">
        <v>913047.97564564552</v>
      </c>
      <c r="AU491" s="24">
        <v>918311.60640065034</v>
      </c>
      <c r="AV491" s="24">
        <v>923890.84687229281</v>
      </c>
      <c r="AW491" s="24">
        <v>929290.76876920729</v>
      </c>
      <c r="AX491" s="24">
        <v>934690.33389483485</v>
      </c>
      <c r="AY491" s="24">
        <v>939953.96464983665</v>
      </c>
      <c r="AZ491" s="24">
        <v>945533.20512147818</v>
      </c>
      <c r="BA491" s="24">
        <v>950933.12701839849</v>
      </c>
      <c r="BB491" s="24">
        <v>956332.6921440179</v>
      </c>
      <c r="BC491" s="21">
        <v>961596.32289902004</v>
      </c>
    </row>
    <row r="492" spans="1:55" ht="16" x14ac:dyDescent="0.45">
      <c r="A492" s="13" t="s">
        <v>22</v>
      </c>
      <c r="B492" s="14" t="s">
        <v>141</v>
      </c>
      <c r="C492" s="15" t="s">
        <v>147</v>
      </c>
      <c r="D492" s="16" t="s">
        <v>20</v>
      </c>
      <c r="E492" s="17" t="s">
        <v>20</v>
      </c>
      <c r="F492" s="17" t="s">
        <v>20</v>
      </c>
      <c r="G492" s="17" t="s">
        <v>20</v>
      </c>
      <c r="H492" s="17" t="s">
        <v>20</v>
      </c>
      <c r="I492" s="17" t="s">
        <v>34</v>
      </c>
      <c r="J492" s="17" t="s">
        <v>20</v>
      </c>
      <c r="K492" s="17" t="s">
        <v>20</v>
      </c>
      <c r="L492" s="17" t="s">
        <v>20</v>
      </c>
      <c r="M492" s="17" t="s">
        <v>20</v>
      </c>
      <c r="N492" s="17" t="s">
        <v>20</v>
      </c>
      <c r="O492" s="17" t="s">
        <v>20</v>
      </c>
      <c r="P492" s="17" t="s">
        <v>20</v>
      </c>
      <c r="Q492" s="17" t="s">
        <v>20</v>
      </c>
      <c r="R492" s="18" t="e">
        <f>VLOOKUP($A492&amp;"_"&amp;$C492,watf_2016!$A:$AD,5,FALSE)</f>
        <v>#N/A</v>
      </c>
      <c r="S492" s="18" t="e">
        <f>VLOOKUP($A492&amp;"_"&amp;$C492,watf_2017!$A:$AD,18,FALSE)</f>
        <v>#N/A</v>
      </c>
      <c r="T492" s="18" t="e">
        <f>VLOOKUP($A492&amp;"_"&amp;$C492,watf_2018!$A:$AD,18,FALSE)</f>
        <v>#N/A</v>
      </c>
      <c r="U492" s="18" t="e">
        <f>VLOOKUP($A492&amp;"_"&amp;$C492,watf_2019!$A:$AD,18,FALSE)</f>
        <v>#N/A</v>
      </c>
      <c r="V492" s="18" t="e">
        <f>VLOOKUP($A492&amp;"_"&amp;$C492,watf_2020!$A:$AD,19,FALSE)</f>
        <v>#N/A</v>
      </c>
      <c r="W492" s="18" t="e">
        <f>VLOOKUP($A492&amp;"_"&amp;$C492,watf_2021!$A:$AD,18,FALSE)</f>
        <v>#N/A</v>
      </c>
      <c r="X492" s="18" t="e">
        <f>VLOOKUP($A492&amp;"_"&amp;$C492,watf_2021!$A:$AD,19,FALSE)</f>
        <v>#N/A</v>
      </c>
      <c r="Y492" s="18">
        <v>2601874</v>
      </c>
      <c r="Z492" s="18">
        <v>3179080.4890865753</v>
      </c>
      <c r="AA492" s="18">
        <v>3438035.4205121733</v>
      </c>
      <c r="AB492" s="18">
        <v>3651556.4114408805</v>
      </c>
      <c r="AC492" s="18">
        <v>3792034.7587735704</v>
      </c>
      <c r="AD492" s="18">
        <v>3892027.1596868192</v>
      </c>
      <c r="AE492" s="18">
        <v>3992167.093590416</v>
      </c>
      <c r="AF492" s="18">
        <v>4093219.2973430599</v>
      </c>
      <c r="AG492" s="18">
        <v>4198468.3943132916</v>
      </c>
      <c r="AH492" s="18">
        <v>4307367.1235142741</v>
      </c>
      <c r="AI492" s="18">
        <v>4421468.0054210778</v>
      </c>
      <c r="AJ492" s="18">
        <v>4537788.0388427591</v>
      </c>
      <c r="AK492" s="18">
        <v>4654964.4424979538</v>
      </c>
      <c r="AL492" s="18">
        <v>4772142.8128215736</v>
      </c>
      <c r="AM492" s="18">
        <v>4890551.0618518805</v>
      </c>
      <c r="AN492" s="18">
        <v>5006871.0952735823</v>
      </c>
      <c r="AO492" s="18">
        <v>5124047.4989287667</v>
      </c>
      <c r="AP492" s="18">
        <v>5241225.8692523865</v>
      </c>
      <c r="AQ492" s="18">
        <v>5359634.1182826934</v>
      </c>
      <c r="AR492" s="18">
        <v>5475954.1517044045</v>
      </c>
      <c r="AS492" s="18">
        <v>5593130.5553595796</v>
      </c>
      <c r="AT492" s="18">
        <v>5710308.9256831976</v>
      </c>
      <c r="AU492" s="18">
        <v>5828717.174713525</v>
      </c>
      <c r="AV492" s="18">
        <v>5945037.2081352174</v>
      </c>
      <c r="AW492" s="18">
        <v>6062213.6117903916</v>
      </c>
      <c r="AX492" s="18">
        <v>6179391.982114031</v>
      </c>
      <c r="AY492" s="18">
        <v>6297800.2311443482</v>
      </c>
      <c r="AZ492" s="18">
        <v>6414120.2645660387</v>
      </c>
      <c r="BA492" s="18">
        <v>6531296.6682212241</v>
      </c>
      <c r="BB492" s="18">
        <v>6648475.0385448337</v>
      </c>
      <c r="BC492" s="15">
        <v>6766883.2875751508</v>
      </c>
    </row>
    <row r="493" spans="1:55" ht="16" x14ac:dyDescent="0.45">
      <c r="A493" s="19" t="s">
        <v>23</v>
      </c>
      <c r="B493" s="20" t="s">
        <v>141</v>
      </c>
      <c r="C493" s="21" t="s">
        <v>147</v>
      </c>
      <c r="D493" s="22" t="s">
        <v>20</v>
      </c>
      <c r="E493" s="23" t="s">
        <v>20</v>
      </c>
      <c r="F493" s="23" t="s">
        <v>20</v>
      </c>
      <c r="G493" s="23" t="s">
        <v>20</v>
      </c>
      <c r="H493" s="23" t="s">
        <v>20</v>
      </c>
      <c r="I493" s="23" t="s">
        <v>34</v>
      </c>
      <c r="J493" s="23" t="s">
        <v>20</v>
      </c>
      <c r="K493" s="23" t="s">
        <v>20</v>
      </c>
      <c r="L493" s="23" t="s">
        <v>20</v>
      </c>
      <c r="M493" s="23" t="s">
        <v>20</v>
      </c>
      <c r="N493" s="23" t="s">
        <v>20</v>
      </c>
      <c r="O493" s="23" t="s">
        <v>20</v>
      </c>
      <c r="P493" s="23" t="s">
        <v>20</v>
      </c>
      <c r="Q493" s="23" t="s">
        <v>20</v>
      </c>
      <c r="R493" s="24" t="e">
        <f>VLOOKUP($A493&amp;"_"&amp;$C493,watf_2016!$A:$AD,5,FALSE)</f>
        <v>#N/A</v>
      </c>
      <c r="S493" s="24" t="e">
        <f>VLOOKUP($A493&amp;"_"&amp;$C493,watf_2017!$A:$AD,18,FALSE)</f>
        <v>#N/A</v>
      </c>
      <c r="T493" s="24" t="e">
        <f>VLOOKUP($A493&amp;"_"&amp;$C493,watf_2018!$A:$AD,18,FALSE)</f>
        <v>#N/A</v>
      </c>
      <c r="U493" s="24" t="e">
        <f>VLOOKUP($A493&amp;"_"&amp;$C493,watf_2019!$A:$AD,18,FALSE)</f>
        <v>#N/A</v>
      </c>
      <c r="V493" s="24" t="e">
        <f>VLOOKUP($A493&amp;"_"&amp;$C493,watf_2020!$A:$AD,19,FALSE)</f>
        <v>#N/A</v>
      </c>
      <c r="W493" s="24" t="e">
        <f>VLOOKUP($A493&amp;"_"&amp;$C493,watf_2021!$A:$AD,18,FALSE)</f>
        <v>#N/A</v>
      </c>
      <c r="X493" s="24" t="e">
        <f>VLOOKUP($A493&amp;"_"&amp;$C493,watf_2021!$A:$AD,19,FALSE)</f>
        <v>#N/A</v>
      </c>
      <c r="Y493" s="24">
        <v>3258358</v>
      </c>
      <c r="Z493" s="24">
        <v>3918485.463856488</v>
      </c>
      <c r="AA493" s="24">
        <v>4219880.3541669985</v>
      </c>
      <c r="AB493" s="24">
        <v>4466822.936218081</v>
      </c>
      <c r="AC493" s="24">
        <v>4626783.7579754684</v>
      </c>
      <c r="AD493" s="24">
        <v>4731019.4610540969</v>
      </c>
      <c r="AE493" s="24">
        <v>4832281.0445006751</v>
      </c>
      <c r="AF493" s="24">
        <v>4935585.6483489824</v>
      </c>
      <c r="AG493" s="24">
        <v>5043723.8058094243</v>
      </c>
      <c r="AH493" s="24">
        <v>5156336.9942831323</v>
      </c>
      <c r="AI493" s="24">
        <v>5274852.537074171</v>
      </c>
      <c r="AJ493" s="24">
        <v>5396751.8109674929</v>
      </c>
      <c r="AK493" s="24">
        <v>5519328.1365196053</v>
      </c>
      <c r="AL493" s="24">
        <v>5641906.0719688488</v>
      </c>
      <c r="AM493" s="24">
        <v>5765577.9517541546</v>
      </c>
      <c r="AN493" s="24">
        <v>5887477.2256475016</v>
      </c>
      <c r="AO493" s="24">
        <v>6010053.5511996038</v>
      </c>
      <c r="AP493" s="24">
        <v>6132631.4866488446</v>
      </c>
      <c r="AQ493" s="24">
        <v>6256303.3664341541</v>
      </c>
      <c r="AR493" s="24">
        <v>6378202.6403275123</v>
      </c>
      <c r="AS493" s="24">
        <v>6500778.9658796014</v>
      </c>
      <c r="AT493" s="24">
        <v>6623356.9013288431</v>
      </c>
      <c r="AU493" s="24">
        <v>6747028.781114175</v>
      </c>
      <c r="AV493" s="24">
        <v>6868928.0550075099</v>
      </c>
      <c r="AW493" s="24">
        <v>6991504.3805595981</v>
      </c>
      <c r="AX493" s="24">
        <v>7114082.3160088658</v>
      </c>
      <c r="AY493" s="24">
        <v>7237754.1957941847</v>
      </c>
      <c r="AZ493" s="24">
        <v>7359653.4696875177</v>
      </c>
      <c r="BA493" s="24">
        <v>7482229.7952396227</v>
      </c>
      <c r="BB493" s="24">
        <v>7604807.7306888513</v>
      </c>
      <c r="BC493" s="21">
        <v>7728479.610474172</v>
      </c>
    </row>
    <row r="494" spans="1:55" ht="16" x14ac:dyDescent="0.45">
      <c r="A494" s="13" t="s">
        <v>25</v>
      </c>
      <c r="B494" s="14" t="s">
        <v>141</v>
      </c>
      <c r="C494" s="15" t="s">
        <v>147</v>
      </c>
      <c r="D494" s="16" t="s">
        <v>20</v>
      </c>
      <c r="E494" s="17" t="s">
        <v>20</v>
      </c>
      <c r="F494" s="17" t="s">
        <v>20</v>
      </c>
      <c r="G494" s="17" t="s">
        <v>20</v>
      </c>
      <c r="H494" s="17" t="s">
        <v>20</v>
      </c>
      <c r="I494" s="17" t="s">
        <v>34</v>
      </c>
      <c r="J494" s="17" t="s">
        <v>20</v>
      </c>
      <c r="K494" s="17" t="s">
        <v>20</v>
      </c>
      <c r="L494" s="17" t="s">
        <v>20</v>
      </c>
      <c r="M494" s="17" t="s">
        <v>20</v>
      </c>
      <c r="N494" s="17" t="s">
        <v>20</v>
      </c>
      <c r="O494" s="17" t="s">
        <v>20</v>
      </c>
      <c r="P494" s="17" t="s">
        <v>20</v>
      </c>
      <c r="Q494" s="17" t="s">
        <v>20</v>
      </c>
      <c r="R494" s="18" t="e">
        <f>VLOOKUP($A494&amp;"_"&amp;$C494,watf_2016!$A:$AD,5,FALSE)</f>
        <v>#N/A</v>
      </c>
      <c r="S494" s="18" t="e">
        <f>VLOOKUP($A494&amp;"_"&amp;$C494,watf_2017!$A:$AD,18,FALSE)</f>
        <v>#N/A</v>
      </c>
      <c r="T494" s="18" t="e">
        <f>VLOOKUP($A494&amp;"_"&amp;$C494,watf_2018!$A:$AD,18,FALSE)</f>
        <v>#N/A</v>
      </c>
      <c r="U494" s="18" t="e">
        <f>VLOOKUP($A494&amp;"_"&amp;$C494,watf_2019!$A:$AD,18,FALSE)</f>
        <v>#N/A</v>
      </c>
      <c r="V494" s="18" t="e">
        <f>VLOOKUP($A494&amp;"_"&amp;$C494,watf_2020!$A:$AD,19,FALSE)</f>
        <v>#N/A</v>
      </c>
      <c r="W494" s="18" t="e">
        <f>VLOOKUP($A494&amp;"_"&amp;$C494,watf_2021!$A:$AD,18,FALSE)</f>
        <v>#N/A</v>
      </c>
      <c r="X494" s="18" t="e">
        <f>VLOOKUP($A494&amp;"_"&amp;$C494,watf_2021!$A:$AD,19,FALSE)</f>
        <v>#N/A</v>
      </c>
      <c r="Y494" s="18">
        <v>64932</v>
      </c>
      <c r="Z494" s="18">
        <v>67047.633503134013</v>
      </c>
      <c r="AA494" s="18">
        <v>70715.980471736664</v>
      </c>
      <c r="AB494" s="18">
        <v>73098.976613058214</v>
      </c>
      <c r="AC494" s="18">
        <v>75159.850306080305</v>
      </c>
      <c r="AD494" s="18">
        <v>77226.304214500677</v>
      </c>
      <c r="AE494" s="18">
        <v>78718.867447436263</v>
      </c>
      <c r="AF494" s="18">
        <v>80399.209632709084</v>
      </c>
      <c r="AG494" s="18">
        <v>82045.060711728263</v>
      </c>
      <c r="AH494" s="18">
        <v>83734.833544014269</v>
      </c>
      <c r="AI494" s="18">
        <v>85394.720659386076</v>
      </c>
      <c r="AJ494" s="18">
        <v>87258.318041126651</v>
      </c>
      <c r="AK494" s="18">
        <v>89047.140969835251</v>
      </c>
      <c r="AL494" s="18">
        <v>90835.810694821383</v>
      </c>
      <c r="AM494" s="18">
        <v>92546.903112458385</v>
      </c>
      <c r="AN494" s="18">
        <v>94410.42483224938</v>
      </c>
      <c r="AO494" s="18">
        <v>96199.214477224741</v>
      </c>
      <c r="AP494" s="18">
        <v>97987.86956067766</v>
      </c>
      <c r="AQ494" s="18">
        <v>99698.955537496076</v>
      </c>
      <c r="AR494" s="18">
        <v>101562.47442396928</v>
      </c>
      <c r="AS494" s="18">
        <v>103351.26282256628</v>
      </c>
      <c r="AT494" s="18">
        <v>105139.91735773534</v>
      </c>
      <c r="AU494" s="18">
        <v>106851.0030933652</v>
      </c>
      <c r="AV494" s="18">
        <v>108714.52187373833</v>
      </c>
      <c r="AW494" s="18">
        <v>110503.31022566088</v>
      </c>
      <c r="AX494" s="18">
        <v>112291.96474029936</v>
      </c>
      <c r="AY494" s="18">
        <v>114003.05046689689</v>
      </c>
      <c r="AZ494" s="18">
        <v>115866.56924329593</v>
      </c>
      <c r="BA494" s="18">
        <v>117655.35759347175</v>
      </c>
      <c r="BB494" s="18">
        <v>119444.01210734167</v>
      </c>
      <c r="BC494" s="15">
        <v>121155.09783359975</v>
      </c>
    </row>
    <row r="495" spans="1:55" ht="16" x14ac:dyDescent="0.45">
      <c r="A495" s="19" t="s">
        <v>19</v>
      </c>
      <c r="B495" s="20" t="s">
        <v>141</v>
      </c>
      <c r="C495" s="21" t="s">
        <v>148</v>
      </c>
      <c r="D495" s="22" t="s">
        <v>20</v>
      </c>
      <c r="E495" s="23" t="s">
        <v>20</v>
      </c>
      <c r="F495" s="23" t="s">
        <v>20</v>
      </c>
      <c r="G495" s="23" t="s">
        <v>20</v>
      </c>
      <c r="H495" s="23" t="s">
        <v>20</v>
      </c>
      <c r="I495" s="23" t="s">
        <v>34</v>
      </c>
      <c r="J495" s="23" t="s">
        <v>20</v>
      </c>
      <c r="K495" s="23" t="s">
        <v>20</v>
      </c>
      <c r="L495" s="23" t="s">
        <v>20</v>
      </c>
      <c r="M495" s="23" t="s">
        <v>20</v>
      </c>
      <c r="N495" s="23" t="s">
        <v>20</v>
      </c>
      <c r="O495" s="23" t="s">
        <v>20</v>
      </c>
      <c r="P495" s="23" t="s">
        <v>34</v>
      </c>
      <c r="Q495" s="23" t="s">
        <v>20</v>
      </c>
      <c r="R495" s="24">
        <f>VLOOKUP($A495&amp;"_"&amp;$C495,watf_2016!$A:$AD,5,FALSE)</f>
        <v>15012697</v>
      </c>
      <c r="S495" s="24">
        <f>VLOOKUP($A495&amp;"_"&amp;$C495,watf_2017!$A:$AD,18,FALSE)</f>
        <v>16498104</v>
      </c>
      <c r="T495" s="24">
        <f>VLOOKUP($A495&amp;"_"&amp;$C495,watf_2018!$A:$AD,18,FALSE)</f>
        <v>17452869</v>
      </c>
      <c r="U495" s="24">
        <f>VLOOKUP($A495&amp;"_"&amp;$C495,watf_2019!$A:$AD,18,FALSE)</f>
        <v>19814893</v>
      </c>
      <c r="V495" s="24">
        <f>VLOOKUP($A495&amp;"_"&amp;$C495,watf_2020!$A:$AD,19,FALSE)</f>
        <v>21718145</v>
      </c>
      <c r="W495" s="24">
        <f>VLOOKUP($A495&amp;"_"&amp;$C495,watf_2021!$A:$AD,18,FALSE)</f>
        <v>9068397</v>
      </c>
      <c r="X495" s="24">
        <f>VLOOKUP($A495&amp;"_"&amp;$C495,watf_2021!$A:$AD,19,FALSE)</f>
        <v>12831551.522511378</v>
      </c>
      <c r="Y495" s="24">
        <v>18593490</v>
      </c>
      <c r="Z495" s="24">
        <v>22318156.686530534</v>
      </c>
      <c r="AA495" s="24">
        <v>25301173.036113776</v>
      </c>
      <c r="AB495" s="24">
        <v>27613103.241402302</v>
      </c>
      <c r="AC495" s="24">
        <v>29228952.952521682</v>
      </c>
      <c r="AD495" s="24">
        <v>30451831.964730609</v>
      </c>
      <c r="AE495" s="24">
        <v>31278381.427214559</v>
      </c>
      <c r="AF495" s="24">
        <v>32210623.384793073</v>
      </c>
      <c r="AG495" s="24">
        <v>33217050.754563209</v>
      </c>
      <c r="AH495" s="24">
        <v>34270133.12779174</v>
      </c>
      <c r="AI495" s="24">
        <v>35366639.497914813</v>
      </c>
      <c r="AJ495" s="24">
        <v>36529316.202165835</v>
      </c>
      <c r="AK495" s="24">
        <v>37705244.417184763</v>
      </c>
      <c r="AL495" s="24">
        <v>38903055.196412712</v>
      </c>
      <c r="AM495" s="24">
        <v>40103466.948731765</v>
      </c>
      <c r="AN495" s="24">
        <v>41323796.203374207</v>
      </c>
      <c r="AO495" s="24">
        <v>42540221.712859191</v>
      </c>
      <c r="AP495" s="24">
        <v>43761693.317440532</v>
      </c>
      <c r="AQ495" s="24">
        <v>44979832.478883408</v>
      </c>
      <c r="AR495" s="24">
        <v>46210858.771663606</v>
      </c>
      <c r="AS495" s="24">
        <v>47433786.176610261</v>
      </c>
      <c r="AT495" s="24">
        <v>48656695.622018598</v>
      </c>
      <c r="AU495" s="24">
        <v>49874834.783461452</v>
      </c>
      <c r="AV495" s="24">
        <v>51105861.076241635</v>
      </c>
      <c r="AW495" s="24">
        <v>52328788.481188379</v>
      </c>
      <c r="AX495" s="24">
        <v>53551697.926596701</v>
      </c>
      <c r="AY495" s="24">
        <v>54769837.088039584</v>
      </c>
      <c r="AZ495" s="24">
        <v>56000863.380819812</v>
      </c>
      <c r="BA495" s="24">
        <v>57223790.785766497</v>
      </c>
      <c r="BB495" s="24">
        <v>58446700.231174797</v>
      </c>
      <c r="BC495" s="21">
        <v>59681046.669558354</v>
      </c>
    </row>
    <row r="496" spans="1:55" ht="16" x14ac:dyDescent="0.45">
      <c r="A496" s="13" t="s">
        <v>22</v>
      </c>
      <c r="B496" s="14" t="s">
        <v>141</v>
      </c>
      <c r="C496" s="15" t="s">
        <v>148</v>
      </c>
      <c r="D496" s="16" t="s">
        <v>20</v>
      </c>
      <c r="E496" s="17" t="s">
        <v>20</v>
      </c>
      <c r="F496" s="17" t="s">
        <v>20</v>
      </c>
      <c r="G496" s="17" t="s">
        <v>20</v>
      </c>
      <c r="H496" s="17" t="s">
        <v>20</v>
      </c>
      <c r="I496" s="17" t="s">
        <v>34</v>
      </c>
      <c r="J496" s="17" t="s">
        <v>20</v>
      </c>
      <c r="K496" s="17" t="s">
        <v>20</v>
      </c>
      <c r="L496" s="17" t="s">
        <v>20</v>
      </c>
      <c r="M496" s="17" t="s">
        <v>20</v>
      </c>
      <c r="N496" s="17" t="s">
        <v>20</v>
      </c>
      <c r="O496" s="17" t="s">
        <v>20</v>
      </c>
      <c r="P496" s="17" t="s">
        <v>34</v>
      </c>
      <c r="Q496" s="17" t="s">
        <v>20</v>
      </c>
      <c r="R496" s="18">
        <f>VLOOKUP($A496&amp;"_"&amp;$C496,watf_2016!$A:$AD,5,FALSE)</f>
        <v>8252827</v>
      </c>
      <c r="S496" s="18">
        <f>VLOOKUP($A496&amp;"_"&amp;$C496,watf_2017!$A:$AD,18,FALSE)</f>
        <v>9250926</v>
      </c>
      <c r="T496" s="18">
        <f>VLOOKUP($A496&amp;"_"&amp;$C496,watf_2018!$A:$AD,18,FALSE)</f>
        <v>10716828</v>
      </c>
      <c r="U496" s="18">
        <f>VLOOKUP($A496&amp;"_"&amp;$C496,watf_2019!$A:$AD,18,FALSE)</f>
        <v>11078244</v>
      </c>
      <c r="V496" s="18">
        <f>VLOOKUP($A496&amp;"_"&amp;$C496,watf_2020!$A:$AD,19,FALSE)</f>
        <v>11078446</v>
      </c>
      <c r="W496" s="18">
        <f>VLOOKUP($A496&amp;"_"&amp;$C496,watf_2021!$A:$AD,18,FALSE)</f>
        <v>3006233</v>
      </c>
      <c r="X496" s="18">
        <f>VLOOKUP($A496&amp;"_"&amp;$C496,watf_2021!$A:$AD,19,FALSE)</f>
        <v>2026485.7253954122</v>
      </c>
      <c r="Y496" s="18">
        <v>7005575</v>
      </c>
      <c r="Z496" s="18">
        <v>9968327.5244146343</v>
      </c>
      <c r="AA496" s="18">
        <v>11668611.100240607</v>
      </c>
      <c r="AB496" s="18">
        <v>13230855.598673347</v>
      </c>
      <c r="AC496" s="18">
        <v>14454518.50636385</v>
      </c>
      <c r="AD496" s="18">
        <v>15457826.709787332</v>
      </c>
      <c r="AE496" s="18">
        <v>16498020.217483075</v>
      </c>
      <c r="AF496" s="18">
        <v>17488533.993945811</v>
      </c>
      <c r="AG496" s="18">
        <v>18505157.601144534</v>
      </c>
      <c r="AH496" s="18">
        <v>19520660.211059693</v>
      </c>
      <c r="AI496" s="18">
        <v>20533533.625703309</v>
      </c>
      <c r="AJ496" s="18">
        <v>21544230.808721043</v>
      </c>
      <c r="AK496" s="18">
        <v>22530186.373662498</v>
      </c>
      <c r="AL496" s="18">
        <v>23489064.939415012</v>
      </c>
      <c r="AM496" s="18">
        <v>24432905.392898902</v>
      </c>
      <c r="AN496" s="18">
        <v>25364337.148446672</v>
      </c>
      <c r="AO496" s="18">
        <v>26284956.900271855</v>
      </c>
      <c r="AP496" s="18">
        <v>27196630.214851718</v>
      </c>
      <c r="AQ496" s="18">
        <v>28101165.456907135</v>
      </c>
      <c r="AR496" s="18">
        <v>29005827.50761722</v>
      </c>
      <c r="AS496" s="18">
        <v>29910419.806944106</v>
      </c>
      <c r="AT496" s="18">
        <v>30815011.996289436</v>
      </c>
      <c r="AU496" s="18">
        <v>31719547.238344848</v>
      </c>
      <c r="AV496" s="18">
        <v>32624209.289054926</v>
      </c>
      <c r="AW496" s="18">
        <v>33528801.588381797</v>
      </c>
      <c r="AX496" s="18">
        <v>34433393.777727105</v>
      </c>
      <c r="AY496" s="18">
        <v>35337929.019782513</v>
      </c>
      <c r="AZ496" s="18">
        <v>36242591.070492588</v>
      </c>
      <c r="BA496" s="18">
        <v>37147183.3698195</v>
      </c>
      <c r="BB496" s="18">
        <v>38051775.5591648</v>
      </c>
      <c r="BC496" s="15">
        <v>38968009.540189013</v>
      </c>
    </row>
    <row r="497" spans="1:55" ht="16" x14ac:dyDescent="0.45">
      <c r="A497" s="19" t="s">
        <v>23</v>
      </c>
      <c r="B497" s="20" t="s">
        <v>141</v>
      </c>
      <c r="C497" s="21" t="s">
        <v>148</v>
      </c>
      <c r="D497" s="22" t="s">
        <v>20</v>
      </c>
      <c r="E497" s="23" t="s">
        <v>20</v>
      </c>
      <c r="F497" s="23" t="s">
        <v>20</v>
      </c>
      <c r="G497" s="23" t="s">
        <v>20</v>
      </c>
      <c r="H497" s="23" t="s">
        <v>20</v>
      </c>
      <c r="I497" s="23" t="s">
        <v>34</v>
      </c>
      <c r="J497" s="23" t="s">
        <v>20</v>
      </c>
      <c r="K497" s="23" t="s">
        <v>20</v>
      </c>
      <c r="L497" s="23" t="s">
        <v>20</v>
      </c>
      <c r="M497" s="23" t="s">
        <v>20</v>
      </c>
      <c r="N497" s="23" t="s">
        <v>20</v>
      </c>
      <c r="O497" s="23" t="s">
        <v>20</v>
      </c>
      <c r="P497" s="23" t="s">
        <v>34</v>
      </c>
      <c r="Q497" s="23" t="s">
        <v>20</v>
      </c>
      <c r="R497" s="24">
        <f>VLOOKUP($A497&amp;"_"&amp;$C497,watf_2016!$A:$AD,5,FALSE)</f>
        <v>23265524</v>
      </c>
      <c r="S497" s="24">
        <f>VLOOKUP($A497&amp;"_"&amp;$C497,watf_2017!$A:$AD,18,FALSE)</f>
        <v>25749030</v>
      </c>
      <c r="T497" s="24">
        <f>VLOOKUP($A497&amp;"_"&amp;$C497,watf_2018!$A:$AD,18,FALSE)</f>
        <v>28169697</v>
      </c>
      <c r="U497" s="24">
        <f>VLOOKUP($A497&amp;"_"&amp;$C497,watf_2019!$A:$AD,18,FALSE)</f>
        <v>30893137</v>
      </c>
      <c r="V497" s="24">
        <f>VLOOKUP($A497&amp;"_"&amp;$C497,watf_2020!$A:$AD,19,FALSE)</f>
        <v>32796591</v>
      </c>
      <c r="W497" s="24">
        <f>VLOOKUP($A497&amp;"_"&amp;$C497,watf_2021!$A:$AD,18,FALSE)</f>
        <v>12074630</v>
      </c>
      <c r="X497" s="24">
        <f>VLOOKUP($A497&amp;"_"&amp;$C497,watf_2021!$A:$AD,19,FALSE)</f>
        <v>14858037.247906789</v>
      </c>
      <c r="Y497" s="24">
        <v>25599065</v>
      </c>
      <c r="Z497" s="24">
        <v>32911472.831457578</v>
      </c>
      <c r="AA497" s="24">
        <v>37944970.982728153</v>
      </c>
      <c r="AB497" s="24">
        <v>42246516.736806713</v>
      </c>
      <c r="AC497" s="24">
        <v>45263193.334009059</v>
      </c>
      <c r="AD497" s="24">
        <v>47650653.122711204</v>
      </c>
      <c r="AE497" s="24">
        <v>49603001.264717773</v>
      </c>
      <c r="AF497" s="24">
        <v>51615624.698137343</v>
      </c>
      <c r="AG497" s="24">
        <v>53727778.038385093</v>
      </c>
      <c r="AH497" s="24">
        <v>55887009.449491061</v>
      </c>
      <c r="AI497" s="24">
        <v>58087663.356916077</v>
      </c>
      <c r="AJ497" s="24">
        <v>60357629.365788132</v>
      </c>
      <c r="AK497" s="24">
        <v>62614080.545393415</v>
      </c>
      <c r="AL497" s="24">
        <v>64865332.800134175</v>
      </c>
      <c r="AM497" s="24">
        <v>67102955.344706036</v>
      </c>
      <c r="AN497" s="24">
        <v>69351308.476499587</v>
      </c>
      <c r="AO497" s="24">
        <v>71582921.137454659</v>
      </c>
      <c r="AP497" s="24">
        <v>73810628.966376156</v>
      </c>
      <c r="AQ497" s="24">
        <v>76026673.708643407</v>
      </c>
      <c r="AR497" s="24">
        <v>78258954.173736989</v>
      </c>
      <c r="AS497" s="24">
        <v>80481041.277655408</v>
      </c>
      <c r="AT497" s="24">
        <v>82703105.822169408</v>
      </c>
      <c r="AU497" s="24">
        <v>84919150.5644366</v>
      </c>
      <c r="AV497" s="24">
        <v>87151431.029530153</v>
      </c>
      <c r="AW497" s="24">
        <v>89373518.13344866</v>
      </c>
      <c r="AX497" s="24">
        <v>91595582.677962616</v>
      </c>
      <c r="AY497" s="24">
        <v>93811627.420229867</v>
      </c>
      <c r="AZ497" s="24">
        <v>96043907.885323465</v>
      </c>
      <c r="BA497" s="24">
        <v>98265994.989241958</v>
      </c>
      <c r="BB497" s="24">
        <v>100488059.53375584</v>
      </c>
      <c r="BC497" s="21">
        <v>102732010.2919326</v>
      </c>
    </row>
    <row r="498" spans="1:55" ht="16" x14ac:dyDescent="0.45">
      <c r="A498" s="13" t="s">
        <v>24</v>
      </c>
      <c r="B498" s="14" t="s">
        <v>141</v>
      </c>
      <c r="C498" s="15" t="s">
        <v>148</v>
      </c>
      <c r="D498" s="16" t="s">
        <v>20</v>
      </c>
      <c r="E498" s="17" t="s">
        <v>20</v>
      </c>
      <c r="F498" s="17" t="s">
        <v>20</v>
      </c>
      <c r="G498" s="17" t="s">
        <v>20</v>
      </c>
      <c r="H498" s="17" t="s">
        <v>20</v>
      </c>
      <c r="I498" s="17" t="s">
        <v>34</v>
      </c>
      <c r="J498" s="17" t="s">
        <v>20</v>
      </c>
      <c r="K498" s="17" t="s">
        <v>20</v>
      </c>
      <c r="L498" s="17" t="s">
        <v>20</v>
      </c>
      <c r="M498" s="17" t="s">
        <v>20</v>
      </c>
      <c r="N498" s="17" t="s">
        <v>20</v>
      </c>
      <c r="O498" s="17" t="s">
        <v>20</v>
      </c>
      <c r="P498" s="17" t="s">
        <v>34</v>
      </c>
      <c r="Q498" s="17" t="s">
        <v>20</v>
      </c>
      <c r="R498" s="18">
        <f>VLOOKUP($A498&amp;"_"&amp;$C498,watf_2016!$A:$AD,5,FALSE)</f>
        <v>300789</v>
      </c>
      <c r="S498" s="18">
        <f>VLOOKUP($A498&amp;"_"&amp;$C498,watf_2017!$A:$AD,18,FALSE)</f>
        <v>381877</v>
      </c>
      <c r="T498" s="18">
        <f>VLOOKUP($A498&amp;"_"&amp;$C498,watf_2018!$A:$AD,18,FALSE)</f>
        <v>395051</v>
      </c>
      <c r="U498" s="18">
        <f>VLOOKUP($A498&amp;"_"&amp;$C498,watf_2019!$A:$AD,18,FALSE)</f>
        <v>450132</v>
      </c>
      <c r="V498" s="18">
        <f>VLOOKUP($A498&amp;"_"&amp;$C498,watf_2020!$A:$AD,19,FALSE)</f>
        <v>441500</v>
      </c>
      <c r="W498" s="18">
        <f>VLOOKUP($A498&amp;"_"&amp;$C498,watf_2021!$A:$AD,18,FALSE)</f>
        <v>438717.04700000002</v>
      </c>
      <c r="X498" s="18">
        <f>VLOOKUP($A498&amp;"_"&amp;$C498,watf_2021!$A:$AD,19,FALSE)</f>
        <v>494168.38790758321</v>
      </c>
      <c r="Y498" s="18">
        <v>483115</v>
      </c>
      <c r="Z498" s="18">
        <v>458182.36826390569</v>
      </c>
      <c r="AA498" s="18">
        <v>465829.66352894431</v>
      </c>
      <c r="AB498" s="18">
        <v>478669.93445160234</v>
      </c>
      <c r="AC498" s="18">
        <v>488587.74403741962</v>
      </c>
      <c r="AD498" s="18">
        <v>498322.02440826379</v>
      </c>
      <c r="AE498" s="18">
        <v>506310.01212126511</v>
      </c>
      <c r="AF498" s="18">
        <v>514110.5227618576</v>
      </c>
      <c r="AG498" s="18">
        <v>522609.03979599627</v>
      </c>
      <c r="AH498" s="18">
        <v>530927.69164408033</v>
      </c>
      <c r="AI498" s="18">
        <v>539061.32137153915</v>
      </c>
      <c r="AJ498" s="18">
        <v>547003.44195088407</v>
      </c>
      <c r="AK498" s="18">
        <v>554769.15595438657</v>
      </c>
      <c r="AL498" s="18">
        <v>562361.55973600131</v>
      </c>
      <c r="AM498" s="18">
        <v>569847.51862645615</v>
      </c>
      <c r="AN498" s="18">
        <v>577227.64929614577</v>
      </c>
      <c r="AO498" s="18">
        <v>584482.68209100491</v>
      </c>
      <c r="AP498" s="18">
        <v>591615.90008189715</v>
      </c>
      <c r="AQ498" s="18">
        <v>598608.64029420493</v>
      </c>
      <c r="AR498" s="18">
        <v>605539.42772976193</v>
      </c>
      <c r="AS498" s="18">
        <v>612414.45766624308</v>
      </c>
      <c r="AT498" s="18">
        <v>619239.30585355603</v>
      </c>
      <c r="AU498" s="18">
        <v>626018.99046661751</v>
      </c>
      <c r="AV498" s="18">
        <v>632758.02786285279</v>
      </c>
      <c r="AW498" s="18">
        <v>639460.48276394454</v>
      </c>
      <c r="AX498" s="18">
        <v>646130.01341940695</v>
      </c>
      <c r="AY498" s="18">
        <v>652769.91225380299</v>
      </c>
      <c r="AZ498" s="18">
        <v>659383.14244923939</v>
      </c>
      <c r="BA498" s="18">
        <v>665972.37086961197</v>
      </c>
      <c r="BB498" s="18">
        <v>672539.99769242725</v>
      </c>
      <c r="BC498" s="15">
        <v>679088.44179053139</v>
      </c>
    </row>
    <row r="499" spans="1:55" ht="16" x14ac:dyDescent="0.45">
      <c r="A499" s="19" t="s">
        <v>25</v>
      </c>
      <c r="B499" s="20" t="s">
        <v>141</v>
      </c>
      <c r="C499" s="21" t="s">
        <v>148</v>
      </c>
      <c r="D499" s="22" t="s">
        <v>20</v>
      </c>
      <c r="E499" s="23" t="s">
        <v>20</v>
      </c>
      <c r="F499" s="23" t="s">
        <v>20</v>
      </c>
      <c r="G499" s="23" t="s">
        <v>20</v>
      </c>
      <c r="H499" s="23" t="s">
        <v>20</v>
      </c>
      <c r="I499" s="23" t="s">
        <v>34</v>
      </c>
      <c r="J499" s="23" t="s">
        <v>20</v>
      </c>
      <c r="K499" s="23" t="s">
        <v>20</v>
      </c>
      <c r="L499" s="23" t="s">
        <v>20</v>
      </c>
      <c r="M499" s="23" t="s">
        <v>20</v>
      </c>
      <c r="N499" s="23" t="s">
        <v>20</v>
      </c>
      <c r="O499" s="23" t="s">
        <v>20</v>
      </c>
      <c r="P499" s="23" t="s">
        <v>34</v>
      </c>
      <c r="Q499" s="23" t="s">
        <v>20</v>
      </c>
      <c r="R499" s="24">
        <f>VLOOKUP($A499&amp;"_"&amp;$C499,watf_2016!$A:$AD,5,FALSE)</f>
        <v>247952</v>
      </c>
      <c r="S499" s="24">
        <f>VLOOKUP($A499&amp;"_"&amp;$C499,watf_2017!$A:$AD,18,FALSE)</f>
        <v>208020</v>
      </c>
      <c r="T499" s="24">
        <f>VLOOKUP($A499&amp;"_"&amp;$C499,watf_2018!$A:$AD,18,FALSE)</f>
        <v>225370</v>
      </c>
      <c r="U499" s="24">
        <f>VLOOKUP($A499&amp;"_"&amp;$C499,watf_2019!$A:$AD,18,FALSE)</f>
        <v>238900</v>
      </c>
      <c r="V499" s="24">
        <f>VLOOKUP($A499&amp;"_"&amp;$C499,watf_2020!$A:$AD,19,FALSE)</f>
        <v>246408</v>
      </c>
      <c r="W499" s="24">
        <f>VLOOKUP($A499&amp;"_"&amp;$C499,watf_2021!$A:$AD,18,FALSE)</f>
        <v>126203</v>
      </c>
      <c r="X499" s="24">
        <f>VLOOKUP($A499&amp;"_"&amp;$C499,watf_2021!$A:$AD,19,FALSE)</f>
        <v>160493.43607407328</v>
      </c>
      <c r="Y499" s="24">
        <v>203785</v>
      </c>
      <c r="Z499" s="24">
        <v>229148.88592270925</v>
      </c>
      <c r="AA499" s="24">
        <v>260579.59602555455</v>
      </c>
      <c r="AB499" s="24">
        <v>288245.14954123879</v>
      </c>
      <c r="AC499" s="24">
        <v>306699.3372687829</v>
      </c>
      <c r="AD499" s="24">
        <v>322301.63119493984</v>
      </c>
      <c r="AE499" s="24">
        <v>334490.19802448835</v>
      </c>
      <c r="AF499" s="24">
        <v>346907.02333011804</v>
      </c>
      <c r="AG499" s="24">
        <v>359749.43608649488</v>
      </c>
      <c r="AH499" s="24">
        <v>372721.35139299952</v>
      </c>
      <c r="AI499" s="24">
        <v>385782.4605135757</v>
      </c>
      <c r="AJ499" s="24">
        <v>399106.47923649079</v>
      </c>
      <c r="AK499" s="24">
        <v>412205.42441934062</v>
      </c>
      <c r="AL499" s="24">
        <v>425136.56874264998</v>
      </c>
      <c r="AM499" s="24">
        <v>437849.8381957474</v>
      </c>
      <c r="AN499" s="24">
        <v>450501.07149035006</v>
      </c>
      <c r="AO499" s="24">
        <v>462918.96209760715</v>
      </c>
      <c r="AP499" s="24">
        <v>475184.03541332897</v>
      </c>
      <c r="AQ499" s="24">
        <v>487250.54674013238</v>
      </c>
      <c r="AR499" s="24">
        <v>499289.61567304982</v>
      </c>
      <c r="AS499" s="24">
        <v>511138.341247687</v>
      </c>
      <c r="AT499" s="24">
        <v>522860.80057948007</v>
      </c>
      <c r="AU499" s="24">
        <v>534420.97620579624</v>
      </c>
      <c r="AV499" s="24">
        <v>545956.47842813202</v>
      </c>
      <c r="AW499" s="24">
        <v>557307.70241441007</v>
      </c>
      <c r="AX499" s="24">
        <v>568537.3723576559</v>
      </c>
      <c r="AY499" s="24">
        <v>579610.16384396714</v>
      </c>
      <c r="AZ499" s="24">
        <v>590660.87597649905</v>
      </c>
      <c r="BA499" s="24">
        <v>601533.14074227645</v>
      </c>
      <c r="BB499" s="24">
        <v>612288.37547562097</v>
      </c>
      <c r="BC499" s="21">
        <v>623031.05815087922</v>
      </c>
    </row>
    <row r="500" spans="1:55" ht="16" x14ac:dyDescent="0.45">
      <c r="A500" s="13" t="s">
        <v>19</v>
      </c>
      <c r="B500" s="14" t="s">
        <v>141</v>
      </c>
      <c r="C500" s="15" t="s">
        <v>149</v>
      </c>
      <c r="D500" s="16" t="s">
        <v>20</v>
      </c>
      <c r="E500" s="17" t="s">
        <v>20</v>
      </c>
      <c r="F500" s="17" t="s">
        <v>20</v>
      </c>
      <c r="G500" s="17" t="s">
        <v>20</v>
      </c>
      <c r="H500" s="17" t="s">
        <v>20</v>
      </c>
      <c r="I500" s="17" t="s">
        <v>34</v>
      </c>
      <c r="J500" s="17" t="s">
        <v>20</v>
      </c>
      <c r="K500" s="17" t="s">
        <v>20</v>
      </c>
      <c r="L500" s="17" t="s">
        <v>20</v>
      </c>
      <c r="M500" s="17" t="s">
        <v>20</v>
      </c>
      <c r="N500" s="17" t="s">
        <v>20</v>
      </c>
      <c r="O500" s="17" t="s">
        <v>20</v>
      </c>
      <c r="P500" s="17" t="s">
        <v>34</v>
      </c>
      <c r="Q500" s="17" t="s">
        <v>20</v>
      </c>
      <c r="R500" s="18">
        <f>VLOOKUP($A500&amp;"_"&amp;$C500,watf_2016!$A:$AD,5,FALSE)</f>
        <v>51378385</v>
      </c>
      <c r="S500" s="18">
        <f>VLOOKUP($A500&amp;"_"&amp;$C500,watf_2017!$A:$AD,18,FALSE)</f>
        <v>53446642</v>
      </c>
      <c r="T500" s="18">
        <f>VLOOKUP($A500&amp;"_"&amp;$C500,watf_2018!$A:$AD,18,FALSE)</f>
        <v>51913917</v>
      </c>
      <c r="U500" s="18">
        <f>VLOOKUP($A500&amp;"_"&amp;$C500,watf_2019!$A:$AD,18,FALSE)</f>
        <v>53999552</v>
      </c>
      <c r="V500" s="18">
        <f>VLOOKUP($A500&amp;"_"&amp;$C500,watf_2020!$A:$AD,19,FALSE)</f>
        <v>59745694</v>
      </c>
      <c r="W500" s="18">
        <f>VLOOKUP($A500&amp;"_"&amp;$C500,watf_2021!$A:$AD,18,FALSE)</f>
        <v>19918540</v>
      </c>
      <c r="X500" s="18">
        <f>VLOOKUP($A500&amp;"_"&amp;$C500,watf_2021!$A:$AD,19,FALSE)</f>
        <v>44277745.534174256</v>
      </c>
      <c r="Y500" s="18">
        <v>71648539</v>
      </c>
      <c r="Z500" s="18">
        <v>79205975.310994983</v>
      </c>
      <c r="AA500" s="18">
        <v>82664522.428805441</v>
      </c>
      <c r="AB500" s="18">
        <v>86874537.55623278</v>
      </c>
      <c r="AC500" s="18">
        <v>90364825.178651005</v>
      </c>
      <c r="AD500" s="18">
        <v>93193636.961115345</v>
      </c>
      <c r="AE500" s="18">
        <v>96011358.980595142</v>
      </c>
      <c r="AF500" s="18">
        <v>98820044.177064434</v>
      </c>
      <c r="AG500" s="18">
        <v>101761614.24111749</v>
      </c>
      <c r="AH500" s="18">
        <v>104766288.39886265</v>
      </c>
      <c r="AI500" s="18">
        <v>107849394.8711502</v>
      </c>
      <c r="AJ500" s="18">
        <v>111022886.87119614</v>
      </c>
      <c r="AK500" s="18">
        <v>114182013.08839251</v>
      </c>
      <c r="AL500" s="18">
        <v>117325448.00413948</v>
      </c>
      <c r="AM500" s="18">
        <v>120455920.8309776</v>
      </c>
      <c r="AN500" s="18">
        <v>123572761.40503456</v>
      </c>
      <c r="AO500" s="18">
        <v>126673654.05254897</v>
      </c>
      <c r="AP500" s="18">
        <v>129756815.90327546</v>
      </c>
      <c r="AQ500" s="18">
        <v>132819754.19099279</v>
      </c>
      <c r="AR500" s="18">
        <v>135883006.45828357</v>
      </c>
      <c r="AS500" s="18">
        <v>138946566.42555639</v>
      </c>
      <c r="AT500" s="18">
        <v>142010427.93881154</v>
      </c>
      <c r="AU500" s="18">
        <v>145074584.96712941</v>
      </c>
      <c r="AV500" s="18">
        <v>148139031.60020876</v>
      </c>
      <c r="AW500" s="18">
        <v>151203762.04595435</v>
      </c>
      <c r="AX500" s="18">
        <v>154268770.62811285</v>
      </c>
      <c r="AY500" s="18">
        <v>157334051.78395599</v>
      </c>
      <c r="AZ500" s="18">
        <v>160399600.06201008</v>
      </c>
      <c r="BA500" s="18">
        <v>163465410.11983094</v>
      </c>
      <c r="BB500" s="18">
        <v>166531476.72182319</v>
      </c>
      <c r="BC500" s="15">
        <v>169597835.491806</v>
      </c>
    </row>
    <row r="501" spans="1:55" ht="16" x14ac:dyDescent="0.45">
      <c r="A501" s="19" t="s">
        <v>22</v>
      </c>
      <c r="B501" s="20" t="s">
        <v>141</v>
      </c>
      <c r="C501" s="21" t="s">
        <v>149</v>
      </c>
      <c r="D501" s="22" t="s">
        <v>20</v>
      </c>
      <c r="E501" s="23" t="s">
        <v>20</v>
      </c>
      <c r="F501" s="23" t="s">
        <v>20</v>
      </c>
      <c r="G501" s="23" t="s">
        <v>20</v>
      </c>
      <c r="H501" s="23" t="s">
        <v>20</v>
      </c>
      <c r="I501" s="23" t="s">
        <v>34</v>
      </c>
      <c r="J501" s="23" t="s">
        <v>20</v>
      </c>
      <c r="K501" s="23" t="s">
        <v>20</v>
      </c>
      <c r="L501" s="23" t="s">
        <v>20</v>
      </c>
      <c r="M501" s="23" t="s">
        <v>20</v>
      </c>
      <c r="N501" s="23" t="s">
        <v>20</v>
      </c>
      <c r="O501" s="23" t="s">
        <v>20</v>
      </c>
      <c r="P501" s="23" t="s">
        <v>34</v>
      </c>
      <c r="Q501" s="23" t="s">
        <v>20</v>
      </c>
      <c r="R501" s="24">
        <f>VLOOKUP($A501&amp;"_"&amp;$C501,watf_2016!$A:$AD,5,FALSE)</f>
        <v>11951442</v>
      </c>
      <c r="S501" s="24">
        <f>VLOOKUP($A501&amp;"_"&amp;$C501,watf_2017!$A:$AD,18,FALSE)</f>
        <v>12928821</v>
      </c>
      <c r="T501" s="24">
        <f>VLOOKUP($A501&amp;"_"&amp;$C501,watf_2018!$A:$AD,18,FALSE)</f>
        <v>13710985</v>
      </c>
      <c r="U501" s="24">
        <f>VLOOKUP($A501&amp;"_"&amp;$C501,watf_2019!$A:$AD,18,FALSE)</f>
        <v>14996302</v>
      </c>
      <c r="V501" s="24">
        <f>VLOOKUP($A501&amp;"_"&amp;$C501,watf_2020!$A:$AD,19,FALSE)</f>
        <v>15546323</v>
      </c>
      <c r="W501" s="24">
        <f>VLOOKUP($A501&amp;"_"&amp;$C501,watf_2021!$A:$AD,18,FALSE)</f>
        <v>4502148</v>
      </c>
      <c r="X501" s="24">
        <f>VLOOKUP($A501&amp;"_"&amp;$C501,watf_2021!$A:$AD,19,FALSE)</f>
        <v>8390649.7232806105</v>
      </c>
      <c r="Y501" s="24">
        <v>16642180</v>
      </c>
      <c r="Z501" s="24">
        <v>20347413.206178177</v>
      </c>
      <c r="AA501" s="24">
        <v>22243027.72608247</v>
      </c>
      <c r="AB501" s="24">
        <v>24003373.442239776</v>
      </c>
      <c r="AC501" s="24">
        <v>25256353.678376816</v>
      </c>
      <c r="AD501" s="24">
        <v>26453757.146027207</v>
      </c>
      <c r="AE501" s="24">
        <v>27727801.662256625</v>
      </c>
      <c r="AF501" s="24">
        <v>29026254.501797818</v>
      </c>
      <c r="AG501" s="24">
        <v>30347633.088826906</v>
      </c>
      <c r="AH501" s="24">
        <v>31701502.948185779</v>
      </c>
      <c r="AI501" s="24">
        <v>33096275.897383604</v>
      </c>
      <c r="AJ501" s="24">
        <v>34526346.350606948</v>
      </c>
      <c r="AK501" s="24">
        <v>35972593.837188162</v>
      </c>
      <c r="AL501" s="24">
        <v>37436937.33576262</v>
      </c>
      <c r="AM501" s="24">
        <v>38906477.231298871</v>
      </c>
      <c r="AN501" s="24">
        <v>40381310.386679523</v>
      </c>
      <c r="AO501" s="24">
        <v>41861551.938208863</v>
      </c>
      <c r="AP501" s="24">
        <v>43347119.817298487</v>
      </c>
      <c r="AQ501" s="24">
        <v>44839440.404578164</v>
      </c>
      <c r="AR501" s="24">
        <v>46329466.885487013</v>
      </c>
      <c r="AS501" s="24">
        <v>47819493.366395861</v>
      </c>
      <c r="AT501" s="24">
        <v>49309519.847304709</v>
      </c>
      <c r="AU501" s="24">
        <v>50799546.328213558</v>
      </c>
      <c r="AV501" s="24">
        <v>52289572.809122406</v>
      </c>
      <c r="AW501" s="24">
        <v>53779599.290031254</v>
      </c>
      <c r="AX501" s="24">
        <v>55269625.770940103</v>
      </c>
      <c r="AY501" s="24">
        <v>56759652.251848958</v>
      </c>
      <c r="AZ501" s="24">
        <v>58249678.732757799</v>
      </c>
      <c r="BA501" s="24">
        <v>59739705.213666648</v>
      </c>
      <c r="BB501" s="24">
        <v>61229731.694575496</v>
      </c>
      <c r="BC501" s="21">
        <v>62726681.312039174</v>
      </c>
    </row>
    <row r="502" spans="1:55" ht="16" x14ac:dyDescent="0.45">
      <c r="A502" s="13" t="s">
        <v>23</v>
      </c>
      <c r="B502" s="14" t="s">
        <v>141</v>
      </c>
      <c r="C502" s="15" t="s">
        <v>149</v>
      </c>
      <c r="D502" s="16" t="s">
        <v>20</v>
      </c>
      <c r="E502" s="17" t="s">
        <v>20</v>
      </c>
      <c r="F502" s="17" t="s">
        <v>20</v>
      </c>
      <c r="G502" s="17" t="s">
        <v>20</v>
      </c>
      <c r="H502" s="17" t="s">
        <v>20</v>
      </c>
      <c r="I502" s="17" t="s">
        <v>34</v>
      </c>
      <c r="J502" s="17" t="s">
        <v>20</v>
      </c>
      <c r="K502" s="17" t="s">
        <v>20</v>
      </c>
      <c r="L502" s="17" t="s">
        <v>20</v>
      </c>
      <c r="M502" s="17" t="s">
        <v>20</v>
      </c>
      <c r="N502" s="17" t="s">
        <v>20</v>
      </c>
      <c r="O502" s="17" t="s">
        <v>20</v>
      </c>
      <c r="P502" s="17" t="s">
        <v>34</v>
      </c>
      <c r="Q502" s="17" t="s">
        <v>20</v>
      </c>
      <c r="R502" s="18">
        <f>VLOOKUP($A502&amp;"_"&amp;$C502,watf_2016!$A:$AD,5,FALSE)</f>
        <v>63406130</v>
      </c>
      <c r="S502" s="18">
        <f>VLOOKUP($A502&amp;"_"&amp;$C502,watf_2017!$A:$AD,18,FALSE)</f>
        <v>66481669</v>
      </c>
      <c r="T502" s="18">
        <f>VLOOKUP($A502&amp;"_"&amp;$C502,watf_2018!$A:$AD,18,FALSE)</f>
        <v>65720690</v>
      </c>
      <c r="U502" s="18">
        <f>VLOOKUP($A502&amp;"_"&amp;$C502,watf_2019!$A:$AD,18,FALSE)</f>
        <v>69077042</v>
      </c>
      <c r="V502" s="18">
        <f>VLOOKUP($A502&amp;"_"&amp;$C502,watf_2020!$A:$AD,19,FALSE)</f>
        <v>75292017</v>
      </c>
      <c r="W502" s="18">
        <f>VLOOKUP($A502&amp;"_"&amp;$C502,watf_2021!$A:$AD,18,FALSE)</f>
        <v>24423151</v>
      </c>
      <c r="X502" s="18">
        <f>VLOOKUP($A502&amp;"_"&amp;$C502,watf_2021!$A:$AD,19,FALSE)</f>
        <v>52671623.951284178</v>
      </c>
      <c r="Y502" s="18">
        <v>88306531</v>
      </c>
      <c r="Z502" s="18">
        <v>99571217.55058758</v>
      </c>
      <c r="AA502" s="18">
        <v>104926338.06602782</v>
      </c>
      <c r="AB502" s="18">
        <v>110897768.14255932</v>
      </c>
      <c r="AC502" s="18">
        <v>115641885.47376843</v>
      </c>
      <c r="AD502" s="18">
        <v>119668821.77946247</v>
      </c>
      <c r="AE502" s="18">
        <v>123761321.11034197</v>
      </c>
      <c r="AF502" s="18">
        <v>127869194.69440733</v>
      </c>
      <c r="AG502" s="18">
        <v>132132906.79769413</v>
      </c>
      <c r="AH502" s="18">
        <v>136492231.38719329</v>
      </c>
      <c r="AI502" s="18">
        <v>140970912.75287184</v>
      </c>
      <c r="AJ502" s="18">
        <v>145575299.65892997</v>
      </c>
      <c r="AK502" s="18">
        <v>150181498.13987362</v>
      </c>
      <c r="AL502" s="18">
        <v>154790101.76202109</v>
      </c>
      <c r="AM502" s="18">
        <v>159390938.30146244</v>
      </c>
      <c r="AN502" s="18">
        <v>163983434.35453534</v>
      </c>
      <c r="AO502" s="18">
        <v>168565388.98968804</v>
      </c>
      <c r="AP502" s="18">
        <v>173134936.93409464</v>
      </c>
      <c r="AQ502" s="18">
        <v>177691011.61118439</v>
      </c>
      <c r="AR502" s="18">
        <v>182245105.80685556</v>
      </c>
      <c r="AS502" s="18">
        <v>186799507.75761473</v>
      </c>
      <c r="AT502" s="18">
        <v>191354211.30836022</v>
      </c>
      <c r="AU502" s="18">
        <v>195909210.42709228</v>
      </c>
      <c r="AV502" s="18">
        <v>200464499.20245117</v>
      </c>
      <c r="AW502" s="18">
        <v>205020071.84130433</v>
      </c>
      <c r="AX502" s="18">
        <v>209575922.66638193</v>
      </c>
      <c r="AY502" s="18">
        <v>214132046.11395946</v>
      </c>
      <c r="AZ502" s="18">
        <v>218688436.73158684</v>
      </c>
      <c r="BA502" s="18">
        <v>223245089.17586321</v>
      </c>
      <c r="BB502" s="18">
        <v>227801998.2102555</v>
      </c>
      <c r="BC502" s="15">
        <v>232366123.84138331</v>
      </c>
    </row>
    <row r="503" spans="1:55" ht="16" x14ac:dyDescent="0.45">
      <c r="A503" s="19" t="s">
        <v>24</v>
      </c>
      <c r="B503" s="20" t="s">
        <v>141</v>
      </c>
      <c r="C503" s="21" t="s">
        <v>149</v>
      </c>
      <c r="D503" s="22" t="s">
        <v>20</v>
      </c>
      <c r="E503" s="23" t="s">
        <v>20</v>
      </c>
      <c r="F503" s="23" t="s">
        <v>20</v>
      </c>
      <c r="G503" s="23" t="s">
        <v>20</v>
      </c>
      <c r="H503" s="23" t="s">
        <v>20</v>
      </c>
      <c r="I503" s="23" t="s">
        <v>34</v>
      </c>
      <c r="J503" s="23" t="s">
        <v>20</v>
      </c>
      <c r="K503" s="23" t="s">
        <v>20</v>
      </c>
      <c r="L503" s="23" t="s">
        <v>20</v>
      </c>
      <c r="M503" s="23" t="s">
        <v>20</v>
      </c>
      <c r="N503" s="23" t="s">
        <v>20</v>
      </c>
      <c r="O503" s="23" t="s">
        <v>20</v>
      </c>
      <c r="P503" s="23" t="s">
        <v>34</v>
      </c>
      <c r="Q503" s="23" t="s">
        <v>20</v>
      </c>
      <c r="R503" s="24">
        <f>VLOOKUP($A503&amp;"_"&amp;$C503,watf_2016!$A:$AD,5,FALSE)</f>
        <v>976696</v>
      </c>
      <c r="S503" s="24">
        <f>VLOOKUP($A503&amp;"_"&amp;$C503,watf_2017!$A:$AD,18,FALSE)</f>
        <v>993713</v>
      </c>
      <c r="T503" s="24">
        <f>VLOOKUP($A503&amp;"_"&amp;$C503,watf_2018!$A:$AD,18,FALSE)</f>
        <v>1014681</v>
      </c>
      <c r="U503" s="24">
        <f>VLOOKUP($A503&amp;"_"&amp;$C503,watf_2019!$A:$AD,18,FALSE)</f>
        <v>1049141</v>
      </c>
      <c r="V503" s="24">
        <f>VLOOKUP($A503&amp;"_"&amp;$C503,watf_2020!$A:$AD,19,FALSE)</f>
        <v>1001523</v>
      </c>
      <c r="W503" s="24">
        <f>VLOOKUP($A503&amp;"_"&amp;$C503,watf_2021!$A:$AD,18,FALSE)</f>
        <v>800069.94</v>
      </c>
      <c r="X503" s="24">
        <f>VLOOKUP($A503&amp;"_"&amp;$C503,watf_2021!$A:$AD,19,FALSE)</f>
        <v>929095.74353722448</v>
      </c>
      <c r="Y503" s="24">
        <v>1038192.00299999</v>
      </c>
      <c r="Z503" s="24">
        <v>913197.58184210025</v>
      </c>
      <c r="AA503" s="24">
        <v>980023.80531981762</v>
      </c>
      <c r="AB503" s="24">
        <v>1040040.2432573864</v>
      </c>
      <c r="AC503" s="24">
        <v>1085703.4758378044</v>
      </c>
      <c r="AD503" s="24">
        <v>1120385.3971141281</v>
      </c>
      <c r="AE503" s="24">
        <v>1149331.5130810323</v>
      </c>
      <c r="AF503" s="24">
        <v>1176240.1546962929</v>
      </c>
      <c r="AG503" s="24">
        <v>1204257.5906753486</v>
      </c>
      <c r="AH503" s="24">
        <v>1231827.4930241902</v>
      </c>
      <c r="AI503" s="24">
        <v>1258870.5376064114</v>
      </c>
      <c r="AJ503" s="24">
        <v>1285337.4235375498</v>
      </c>
      <c r="AK503" s="24">
        <v>1311221.6487180467</v>
      </c>
      <c r="AL503" s="24">
        <v>1336511.9256516427</v>
      </c>
      <c r="AM503" s="24">
        <v>1361824.6204010656</v>
      </c>
      <c r="AN503" s="24">
        <v>1386901.7761155185</v>
      </c>
      <c r="AO503" s="24">
        <v>1411737.7296585597</v>
      </c>
      <c r="AP503" s="24">
        <v>1436345.5631352931</v>
      </c>
      <c r="AQ503" s="24">
        <v>1460727.1123393762</v>
      </c>
      <c r="AR503" s="24">
        <v>1485108.6615434594</v>
      </c>
      <c r="AS503" s="24">
        <v>1509490.2107475426</v>
      </c>
      <c r="AT503" s="24">
        <v>1533871.7599516257</v>
      </c>
      <c r="AU503" s="24">
        <v>1558253.3091557089</v>
      </c>
      <c r="AV503" s="24">
        <v>1582634.858359792</v>
      </c>
      <c r="AW503" s="24">
        <v>1607016.4075638752</v>
      </c>
      <c r="AX503" s="24">
        <v>1631397.9567679584</v>
      </c>
      <c r="AY503" s="24">
        <v>1655779.5059720415</v>
      </c>
      <c r="AZ503" s="24">
        <v>1680161.0551761247</v>
      </c>
      <c r="BA503" s="24">
        <v>1704542.6043802078</v>
      </c>
      <c r="BB503" s="24">
        <v>1728924.153584291</v>
      </c>
      <c r="BC503" s="21">
        <v>1753266.354379552</v>
      </c>
    </row>
    <row r="504" spans="1:55" ht="16" x14ac:dyDescent="0.45">
      <c r="A504" s="13" t="s">
        <v>25</v>
      </c>
      <c r="B504" s="14" t="s">
        <v>141</v>
      </c>
      <c r="C504" s="15" t="s">
        <v>149</v>
      </c>
      <c r="D504" s="16" t="s">
        <v>20</v>
      </c>
      <c r="E504" s="17" t="s">
        <v>20</v>
      </c>
      <c r="F504" s="17" t="s">
        <v>20</v>
      </c>
      <c r="G504" s="17" t="s">
        <v>20</v>
      </c>
      <c r="H504" s="17" t="s">
        <v>20</v>
      </c>
      <c r="I504" s="17" t="s">
        <v>34</v>
      </c>
      <c r="J504" s="17" t="s">
        <v>20</v>
      </c>
      <c r="K504" s="17" t="s">
        <v>20</v>
      </c>
      <c r="L504" s="17" t="s">
        <v>20</v>
      </c>
      <c r="M504" s="17" t="s">
        <v>20</v>
      </c>
      <c r="N504" s="17" t="s">
        <v>20</v>
      </c>
      <c r="O504" s="17" t="s">
        <v>20</v>
      </c>
      <c r="P504" s="17" t="s">
        <v>34</v>
      </c>
      <c r="Q504" s="17" t="s">
        <v>20</v>
      </c>
      <c r="R504" s="18">
        <f>VLOOKUP($A504&amp;"_"&amp;$C504,watf_2016!$A:$AD,5,FALSE)</f>
        <v>1218205</v>
      </c>
      <c r="S504" s="18">
        <f>VLOOKUP($A504&amp;"_"&amp;$C504,watf_2017!$A:$AD,18,FALSE)</f>
        <v>628252</v>
      </c>
      <c r="T504" s="18">
        <f>VLOOKUP($A504&amp;"_"&amp;$C504,watf_2018!$A:$AD,18,FALSE)</f>
        <v>1181472</v>
      </c>
      <c r="U504" s="18">
        <f>VLOOKUP($A504&amp;"_"&amp;$C504,watf_2019!$A:$AD,18,FALSE)</f>
        <v>1197674</v>
      </c>
      <c r="V504" s="18">
        <f>VLOOKUP($A504&amp;"_"&amp;$C504,watf_2020!$A:$AD,19,FALSE)</f>
        <v>1201336</v>
      </c>
      <c r="W504" s="18">
        <f>VLOOKUP($A504&amp;"_"&amp;$C504,watf_2021!$A:$AD,18,FALSE)</f>
        <v>528688</v>
      </c>
      <c r="X504" s="18">
        <f>VLOOKUP($A504&amp;"_"&amp;$C504,watf_2021!$A:$AD,19,FALSE)</f>
        <v>712227.72462567361</v>
      </c>
      <c r="Y504" s="18">
        <v>1088778</v>
      </c>
      <c r="Z504" s="18">
        <v>1044921.5077908302</v>
      </c>
      <c r="AA504" s="18">
        <v>1138560.0449588152</v>
      </c>
      <c r="AB504" s="18">
        <v>1272118.2430405477</v>
      </c>
      <c r="AC504" s="18">
        <v>1380236.7740639509</v>
      </c>
      <c r="AD504" s="18">
        <v>1465673.0228319396</v>
      </c>
      <c r="AE504" s="18">
        <v>1494423.9042136101</v>
      </c>
      <c r="AF504" s="18">
        <v>1521644.3326840391</v>
      </c>
      <c r="AG504" s="18">
        <v>1549126.8791803615</v>
      </c>
      <c r="AH504" s="18">
        <v>1576385.143580432</v>
      </c>
      <c r="AI504" s="18">
        <v>1603343.7858928891</v>
      </c>
      <c r="AJ504" s="18">
        <v>1630805.3816318542</v>
      </c>
      <c r="AK504" s="18">
        <v>1657220.120548436</v>
      </c>
      <c r="AL504" s="18">
        <v>1682973.9135253644</v>
      </c>
      <c r="AM504" s="18">
        <v>1707731.6351923225</v>
      </c>
      <c r="AN504" s="18">
        <v>1732308.2487128216</v>
      </c>
      <c r="AO504" s="18">
        <v>1755790.1099937782</v>
      </c>
      <c r="AP504" s="18">
        <v>1778549.0447364058</v>
      </c>
      <c r="AQ504" s="18">
        <v>1800387.904955436</v>
      </c>
      <c r="AR504" s="18">
        <v>1822371.1280446141</v>
      </c>
      <c r="AS504" s="18">
        <v>1843587.4563622545</v>
      </c>
      <c r="AT504" s="18">
        <v>1864400.1669759904</v>
      </c>
      <c r="AU504" s="18">
        <v>1884602.1021119766</v>
      </c>
      <c r="AV504" s="18">
        <v>1904992.6337863083</v>
      </c>
      <c r="AW504" s="18">
        <v>1924648.4731706702</v>
      </c>
      <c r="AX504" s="18">
        <v>1943932.354261616</v>
      </c>
      <c r="AY504" s="18">
        <v>1962636.5844876291</v>
      </c>
      <c r="AZ504" s="18">
        <v>1981560.0092264784</v>
      </c>
      <c r="BA504" s="18">
        <v>1999778.821057413</v>
      </c>
      <c r="BB504" s="18">
        <v>2017655.2433181894</v>
      </c>
      <c r="BC504" s="15">
        <v>2034782.2609552343</v>
      </c>
    </row>
    <row r="505" spans="1:55" ht="16" x14ac:dyDescent="0.45">
      <c r="A505" s="19" t="s">
        <v>22</v>
      </c>
      <c r="B505" s="20" t="s">
        <v>141</v>
      </c>
      <c r="C505" s="21" t="s">
        <v>150</v>
      </c>
      <c r="D505" s="22" t="s">
        <v>20</v>
      </c>
      <c r="E505" s="23" t="s">
        <v>20</v>
      </c>
      <c r="F505" s="23" t="s">
        <v>20</v>
      </c>
      <c r="G505" s="23" t="s">
        <v>20</v>
      </c>
      <c r="H505" s="23" t="s">
        <v>20</v>
      </c>
      <c r="I505" s="23" t="s">
        <v>34</v>
      </c>
      <c r="J505" s="23" t="s">
        <v>20</v>
      </c>
      <c r="K505" s="23" t="s">
        <v>20</v>
      </c>
      <c r="L505" s="23" t="s">
        <v>20</v>
      </c>
      <c r="M505" s="23" t="s">
        <v>20</v>
      </c>
      <c r="N505" s="23" t="s">
        <v>20</v>
      </c>
      <c r="O505" s="23" t="s">
        <v>20</v>
      </c>
      <c r="P505" s="23" t="s">
        <v>20</v>
      </c>
      <c r="Q505" s="23" t="s">
        <v>20</v>
      </c>
      <c r="R505" s="24">
        <f>VLOOKUP($A505&amp;"_"&amp;$C505,watf_2016!$A:$AD,5,FALSE)</f>
        <v>2717256</v>
      </c>
      <c r="S505" s="24">
        <f>VLOOKUP($A505&amp;"_"&amp;$C505,watf_2017!$A:$AD,18,FALSE)</f>
        <v>4360330</v>
      </c>
      <c r="T505" s="24">
        <f>VLOOKUP($A505&amp;"_"&amp;$C505,watf_2018!$A:$AD,18,FALSE)</f>
        <v>5835670</v>
      </c>
      <c r="U505" s="24">
        <f>VLOOKUP($A505&amp;"_"&amp;$C505,watf_2019!$A:$AD,18,FALSE)</f>
        <v>6246473</v>
      </c>
      <c r="V505" s="24">
        <f>VLOOKUP($A505&amp;"_"&amp;$C505,watf_2020!$A:$AD,19,FALSE)</f>
        <v>6571206</v>
      </c>
      <c r="W505" s="24">
        <f>VLOOKUP($A505&amp;"_"&amp;$C505,watf_2021!$A:$AD,18,FALSE)</f>
        <v>2168153</v>
      </c>
      <c r="X505" s="24">
        <f>VLOOKUP($A505&amp;"_"&amp;$C505,watf_2021!$A:$AD,19,FALSE)</f>
        <v>3685158.3901769477</v>
      </c>
      <c r="Y505" s="24">
        <v>5838005</v>
      </c>
      <c r="Z505" s="24">
        <v>7403632.1864281446</v>
      </c>
      <c r="AA505" s="24">
        <v>7996867.7004297301</v>
      </c>
      <c r="AB505" s="24">
        <v>8416001.2753285468</v>
      </c>
      <c r="AC505" s="24">
        <v>8666836.0555339921</v>
      </c>
      <c r="AD505" s="24">
        <v>8856301.6517269351</v>
      </c>
      <c r="AE505" s="24">
        <v>9060373.1997859646</v>
      </c>
      <c r="AF505" s="24">
        <v>9265803.5890640132</v>
      </c>
      <c r="AG505" s="24">
        <v>9501885.3452411201</v>
      </c>
      <c r="AH505" s="24">
        <v>9753135.894216219</v>
      </c>
      <c r="AI505" s="24">
        <v>10021204.356140351</v>
      </c>
      <c r="AJ505" s="24">
        <v>10306974.9072283</v>
      </c>
      <c r="AK505" s="24">
        <v>10600067.054593289</v>
      </c>
      <c r="AL505" s="24">
        <v>10899984.750725107</v>
      </c>
      <c r="AM505" s="24">
        <v>11209451.996851455</v>
      </c>
      <c r="AN505" s="24">
        <v>11528239.605204139</v>
      </c>
      <c r="AO505" s="24">
        <v>11855940.144963531</v>
      </c>
      <c r="AP505" s="24">
        <v>12192549.445977271</v>
      </c>
      <c r="AQ505" s="24">
        <v>12537912.637737514</v>
      </c>
      <c r="AR505" s="24">
        <v>12883923.172337238</v>
      </c>
      <c r="AS505" s="24">
        <v>13230451.581208544</v>
      </c>
      <c r="AT505" s="24">
        <v>13577394.28949712</v>
      </c>
      <c r="AU505" s="24">
        <v>13924668.437319512</v>
      </c>
      <c r="AV505" s="24">
        <v>14272207.736768955</v>
      </c>
      <c r="AW505" s="24">
        <v>14616565.216693779</v>
      </c>
      <c r="AX505" s="24">
        <v>14965165.12265143</v>
      </c>
      <c r="AY505" s="24">
        <v>15313765.028609077</v>
      </c>
      <c r="AZ505" s="24">
        <v>15662364.934566727</v>
      </c>
      <c r="BA505" s="24">
        <v>16010964.840524375</v>
      </c>
      <c r="BB505" s="24">
        <v>16359564.746482026</v>
      </c>
      <c r="BC505" s="21">
        <v>16713409.473734329</v>
      </c>
    </row>
    <row r="506" spans="1:55" ht="16" x14ac:dyDescent="0.45">
      <c r="A506" s="13" t="s">
        <v>23</v>
      </c>
      <c r="B506" s="14" t="s">
        <v>141</v>
      </c>
      <c r="C506" s="15" t="s">
        <v>150</v>
      </c>
      <c r="D506" s="16" t="s">
        <v>20</v>
      </c>
      <c r="E506" s="17" t="s">
        <v>20</v>
      </c>
      <c r="F506" s="17" t="s">
        <v>20</v>
      </c>
      <c r="G506" s="17" t="s">
        <v>20</v>
      </c>
      <c r="H506" s="17" t="s">
        <v>20</v>
      </c>
      <c r="I506" s="17" t="s">
        <v>34</v>
      </c>
      <c r="J506" s="17" t="s">
        <v>20</v>
      </c>
      <c r="K506" s="17" t="s">
        <v>20</v>
      </c>
      <c r="L506" s="17" t="s">
        <v>20</v>
      </c>
      <c r="M506" s="17" t="s">
        <v>20</v>
      </c>
      <c r="N506" s="17" t="s">
        <v>20</v>
      </c>
      <c r="O506" s="17" t="s">
        <v>20</v>
      </c>
      <c r="P506" s="17" t="s">
        <v>20</v>
      </c>
      <c r="Q506" s="17" t="s">
        <v>20</v>
      </c>
      <c r="R506" s="18">
        <f>VLOOKUP($A506&amp;"_"&amp;$C506,watf_2016!$A:$AD,5,FALSE)</f>
        <v>3921692</v>
      </c>
      <c r="S506" s="18">
        <f>VLOOKUP($A506&amp;"_"&amp;$C506,watf_2017!$A:$AD,18,FALSE)</f>
        <v>4571946</v>
      </c>
      <c r="T506" s="18">
        <f>VLOOKUP($A506&amp;"_"&amp;$C506,watf_2018!$A:$AD,18,FALSE)</f>
        <v>5842728</v>
      </c>
      <c r="U506" s="18">
        <f>VLOOKUP($A506&amp;"_"&amp;$C506,watf_2019!$A:$AD,18,FALSE)</f>
        <v>6246473</v>
      </c>
      <c r="V506" s="18">
        <f>VLOOKUP($A506&amp;"_"&amp;$C506,watf_2020!$A:$AD,19,FALSE)</f>
        <v>6785482</v>
      </c>
      <c r="W506" s="18">
        <f>VLOOKUP($A506&amp;"_"&amp;$C506,watf_2021!$A:$AD,18,FALSE)</f>
        <v>2252521</v>
      </c>
      <c r="X506" s="18">
        <f>VLOOKUP($A506&amp;"_"&amp;$C506,watf_2021!$A:$AD,19,FALSE)</f>
        <v>3789126.5481201336</v>
      </c>
      <c r="Y506" s="18">
        <v>6058601</v>
      </c>
      <c r="Z506" s="18">
        <v>7683387.2818412706</v>
      </c>
      <c r="AA506" s="18">
        <v>8299038.9091292759</v>
      </c>
      <c r="AB506" s="18">
        <v>8734009.9473547582</v>
      </c>
      <c r="AC506" s="18">
        <v>8994322.8196780086</v>
      </c>
      <c r="AD506" s="18">
        <v>9190947.5999856908</v>
      </c>
      <c r="AE506" s="18">
        <v>9402730.2355164886</v>
      </c>
      <c r="AF506" s="18">
        <v>9615923.0577066708</v>
      </c>
      <c r="AG506" s="18">
        <v>9860925.4453470334</v>
      </c>
      <c r="AH506" s="18">
        <v>10121669.796760069</v>
      </c>
      <c r="AI506" s="18">
        <v>10399867.546073752</v>
      </c>
      <c r="AJ506" s="18">
        <v>10696436.279158425</v>
      </c>
      <c r="AK506" s="18">
        <v>11000603.263790619</v>
      </c>
      <c r="AL506" s="18">
        <v>11311853.708711775</v>
      </c>
      <c r="AM506" s="18">
        <v>11633014.544793338</v>
      </c>
      <c r="AN506" s="18">
        <v>11963847.92413323</v>
      </c>
      <c r="AO506" s="18">
        <v>12303931.020651095</v>
      </c>
      <c r="AP506" s="18">
        <v>12653259.506620387</v>
      </c>
      <c r="AQ506" s="18">
        <v>13011672.65956592</v>
      </c>
      <c r="AR506" s="18">
        <v>13370757.615974216</v>
      </c>
      <c r="AS506" s="18">
        <v>13730380.015152721</v>
      </c>
      <c r="AT506" s="18">
        <v>14090432.368547397</v>
      </c>
      <c r="AU506" s="18">
        <v>14450828.685315005</v>
      </c>
      <c r="AV506" s="18">
        <v>14811500.172780963</v>
      </c>
      <c r="AW506" s="18">
        <v>15168869.61186675</v>
      </c>
      <c r="AX506" s="18">
        <v>15530641.782126099</v>
      </c>
      <c r="AY506" s="18">
        <v>15892413.952385442</v>
      </c>
      <c r="AZ506" s="18">
        <v>16254186.122644791</v>
      </c>
      <c r="BA506" s="18">
        <v>16615958.292904139</v>
      </c>
      <c r="BB506" s="18">
        <v>16977730.463163484</v>
      </c>
      <c r="BC506" s="15">
        <v>17344945.636561856</v>
      </c>
    </row>
    <row r="507" spans="1:55" ht="16" x14ac:dyDescent="0.45">
      <c r="A507" s="19" t="s">
        <v>24</v>
      </c>
      <c r="B507" s="20" t="s">
        <v>141</v>
      </c>
      <c r="C507" s="21" t="s">
        <v>150</v>
      </c>
      <c r="D507" s="22" t="s">
        <v>20</v>
      </c>
      <c r="E507" s="23" t="s">
        <v>20</v>
      </c>
      <c r="F507" s="23" t="s">
        <v>20</v>
      </c>
      <c r="G507" s="23" t="s">
        <v>20</v>
      </c>
      <c r="H507" s="23" t="s">
        <v>20</v>
      </c>
      <c r="I507" s="23" t="s">
        <v>34</v>
      </c>
      <c r="J507" s="23" t="s">
        <v>20</v>
      </c>
      <c r="K507" s="23" t="s">
        <v>20</v>
      </c>
      <c r="L507" s="23" t="s">
        <v>20</v>
      </c>
      <c r="M507" s="23" t="s">
        <v>20</v>
      </c>
      <c r="N507" s="23" t="s">
        <v>20</v>
      </c>
      <c r="O507" s="23" t="s">
        <v>20</v>
      </c>
      <c r="P507" s="23" t="s">
        <v>20</v>
      </c>
      <c r="Q507" s="23" t="s">
        <v>20</v>
      </c>
      <c r="R507" s="24">
        <f>VLOOKUP($A507&amp;"_"&amp;$C507,watf_2016!$A:$AD,5,FALSE)</f>
        <v>72607</v>
      </c>
      <c r="S507" s="24">
        <f>VLOOKUP($A507&amp;"_"&amp;$C507,watf_2017!$A:$AD,18,FALSE)</f>
        <v>71722</v>
      </c>
      <c r="T507" s="24">
        <f>VLOOKUP($A507&amp;"_"&amp;$C507,watf_2018!$A:$AD,18,FALSE)</f>
        <v>78755</v>
      </c>
      <c r="U507" s="24">
        <f>VLOOKUP($A507&amp;"_"&amp;$C507,watf_2019!$A:$AD,18,FALSE)</f>
        <v>89049</v>
      </c>
      <c r="V507" s="24">
        <f>VLOOKUP($A507&amp;"_"&amp;$C507,watf_2020!$A:$AD,19,FALSE)</f>
        <v>88439</v>
      </c>
      <c r="W507" s="24">
        <f>VLOOKUP($A507&amp;"_"&amp;$C507,watf_2021!$A:$AD,18,FALSE)</f>
        <v>76302</v>
      </c>
      <c r="X507" s="24">
        <f>VLOOKUP($A507&amp;"_"&amp;$C507,watf_2021!$A:$AD,19,FALSE)</f>
        <v>91882.568896114011</v>
      </c>
      <c r="Y507" s="24">
        <v>101120</v>
      </c>
      <c r="Z507" s="24">
        <v>100021.89347922996</v>
      </c>
      <c r="AA507" s="24">
        <v>98710.960747066856</v>
      </c>
      <c r="AB507" s="24">
        <v>100008.50448661728</v>
      </c>
      <c r="AC507" s="24">
        <v>101192.57613505713</v>
      </c>
      <c r="AD507" s="24">
        <v>102053.09680209712</v>
      </c>
      <c r="AE507" s="24">
        <v>102787.57124837466</v>
      </c>
      <c r="AF507" s="24">
        <v>103763.92061357932</v>
      </c>
      <c r="AG507" s="24">
        <v>104938.7009018316</v>
      </c>
      <c r="AH507" s="24">
        <v>106224.10688169046</v>
      </c>
      <c r="AI507" s="24">
        <v>107573.72390312221</v>
      </c>
      <c r="AJ507" s="24">
        <v>109030.23213668041</v>
      </c>
      <c r="AK507" s="24">
        <v>110608.4041873899</v>
      </c>
      <c r="AL507" s="24">
        <v>112321.81265617366</v>
      </c>
      <c r="AM507" s="24">
        <v>114272.86899290951</v>
      </c>
      <c r="AN507" s="24">
        <v>116344.25444107185</v>
      </c>
      <c r="AO507" s="24">
        <v>118529.13722929081</v>
      </c>
      <c r="AP507" s="24">
        <v>120829.2871209447</v>
      </c>
      <c r="AQ507" s="24">
        <v>123244.69779582856</v>
      </c>
      <c r="AR507" s="24">
        <v>125666.2159885806</v>
      </c>
      <c r="AS507" s="24">
        <v>128094.02492473688</v>
      </c>
      <c r="AT507" s="24">
        <v>130528.31332659951</v>
      </c>
      <c r="AU507" s="24">
        <v>132969.2755781397</v>
      </c>
      <c r="AV507" s="24">
        <v>135417.11189484774</v>
      </c>
      <c r="AW507" s="24">
        <v>137872.02849867873</v>
      </c>
      <c r="AX507" s="24">
        <v>140334.23779824632</v>
      </c>
      <c r="AY507" s="24">
        <v>142803.95857442261</v>
      </c>
      <c r="AZ507" s="24">
        <v>145281.41617150584</v>
      </c>
      <c r="BA507" s="24">
        <v>147766.84269412325</v>
      </c>
      <c r="BB507" s="24">
        <v>150260.47721004084</v>
      </c>
      <c r="BC507" s="21">
        <v>152762.58220998125</v>
      </c>
    </row>
    <row r="508" spans="1:55" ht="16" x14ac:dyDescent="0.45">
      <c r="A508" s="13" t="s">
        <v>25</v>
      </c>
      <c r="B508" s="14" t="s">
        <v>141</v>
      </c>
      <c r="C508" s="15" t="s">
        <v>150</v>
      </c>
      <c r="D508" s="16" t="s">
        <v>20</v>
      </c>
      <c r="E508" s="17" t="s">
        <v>20</v>
      </c>
      <c r="F508" s="17" t="s">
        <v>20</v>
      </c>
      <c r="G508" s="17" t="s">
        <v>20</v>
      </c>
      <c r="H508" s="17" t="s">
        <v>20</v>
      </c>
      <c r="I508" s="17" t="s">
        <v>34</v>
      </c>
      <c r="J508" s="17" t="s">
        <v>20</v>
      </c>
      <c r="K508" s="17" t="s">
        <v>20</v>
      </c>
      <c r="L508" s="17" t="s">
        <v>20</v>
      </c>
      <c r="M508" s="17" t="s">
        <v>20</v>
      </c>
      <c r="N508" s="17" t="s">
        <v>20</v>
      </c>
      <c r="O508" s="17" t="s">
        <v>20</v>
      </c>
      <c r="P508" s="17" t="s">
        <v>20</v>
      </c>
      <c r="Q508" s="17" t="s">
        <v>20</v>
      </c>
      <c r="R508" s="18">
        <f>VLOOKUP($A508&amp;"_"&amp;$C508,watf_2016!$A:$AD,5,FALSE)</f>
        <v>79428</v>
      </c>
      <c r="S508" s="18">
        <f>VLOOKUP($A508&amp;"_"&amp;$C508,watf_2017!$A:$AD,18,FALSE)</f>
        <v>85644</v>
      </c>
      <c r="T508" s="18">
        <f>VLOOKUP($A508&amp;"_"&amp;$C508,watf_2018!$A:$AD,18,FALSE)</f>
        <v>110414</v>
      </c>
      <c r="U508" s="18">
        <f>VLOOKUP($A508&amp;"_"&amp;$C508,watf_2019!$A:$AD,18,FALSE)</f>
        <v>97123</v>
      </c>
      <c r="V508" s="18">
        <f>VLOOKUP($A508&amp;"_"&amp;$C508,watf_2020!$A:$AD,19,FALSE)</f>
        <v>99964</v>
      </c>
      <c r="W508" s="18">
        <f>VLOOKUP($A508&amp;"_"&amp;$C508,watf_2021!$A:$AD,18,FALSE)</f>
        <v>36320</v>
      </c>
      <c r="X508" s="18">
        <f>VLOOKUP($A508&amp;"_"&amp;$C508,watf_2021!$A:$AD,19,FALSE)</f>
        <v>76843.050422914792</v>
      </c>
      <c r="Y508" s="18">
        <v>75016</v>
      </c>
      <c r="Z508" s="18">
        <v>87090.104252240431</v>
      </c>
      <c r="AA508" s="18">
        <v>91918.687361351796</v>
      </c>
      <c r="AB508" s="18">
        <v>95272.086303499527</v>
      </c>
      <c r="AC508" s="18">
        <v>97215.50316587725</v>
      </c>
      <c r="AD508" s="18">
        <v>98773.448997292086</v>
      </c>
      <c r="AE508" s="18">
        <v>100304.18072377809</v>
      </c>
      <c r="AF508" s="18">
        <v>101808.34099739704</v>
      </c>
      <c r="AG508" s="18">
        <v>103592.5579158347</v>
      </c>
      <c r="AH508" s="18">
        <v>105497.47016251204</v>
      </c>
      <c r="AI508" s="18">
        <v>107546.32199538329</v>
      </c>
      <c r="AJ508" s="18">
        <v>109712.44106922323</v>
      </c>
      <c r="AK508" s="18">
        <v>111934.46420938207</v>
      </c>
      <c r="AL508" s="18">
        <v>114194.56936004452</v>
      </c>
      <c r="AM508" s="18">
        <v>116526.55721406889</v>
      </c>
      <c r="AN508" s="18">
        <v>118894.65141251151</v>
      </c>
      <c r="AO508" s="18">
        <v>121329.37457381294</v>
      </c>
      <c r="AP508" s="18">
        <v>123817.18278833081</v>
      </c>
      <c r="AQ508" s="18">
        <v>126365.75469524482</v>
      </c>
      <c r="AR508" s="18">
        <v>128870.29846735761</v>
      </c>
      <c r="AS508" s="18">
        <v>131364.98938787114</v>
      </c>
      <c r="AT508" s="18">
        <v>133836.5244644476</v>
      </c>
      <c r="AU508" s="18">
        <v>136294.33900726878</v>
      </c>
      <c r="AV508" s="18">
        <v>138705.37019304448</v>
      </c>
      <c r="AW508" s="18">
        <v>141075.41919336389</v>
      </c>
      <c r="AX508" s="18">
        <v>143455.88336677401</v>
      </c>
      <c r="AY508" s="18">
        <v>145820.41522510909</v>
      </c>
      <c r="AZ508" s="18">
        <v>148136.56063682208</v>
      </c>
      <c r="BA508" s="18">
        <v>150439.70108874206</v>
      </c>
      <c r="BB508" s="18">
        <v>152717.49176054058</v>
      </c>
      <c r="BC508" s="15">
        <v>155023.7972307445</v>
      </c>
    </row>
    <row r="509" spans="1:55" ht="16" x14ac:dyDescent="0.45">
      <c r="A509" s="19" t="s">
        <v>22</v>
      </c>
      <c r="B509" s="20" t="s">
        <v>141</v>
      </c>
      <c r="C509" s="21" t="s">
        <v>151</v>
      </c>
      <c r="D509" s="22" t="s">
        <v>20</v>
      </c>
      <c r="E509" s="23" t="s">
        <v>20</v>
      </c>
      <c r="F509" s="23" t="s">
        <v>20</v>
      </c>
      <c r="G509" s="23" t="s">
        <v>20</v>
      </c>
      <c r="H509" s="23" t="s">
        <v>20</v>
      </c>
      <c r="I509" s="23" t="s">
        <v>20</v>
      </c>
      <c r="J509" s="23" t="s">
        <v>20</v>
      </c>
      <c r="K509" s="23" t="s">
        <v>20</v>
      </c>
      <c r="L509" s="23" t="s">
        <v>20</v>
      </c>
      <c r="M509" s="23" t="s">
        <v>20</v>
      </c>
      <c r="N509" s="23" t="s">
        <v>20</v>
      </c>
      <c r="O509" s="23" t="s">
        <v>20</v>
      </c>
      <c r="P509" s="23" t="s">
        <v>20</v>
      </c>
      <c r="Q509" s="23" t="s">
        <v>20</v>
      </c>
      <c r="R509" s="24" t="e">
        <f>VLOOKUP($A509&amp;"_"&amp;$C509,watf_2016!$A:$AD,5,FALSE)</f>
        <v>#N/A</v>
      </c>
      <c r="S509" s="24" t="e">
        <f>VLOOKUP($A509&amp;"_"&amp;$C509,watf_2017!$A:$AD,18,FALSE)</f>
        <v>#N/A</v>
      </c>
      <c r="T509" s="24" t="e">
        <f>VLOOKUP($A509&amp;"_"&amp;$C509,watf_2018!$A:$AD,18,FALSE)</f>
        <v>#N/A</v>
      </c>
      <c r="U509" s="24" t="e">
        <f>VLOOKUP($A509&amp;"_"&amp;$C509,watf_2019!$A:$AD,18,FALSE)</f>
        <v>#N/A</v>
      </c>
      <c r="V509" s="24" t="e">
        <f>VLOOKUP($A509&amp;"_"&amp;$C509,watf_2020!$A:$AD,19,FALSE)</f>
        <v>#N/A</v>
      </c>
      <c r="W509" s="24" t="e">
        <f>VLOOKUP($A509&amp;"_"&amp;$C509,watf_2021!$A:$AD,18,FALSE)</f>
        <v>#N/A</v>
      </c>
      <c r="X509" s="24" t="e">
        <f>VLOOKUP($A509&amp;"_"&amp;$C509,watf_2021!$A:$AD,19,FALSE)</f>
        <v>#N/A</v>
      </c>
      <c r="Y509" s="24">
        <v>4887156</v>
      </c>
      <c r="Z509" s="24">
        <v>6816827.1360237226</v>
      </c>
      <c r="AA509" s="24">
        <v>8130855.1446220363</v>
      </c>
      <c r="AB509" s="24">
        <v>9328316.5088983588</v>
      </c>
      <c r="AC509" s="24">
        <v>10234190.913793264</v>
      </c>
      <c r="AD509" s="24">
        <v>10796490.127547372</v>
      </c>
      <c r="AE509" s="24">
        <v>11352788.458136776</v>
      </c>
      <c r="AF509" s="24">
        <v>11915897.725356663</v>
      </c>
      <c r="AG509" s="24">
        <v>12486286.692787735</v>
      </c>
      <c r="AH509" s="24">
        <v>13066239.167350164</v>
      </c>
      <c r="AI509" s="24">
        <v>13657372.230925635</v>
      </c>
      <c r="AJ509" s="24">
        <v>14262248.219525263</v>
      </c>
      <c r="AK509" s="24">
        <v>14866567.682424005</v>
      </c>
      <c r="AL509" s="24">
        <v>15470887.805324059</v>
      </c>
      <c r="AM509" s="24">
        <v>16075087.108066782</v>
      </c>
      <c r="AN509" s="24">
        <v>16679963.096666509</v>
      </c>
      <c r="AO509" s="24">
        <v>17284282.559565153</v>
      </c>
      <c r="AP509" s="24">
        <v>17888602.682465203</v>
      </c>
      <c r="AQ509" s="24">
        <v>18492801.985208027</v>
      </c>
      <c r="AR509" s="24">
        <v>19097677.973807655</v>
      </c>
      <c r="AS509" s="24">
        <v>19701997.436706297</v>
      </c>
      <c r="AT509" s="24">
        <v>20306317.559606448</v>
      </c>
      <c r="AU509" s="24">
        <v>20910516.862349171</v>
      </c>
      <c r="AV509" s="24">
        <v>21515392.850948896</v>
      </c>
      <c r="AW509" s="24">
        <v>22119712.313847542</v>
      </c>
      <c r="AX509" s="24">
        <v>22724032.436747596</v>
      </c>
      <c r="AY509" s="24">
        <v>23328231.739490416</v>
      </c>
      <c r="AZ509" s="24">
        <v>23933107.728090048</v>
      </c>
      <c r="BA509" s="24">
        <v>24537427.19098869</v>
      </c>
      <c r="BB509" s="24">
        <v>25141747.313888744</v>
      </c>
      <c r="BC509" s="21">
        <v>25745946.61663156</v>
      </c>
    </row>
    <row r="510" spans="1:55" ht="16" x14ac:dyDescent="0.45">
      <c r="A510" s="13" t="s">
        <v>23</v>
      </c>
      <c r="B510" s="14" t="s">
        <v>141</v>
      </c>
      <c r="C510" s="15" t="s">
        <v>151</v>
      </c>
      <c r="D510" s="16" t="s">
        <v>20</v>
      </c>
      <c r="E510" s="17" t="s">
        <v>20</v>
      </c>
      <c r="F510" s="17" t="s">
        <v>20</v>
      </c>
      <c r="G510" s="17" t="s">
        <v>20</v>
      </c>
      <c r="H510" s="17" t="s">
        <v>20</v>
      </c>
      <c r="I510" s="17" t="s">
        <v>20</v>
      </c>
      <c r="J510" s="17" t="s">
        <v>20</v>
      </c>
      <c r="K510" s="17" t="s">
        <v>20</v>
      </c>
      <c r="L510" s="17" t="s">
        <v>20</v>
      </c>
      <c r="M510" s="17" t="s">
        <v>20</v>
      </c>
      <c r="N510" s="17" t="s">
        <v>20</v>
      </c>
      <c r="O510" s="17" t="s">
        <v>20</v>
      </c>
      <c r="P510" s="17" t="s">
        <v>20</v>
      </c>
      <c r="Q510" s="17" t="s">
        <v>20</v>
      </c>
      <c r="R510" s="18" t="e">
        <f>VLOOKUP($A510&amp;"_"&amp;$C510,watf_2016!$A:$AD,5,FALSE)</f>
        <v>#N/A</v>
      </c>
      <c r="S510" s="18" t="e">
        <f>VLOOKUP($A510&amp;"_"&amp;$C510,watf_2017!$A:$AD,18,FALSE)</f>
        <v>#N/A</v>
      </c>
      <c r="T510" s="18" t="e">
        <f>VLOOKUP($A510&amp;"_"&amp;$C510,watf_2018!$A:$AD,18,FALSE)</f>
        <v>#N/A</v>
      </c>
      <c r="U510" s="18" t="e">
        <f>VLOOKUP($A510&amp;"_"&amp;$C510,watf_2019!$A:$AD,18,FALSE)</f>
        <v>#N/A</v>
      </c>
      <c r="V510" s="18" t="e">
        <f>VLOOKUP($A510&amp;"_"&amp;$C510,watf_2020!$A:$AD,19,FALSE)</f>
        <v>#N/A</v>
      </c>
      <c r="W510" s="18" t="e">
        <f>VLOOKUP($A510&amp;"_"&amp;$C510,watf_2021!$A:$AD,18,FALSE)</f>
        <v>#N/A</v>
      </c>
      <c r="X510" s="18" t="e">
        <f>VLOOKUP($A510&amp;"_"&amp;$C510,watf_2021!$A:$AD,19,FALSE)</f>
        <v>#N/A</v>
      </c>
      <c r="Y510" s="18">
        <v>5064440</v>
      </c>
      <c r="Z510" s="18">
        <v>7147387.1026554937</v>
      </c>
      <c r="AA510" s="18">
        <v>8491972.7150095925</v>
      </c>
      <c r="AB510" s="18">
        <v>9720898.4539214969</v>
      </c>
      <c r="AC510" s="18">
        <v>10655256.335716041</v>
      </c>
      <c r="AD510" s="18">
        <v>11242401.560840033</v>
      </c>
      <c r="AE510" s="18">
        <v>11821632.457734024</v>
      </c>
      <c r="AF510" s="18">
        <v>12407219.441404691</v>
      </c>
      <c r="AG510" s="18">
        <v>13000784.317015275</v>
      </c>
      <c r="AH510" s="18">
        <v>13604308.935747772</v>
      </c>
      <c r="AI510" s="18">
        <v>14219815.629661193</v>
      </c>
      <c r="AJ510" s="18">
        <v>14848898.881777132</v>
      </c>
      <c r="AK510" s="18">
        <v>15477794.319187146</v>
      </c>
      <c r="AL510" s="18">
        <v>16106690.98046965</v>
      </c>
      <c r="AM510" s="18">
        <v>16735801.983325826</v>
      </c>
      <c r="AN510" s="18">
        <v>17364885.235442348</v>
      </c>
      <c r="AO510" s="18">
        <v>17993780.672852289</v>
      </c>
      <c r="AP510" s="18">
        <v>18622677.334134802</v>
      </c>
      <c r="AQ510" s="18">
        <v>19251788.336991075</v>
      </c>
      <c r="AR510" s="18">
        <v>19880871.589107502</v>
      </c>
      <c r="AS510" s="18">
        <v>20509767.026517443</v>
      </c>
      <c r="AT510" s="18">
        <v>21138663.68780005</v>
      </c>
      <c r="AU510" s="18">
        <v>21767774.690656219</v>
      </c>
      <c r="AV510" s="18">
        <v>22396857.94277275</v>
      </c>
      <c r="AW510" s="18">
        <v>23025753.380182695</v>
      </c>
      <c r="AX510" s="18">
        <v>23654650.0414652</v>
      </c>
      <c r="AY510" s="18">
        <v>24283761.04432147</v>
      </c>
      <c r="AZ510" s="18">
        <v>24912844.296437901</v>
      </c>
      <c r="BA510" s="18">
        <v>25541739.733847845</v>
      </c>
      <c r="BB510" s="18">
        <v>26170636.395130355</v>
      </c>
      <c r="BC510" s="15">
        <v>26735199.851127084</v>
      </c>
    </row>
    <row r="511" spans="1:55" ht="16" x14ac:dyDescent="0.45">
      <c r="A511" s="19" t="s">
        <v>25</v>
      </c>
      <c r="B511" s="20" t="s">
        <v>141</v>
      </c>
      <c r="C511" s="21" t="s">
        <v>151</v>
      </c>
      <c r="D511" s="22" t="s">
        <v>20</v>
      </c>
      <c r="E511" s="23" t="s">
        <v>20</v>
      </c>
      <c r="F511" s="23" t="s">
        <v>20</v>
      </c>
      <c r="G511" s="23" t="s">
        <v>20</v>
      </c>
      <c r="H511" s="23" t="s">
        <v>20</v>
      </c>
      <c r="I511" s="23" t="s">
        <v>20</v>
      </c>
      <c r="J511" s="23" t="s">
        <v>20</v>
      </c>
      <c r="K511" s="23" t="s">
        <v>20</v>
      </c>
      <c r="L511" s="23" t="s">
        <v>20</v>
      </c>
      <c r="M511" s="23" t="s">
        <v>20</v>
      </c>
      <c r="N511" s="23" t="s">
        <v>20</v>
      </c>
      <c r="O511" s="23" t="s">
        <v>20</v>
      </c>
      <c r="P511" s="23" t="s">
        <v>20</v>
      </c>
      <c r="Q511" s="23" t="s">
        <v>20</v>
      </c>
      <c r="R511" s="24" t="e">
        <f>VLOOKUP($A511&amp;"_"&amp;$C511,watf_2016!$A:$AD,5,FALSE)</f>
        <v>#N/A</v>
      </c>
      <c r="S511" s="24" t="e">
        <f>VLOOKUP($A511&amp;"_"&amp;$C511,watf_2017!$A:$AD,18,FALSE)</f>
        <v>#N/A</v>
      </c>
      <c r="T511" s="24" t="e">
        <f>VLOOKUP($A511&amp;"_"&amp;$C511,watf_2018!$A:$AD,18,FALSE)</f>
        <v>#N/A</v>
      </c>
      <c r="U511" s="24" t="e">
        <f>VLOOKUP($A511&amp;"_"&amp;$C511,watf_2019!$A:$AD,18,FALSE)</f>
        <v>#N/A</v>
      </c>
      <c r="V511" s="24" t="e">
        <f>VLOOKUP($A511&amp;"_"&amp;$C511,watf_2020!$A:$AD,19,FALSE)</f>
        <v>#N/A</v>
      </c>
      <c r="W511" s="24" t="e">
        <f>VLOOKUP($A511&amp;"_"&amp;$C511,watf_2021!$A:$AD,18,FALSE)</f>
        <v>#N/A</v>
      </c>
      <c r="X511" s="24" t="e">
        <f>VLOOKUP($A511&amp;"_"&amp;$C511,watf_2021!$A:$AD,19,FALSE)</f>
        <v>#N/A</v>
      </c>
      <c r="Y511" s="24">
        <v>51639</v>
      </c>
      <c r="Z511" s="24">
        <v>68708.676325561377</v>
      </c>
      <c r="AA511" s="24">
        <v>75108.340662081333</v>
      </c>
      <c r="AB511" s="24">
        <v>81713.130293755385</v>
      </c>
      <c r="AC511" s="24">
        <v>87616.423739730948</v>
      </c>
      <c r="AD511" s="24">
        <v>92614.721877616365</v>
      </c>
      <c r="AE511" s="24">
        <v>96942.767982432299</v>
      </c>
      <c r="AF511" s="24">
        <v>101320.0943840806</v>
      </c>
      <c r="AG511" s="24">
        <v>105710.57124985984</v>
      </c>
      <c r="AH511" s="24">
        <v>110151.88374518414</v>
      </c>
      <c r="AI511" s="24">
        <v>114664.87091774619</v>
      </c>
      <c r="AJ511" s="24">
        <v>119263.94975463182</v>
      </c>
      <c r="AK511" s="24">
        <v>123834.5486951893</v>
      </c>
      <c r="AL511" s="24">
        <v>128405.21279752659</v>
      </c>
      <c r="AM511" s="24">
        <v>132987.55738270152</v>
      </c>
      <c r="AN511" s="24">
        <v>137586.63621959271</v>
      </c>
      <c r="AO511" s="24">
        <v>142157.23516014905</v>
      </c>
      <c r="AP511" s="24">
        <v>146727.89926248507</v>
      </c>
      <c r="AQ511" s="24">
        <v>151310.24384766258</v>
      </c>
      <c r="AR511" s="24">
        <v>155909.32268455252</v>
      </c>
      <c r="AS511" s="24">
        <v>160479.92162510735</v>
      </c>
      <c r="AT511" s="24">
        <v>165050.5857274459</v>
      </c>
      <c r="AU511" s="24">
        <v>169632.93031262336</v>
      </c>
      <c r="AV511" s="24">
        <v>174232.00914951181</v>
      </c>
      <c r="AW511" s="24">
        <v>178802.60809006818</v>
      </c>
      <c r="AX511" s="24">
        <v>183373.27219240618</v>
      </c>
      <c r="AY511" s="24">
        <v>187955.61677758518</v>
      </c>
      <c r="AZ511" s="24">
        <v>192554.69561447209</v>
      </c>
      <c r="BA511" s="24">
        <v>197125.29455502951</v>
      </c>
      <c r="BB511" s="24">
        <v>201695.95865736503</v>
      </c>
      <c r="BC511" s="21">
        <v>206295.83135249768</v>
      </c>
    </row>
    <row r="512" spans="1:55" ht="16" x14ac:dyDescent="0.45">
      <c r="A512" s="13" t="s">
        <v>22</v>
      </c>
      <c r="B512" s="14" t="s">
        <v>141</v>
      </c>
      <c r="C512" s="15" t="s">
        <v>152</v>
      </c>
      <c r="D512" s="16" t="s">
        <v>20</v>
      </c>
      <c r="E512" s="17" t="s">
        <v>20</v>
      </c>
      <c r="F512" s="17" t="s">
        <v>20</v>
      </c>
      <c r="G512" s="17" t="s">
        <v>20</v>
      </c>
      <c r="H512" s="17" t="s">
        <v>20</v>
      </c>
      <c r="I512" s="17" t="s">
        <v>34</v>
      </c>
      <c r="J512" s="17" t="s">
        <v>20</v>
      </c>
      <c r="K512" s="17" t="s">
        <v>20</v>
      </c>
      <c r="L512" s="17" t="s">
        <v>20</v>
      </c>
      <c r="M512" s="17" t="s">
        <v>20</v>
      </c>
      <c r="N512" s="17" t="s">
        <v>20</v>
      </c>
      <c r="O512" s="17" t="s">
        <v>20</v>
      </c>
      <c r="P512" s="17" t="s">
        <v>20</v>
      </c>
      <c r="Q512" s="17" t="s">
        <v>20</v>
      </c>
      <c r="R512" s="18">
        <f>VLOOKUP($A512&amp;"_"&amp;$C512,watf_2016!$A:$AD,5,FALSE)</f>
        <v>12400562</v>
      </c>
      <c r="S512" s="18">
        <f>VLOOKUP($A512&amp;"_"&amp;$C512,watf_2017!$A:$AD,18,FALSE)</f>
        <v>13287874</v>
      </c>
      <c r="T512" s="18">
        <f>VLOOKUP($A512&amp;"_"&amp;$C512,watf_2018!$A:$AD,18,FALSE)</f>
        <v>13849040</v>
      </c>
      <c r="U512" s="18">
        <f>VLOOKUP($A512&amp;"_"&amp;$C512,watf_2019!$A:$AD,18,FALSE)</f>
        <v>14590325</v>
      </c>
      <c r="V512" s="18">
        <f>VLOOKUP($A512&amp;"_"&amp;$C512,watf_2020!$A:$AD,19,FALSE)</f>
        <v>14643142</v>
      </c>
      <c r="W512" s="18">
        <f>VLOOKUP($A512&amp;"_"&amp;$C512,watf_2021!$A:$AD,18,FALSE)</f>
        <v>5595859</v>
      </c>
      <c r="X512" s="18">
        <f>VLOOKUP($A512&amp;"_"&amp;$C512,watf_2021!$A:$AD,19,FALSE)</f>
        <v>9597542.7537642363</v>
      </c>
      <c r="Y512" s="18">
        <v>16084319</v>
      </c>
      <c r="Z512" s="18">
        <v>17801771.689293914</v>
      </c>
      <c r="AA512" s="18">
        <v>18850056.600044403</v>
      </c>
      <c r="AB512" s="18">
        <v>19568126.603146557</v>
      </c>
      <c r="AC512" s="18">
        <v>19987421.159429528</v>
      </c>
      <c r="AD512" s="18">
        <v>20229453.95874856</v>
      </c>
      <c r="AE512" s="18">
        <v>20534201.481494442</v>
      </c>
      <c r="AF512" s="18">
        <v>20746592.144195791</v>
      </c>
      <c r="AG512" s="18">
        <v>21046089.150412522</v>
      </c>
      <c r="AH512" s="18">
        <v>21367550.540436689</v>
      </c>
      <c r="AI512" s="18">
        <v>21752125.25130558</v>
      </c>
      <c r="AJ512" s="18">
        <v>22089569.080820229</v>
      </c>
      <c r="AK512" s="18">
        <v>22475847.602960911</v>
      </c>
      <c r="AL512" s="18">
        <v>22871416.246451709</v>
      </c>
      <c r="AM512" s="18">
        <v>23293100.029208895</v>
      </c>
      <c r="AN512" s="18">
        <v>23643725.109978493</v>
      </c>
      <c r="AO512" s="18">
        <v>24040791.517107092</v>
      </c>
      <c r="AP512" s="18">
        <v>24443877.508508444</v>
      </c>
      <c r="AQ512" s="18">
        <v>24888954.837381639</v>
      </c>
      <c r="AR512" s="18">
        <v>25257452.289243165</v>
      </c>
      <c r="AS512" s="18">
        <v>25666171.664041981</v>
      </c>
      <c r="AT512" s="18">
        <v>26074965.775233176</v>
      </c>
      <c r="AU512" s="18">
        <v>26520043.104106504</v>
      </c>
      <c r="AV512" s="18">
        <v>26888540.55596792</v>
      </c>
      <c r="AW512" s="18">
        <v>27297259.930766918</v>
      </c>
      <c r="AX512" s="18">
        <v>27706054.041957993</v>
      </c>
      <c r="AY512" s="18">
        <v>28151131.370831262</v>
      </c>
      <c r="AZ512" s="18">
        <v>28519628.82269283</v>
      </c>
      <c r="BA512" s="18">
        <v>28928348.197491888</v>
      </c>
      <c r="BB512" s="18">
        <v>29337142.308682743</v>
      </c>
      <c r="BC512" s="15">
        <v>29700838.379061498</v>
      </c>
    </row>
    <row r="513" spans="1:55" ht="16" x14ac:dyDescent="0.45">
      <c r="A513" s="19" t="s">
        <v>23</v>
      </c>
      <c r="B513" s="20" t="s">
        <v>141</v>
      </c>
      <c r="C513" s="21" t="s">
        <v>152</v>
      </c>
      <c r="D513" s="22" t="s">
        <v>20</v>
      </c>
      <c r="E513" s="23" t="s">
        <v>20</v>
      </c>
      <c r="F513" s="23" t="s">
        <v>20</v>
      </c>
      <c r="G513" s="23" t="s">
        <v>20</v>
      </c>
      <c r="H513" s="23" t="s">
        <v>20</v>
      </c>
      <c r="I513" s="23" t="s">
        <v>34</v>
      </c>
      <c r="J513" s="23" t="s">
        <v>20</v>
      </c>
      <c r="K513" s="23" t="s">
        <v>20</v>
      </c>
      <c r="L513" s="23" t="s">
        <v>20</v>
      </c>
      <c r="M513" s="23" t="s">
        <v>20</v>
      </c>
      <c r="N513" s="23" t="s">
        <v>20</v>
      </c>
      <c r="O513" s="23" t="s">
        <v>20</v>
      </c>
      <c r="P513" s="23" t="s">
        <v>20</v>
      </c>
      <c r="Q513" s="23" t="s">
        <v>20</v>
      </c>
      <c r="R513" s="24">
        <f>VLOOKUP($A513&amp;"_"&amp;$C513,watf_2016!$A:$AD,5,FALSE)</f>
        <v>12764070</v>
      </c>
      <c r="S513" s="24">
        <f>VLOOKUP($A513&amp;"_"&amp;$C513,watf_2017!$A:$AD,18,FALSE)</f>
        <v>13550741</v>
      </c>
      <c r="T513" s="24">
        <f>VLOOKUP($A513&amp;"_"&amp;$C513,watf_2018!$A:$AD,18,FALSE)</f>
        <v>14055684</v>
      </c>
      <c r="U513" s="24">
        <f>VLOOKUP($A513&amp;"_"&amp;$C513,watf_2019!$A:$AD,18,FALSE)</f>
        <v>14590325</v>
      </c>
      <c r="V513" s="24">
        <f>VLOOKUP($A513&amp;"_"&amp;$C513,watf_2020!$A:$AD,19,FALSE)</f>
        <v>14771500</v>
      </c>
      <c r="W513" s="24">
        <f>VLOOKUP($A513&amp;"_"&amp;$C513,watf_2021!$A:$AD,18,FALSE)</f>
        <v>5678735</v>
      </c>
      <c r="X513" s="24">
        <f>VLOOKUP($A513&amp;"_"&amp;$C513,watf_2021!$A:$AD,19,FALSE)</f>
        <v>9649557.1069932226</v>
      </c>
      <c r="Y513" s="24">
        <v>16266264</v>
      </c>
      <c r="Z513" s="24">
        <v>18003144.426927913</v>
      </c>
      <c r="AA513" s="24">
        <v>19063287.483372137</v>
      </c>
      <c r="AB513" s="24">
        <v>19789480.257896222</v>
      </c>
      <c r="AC513" s="24">
        <v>20213517.852914181</v>
      </c>
      <c r="AD513" s="24">
        <v>20458288.514972206</v>
      </c>
      <c r="AE513" s="24">
        <v>20766483.326224737</v>
      </c>
      <c r="AF513" s="24">
        <v>20981276.541320451</v>
      </c>
      <c r="AG513" s="24">
        <v>21284161.442467403</v>
      </c>
      <c r="AH513" s="24">
        <v>21609259.187416382</v>
      </c>
      <c r="AI513" s="24">
        <v>21998184.187891506</v>
      </c>
      <c r="AJ513" s="24">
        <v>22339445.164875131</v>
      </c>
      <c r="AK513" s="24">
        <v>22730093.250048656</v>
      </c>
      <c r="AL513" s="24">
        <v>23130136.545953397</v>
      </c>
      <c r="AM513" s="24">
        <v>23556590.394254155</v>
      </c>
      <c r="AN513" s="24">
        <v>23911181.728137773</v>
      </c>
      <c r="AO513" s="24">
        <v>24312739.730306547</v>
      </c>
      <c r="AP513" s="24">
        <v>24720385.409979783</v>
      </c>
      <c r="AQ513" s="24">
        <v>25170497.431002632</v>
      </c>
      <c r="AR513" s="24">
        <v>25543163.307332668</v>
      </c>
      <c r="AS513" s="24">
        <v>25956506.094950378</v>
      </c>
      <c r="AT513" s="24">
        <v>26369924.464374743</v>
      </c>
      <c r="AU513" s="24">
        <v>26820036.485397726</v>
      </c>
      <c r="AV513" s="24">
        <v>27192702.361727651</v>
      </c>
      <c r="AW513" s="24">
        <v>27606045.149345547</v>
      </c>
      <c r="AX513" s="24">
        <v>28019463.518769786</v>
      </c>
      <c r="AY513" s="24">
        <v>28469575.539792713</v>
      </c>
      <c r="AZ513" s="24">
        <v>28842241.416122794</v>
      </c>
      <c r="BA513" s="24">
        <v>29255584.20374075</v>
      </c>
      <c r="BB513" s="24">
        <v>29669002.573164769</v>
      </c>
      <c r="BC513" s="21">
        <v>30036812.755028449</v>
      </c>
    </row>
    <row r="514" spans="1:55" ht="16" x14ac:dyDescent="0.45">
      <c r="A514" s="13" t="s">
        <v>24</v>
      </c>
      <c r="B514" s="14" t="s">
        <v>141</v>
      </c>
      <c r="C514" s="15" t="s">
        <v>152</v>
      </c>
      <c r="D514" s="16" t="s">
        <v>20</v>
      </c>
      <c r="E514" s="17" t="s">
        <v>20</v>
      </c>
      <c r="F514" s="17" t="s">
        <v>20</v>
      </c>
      <c r="G514" s="17" t="s">
        <v>20</v>
      </c>
      <c r="H514" s="17" t="s">
        <v>20</v>
      </c>
      <c r="I514" s="17" t="s">
        <v>34</v>
      </c>
      <c r="J514" s="17" t="s">
        <v>20</v>
      </c>
      <c r="K514" s="17" t="s">
        <v>20</v>
      </c>
      <c r="L514" s="17" t="s">
        <v>20</v>
      </c>
      <c r="M514" s="17" t="s">
        <v>20</v>
      </c>
      <c r="N514" s="17" t="s">
        <v>20</v>
      </c>
      <c r="O514" s="17" t="s">
        <v>20</v>
      </c>
      <c r="P514" s="17" t="s">
        <v>20</v>
      </c>
      <c r="Q514" s="17" t="s">
        <v>20</v>
      </c>
      <c r="R514" s="18">
        <f>VLOOKUP($A514&amp;"_"&amp;$C514,watf_2016!$A:$AD,5,FALSE)</f>
        <v>0</v>
      </c>
      <c r="S514" s="18">
        <f>VLOOKUP($A514&amp;"_"&amp;$C514,watf_2017!$A:$AD,18,FALSE)</f>
        <v>101799</v>
      </c>
      <c r="T514" s="18">
        <f>VLOOKUP($A514&amp;"_"&amp;$C514,watf_2018!$A:$AD,18,FALSE)</f>
        <v>102725</v>
      </c>
      <c r="U514" s="18">
        <f>VLOOKUP($A514&amp;"_"&amp;$C514,watf_2019!$A:$AD,18,FALSE)</f>
        <v>102640</v>
      </c>
      <c r="V514" s="18">
        <f>VLOOKUP($A514&amp;"_"&amp;$C514,watf_2020!$A:$AD,19,FALSE)</f>
        <v>108061</v>
      </c>
      <c r="W514" s="18">
        <f>VLOOKUP($A514&amp;"_"&amp;$C514,watf_2021!$A:$AD,18,FALSE)</f>
        <v>84045.296000000002</v>
      </c>
      <c r="X514" s="18">
        <f>VLOOKUP($A514&amp;"_"&amp;$C514,watf_2021!$A:$AD,19,FALSE)</f>
        <v>106054.39659312317</v>
      </c>
      <c r="Y514" s="18">
        <v>99580.721000000005</v>
      </c>
      <c r="Z514" s="18">
        <v>100079.81212450839</v>
      </c>
      <c r="AA514" s="18">
        <v>103763.41657210802</v>
      </c>
      <c r="AB514" s="18">
        <v>110080.97994863025</v>
      </c>
      <c r="AC514" s="18">
        <v>115784.10653224816</v>
      </c>
      <c r="AD514" s="18">
        <v>120283.60226363216</v>
      </c>
      <c r="AE514" s="18">
        <v>124986.5363009897</v>
      </c>
      <c r="AF514" s="18">
        <v>128203.45046533144</v>
      </c>
      <c r="AG514" s="18">
        <v>131559.65723294529</v>
      </c>
      <c r="AH514" s="18">
        <v>134972.10392975979</v>
      </c>
      <c r="AI514" s="18">
        <v>138394.19950220449</v>
      </c>
      <c r="AJ514" s="18">
        <v>141829.05315046402</v>
      </c>
      <c r="AK514" s="18">
        <v>145258.75853151639</v>
      </c>
      <c r="AL514" s="18">
        <v>148689.85105902469</v>
      </c>
      <c r="AM514" s="18">
        <v>152344.51457767276</v>
      </c>
      <c r="AN514" s="18">
        <v>156083.87261079048</v>
      </c>
      <c r="AO514" s="18">
        <v>159883.6764298359</v>
      </c>
      <c r="AP514" s="18">
        <v>163759.49015580554</v>
      </c>
      <c r="AQ514" s="18">
        <v>167711.77282568713</v>
      </c>
      <c r="AR514" s="18">
        <v>171665.76795794911</v>
      </c>
      <c r="AS514" s="18">
        <v>175612.5485190344</v>
      </c>
      <c r="AT514" s="18">
        <v>179564.81619921964</v>
      </c>
      <c r="AU514" s="18">
        <v>183517.0988691012</v>
      </c>
      <c r="AV514" s="18">
        <v>187471.09400136338</v>
      </c>
      <c r="AW514" s="18">
        <v>191417.87456244926</v>
      </c>
      <c r="AX514" s="18">
        <v>195370.14224263449</v>
      </c>
      <c r="AY514" s="18">
        <v>199322.42491251547</v>
      </c>
      <c r="AZ514" s="18">
        <v>203276.42004477824</v>
      </c>
      <c r="BA514" s="18">
        <v>207223.20060586353</v>
      </c>
      <c r="BB514" s="18">
        <v>211175.46828604877</v>
      </c>
      <c r="BC514" s="15">
        <v>215190.63106674355</v>
      </c>
    </row>
    <row r="515" spans="1:55" ht="16" x14ac:dyDescent="0.45">
      <c r="A515" s="19" t="s">
        <v>25</v>
      </c>
      <c r="B515" s="20" t="s">
        <v>141</v>
      </c>
      <c r="C515" s="21" t="s">
        <v>152</v>
      </c>
      <c r="D515" s="22" t="s">
        <v>20</v>
      </c>
      <c r="E515" s="23" t="s">
        <v>20</v>
      </c>
      <c r="F515" s="23" t="s">
        <v>20</v>
      </c>
      <c r="G515" s="23" t="s">
        <v>20</v>
      </c>
      <c r="H515" s="23" t="s">
        <v>20</v>
      </c>
      <c r="I515" s="23" t="s">
        <v>34</v>
      </c>
      <c r="J515" s="23" t="s">
        <v>20</v>
      </c>
      <c r="K515" s="23" t="s">
        <v>20</v>
      </c>
      <c r="L515" s="23" t="s">
        <v>20</v>
      </c>
      <c r="M515" s="23" t="s">
        <v>20</v>
      </c>
      <c r="N515" s="23" t="s">
        <v>20</v>
      </c>
      <c r="O515" s="23" t="s">
        <v>20</v>
      </c>
      <c r="P515" s="23" t="s">
        <v>20</v>
      </c>
      <c r="Q515" s="23" t="s">
        <v>20</v>
      </c>
      <c r="R515" s="24">
        <f>VLOOKUP($A515&amp;"_"&amp;$C515,watf_2016!$A:$AD,5,FALSE)</f>
        <v>123391</v>
      </c>
      <c r="S515" s="24">
        <f>VLOOKUP($A515&amp;"_"&amp;$C515,watf_2017!$A:$AD,18,FALSE)</f>
        <v>130663</v>
      </c>
      <c r="T515" s="24">
        <f>VLOOKUP($A515&amp;"_"&amp;$C515,watf_2018!$A:$AD,18,FALSE)</f>
        <v>130909</v>
      </c>
      <c r="U515" s="24">
        <f>VLOOKUP($A515&amp;"_"&amp;$C515,watf_2019!$A:$AD,18,FALSE)</f>
        <v>133795</v>
      </c>
      <c r="V515" s="24">
        <f>VLOOKUP($A515&amp;"_"&amp;$C515,watf_2020!$A:$AD,19,FALSE)</f>
        <v>154723</v>
      </c>
      <c r="W515" s="24">
        <f>VLOOKUP($A515&amp;"_"&amp;$C515,watf_2021!$A:$AD,18,FALSE)</f>
        <v>79532</v>
      </c>
      <c r="X515" s="24">
        <f>VLOOKUP($A515&amp;"_"&amp;$C515,watf_2021!$A:$AD,19,FALSE)</f>
        <v>124725.95305720512</v>
      </c>
      <c r="Y515" s="24">
        <v>152206</v>
      </c>
      <c r="Z515" s="24">
        <v>166937.3897124402</v>
      </c>
      <c r="AA515" s="24">
        <v>177961.93616072024</v>
      </c>
      <c r="AB515" s="24">
        <v>187602.89194543884</v>
      </c>
      <c r="AC515" s="24">
        <v>196016.52884261153</v>
      </c>
      <c r="AD515" s="24">
        <v>203742.73400434552</v>
      </c>
      <c r="AE515" s="24">
        <v>208042.08189494399</v>
      </c>
      <c r="AF515" s="24">
        <v>211933.54414344922</v>
      </c>
      <c r="AG515" s="24">
        <v>216181.01695787182</v>
      </c>
      <c r="AH515" s="24">
        <v>220502.72755351581</v>
      </c>
      <c r="AI515" s="24">
        <v>225062.35417699144</v>
      </c>
      <c r="AJ515" s="24">
        <v>229412.81872623667</v>
      </c>
      <c r="AK515" s="24">
        <v>233933.55852748151</v>
      </c>
      <c r="AL515" s="24">
        <v>238465.96034915478</v>
      </c>
      <c r="AM515" s="24">
        <v>243071.55742167449</v>
      </c>
      <c r="AN515" s="24">
        <v>247383.55217591865</v>
      </c>
      <c r="AO515" s="24">
        <v>251847.28310705849</v>
      </c>
      <c r="AP515" s="24">
        <v>256309.66022295557</v>
      </c>
      <c r="AQ515" s="24">
        <v>260900.8146301278</v>
      </c>
      <c r="AR515" s="24">
        <v>265192.36061259336</v>
      </c>
      <c r="AS515" s="24">
        <v>269604.21671349055</v>
      </c>
      <c r="AT515" s="24">
        <v>273993.37033081223</v>
      </c>
      <c r="AU515" s="24">
        <v>278484.75866142497</v>
      </c>
      <c r="AV515" s="24">
        <v>282693.44740805449</v>
      </c>
      <c r="AW515" s="24">
        <v>287016.93521576468</v>
      </c>
      <c r="AX515" s="24">
        <v>291319.8628591515</v>
      </c>
      <c r="AY515" s="24">
        <v>295720.54322095669</v>
      </c>
      <c r="AZ515" s="24">
        <v>299854.51297550381</v>
      </c>
      <c r="BA515" s="24">
        <v>304098.00290717871</v>
      </c>
      <c r="BB515" s="24">
        <v>308322.9147975251</v>
      </c>
      <c r="BC515" s="21">
        <v>312381.97770928097</v>
      </c>
    </row>
    <row r="516" spans="1:55" ht="16" x14ac:dyDescent="0.45">
      <c r="A516" s="13" t="s">
        <v>19</v>
      </c>
      <c r="B516" s="14" t="s">
        <v>141</v>
      </c>
      <c r="C516" s="15" t="s">
        <v>153</v>
      </c>
      <c r="D516" s="16" t="s">
        <v>20</v>
      </c>
      <c r="E516" s="17" t="s">
        <v>20</v>
      </c>
      <c r="F516" s="17" t="s">
        <v>20</v>
      </c>
      <c r="G516" s="17" t="s">
        <v>20</v>
      </c>
      <c r="H516" s="17" t="s">
        <v>20</v>
      </c>
      <c r="I516" s="17" t="s">
        <v>34</v>
      </c>
      <c r="J516" s="17" t="s">
        <v>20</v>
      </c>
      <c r="K516" s="17" t="s">
        <v>20</v>
      </c>
      <c r="L516" s="17" t="s">
        <v>20</v>
      </c>
      <c r="M516" s="17" t="s">
        <v>20</v>
      </c>
      <c r="N516" s="17" t="s">
        <v>20</v>
      </c>
      <c r="O516" s="17" t="s">
        <v>20</v>
      </c>
      <c r="P516" s="17" t="s">
        <v>20</v>
      </c>
      <c r="Q516" s="17" t="s">
        <v>20</v>
      </c>
      <c r="R516" s="18">
        <f>VLOOKUP($A516&amp;"_"&amp;$C516,watf_2016!$A:$AD,5,FALSE)</f>
        <v>5628000</v>
      </c>
      <c r="S516" s="18">
        <f>VLOOKUP($A516&amp;"_"&amp;$C516,watf_2017!$A:$AD,18,FALSE)</f>
        <v>4974242</v>
      </c>
      <c r="T516" s="18">
        <f>VLOOKUP($A516&amp;"_"&amp;$C516,watf_2018!$A:$AD,18,FALSE)</f>
        <v>5259862</v>
      </c>
      <c r="U516" s="18">
        <f>VLOOKUP($A516&amp;"_"&amp;$C516,watf_2019!$A:$AD,18,FALSE)</f>
        <v>5840105</v>
      </c>
      <c r="V516" s="18">
        <f>VLOOKUP($A516&amp;"_"&amp;$C516,watf_2020!$A:$AD,19,FALSE)</f>
        <v>5468697</v>
      </c>
      <c r="W516" s="18">
        <f>VLOOKUP($A516&amp;"_"&amp;$C516,watf_2021!$A:$AD,18,FALSE)</f>
        <v>1630185</v>
      </c>
      <c r="X516" s="18">
        <f>VLOOKUP($A516&amp;"_"&amp;$C516,watf_2021!$A:$AD,19,FALSE)</f>
        <v>2352665.3711620108</v>
      </c>
      <c r="Y516" s="18">
        <v>5177107</v>
      </c>
      <c r="Z516" s="18">
        <v>5957110.4674768224</v>
      </c>
      <c r="AA516" s="18">
        <v>6243339.2349069249</v>
      </c>
      <c r="AB516" s="18">
        <v>6466676.6193546895</v>
      </c>
      <c r="AC516" s="18">
        <v>6718772.2553612432</v>
      </c>
      <c r="AD516" s="18">
        <v>6995517.7740772422</v>
      </c>
      <c r="AE516" s="18">
        <v>7269633.3702988708</v>
      </c>
      <c r="AF516" s="18">
        <v>7593959.2158492366</v>
      </c>
      <c r="AG516" s="18">
        <v>7924854.3453815924</v>
      </c>
      <c r="AH516" s="18">
        <v>8272846.2680873582</v>
      </c>
      <c r="AI516" s="18">
        <v>8626786.0797016639</v>
      </c>
      <c r="AJ516" s="18">
        <v>8998957.7333824579</v>
      </c>
      <c r="AK516" s="18">
        <v>9370693.8815486766</v>
      </c>
      <c r="AL516" s="18">
        <v>9745586.5237712376</v>
      </c>
      <c r="AM516" s="18">
        <v>10109836.167710263</v>
      </c>
      <c r="AN516" s="18">
        <v>10485637.478685826</v>
      </c>
      <c r="AO516" s="18">
        <v>10863745.873482566</v>
      </c>
      <c r="AP516" s="18">
        <v>11248198.891861137</v>
      </c>
      <c r="AQ516" s="18">
        <v>11636532.841336869</v>
      </c>
      <c r="AR516" s="18">
        <v>12031348.654856229</v>
      </c>
      <c r="AS516" s="18">
        <v>12422219.938171063</v>
      </c>
      <c r="AT516" s="18">
        <v>12812736.510194318</v>
      </c>
      <c r="AU516" s="18">
        <v>13199735.759968465</v>
      </c>
      <c r="AV516" s="18">
        <v>13593083.403816054</v>
      </c>
      <c r="AW516" s="18">
        <v>13982339.700491913</v>
      </c>
      <c r="AX516" s="18">
        <v>14371079.787212353</v>
      </c>
      <c r="AY516" s="18">
        <v>14756124.903153377</v>
      </c>
      <c r="AZ516" s="18">
        <v>15147322.999784496</v>
      </c>
      <c r="BA516" s="18">
        <v>15534214.794522297</v>
      </c>
      <c r="BB516" s="18">
        <v>15920353.929110847</v>
      </c>
      <c r="BC516" s="15">
        <v>16309341.92720272</v>
      </c>
    </row>
    <row r="517" spans="1:55" ht="16" x14ac:dyDescent="0.45">
      <c r="A517" s="19" t="s">
        <v>22</v>
      </c>
      <c r="B517" s="20" t="s">
        <v>141</v>
      </c>
      <c r="C517" s="21" t="s">
        <v>153</v>
      </c>
      <c r="D517" s="22" t="s">
        <v>20</v>
      </c>
      <c r="E517" s="23" t="s">
        <v>20</v>
      </c>
      <c r="F517" s="23" t="s">
        <v>20</v>
      </c>
      <c r="G517" s="23" t="s">
        <v>20</v>
      </c>
      <c r="H517" s="23" t="s">
        <v>20</v>
      </c>
      <c r="I517" s="23" t="s">
        <v>34</v>
      </c>
      <c r="J517" s="23" t="s">
        <v>20</v>
      </c>
      <c r="K517" s="23" t="s">
        <v>20</v>
      </c>
      <c r="L517" s="23" t="s">
        <v>20</v>
      </c>
      <c r="M517" s="23" t="s">
        <v>20</v>
      </c>
      <c r="N517" s="23" t="s">
        <v>20</v>
      </c>
      <c r="O517" s="23" t="s">
        <v>20</v>
      </c>
      <c r="P517" s="23" t="s">
        <v>20</v>
      </c>
      <c r="Q517" s="23" t="s">
        <v>20</v>
      </c>
      <c r="R517" s="24">
        <f>VLOOKUP($A517&amp;"_"&amp;$C517,watf_2016!$A:$AD,5,FALSE)</f>
        <v>4032020</v>
      </c>
      <c r="S517" s="24">
        <f>VLOOKUP($A517&amp;"_"&amp;$C517,watf_2017!$A:$AD,18,FALSE)</f>
        <v>4036511</v>
      </c>
      <c r="T517" s="24">
        <f>VLOOKUP($A517&amp;"_"&amp;$C517,watf_2018!$A:$AD,18,FALSE)</f>
        <v>4122217</v>
      </c>
      <c r="U517" s="24">
        <f>VLOOKUP($A517&amp;"_"&amp;$C517,watf_2019!$A:$AD,18,FALSE)</f>
        <v>4258661</v>
      </c>
      <c r="V517" s="24">
        <f>VLOOKUP($A517&amp;"_"&amp;$C517,watf_2020!$A:$AD,19,FALSE)</f>
        <v>4459494</v>
      </c>
      <c r="W517" s="24">
        <f>VLOOKUP($A517&amp;"_"&amp;$C517,watf_2021!$A:$AD,18,FALSE)</f>
        <v>1530084</v>
      </c>
      <c r="X517" s="24">
        <f>VLOOKUP($A517&amp;"_"&amp;$C517,watf_2021!$A:$AD,19,FALSE)</f>
        <v>2656642.2245891104</v>
      </c>
      <c r="Y517" s="24">
        <v>3892049</v>
      </c>
      <c r="Z517" s="24">
        <v>4677513.1656029597</v>
      </c>
      <c r="AA517" s="24">
        <v>4909711.3546755873</v>
      </c>
      <c r="AB517" s="24">
        <v>5133538.0072311545</v>
      </c>
      <c r="AC517" s="24">
        <v>5334960.7588056726</v>
      </c>
      <c r="AD517" s="24">
        <v>5480949.3015612634</v>
      </c>
      <c r="AE517" s="24">
        <v>5637837.6150678294</v>
      </c>
      <c r="AF517" s="24">
        <v>5743459.0034276983</v>
      </c>
      <c r="AG517" s="24">
        <v>5863575.1023814045</v>
      </c>
      <c r="AH517" s="24">
        <v>5991181.7974490421</v>
      </c>
      <c r="AI517" s="24">
        <v>6126818.3284853455</v>
      </c>
      <c r="AJ517" s="24">
        <v>6270616.6149493642</v>
      </c>
      <c r="AK517" s="24">
        <v>6417434.1702696392</v>
      </c>
      <c r="AL517" s="24">
        <v>6567246.9991965443</v>
      </c>
      <c r="AM517" s="24">
        <v>6719448.1669495674</v>
      </c>
      <c r="AN517" s="24">
        <v>6873519.0287670465</v>
      </c>
      <c r="AO517" s="24">
        <v>7030153.3085059039</v>
      </c>
      <c r="AP517" s="24">
        <v>7189157.4597274242</v>
      </c>
      <c r="AQ517" s="24">
        <v>7350724.4270462533</v>
      </c>
      <c r="AR517" s="24">
        <v>7511876.6199792558</v>
      </c>
      <c r="AS517" s="24">
        <v>7673247.274787317</v>
      </c>
      <c r="AT517" s="24">
        <v>7834618.557200118</v>
      </c>
      <c r="AU517" s="24">
        <v>7996185.5245189518</v>
      </c>
      <c r="AV517" s="24">
        <v>8157337.7174519552</v>
      </c>
      <c r="AW517" s="24">
        <v>8318708.3722600145</v>
      </c>
      <c r="AX517" s="24">
        <v>8480079.6546728145</v>
      </c>
      <c r="AY517" s="24">
        <v>8641646.6219916493</v>
      </c>
      <c r="AZ517" s="24">
        <v>8802798.814924648</v>
      </c>
      <c r="BA517" s="24">
        <v>8964169.4697327111</v>
      </c>
      <c r="BB517" s="24">
        <v>9125540.752145512</v>
      </c>
      <c r="BC517" s="21">
        <v>9288608.200021252</v>
      </c>
    </row>
    <row r="518" spans="1:55" ht="16" x14ac:dyDescent="0.45">
      <c r="A518" s="13" t="s">
        <v>23</v>
      </c>
      <c r="B518" s="14" t="s">
        <v>141</v>
      </c>
      <c r="C518" s="15" t="s">
        <v>153</v>
      </c>
      <c r="D518" s="16" t="s">
        <v>20</v>
      </c>
      <c r="E518" s="17" t="s">
        <v>20</v>
      </c>
      <c r="F518" s="17" t="s">
        <v>20</v>
      </c>
      <c r="G518" s="17" t="s">
        <v>20</v>
      </c>
      <c r="H518" s="17" t="s">
        <v>20</v>
      </c>
      <c r="I518" s="17" t="s">
        <v>34</v>
      </c>
      <c r="J518" s="17" t="s">
        <v>20</v>
      </c>
      <c r="K518" s="17" t="s">
        <v>20</v>
      </c>
      <c r="L518" s="17" t="s">
        <v>20</v>
      </c>
      <c r="M518" s="17" t="s">
        <v>20</v>
      </c>
      <c r="N518" s="17" t="s">
        <v>20</v>
      </c>
      <c r="O518" s="17" t="s">
        <v>20</v>
      </c>
      <c r="P518" s="17" t="s">
        <v>20</v>
      </c>
      <c r="Q518" s="17" t="s">
        <v>20</v>
      </c>
      <c r="R518" s="18">
        <f>VLOOKUP($A518&amp;"_"&amp;$C518,watf_2016!$A:$AD,5,FALSE)</f>
        <v>9759574</v>
      </c>
      <c r="S518" s="18">
        <f>VLOOKUP($A518&amp;"_"&amp;$C518,watf_2017!$A:$AD,18,FALSE)</f>
        <v>9112993</v>
      </c>
      <c r="T518" s="18">
        <f>VLOOKUP($A518&amp;"_"&amp;$C518,watf_2018!$A:$AD,18,FALSE)</f>
        <v>9463604</v>
      </c>
      <c r="U518" s="18">
        <f>VLOOKUP($A518&amp;"_"&amp;$C518,watf_2019!$A:$AD,18,FALSE)</f>
        <v>10257322</v>
      </c>
      <c r="V518" s="18">
        <f>VLOOKUP($A518&amp;"_"&amp;$C518,watf_2020!$A:$AD,19,FALSE)</f>
        <v>10084031</v>
      </c>
      <c r="W518" s="18">
        <f>VLOOKUP($A518&amp;"_"&amp;$C518,watf_2021!$A:$AD,18,FALSE)</f>
        <v>3220841</v>
      </c>
      <c r="X518" s="18">
        <f>VLOOKUP($A518&amp;"_"&amp;$C518,watf_2021!$A:$AD,19,FALSE)</f>
        <v>5093926.754933971</v>
      </c>
      <c r="Y518" s="18">
        <v>9218282</v>
      </c>
      <c r="Z518" s="18">
        <v>10873742.57840682</v>
      </c>
      <c r="AA518" s="18">
        <v>11336442.497519929</v>
      </c>
      <c r="AB518" s="18">
        <v>11790959.344882039</v>
      </c>
      <c r="AC518" s="18">
        <v>12251935.028717184</v>
      </c>
      <c r="AD518" s="18">
        <v>12681620.193428259</v>
      </c>
      <c r="AE518" s="18">
        <v>13119711.189214094</v>
      </c>
      <c r="AF518" s="18">
        <v>13556728.134043854</v>
      </c>
      <c r="AG518" s="18">
        <v>14015155.433050614</v>
      </c>
      <c r="AH518" s="18">
        <v>14498574.416850811</v>
      </c>
      <c r="AI518" s="18">
        <v>14996200.964137232</v>
      </c>
      <c r="AJ518" s="18">
        <v>15520655.104277506</v>
      </c>
      <c r="AK518" s="18">
        <v>16047735.493112242</v>
      </c>
      <c r="AL518" s="18">
        <v>16581068.804392654</v>
      </c>
      <c r="AM518" s="18">
        <v>17106011.72315006</v>
      </c>
      <c r="AN518" s="18">
        <v>17644596.693213314</v>
      </c>
      <c r="AO518" s="18">
        <v>18188132.251682404</v>
      </c>
      <c r="AP518" s="18">
        <v>18740525.599453192</v>
      </c>
      <c r="AQ518" s="18">
        <v>19299468.650280721</v>
      </c>
      <c r="AR518" s="18">
        <v>19864578.553170875</v>
      </c>
      <c r="AS518" s="18">
        <v>20425901.119222604</v>
      </c>
      <c r="AT518" s="18">
        <v>20986863.7793165</v>
      </c>
      <c r="AU518" s="18">
        <v>21544450.18370036</v>
      </c>
      <c r="AV518" s="18">
        <v>22108067.775502447</v>
      </c>
      <c r="AW518" s="18">
        <v>22667748.799357273</v>
      </c>
      <c r="AX518" s="18">
        <v>23226905.763034627</v>
      </c>
      <c r="AY518" s="18">
        <v>23782505.901360277</v>
      </c>
      <c r="AZ518" s="18">
        <v>24343938.600498285</v>
      </c>
      <c r="BA518" s="18">
        <v>24901216.242422689</v>
      </c>
      <c r="BB518" s="18">
        <v>25457729.485976562</v>
      </c>
      <c r="BC518" s="15">
        <v>26018862.493344083</v>
      </c>
    </row>
    <row r="519" spans="1:55" ht="16" x14ac:dyDescent="0.45">
      <c r="A519" s="19" t="s">
        <v>24</v>
      </c>
      <c r="B519" s="20" t="s">
        <v>141</v>
      </c>
      <c r="C519" s="21" t="s">
        <v>153</v>
      </c>
      <c r="D519" s="22" t="s">
        <v>20</v>
      </c>
      <c r="E519" s="23" t="s">
        <v>20</v>
      </c>
      <c r="F519" s="23" t="s">
        <v>20</v>
      </c>
      <c r="G519" s="23" t="s">
        <v>20</v>
      </c>
      <c r="H519" s="23" t="s">
        <v>20</v>
      </c>
      <c r="I519" s="23" t="s">
        <v>34</v>
      </c>
      <c r="J519" s="23" t="s">
        <v>20</v>
      </c>
      <c r="K519" s="23" t="s">
        <v>20</v>
      </c>
      <c r="L519" s="23" t="s">
        <v>20</v>
      </c>
      <c r="M519" s="23" t="s">
        <v>20</v>
      </c>
      <c r="N519" s="23" t="s">
        <v>20</v>
      </c>
      <c r="O519" s="23" t="s">
        <v>20</v>
      </c>
      <c r="P519" s="23" t="s">
        <v>20</v>
      </c>
      <c r="Q519" s="23" t="s">
        <v>20</v>
      </c>
      <c r="R519" s="24">
        <f>VLOOKUP($A519&amp;"_"&amp;$C519,watf_2016!$A:$AD,5,FALSE)</f>
        <v>234566</v>
      </c>
      <c r="S519" s="24">
        <f>VLOOKUP($A519&amp;"_"&amp;$C519,watf_2017!$A:$AD,18,FALSE)</f>
        <v>239015</v>
      </c>
      <c r="T519" s="24">
        <f>VLOOKUP($A519&amp;"_"&amp;$C519,watf_2018!$A:$AD,18,FALSE)</f>
        <v>250782</v>
      </c>
      <c r="U519" s="24">
        <f>VLOOKUP($A519&amp;"_"&amp;$C519,watf_2019!$A:$AD,18,FALSE)</f>
        <v>280035.99400000001</v>
      </c>
      <c r="V519" s="24">
        <f>VLOOKUP($A519&amp;"_"&amp;$C519,watf_2020!$A:$AD,19,FALSE)</f>
        <v>281840</v>
      </c>
      <c r="W519" s="24">
        <f>VLOOKUP($A519&amp;"_"&amp;$C519,watf_2021!$A:$AD,18,FALSE)</f>
        <v>251128.261</v>
      </c>
      <c r="X519" s="24">
        <f>VLOOKUP($A519&amp;"_"&amp;$C519,watf_2021!$A:$AD,19,FALSE)</f>
        <v>312476.26743481454</v>
      </c>
      <c r="Y519" s="24">
        <v>327576.34499999997</v>
      </c>
      <c r="Z519" s="24">
        <v>365611.078718287</v>
      </c>
      <c r="AA519" s="24">
        <v>374181.4975997642</v>
      </c>
      <c r="AB519" s="24">
        <v>381224.572974162</v>
      </c>
      <c r="AC519" s="24">
        <v>384337.95558080677</v>
      </c>
      <c r="AD519" s="24">
        <v>387522.58113996167</v>
      </c>
      <c r="AE519" s="24">
        <v>390707.22750631324</v>
      </c>
      <c r="AF519" s="24">
        <v>393970.69179384469</v>
      </c>
      <c r="AG519" s="24">
        <v>397084.07440048951</v>
      </c>
      <c r="AH519" s="24">
        <v>400268.69995964546</v>
      </c>
      <c r="AI519" s="24">
        <v>403453.34632599703</v>
      </c>
      <c r="AJ519" s="24">
        <v>406716.81061353057</v>
      </c>
      <c r="AK519" s="24">
        <v>409830.1932201733</v>
      </c>
      <c r="AL519" s="24">
        <v>413014.81877932814</v>
      </c>
      <c r="AM519" s="24">
        <v>416199.46514568175</v>
      </c>
      <c r="AN519" s="24">
        <v>419462.92943321326</v>
      </c>
      <c r="AO519" s="24">
        <v>422576.31203985697</v>
      </c>
      <c r="AP519" s="24">
        <v>425760.93759901187</v>
      </c>
      <c r="AQ519" s="24">
        <v>428945.58396536449</v>
      </c>
      <c r="AR519" s="24">
        <v>432209.04825289699</v>
      </c>
      <c r="AS519" s="24">
        <v>435322.43085954175</v>
      </c>
      <c r="AT519" s="24">
        <v>438507.05641869671</v>
      </c>
      <c r="AU519" s="24">
        <v>441691.7027850473</v>
      </c>
      <c r="AV519" s="24">
        <v>444955.16707258183</v>
      </c>
      <c r="AW519" s="24">
        <v>448068.54967922554</v>
      </c>
      <c r="AX519" s="24">
        <v>451253.17523837939</v>
      </c>
      <c r="AY519" s="24">
        <v>454437.82160473306</v>
      </c>
      <c r="AZ519" s="24">
        <v>457701.28589226556</v>
      </c>
      <c r="BA519" s="24">
        <v>460814.66849890928</v>
      </c>
      <c r="BB519" s="24">
        <v>463999.29405806417</v>
      </c>
      <c r="BC519" s="21">
        <v>467183.94042441575</v>
      </c>
    </row>
    <row r="520" spans="1:55" ht="16" x14ac:dyDescent="0.45">
      <c r="A520" s="13" t="s">
        <v>25</v>
      </c>
      <c r="B520" s="14" t="s">
        <v>141</v>
      </c>
      <c r="C520" s="15" t="s">
        <v>153</v>
      </c>
      <c r="D520" s="16" t="s">
        <v>20</v>
      </c>
      <c r="E520" s="17" t="s">
        <v>20</v>
      </c>
      <c r="F520" s="17" t="s">
        <v>20</v>
      </c>
      <c r="G520" s="17" t="s">
        <v>20</v>
      </c>
      <c r="H520" s="17" t="s">
        <v>20</v>
      </c>
      <c r="I520" s="17" t="s">
        <v>34</v>
      </c>
      <c r="J520" s="17" t="s">
        <v>20</v>
      </c>
      <c r="K520" s="17" t="s">
        <v>20</v>
      </c>
      <c r="L520" s="17" t="s">
        <v>20</v>
      </c>
      <c r="M520" s="17" t="s">
        <v>20</v>
      </c>
      <c r="N520" s="17" t="s">
        <v>20</v>
      </c>
      <c r="O520" s="17" t="s">
        <v>20</v>
      </c>
      <c r="P520" s="17" t="s">
        <v>20</v>
      </c>
      <c r="Q520" s="17" t="s">
        <v>20</v>
      </c>
      <c r="R520" s="18">
        <f>VLOOKUP($A520&amp;"_"&amp;$C520,watf_2016!$A:$AD,5,FALSE)</f>
        <v>188135</v>
      </c>
      <c r="S520" s="18">
        <f>VLOOKUP($A520&amp;"_"&amp;$C520,watf_2017!$A:$AD,18,FALSE)</f>
        <v>187289</v>
      </c>
      <c r="T520" s="18">
        <f>VLOOKUP($A520&amp;"_"&amp;$C520,watf_2018!$A:$AD,18,FALSE)</f>
        <v>167197</v>
      </c>
      <c r="U520" s="18">
        <f>VLOOKUP($A520&amp;"_"&amp;$C520,watf_2019!$A:$AD,18,FALSE)</f>
        <v>146570</v>
      </c>
      <c r="V520" s="18">
        <f>VLOOKUP($A520&amp;"_"&amp;$C520,watf_2020!$A:$AD,19,FALSE)</f>
        <v>154124</v>
      </c>
      <c r="W520" s="18">
        <f>VLOOKUP($A520&amp;"_"&amp;$C520,watf_2021!$A:$AD,18,FALSE)</f>
        <v>78882</v>
      </c>
      <c r="X520" s="18">
        <f>VLOOKUP($A520&amp;"_"&amp;$C520,watf_2021!$A:$AD,19,FALSE)</f>
        <v>95970.152844481519</v>
      </c>
      <c r="Y520" s="18">
        <v>141010</v>
      </c>
      <c r="Z520" s="18">
        <v>147376.97832550979</v>
      </c>
      <c r="AA520" s="18">
        <v>153134.03887847415</v>
      </c>
      <c r="AB520" s="18">
        <v>159508.77767937287</v>
      </c>
      <c r="AC520" s="18">
        <v>165621.9773935969</v>
      </c>
      <c r="AD520" s="18">
        <v>171408.2624893575</v>
      </c>
      <c r="AE520" s="18">
        <v>176341.65922012774</v>
      </c>
      <c r="AF520" s="18">
        <v>180798.90288067659</v>
      </c>
      <c r="AG520" s="18">
        <v>185491.57592078517</v>
      </c>
      <c r="AH520" s="18">
        <v>190215.08630678628</v>
      </c>
      <c r="AI520" s="18">
        <v>195018.45978492487</v>
      </c>
      <c r="AJ520" s="18">
        <v>199831.57804846612</v>
      </c>
      <c r="AK520" s="18">
        <v>204745.91798436109</v>
      </c>
      <c r="AL520" s="18">
        <v>209744.98622405925</v>
      </c>
      <c r="AM520" s="18">
        <v>214761.88448355038</v>
      </c>
      <c r="AN520" s="18">
        <v>219775.18454456778</v>
      </c>
      <c r="AO520" s="18">
        <v>224876.67821473323</v>
      </c>
      <c r="AP520" s="18">
        <v>230042.25788229227</v>
      </c>
      <c r="AQ520" s="18">
        <v>235310.267304415</v>
      </c>
      <c r="AR520" s="18">
        <v>240518.6779025647</v>
      </c>
      <c r="AS520" s="18">
        <v>245751.1306032282</v>
      </c>
      <c r="AT520" s="18">
        <v>250983.61388436094</v>
      </c>
      <c r="AU520" s="18">
        <v>256251.57773599515</v>
      </c>
      <c r="AV520" s="18">
        <v>261459.95811638964</v>
      </c>
      <c r="AW520" s="18">
        <v>266692.39077968174</v>
      </c>
      <c r="AX520" s="18">
        <v>271924.8607740486</v>
      </c>
      <c r="AY520" s="18">
        <v>277192.81581523851</v>
      </c>
      <c r="AZ520" s="18">
        <v>282401.19035343447</v>
      </c>
      <c r="BA520" s="18">
        <v>287633.61914276774</v>
      </c>
      <c r="BB520" s="18">
        <v>292866.08656831697</v>
      </c>
      <c r="BC520" s="15">
        <v>298137.60005096882</v>
      </c>
    </row>
    <row r="521" spans="1:55" ht="16" x14ac:dyDescent="0.45">
      <c r="A521" s="19" t="s">
        <v>19</v>
      </c>
      <c r="B521" s="20" t="s">
        <v>141</v>
      </c>
      <c r="C521" s="21" t="s">
        <v>154</v>
      </c>
      <c r="D521" s="22" t="s">
        <v>20</v>
      </c>
      <c r="E521" s="23" t="s">
        <v>20</v>
      </c>
      <c r="F521" s="23" t="s">
        <v>20</v>
      </c>
      <c r="G521" s="23" t="s">
        <v>20</v>
      </c>
      <c r="H521" s="23" t="s">
        <v>20</v>
      </c>
      <c r="I521" s="23" t="s">
        <v>20</v>
      </c>
      <c r="J521" s="23" t="s">
        <v>20</v>
      </c>
      <c r="K521" s="23" t="s">
        <v>20</v>
      </c>
      <c r="L521" s="23" t="s">
        <v>20</v>
      </c>
      <c r="M521" s="23" t="s">
        <v>20</v>
      </c>
      <c r="N521" s="23" t="s">
        <v>20</v>
      </c>
      <c r="O521" s="23" t="s">
        <v>20</v>
      </c>
      <c r="P521" s="23" t="s">
        <v>20</v>
      </c>
      <c r="Q521" s="23" t="s">
        <v>20</v>
      </c>
      <c r="R521" s="24" t="e">
        <f>VLOOKUP($A521&amp;"_"&amp;$C521,watf_2016!$A:$AD,5,FALSE)</f>
        <v>#N/A</v>
      </c>
      <c r="S521" s="24" t="e">
        <f>VLOOKUP($A521&amp;"_"&amp;$C521,watf_2017!$A:$AD,18,FALSE)</f>
        <v>#N/A</v>
      </c>
      <c r="T521" s="24" t="e">
        <f>VLOOKUP($A521&amp;"_"&amp;$C521,watf_2018!$A:$AD,18,FALSE)</f>
        <v>#N/A</v>
      </c>
      <c r="U521" s="24" t="e">
        <f>VLOOKUP($A521&amp;"_"&amp;$C521,watf_2019!$A:$AD,18,FALSE)</f>
        <v>#N/A</v>
      </c>
      <c r="V521" s="24" t="e">
        <f>VLOOKUP($A521&amp;"_"&amp;$C521,watf_2020!$A:$AD,19,FALSE)</f>
        <v>#N/A</v>
      </c>
      <c r="W521" s="24" t="e">
        <f>VLOOKUP($A521&amp;"_"&amp;$C521,watf_2021!$A:$AD,18,FALSE)</f>
        <v>#N/A</v>
      </c>
      <c r="X521" s="24" t="e">
        <f>VLOOKUP($A521&amp;"_"&amp;$C521,watf_2021!$A:$AD,19,FALSE)</f>
        <v>#N/A</v>
      </c>
      <c r="Y521" s="24">
        <v>537426</v>
      </c>
      <c r="Z521" s="24">
        <v>534119.29886456858</v>
      </c>
      <c r="AA521" s="24">
        <v>565032.90366876859</v>
      </c>
      <c r="AB521" s="24">
        <v>600137.9678067757</v>
      </c>
      <c r="AC521" s="24">
        <v>625257.67103213992</v>
      </c>
      <c r="AD521" s="24">
        <v>646740.79616832105</v>
      </c>
      <c r="AE521" s="24">
        <v>671156.17984144529</v>
      </c>
      <c r="AF521" s="24">
        <v>697139.30489249865</v>
      </c>
      <c r="AG521" s="24">
        <v>722894.73913342564</v>
      </c>
      <c r="AH521" s="24">
        <v>749177.53151713836</v>
      </c>
      <c r="AI521" s="24">
        <v>775562.47286523576</v>
      </c>
      <c r="AJ521" s="24">
        <v>803809.50930682197</v>
      </c>
      <c r="AK521" s="24">
        <v>831313.8937160715</v>
      </c>
      <c r="AL521" s="24">
        <v>858745.40479725902</v>
      </c>
      <c r="AM521" s="24">
        <v>885599.40778997121</v>
      </c>
      <c r="AN521" s="24">
        <v>913555.12370919518</v>
      </c>
      <c r="AO521" s="24">
        <v>940756.5347751861</v>
      </c>
      <c r="AP521" s="24">
        <v>967872.9535793683</v>
      </c>
      <c r="AQ521" s="24">
        <v>994399.26060402265</v>
      </c>
      <c r="AR521" s="24">
        <v>1022014.1727164401</v>
      </c>
      <c r="AS521" s="24">
        <v>1048861.1478233691</v>
      </c>
      <c r="AT521" s="24">
        <v>1075608.9532301272</v>
      </c>
      <c r="AU521" s="24">
        <v>1101751.9023214548</v>
      </c>
      <c r="AV521" s="24">
        <v>1128968.1221832128</v>
      </c>
      <c r="AW521" s="24">
        <v>1155400.4573494561</v>
      </c>
      <c r="AX521" s="24">
        <v>1181717.0372179113</v>
      </c>
      <c r="AY521" s="24">
        <v>1207411.5117493828</v>
      </c>
      <c r="AZ521" s="24">
        <v>1234161.3180689011</v>
      </c>
      <c r="BA521" s="24">
        <v>1260108.5831512152</v>
      </c>
      <c r="BB521" s="24">
        <v>1285920.6901323737</v>
      </c>
      <c r="BC521" s="21">
        <v>1312240.3839217077</v>
      </c>
    </row>
    <row r="522" spans="1:55" ht="16" x14ac:dyDescent="0.45">
      <c r="A522" s="13" t="s">
        <v>23</v>
      </c>
      <c r="B522" s="14" t="s">
        <v>141</v>
      </c>
      <c r="C522" s="15" t="s">
        <v>154</v>
      </c>
      <c r="D522" s="16" t="s">
        <v>20</v>
      </c>
      <c r="E522" s="17" t="s">
        <v>20</v>
      </c>
      <c r="F522" s="17" t="s">
        <v>20</v>
      </c>
      <c r="G522" s="17" t="s">
        <v>20</v>
      </c>
      <c r="H522" s="17" t="s">
        <v>20</v>
      </c>
      <c r="I522" s="17" t="s">
        <v>20</v>
      </c>
      <c r="J522" s="17" t="s">
        <v>20</v>
      </c>
      <c r="K522" s="17" t="s">
        <v>20</v>
      </c>
      <c r="L522" s="17" t="s">
        <v>20</v>
      </c>
      <c r="M522" s="17" t="s">
        <v>20</v>
      </c>
      <c r="N522" s="17" t="s">
        <v>20</v>
      </c>
      <c r="O522" s="17" t="s">
        <v>20</v>
      </c>
      <c r="P522" s="17" t="s">
        <v>20</v>
      </c>
      <c r="Q522" s="17" t="s">
        <v>20</v>
      </c>
      <c r="R522" s="18" t="e">
        <f>VLOOKUP($A522&amp;"_"&amp;$C522,watf_2016!$A:$AD,5,FALSE)</f>
        <v>#N/A</v>
      </c>
      <c r="S522" s="18" t="e">
        <f>VLOOKUP($A522&amp;"_"&amp;$C522,watf_2017!$A:$AD,18,FALSE)</f>
        <v>#N/A</v>
      </c>
      <c r="T522" s="18" t="e">
        <f>VLOOKUP($A522&amp;"_"&amp;$C522,watf_2018!$A:$AD,18,FALSE)</f>
        <v>#N/A</v>
      </c>
      <c r="U522" s="18" t="e">
        <f>VLOOKUP($A522&amp;"_"&amp;$C522,watf_2019!$A:$AD,18,FALSE)</f>
        <v>#N/A</v>
      </c>
      <c r="V522" s="18" t="e">
        <f>VLOOKUP($A522&amp;"_"&amp;$C522,watf_2020!$A:$AD,19,FALSE)</f>
        <v>#N/A</v>
      </c>
      <c r="W522" s="18" t="e">
        <f>VLOOKUP($A522&amp;"_"&amp;$C522,watf_2021!$A:$AD,18,FALSE)</f>
        <v>#N/A</v>
      </c>
      <c r="X522" s="18" t="e">
        <f>VLOOKUP($A522&amp;"_"&amp;$C522,watf_2021!$A:$AD,19,FALSE)</f>
        <v>#N/A</v>
      </c>
      <c r="Y522" s="18">
        <v>544693</v>
      </c>
      <c r="Z522" s="18">
        <v>541341.58610941505</v>
      </c>
      <c r="AA522" s="18">
        <v>572673.20039978076</v>
      </c>
      <c r="AB522" s="18">
        <v>608252.95035702793</v>
      </c>
      <c r="AC522" s="18">
        <v>633712.31873320125</v>
      </c>
      <c r="AD522" s="18">
        <v>655485.93571451935</v>
      </c>
      <c r="AE522" s="18">
        <v>680231.46082693501</v>
      </c>
      <c r="AF522" s="18">
        <v>706565.92609923938</v>
      </c>
      <c r="AG522" s="18">
        <v>732669.62175779184</v>
      </c>
      <c r="AH522" s="18">
        <v>759307.80642295803</v>
      </c>
      <c r="AI522" s="18">
        <v>786049.52129666938</v>
      </c>
      <c r="AJ522" s="18">
        <v>814678.51025603665</v>
      </c>
      <c r="AK522" s="18">
        <v>842554.80514505832</v>
      </c>
      <c r="AL522" s="18">
        <v>870357.2413229607</v>
      </c>
      <c r="AM522" s="18">
        <v>897574.36042793386</v>
      </c>
      <c r="AN522" s="18">
        <v>925908.08966915007</v>
      </c>
      <c r="AO522" s="18">
        <v>953477.31445129286</v>
      </c>
      <c r="AP522" s="18">
        <v>980960.39771802432</v>
      </c>
      <c r="AQ522" s="18">
        <v>1007845.389795408</v>
      </c>
      <c r="AR522" s="18">
        <v>1035833.7069279043</v>
      </c>
      <c r="AS522" s="18">
        <v>1063043.7031169953</v>
      </c>
      <c r="AT522" s="18">
        <v>1090153.1886469536</v>
      </c>
      <c r="AU522" s="18">
        <v>1116649.6390780874</v>
      </c>
      <c r="AV522" s="18">
        <v>1144233.8728984841</v>
      </c>
      <c r="AW522" s="18">
        <v>1171023.6224429919</v>
      </c>
      <c r="AX522" s="18">
        <v>1197696.0514625935</v>
      </c>
      <c r="AY522" s="18">
        <v>1223737.9631229353</v>
      </c>
      <c r="AZ522" s="18">
        <v>1250849.4766217188</v>
      </c>
      <c r="BA522" s="18">
        <v>1277147.5970317493</v>
      </c>
      <c r="BB522" s="18">
        <v>1303308.7317514841</v>
      </c>
      <c r="BC522" s="15">
        <v>1329984.3167979717</v>
      </c>
    </row>
    <row r="523" spans="1:55" ht="16" x14ac:dyDescent="0.45">
      <c r="A523" s="19" t="s">
        <v>35</v>
      </c>
      <c r="B523" s="20" t="s">
        <v>141</v>
      </c>
      <c r="C523" s="21" t="s">
        <v>154</v>
      </c>
      <c r="D523" s="22" t="s">
        <v>20</v>
      </c>
      <c r="E523" s="23" t="s">
        <v>20</v>
      </c>
      <c r="F523" s="23" t="s">
        <v>20</v>
      </c>
      <c r="G523" s="23" t="s">
        <v>20</v>
      </c>
      <c r="H523" s="23" t="s">
        <v>20</v>
      </c>
      <c r="I523" s="23" t="s">
        <v>20</v>
      </c>
      <c r="J523" s="23" t="s">
        <v>20</v>
      </c>
      <c r="K523" s="23" t="s">
        <v>20</v>
      </c>
      <c r="L523" s="23" t="s">
        <v>20</v>
      </c>
      <c r="M523" s="23" t="s">
        <v>20</v>
      </c>
      <c r="N523" s="23" t="s">
        <v>20</v>
      </c>
      <c r="O523" s="23" t="s">
        <v>20</v>
      </c>
      <c r="P523" s="23" t="s">
        <v>20</v>
      </c>
      <c r="Q523" s="23" t="s">
        <v>20</v>
      </c>
      <c r="R523" s="24" t="e">
        <f>VLOOKUP($A523&amp;"_"&amp;$C523,watf_2016!$A:$AD,5,FALSE)</f>
        <v>#N/A</v>
      </c>
      <c r="S523" s="24" t="e">
        <f>VLOOKUP($A523&amp;"_"&amp;$C523,watf_2017!$A:$AD,18,FALSE)</f>
        <v>#N/A</v>
      </c>
      <c r="T523" s="24" t="e">
        <f>VLOOKUP($A523&amp;"_"&amp;$C523,watf_2018!$A:$AD,18,FALSE)</f>
        <v>#N/A</v>
      </c>
      <c r="U523" s="24" t="e">
        <f>VLOOKUP($A523&amp;"_"&amp;$C523,watf_2019!$A:$AD,18,FALSE)</f>
        <v>#N/A</v>
      </c>
      <c r="V523" s="24" t="e">
        <f>VLOOKUP($A523&amp;"_"&amp;$C523,watf_2020!$A:$AD,19,FALSE)</f>
        <v>#N/A</v>
      </c>
      <c r="W523" s="24" t="e">
        <f>VLOOKUP($A523&amp;"_"&amp;$C523,watf_2021!$A:$AD,18,FALSE)</f>
        <v>#N/A</v>
      </c>
      <c r="X523" s="24" t="e">
        <f>VLOOKUP($A523&amp;"_"&amp;$C523,watf_2021!$A:$AD,19,FALSE)</f>
        <v>#N/A</v>
      </c>
      <c r="Y523" s="24">
        <v>13486</v>
      </c>
      <c r="Z523" s="24">
        <v>13403.022675656877</v>
      </c>
      <c r="AA523" s="24">
        <v>14178.759008453282</v>
      </c>
      <c r="AB523" s="24">
        <v>15059.674511173962</v>
      </c>
      <c r="AC523" s="24">
        <v>15690.02048940587</v>
      </c>
      <c r="AD523" s="24">
        <v>16229.11131416414</v>
      </c>
      <c r="AE523" s="24">
        <v>16841.783317780926</v>
      </c>
      <c r="AF523" s="24">
        <v>17493.795733329312</v>
      </c>
      <c r="AG523" s="24">
        <v>18140.09454688344</v>
      </c>
      <c r="AH523" s="24">
        <v>18799.626720776683</v>
      </c>
      <c r="AI523" s="24">
        <v>19461.722188841944</v>
      </c>
      <c r="AJ523" s="24">
        <v>20170.544488937645</v>
      </c>
      <c r="AK523" s="24">
        <v>20860.730911148588</v>
      </c>
      <c r="AL523" s="24">
        <v>21549.088672851405</v>
      </c>
      <c r="AM523" s="24">
        <v>22222.954627159004</v>
      </c>
      <c r="AN523" s="24">
        <v>22924.466621157535</v>
      </c>
      <c r="AO523" s="24">
        <v>23607.05032502738</v>
      </c>
      <c r="AP523" s="24">
        <v>24287.501259655033</v>
      </c>
      <c r="AQ523" s="24">
        <v>24953.144113805163</v>
      </c>
      <c r="AR523" s="24">
        <v>25646.104083639264</v>
      </c>
      <c r="AS523" s="24">
        <v>26319.793682378517</v>
      </c>
      <c r="AT523" s="24">
        <v>26990.994747670375</v>
      </c>
      <c r="AU523" s="24">
        <v>27647.017737711136</v>
      </c>
      <c r="AV523" s="24">
        <v>28329.973048871492</v>
      </c>
      <c r="AW523" s="24">
        <v>28993.257802590069</v>
      </c>
      <c r="AX523" s="24">
        <v>29653.637829060663</v>
      </c>
      <c r="AY523" s="24">
        <v>30298.406938726781</v>
      </c>
      <c r="AZ523" s="24">
        <v>30969.658214297782</v>
      </c>
      <c r="BA523" s="24">
        <v>31620.770771003434</v>
      </c>
      <c r="BB523" s="24">
        <v>32268.491712580326</v>
      </c>
      <c r="BC523" s="21">
        <v>32928.949878807784</v>
      </c>
    </row>
    <row r="524" spans="1:55" ht="16" x14ac:dyDescent="0.45">
      <c r="A524" s="13" t="s">
        <v>19</v>
      </c>
      <c r="B524" s="14" t="s">
        <v>141</v>
      </c>
      <c r="C524" s="15" t="s">
        <v>155</v>
      </c>
      <c r="D524" s="16" t="s">
        <v>20</v>
      </c>
      <c r="E524" s="17" t="s">
        <v>20</v>
      </c>
      <c r="F524" s="17" t="s">
        <v>20</v>
      </c>
      <c r="G524" s="17" t="s">
        <v>20</v>
      </c>
      <c r="H524" s="17" t="s">
        <v>20</v>
      </c>
      <c r="I524" s="17" t="s">
        <v>20</v>
      </c>
      <c r="J524" s="17" t="s">
        <v>20</v>
      </c>
      <c r="K524" s="17" t="s">
        <v>20</v>
      </c>
      <c r="L524" s="17" t="s">
        <v>20</v>
      </c>
      <c r="M524" s="17" t="s">
        <v>20</v>
      </c>
      <c r="N524" s="17" t="s">
        <v>20</v>
      </c>
      <c r="O524" s="17" t="s">
        <v>20</v>
      </c>
      <c r="P524" s="17" t="s">
        <v>20</v>
      </c>
      <c r="Q524" s="17" t="s">
        <v>20</v>
      </c>
      <c r="R524" s="18" t="e">
        <f>VLOOKUP($A524&amp;"_"&amp;$C524,watf_2016!$A:$AD,5,FALSE)</f>
        <v>#N/A</v>
      </c>
      <c r="S524" s="18" t="e">
        <f>VLOOKUP($A524&amp;"_"&amp;$C524,watf_2017!$A:$AD,18,FALSE)</f>
        <v>#N/A</v>
      </c>
      <c r="T524" s="18" t="e">
        <f>VLOOKUP($A524&amp;"_"&amp;$C524,watf_2018!$A:$AD,18,FALSE)</f>
        <v>#N/A</v>
      </c>
      <c r="U524" s="18" t="e">
        <f>VLOOKUP($A524&amp;"_"&amp;$C524,watf_2019!$A:$AD,18,FALSE)</f>
        <v>#N/A</v>
      </c>
      <c r="V524" s="18" t="e">
        <f>VLOOKUP($A524&amp;"_"&amp;$C524,watf_2020!$A:$AD,19,FALSE)</f>
        <v>#N/A</v>
      </c>
      <c r="W524" s="18" t="e">
        <f>VLOOKUP($A524&amp;"_"&amp;$C524,watf_2021!$A:$AD,18,FALSE)</f>
        <v>#N/A</v>
      </c>
      <c r="X524" s="18" t="e">
        <f>VLOOKUP($A524&amp;"_"&amp;$C524,watf_2021!$A:$AD,19,FALSE)</f>
        <v>#N/A</v>
      </c>
      <c r="Y524" s="18">
        <v>1876021</v>
      </c>
      <c r="Z524" s="18">
        <v>1934456.2280947473</v>
      </c>
      <c r="AA524" s="18">
        <v>2135035.5156132188</v>
      </c>
      <c r="AB524" s="18">
        <v>2277366.0311104283</v>
      </c>
      <c r="AC524" s="18">
        <v>2415553.8369609267</v>
      </c>
      <c r="AD524" s="18">
        <v>2491874.6446459899</v>
      </c>
      <c r="AE524" s="18">
        <v>2532669.1663604011</v>
      </c>
      <c r="AF524" s="18">
        <v>2575248.733428359</v>
      </c>
      <c r="AG524" s="18">
        <v>2619158.8372584307</v>
      </c>
      <c r="AH524" s="18">
        <v>2664681.1759110969</v>
      </c>
      <c r="AI524" s="18">
        <v>2711705.4486238253</v>
      </c>
      <c r="AJ524" s="18">
        <v>2760932.8215795751</v>
      </c>
      <c r="AK524" s="18">
        <v>2809093.7832389488</v>
      </c>
      <c r="AL524" s="18">
        <v>2856309.0155822383</v>
      </c>
      <c r="AM524" s="18">
        <v>2902305.1328298431</v>
      </c>
      <c r="AN524" s="18">
        <v>2947615.7848620913</v>
      </c>
      <c r="AO524" s="18">
        <v>3001709.738036314</v>
      </c>
      <c r="AP524" s="18">
        <v>3055585.5560245016</v>
      </c>
      <c r="AQ524" s="18">
        <v>3109037.3829215057</v>
      </c>
      <c r="AR524" s="18">
        <v>3162673.3551991587</v>
      </c>
      <c r="AS524" s="18">
        <v>3215942.7223194805</v>
      </c>
      <c r="AT524" s="18">
        <v>3269026.0632384205</v>
      </c>
      <c r="AU524" s="18">
        <v>3321716.2717390074</v>
      </c>
      <c r="AV524" s="18">
        <v>3374620.2826699293</v>
      </c>
      <c r="AW524" s="18">
        <v>3427186.1906616143</v>
      </c>
      <c r="AX524" s="18">
        <v>3479593.4648073302</v>
      </c>
      <c r="AY524" s="18">
        <v>3531633.93224499</v>
      </c>
      <c r="AZ524" s="18">
        <v>3583913.5027129487</v>
      </c>
      <c r="BA524" s="18">
        <v>3635879.2856486705</v>
      </c>
      <c r="BB524" s="18">
        <v>3687709.8033152176</v>
      </c>
      <c r="BC524" s="15">
        <v>3739584.4925716235</v>
      </c>
    </row>
    <row r="525" spans="1:55" ht="16" x14ac:dyDescent="0.45">
      <c r="A525" s="19" t="s">
        <v>23</v>
      </c>
      <c r="B525" s="20" t="s">
        <v>141</v>
      </c>
      <c r="C525" s="21" t="s">
        <v>155</v>
      </c>
      <c r="D525" s="22" t="s">
        <v>20</v>
      </c>
      <c r="E525" s="23" t="s">
        <v>20</v>
      </c>
      <c r="F525" s="23" t="s">
        <v>20</v>
      </c>
      <c r="G525" s="23" t="s">
        <v>20</v>
      </c>
      <c r="H525" s="23" t="s">
        <v>20</v>
      </c>
      <c r="I525" s="23" t="s">
        <v>20</v>
      </c>
      <c r="J525" s="23" t="s">
        <v>20</v>
      </c>
      <c r="K525" s="23" t="s">
        <v>20</v>
      </c>
      <c r="L525" s="23" t="s">
        <v>20</v>
      </c>
      <c r="M525" s="23" t="s">
        <v>20</v>
      </c>
      <c r="N525" s="23" t="s">
        <v>20</v>
      </c>
      <c r="O525" s="23" t="s">
        <v>20</v>
      </c>
      <c r="P525" s="23" t="s">
        <v>20</v>
      </c>
      <c r="Q525" s="23" t="s">
        <v>20</v>
      </c>
      <c r="R525" s="24" t="e">
        <f>VLOOKUP($A525&amp;"_"&amp;$C525,watf_2016!$A:$AD,5,FALSE)</f>
        <v>#N/A</v>
      </c>
      <c r="S525" s="24" t="e">
        <f>VLOOKUP($A525&amp;"_"&amp;$C525,watf_2017!$A:$AD,18,FALSE)</f>
        <v>#N/A</v>
      </c>
      <c r="T525" s="24" t="e">
        <f>VLOOKUP($A525&amp;"_"&amp;$C525,watf_2018!$A:$AD,18,FALSE)</f>
        <v>#N/A</v>
      </c>
      <c r="U525" s="24" t="e">
        <f>VLOOKUP($A525&amp;"_"&amp;$C525,watf_2019!$A:$AD,18,FALSE)</f>
        <v>#N/A</v>
      </c>
      <c r="V525" s="24" t="e">
        <f>VLOOKUP($A525&amp;"_"&amp;$C525,watf_2020!$A:$AD,19,FALSE)</f>
        <v>#N/A</v>
      </c>
      <c r="W525" s="24" t="e">
        <f>VLOOKUP($A525&amp;"_"&amp;$C525,watf_2021!$A:$AD,18,FALSE)</f>
        <v>#N/A</v>
      </c>
      <c r="X525" s="24" t="e">
        <f>VLOOKUP($A525&amp;"_"&amp;$C525,watf_2021!$A:$AD,19,FALSE)</f>
        <v>#N/A</v>
      </c>
      <c r="Y525" s="24">
        <v>2077233</v>
      </c>
      <c r="Z525" s="24">
        <v>2184194.5619514552</v>
      </c>
      <c r="AA525" s="24">
        <v>2370114.7002147306</v>
      </c>
      <c r="AB525" s="24">
        <v>2501939.2348625069</v>
      </c>
      <c r="AC525" s="24">
        <v>2633428.5619513416</v>
      </c>
      <c r="AD525" s="24">
        <v>2704698.0245387149</v>
      </c>
      <c r="AE525" s="24">
        <v>2737097.1277425583</v>
      </c>
      <c r="AF525" s="24">
        <v>2771502.7120506437</v>
      </c>
      <c r="AG525" s="24">
        <v>2807488.4743258697</v>
      </c>
      <c r="AH525" s="24">
        <v>2845293.1289886311</v>
      </c>
      <c r="AI525" s="24">
        <v>2884799.8019033195</v>
      </c>
      <c r="AJ525" s="24">
        <v>2926632.7670263844</v>
      </c>
      <c r="AK525" s="24">
        <v>2967393.9795125453</v>
      </c>
      <c r="AL525" s="24">
        <v>3007184.8359206044</v>
      </c>
      <c r="AM525" s="24">
        <v>3045748.1301562539</v>
      </c>
      <c r="AN525" s="24">
        <v>3083562.7290245122</v>
      </c>
      <c r="AO525" s="24">
        <v>3130410.9038853203</v>
      </c>
      <c r="AP525" s="24">
        <v>3177035.1990589905</v>
      </c>
      <c r="AQ525" s="24">
        <v>3223247.6908366592</v>
      </c>
      <c r="AR525" s="24">
        <v>3269603.6656640526</v>
      </c>
      <c r="AS525" s="24">
        <v>3315605.8551105536</v>
      </c>
      <c r="AT525" s="24">
        <v>3361417.1071353843</v>
      </c>
      <c r="AU525" s="24">
        <v>3406848.215270211</v>
      </c>
      <c r="AV525" s="24">
        <v>3452453.2331535202</v>
      </c>
      <c r="AW525" s="24">
        <v>3497733.7075533392</v>
      </c>
      <c r="AX525" s="24">
        <v>3542851.3477634452</v>
      </c>
      <c r="AY525" s="24">
        <v>3587615.8529891977</v>
      </c>
      <c r="AZ525" s="24">
        <v>3632580.2251554602</v>
      </c>
      <c r="BA525" s="24">
        <v>3677245.000269922</v>
      </c>
      <c r="BB525" s="24">
        <v>3721770.9162243525</v>
      </c>
      <c r="BC525" s="21">
        <v>3766365.3410531753</v>
      </c>
    </row>
    <row r="526" spans="1:55" ht="16" x14ac:dyDescent="0.45">
      <c r="A526" s="13" t="s">
        <v>25</v>
      </c>
      <c r="B526" s="14" t="s">
        <v>141</v>
      </c>
      <c r="C526" s="15" t="s">
        <v>155</v>
      </c>
      <c r="D526" s="16" t="s">
        <v>20</v>
      </c>
      <c r="E526" s="17" t="s">
        <v>20</v>
      </c>
      <c r="F526" s="17" t="s">
        <v>20</v>
      </c>
      <c r="G526" s="17" t="s">
        <v>20</v>
      </c>
      <c r="H526" s="17" t="s">
        <v>20</v>
      </c>
      <c r="I526" s="17" t="s">
        <v>20</v>
      </c>
      <c r="J526" s="17" t="s">
        <v>20</v>
      </c>
      <c r="K526" s="17" t="s">
        <v>20</v>
      </c>
      <c r="L526" s="17" t="s">
        <v>20</v>
      </c>
      <c r="M526" s="17" t="s">
        <v>20</v>
      </c>
      <c r="N526" s="17" t="s">
        <v>20</v>
      </c>
      <c r="O526" s="17" t="s">
        <v>20</v>
      </c>
      <c r="P526" s="17" t="s">
        <v>20</v>
      </c>
      <c r="Q526" s="17" t="s">
        <v>20</v>
      </c>
      <c r="R526" s="18" t="e">
        <f>VLOOKUP($A526&amp;"_"&amp;$C526,watf_2016!$A:$AD,5,FALSE)</f>
        <v>#N/A</v>
      </c>
      <c r="S526" s="18" t="e">
        <f>VLOOKUP($A526&amp;"_"&amp;$C526,watf_2017!$A:$AD,18,FALSE)</f>
        <v>#N/A</v>
      </c>
      <c r="T526" s="18" t="e">
        <f>VLOOKUP($A526&amp;"_"&amp;$C526,watf_2018!$A:$AD,18,FALSE)</f>
        <v>#N/A</v>
      </c>
      <c r="U526" s="18" t="e">
        <f>VLOOKUP($A526&amp;"_"&amp;$C526,watf_2019!$A:$AD,18,FALSE)</f>
        <v>#N/A</v>
      </c>
      <c r="V526" s="18" t="e">
        <f>VLOOKUP($A526&amp;"_"&amp;$C526,watf_2020!$A:$AD,19,FALSE)</f>
        <v>#N/A</v>
      </c>
      <c r="W526" s="18" t="e">
        <f>VLOOKUP($A526&amp;"_"&amp;$C526,watf_2021!$A:$AD,18,FALSE)</f>
        <v>#N/A</v>
      </c>
      <c r="X526" s="18" t="e">
        <f>VLOOKUP($A526&amp;"_"&amp;$C526,watf_2021!$A:$AD,19,FALSE)</f>
        <v>#N/A</v>
      </c>
      <c r="Y526" s="18">
        <v>41948</v>
      </c>
      <c r="Z526" s="18">
        <v>35302.115327555628</v>
      </c>
      <c r="AA526" s="18">
        <v>39871.434227547201</v>
      </c>
      <c r="AB526" s="18">
        <v>42132.987410537484</v>
      </c>
      <c r="AC526" s="18">
        <v>44379.175550132888</v>
      </c>
      <c r="AD526" s="18">
        <v>45700.484927833175</v>
      </c>
      <c r="AE526" s="18">
        <v>46206.329687848382</v>
      </c>
      <c r="AF526" s="18">
        <v>46734.533577222472</v>
      </c>
      <c r="AG526" s="18">
        <v>47290.815993237455</v>
      </c>
      <c r="AH526" s="18">
        <v>47874.65169204065</v>
      </c>
      <c r="AI526" s="18">
        <v>48488.145090059654</v>
      </c>
      <c r="AJ526" s="18">
        <v>49128.841337100872</v>
      </c>
      <c r="AK526" s="18">
        <v>49757.450950355007</v>
      </c>
      <c r="AL526" s="18">
        <v>50371.368923725553</v>
      </c>
      <c r="AM526" s="18">
        <v>50970.5742584611</v>
      </c>
      <c r="AN526" s="18">
        <v>51550.409821731751</v>
      </c>
      <c r="AO526" s="18">
        <v>52271.210307782014</v>
      </c>
      <c r="AP526" s="18">
        <v>52988.625008291638</v>
      </c>
      <c r="AQ526" s="18">
        <v>53703.682249803911</v>
      </c>
      <c r="AR526" s="18">
        <v>54412.882323002137</v>
      </c>
      <c r="AS526" s="18">
        <v>55120.869827976327</v>
      </c>
      <c r="AT526" s="18">
        <v>55825.970478735348</v>
      </c>
      <c r="AU526" s="18">
        <v>56529.193173623586</v>
      </c>
      <c r="AV526" s="18">
        <v>57227.019531683516</v>
      </c>
      <c r="AW526" s="18">
        <v>57924.076208443657</v>
      </c>
      <c r="AX526" s="18">
        <v>58618.671672108554</v>
      </c>
      <c r="AY526" s="18">
        <v>59311.798246762599</v>
      </c>
      <c r="AZ526" s="18">
        <v>59999.921622584166</v>
      </c>
      <c r="BA526" s="18">
        <v>60687.653146500779</v>
      </c>
      <c r="BB526" s="18">
        <v>61373.28657422273</v>
      </c>
      <c r="BC526" s="15">
        <v>62063.837174314576</v>
      </c>
    </row>
    <row r="527" spans="1:55" ht="16" x14ac:dyDescent="0.45">
      <c r="A527" s="19" t="s">
        <v>56</v>
      </c>
      <c r="B527" s="20" t="s">
        <v>141</v>
      </c>
      <c r="C527" s="21" t="s">
        <v>156</v>
      </c>
      <c r="D527" s="22" t="s">
        <v>20</v>
      </c>
      <c r="E527" s="23" t="s">
        <v>20</v>
      </c>
      <c r="F527" s="23" t="s">
        <v>20</v>
      </c>
      <c r="G527" s="23" t="s">
        <v>20</v>
      </c>
      <c r="H527" s="23" t="s">
        <v>20</v>
      </c>
      <c r="I527" s="23" t="s">
        <v>34</v>
      </c>
      <c r="J527" s="23" t="s">
        <v>20</v>
      </c>
      <c r="K527" s="23" t="s">
        <v>20</v>
      </c>
      <c r="L527" s="23" t="s">
        <v>20</v>
      </c>
      <c r="M527" s="23" t="s">
        <v>20</v>
      </c>
      <c r="N527" s="23" t="s">
        <v>20</v>
      </c>
      <c r="O527" s="23" t="s">
        <v>20</v>
      </c>
      <c r="P527" s="23" t="s">
        <v>20</v>
      </c>
      <c r="Q527" s="23" t="s">
        <v>20</v>
      </c>
      <c r="R527" s="24" t="e">
        <f>VLOOKUP($A527&amp;"_"&amp;$C527,watf_2016!$A:$AD,5,FALSE)</f>
        <v>#N/A</v>
      </c>
      <c r="S527" s="24">
        <f>VLOOKUP($A527&amp;"_"&amp;$C527,watf_2017!$A:$AD,18,FALSE)</f>
        <v>545794</v>
      </c>
      <c r="T527" s="24">
        <f>VLOOKUP($A527&amp;"_"&amp;$C527,watf_2018!$A:$AD,18,FALSE)</f>
        <v>538052</v>
      </c>
      <c r="U527" s="24">
        <f>VLOOKUP($A527&amp;"_"&amp;$C527,watf_2019!$A:$AD,18,FALSE)</f>
        <v>550354</v>
      </c>
      <c r="V527" s="24">
        <f>VLOOKUP($A527&amp;"_"&amp;$C527,watf_2020!$A:$AD,19,FALSE)</f>
        <v>614184</v>
      </c>
      <c r="W527" s="24">
        <f>VLOOKUP($A527&amp;"_"&amp;$C527,watf_2021!$A:$AD,18,FALSE)</f>
        <v>186681</v>
      </c>
      <c r="X527" s="24">
        <f>VLOOKUP($A527&amp;"_"&amp;$C527,watf_2021!$A:$AD,19,FALSE)</f>
        <v>420360.73542402976</v>
      </c>
      <c r="Y527" s="24">
        <v>595428</v>
      </c>
      <c r="Z527" s="24">
        <v>668907.78416959255</v>
      </c>
      <c r="AA527" s="24">
        <v>715330.9067121289</v>
      </c>
      <c r="AB527" s="24">
        <v>749156.89862298127</v>
      </c>
      <c r="AC527" s="24">
        <v>766768.07840679493</v>
      </c>
      <c r="AD527" s="24">
        <v>780102.64021261362</v>
      </c>
      <c r="AE527" s="24">
        <v>795126.95153033279</v>
      </c>
      <c r="AF527" s="24">
        <v>812614.60244998184</v>
      </c>
      <c r="AG527" s="24">
        <v>832145.59361875278</v>
      </c>
      <c r="AH527" s="24">
        <v>854981.32020951423</v>
      </c>
      <c r="AI527" s="24">
        <v>880676.96558206587</v>
      </c>
      <c r="AJ527" s="24">
        <v>909489.00863767043</v>
      </c>
      <c r="AK527" s="24">
        <v>940834.63437879516</v>
      </c>
      <c r="AL527" s="24">
        <v>975018.3943175826</v>
      </c>
      <c r="AM527" s="24">
        <v>1013243.8484704948</v>
      </c>
      <c r="AN527" s="24">
        <v>1053596.4782432513</v>
      </c>
      <c r="AO527" s="24">
        <v>1095966.5223761341</v>
      </c>
      <c r="AP527" s="24">
        <v>1140265.455981463</v>
      </c>
      <c r="AQ527" s="24">
        <v>1186416.7479733352</v>
      </c>
      <c r="AR527" s="24">
        <v>1231679.7260392292</v>
      </c>
      <c r="AS527" s="24">
        <v>1275921.1430902481</v>
      </c>
      <c r="AT527" s="24">
        <v>1318987.7649741606</v>
      </c>
      <c r="AU527" s="24">
        <v>1360703.3724159007</v>
      </c>
      <c r="AV527" s="24">
        <v>1400865.3132491426</v>
      </c>
      <c r="AW527" s="24">
        <v>1439240.5374826116</v>
      </c>
      <c r="AX527" s="24">
        <v>1475561.0376263415</v>
      </c>
      <c r="AY527" s="24">
        <v>1509518.605066872</v>
      </c>
      <c r="AZ527" s="24">
        <v>1540758.7998987224</v>
      </c>
      <c r="BA527" s="24">
        <v>1568874.0162305913</v>
      </c>
      <c r="BB527" s="24">
        <v>1593395.5072874816</v>
      </c>
      <c r="BC527" s="21">
        <v>1614100.7192610383</v>
      </c>
    </row>
    <row r="528" spans="1:55" ht="16" x14ac:dyDescent="0.45">
      <c r="A528" s="13" t="s">
        <v>54</v>
      </c>
      <c r="B528" s="14" t="s">
        <v>141</v>
      </c>
      <c r="C528" s="15" t="s">
        <v>156</v>
      </c>
      <c r="D528" s="16" t="s">
        <v>20</v>
      </c>
      <c r="E528" s="17" t="s">
        <v>20</v>
      </c>
      <c r="F528" s="17" t="s">
        <v>20</v>
      </c>
      <c r="G528" s="17" t="s">
        <v>20</v>
      </c>
      <c r="H528" s="17" t="s">
        <v>20</v>
      </c>
      <c r="I528" s="17" t="s">
        <v>34</v>
      </c>
      <c r="J528" s="17" t="s">
        <v>20</v>
      </c>
      <c r="K528" s="17" t="s">
        <v>20</v>
      </c>
      <c r="L528" s="17" t="s">
        <v>20</v>
      </c>
      <c r="M528" s="17" t="s">
        <v>20</v>
      </c>
      <c r="N528" s="17" t="s">
        <v>20</v>
      </c>
      <c r="O528" s="17" t="s">
        <v>20</v>
      </c>
      <c r="P528" s="17" t="s">
        <v>20</v>
      </c>
      <c r="Q528" s="17" t="s">
        <v>20</v>
      </c>
      <c r="R528" s="18" t="e">
        <f>VLOOKUP($A528&amp;"_"&amp;$C528,watf_2016!$A:$AD,5,FALSE)</f>
        <v>#N/A</v>
      </c>
      <c r="S528" s="18">
        <f>VLOOKUP($A528&amp;"_"&amp;$C528,watf_2017!$A:$AD,18,FALSE)</f>
        <v>1607198</v>
      </c>
      <c r="T528" s="18">
        <f>VLOOKUP($A528&amp;"_"&amp;$C528,watf_2018!$A:$AD,18,FALSE)</f>
        <v>1679092</v>
      </c>
      <c r="U528" s="18">
        <f>VLOOKUP($A528&amp;"_"&amp;$C528,watf_2019!$A:$AD,18,FALSE)</f>
        <v>1615222</v>
      </c>
      <c r="V528" s="18">
        <f>VLOOKUP($A528&amp;"_"&amp;$C528,watf_2020!$A:$AD,19,FALSE)</f>
        <v>1824571</v>
      </c>
      <c r="W528" s="18">
        <f>VLOOKUP($A528&amp;"_"&amp;$C528,watf_2021!$A:$AD,18,FALSE)</f>
        <v>501620</v>
      </c>
      <c r="X528" s="18">
        <f>VLOOKUP($A528&amp;"_"&amp;$C528,watf_2021!$A:$AD,19,FALSE)</f>
        <v>839211.59096081508</v>
      </c>
      <c r="Y528" s="18">
        <v>1756990</v>
      </c>
      <c r="Z528" s="18">
        <v>1615015.5803250633</v>
      </c>
      <c r="AA528" s="18">
        <v>1864494.2714701118</v>
      </c>
      <c r="AB528" s="18">
        <v>2052536.7306460023</v>
      </c>
      <c r="AC528" s="18">
        <v>2188344.220680235</v>
      </c>
      <c r="AD528" s="18">
        <v>2297494.0182817453</v>
      </c>
      <c r="AE528" s="18">
        <v>2404367.8849142026</v>
      </c>
      <c r="AF528" s="18">
        <v>2511671.2725397325</v>
      </c>
      <c r="AG528" s="18">
        <v>2624264.9035784863</v>
      </c>
      <c r="AH528" s="18">
        <v>2740830.0760752237</v>
      </c>
      <c r="AI528" s="18">
        <v>2861640.4506790726</v>
      </c>
      <c r="AJ528" s="18">
        <v>2987079.2750155404</v>
      </c>
      <c r="AK528" s="18">
        <v>3114339.2502114838</v>
      </c>
      <c r="AL528" s="18">
        <v>3243344.9914247431</v>
      </c>
      <c r="AM528" s="18">
        <v>3376818.3315933119</v>
      </c>
      <c r="AN528" s="18">
        <v>3515538.6332183951</v>
      </c>
      <c r="AO528" s="18">
        <v>3660192.4908371815</v>
      </c>
      <c r="AP528" s="18">
        <v>3811513.1118660858</v>
      </c>
      <c r="AQ528" s="18">
        <v>3970311.9584763381</v>
      </c>
      <c r="AR528" s="18">
        <v>4127427.528792691</v>
      </c>
      <c r="AS528" s="18">
        <v>4282872.6856069183</v>
      </c>
      <c r="AT528" s="18">
        <v>4436660.2051647846</v>
      </c>
      <c r="AU528" s="18">
        <v>4588802.7777099302</v>
      </c>
      <c r="AV528" s="18">
        <v>4739313.008024496</v>
      </c>
      <c r="AW528" s="18">
        <v>4888203.4159664745</v>
      </c>
      <c r="AX528" s="18">
        <v>5035486.4370038314</v>
      </c>
      <c r="AY528" s="18">
        <v>5181174.4227454159</v>
      </c>
      <c r="AZ528" s="18">
        <v>5325279.641468659</v>
      </c>
      <c r="BA528" s="18">
        <v>5467814.2786441017</v>
      </c>
      <c r="BB528" s="18">
        <v>5608790.437456754</v>
      </c>
      <c r="BC528" s="15">
        <v>5748228.7299921159</v>
      </c>
    </row>
    <row r="529" spans="1:55" ht="16" x14ac:dyDescent="0.45">
      <c r="A529" s="19" t="s">
        <v>24</v>
      </c>
      <c r="B529" s="20" t="s">
        <v>141</v>
      </c>
      <c r="C529" s="21" t="s">
        <v>156</v>
      </c>
      <c r="D529" s="22" t="s">
        <v>20</v>
      </c>
      <c r="E529" s="23" t="s">
        <v>20</v>
      </c>
      <c r="F529" s="23" t="s">
        <v>20</v>
      </c>
      <c r="G529" s="23" t="s">
        <v>20</v>
      </c>
      <c r="H529" s="23" t="s">
        <v>20</v>
      </c>
      <c r="I529" s="23" t="s">
        <v>34</v>
      </c>
      <c r="J529" s="23" t="s">
        <v>20</v>
      </c>
      <c r="K529" s="23" t="s">
        <v>20</v>
      </c>
      <c r="L529" s="23" t="s">
        <v>20</v>
      </c>
      <c r="M529" s="23" t="s">
        <v>20</v>
      </c>
      <c r="N529" s="23" t="s">
        <v>20</v>
      </c>
      <c r="O529" s="23" t="s">
        <v>20</v>
      </c>
      <c r="P529" s="23" t="s">
        <v>20</v>
      </c>
      <c r="Q529" s="23" t="s">
        <v>20</v>
      </c>
      <c r="R529" s="24" t="e">
        <f>VLOOKUP($A529&amp;"_"&amp;$C529,watf_2016!$A:$AD,5,FALSE)</f>
        <v>#N/A</v>
      </c>
      <c r="S529" s="24">
        <f>VLOOKUP($A529&amp;"_"&amp;$C529,watf_2017!$A:$AD,18,FALSE)</f>
        <v>31912</v>
      </c>
      <c r="T529" s="24">
        <f>VLOOKUP($A529&amp;"_"&amp;$C529,watf_2018!$A:$AD,18,FALSE)</f>
        <v>30228</v>
      </c>
      <c r="U529" s="24">
        <f>VLOOKUP($A529&amp;"_"&amp;$C529,watf_2019!$A:$AD,18,FALSE)</f>
        <v>34955</v>
      </c>
      <c r="V529" s="24">
        <f>VLOOKUP($A529&amp;"_"&amp;$C529,watf_2020!$A:$AD,19,FALSE)</f>
        <v>38600</v>
      </c>
      <c r="W529" s="24">
        <f>VLOOKUP($A529&amp;"_"&amp;$C529,watf_2021!$A:$AD,18,FALSE)</f>
        <v>42938</v>
      </c>
      <c r="X529" s="24">
        <f>VLOOKUP($A529&amp;"_"&amp;$C529,watf_2021!$A:$AD,19,FALSE)</f>
        <v>42222.649012031761</v>
      </c>
      <c r="Y529" s="24">
        <v>38173</v>
      </c>
      <c r="Z529" s="24">
        <v>44714.974147194611</v>
      </c>
      <c r="AA529" s="24">
        <v>48154.639141020867</v>
      </c>
      <c r="AB529" s="24">
        <v>51129.489608433694</v>
      </c>
      <c r="AC529" s="24">
        <v>53376.378841533093</v>
      </c>
      <c r="AD529" s="24">
        <v>55766.445905793953</v>
      </c>
      <c r="AE529" s="24">
        <v>58043.523610618548</v>
      </c>
      <c r="AF529" s="24">
        <v>60321.733208402678</v>
      </c>
      <c r="AG529" s="24">
        <v>62565.695835901774</v>
      </c>
      <c r="AH529" s="24">
        <v>64743.719556436321</v>
      </c>
      <c r="AI529" s="24">
        <v>66853.111525389206</v>
      </c>
      <c r="AJ529" s="24">
        <v>68888.027089143026</v>
      </c>
      <c r="AK529" s="24">
        <v>70845.335639318961</v>
      </c>
      <c r="AL529" s="24">
        <v>72723.354719113195</v>
      </c>
      <c r="AM529" s="24">
        <v>74556.764398077154</v>
      </c>
      <c r="AN529" s="24">
        <v>76348.678643519146</v>
      </c>
      <c r="AO529" s="24">
        <v>78099.907882560627</v>
      </c>
      <c r="AP529" s="24">
        <v>79815.258430512811</v>
      </c>
      <c r="AQ529" s="24">
        <v>81495.963042412914</v>
      </c>
      <c r="AR529" s="24">
        <v>83169.625574831676</v>
      </c>
      <c r="AS529" s="24">
        <v>84836.267473268599</v>
      </c>
      <c r="AT529" s="24">
        <v>86495.910125609473</v>
      </c>
      <c r="AU529" s="24">
        <v>88148.574862271096</v>
      </c>
      <c r="AV529" s="24">
        <v>89794.28295634556</v>
      </c>
      <c r="AW529" s="24">
        <v>91433.05562374428</v>
      </c>
      <c r="AX529" s="24">
        <v>93064.914023341582</v>
      </c>
      <c r="AY529" s="24">
        <v>94689.879257118009</v>
      </c>
      <c r="AZ529" s="24">
        <v>96307.972370303221</v>
      </c>
      <c r="BA529" s="24">
        <v>97919.214351518676</v>
      </c>
      <c r="BB529" s="24">
        <v>99523.626132919788</v>
      </c>
      <c r="BC529" s="21">
        <v>101121.24898276119</v>
      </c>
    </row>
    <row r="530" spans="1:55" ht="16" x14ac:dyDescent="0.45">
      <c r="A530" s="13" t="s">
        <v>58</v>
      </c>
      <c r="B530" s="14" t="s">
        <v>141</v>
      </c>
      <c r="C530" s="15" t="s">
        <v>156</v>
      </c>
      <c r="D530" s="16" t="s">
        <v>20</v>
      </c>
      <c r="E530" s="17" t="s">
        <v>20</v>
      </c>
      <c r="F530" s="17" t="s">
        <v>20</v>
      </c>
      <c r="G530" s="17" t="s">
        <v>20</v>
      </c>
      <c r="H530" s="17" t="s">
        <v>20</v>
      </c>
      <c r="I530" s="17" t="s">
        <v>34</v>
      </c>
      <c r="J530" s="17" t="s">
        <v>20</v>
      </c>
      <c r="K530" s="17" t="s">
        <v>20</v>
      </c>
      <c r="L530" s="17" t="s">
        <v>20</v>
      </c>
      <c r="M530" s="17" t="s">
        <v>20</v>
      </c>
      <c r="N530" s="17" t="s">
        <v>20</v>
      </c>
      <c r="O530" s="17" t="s">
        <v>20</v>
      </c>
      <c r="P530" s="17" t="s">
        <v>20</v>
      </c>
      <c r="Q530" s="17" t="s">
        <v>20</v>
      </c>
      <c r="R530" s="18" t="e">
        <f>VLOOKUP($A530&amp;"_"&amp;$C530,watf_2016!$A:$AD,5,FALSE)</f>
        <v>#N/A</v>
      </c>
      <c r="S530" s="18">
        <f>VLOOKUP($A530&amp;"_"&amp;$C530,watf_2017!$A:$AD,18,FALSE)</f>
        <v>2152992</v>
      </c>
      <c r="T530" s="18">
        <f>VLOOKUP($A530&amp;"_"&amp;$C530,watf_2018!$A:$AD,18,FALSE)</f>
        <v>2217144</v>
      </c>
      <c r="U530" s="18">
        <f>VLOOKUP($A530&amp;"_"&amp;$C530,watf_2019!$A:$AD,18,FALSE)</f>
        <v>2165576</v>
      </c>
      <c r="V530" s="18">
        <f>VLOOKUP($A530&amp;"_"&amp;$C530,watf_2020!$A:$AD,19,FALSE)</f>
        <v>2438755</v>
      </c>
      <c r="W530" s="18">
        <f>VLOOKUP($A530&amp;"_"&amp;$C530,watf_2021!$A:$AD,18,FALSE)</f>
        <v>688301</v>
      </c>
      <c r="X530" s="18">
        <f>VLOOKUP($A530&amp;"_"&amp;$C530,watf_2021!$A:$AD,19,FALSE)</f>
        <v>1259572.3263848447</v>
      </c>
      <c r="Y530" s="18">
        <v>2352418</v>
      </c>
      <c r="Z530" s="18">
        <v>2283923.3644946562</v>
      </c>
      <c r="AA530" s="18">
        <v>2579825.1781822406</v>
      </c>
      <c r="AB530" s="18">
        <v>2801693.6292689829</v>
      </c>
      <c r="AC530" s="18">
        <v>2955112.299087029</v>
      </c>
      <c r="AD530" s="18">
        <v>3077596.6584943584</v>
      </c>
      <c r="AE530" s="18">
        <v>3199494.8364445353</v>
      </c>
      <c r="AF530" s="18">
        <v>3324285.874989714</v>
      </c>
      <c r="AG530" s="18">
        <v>3456410.4971972387</v>
      </c>
      <c r="AH530" s="18">
        <v>3595811.3962847372</v>
      </c>
      <c r="AI530" s="18">
        <v>3742317.416261137</v>
      </c>
      <c r="AJ530" s="18">
        <v>3896568.2836532099</v>
      </c>
      <c r="AK530" s="18">
        <v>4055173.8845902784</v>
      </c>
      <c r="AL530" s="18">
        <v>4218363.3857423263</v>
      </c>
      <c r="AM530" s="18">
        <v>4390062.1800638055</v>
      </c>
      <c r="AN530" s="18">
        <v>4569135.1114616459</v>
      </c>
      <c r="AO530" s="18">
        <v>4756159.0132133141</v>
      </c>
      <c r="AP530" s="18">
        <v>4951778.5678475481</v>
      </c>
      <c r="AQ530" s="18">
        <v>5156728.7064496735</v>
      </c>
      <c r="AR530" s="18">
        <v>5359107.2548319204</v>
      </c>
      <c r="AS530" s="18">
        <v>5558793.8286971655</v>
      </c>
      <c r="AT530" s="18">
        <v>5755647.9701389438</v>
      </c>
      <c r="AU530" s="18">
        <v>5949506.1501258304</v>
      </c>
      <c r="AV530" s="18">
        <v>6140178.3212736379</v>
      </c>
      <c r="AW530" s="18">
        <v>6327443.9534490854</v>
      </c>
      <c r="AX530" s="18">
        <v>6511047.4746301724</v>
      </c>
      <c r="AY530" s="18">
        <v>6690693.0278122872</v>
      </c>
      <c r="AZ530" s="18">
        <v>6866038.4413673813</v>
      </c>
      <c r="BA530" s="18">
        <v>7036688.2948746933</v>
      </c>
      <c r="BB530" s="18">
        <v>7202185.9447442349</v>
      </c>
      <c r="BC530" s="15">
        <v>7362329.4492531531</v>
      </c>
    </row>
    <row r="531" spans="1:55" ht="16" x14ac:dyDescent="0.45">
      <c r="A531" s="19" t="s">
        <v>22</v>
      </c>
      <c r="B531" s="20" t="s">
        <v>141</v>
      </c>
      <c r="C531" s="21" t="s">
        <v>157</v>
      </c>
      <c r="D531" s="22" t="s">
        <v>20</v>
      </c>
      <c r="E531" s="23" t="s">
        <v>20</v>
      </c>
      <c r="F531" s="23" t="s">
        <v>20</v>
      </c>
      <c r="G531" s="23" t="s">
        <v>20</v>
      </c>
      <c r="H531" s="23" t="s">
        <v>20</v>
      </c>
      <c r="I531" s="23" t="s">
        <v>34</v>
      </c>
      <c r="J531" s="23" t="s">
        <v>20</v>
      </c>
      <c r="K531" s="23" t="s">
        <v>20</v>
      </c>
      <c r="L531" s="23" t="s">
        <v>20</v>
      </c>
      <c r="M531" s="23" t="s">
        <v>20</v>
      </c>
      <c r="N531" s="23" t="s">
        <v>20</v>
      </c>
      <c r="O531" s="23" t="s">
        <v>20</v>
      </c>
      <c r="P531" s="23" t="s">
        <v>20</v>
      </c>
      <c r="Q531" s="23" t="s">
        <v>20</v>
      </c>
      <c r="R531" s="24">
        <f>VLOOKUP($A531&amp;"_"&amp;$C531,watf_2016!$A:$AD,5,FALSE)</f>
        <v>5202642</v>
      </c>
      <c r="S531" s="24">
        <f>VLOOKUP($A531&amp;"_"&amp;$C531,watf_2017!$A:$AD,18,FALSE)</f>
        <v>5426415</v>
      </c>
      <c r="T531" s="24">
        <f>VLOOKUP($A531&amp;"_"&amp;$C531,watf_2018!$A:$AD,18,FALSE)</f>
        <v>5803339</v>
      </c>
      <c r="U531" s="24">
        <f>VLOOKUP($A531&amp;"_"&amp;$C531,watf_2019!$A:$AD,18,FALSE)</f>
        <v>6079566</v>
      </c>
      <c r="V531" s="24">
        <f>VLOOKUP($A531&amp;"_"&amp;$C531,watf_2020!$A:$AD,19,FALSE)</f>
        <v>6489515</v>
      </c>
      <c r="W531" s="24">
        <f>VLOOKUP($A531&amp;"_"&amp;$C531,watf_2021!$A:$AD,18,FALSE)</f>
        <v>2224798</v>
      </c>
      <c r="X531" s="24">
        <f>VLOOKUP($A531&amp;"_"&amp;$C531,watf_2021!$A:$AD,19,FALSE)</f>
        <v>3435392.4226725609</v>
      </c>
      <c r="Y531" s="24">
        <v>5889603</v>
      </c>
      <c r="Z531" s="24">
        <v>6954267.1397696519</v>
      </c>
      <c r="AA531" s="24">
        <v>7433363.7433316484</v>
      </c>
      <c r="AB531" s="24">
        <v>7885784.72818691</v>
      </c>
      <c r="AC531" s="24">
        <v>8184177.5911323475</v>
      </c>
      <c r="AD531" s="24">
        <v>8420031.2224401534</v>
      </c>
      <c r="AE531" s="24">
        <v>8653467.9853015337</v>
      </c>
      <c r="AF531" s="24">
        <v>8865051.9659009315</v>
      </c>
      <c r="AG531" s="24">
        <v>9094525.3175078183</v>
      </c>
      <c r="AH531" s="24">
        <v>9323240.9278550968</v>
      </c>
      <c r="AI531" s="24">
        <v>9552729.7952531986</v>
      </c>
      <c r="AJ531" s="24">
        <v>9787016.6853290964</v>
      </c>
      <c r="AK531" s="24">
        <v>10016802.759958467</v>
      </c>
      <c r="AL531" s="24">
        <v>10242111.990233185</v>
      </c>
      <c r="AM531" s="24">
        <v>10448005.271215662</v>
      </c>
      <c r="AN531" s="24">
        <v>10654993.588779079</v>
      </c>
      <c r="AO531" s="24">
        <v>10864625.246871626</v>
      </c>
      <c r="AP531" s="24">
        <v>11077736.36477058</v>
      </c>
      <c r="AQ531" s="24">
        <v>11295073.807904202</v>
      </c>
      <c r="AR531" s="24">
        <v>11512695.783281419</v>
      </c>
      <c r="AS531" s="24">
        <v>11730545.384453513</v>
      </c>
      <c r="AT531" s="24">
        <v>11948577.086261503</v>
      </c>
      <c r="AU531" s="24">
        <v>12166754.468578214</v>
      </c>
      <c r="AV531" s="24">
        <v>12385048.395301905</v>
      </c>
      <c r="AW531" s="24">
        <v>12603435.557551168</v>
      </c>
      <c r="AX531" s="24">
        <v>12821897.308220899</v>
      </c>
      <c r="AY531" s="24">
        <v>13040418.729627002</v>
      </c>
      <c r="AZ531" s="24">
        <v>13258987.887622202</v>
      </c>
      <c r="BA531" s="24">
        <v>13477595.234888678</v>
      </c>
      <c r="BB531" s="24">
        <v>13696233.13357218</v>
      </c>
      <c r="BC531" s="21">
        <v>13914895.691170063</v>
      </c>
    </row>
    <row r="532" spans="1:55" ht="16" x14ac:dyDescent="0.45">
      <c r="A532" s="13" t="s">
        <v>23</v>
      </c>
      <c r="B532" s="14" t="s">
        <v>141</v>
      </c>
      <c r="C532" s="15" t="s">
        <v>157</v>
      </c>
      <c r="D532" s="16" t="s">
        <v>20</v>
      </c>
      <c r="E532" s="17" t="s">
        <v>20</v>
      </c>
      <c r="F532" s="17" t="s">
        <v>20</v>
      </c>
      <c r="G532" s="17" t="s">
        <v>20</v>
      </c>
      <c r="H532" s="17" t="s">
        <v>20</v>
      </c>
      <c r="I532" s="17" t="s">
        <v>34</v>
      </c>
      <c r="J532" s="17" t="s">
        <v>20</v>
      </c>
      <c r="K532" s="17" t="s">
        <v>20</v>
      </c>
      <c r="L532" s="17" t="s">
        <v>20</v>
      </c>
      <c r="M532" s="17" t="s">
        <v>20</v>
      </c>
      <c r="N532" s="17" t="s">
        <v>20</v>
      </c>
      <c r="O532" s="17" t="s">
        <v>20</v>
      </c>
      <c r="P532" s="17" t="s">
        <v>20</v>
      </c>
      <c r="Q532" s="17" t="s">
        <v>20</v>
      </c>
      <c r="R532" s="18">
        <f>VLOOKUP($A532&amp;"_"&amp;$C532,watf_2016!$A:$AD,5,FALSE)</f>
        <v>5307976</v>
      </c>
      <c r="S532" s="18">
        <f>VLOOKUP($A532&amp;"_"&amp;$C532,watf_2017!$A:$AD,18,FALSE)</f>
        <v>5529305</v>
      </c>
      <c r="T532" s="18">
        <f>VLOOKUP($A532&amp;"_"&amp;$C532,watf_2018!$A:$AD,18,FALSE)</f>
        <v>5901854</v>
      </c>
      <c r="U532" s="18">
        <f>VLOOKUP($A532&amp;"_"&amp;$C532,watf_2019!$A:$AD,18,FALSE)</f>
        <v>6190909</v>
      </c>
      <c r="V532" s="18">
        <f>VLOOKUP($A532&amp;"_"&amp;$C532,watf_2020!$A:$AD,19,FALSE)</f>
        <v>6588381</v>
      </c>
      <c r="W532" s="18">
        <f>VLOOKUP($A532&amp;"_"&amp;$C532,watf_2021!$A:$AD,18,FALSE)</f>
        <v>2239420</v>
      </c>
      <c r="X532" s="18">
        <f>VLOOKUP($A532&amp;"_"&amp;$C532,watf_2021!$A:$AD,19,FALSE)</f>
        <v>3464753.2790198172</v>
      </c>
      <c r="Y532" s="18">
        <v>5988357</v>
      </c>
      <c r="Z532" s="18">
        <v>7070872.9105017046</v>
      </c>
      <c r="AA532" s="18">
        <v>7558002.7730097054</v>
      </c>
      <c r="AB532" s="18">
        <v>8018009.7330042748</v>
      </c>
      <c r="AC532" s="18">
        <v>8321405.9024183005</v>
      </c>
      <c r="AD532" s="18">
        <v>8561214.2127606981</v>
      </c>
      <c r="AE532" s="18">
        <v>8798565.1297814716</v>
      </c>
      <c r="AF532" s="18">
        <v>9013696.8477105517</v>
      </c>
      <c r="AG532" s="18">
        <v>9247017.8969236407</v>
      </c>
      <c r="AH532" s="18">
        <v>9479568.4994400423</v>
      </c>
      <c r="AI532" s="18">
        <v>9712905.3246055897</v>
      </c>
      <c r="AJ532" s="18">
        <v>9951120.62336074</v>
      </c>
      <c r="AK532" s="18">
        <v>10184759.639183933</v>
      </c>
      <c r="AL532" s="18">
        <v>10413846.745102653</v>
      </c>
      <c r="AM532" s="18">
        <v>10623192.34453005</v>
      </c>
      <c r="AN532" s="18">
        <v>10833651.341579447</v>
      </c>
      <c r="AO532" s="18">
        <v>11046798.001406958</v>
      </c>
      <c r="AP532" s="18">
        <v>11263482.462931449</v>
      </c>
      <c r="AQ532" s="18">
        <v>11484464.114657607</v>
      </c>
      <c r="AR532" s="18">
        <v>11705735.0695257</v>
      </c>
      <c r="AS532" s="18">
        <v>11927237.466907343</v>
      </c>
      <c r="AT532" s="18">
        <v>12148925.018299822</v>
      </c>
      <c r="AU532" s="18">
        <v>12370760.692900969</v>
      </c>
      <c r="AV532" s="18">
        <v>12592714.866069056</v>
      </c>
      <c r="AW532" s="18">
        <v>12814763.83809069</v>
      </c>
      <c r="AX532" s="18">
        <v>13036888.649195163</v>
      </c>
      <c r="AY532" s="18">
        <v>13259074.131565908</v>
      </c>
      <c r="AZ532" s="18">
        <v>13481308.150949668</v>
      </c>
      <c r="BA532" s="18">
        <v>13703580.999943845</v>
      </c>
      <c r="BB532" s="18">
        <v>13925884.912626354</v>
      </c>
      <c r="BC532" s="15">
        <v>14148213.89769193</v>
      </c>
    </row>
    <row r="533" spans="1:55" ht="16" x14ac:dyDescent="0.45">
      <c r="A533" s="19" t="s">
        <v>25</v>
      </c>
      <c r="B533" s="20" t="s">
        <v>141</v>
      </c>
      <c r="C533" s="21" t="s">
        <v>157</v>
      </c>
      <c r="D533" s="22" t="s">
        <v>20</v>
      </c>
      <c r="E533" s="23" t="s">
        <v>20</v>
      </c>
      <c r="F533" s="23" t="s">
        <v>20</v>
      </c>
      <c r="G533" s="23" t="s">
        <v>20</v>
      </c>
      <c r="H533" s="23" t="s">
        <v>20</v>
      </c>
      <c r="I533" s="23" t="s">
        <v>34</v>
      </c>
      <c r="J533" s="23" t="s">
        <v>20</v>
      </c>
      <c r="K533" s="23" t="s">
        <v>20</v>
      </c>
      <c r="L533" s="23" t="s">
        <v>20</v>
      </c>
      <c r="M533" s="23" t="s">
        <v>20</v>
      </c>
      <c r="N533" s="23" t="s">
        <v>20</v>
      </c>
      <c r="O533" s="23" t="s">
        <v>20</v>
      </c>
      <c r="P533" s="23" t="s">
        <v>20</v>
      </c>
      <c r="Q533" s="23" t="s">
        <v>20</v>
      </c>
      <c r="R533" s="24">
        <f>VLOOKUP($A533&amp;"_"&amp;$C533,watf_2016!$A:$AD,5,FALSE)</f>
        <v>62890</v>
      </c>
      <c r="S533" s="24">
        <f>VLOOKUP($A533&amp;"_"&amp;$C533,watf_2017!$A:$AD,18,FALSE)</f>
        <v>61960</v>
      </c>
      <c r="T533" s="24">
        <f>VLOOKUP($A533&amp;"_"&amp;$C533,watf_2018!$A:$AD,18,FALSE)</f>
        <v>61887</v>
      </c>
      <c r="U533" s="24">
        <f>VLOOKUP($A533&amp;"_"&amp;$C533,watf_2019!$A:$AD,18,FALSE)</f>
        <v>62423</v>
      </c>
      <c r="V533" s="24">
        <f>VLOOKUP($A533&amp;"_"&amp;$C533,watf_2020!$A:$AD,19,FALSE)</f>
        <v>61926</v>
      </c>
      <c r="W533" s="24">
        <f>VLOOKUP($A533&amp;"_"&amp;$C533,watf_2021!$A:$AD,18,FALSE)</f>
        <v>30790</v>
      </c>
      <c r="X533" s="24">
        <f>VLOOKUP($A533&amp;"_"&amp;$C533,watf_2021!$A:$AD,19,FALSE)</f>
        <v>41718.868576469569</v>
      </c>
      <c r="Y533" s="24">
        <v>57332</v>
      </c>
      <c r="Z533" s="24">
        <v>64614.668228872157</v>
      </c>
      <c r="AA533" s="24">
        <v>67518.375133030975</v>
      </c>
      <c r="AB533" s="24">
        <v>70168.410505460677</v>
      </c>
      <c r="AC533" s="24">
        <v>71686.540587209107</v>
      </c>
      <c r="AD533" s="24">
        <v>72741.597746330575</v>
      </c>
      <c r="AE533" s="24">
        <v>73663.173944636015</v>
      </c>
      <c r="AF533" s="24">
        <v>74411.069447729969</v>
      </c>
      <c r="AG533" s="24">
        <v>75250.511886717606</v>
      </c>
      <c r="AH533" s="24">
        <v>76057.232964640993</v>
      </c>
      <c r="AI533" s="24">
        <v>76841.028510465942</v>
      </c>
      <c r="AJ533" s="24">
        <v>77631.43379632548</v>
      </c>
      <c r="AK533" s="24">
        <v>78364.755311831424</v>
      </c>
      <c r="AL533" s="24">
        <v>79044.415084964901</v>
      </c>
      <c r="AM533" s="24">
        <v>79578.790109812806</v>
      </c>
      <c r="AN533" s="24">
        <v>80101.250774479297</v>
      </c>
      <c r="AO533" s="24">
        <v>80617.031960009059</v>
      </c>
      <c r="AP533" s="24">
        <v>81132.703772916706</v>
      </c>
      <c r="AQ533" s="24">
        <v>81651.50730189422</v>
      </c>
      <c r="AR533" s="24">
        <v>82153.456773432976</v>
      </c>
      <c r="AS533" s="24">
        <v>82634.300128414412</v>
      </c>
      <c r="AT533" s="24">
        <v>83095.884343696322</v>
      </c>
      <c r="AU533" s="24">
        <v>83537.540587664131</v>
      </c>
      <c r="AV533" s="24">
        <v>83962.900972290896</v>
      </c>
      <c r="AW533" s="24">
        <v>84367.922476079722</v>
      </c>
      <c r="AX533" s="24">
        <v>84754.611783090862</v>
      </c>
      <c r="AY533" s="24">
        <v>85122.42085835959</v>
      </c>
      <c r="AZ533" s="24">
        <v>85475.071935695072</v>
      </c>
      <c r="BA533" s="24">
        <v>85808.587949809298</v>
      </c>
      <c r="BB533" s="24">
        <v>86125.022519691862</v>
      </c>
      <c r="BC533" s="21">
        <v>86423.860700909165</v>
      </c>
    </row>
    <row r="534" spans="1:55" ht="16" x14ac:dyDescent="0.45">
      <c r="A534" s="13" t="s">
        <v>24</v>
      </c>
      <c r="B534" s="14" t="s">
        <v>141</v>
      </c>
      <c r="C534" s="15" t="s">
        <v>157</v>
      </c>
      <c r="D534" s="16" t="s">
        <v>20</v>
      </c>
      <c r="E534" s="17" t="s">
        <v>20</v>
      </c>
      <c r="F534" s="17" t="s">
        <v>20</v>
      </c>
      <c r="G534" s="17" t="s">
        <v>20</v>
      </c>
      <c r="H534" s="17" t="s">
        <v>20</v>
      </c>
      <c r="I534" s="17" t="s">
        <v>34</v>
      </c>
      <c r="J534" s="17" t="s">
        <v>20</v>
      </c>
      <c r="K534" s="17" t="s">
        <v>20</v>
      </c>
      <c r="L534" s="17" t="s">
        <v>20</v>
      </c>
      <c r="M534" s="17" t="s">
        <v>20</v>
      </c>
      <c r="N534" s="17" t="s">
        <v>20</v>
      </c>
      <c r="O534" s="17" t="s">
        <v>20</v>
      </c>
      <c r="P534" s="17" t="s">
        <v>20</v>
      </c>
      <c r="Q534" s="17" t="s">
        <v>20</v>
      </c>
      <c r="R534" s="18">
        <f>VLOOKUP($A534&amp;"_"&amp;$C534,watf_2016!$A:$AD,5,FALSE)</f>
        <v>19217</v>
      </c>
      <c r="S534" s="18">
        <f>VLOOKUP($A534&amp;"_"&amp;$C534,watf_2017!$A:$AD,18,FALSE)</f>
        <v>19442</v>
      </c>
      <c r="T534" s="18">
        <f>VLOOKUP($A534&amp;"_"&amp;$C534,watf_2018!$A:$AD,18,FALSE)</f>
        <v>20873</v>
      </c>
      <c r="U534" s="18">
        <f>VLOOKUP($A534&amp;"_"&amp;$C534,watf_2019!$A:$AD,18,FALSE)</f>
        <v>20841.667000000001</v>
      </c>
      <c r="V534" s="18">
        <f>VLOOKUP($A534&amp;"_"&amp;$C534,watf_2020!$A:$AD,19,FALSE)</f>
        <v>19360</v>
      </c>
      <c r="W534" s="18">
        <f>VLOOKUP($A534&amp;"_"&amp;$C534,watf_2021!$A:$AD,18,FALSE)</f>
        <v>15107</v>
      </c>
      <c r="X534" s="18">
        <f>VLOOKUP($A534&amp;"_"&amp;$C534,watf_2021!$A:$AD,19,FALSE)</f>
        <v>16524.325235866079</v>
      </c>
      <c r="Y534" s="18">
        <v>19097.667000000001</v>
      </c>
      <c r="Z534" s="18">
        <v>21451.951863223039</v>
      </c>
      <c r="AA534" s="18">
        <v>22174.42381391293</v>
      </c>
      <c r="AB534" s="18">
        <v>22651.94612759626</v>
      </c>
      <c r="AC534" s="18">
        <v>22875.723201194251</v>
      </c>
      <c r="AD534" s="18">
        <v>23485.385853430442</v>
      </c>
      <c r="AE534" s="18">
        <v>23951.442303792035</v>
      </c>
      <c r="AF534" s="18">
        <v>24652.010483953887</v>
      </c>
      <c r="AG534" s="18">
        <v>25421.95144841657</v>
      </c>
      <c r="AH534" s="18">
        <v>26123.790880622582</v>
      </c>
      <c r="AI534" s="18">
        <v>26860.719394146538</v>
      </c>
      <c r="AJ534" s="18">
        <v>27577.848815037385</v>
      </c>
      <c r="AK534" s="18">
        <v>28284.966603157143</v>
      </c>
      <c r="AL534" s="18">
        <v>29000.428005438309</v>
      </c>
      <c r="AM534" s="18">
        <v>29670.074551504615</v>
      </c>
      <c r="AN534" s="18">
        <v>30470.285523591891</v>
      </c>
      <c r="AO534" s="18">
        <v>31162.617276996036</v>
      </c>
      <c r="AP534" s="18">
        <v>31851.276441041922</v>
      </c>
      <c r="AQ534" s="18">
        <v>32651.495963587262</v>
      </c>
      <c r="AR534" s="18">
        <v>33451.572494911496</v>
      </c>
      <c r="AS534" s="18">
        <v>34251.548932380952</v>
      </c>
      <c r="AT534" s="18">
        <v>35051.455304152078</v>
      </c>
      <c r="AU534" s="18">
        <v>35851.312629934357</v>
      </c>
      <c r="AV534" s="18">
        <v>36651.135623524446</v>
      </c>
      <c r="AW534" s="18">
        <v>37450.934584580005</v>
      </c>
      <c r="AX534" s="18">
        <v>38250.716722861398</v>
      </c>
      <c r="AY534" s="18">
        <v>39050.487085200868</v>
      </c>
      <c r="AZ534" s="18">
        <v>39850.249204380991</v>
      </c>
      <c r="BA534" s="18">
        <v>40650.005553349576</v>
      </c>
      <c r="BB534" s="18">
        <v>41449.757863170082</v>
      </c>
      <c r="BC534" s="15">
        <v>42249.52032887558</v>
      </c>
    </row>
    <row r="535" spans="1:55" ht="16" x14ac:dyDescent="0.45">
      <c r="A535" s="19" t="s">
        <v>23</v>
      </c>
      <c r="B535" s="20" t="s">
        <v>141</v>
      </c>
      <c r="C535" s="21" t="s">
        <v>158</v>
      </c>
      <c r="D535" s="22" t="s">
        <v>20</v>
      </c>
      <c r="E535" s="23" t="s">
        <v>20</v>
      </c>
      <c r="F535" s="23" t="s">
        <v>20</v>
      </c>
      <c r="G535" s="23" t="s">
        <v>20</v>
      </c>
      <c r="H535" s="23" t="s">
        <v>20</v>
      </c>
      <c r="I535" s="23" t="s">
        <v>34</v>
      </c>
      <c r="J535" s="23" t="s">
        <v>20</v>
      </c>
      <c r="K535" s="23" t="s">
        <v>20</v>
      </c>
      <c r="L535" s="23" t="s">
        <v>20</v>
      </c>
      <c r="M535" s="23" t="s">
        <v>20</v>
      </c>
      <c r="N535" s="23" t="s">
        <v>20</v>
      </c>
      <c r="O535" s="23" t="s">
        <v>20</v>
      </c>
      <c r="P535" s="23" t="s">
        <v>20</v>
      </c>
      <c r="Q535" s="23" t="s">
        <v>20</v>
      </c>
      <c r="R535" s="24" t="e">
        <f>VLOOKUP($A535&amp;"_"&amp;$C535,watf_2016!$A:$AD,5,FALSE)</f>
        <v>#N/A</v>
      </c>
      <c r="S535" s="24" t="e">
        <f>VLOOKUP($A535&amp;"_"&amp;$C535,watf_2017!$A:$AD,18,FALSE)</f>
        <v>#N/A</v>
      </c>
      <c r="T535" s="24" t="e">
        <f>VLOOKUP($A535&amp;"_"&amp;$C535,watf_2018!$A:$AD,18,FALSE)</f>
        <v>#N/A</v>
      </c>
      <c r="U535" s="24" t="e">
        <f>VLOOKUP($A535&amp;"_"&amp;$C535,watf_2019!$A:$AD,18,FALSE)</f>
        <v>#N/A</v>
      </c>
      <c r="V535" s="24" t="e">
        <f>VLOOKUP($A535&amp;"_"&amp;$C535,watf_2020!$A:$AD,19,FALSE)</f>
        <v>#N/A</v>
      </c>
      <c r="W535" s="24" t="e">
        <f>VLOOKUP($A535&amp;"_"&amp;$C535,watf_2021!$A:$AD,18,FALSE)</f>
        <v>#N/A</v>
      </c>
      <c r="X535" s="24" t="e">
        <f>VLOOKUP($A535&amp;"_"&amp;$C535,watf_2021!$A:$AD,19,FALSE)</f>
        <v>#N/A</v>
      </c>
      <c r="Y535" s="24">
        <v>919754</v>
      </c>
      <c r="Z535" s="24">
        <v>995749.1497291032</v>
      </c>
      <c r="AA535" s="24">
        <v>1066231.2853801418</v>
      </c>
      <c r="AB535" s="24">
        <v>1116882.3392757808</v>
      </c>
      <c r="AC535" s="24">
        <v>1139213.6538541205</v>
      </c>
      <c r="AD535" s="24">
        <v>1145618.4873905526</v>
      </c>
      <c r="AE535" s="24">
        <v>1151809.0745592085</v>
      </c>
      <c r="AF535" s="24">
        <v>1159297.0793363519</v>
      </c>
      <c r="AG535" s="24">
        <v>1167775.524664877</v>
      </c>
      <c r="AH535" s="24">
        <v>1177372.3201089853</v>
      </c>
      <c r="AI535" s="24">
        <v>1187994.8571573235</v>
      </c>
      <c r="AJ535" s="24">
        <v>1200017.6597613804</v>
      </c>
      <c r="AK535" s="24">
        <v>1211938.1512308978</v>
      </c>
      <c r="AL535" s="24">
        <v>1223858.5653778326</v>
      </c>
      <c r="AM535" s="24">
        <v>1235658.4747462801</v>
      </c>
      <c r="AN535" s="24">
        <v>1247681.2773503468</v>
      </c>
      <c r="AO535" s="24">
        <v>1259601.7688198544</v>
      </c>
      <c r="AP535" s="24">
        <v>1271522.182966799</v>
      </c>
      <c r="AQ535" s="24">
        <v>1283322.0923352465</v>
      </c>
      <c r="AR535" s="24">
        <v>1295344.8949393132</v>
      </c>
      <c r="AS535" s="24">
        <v>1307265.386408811</v>
      </c>
      <c r="AT535" s="24">
        <v>1319185.8005557652</v>
      </c>
      <c r="AU535" s="24">
        <v>1330985.7099242127</v>
      </c>
      <c r="AV535" s="24">
        <v>1343008.5125282696</v>
      </c>
      <c r="AW535" s="24">
        <v>1354929.0039977771</v>
      </c>
      <c r="AX535" s="24">
        <v>1366849.4181447218</v>
      </c>
      <c r="AY535" s="24">
        <v>1378649.3275131693</v>
      </c>
      <c r="AZ535" s="24">
        <v>1390672.1301172262</v>
      </c>
      <c r="BA535" s="24">
        <v>1402592.6215867435</v>
      </c>
      <c r="BB535" s="24">
        <v>1414513.0357336784</v>
      </c>
      <c r="BC535" s="21">
        <v>1426312.9451021354</v>
      </c>
    </row>
    <row r="536" spans="1:55" ht="16" x14ac:dyDescent="0.45">
      <c r="A536" s="13" t="s">
        <v>25</v>
      </c>
      <c r="B536" s="14" t="s">
        <v>141</v>
      </c>
      <c r="C536" s="15" t="s">
        <v>158</v>
      </c>
      <c r="D536" s="16" t="s">
        <v>20</v>
      </c>
      <c r="E536" s="17" t="s">
        <v>20</v>
      </c>
      <c r="F536" s="17" t="s">
        <v>20</v>
      </c>
      <c r="G536" s="17" t="s">
        <v>20</v>
      </c>
      <c r="H536" s="17" t="s">
        <v>20</v>
      </c>
      <c r="I536" s="17" t="s">
        <v>34</v>
      </c>
      <c r="J536" s="17" t="s">
        <v>20</v>
      </c>
      <c r="K536" s="17" t="s">
        <v>20</v>
      </c>
      <c r="L536" s="17" t="s">
        <v>20</v>
      </c>
      <c r="M536" s="17" t="s">
        <v>20</v>
      </c>
      <c r="N536" s="17" t="s">
        <v>20</v>
      </c>
      <c r="O536" s="17" t="s">
        <v>20</v>
      </c>
      <c r="P536" s="17" t="s">
        <v>20</v>
      </c>
      <c r="Q536" s="17" t="s">
        <v>20</v>
      </c>
      <c r="R536" s="18" t="e">
        <f>VLOOKUP($A536&amp;"_"&amp;$C536,watf_2016!$A:$AD,5,FALSE)</f>
        <v>#N/A</v>
      </c>
      <c r="S536" s="18" t="e">
        <f>VLOOKUP($A536&amp;"_"&amp;$C536,watf_2017!$A:$AD,18,FALSE)</f>
        <v>#N/A</v>
      </c>
      <c r="T536" s="18" t="e">
        <f>VLOOKUP($A536&amp;"_"&amp;$C536,watf_2018!$A:$AD,18,FALSE)</f>
        <v>#N/A</v>
      </c>
      <c r="U536" s="18" t="e">
        <f>VLOOKUP($A536&amp;"_"&amp;$C536,watf_2019!$A:$AD,18,FALSE)</f>
        <v>#N/A</v>
      </c>
      <c r="V536" s="18" t="e">
        <f>VLOOKUP($A536&amp;"_"&amp;$C536,watf_2020!$A:$AD,19,FALSE)</f>
        <v>#N/A</v>
      </c>
      <c r="W536" s="18" t="e">
        <f>VLOOKUP($A536&amp;"_"&amp;$C536,watf_2021!$A:$AD,18,FALSE)</f>
        <v>#N/A</v>
      </c>
      <c r="X536" s="18" t="e">
        <f>VLOOKUP($A536&amp;"_"&amp;$C536,watf_2021!$A:$AD,19,FALSE)</f>
        <v>#N/A</v>
      </c>
      <c r="Y536" s="18">
        <v>32676</v>
      </c>
      <c r="Z536" s="18">
        <v>31012.458738019366</v>
      </c>
      <c r="AA536" s="18">
        <v>33199.639888343991</v>
      </c>
      <c r="AB536" s="18">
        <v>34823.702301307138</v>
      </c>
      <c r="AC536" s="18">
        <v>35649.804945055002</v>
      </c>
      <c r="AD536" s="18">
        <v>36000.445623960171</v>
      </c>
      <c r="AE536" s="18">
        <v>36195.0661437456</v>
      </c>
      <c r="AF536" s="18">
        <v>36415.868970145442</v>
      </c>
      <c r="AG536" s="18">
        <v>36667.254388298912</v>
      </c>
      <c r="AH536" s="18">
        <v>36948.444063742063</v>
      </c>
      <c r="AI536" s="18">
        <v>37261.154694016441</v>
      </c>
      <c r="AJ536" s="18">
        <v>37602.787985195973</v>
      </c>
      <c r="AK536" s="18">
        <v>37945.887304879456</v>
      </c>
      <c r="AL536" s="18">
        <v>38288.990192170073</v>
      </c>
      <c r="AM536" s="18">
        <v>38633.072106082676</v>
      </c>
      <c r="AN536" s="18">
        <v>38974.705397303587</v>
      </c>
      <c r="AO536" s="18">
        <v>39317.804716996245</v>
      </c>
      <c r="AP536" s="18">
        <v>39660.90760428943</v>
      </c>
      <c r="AQ536" s="18">
        <v>40004.989518202499</v>
      </c>
      <c r="AR536" s="18">
        <v>40346.622809423527</v>
      </c>
      <c r="AS536" s="18">
        <v>40689.722129116009</v>
      </c>
      <c r="AT536" s="18">
        <v>41032.825016409384</v>
      </c>
      <c r="AU536" s="18">
        <v>41376.906930322504</v>
      </c>
      <c r="AV536" s="18">
        <v>41718.540221543197</v>
      </c>
      <c r="AW536" s="18">
        <v>42061.639541236</v>
      </c>
      <c r="AX536" s="18">
        <v>42404.742428529069</v>
      </c>
      <c r="AY536" s="18">
        <v>42748.824342442196</v>
      </c>
      <c r="AZ536" s="18">
        <v>43090.45763366294</v>
      </c>
      <c r="BA536" s="18">
        <v>43433.556953355976</v>
      </c>
      <c r="BB536" s="18">
        <v>43776.659840648819</v>
      </c>
      <c r="BC536" s="15">
        <v>44120.741754562143</v>
      </c>
    </row>
    <row r="537" spans="1:55" ht="16" x14ac:dyDescent="0.45">
      <c r="A537" s="19" t="s">
        <v>19</v>
      </c>
      <c r="B537" s="20" t="s">
        <v>141</v>
      </c>
      <c r="C537" s="21" t="s">
        <v>159</v>
      </c>
      <c r="D537" s="22" t="s">
        <v>20</v>
      </c>
      <c r="E537" s="23" t="s">
        <v>20</v>
      </c>
      <c r="F537" s="23" t="s">
        <v>20</v>
      </c>
      <c r="G537" s="23" t="s">
        <v>20</v>
      </c>
      <c r="H537" s="23" t="s">
        <v>20</v>
      </c>
      <c r="I537" s="23" t="s">
        <v>20</v>
      </c>
      <c r="J537" s="23" t="s">
        <v>20</v>
      </c>
      <c r="K537" s="23" t="s">
        <v>20</v>
      </c>
      <c r="L537" s="23" t="s">
        <v>20</v>
      </c>
      <c r="M537" s="23" t="s">
        <v>20</v>
      </c>
      <c r="N537" s="23" t="s">
        <v>20</v>
      </c>
      <c r="O537" s="23" t="s">
        <v>20</v>
      </c>
      <c r="P537" s="23" t="s">
        <v>20</v>
      </c>
      <c r="Q537" s="23" t="s">
        <v>20</v>
      </c>
      <c r="R537" s="24" t="e">
        <f>VLOOKUP($A537&amp;"_"&amp;$C537,watf_2016!$A:$AD,5,FALSE)</f>
        <v>#N/A</v>
      </c>
      <c r="S537" s="24" t="e">
        <f>VLOOKUP($A537&amp;"_"&amp;$C537,watf_2017!$A:$AD,18,FALSE)</f>
        <v>#N/A</v>
      </c>
      <c r="T537" s="24" t="e">
        <f>VLOOKUP($A537&amp;"_"&amp;$C537,watf_2018!$A:$AD,18,FALSE)</f>
        <v>#N/A</v>
      </c>
      <c r="U537" s="24" t="e">
        <f>VLOOKUP($A537&amp;"_"&amp;$C537,watf_2019!$A:$AD,18,FALSE)</f>
        <v>#N/A</v>
      </c>
      <c r="V537" s="24" t="e">
        <f>VLOOKUP($A537&amp;"_"&amp;$C537,watf_2020!$A:$AD,19,FALSE)</f>
        <v>#N/A</v>
      </c>
      <c r="W537" s="24" t="e">
        <f>VLOOKUP($A537&amp;"_"&amp;$C537,watf_2021!$A:$AD,18,FALSE)</f>
        <v>#N/A</v>
      </c>
      <c r="X537" s="24" t="e">
        <f>VLOOKUP($A537&amp;"_"&amp;$C537,watf_2021!$A:$AD,19,FALSE)</f>
        <v>#N/A</v>
      </c>
      <c r="Y537" s="24">
        <v>193821</v>
      </c>
      <c r="Z537" s="24">
        <v>225259.75799999997</v>
      </c>
      <c r="AA537" s="24">
        <v>254831.62664060699</v>
      </c>
      <c r="AB537" s="24">
        <v>278223.5249271905</v>
      </c>
      <c r="AC537" s="24">
        <v>291545.07341868157</v>
      </c>
      <c r="AD537" s="24">
        <v>298587.50202983967</v>
      </c>
      <c r="AE537" s="24">
        <v>301670.53269144485</v>
      </c>
      <c r="AF537" s="24">
        <v>307271.66086718038</v>
      </c>
      <c r="AG537" s="24">
        <v>314051.60278186743</v>
      </c>
      <c r="AH537" s="24">
        <v>322547.48524882726</v>
      </c>
      <c r="AI537" s="24">
        <v>330666.80732476991</v>
      </c>
      <c r="AJ537" s="24">
        <v>339981.82238003751</v>
      </c>
      <c r="AK537" s="24">
        <v>348801.83918027661</v>
      </c>
      <c r="AL537" s="24">
        <v>357526.23046551406</v>
      </c>
      <c r="AM537" s="24">
        <v>365592.03657637705</v>
      </c>
      <c r="AN537" s="24">
        <v>374514.69826561637</v>
      </c>
      <c r="AO537" s="24">
        <v>382953.22489822848</v>
      </c>
      <c r="AP537" s="24">
        <v>391299.05627537257</v>
      </c>
      <c r="AQ537" s="24">
        <v>399000.40260596276</v>
      </c>
      <c r="AR537" s="24">
        <v>407542.61725190416</v>
      </c>
      <c r="AS537" s="24">
        <v>415611.32380285522</v>
      </c>
      <c r="AT537" s="24">
        <v>423590.18670110824</v>
      </c>
      <c r="AU537" s="24">
        <v>430938.36440065422</v>
      </c>
      <c r="AV537" s="24">
        <v>439111.72022492695</v>
      </c>
      <c r="AW537" s="24">
        <v>446821.96378430078</v>
      </c>
      <c r="AX537" s="24">
        <v>454445.13860804075</v>
      </c>
      <c r="AY537" s="24">
        <v>461451.13416755269</v>
      </c>
      <c r="AZ537" s="24">
        <v>469266.90923962282</v>
      </c>
      <c r="BA537" s="24">
        <v>476629.74173432647</v>
      </c>
      <c r="BB537" s="24">
        <v>483908.2056456976</v>
      </c>
      <c r="BC537" s="21">
        <v>490582.70854483778</v>
      </c>
    </row>
    <row r="538" spans="1:55" ht="16" x14ac:dyDescent="0.45">
      <c r="A538" s="13" t="s">
        <v>23</v>
      </c>
      <c r="B538" s="14" t="s">
        <v>141</v>
      </c>
      <c r="C538" s="15" t="s">
        <v>159</v>
      </c>
      <c r="D538" s="16" t="s">
        <v>20</v>
      </c>
      <c r="E538" s="17" t="s">
        <v>20</v>
      </c>
      <c r="F538" s="17" t="s">
        <v>20</v>
      </c>
      <c r="G538" s="17" t="s">
        <v>20</v>
      </c>
      <c r="H538" s="17" t="s">
        <v>20</v>
      </c>
      <c r="I538" s="17" t="s">
        <v>20</v>
      </c>
      <c r="J538" s="17" t="s">
        <v>20</v>
      </c>
      <c r="K538" s="17" t="s">
        <v>20</v>
      </c>
      <c r="L538" s="17" t="s">
        <v>20</v>
      </c>
      <c r="M538" s="17" t="s">
        <v>20</v>
      </c>
      <c r="N538" s="17" t="s">
        <v>20</v>
      </c>
      <c r="O538" s="17" t="s">
        <v>20</v>
      </c>
      <c r="P538" s="17" t="s">
        <v>20</v>
      </c>
      <c r="Q538" s="17" t="s">
        <v>20</v>
      </c>
      <c r="R538" s="18" t="e">
        <f>VLOOKUP($A538&amp;"_"&amp;$C538,watf_2016!$A:$AD,5,FALSE)</f>
        <v>#N/A</v>
      </c>
      <c r="S538" s="18" t="e">
        <f>VLOOKUP($A538&amp;"_"&amp;$C538,watf_2017!$A:$AD,18,FALSE)</f>
        <v>#N/A</v>
      </c>
      <c r="T538" s="18" t="e">
        <f>VLOOKUP($A538&amp;"_"&amp;$C538,watf_2018!$A:$AD,18,FALSE)</f>
        <v>#N/A</v>
      </c>
      <c r="U538" s="18" t="e">
        <f>VLOOKUP($A538&amp;"_"&amp;$C538,watf_2019!$A:$AD,18,FALSE)</f>
        <v>#N/A</v>
      </c>
      <c r="V538" s="18" t="e">
        <f>VLOOKUP($A538&amp;"_"&amp;$C538,watf_2020!$A:$AD,19,FALSE)</f>
        <v>#N/A</v>
      </c>
      <c r="W538" s="18" t="e">
        <f>VLOOKUP($A538&amp;"_"&amp;$C538,watf_2021!$A:$AD,18,FALSE)</f>
        <v>#N/A</v>
      </c>
      <c r="X538" s="18" t="e">
        <f>VLOOKUP($A538&amp;"_"&amp;$C538,watf_2021!$A:$AD,19,FALSE)</f>
        <v>#N/A</v>
      </c>
      <c r="Y538" s="18">
        <v>193849</v>
      </c>
      <c r="Z538" s="18">
        <v>225292.29974327856</v>
      </c>
      <c r="AA538" s="18">
        <v>254868.44043037147</v>
      </c>
      <c r="AB538" s="18">
        <v>278263.71798520774</v>
      </c>
      <c r="AC538" s="18">
        <v>291587.19095009315</v>
      </c>
      <c r="AD538" s="18">
        <v>298630.63693295559</v>
      </c>
      <c r="AE538" s="18">
        <v>301714.11297900591</v>
      </c>
      <c r="AF538" s="18">
        <v>307316.0503115867</v>
      </c>
      <c r="AG538" s="18">
        <v>314096.97167831252</v>
      </c>
      <c r="AH538" s="18">
        <v>322594.08148755768</v>
      </c>
      <c r="AI538" s="18">
        <v>330714.57650667027</v>
      </c>
      <c r="AJ538" s="18">
        <v>340030.93723873008</v>
      </c>
      <c r="AK538" s="18">
        <v>348852.22820673423</v>
      </c>
      <c r="AL538" s="18">
        <v>357577.87984536984</v>
      </c>
      <c r="AM538" s="18">
        <v>365644.85116831568</v>
      </c>
      <c r="AN538" s="18">
        <v>374568.80185372825</v>
      </c>
      <c r="AO538" s="18">
        <v>383008.54754281894</v>
      </c>
      <c r="AP538" s="18">
        <v>391355.58458538906</v>
      </c>
      <c r="AQ538" s="18">
        <v>399058.04347703955</v>
      </c>
      <c r="AR538" s="18">
        <v>407601.49215856061</v>
      </c>
      <c r="AS538" s="18">
        <v>415671.36434060131</v>
      </c>
      <c r="AT538" s="18">
        <v>423651.37989084329</v>
      </c>
      <c r="AU538" s="18">
        <v>431000.61913158238</v>
      </c>
      <c r="AV538" s="18">
        <v>439175.15570491255</v>
      </c>
      <c r="AW538" s="18">
        <v>446886.51311066881</v>
      </c>
      <c r="AX538" s="18">
        <v>454510.78920256358</v>
      </c>
      <c r="AY538" s="18">
        <v>461517.79687054513</v>
      </c>
      <c r="AZ538" s="18">
        <v>469334.70103441662</v>
      </c>
      <c r="BA538" s="18">
        <v>476698.59718739177</v>
      </c>
      <c r="BB538" s="18">
        <v>483978.11256887967</v>
      </c>
      <c r="BC538" s="15">
        <v>490653.57968800218</v>
      </c>
    </row>
    <row r="539" spans="1:55" ht="16" x14ac:dyDescent="0.45">
      <c r="A539" s="19" t="s">
        <v>35</v>
      </c>
      <c r="B539" s="20" t="s">
        <v>141</v>
      </c>
      <c r="C539" s="21" t="s">
        <v>159</v>
      </c>
      <c r="D539" s="22" t="s">
        <v>20</v>
      </c>
      <c r="E539" s="23" t="s">
        <v>20</v>
      </c>
      <c r="F539" s="23" t="s">
        <v>20</v>
      </c>
      <c r="G539" s="23" t="s">
        <v>20</v>
      </c>
      <c r="H539" s="23" t="s">
        <v>20</v>
      </c>
      <c r="I539" s="23" t="s">
        <v>20</v>
      </c>
      <c r="J539" s="23" t="s">
        <v>20</v>
      </c>
      <c r="K539" s="23" t="s">
        <v>20</v>
      </c>
      <c r="L539" s="23" t="s">
        <v>20</v>
      </c>
      <c r="M539" s="23" t="s">
        <v>20</v>
      </c>
      <c r="N539" s="23" t="s">
        <v>20</v>
      </c>
      <c r="O539" s="23" t="s">
        <v>20</v>
      </c>
      <c r="P539" s="23" t="s">
        <v>20</v>
      </c>
      <c r="Q539" s="23" t="s">
        <v>20</v>
      </c>
      <c r="R539" s="24" t="e">
        <f>VLOOKUP($A539&amp;"_"&amp;$C539,watf_2016!$A:$AD,5,FALSE)</f>
        <v>#N/A</v>
      </c>
      <c r="S539" s="24" t="e">
        <f>VLOOKUP($A539&amp;"_"&amp;$C539,watf_2017!$A:$AD,18,FALSE)</f>
        <v>#N/A</v>
      </c>
      <c r="T539" s="24" t="e">
        <f>VLOOKUP($A539&amp;"_"&amp;$C539,watf_2018!$A:$AD,18,FALSE)</f>
        <v>#N/A</v>
      </c>
      <c r="U539" s="24" t="e">
        <f>VLOOKUP($A539&amp;"_"&amp;$C539,watf_2019!$A:$AD,18,FALSE)</f>
        <v>#N/A</v>
      </c>
      <c r="V539" s="24" t="e">
        <f>VLOOKUP($A539&amp;"_"&amp;$C539,watf_2020!$A:$AD,19,FALSE)</f>
        <v>#N/A</v>
      </c>
      <c r="W539" s="24" t="e">
        <f>VLOOKUP($A539&amp;"_"&amp;$C539,watf_2021!$A:$AD,18,FALSE)</f>
        <v>#N/A</v>
      </c>
      <c r="X539" s="24" t="e">
        <f>VLOOKUP($A539&amp;"_"&amp;$C539,watf_2021!$A:$AD,19,FALSE)</f>
        <v>#N/A</v>
      </c>
      <c r="Y539" s="24">
        <v>13120</v>
      </c>
      <c r="Z539" s="24">
        <v>15248.131136254582</v>
      </c>
      <c r="AA539" s="24">
        <v>17249.890061060276</v>
      </c>
      <c r="AB539" s="24">
        <v>18833.31861379695</v>
      </c>
      <c r="AC539" s="24">
        <v>19735.071861424207</v>
      </c>
      <c r="AD539" s="24">
        <v>20211.78317432835</v>
      </c>
      <c r="AE539" s="24">
        <v>20420.477600011123</v>
      </c>
      <c r="AF539" s="24">
        <v>20799.625378970311</v>
      </c>
      <c r="AG539" s="24">
        <v>21258.568620005564</v>
      </c>
      <c r="AH539" s="24">
        <v>21833.666147964421</v>
      </c>
      <c r="AI539" s="24">
        <v>22383.273804701144</v>
      </c>
      <c r="AJ539" s="24">
        <v>23013.819501633421</v>
      </c>
      <c r="AK539" s="24">
        <v>23610.858111583508</v>
      </c>
      <c r="AL539" s="24">
        <v>24201.423703868735</v>
      </c>
      <c r="AM539" s="24">
        <v>24747.408794104173</v>
      </c>
      <c r="AN539" s="24">
        <v>25351.395572434794</v>
      </c>
      <c r="AO539" s="24">
        <v>25922.610608059793</v>
      </c>
      <c r="AP539" s="24">
        <v>26487.550979165757</v>
      </c>
      <c r="AQ539" s="24">
        <v>27008.865304534756</v>
      </c>
      <c r="AR539" s="24">
        <v>27587.09911900662</v>
      </c>
      <c r="AS539" s="24">
        <v>28133.280543870169</v>
      </c>
      <c r="AT539" s="24">
        <v>28673.380332980119</v>
      </c>
      <c r="AU539" s="24">
        <v>29170.788206317084</v>
      </c>
      <c r="AV539" s="24">
        <v>29724.053478988557</v>
      </c>
      <c r="AW539" s="24">
        <v>30245.97006954885</v>
      </c>
      <c r="AX539" s="24">
        <v>30761.992862164025</v>
      </c>
      <c r="AY539" s="24">
        <v>31236.237973585376</v>
      </c>
      <c r="AZ539" s="24">
        <v>31765.298131904452</v>
      </c>
      <c r="BA539" s="24">
        <v>32263.698007720337</v>
      </c>
      <c r="BB539" s="24">
        <v>32756.38686247389</v>
      </c>
      <c r="BC539" s="21">
        <v>33208.192797004827</v>
      </c>
    </row>
    <row r="540" spans="1:55" ht="16" x14ac:dyDescent="0.45">
      <c r="A540" s="13" t="s">
        <v>23</v>
      </c>
      <c r="B540" s="14" t="s">
        <v>141</v>
      </c>
      <c r="C540" s="15" t="s">
        <v>160</v>
      </c>
      <c r="D540" s="16" t="s">
        <v>20</v>
      </c>
      <c r="E540" s="17" t="s">
        <v>20</v>
      </c>
      <c r="F540" s="17" t="s">
        <v>20</v>
      </c>
      <c r="G540" s="17" t="s">
        <v>20</v>
      </c>
      <c r="H540" s="17" t="s">
        <v>20</v>
      </c>
      <c r="I540" s="17" t="s">
        <v>20</v>
      </c>
      <c r="J540" s="17" t="s">
        <v>20</v>
      </c>
      <c r="K540" s="17" t="s">
        <v>20</v>
      </c>
      <c r="L540" s="17" t="s">
        <v>20</v>
      </c>
      <c r="M540" s="17" t="s">
        <v>20</v>
      </c>
      <c r="N540" s="17" t="s">
        <v>20</v>
      </c>
      <c r="O540" s="17" t="s">
        <v>20</v>
      </c>
      <c r="P540" s="17" t="s">
        <v>20</v>
      </c>
      <c r="Q540" s="17" t="s">
        <v>20</v>
      </c>
      <c r="R540" s="18" t="e">
        <f>VLOOKUP($A540&amp;"_"&amp;$C540,watf_2016!$A:$AD,5,FALSE)</f>
        <v>#N/A</v>
      </c>
      <c r="S540" s="18" t="e">
        <f>VLOOKUP($A540&amp;"_"&amp;$C540,watf_2017!$A:$AD,18,FALSE)</f>
        <v>#N/A</v>
      </c>
      <c r="T540" s="18" t="e">
        <f>VLOOKUP($A540&amp;"_"&amp;$C540,watf_2018!$A:$AD,18,FALSE)</f>
        <v>#N/A</v>
      </c>
      <c r="U540" s="18" t="e">
        <f>VLOOKUP($A540&amp;"_"&amp;$C540,watf_2019!$A:$AD,18,FALSE)</f>
        <v>#N/A</v>
      </c>
      <c r="V540" s="18" t="e">
        <f>VLOOKUP($A540&amp;"_"&amp;$C540,watf_2020!$A:$AD,19,FALSE)</f>
        <v>#N/A</v>
      </c>
      <c r="W540" s="18" t="e">
        <f>VLOOKUP($A540&amp;"_"&amp;$C540,watf_2021!$A:$AD,18,FALSE)</f>
        <v>#N/A</v>
      </c>
      <c r="X540" s="18" t="e">
        <f>VLOOKUP($A540&amp;"_"&amp;$C540,watf_2021!$A:$AD,19,FALSE)</f>
        <v>#N/A</v>
      </c>
      <c r="Y540" s="18">
        <v>1752955</v>
      </c>
      <c r="Z540" s="18">
        <v>1863202.2640119779</v>
      </c>
      <c r="AA540" s="18">
        <v>2052196.1050993933</v>
      </c>
      <c r="AB540" s="18">
        <v>2219304.1845454355</v>
      </c>
      <c r="AC540" s="18">
        <v>2345960.3715157476</v>
      </c>
      <c r="AD540" s="18">
        <v>2422839.2381036668</v>
      </c>
      <c r="AE540" s="18">
        <v>2468155.3685790598</v>
      </c>
      <c r="AF540" s="18">
        <v>2515539.8040705272</v>
      </c>
      <c r="AG540" s="18">
        <v>2564594.3481372898</v>
      </c>
      <c r="AH540" s="18">
        <v>2615681.1281183278</v>
      </c>
      <c r="AI540" s="18">
        <v>2668820.8960982938</v>
      </c>
      <c r="AJ540" s="18">
        <v>2724660.4336928534</v>
      </c>
      <c r="AK540" s="18">
        <v>2780044.565551728</v>
      </c>
      <c r="AL540" s="18">
        <v>2835183.5503307185</v>
      </c>
      <c r="AM540" s="18">
        <v>2889944.1306845956</v>
      </c>
      <c r="AN540" s="18">
        <v>2944814.0415802877</v>
      </c>
      <c r="AO540" s="18">
        <v>2999253.1483478374</v>
      </c>
      <c r="AP540" s="18">
        <v>3053471.0854449645</v>
      </c>
      <c r="AQ540" s="18">
        <v>3107333.9871658338</v>
      </c>
      <c r="AR540" s="18">
        <v>3161328.9955521342</v>
      </c>
      <c r="AS540" s="18">
        <v>3214915.3980521932</v>
      </c>
      <c r="AT540" s="18">
        <v>3268302.2659048252</v>
      </c>
      <c r="AU540" s="18">
        <v>3321355.1844748897</v>
      </c>
      <c r="AV540" s="18">
        <v>3374560.7608023779</v>
      </c>
      <c r="AW540" s="18">
        <v>3427377.7609084742</v>
      </c>
      <c r="AX540" s="18">
        <v>3480014.7478343993</v>
      </c>
      <c r="AY540" s="18">
        <v>3532336.8116413406</v>
      </c>
      <c r="AZ540" s="18">
        <v>3584830.0766328922</v>
      </c>
      <c r="BA540" s="18">
        <v>3636952.8383419858</v>
      </c>
      <c r="BB540" s="18">
        <v>3688913.2012583427</v>
      </c>
      <c r="BC540" s="15">
        <v>3740575.808526976</v>
      </c>
    </row>
    <row r="541" spans="1:55" ht="16" x14ac:dyDescent="0.45">
      <c r="A541" s="19" t="s">
        <v>19</v>
      </c>
      <c r="B541" s="20" t="s">
        <v>141</v>
      </c>
      <c r="C541" s="21" t="s">
        <v>161</v>
      </c>
      <c r="D541" s="22" t="s">
        <v>20</v>
      </c>
      <c r="E541" s="23" t="s">
        <v>20</v>
      </c>
      <c r="F541" s="23" t="s">
        <v>20</v>
      </c>
      <c r="G541" s="23" t="s">
        <v>20</v>
      </c>
      <c r="H541" s="23" t="s">
        <v>20</v>
      </c>
      <c r="I541" s="23" t="s">
        <v>34</v>
      </c>
      <c r="J541" s="23" t="s">
        <v>20</v>
      </c>
      <c r="K541" s="23" t="s">
        <v>20</v>
      </c>
      <c r="L541" s="23" t="s">
        <v>20</v>
      </c>
      <c r="M541" s="23" t="s">
        <v>20</v>
      </c>
      <c r="N541" s="23" t="s">
        <v>34</v>
      </c>
      <c r="O541" s="23" t="s">
        <v>34</v>
      </c>
      <c r="P541" s="23" t="s">
        <v>34</v>
      </c>
      <c r="Q541" s="23" t="s">
        <v>34</v>
      </c>
      <c r="R541" s="24">
        <f>VLOOKUP($A541&amp;"_"&amp;$C541,watf_2016!$A:$AD,5,FALSE)</f>
        <v>72953937</v>
      </c>
      <c r="S541" s="24">
        <f>VLOOKUP($A541&amp;"_"&amp;$C541,watf_2017!$A:$AD,18,FALSE)</f>
        <v>82249939</v>
      </c>
      <c r="T541" s="24">
        <f>VLOOKUP($A541&amp;"_"&amp;$C541,watf_2018!$A:$AD,18,FALSE)</f>
        <v>89180079</v>
      </c>
      <c r="U541" s="24">
        <f>VLOOKUP($A541&amp;"_"&amp;$C541,watf_2019!$A:$AD,18,FALSE)</f>
        <v>97637385</v>
      </c>
      <c r="V541" s="24">
        <f>VLOOKUP($A541&amp;"_"&amp;$C541,watf_2020!$A:$AD,19,FALSE)</f>
        <v>105204574</v>
      </c>
      <c r="W541" s="24">
        <f>VLOOKUP($A541&amp;"_"&amp;$C541,watf_2021!$A:$AD,18,FALSE)</f>
        <v>56652628</v>
      </c>
      <c r="X541" s="24">
        <f>VLOOKUP($A541&amp;"_"&amp;$C541,watf_2021!$A:$AD,19,FALSE)</f>
        <v>89345034.192729637</v>
      </c>
      <c r="Y541" s="24">
        <v>113226138</v>
      </c>
      <c r="Z541" s="24">
        <v>126276884.0406739</v>
      </c>
      <c r="AA541" s="24">
        <v>133352678.20601839</v>
      </c>
      <c r="AB541" s="24">
        <v>141642118.77878943</v>
      </c>
      <c r="AC541" s="24">
        <v>147636308.0729945</v>
      </c>
      <c r="AD541" s="24">
        <v>152541673.32368305</v>
      </c>
      <c r="AE541" s="24">
        <v>157008211.29789171</v>
      </c>
      <c r="AF541" s="24">
        <v>161511918.61965653</v>
      </c>
      <c r="AG541" s="24">
        <v>166297433.10866979</v>
      </c>
      <c r="AH541" s="24">
        <v>171292550.71345159</v>
      </c>
      <c r="AI541" s="24">
        <v>176518412.35566813</v>
      </c>
      <c r="AJ541" s="24">
        <v>181999111.83192664</v>
      </c>
      <c r="AK541" s="24">
        <v>187567243.73801228</v>
      </c>
      <c r="AL541" s="24">
        <v>193226707.57224479</v>
      </c>
      <c r="AM541" s="24">
        <v>198984423.10010272</v>
      </c>
      <c r="AN541" s="24">
        <v>204845041.35559464</v>
      </c>
      <c r="AO541" s="24">
        <v>210810317.38534835</v>
      </c>
      <c r="AP541" s="24">
        <v>216883262.10077757</v>
      </c>
      <c r="AQ541" s="24">
        <v>223065995.14404178</v>
      </c>
      <c r="AR541" s="24">
        <v>229249400.08772358</v>
      </c>
      <c r="AS541" s="24">
        <v>235432256.96242338</v>
      </c>
      <c r="AT541" s="24">
        <v>241615113.03385758</v>
      </c>
      <c r="AU541" s="24">
        <v>247797846.07712176</v>
      </c>
      <c r="AV541" s="24">
        <v>253981251.02080357</v>
      </c>
      <c r="AW541" s="24">
        <v>260164107.89550337</v>
      </c>
      <c r="AX541" s="24">
        <v>266346963.96693754</v>
      </c>
      <c r="AY541" s="24">
        <v>272529697.01020175</v>
      </c>
      <c r="AZ541" s="24">
        <v>278713101.95388383</v>
      </c>
      <c r="BA541" s="24">
        <v>284895958.82858336</v>
      </c>
      <c r="BB541" s="24">
        <v>291078814.9000175</v>
      </c>
      <c r="BC541" s="21">
        <v>297262358.46045536</v>
      </c>
    </row>
    <row r="542" spans="1:55" ht="16" x14ac:dyDescent="0.45">
      <c r="A542" s="13" t="s">
        <v>22</v>
      </c>
      <c r="B542" s="14" t="s">
        <v>141</v>
      </c>
      <c r="C542" s="15" t="s">
        <v>161</v>
      </c>
      <c r="D542" s="16" t="s">
        <v>20</v>
      </c>
      <c r="E542" s="17" t="s">
        <v>20</v>
      </c>
      <c r="F542" s="17" t="s">
        <v>20</v>
      </c>
      <c r="G542" s="17" t="s">
        <v>20</v>
      </c>
      <c r="H542" s="17" t="s">
        <v>20</v>
      </c>
      <c r="I542" s="17" t="s">
        <v>34</v>
      </c>
      <c r="J542" s="17" t="s">
        <v>20</v>
      </c>
      <c r="K542" s="17" t="s">
        <v>20</v>
      </c>
      <c r="L542" s="17" t="s">
        <v>20</v>
      </c>
      <c r="M542" s="17" t="s">
        <v>20</v>
      </c>
      <c r="N542" s="17" t="s">
        <v>34</v>
      </c>
      <c r="O542" s="17" t="s">
        <v>34</v>
      </c>
      <c r="P542" s="17" t="s">
        <v>34</v>
      </c>
      <c r="Q542" s="17" t="s">
        <v>34</v>
      </c>
      <c r="R542" s="18">
        <f>VLOOKUP($A542&amp;"_"&amp;$C542,watf_2016!$A:$AD,5,FALSE)</f>
        <v>39400939</v>
      </c>
      <c r="S542" s="18">
        <f>VLOOKUP($A542&amp;"_"&amp;$C542,watf_2017!$A:$AD,18,FALSE)</f>
        <v>42744422</v>
      </c>
      <c r="T542" s="18">
        <f>VLOOKUP($A542&amp;"_"&amp;$C542,watf_2018!$A:$AD,18,FALSE)</f>
        <v>46739627</v>
      </c>
      <c r="U542" s="18">
        <f>VLOOKUP($A542&amp;"_"&amp;$C542,watf_2019!$A:$AD,18,FALSE)</f>
        <v>49576606</v>
      </c>
      <c r="V542" s="18">
        <f>VLOOKUP($A542&amp;"_"&amp;$C542,watf_2020!$A:$AD,19,FALSE)</f>
        <v>50852218</v>
      </c>
      <c r="W542" s="18">
        <f>VLOOKUP($A542&amp;"_"&amp;$C542,watf_2021!$A:$AD,18,FALSE)</f>
        <v>21050355</v>
      </c>
      <c r="X542" s="18">
        <f>VLOOKUP($A542&amp;"_"&amp;$C542,watf_2021!$A:$AD,19,FALSE)</f>
        <v>38000150.782990836</v>
      </c>
      <c r="Y542" s="18">
        <v>52751706</v>
      </c>
      <c r="Z542" s="18">
        <v>57597650.538420394</v>
      </c>
      <c r="AA542" s="18">
        <v>62233960.853687547</v>
      </c>
      <c r="AB542" s="18">
        <v>66640422.593809888</v>
      </c>
      <c r="AC542" s="18">
        <v>70248207.622944698</v>
      </c>
      <c r="AD542" s="18">
        <v>73432759.291802838</v>
      </c>
      <c r="AE542" s="18">
        <v>76454345.413927406</v>
      </c>
      <c r="AF542" s="18">
        <v>79361446.524665162</v>
      </c>
      <c r="AG542" s="18">
        <v>82480815.231276616</v>
      </c>
      <c r="AH542" s="18">
        <v>85787959.512235656</v>
      </c>
      <c r="AI542" s="18">
        <v>89316680.623093888</v>
      </c>
      <c r="AJ542" s="18">
        <v>93069637.822768107</v>
      </c>
      <c r="AK542" s="18">
        <v>96997560.787450016</v>
      </c>
      <c r="AL542" s="18">
        <v>101107262.55941129</v>
      </c>
      <c r="AM542" s="18">
        <v>105401188.22431365</v>
      </c>
      <c r="AN542" s="18">
        <v>109863367.96593389</v>
      </c>
      <c r="AO542" s="18">
        <v>114523158.15755129</v>
      </c>
      <c r="AP542" s="18">
        <v>119380184.83890043</v>
      </c>
      <c r="AQ542" s="18">
        <v>124448919.12046482</v>
      </c>
      <c r="AR542" s="18">
        <v>129500428.23462574</v>
      </c>
      <c r="AS542" s="18">
        <v>134557925.2784954</v>
      </c>
      <c r="AT542" s="18">
        <v>139614404.99813268</v>
      </c>
      <c r="AU542" s="18">
        <v>144678382.66031224</v>
      </c>
      <c r="AV542" s="18">
        <v>149726086.47896543</v>
      </c>
      <c r="AW542" s="18">
        <v>154780539.28642923</v>
      </c>
      <c r="AX542" s="18">
        <v>159834583.61694124</v>
      </c>
      <c r="AY542" s="18">
        <v>164896612.96782115</v>
      </c>
      <c r="AZ542" s="18">
        <v>169942758.13743442</v>
      </c>
      <c r="BA542" s="18">
        <v>174995964.02566603</v>
      </c>
      <c r="BB542" s="18">
        <v>180049010.82079279</v>
      </c>
      <c r="BC542" s="15">
        <v>185218479.27179983</v>
      </c>
    </row>
    <row r="543" spans="1:55" ht="16" x14ac:dyDescent="0.45">
      <c r="A543" s="19" t="s">
        <v>23</v>
      </c>
      <c r="B543" s="20" t="s">
        <v>141</v>
      </c>
      <c r="C543" s="21" t="s">
        <v>161</v>
      </c>
      <c r="D543" s="22" t="s">
        <v>20</v>
      </c>
      <c r="E543" s="23" t="s">
        <v>20</v>
      </c>
      <c r="F543" s="23" t="s">
        <v>20</v>
      </c>
      <c r="G543" s="23" t="s">
        <v>20</v>
      </c>
      <c r="H543" s="23" t="s">
        <v>20</v>
      </c>
      <c r="I543" s="23" t="s">
        <v>34</v>
      </c>
      <c r="J543" s="23" t="s">
        <v>20</v>
      </c>
      <c r="K543" s="23" t="s">
        <v>20</v>
      </c>
      <c r="L543" s="23" t="s">
        <v>20</v>
      </c>
      <c r="M543" s="23" t="s">
        <v>20</v>
      </c>
      <c r="N543" s="23" t="s">
        <v>34</v>
      </c>
      <c r="O543" s="23" t="s">
        <v>34</v>
      </c>
      <c r="P543" s="23" t="s">
        <v>34</v>
      </c>
      <c r="Q543" s="23" t="s">
        <v>34</v>
      </c>
      <c r="R543" s="24">
        <f>VLOOKUP($A543&amp;"_"&amp;$C543,watf_2016!$A:$AD,5,FALSE)</f>
        <v>112815929</v>
      </c>
      <c r="S543" s="24">
        <f>VLOOKUP($A543&amp;"_"&amp;$C543,watf_2017!$A:$AD,18,FALSE)</f>
        <v>125461726</v>
      </c>
      <c r="T543" s="24">
        <f>VLOOKUP($A543&amp;"_"&amp;$C543,watf_2018!$A:$AD,18,FALSE)</f>
        <v>136299625</v>
      </c>
      <c r="U543" s="24">
        <f>VLOOKUP($A543&amp;"_"&amp;$C543,watf_2019!$A:$AD,18,FALSE)</f>
        <v>147570756</v>
      </c>
      <c r="V543" s="24">
        <f>VLOOKUP($A543&amp;"_"&amp;$C543,watf_2020!$A:$AD,19,FALSE)</f>
        <v>156377777</v>
      </c>
      <c r="W543" s="24">
        <f>VLOOKUP($A543&amp;"_"&amp;$C543,watf_2021!$A:$AD,18,FALSE)</f>
        <v>77850147</v>
      </c>
      <c r="X543" s="24">
        <f>VLOOKUP($A543&amp;"_"&amp;$C543,watf_2021!$A:$AD,19,FALSE)</f>
        <v>127603795.22395697</v>
      </c>
      <c r="Y543" s="24">
        <v>166366427</v>
      </c>
      <c r="Z543" s="24">
        <v>184305016.84436786</v>
      </c>
      <c r="AA543" s="24">
        <v>196044541.39856112</v>
      </c>
      <c r="AB543" s="24">
        <v>208770167.02686551</v>
      </c>
      <c r="AC543" s="24">
        <v>218394621.24209079</v>
      </c>
      <c r="AD543" s="24">
        <v>226503478.06416053</v>
      </c>
      <c r="AE543" s="24">
        <v>234009133.16135263</v>
      </c>
      <c r="AF543" s="24">
        <v>241437291.58529818</v>
      </c>
      <c r="AG543" s="24">
        <v>249360681.48731685</v>
      </c>
      <c r="AH543" s="24">
        <v>257682380.41207808</v>
      </c>
      <c r="AI543" s="24">
        <v>266457459.16599217</v>
      </c>
      <c r="AJ543" s="24">
        <v>275712733.4381392</v>
      </c>
      <c r="AK543" s="24">
        <v>285231020.22493196</v>
      </c>
      <c r="AL543" s="24">
        <v>295023057.14688247</v>
      </c>
      <c r="AM543" s="24">
        <v>305098230.9798764</v>
      </c>
      <c r="AN543" s="24">
        <v>315445196.44246131</v>
      </c>
      <c r="AO543" s="24">
        <v>326095137.79178923</v>
      </c>
      <c r="AP543" s="24">
        <v>337050698.15256983</v>
      </c>
      <c r="AQ543" s="24">
        <v>348328507.11928332</v>
      </c>
      <c r="AR543" s="24">
        <v>359589724.06493402</v>
      </c>
      <c r="AS543" s="24">
        <v>370856393.6069715</v>
      </c>
      <c r="AT543" s="24">
        <v>382122042.63789737</v>
      </c>
      <c r="AU543" s="24">
        <v>393395083.8491528</v>
      </c>
      <c r="AV543" s="24">
        <v>404652486.59043717</v>
      </c>
      <c r="AW543" s="24">
        <v>415916104.76898193</v>
      </c>
      <c r="AX543" s="24">
        <v>427179312.70911312</v>
      </c>
      <c r="AY543" s="24">
        <v>438450401.04773331</v>
      </c>
      <c r="AZ543" s="24">
        <v>449706241.49090958</v>
      </c>
      <c r="BA543" s="24">
        <v>460968609.83096701</v>
      </c>
      <c r="BB543" s="24">
        <v>472230817.90030909</v>
      </c>
      <c r="BC543" s="21">
        <v>483610409.28741115</v>
      </c>
    </row>
    <row r="544" spans="1:55" ht="16" x14ac:dyDescent="0.45">
      <c r="A544" s="13" t="s">
        <v>24</v>
      </c>
      <c r="B544" s="14" t="s">
        <v>141</v>
      </c>
      <c r="C544" s="15" t="s">
        <v>161</v>
      </c>
      <c r="D544" s="16" t="s">
        <v>20</v>
      </c>
      <c r="E544" s="17" t="s">
        <v>20</v>
      </c>
      <c r="F544" s="17" t="s">
        <v>20</v>
      </c>
      <c r="G544" s="17" t="s">
        <v>20</v>
      </c>
      <c r="H544" s="17" t="s">
        <v>20</v>
      </c>
      <c r="I544" s="17" t="s">
        <v>34</v>
      </c>
      <c r="J544" s="17" t="s">
        <v>20</v>
      </c>
      <c r="K544" s="17" t="s">
        <v>20</v>
      </c>
      <c r="L544" s="17" t="s">
        <v>20</v>
      </c>
      <c r="M544" s="17" t="s">
        <v>20</v>
      </c>
      <c r="N544" s="17" t="s">
        <v>34</v>
      </c>
      <c r="O544" s="17" t="s">
        <v>34</v>
      </c>
      <c r="P544" s="17" t="s">
        <v>34</v>
      </c>
      <c r="Q544" s="17" t="s">
        <v>34</v>
      </c>
      <c r="R544" s="18">
        <f>VLOOKUP($A544&amp;"_"&amp;$C544,watf_2016!$A:$AD,5,FALSE)</f>
        <v>800349</v>
      </c>
      <c r="S544" s="18">
        <f>VLOOKUP($A544&amp;"_"&amp;$C544,watf_2017!$A:$AD,18,FALSE)</f>
        <v>831928</v>
      </c>
      <c r="T544" s="18">
        <f>VLOOKUP($A544&amp;"_"&amp;$C544,watf_2018!$A:$AD,18,FALSE)</f>
        <v>906732</v>
      </c>
      <c r="U544" s="18">
        <f>VLOOKUP($A544&amp;"_"&amp;$C544,watf_2019!$A:$AD,18,FALSE)</f>
        <v>966145.85800000001</v>
      </c>
      <c r="V544" s="18">
        <f>VLOOKUP($A544&amp;"_"&amp;$C544,watf_2020!$A:$AD,19,FALSE)</f>
        <v>943770</v>
      </c>
      <c r="W544" s="18">
        <f>VLOOKUP($A544&amp;"_"&amp;$C544,watf_2021!$A:$AD,18,FALSE)</f>
        <v>869319.61899999995</v>
      </c>
      <c r="X544" s="18">
        <f>VLOOKUP($A544&amp;"_"&amp;$C544,watf_2021!$A:$AD,19,FALSE)</f>
        <v>1084407.9672833933</v>
      </c>
      <c r="Y544" s="18">
        <v>1111902.3540000001</v>
      </c>
      <c r="Z544" s="18">
        <v>1140517.6722766426</v>
      </c>
      <c r="AA544" s="18">
        <v>1132213.1232940205</v>
      </c>
      <c r="AB544" s="18">
        <v>1159627.9384595188</v>
      </c>
      <c r="AC544" s="18">
        <v>1188674.4505921386</v>
      </c>
      <c r="AD544" s="18">
        <v>1218208.4430939357</v>
      </c>
      <c r="AE544" s="18">
        <v>1247995.3648141578</v>
      </c>
      <c r="AF544" s="18">
        <v>1277718.2092957322</v>
      </c>
      <c r="AG544" s="18">
        <v>1307519.4376780363</v>
      </c>
      <c r="AH544" s="18">
        <v>1337396.4148975445</v>
      </c>
      <c r="AI544" s="18">
        <v>1367419.0006099213</v>
      </c>
      <c r="AJ544" s="18">
        <v>1397341.9916029798</v>
      </c>
      <c r="AK544" s="18">
        <v>1427338.8105441486</v>
      </c>
      <c r="AL544" s="18">
        <v>1457402.8236222437</v>
      </c>
      <c r="AM544" s="18">
        <v>1487607.5322074923</v>
      </c>
      <c r="AN544" s="18">
        <v>1517703.3648980323</v>
      </c>
      <c r="AO544" s="18">
        <v>1547872.0544312883</v>
      </c>
      <c r="AP544" s="18">
        <v>1578100.4499577591</v>
      </c>
      <c r="AQ544" s="18">
        <v>1608464.058940049</v>
      </c>
      <c r="AR544" s="18">
        <v>1638709.9006128535</v>
      </c>
      <c r="AS544" s="18">
        <v>1669026.2939496315</v>
      </c>
      <c r="AT544" s="18">
        <v>1699395.2554918274</v>
      </c>
      <c r="AU544" s="18">
        <v>1729894.0084133518</v>
      </c>
      <c r="AV544" s="18">
        <v>1760266.9774151882</v>
      </c>
      <c r="AW544" s="18">
        <v>1790707.8405649127</v>
      </c>
      <c r="AX544" s="18">
        <v>1821194.8896685857</v>
      </c>
      <c r="AY544" s="18">
        <v>1851806.8028685453</v>
      </c>
      <c r="AZ544" s="18">
        <v>1882285.9496996747</v>
      </c>
      <c r="BA544" s="18">
        <v>1912830.4324103212</v>
      </c>
      <c r="BB544" s="18">
        <v>1943415.5757803605</v>
      </c>
      <c r="BC544" s="15">
        <v>1974121.290114172</v>
      </c>
    </row>
    <row r="545" spans="1:55" ht="16" x14ac:dyDescent="0.45">
      <c r="A545" s="19" t="s">
        <v>25</v>
      </c>
      <c r="B545" s="20" t="s">
        <v>141</v>
      </c>
      <c r="C545" s="21" t="s">
        <v>161</v>
      </c>
      <c r="D545" s="22" t="s">
        <v>20</v>
      </c>
      <c r="E545" s="23" t="s">
        <v>20</v>
      </c>
      <c r="F545" s="23" t="s">
        <v>20</v>
      </c>
      <c r="G545" s="23" t="s">
        <v>20</v>
      </c>
      <c r="H545" s="23" t="s">
        <v>20</v>
      </c>
      <c r="I545" s="23" t="s">
        <v>34</v>
      </c>
      <c r="J545" s="23" t="s">
        <v>20</v>
      </c>
      <c r="K545" s="23" t="s">
        <v>20</v>
      </c>
      <c r="L545" s="23" t="s">
        <v>20</v>
      </c>
      <c r="M545" s="23" t="s">
        <v>20</v>
      </c>
      <c r="N545" s="23" t="s">
        <v>34</v>
      </c>
      <c r="O545" s="23" t="s">
        <v>34</v>
      </c>
      <c r="P545" s="23" t="s">
        <v>34</v>
      </c>
      <c r="Q545" s="23" t="s">
        <v>34</v>
      </c>
      <c r="R545" s="24">
        <f>VLOOKUP($A545&amp;"_"&amp;$C545,watf_2016!$A:$AD,5,FALSE)</f>
        <v>1753176</v>
      </c>
      <c r="S545" s="24">
        <f>VLOOKUP($A545&amp;"_"&amp;$C545,watf_2017!$A:$AD,18,FALSE)</f>
        <v>1753233</v>
      </c>
      <c r="T545" s="24">
        <f>VLOOKUP($A545&amp;"_"&amp;$C545,watf_2018!$A:$AD,18,FALSE)</f>
        <v>1749848</v>
      </c>
      <c r="U545" s="24">
        <f>VLOOKUP($A545&amp;"_"&amp;$C545,watf_2019!$A:$AD,18,FALSE)</f>
        <v>1808974</v>
      </c>
      <c r="V545" s="24">
        <f>VLOOKUP($A545&amp;"_"&amp;$C545,watf_2020!$A:$AD,19,FALSE)</f>
        <v>1800172</v>
      </c>
      <c r="W545" s="24">
        <f>VLOOKUP($A545&amp;"_"&amp;$C545,watf_2021!$A:$AD,18,FALSE)</f>
        <v>1177326</v>
      </c>
      <c r="X545" s="24">
        <f>VLOOKUP($A545&amp;"_"&amp;$C545,watf_2021!$A:$AD,19,FALSE)</f>
        <v>1573316.6323988824</v>
      </c>
      <c r="Y545" s="24">
        <v>1795468</v>
      </c>
      <c r="Z545" s="24">
        <v>1874790.5902576931</v>
      </c>
      <c r="AA545" s="24">
        <v>1961302.082830834</v>
      </c>
      <c r="AB545" s="24">
        <v>2054932.9479057863</v>
      </c>
      <c r="AC545" s="24">
        <v>2124385.2793585733</v>
      </c>
      <c r="AD545" s="24">
        <v>2182885.3383330908</v>
      </c>
      <c r="AE545" s="24">
        <v>2224393.4448765488</v>
      </c>
      <c r="AF545" s="24">
        <v>2264058.0552665805</v>
      </c>
      <c r="AG545" s="24">
        <v>2306080.9730245885</v>
      </c>
      <c r="AH545" s="24">
        <v>2349644.3385086097</v>
      </c>
      <c r="AI545" s="24">
        <v>2395056.6448856061</v>
      </c>
      <c r="AJ545" s="24">
        <v>2442360.5394795598</v>
      </c>
      <c r="AK545" s="24">
        <v>2489994.0221936977</v>
      </c>
      <c r="AL545" s="24">
        <v>2537981.9627590775</v>
      </c>
      <c r="AM545" s="24">
        <v>2586357.4442661498</v>
      </c>
      <c r="AN545" s="24">
        <v>2634965.1036622147</v>
      </c>
      <c r="AO545" s="24">
        <v>2683987.3560091965</v>
      </c>
      <c r="AP545" s="24">
        <v>2733388.9122314658</v>
      </c>
      <c r="AQ545" s="24">
        <v>2783241.9540134599</v>
      </c>
      <c r="AR545" s="24">
        <v>2831384.0479146577</v>
      </c>
      <c r="AS545" s="24">
        <v>2878014.3668484702</v>
      </c>
      <c r="AT545" s="24">
        <v>2923126.2273729602</v>
      </c>
      <c r="AU545" s="24">
        <v>2966821.5213830816</v>
      </c>
      <c r="AV545" s="24">
        <v>3008965.0448832288</v>
      </c>
      <c r="AW545" s="24">
        <v>3049743.821136666</v>
      </c>
      <c r="AX545" s="24">
        <v>3089149.4591121636</v>
      </c>
      <c r="AY545" s="24">
        <v>3127277.3260372281</v>
      </c>
      <c r="AZ545" s="24">
        <v>3163996.4248816217</v>
      </c>
      <c r="BA545" s="24">
        <v>3199483.1924249865</v>
      </c>
      <c r="BB545" s="24">
        <v>3233728.3239405048</v>
      </c>
      <c r="BC545" s="21">
        <v>3267391.8326521502</v>
      </c>
    </row>
    <row r="546" spans="1:55" ht="16" x14ac:dyDescent="0.45">
      <c r="A546" s="13" t="s">
        <v>54</v>
      </c>
      <c r="B546" s="14" t="s">
        <v>141</v>
      </c>
      <c r="C546" s="15" t="s">
        <v>162</v>
      </c>
      <c r="D546" s="16" t="s">
        <v>20</v>
      </c>
      <c r="E546" s="17" t="s">
        <v>20</v>
      </c>
      <c r="F546" s="17" t="s">
        <v>20</v>
      </c>
      <c r="G546" s="17" t="s">
        <v>20</v>
      </c>
      <c r="H546" s="17" t="s">
        <v>20</v>
      </c>
      <c r="I546" s="17" t="s">
        <v>34</v>
      </c>
      <c r="J546" s="17" t="s">
        <v>20</v>
      </c>
      <c r="K546" s="17" t="s">
        <v>20</v>
      </c>
      <c r="L546" s="17" t="s">
        <v>20</v>
      </c>
      <c r="M546" s="17" t="s">
        <v>20</v>
      </c>
      <c r="N546" s="17" t="s">
        <v>20</v>
      </c>
      <c r="O546" s="17" t="s">
        <v>20</v>
      </c>
      <c r="P546" s="17" t="s">
        <v>20</v>
      </c>
      <c r="Q546" s="17" t="s">
        <v>20</v>
      </c>
      <c r="R546" s="18" t="e">
        <f>VLOOKUP($A546&amp;"_"&amp;$C546,watf_2016!$A:$AD,5,FALSE)</f>
        <v>#N/A</v>
      </c>
      <c r="S546" s="18">
        <f>VLOOKUP($A546&amp;"_"&amp;$C546,watf_2017!$A:$AD,18,FALSE)</f>
        <v>1351025</v>
      </c>
      <c r="T546" s="18">
        <f>VLOOKUP($A546&amp;"_"&amp;$C546,watf_2018!$A:$AD,18,FALSE)</f>
        <v>1446045</v>
      </c>
      <c r="U546" s="18">
        <f>VLOOKUP($A546&amp;"_"&amp;$C546,watf_2019!$A:$AD,18,FALSE)</f>
        <v>1301062</v>
      </c>
      <c r="V546" s="18">
        <f>VLOOKUP($A546&amp;"_"&amp;$C546,watf_2020!$A:$AD,19,FALSE)</f>
        <v>993540</v>
      </c>
      <c r="W546" s="18">
        <f>VLOOKUP($A546&amp;"_"&amp;$C546,watf_2021!$A:$AD,18,FALSE)</f>
        <v>314276</v>
      </c>
      <c r="X546" s="18">
        <f>VLOOKUP($A546&amp;"_"&amp;$C546,watf_2021!$A:$AD,19,FALSE)</f>
        <v>456978.80985897954</v>
      </c>
      <c r="Y546" s="18">
        <v>867876</v>
      </c>
      <c r="Z546" s="18">
        <v>1046150.3527776256</v>
      </c>
      <c r="AA546" s="18">
        <v>1152965.3181268242</v>
      </c>
      <c r="AB546" s="18">
        <v>1229400.936959473</v>
      </c>
      <c r="AC546" s="18">
        <v>1277622.8423217868</v>
      </c>
      <c r="AD546" s="18">
        <v>1331354.1484803974</v>
      </c>
      <c r="AE546" s="18">
        <v>1389264.0907281742</v>
      </c>
      <c r="AF546" s="18">
        <v>1448970.4295069585</v>
      </c>
      <c r="AG546" s="18">
        <v>1512624.1876814142</v>
      </c>
      <c r="AH546" s="18">
        <v>1579228.7846488946</v>
      </c>
      <c r="AI546" s="18">
        <v>1649063.0772961518</v>
      </c>
      <c r="AJ546" s="18">
        <v>1722259.5393549185</v>
      </c>
      <c r="AK546" s="18">
        <v>1797090.5667691601</v>
      </c>
      <c r="AL546" s="18">
        <v>1873458.4085925592</v>
      </c>
      <c r="AM546" s="18">
        <v>1947195.280488871</v>
      </c>
      <c r="AN546" s="18">
        <v>2023121.0925963162</v>
      </c>
      <c r="AO546" s="18">
        <v>2101684.4444000022</v>
      </c>
      <c r="AP546" s="18">
        <v>2183165.7891769931</v>
      </c>
      <c r="AQ546" s="18">
        <v>2267854.9678627215</v>
      </c>
      <c r="AR546" s="18">
        <v>2352665.6844479041</v>
      </c>
      <c r="AS546" s="18">
        <v>2437573.6313526495</v>
      </c>
      <c r="AT546" s="18">
        <v>2522559.3625130453</v>
      </c>
      <c r="AU546" s="18">
        <v>2607607.3210779605</v>
      </c>
      <c r="AV546" s="18">
        <v>2692705.0615664925</v>
      </c>
      <c r="AW546" s="18">
        <v>2777842.6275939173</v>
      </c>
      <c r="AX546" s="18">
        <v>2863012.0540524563</v>
      </c>
      <c r="AY546" s="18">
        <v>2948206.9688558877</v>
      </c>
      <c r="AZ546" s="18">
        <v>3033422.2743352316</v>
      </c>
      <c r="BA546" s="18">
        <v>3118653.8923553056</v>
      </c>
      <c r="BB546" s="18">
        <v>3203898.5604079645</v>
      </c>
      <c r="BC546" s="15">
        <v>3289156.474097156</v>
      </c>
    </row>
    <row r="547" spans="1:55" ht="16" x14ac:dyDescent="0.45">
      <c r="A547" s="19" t="s">
        <v>35</v>
      </c>
      <c r="B547" s="20" t="s">
        <v>141</v>
      </c>
      <c r="C547" s="21" t="s">
        <v>162</v>
      </c>
      <c r="D547" s="22" t="s">
        <v>20</v>
      </c>
      <c r="E547" s="23" t="s">
        <v>20</v>
      </c>
      <c r="F547" s="23" t="s">
        <v>20</v>
      </c>
      <c r="G547" s="23" t="s">
        <v>20</v>
      </c>
      <c r="H547" s="23" t="s">
        <v>20</v>
      </c>
      <c r="I547" s="23" t="s">
        <v>34</v>
      </c>
      <c r="J547" s="23" t="s">
        <v>20</v>
      </c>
      <c r="K547" s="23" t="s">
        <v>20</v>
      </c>
      <c r="L547" s="23" t="s">
        <v>20</v>
      </c>
      <c r="M547" s="23" t="s">
        <v>20</v>
      </c>
      <c r="N547" s="23" t="s">
        <v>20</v>
      </c>
      <c r="O547" s="23" t="s">
        <v>20</v>
      </c>
      <c r="P547" s="23" t="s">
        <v>20</v>
      </c>
      <c r="Q547" s="23" t="s">
        <v>20</v>
      </c>
      <c r="R547" s="24" t="e">
        <f>VLOOKUP($A547&amp;"_"&amp;$C547,watf_2016!$A:$AD,5,FALSE)</f>
        <v>#N/A</v>
      </c>
      <c r="S547" s="24">
        <f>VLOOKUP($A547&amp;"_"&amp;$C547,watf_2017!$A:$AD,18,FALSE)</f>
        <v>21100</v>
      </c>
      <c r="T547" s="24">
        <f>VLOOKUP($A547&amp;"_"&amp;$C547,watf_2018!$A:$AD,18,FALSE)</f>
        <v>21164</v>
      </c>
      <c r="U547" s="24">
        <f>VLOOKUP($A547&amp;"_"&amp;$C547,watf_2019!$A:$AD,18,FALSE)</f>
        <v>19843</v>
      </c>
      <c r="V547" s="24">
        <f>VLOOKUP($A547&amp;"_"&amp;$C547,watf_2020!$A:$AD,19,FALSE)</f>
        <v>21668</v>
      </c>
      <c r="W547" s="24">
        <f>VLOOKUP($A547&amp;"_"&amp;$C547,watf_2021!$A:$AD,18,FALSE)</f>
        <v>10895</v>
      </c>
      <c r="X547" s="24">
        <f>VLOOKUP($A547&amp;"_"&amp;$C547,watf_2021!$A:$AD,19,FALSE)</f>
        <v>14809.380168860514</v>
      </c>
      <c r="Y547" s="24">
        <v>18275</v>
      </c>
      <c r="Z547" s="24">
        <v>23001.169440434503</v>
      </c>
      <c r="AA547" s="24">
        <v>25034.90332719628</v>
      </c>
      <c r="AB547" s="24">
        <v>26412.092500598861</v>
      </c>
      <c r="AC547" s="24">
        <v>27166.66199382452</v>
      </c>
      <c r="AD547" s="24">
        <v>28081.999805563661</v>
      </c>
      <c r="AE547" s="24">
        <v>29047.457922579979</v>
      </c>
      <c r="AF547" s="24">
        <v>30041.456369056712</v>
      </c>
      <c r="AG547" s="24">
        <v>31100.580520929558</v>
      </c>
      <c r="AH547" s="24">
        <v>32211.9741037481</v>
      </c>
      <c r="AI547" s="24">
        <v>33380.82446911413</v>
      </c>
      <c r="AJ547" s="24">
        <v>34610.040961471095</v>
      </c>
      <c r="AK547" s="24">
        <v>35873.201189206542</v>
      </c>
      <c r="AL547" s="24">
        <v>37169.776717900611</v>
      </c>
      <c r="AM547" s="24">
        <v>38431.864371165953</v>
      </c>
      <c r="AN547" s="24">
        <v>39735.527549936851</v>
      </c>
      <c r="AO547" s="24">
        <v>41087.9320649765</v>
      </c>
      <c r="AP547" s="24">
        <v>42493.48680730167</v>
      </c>
      <c r="AQ547" s="24">
        <v>43957.21561247237</v>
      </c>
      <c r="AR547" s="24">
        <v>45422.863849490925</v>
      </c>
      <c r="AS547" s="24">
        <v>46890.047631987763</v>
      </c>
      <c r="AT547" s="24">
        <v>48358.459850867228</v>
      </c>
      <c r="AU547" s="24">
        <v>49827.854818852793</v>
      </c>
      <c r="AV547" s="24">
        <v>51298.035986123235</v>
      </c>
      <c r="AW547" s="24">
        <v>52768.846112821593</v>
      </c>
      <c r="AX547" s="24">
        <v>54240.15940706226</v>
      </c>
      <c r="AY547" s="24">
        <v>55711.875235336796</v>
      </c>
      <c r="AZ547" s="24">
        <v>57183.91309083841</v>
      </c>
      <c r="BA547" s="24">
        <v>58656.208568121685</v>
      </c>
      <c r="BB547" s="24">
        <v>60128.710142830314</v>
      </c>
      <c r="BC547" s="21">
        <v>61601.412358306559</v>
      </c>
    </row>
    <row r="548" spans="1:55" ht="16" x14ac:dyDescent="0.45">
      <c r="A548" s="13" t="s">
        <v>58</v>
      </c>
      <c r="B548" s="14" t="s">
        <v>141</v>
      </c>
      <c r="C548" s="15" t="s">
        <v>162</v>
      </c>
      <c r="D548" s="16" t="s">
        <v>20</v>
      </c>
      <c r="E548" s="17" t="s">
        <v>20</v>
      </c>
      <c r="F548" s="17" t="s">
        <v>20</v>
      </c>
      <c r="G548" s="17" t="s">
        <v>20</v>
      </c>
      <c r="H548" s="17" t="s">
        <v>20</v>
      </c>
      <c r="I548" s="17" t="s">
        <v>34</v>
      </c>
      <c r="J548" s="17" t="s">
        <v>20</v>
      </c>
      <c r="K548" s="17" t="s">
        <v>20</v>
      </c>
      <c r="L548" s="17" t="s">
        <v>20</v>
      </c>
      <c r="M548" s="17" t="s">
        <v>20</v>
      </c>
      <c r="N548" s="17" t="s">
        <v>20</v>
      </c>
      <c r="O548" s="17" t="s">
        <v>20</v>
      </c>
      <c r="P548" s="17" t="s">
        <v>20</v>
      </c>
      <c r="Q548" s="17" t="s">
        <v>20</v>
      </c>
      <c r="R548" s="18" t="e">
        <f>VLOOKUP($A548&amp;"_"&amp;$C548,watf_2016!$A:$AD,5,FALSE)</f>
        <v>#N/A</v>
      </c>
      <c r="S548" s="18">
        <f>VLOOKUP($A548&amp;"_"&amp;$C548,watf_2017!$A:$AD,18,FALSE)</f>
        <v>1533034</v>
      </c>
      <c r="T548" s="18">
        <f>VLOOKUP($A548&amp;"_"&amp;$C548,watf_2018!$A:$AD,18,FALSE)</f>
        <v>1627527</v>
      </c>
      <c r="U548" s="18">
        <f>VLOOKUP($A548&amp;"_"&amp;$C548,watf_2019!$A:$AD,18,FALSE)</f>
        <v>1473153</v>
      </c>
      <c r="V548" s="18">
        <f>VLOOKUP($A548&amp;"_"&amp;$C548,watf_2020!$A:$AD,19,FALSE)</f>
        <v>1075103</v>
      </c>
      <c r="W548" s="18">
        <f>VLOOKUP($A548&amp;"_"&amp;$C548,watf_2021!$A:$AD,18,FALSE)</f>
        <v>351743</v>
      </c>
      <c r="X548" s="18">
        <f>VLOOKUP($A548&amp;"_"&amp;$C548,watf_2021!$A:$AD,19,FALSE)</f>
        <v>512802.28077875299</v>
      </c>
      <c r="Y548" s="18">
        <v>926683</v>
      </c>
      <c r="Z548" s="18">
        <v>1117037.1658658937</v>
      </c>
      <c r="AA548" s="18">
        <v>1231089.8790814816</v>
      </c>
      <c r="AB548" s="18">
        <v>1312704.7509833381</v>
      </c>
      <c r="AC548" s="18">
        <v>1364194.1572197876</v>
      </c>
      <c r="AD548" s="18">
        <v>1421566.279487231</v>
      </c>
      <c r="AE548" s="18">
        <v>1483400.180887888</v>
      </c>
      <c r="AF548" s="18">
        <v>1547152.2020735645</v>
      </c>
      <c r="AG548" s="18">
        <v>1615119.1185298085</v>
      </c>
      <c r="AH548" s="18">
        <v>1686236.8216712889</v>
      </c>
      <c r="AI548" s="18">
        <v>1760803.0636381577</v>
      </c>
      <c r="AJ548" s="18">
        <v>1838959.294539812</v>
      </c>
      <c r="AK548" s="18">
        <v>1918860.8484222929</v>
      </c>
      <c r="AL548" s="18">
        <v>2000403.3507664439</v>
      </c>
      <c r="AM548" s="18">
        <v>2079136.6095032799</v>
      </c>
      <c r="AN548" s="18">
        <v>2160207.1303393943</v>
      </c>
      <c r="AO548" s="18">
        <v>2244093.9097174332</v>
      </c>
      <c r="AP548" s="18">
        <v>2331096.4043387575</v>
      </c>
      <c r="AQ548" s="18">
        <v>2421524.0946678217</v>
      </c>
      <c r="AR548" s="18">
        <v>2512081.5582655091</v>
      </c>
      <c r="AS548" s="18">
        <v>2602742.8404780952</v>
      </c>
      <c r="AT548" s="18">
        <v>2693487.1775825992</v>
      </c>
      <c r="AU548" s="18">
        <v>2784297.9586006384</v>
      </c>
      <c r="AV548" s="18">
        <v>2875161.8947495054</v>
      </c>
      <c r="AW548" s="18">
        <v>2966068.3550030352</v>
      </c>
      <c r="AX548" s="18">
        <v>3057008.8345402945</v>
      </c>
      <c r="AY548" s="18">
        <v>3147976.529504538</v>
      </c>
      <c r="AZ548" s="18">
        <v>3238965.9968103683</v>
      </c>
      <c r="BA548" s="18">
        <v>3329972.8819894679</v>
      </c>
      <c r="BB548" s="18">
        <v>3420993.7014671839</v>
      </c>
      <c r="BC548" s="15">
        <v>3512028.6641015247</v>
      </c>
    </row>
    <row r="549" spans="1:55" ht="16" x14ac:dyDescent="0.45">
      <c r="A549" s="19" t="s">
        <v>22</v>
      </c>
      <c r="B549" s="20" t="s">
        <v>141</v>
      </c>
      <c r="C549" s="21" t="s">
        <v>163</v>
      </c>
      <c r="D549" s="22" t="s">
        <v>20</v>
      </c>
      <c r="E549" s="23" t="s">
        <v>20</v>
      </c>
      <c r="F549" s="23" t="s">
        <v>20</v>
      </c>
      <c r="G549" s="23" t="s">
        <v>20</v>
      </c>
      <c r="H549" s="23" t="s">
        <v>20</v>
      </c>
      <c r="I549" s="23" t="s">
        <v>34</v>
      </c>
      <c r="J549" s="23" t="s">
        <v>20</v>
      </c>
      <c r="K549" s="23" t="s">
        <v>20</v>
      </c>
      <c r="L549" s="23" t="s">
        <v>20</v>
      </c>
      <c r="M549" s="23" t="s">
        <v>20</v>
      </c>
      <c r="N549" s="23" t="s">
        <v>20</v>
      </c>
      <c r="O549" s="23" t="s">
        <v>20</v>
      </c>
      <c r="P549" s="23" t="s">
        <v>20</v>
      </c>
      <c r="Q549" s="23" t="s">
        <v>20</v>
      </c>
      <c r="R549" s="24">
        <f>VLOOKUP($A549&amp;"_"&amp;$C549,watf_2016!$A:$AD,5,FALSE)</f>
        <v>13639241</v>
      </c>
      <c r="S549" s="24">
        <f>VLOOKUP($A549&amp;"_"&amp;$C549,watf_2017!$A:$AD,18,FALSE)</f>
        <v>14619973</v>
      </c>
      <c r="T549" s="24">
        <f>VLOOKUP($A549&amp;"_"&amp;$C549,watf_2018!$A:$AD,18,FALSE)</f>
        <v>15511706</v>
      </c>
      <c r="U549" s="24">
        <f>VLOOKUP($A549&amp;"_"&amp;$C549,watf_2019!$A:$AD,18,FALSE)</f>
        <v>16149917</v>
      </c>
      <c r="V549" s="24">
        <f>VLOOKUP($A549&amp;"_"&amp;$C549,watf_2020!$A:$AD,19,FALSE)</f>
        <v>16486099</v>
      </c>
      <c r="W549" s="24">
        <f>VLOOKUP($A549&amp;"_"&amp;$C549,watf_2021!$A:$AD,18,FALSE)</f>
        <v>4491933</v>
      </c>
      <c r="X549" s="24">
        <f>VLOOKUP($A549&amp;"_"&amp;$C549,watf_2021!$A:$AD,19,FALSE)</f>
        <v>9089091.1304333825</v>
      </c>
      <c r="Y549" s="24">
        <v>15632074</v>
      </c>
      <c r="Z549" s="24">
        <v>17522985.789102223</v>
      </c>
      <c r="AA549" s="24">
        <v>18935570.606798258</v>
      </c>
      <c r="AB549" s="24">
        <v>20463920.190008901</v>
      </c>
      <c r="AC549" s="24">
        <v>21808828.942087974</v>
      </c>
      <c r="AD549" s="24">
        <v>22946922.44994662</v>
      </c>
      <c r="AE549" s="24">
        <v>24106123.514831129</v>
      </c>
      <c r="AF549" s="24">
        <v>25130792.388332129</v>
      </c>
      <c r="AG549" s="24">
        <v>26208419.453516118</v>
      </c>
      <c r="AH549" s="24">
        <v>27317126.571992926</v>
      </c>
      <c r="AI549" s="24">
        <v>28459130.344054274</v>
      </c>
      <c r="AJ549" s="24">
        <v>29637627.324548539</v>
      </c>
      <c r="AK549" s="24">
        <v>30824233.852145586</v>
      </c>
      <c r="AL549" s="24">
        <v>32017639.857882209</v>
      </c>
      <c r="AM549" s="24">
        <v>33227578.241925601</v>
      </c>
      <c r="AN549" s="24">
        <v>34455393.894913994</v>
      </c>
      <c r="AO549" s="24">
        <v>35701700.946261711</v>
      </c>
      <c r="AP549" s="24">
        <v>36966910.738688581</v>
      </c>
      <c r="AQ549" s="24">
        <v>38251446.059298679</v>
      </c>
      <c r="AR549" s="24">
        <v>39535220.100216515</v>
      </c>
      <c r="AS549" s="24">
        <v>40818355.748903722</v>
      </c>
      <c r="AT549" s="24">
        <v>42100898.020619057</v>
      </c>
      <c r="AU549" s="24">
        <v>43382920.639758013</v>
      </c>
      <c r="AV549" s="24">
        <v>44664423.490200952</v>
      </c>
      <c r="AW549" s="24">
        <v>45945506.246321157</v>
      </c>
      <c r="AX549" s="24">
        <v>47226192.941439852</v>
      </c>
      <c r="AY549" s="24">
        <v>48506538.334716484</v>
      </c>
      <c r="AZ549" s="24">
        <v>49786525.167659335</v>
      </c>
      <c r="BA549" s="24">
        <v>51066237.619927064</v>
      </c>
      <c r="BB549" s="24">
        <v>52345685.719417423</v>
      </c>
      <c r="BC549" s="21">
        <v>53648503.550190441</v>
      </c>
    </row>
    <row r="550" spans="1:55" ht="16" x14ac:dyDescent="0.45">
      <c r="A550" s="13" t="s">
        <v>23</v>
      </c>
      <c r="B550" s="14" t="s">
        <v>141</v>
      </c>
      <c r="C550" s="15" t="s">
        <v>163</v>
      </c>
      <c r="D550" s="16" t="s">
        <v>20</v>
      </c>
      <c r="E550" s="17" t="s">
        <v>20</v>
      </c>
      <c r="F550" s="17" t="s">
        <v>20</v>
      </c>
      <c r="G550" s="17" t="s">
        <v>20</v>
      </c>
      <c r="H550" s="17" t="s">
        <v>20</v>
      </c>
      <c r="I550" s="17" t="s">
        <v>34</v>
      </c>
      <c r="J550" s="17" t="s">
        <v>20</v>
      </c>
      <c r="K550" s="17" t="s">
        <v>20</v>
      </c>
      <c r="L550" s="17" t="s">
        <v>20</v>
      </c>
      <c r="M550" s="17" t="s">
        <v>20</v>
      </c>
      <c r="N550" s="17" t="s">
        <v>20</v>
      </c>
      <c r="O550" s="17" t="s">
        <v>20</v>
      </c>
      <c r="P550" s="17" t="s">
        <v>20</v>
      </c>
      <c r="Q550" s="17" t="s">
        <v>20</v>
      </c>
      <c r="R550" s="18">
        <f>VLOOKUP($A550&amp;"_"&amp;$C550,watf_2016!$A:$AD,5,FALSE)</f>
        <v>13734673</v>
      </c>
      <c r="S550" s="18">
        <f>VLOOKUP($A550&amp;"_"&amp;$C550,watf_2017!$A:$AD,18,FALSE)</f>
        <v>14740020</v>
      </c>
      <c r="T550" s="18">
        <f>VLOOKUP($A550&amp;"_"&amp;$C550,watf_2018!$A:$AD,18,FALSE)</f>
        <v>15511706</v>
      </c>
      <c r="U550" s="18">
        <f>VLOOKUP($A550&amp;"_"&amp;$C550,watf_2019!$A:$AD,18,FALSE)</f>
        <v>16149917</v>
      </c>
      <c r="V550" s="18">
        <f>VLOOKUP($A550&amp;"_"&amp;$C550,watf_2020!$A:$AD,19,FALSE)</f>
        <v>16582601</v>
      </c>
      <c r="W550" s="18">
        <f>VLOOKUP($A550&amp;"_"&amp;$C550,watf_2021!$A:$AD,18,FALSE)</f>
        <v>4491933</v>
      </c>
      <c r="X550" s="18">
        <f>VLOOKUP($A550&amp;"_"&amp;$C550,watf_2021!$A:$AD,19,FALSE)</f>
        <v>9089091.1304333825</v>
      </c>
      <c r="Y550" s="18">
        <v>15779103</v>
      </c>
      <c r="Z550" s="18">
        <v>17687799.944766141</v>
      </c>
      <c r="AA550" s="18">
        <v>19113670.96704137</v>
      </c>
      <c r="AB550" s="18">
        <v>20656395.59164894</v>
      </c>
      <c r="AC550" s="18">
        <v>22013954.014456891</v>
      </c>
      <c r="AD550" s="18">
        <v>23162751.972049266</v>
      </c>
      <c r="AE550" s="18">
        <v>24332856.015858319</v>
      </c>
      <c r="AF550" s="18">
        <v>25367162.512607645</v>
      </c>
      <c r="AG550" s="18">
        <v>26454925.304488357</v>
      </c>
      <c r="AH550" s="18">
        <v>27574060.476141125</v>
      </c>
      <c r="AI550" s="18">
        <v>28726805.476308379</v>
      </c>
      <c r="AJ550" s="18">
        <v>29916386.925347578</v>
      </c>
      <c r="AK550" s="18">
        <v>31114154.19662752</v>
      </c>
      <c r="AL550" s="18">
        <v>32318784.899203312</v>
      </c>
      <c r="AM550" s="18">
        <v>33540103.476986028</v>
      </c>
      <c r="AN550" s="18">
        <v>34779467.470114276</v>
      </c>
      <c r="AO550" s="18">
        <v>36037496.784256585</v>
      </c>
      <c r="AP550" s="18">
        <v>37314606.631056964</v>
      </c>
      <c r="AQ550" s="18">
        <v>38611223.77418492</v>
      </c>
      <c r="AR550" s="18">
        <v>39907072.477330051</v>
      </c>
      <c r="AS550" s="18">
        <v>41202276.783784024</v>
      </c>
      <c r="AT550" s="18">
        <v>42496882.132201023</v>
      </c>
      <c r="AU550" s="18">
        <v>43790962.940398544</v>
      </c>
      <c r="AV550" s="18">
        <v>45084519.09116476</v>
      </c>
      <c r="AW550" s="18">
        <v>46377651.196370035</v>
      </c>
      <c r="AX550" s="18">
        <v>47670383.515383333</v>
      </c>
      <c r="AY550" s="18">
        <v>48962771.322406724</v>
      </c>
      <c r="AZ550" s="18">
        <v>50254797.196622081</v>
      </c>
      <c r="BA550" s="18">
        <v>51546546.109448045</v>
      </c>
      <c r="BB550" s="18">
        <v>52838028.18310076</v>
      </c>
      <c r="BC550" s="15">
        <v>54153099.794328026</v>
      </c>
    </row>
    <row r="551" spans="1:55" ht="16" x14ac:dyDescent="0.45">
      <c r="A551" s="19" t="s">
        <v>24</v>
      </c>
      <c r="B551" s="20" t="s">
        <v>141</v>
      </c>
      <c r="C551" s="21" t="s">
        <v>163</v>
      </c>
      <c r="D551" s="22" t="s">
        <v>20</v>
      </c>
      <c r="E551" s="23" t="s">
        <v>20</v>
      </c>
      <c r="F551" s="23" t="s">
        <v>20</v>
      </c>
      <c r="G551" s="23" t="s">
        <v>20</v>
      </c>
      <c r="H551" s="23" t="s">
        <v>20</v>
      </c>
      <c r="I551" s="23" t="s">
        <v>34</v>
      </c>
      <c r="J551" s="23" t="s">
        <v>20</v>
      </c>
      <c r="K551" s="23" t="s">
        <v>20</v>
      </c>
      <c r="L551" s="23" t="s">
        <v>20</v>
      </c>
      <c r="M551" s="23" t="s">
        <v>20</v>
      </c>
      <c r="N551" s="23" t="s">
        <v>20</v>
      </c>
      <c r="O551" s="23" t="s">
        <v>20</v>
      </c>
      <c r="P551" s="23" t="s">
        <v>20</v>
      </c>
      <c r="Q551" s="23" t="s">
        <v>20</v>
      </c>
      <c r="R551" s="24">
        <f>VLOOKUP($A551&amp;"_"&amp;$C551,watf_2016!$A:$AD,5,FALSE)</f>
        <v>94721</v>
      </c>
      <c r="S551" s="24">
        <f>VLOOKUP($A551&amp;"_"&amp;$C551,watf_2017!$A:$AD,18,FALSE)</f>
        <v>110364</v>
      </c>
      <c r="T551" s="24">
        <f>VLOOKUP($A551&amp;"_"&amp;$C551,watf_2018!$A:$AD,18,FALSE)</f>
        <v>114094</v>
      </c>
      <c r="U551" s="24">
        <f>VLOOKUP($A551&amp;"_"&amp;$C551,watf_2019!$A:$AD,18,FALSE)</f>
        <v>108690</v>
      </c>
      <c r="V551" s="24">
        <f>VLOOKUP($A551&amp;"_"&amp;$C551,watf_2020!$A:$AD,19,FALSE)</f>
        <v>108020</v>
      </c>
      <c r="W551" s="24">
        <f>VLOOKUP($A551&amp;"_"&amp;$C551,watf_2021!$A:$AD,18,FALSE)</f>
        <v>103871</v>
      </c>
      <c r="X551" s="24">
        <f>VLOOKUP($A551&amp;"_"&amp;$C551,watf_2021!$A:$AD,19,FALSE)</f>
        <v>127239.83261894528</v>
      </c>
      <c r="Y551" s="24">
        <v>136648</v>
      </c>
      <c r="Z551" s="24">
        <v>152021.32143505084</v>
      </c>
      <c r="AA551" s="24">
        <v>144681.64072211788</v>
      </c>
      <c r="AB551" s="24">
        <v>143219.76462384546</v>
      </c>
      <c r="AC551" s="24">
        <v>141139.87809578551</v>
      </c>
      <c r="AD551" s="24">
        <v>139953.27145208835</v>
      </c>
      <c r="AE551" s="24">
        <v>139053.24745955435</v>
      </c>
      <c r="AF551" s="24">
        <v>138909.22110727738</v>
      </c>
      <c r="AG551" s="24">
        <v>139233.18936035829</v>
      </c>
      <c r="AH551" s="24">
        <v>140257.94109562808</v>
      </c>
      <c r="AI551" s="24">
        <v>141419.18485828806</v>
      </c>
      <c r="AJ551" s="24">
        <v>143241.69008298052</v>
      </c>
      <c r="AK551" s="24">
        <v>144050.34093563887</v>
      </c>
      <c r="AL551" s="24">
        <v>145496.02392915974</v>
      </c>
      <c r="AM551" s="24">
        <v>147009.99730181758</v>
      </c>
      <c r="AN551" s="24">
        <v>149153.10819274466</v>
      </c>
      <c r="AO551" s="24">
        <v>150194.04052875467</v>
      </c>
      <c r="AP551" s="24">
        <v>151860.16659418307</v>
      </c>
      <c r="AQ551" s="24">
        <v>153567.21417462153</v>
      </c>
      <c r="AR551" s="24">
        <v>155904.85346533416</v>
      </c>
      <c r="AS551" s="24">
        <v>157076.31056930099</v>
      </c>
      <c r="AT551" s="24">
        <v>158882.96867629231</v>
      </c>
      <c r="AU551" s="24">
        <v>160719.93013332362</v>
      </c>
      <c r="AV551" s="24">
        <v>163203.2870225432</v>
      </c>
      <c r="AW551" s="24">
        <v>164465.29258117685</v>
      </c>
      <c r="AX551" s="24">
        <v>166382.06029961992</v>
      </c>
      <c r="AY551" s="24">
        <v>168325.40102444004</v>
      </c>
      <c r="AZ551" s="24">
        <v>170937.43869936667</v>
      </c>
      <c r="BA551" s="24">
        <v>172275.40163438168</v>
      </c>
      <c r="BB551" s="24">
        <v>173787.48086768069</v>
      </c>
      <c r="BC551" s="21">
        <v>174960.65057016129</v>
      </c>
    </row>
    <row r="552" spans="1:55" ht="16" x14ac:dyDescent="0.45">
      <c r="A552" s="13" t="s">
        <v>25</v>
      </c>
      <c r="B552" s="14" t="s">
        <v>141</v>
      </c>
      <c r="C552" s="15" t="s">
        <v>163</v>
      </c>
      <c r="D552" s="16" t="s">
        <v>20</v>
      </c>
      <c r="E552" s="17" t="s">
        <v>20</v>
      </c>
      <c r="F552" s="17" t="s">
        <v>20</v>
      </c>
      <c r="G552" s="17" t="s">
        <v>20</v>
      </c>
      <c r="H552" s="17" t="s">
        <v>20</v>
      </c>
      <c r="I552" s="17" t="s">
        <v>34</v>
      </c>
      <c r="J552" s="17" t="s">
        <v>20</v>
      </c>
      <c r="K552" s="17" t="s">
        <v>20</v>
      </c>
      <c r="L552" s="17" t="s">
        <v>20</v>
      </c>
      <c r="M552" s="17" t="s">
        <v>20</v>
      </c>
      <c r="N552" s="17" t="s">
        <v>20</v>
      </c>
      <c r="O552" s="17" t="s">
        <v>20</v>
      </c>
      <c r="P552" s="17" t="s">
        <v>20</v>
      </c>
      <c r="Q552" s="17" t="s">
        <v>20</v>
      </c>
      <c r="R552" s="18">
        <f>VLOOKUP($A552&amp;"_"&amp;$C552,watf_2016!$A:$AD,5,FALSE)</f>
        <v>141642</v>
      </c>
      <c r="S552" s="18">
        <f>VLOOKUP($A552&amp;"_"&amp;$C552,watf_2017!$A:$AD,18,FALSE)</f>
        <v>145245</v>
      </c>
      <c r="T552" s="18">
        <f>VLOOKUP($A552&amp;"_"&amp;$C552,watf_2018!$A:$AD,18,FALSE)</f>
        <v>145914</v>
      </c>
      <c r="U552" s="18">
        <f>VLOOKUP($A552&amp;"_"&amp;$C552,watf_2019!$A:$AD,18,FALSE)</f>
        <v>148551</v>
      </c>
      <c r="V552" s="18">
        <f>VLOOKUP($A552&amp;"_"&amp;$C552,watf_2020!$A:$AD,19,FALSE)</f>
        <v>149808</v>
      </c>
      <c r="W552" s="18">
        <f>VLOOKUP($A552&amp;"_"&amp;$C552,watf_2021!$A:$AD,18,FALSE)</f>
        <v>50976</v>
      </c>
      <c r="X552" s="18">
        <f>VLOOKUP($A552&amp;"_"&amp;$C552,watf_2021!$A:$AD,19,FALSE)</f>
        <v>88532.731735007372</v>
      </c>
      <c r="Y552" s="18">
        <v>133182</v>
      </c>
      <c r="Z552" s="18">
        <v>142900.29401720545</v>
      </c>
      <c r="AA552" s="18">
        <v>154528.40099724574</v>
      </c>
      <c r="AB552" s="18">
        <v>165989.75285626174</v>
      </c>
      <c r="AC552" s="18">
        <v>175162.36348334065</v>
      </c>
      <c r="AD552" s="18">
        <v>182383.32818215629</v>
      </c>
      <c r="AE552" s="18">
        <v>189690.33918377006</v>
      </c>
      <c r="AF552" s="18">
        <v>196094.87576164948</v>
      </c>
      <c r="AG552" s="18">
        <v>202787.7327673554</v>
      </c>
      <c r="AH552" s="18">
        <v>209624.16028171882</v>
      </c>
      <c r="AI552" s="18">
        <v>216622.20880354865</v>
      </c>
      <c r="AJ552" s="18">
        <v>223780.53444162084</v>
      </c>
      <c r="AK552" s="18">
        <v>230942.36561327864</v>
      </c>
      <c r="AL552" s="18">
        <v>238093.28698163066</v>
      </c>
      <c r="AM552" s="18">
        <v>245298.41788644801</v>
      </c>
      <c r="AN552" s="18">
        <v>252546.14650656423</v>
      </c>
      <c r="AO552" s="18">
        <v>259858.01206600375</v>
      </c>
      <c r="AP552" s="18">
        <v>267229.33647952898</v>
      </c>
      <c r="AQ552" s="18">
        <v>274667.98090963159</v>
      </c>
      <c r="AR552" s="18">
        <v>282034.63402524835</v>
      </c>
      <c r="AS552" s="18">
        <v>289349.16052986693</v>
      </c>
      <c r="AT552" s="18">
        <v>296605.99840532313</v>
      </c>
      <c r="AU552" s="18">
        <v>303812.24875108514</v>
      </c>
      <c r="AV552" s="18">
        <v>310949.36423646606</v>
      </c>
      <c r="AW552" s="18">
        <v>318037.03922393883</v>
      </c>
      <c r="AX552" s="18">
        <v>325069.56363625632</v>
      </c>
      <c r="AY552" s="18">
        <v>332053.90171154623</v>
      </c>
      <c r="AZ552" s="18">
        <v>338971.38819079066</v>
      </c>
      <c r="BA552" s="18">
        <v>345841.60183087835</v>
      </c>
      <c r="BB552" s="18">
        <v>352658.73369735491</v>
      </c>
      <c r="BC552" s="15">
        <v>359564.18045197916</v>
      </c>
    </row>
    <row r="553" spans="1:55" ht="16" x14ac:dyDescent="0.45">
      <c r="A553" s="19" t="s">
        <v>19</v>
      </c>
      <c r="B553" s="20" t="s">
        <v>141</v>
      </c>
      <c r="C553" s="21" t="s">
        <v>164</v>
      </c>
      <c r="D553" s="22" t="s">
        <v>20</v>
      </c>
      <c r="E553" s="23" t="s">
        <v>20</v>
      </c>
      <c r="F553" s="23" t="s">
        <v>20</v>
      </c>
      <c r="G553" s="23" t="s">
        <v>20</v>
      </c>
      <c r="H553" s="23" t="s">
        <v>20</v>
      </c>
      <c r="I553" s="23" t="s">
        <v>34</v>
      </c>
      <c r="J553" s="23" t="s">
        <v>20</v>
      </c>
      <c r="K553" s="23" t="s">
        <v>20</v>
      </c>
      <c r="L553" s="23" t="s">
        <v>20</v>
      </c>
      <c r="M553" s="23" t="s">
        <v>20</v>
      </c>
      <c r="N553" s="23" t="s">
        <v>20</v>
      </c>
      <c r="O553" s="23" t="s">
        <v>20</v>
      </c>
      <c r="P553" s="23" t="s">
        <v>34</v>
      </c>
      <c r="Q553" s="23" t="s">
        <v>20</v>
      </c>
      <c r="R553" s="24">
        <f>VLOOKUP($A553&amp;"_"&amp;$C553,watf_2016!$A:$AD,5,FALSE)</f>
        <v>16987078</v>
      </c>
      <c r="S553" s="24">
        <f>VLOOKUP($A553&amp;"_"&amp;$C553,watf_2017!$A:$AD,18,FALSE)</f>
        <v>21433345</v>
      </c>
      <c r="T553" s="24">
        <f>VLOOKUP($A553&amp;"_"&amp;$C553,watf_2018!$A:$AD,18,FALSE)</f>
        <v>23064232</v>
      </c>
      <c r="U553" s="24">
        <f>VLOOKUP($A553&amp;"_"&amp;$C553,watf_2019!$A:$AD,18,FALSE)</f>
        <v>24991152</v>
      </c>
      <c r="V553" s="24">
        <f>VLOOKUP($A553&amp;"_"&amp;$C553,watf_2020!$A:$AD,19,FALSE)</f>
        <v>27870509</v>
      </c>
      <c r="W553" s="24">
        <f>VLOOKUP($A553&amp;"_"&amp;$C553,watf_2021!$A:$AD,18,FALSE)</f>
        <v>9691701</v>
      </c>
      <c r="X553" s="24">
        <f>VLOOKUP($A553&amp;"_"&amp;$C553,watf_2021!$A:$AD,19,FALSE)</f>
        <v>16645670.019280428</v>
      </c>
      <c r="Y553" s="24">
        <v>24617779</v>
      </c>
      <c r="Z553" s="24">
        <v>28110360.327016108</v>
      </c>
      <c r="AA553" s="24">
        <v>32110897.478351679</v>
      </c>
      <c r="AB553" s="24">
        <v>35314176.978638887</v>
      </c>
      <c r="AC553" s="24">
        <v>37766448.482528649</v>
      </c>
      <c r="AD553" s="24">
        <v>39660605.195897855</v>
      </c>
      <c r="AE553" s="24">
        <v>41464576.584068164</v>
      </c>
      <c r="AF553" s="24">
        <v>43106541.240395248</v>
      </c>
      <c r="AG553" s="24">
        <v>44878722.890473783</v>
      </c>
      <c r="AH553" s="24">
        <v>46685428.186852001</v>
      </c>
      <c r="AI553" s="24">
        <v>48600503.541289799</v>
      </c>
      <c r="AJ553" s="24">
        <v>50435579.421078712</v>
      </c>
      <c r="AK553" s="24">
        <v>52342877.058349736</v>
      </c>
      <c r="AL553" s="24">
        <v>54253710.368904099</v>
      </c>
      <c r="AM553" s="24">
        <v>56203678.721349843</v>
      </c>
      <c r="AN553" s="24">
        <v>58038261.349612504</v>
      </c>
      <c r="AO553" s="24">
        <v>59957089.672414273</v>
      </c>
      <c r="AP553" s="24">
        <v>61897402.630434997</v>
      </c>
      <c r="AQ553" s="24">
        <v>63927383.804080494</v>
      </c>
      <c r="AR553" s="24">
        <v>65826037.135479964</v>
      </c>
      <c r="AS553" s="24">
        <v>67789332.691377491</v>
      </c>
      <c r="AT553" s="24">
        <v>69752748.388120934</v>
      </c>
      <c r="AU553" s="24">
        <v>71782729.561766386</v>
      </c>
      <c r="AV553" s="24">
        <v>73681382.893165916</v>
      </c>
      <c r="AW553" s="24">
        <v>75644678.449063852</v>
      </c>
      <c r="AX553" s="24">
        <v>77608094.145807043</v>
      </c>
      <c r="AY553" s="24">
        <v>79638075.319452614</v>
      </c>
      <c r="AZ553" s="24">
        <v>81536728.650852367</v>
      </c>
      <c r="BA553" s="24">
        <v>83500024.206749886</v>
      </c>
      <c r="BB553" s="24">
        <v>85463439.903493002</v>
      </c>
      <c r="BC553" s="21">
        <v>87355956.478240445</v>
      </c>
    </row>
    <row r="554" spans="1:55" ht="16" x14ac:dyDescent="0.45">
      <c r="A554" s="13" t="s">
        <v>22</v>
      </c>
      <c r="B554" s="14" t="s">
        <v>141</v>
      </c>
      <c r="C554" s="15" t="s">
        <v>164</v>
      </c>
      <c r="D554" s="16" t="s">
        <v>20</v>
      </c>
      <c r="E554" s="17" t="s">
        <v>20</v>
      </c>
      <c r="F554" s="17" t="s">
        <v>20</v>
      </c>
      <c r="G554" s="17" t="s">
        <v>20</v>
      </c>
      <c r="H554" s="17" t="s">
        <v>20</v>
      </c>
      <c r="I554" s="17" t="s">
        <v>34</v>
      </c>
      <c r="J554" s="17" t="s">
        <v>20</v>
      </c>
      <c r="K554" s="17" t="s">
        <v>20</v>
      </c>
      <c r="L554" s="17" t="s">
        <v>20</v>
      </c>
      <c r="M554" s="17" t="s">
        <v>20</v>
      </c>
      <c r="N554" s="17" t="s">
        <v>20</v>
      </c>
      <c r="O554" s="17" t="s">
        <v>20</v>
      </c>
      <c r="P554" s="17" t="s">
        <v>34</v>
      </c>
      <c r="Q554" s="17" t="s">
        <v>20</v>
      </c>
      <c r="R554" s="18">
        <f>VLOOKUP($A554&amp;"_"&amp;$C554,watf_2016!$A:$AD,5,FALSE)</f>
        <v>7661984</v>
      </c>
      <c r="S554" s="18">
        <f>VLOOKUP($A554&amp;"_"&amp;$C554,watf_2017!$A:$AD,18,FALSE)</f>
        <v>8424203</v>
      </c>
      <c r="T554" s="18">
        <f>VLOOKUP($A554&amp;"_"&amp;$C554,watf_2018!$A:$AD,18,FALSE)</f>
        <v>9288173</v>
      </c>
      <c r="U554" s="18">
        <f>VLOOKUP($A554&amp;"_"&amp;$C554,watf_2019!$A:$AD,18,FALSE)</f>
        <v>9965310</v>
      </c>
      <c r="V554" s="18">
        <f>VLOOKUP($A554&amp;"_"&amp;$C554,watf_2020!$A:$AD,19,FALSE)</f>
        <v>10544985</v>
      </c>
      <c r="W554" s="18">
        <f>VLOOKUP($A554&amp;"_"&amp;$C554,watf_2021!$A:$AD,18,FALSE)</f>
        <v>2481177</v>
      </c>
      <c r="X554" s="18">
        <f>VLOOKUP($A554&amp;"_"&amp;$C554,watf_2021!$A:$AD,19,FALSE)</f>
        <v>3181301.497293571</v>
      </c>
      <c r="Y554" s="18">
        <v>7000961</v>
      </c>
      <c r="Z554" s="18">
        <v>8194413.4684191896</v>
      </c>
      <c r="AA554" s="18">
        <v>9667326.8264774792</v>
      </c>
      <c r="AB554" s="18">
        <v>11072024.490242563</v>
      </c>
      <c r="AC554" s="18">
        <v>12219638.028901838</v>
      </c>
      <c r="AD554" s="18">
        <v>13249899.248284016</v>
      </c>
      <c r="AE554" s="18">
        <v>14278338.547592357</v>
      </c>
      <c r="AF554" s="18">
        <v>15270637.863252228</v>
      </c>
      <c r="AG554" s="18">
        <v>16335077.26179149</v>
      </c>
      <c r="AH554" s="18">
        <v>17409821.490619097</v>
      </c>
      <c r="AI554" s="18">
        <v>18499012.380882066</v>
      </c>
      <c r="AJ554" s="18">
        <v>19609826.476470068</v>
      </c>
      <c r="AK554" s="18">
        <v>20722708.046100073</v>
      </c>
      <c r="AL554" s="18">
        <v>21835044.611442488</v>
      </c>
      <c r="AM554" s="18">
        <v>22914953.688694827</v>
      </c>
      <c r="AN554" s="18">
        <v>24012894.056292631</v>
      </c>
      <c r="AO554" s="18">
        <v>25135507.277808834</v>
      </c>
      <c r="AP554" s="18">
        <v>26287478.353086919</v>
      </c>
      <c r="AQ554" s="18">
        <v>27473845.13941019</v>
      </c>
      <c r="AR554" s="18">
        <v>28655275.871794369</v>
      </c>
      <c r="AS554" s="18">
        <v>29831523.747542493</v>
      </c>
      <c r="AT554" s="18">
        <v>31002329.623822767</v>
      </c>
      <c r="AU554" s="18">
        <v>32167421.4006618</v>
      </c>
      <c r="AV554" s="18">
        <v>33326513.373087518</v>
      </c>
      <c r="AW554" s="18">
        <v>34479305.55087927</v>
      </c>
      <c r="AX554" s="18">
        <v>35625482.944305338</v>
      </c>
      <c r="AY554" s="18">
        <v>36764714.814147465</v>
      </c>
      <c r="AZ554" s="18">
        <v>37896653.884226426</v>
      </c>
      <c r="BA554" s="18">
        <v>39020935.514554083</v>
      </c>
      <c r="BB554" s="18">
        <v>40137176.833142862</v>
      </c>
      <c r="BC554" s="15">
        <v>41330107.440567255</v>
      </c>
    </row>
    <row r="555" spans="1:55" ht="16" x14ac:dyDescent="0.45">
      <c r="A555" s="19" t="s">
        <v>23</v>
      </c>
      <c r="B555" s="20" t="s">
        <v>141</v>
      </c>
      <c r="C555" s="21" t="s">
        <v>164</v>
      </c>
      <c r="D555" s="22" t="s">
        <v>20</v>
      </c>
      <c r="E555" s="23" t="s">
        <v>20</v>
      </c>
      <c r="F555" s="23" t="s">
        <v>20</v>
      </c>
      <c r="G555" s="23" t="s">
        <v>20</v>
      </c>
      <c r="H555" s="23" t="s">
        <v>20</v>
      </c>
      <c r="I555" s="23" t="s">
        <v>34</v>
      </c>
      <c r="J555" s="23" t="s">
        <v>20</v>
      </c>
      <c r="K555" s="23" t="s">
        <v>20</v>
      </c>
      <c r="L555" s="23" t="s">
        <v>20</v>
      </c>
      <c r="M555" s="23" t="s">
        <v>20</v>
      </c>
      <c r="N555" s="23" t="s">
        <v>20</v>
      </c>
      <c r="O555" s="23" t="s">
        <v>20</v>
      </c>
      <c r="P555" s="23" t="s">
        <v>34</v>
      </c>
      <c r="Q555" s="23" t="s">
        <v>20</v>
      </c>
      <c r="R555" s="24">
        <f>VLOOKUP($A555&amp;"_"&amp;$C555,watf_2016!$A:$AD,5,FALSE)</f>
        <v>24852112</v>
      </c>
      <c r="S555" s="24">
        <f>VLOOKUP($A555&amp;"_"&amp;$C555,watf_2017!$A:$AD,18,FALSE)</f>
        <v>30017220</v>
      </c>
      <c r="T555" s="24">
        <f>VLOOKUP($A555&amp;"_"&amp;$C555,watf_2018!$A:$AD,18,FALSE)</f>
        <v>32519077</v>
      </c>
      <c r="U555" s="24">
        <f>VLOOKUP($A555&amp;"_"&amp;$C555,watf_2019!$A:$AD,18,FALSE)</f>
        <v>35158739</v>
      </c>
      <c r="V555" s="24">
        <f>VLOOKUP($A555&amp;"_"&amp;$C555,watf_2020!$A:$AD,19,FALSE)</f>
        <v>38569081</v>
      </c>
      <c r="W555" s="24">
        <f>VLOOKUP($A555&amp;"_"&amp;$C555,watf_2021!$A:$AD,18,FALSE)</f>
        <v>12249002</v>
      </c>
      <c r="X555" s="24">
        <f>VLOOKUP($A555&amp;"_"&amp;$C555,watf_2021!$A:$AD,19,FALSE)</f>
        <v>19959206.462932862</v>
      </c>
      <c r="Y555" s="24">
        <v>31744122</v>
      </c>
      <c r="Z555" s="24">
        <v>37295992.84530884</v>
      </c>
      <c r="AA555" s="24">
        <v>42576047.825769536</v>
      </c>
      <c r="AB555" s="24">
        <v>46917927.726842918</v>
      </c>
      <c r="AC555" s="24">
        <v>50558872.854948081</v>
      </c>
      <c r="AD555" s="24">
        <v>53515026.494303808</v>
      </c>
      <c r="AE555" s="24">
        <v>56376254.858442463</v>
      </c>
      <c r="AF555" s="24">
        <v>59036089.896521993</v>
      </c>
      <c r="AG555" s="24">
        <v>61900729.484725498</v>
      </c>
      <c r="AH555" s="24">
        <v>64810735.552922748</v>
      </c>
      <c r="AI555" s="24">
        <v>67845818.269209772</v>
      </c>
      <c r="AJ555" s="24">
        <v>70820063.761384755</v>
      </c>
      <c r="AK555" s="24">
        <v>73870217.534451872</v>
      </c>
      <c r="AL555" s="24">
        <v>76923376.297389388</v>
      </c>
      <c r="AM555" s="24">
        <v>79984633.078563064</v>
      </c>
      <c r="AN555" s="24">
        <v>82945458.5853578</v>
      </c>
      <c r="AO555" s="24">
        <v>86016959.010219648</v>
      </c>
      <c r="AP555" s="24">
        <v>89139505.998130634</v>
      </c>
      <c r="AQ555" s="24">
        <v>92387972.745998651</v>
      </c>
      <c r="AR555" s="24">
        <v>95496944.464268073</v>
      </c>
      <c r="AS555" s="24">
        <v>98666935.792934477</v>
      </c>
      <c r="AT555" s="24">
        <v>101831586.62108092</v>
      </c>
      <c r="AU555" s="24">
        <v>105058693.99483663</v>
      </c>
      <c r="AV555" s="24">
        <v>108145238.37028821</v>
      </c>
      <c r="AW555" s="24">
        <v>111291680.98899622</v>
      </c>
      <c r="AX555" s="24">
        <v>114431605.67168571</v>
      </c>
      <c r="AY555" s="24">
        <v>117632750.59271196</v>
      </c>
      <c r="AZ555" s="24">
        <v>120692034.39279771</v>
      </c>
      <c r="BA555" s="24">
        <v>123809853.40737095</v>
      </c>
      <c r="BB555" s="24">
        <v>126919723.3057193</v>
      </c>
      <c r="BC555" s="21">
        <v>130036770.19750576</v>
      </c>
    </row>
    <row r="556" spans="1:55" ht="16" x14ac:dyDescent="0.45">
      <c r="A556" s="13" t="s">
        <v>24</v>
      </c>
      <c r="B556" s="14" t="s">
        <v>141</v>
      </c>
      <c r="C556" s="15" t="s">
        <v>164</v>
      </c>
      <c r="D556" s="16" t="s">
        <v>20</v>
      </c>
      <c r="E556" s="17" t="s">
        <v>20</v>
      </c>
      <c r="F556" s="17" t="s">
        <v>20</v>
      </c>
      <c r="G556" s="17" t="s">
        <v>20</v>
      </c>
      <c r="H556" s="17" t="s">
        <v>20</v>
      </c>
      <c r="I556" s="17" t="s">
        <v>34</v>
      </c>
      <c r="J556" s="17" t="s">
        <v>20</v>
      </c>
      <c r="K556" s="17" t="s">
        <v>20</v>
      </c>
      <c r="L556" s="17" t="s">
        <v>20</v>
      </c>
      <c r="M556" s="17" t="s">
        <v>20</v>
      </c>
      <c r="N556" s="17" t="s">
        <v>20</v>
      </c>
      <c r="O556" s="17" t="s">
        <v>20</v>
      </c>
      <c r="P556" s="17" t="s">
        <v>34</v>
      </c>
      <c r="Q556" s="17" t="s">
        <v>20</v>
      </c>
      <c r="R556" s="18">
        <f>VLOOKUP($A556&amp;"_"&amp;$C556,watf_2016!$A:$AD,5,FALSE)</f>
        <v>321716</v>
      </c>
      <c r="S556" s="18">
        <f>VLOOKUP($A556&amp;"_"&amp;$C556,watf_2017!$A:$AD,18,FALSE)</f>
        <v>310465</v>
      </c>
      <c r="T556" s="18">
        <f>VLOOKUP($A556&amp;"_"&amp;$C556,watf_2018!$A:$AD,18,FALSE)</f>
        <v>308759</v>
      </c>
      <c r="U556" s="18">
        <f>VLOOKUP($A556&amp;"_"&amp;$C556,watf_2019!$A:$AD,18,FALSE)</f>
        <v>308922.39199999999</v>
      </c>
      <c r="V556" s="18">
        <f>VLOOKUP($A556&amp;"_"&amp;$C556,watf_2020!$A:$AD,19,FALSE)</f>
        <v>297646</v>
      </c>
      <c r="W556" s="18">
        <f>VLOOKUP($A556&amp;"_"&amp;$C556,watf_2021!$A:$AD,18,FALSE)</f>
        <v>208290.549</v>
      </c>
      <c r="X556" s="18">
        <f>VLOOKUP($A556&amp;"_"&amp;$C556,watf_2021!$A:$AD,19,FALSE)</f>
        <v>241657.55816644602</v>
      </c>
      <c r="Y556" s="18">
        <v>243451.856</v>
      </c>
      <c r="Z556" s="18">
        <v>233402.49462694192</v>
      </c>
      <c r="AA556" s="18">
        <v>235204.68017061977</v>
      </c>
      <c r="AB556" s="18">
        <v>253605.13234578221</v>
      </c>
      <c r="AC556" s="18">
        <v>269839.70466321043</v>
      </c>
      <c r="AD556" s="18">
        <v>285257.83841346565</v>
      </c>
      <c r="AE556" s="18">
        <v>298230.97251885384</v>
      </c>
      <c r="AF556" s="18">
        <v>308998.19038947142</v>
      </c>
      <c r="AG556" s="18">
        <v>320449.63356469321</v>
      </c>
      <c r="AH556" s="18">
        <v>331971.82384652208</v>
      </c>
      <c r="AI556" s="18">
        <v>343214.30781230464</v>
      </c>
      <c r="AJ556" s="18">
        <v>354693.85445680079</v>
      </c>
      <c r="AK556" s="18">
        <v>365949.87907214306</v>
      </c>
      <c r="AL556" s="18">
        <v>377106.47691022756</v>
      </c>
      <c r="AM556" s="18">
        <v>388982.32392661285</v>
      </c>
      <c r="AN556" s="18">
        <v>401714.53385508852</v>
      </c>
      <c r="AO556" s="18">
        <v>414877.3533363677</v>
      </c>
      <c r="AP556" s="18">
        <v>428676.78008739289</v>
      </c>
      <c r="AQ556" s="18">
        <v>443023.14689871157</v>
      </c>
      <c r="AR556" s="18">
        <v>457654.701757667</v>
      </c>
      <c r="AS556" s="18">
        <v>472130.56249560299</v>
      </c>
      <c r="AT556" s="18">
        <v>486606.03297643096</v>
      </c>
      <c r="AU556" s="18">
        <v>500951.86353919457</v>
      </c>
      <c r="AV556" s="18">
        <v>515582.87946835393</v>
      </c>
      <c r="AW556" s="18">
        <v>530058.19858184189</v>
      </c>
      <c r="AX556" s="18">
        <v>544533.1247301012</v>
      </c>
      <c r="AY556" s="18">
        <v>558878.4082386347</v>
      </c>
      <c r="AZ556" s="18">
        <v>573508.87437828968</v>
      </c>
      <c r="BA556" s="18">
        <v>587983.64095332706</v>
      </c>
      <c r="BB556" s="18">
        <v>602458.0118004462</v>
      </c>
      <c r="BC556" s="15">
        <v>617089.8553040009</v>
      </c>
    </row>
    <row r="557" spans="1:55" ht="16" x14ac:dyDescent="0.45">
      <c r="A557" s="19" t="s">
        <v>25</v>
      </c>
      <c r="B557" s="20" t="s">
        <v>141</v>
      </c>
      <c r="C557" s="21" t="s">
        <v>164</v>
      </c>
      <c r="D557" s="22" t="s">
        <v>20</v>
      </c>
      <c r="E557" s="23" t="s">
        <v>20</v>
      </c>
      <c r="F557" s="23" t="s">
        <v>20</v>
      </c>
      <c r="G557" s="23" t="s">
        <v>20</v>
      </c>
      <c r="H557" s="23" t="s">
        <v>20</v>
      </c>
      <c r="I557" s="23" t="s">
        <v>34</v>
      </c>
      <c r="J557" s="23" t="s">
        <v>20</v>
      </c>
      <c r="K557" s="23" t="s">
        <v>20</v>
      </c>
      <c r="L557" s="23" t="s">
        <v>20</v>
      </c>
      <c r="M557" s="23" t="s">
        <v>20</v>
      </c>
      <c r="N557" s="23" t="s">
        <v>20</v>
      </c>
      <c r="O557" s="23" t="s">
        <v>20</v>
      </c>
      <c r="P557" s="23" t="s">
        <v>34</v>
      </c>
      <c r="Q557" s="23" t="s">
        <v>20</v>
      </c>
      <c r="R557" s="24">
        <f>VLOOKUP($A557&amp;"_"&amp;$C557,watf_2016!$A:$AD,5,FALSE)</f>
        <v>319450</v>
      </c>
      <c r="S557" s="24">
        <f>VLOOKUP($A557&amp;"_"&amp;$C557,watf_2017!$A:$AD,18,FALSE)</f>
        <v>370190</v>
      </c>
      <c r="T557" s="24">
        <f>VLOOKUP($A557&amp;"_"&amp;$C557,watf_2018!$A:$AD,18,FALSE)</f>
        <v>395191</v>
      </c>
      <c r="U557" s="24">
        <f>VLOOKUP($A557&amp;"_"&amp;$C557,watf_2019!$A:$AD,18,FALSE)</f>
        <v>415565</v>
      </c>
      <c r="V557" s="24">
        <f>VLOOKUP($A557&amp;"_"&amp;$C557,watf_2020!$A:$AD,19,FALSE)</f>
        <v>495034</v>
      </c>
      <c r="W557" s="24">
        <f>VLOOKUP($A557&amp;"_"&amp;$C557,watf_2021!$A:$AD,18,FALSE)</f>
        <v>209745</v>
      </c>
      <c r="X557" s="24">
        <f>VLOOKUP($A557&amp;"_"&amp;$C557,watf_2021!$A:$AD,19,FALSE)</f>
        <v>311682.98676279304</v>
      </c>
      <c r="Y557" s="24">
        <v>394408</v>
      </c>
      <c r="Z557" s="24">
        <v>429003.60732702399</v>
      </c>
      <c r="AA557" s="24">
        <v>491911.86462268018</v>
      </c>
      <c r="AB557" s="24">
        <v>545135.7388759926</v>
      </c>
      <c r="AC557" s="24">
        <v>583946.03311694553</v>
      </c>
      <c r="AD557" s="24">
        <v>612785.47968639829</v>
      </c>
      <c r="AE557" s="24">
        <v>640399.41029154952</v>
      </c>
      <c r="AF557" s="24">
        <v>665440.5358148549</v>
      </c>
      <c r="AG557" s="24">
        <v>692329.30859609379</v>
      </c>
      <c r="AH557" s="24">
        <v>719370.85047879629</v>
      </c>
      <c r="AI557" s="24">
        <v>747522.7783673621</v>
      </c>
      <c r="AJ557" s="24">
        <v>774368.13817758905</v>
      </c>
      <c r="AK557" s="24">
        <v>801873.82984613325</v>
      </c>
      <c r="AL557" s="24">
        <v>829146.14334830956</v>
      </c>
      <c r="AM557" s="24">
        <v>856487.58574204671</v>
      </c>
      <c r="AN557" s="24">
        <v>882198.05338911328</v>
      </c>
      <c r="AO557" s="24">
        <v>908862.5899736936</v>
      </c>
      <c r="AP557" s="24">
        <v>935709.30270232749</v>
      </c>
      <c r="AQ557" s="24">
        <v>963625.59192341694</v>
      </c>
      <c r="AR557" s="24">
        <v>989590.51858247735</v>
      </c>
      <c r="AS557" s="24">
        <v>1016067.8645635251</v>
      </c>
      <c r="AT557" s="24">
        <v>1042246.7805659974</v>
      </c>
      <c r="AU557" s="24">
        <v>1068950.2546852261</v>
      </c>
      <c r="AV557" s="24">
        <v>1093727.8913790253</v>
      </c>
      <c r="AW557" s="24">
        <v>1119008.092333752</v>
      </c>
      <c r="AX557" s="24">
        <v>1143991.1869219744</v>
      </c>
      <c r="AY557" s="24">
        <v>1169488.1598417</v>
      </c>
      <c r="AZ557" s="24">
        <v>1193082.884884248</v>
      </c>
      <c r="BA557" s="24">
        <v>1217169.0511793811</v>
      </c>
      <c r="BB557" s="24">
        <v>1240957.8743783263</v>
      </c>
      <c r="BC557" s="21">
        <v>1264829.565171347</v>
      </c>
    </row>
    <row r="558" spans="1:55" ht="16" x14ac:dyDescent="0.45">
      <c r="A558" s="13" t="s">
        <v>19</v>
      </c>
      <c r="B558" s="14" t="s">
        <v>141</v>
      </c>
      <c r="C558" s="15" t="s">
        <v>165</v>
      </c>
      <c r="D558" s="16" t="s">
        <v>34</v>
      </c>
      <c r="E558" s="17" t="s">
        <v>20</v>
      </c>
      <c r="F558" s="17" t="s">
        <v>20</v>
      </c>
      <c r="G558" s="17" t="s">
        <v>20</v>
      </c>
      <c r="H558" s="17" t="s">
        <v>34</v>
      </c>
      <c r="I558" s="17" t="s">
        <v>20</v>
      </c>
      <c r="J558" s="17" t="s">
        <v>20</v>
      </c>
      <c r="K558" s="17" t="s">
        <v>20</v>
      </c>
      <c r="L558" s="17" t="s">
        <v>20</v>
      </c>
      <c r="M558" s="17" t="s">
        <v>20</v>
      </c>
      <c r="N558" s="17" t="s">
        <v>20</v>
      </c>
      <c r="O558" s="17" t="s">
        <v>20</v>
      </c>
      <c r="P558" s="17" t="s">
        <v>20</v>
      </c>
      <c r="Q558" s="17" t="s">
        <v>20</v>
      </c>
      <c r="R558" s="18">
        <f>VLOOKUP($A558&amp;"_"&amp;$C558,watf_2016!$A:$AD,5,FALSE)</f>
        <v>8756046</v>
      </c>
      <c r="S558" s="18">
        <f>VLOOKUP($A558&amp;"_"&amp;$C558,watf_2017!$A:$AD,18,FALSE)</f>
        <v>9039911</v>
      </c>
      <c r="T558" s="18">
        <f>VLOOKUP($A558&amp;"_"&amp;$C558,watf_2018!$A:$AD,18,FALSE)</f>
        <v>8512769</v>
      </c>
      <c r="U558" s="18">
        <f>VLOOKUP($A558&amp;"_"&amp;$C558,watf_2019!$A:$AD,18,FALSE)</f>
        <v>8563603</v>
      </c>
      <c r="V558" s="18">
        <f>VLOOKUP($A558&amp;"_"&amp;$C558,watf_2020!$A:$AD,19,FALSE)</f>
        <v>9751154</v>
      </c>
      <c r="W558" s="18">
        <f>VLOOKUP($A558&amp;"_"&amp;$C558,watf_2021!$A:$AD,18,FALSE)</f>
        <v>4906469</v>
      </c>
      <c r="X558" s="18">
        <f>VLOOKUP($A558&amp;"_"&amp;$C558,watf_2021!$A:$AD,19,FALSE)</f>
        <v>11093409.960093776</v>
      </c>
      <c r="Y558" s="18">
        <v>10616711</v>
      </c>
      <c r="Z558" s="18">
        <v>12149022.143481538</v>
      </c>
      <c r="AA558" s="18">
        <v>12486108.320077715</v>
      </c>
      <c r="AB558" s="18">
        <v>12824524.335596524</v>
      </c>
      <c r="AC558" s="18">
        <v>13111167.480777679</v>
      </c>
      <c r="AD558" s="18">
        <v>13342008.315700993</v>
      </c>
      <c r="AE558" s="18">
        <v>13598217.856816452</v>
      </c>
      <c r="AF558" s="18">
        <v>13843505.504290983</v>
      </c>
      <c r="AG558" s="18">
        <v>14109308.018639661</v>
      </c>
      <c r="AH558" s="18">
        <v>14384387.26010659</v>
      </c>
      <c r="AI558" s="18">
        <v>14675520.911564857</v>
      </c>
      <c r="AJ558" s="18">
        <v>14959963.660066262</v>
      </c>
      <c r="AK558" s="18">
        <v>15252888.103765341</v>
      </c>
      <c r="AL558" s="18">
        <v>15542528.757986341</v>
      </c>
      <c r="AM558" s="18">
        <v>15834688.754324336</v>
      </c>
      <c r="AN558" s="18">
        <v>16106231.296251582</v>
      </c>
      <c r="AO558" s="18">
        <v>16386124.418004166</v>
      </c>
      <c r="AP558" s="18">
        <v>16662835.337651985</v>
      </c>
      <c r="AQ558" s="18">
        <v>16942051.59430052</v>
      </c>
      <c r="AR558" s="18">
        <v>17201095.418239046</v>
      </c>
      <c r="AS558" s="18">
        <v>17468359.612154219</v>
      </c>
      <c r="AT558" s="18">
        <v>17732540.140400328</v>
      </c>
      <c r="AU558" s="18">
        <v>17999211.462331515</v>
      </c>
      <c r="AV558" s="18">
        <v>18246145.796558011</v>
      </c>
      <c r="AW558" s="18">
        <v>18501172.159138463</v>
      </c>
      <c r="AX558" s="18">
        <v>18753210.730911557</v>
      </c>
      <c r="AY558" s="18">
        <v>19007725.142089512</v>
      </c>
      <c r="AZ558" s="18">
        <v>19242928.671388522</v>
      </c>
      <c r="BA558" s="18">
        <v>19486097.743414793</v>
      </c>
      <c r="BB558" s="18">
        <v>19726372.308222782</v>
      </c>
      <c r="BC558" s="15">
        <v>19969107.370364435</v>
      </c>
    </row>
    <row r="559" spans="1:55" ht="16" x14ac:dyDescent="0.45">
      <c r="A559" s="19" t="s">
        <v>22</v>
      </c>
      <c r="B559" s="20" t="s">
        <v>141</v>
      </c>
      <c r="C559" s="21" t="s">
        <v>165</v>
      </c>
      <c r="D559" s="22" t="s">
        <v>34</v>
      </c>
      <c r="E559" s="23" t="s">
        <v>20</v>
      </c>
      <c r="F559" s="23" t="s">
        <v>20</v>
      </c>
      <c r="G559" s="23" t="s">
        <v>20</v>
      </c>
      <c r="H559" s="23" t="s">
        <v>34</v>
      </c>
      <c r="I559" s="23" t="s">
        <v>20</v>
      </c>
      <c r="J559" s="23" t="s">
        <v>20</v>
      </c>
      <c r="K559" s="23" t="s">
        <v>20</v>
      </c>
      <c r="L559" s="23" t="s">
        <v>20</v>
      </c>
      <c r="M559" s="23" t="s">
        <v>20</v>
      </c>
      <c r="N559" s="23" t="s">
        <v>20</v>
      </c>
      <c r="O559" s="23" t="s">
        <v>20</v>
      </c>
      <c r="P559" s="23" t="s">
        <v>20</v>
      </c>
      <c r="Q559" s="23" t="s">
        <v>20</v>
      </c>
      <c r="R559" s="24">
        <f>VLOOKUP($A559&amp;"_"&amp;$C559,watf_2016!$A:$AD,5,FALSE)</f>
        <v>1069288</v>
      </c>
      <c r="S559" s="24">
        <f>VLOOKUP($A559&amp;"_"&amp;$C559,watf_2017!$A:$AD,18,FALSE)</f>
        <v>1133563</v>
      </c>
      <c r="T559" s="24">
        <f>VLOOKUP($A559&amp;"_"&amp;$C559,watf_2018!$A:$AD,18,FALSE)</f>
        <v>1000167</v>
      </c>
      <c r="U559" s="24">
        <f>VLOOKUP($A559&amp;"_"&amp;$C559,watf_2019!$A:$AD,18,FALSE)</f>
        <v>904009</v>
      </c>
      <c r="V559" s="24">
        <f>VLOOKUP($A559&amp;"_"&amp;$C559,watf_2020!$A:$AD,19,FALSE)</f>
        <v>992260</v>
      </c>
      <c r="W559" s="24">
        <f>VLOOKUP($A559&amp;"_"&amp;$C559,watf_2021!$A:$AD,18,FALSE)</f>
        <v>297294</v>
      </c>
      <c r="X559" s="24">
        <f>VLOOKUP($A559&amp;"_"&amp;$C559,watf_2021!$A:$AD,19,FALSE)</f>
        <v>552663.14426193561</v>
      </c>
      <c r="Y559" s="24">
        <v>906959</v>
      </c>
      <c r="Z559" s="24">
        <v>1282802.8979999998</v>
      </c>
      <c r="AA559" s="24">
        <v>1458935.4462964677</v>
      </c>
      <c r="AB559" s="24">
        <v>1611120.8358786877</v>
      </c>
      <c r="AC559" s="24">
        <v>1701637.2628942144</v>
      </c>
      <c r="AD559" s="24">
        <v>1769486.393201249</v>
      </c>
      <c r="AE559" s="24">
        <v>1847675.4239697531</v>
      </c>
      <c r="AF559" s="24">
        <v>1919599.428942913</v>
      </c>
      <c r="AG559" s="24">
        <v>1992940.1936429057</v>
      </c>
      <c r="AH559" s="24">
        <v>2065821.2177519547</v>
      </c>
      <c r="AI559" s="24">
        <v>2140849.0705881501</v>
      </c>
      <c r="AJ559" s="24">
        <v>2211835.530670173</v>
      </c>
      <c r="AK559" s="24">
        <v>2283722.1259431811</v>
      </c>
      <c r="AL559" s="24">
        <v>2354293.4415531475</v>
      </c>
      <c r="AM559" s="24">
        <v>2425746.5627488107</v>
      </c>
      <c r="AN559" s="24">
        <v>2491690.6389862364</v>
      </c>
      <c r="AO559" s="24">
        <v>2558906.6124573038</v>
      </c>
      <c r="AP559" s="24">
        <v>2625151.976513091</v>
      </c>
      <c r="AQ559" s="24">
        <v>2692522.3513737856</v>
      </c>
      <c r="AR559" s="24">
        <v>2754706.6540213111</v>
      </c>
      <c r="AS559" s="24">
        <v>2818312.883521847</v>
      </c>
      <c r="AT559" s="24">
        <v>2881111.8368247249</v>
      </c>
      <c r="AU559" s="24">
        <v>2945132.1244338839</v>
      </c>
      <c r="AV559" s="24">
        <v>3004167.2522088983</v>
      </c>
      <c r="AW559" s="24">
        <v>3064677.2007040516</v>
      </c>
      <c r="AX559" s="24">
        <v>3124463.2990442202</v>
      </c>
      <c r="AY559" s="24">
        <v>3185502.7160186591</v>
      </c>
      <c r="AZ559" s="24">
        <v>3241703.0588604426</v>
      </c>
      <c r="BA559" s="24">
        <v>3299388.6602537115</v>
      </c>
      <c r="BB559" s="24">
        <v>3356398.4528089641</v>
      </c>
      <c r="BC559" s="21">
        <v>3414665.4336872385</v>
      </c>
    </row>
    <row r="560" spans="1:55" ht="16" x14ac:dyDescent="0.45">
      <c r="A560" s="13" t="s">
        <v>23</v>
      </c>
      <c r="B560" s="14" t="s">
        <v>141</v>
      </c>
      <c r="C560" s="15" t="s">
        <v>165</v>
      </c>
      <c r="D560" s="16" t="s">
        <v>34</v>
      </c>
      <c r="E560" s="17" t="s">
        <v>20</v>
      </c>
      <c r="F560" s="17" t="s">
        <v>20</v>
      </c>
      <c r="G560" s="17" t="s">
        <v>20</v>
      </c>
      <c r="H560" s="17" t="s">
        <v>34</v>
      </c>
      <c r="I560" s="17" t="s">
        <v>20</v>
      </c>
      <c r="J560" s="17" t="s">
        <v>20</v>
      </c>
      <c r="K560" s="17" t="s">
        <v>20</v>
      </c>
      <c r="L560" s="17" t="s">
        <v>20</v>
      </c>
      <c r="M560" s="17" t="s">
        <v>20</v>
      </c>
      <c r="N560" s="17" t="s">
        <v>20</v>
      </c>
      <c r="O560" s="17" t="s">
        <v>20</v>
      </c>
      <c r="P560" s="17" t="s">
        <v>20</v>
      </c>
      <c r="Q560" s="17" t="s">
        <v>20</v>
      </c>
      <c r="R560" s="18">
        <f>VLOOKUP($A560&amp;"_"&amp;$C560,watf_2016!$A:$AD,5,FALSE)</f>
        <v>9825334</v>
      </c>
      <c r="S560" s="18">
        <f>VLOOKUP($A560&amp;"_"&amp;$C560,watf_2017!$A:$AD,18,FALSE)</f>
        <v>10173474</v>
      </c>
      <c r="T560" s="18">
        <f>VLOOKUP($A560&amp;"_"&amp;$C560,watf_2018!$A:$AD,18,FALSE)</f>
        <v>9512936</v>
      </c>
      <c r="U560" s="18">
        <f>VLOOKUP($A560&amp;"_"&amp;$C560,watf_2019!$A:$AD,18,FALSE)</f>
        <v>9467612</v>
      </c>
      <c r="V560" s="18">
        <f>VLOOKUP($A560&amp;"_"&amp;$C560,watf_2020!$A:$AD,19,FALSE)</f>
        <v>10743414</v>
      </c>
      <c r="W560" s="18">
        <f>VLOOKUP($A560&amp;"_"&amp;$C560,watf_2021!$A:$AD,18,FALSE)</f>
        <v>5203763</v>
      </c>
      <c r="X560" s="18">
        <f>VLOOKUP($A560&amp;"_"&amp;$C560,watf_2021!$A:$AD,19,FALSE)</f>
        <v>11646073.104355711</v>
      </c>
      <c r="Y560" s="18">
        <v>11523670</v>
      </c>
      <c r="Z560" s="18">
        <v>13431825.041481538</v>
      </c>
      <c r="AA560" s="18">
        <v>13945043.766374182</v>
      </c>
      <c r="AB560" s="18">
        <v>14435645.171475213</v>
      </c>
      <c r="AC560" s="18">
        <v>14812804.743671894</v>
      </c>
      <c r="AD560" s="18">
        <v>15111494.708902242</v>
      </c>
      <c r="AE560" s="18">
        <v>15445893.280786205</v>
      </c>
      <c r="AF560" s="18">
        <v>15763104.933233896</v>
      </c>
      <c r="AG560" s="18">
        <v>16102248.212282566</v>
      </c>
      <c r="AH560" s="18">
        <v>16450208.477858543</v>
      </c>
      <c r="AI560" s="18">
        <v>16816369.982153006</v>
      </c>
      <c r="AJ560" s="18">
        <v>17171799.190736432</v>
      </c>
      <c r="AK560" s="18">
        <v>17536610.229708523</v>
      </c>
      <c r="AL560" s="18">
        <v>17896822.19953949</v>
      </c>
      <c r="AM560" s="18">
        <v>18260435.317073144</v>
      </c>
      <c r="AN560" s="18">
        <v>18597921.935237817</v>
      </c>
      <c r="AO560" s="18">
        <v>18945031.030461472</v>
      </c>
      <c r="AP560" s="18">
        <v>19287987.314165074</v>
      </c>
      <c r="AQ560" s="18">
        <v>19634573.945674308</v>
      </c>
      <c r="AR560" s="18">
        <v>19955802.072260354</v>
      </c>
      <c r="AS560" s="18">
        <v>20286672.495676067</v>
      </c>
      <c r="AT560" s="18">
        <v>20613651.977225054</v>
      </c>
      <c r="AU560" s="18">
        <v>20944343.586765397</v>
      </c>
      <c r="AV560" s="18">
        <v>21250313.048766911</v>
      </c>
      <c r="AW560" s="18">
        <v>21565849.359842516</v>
      </c>
      <c r="AX560" s="18">
        <v>21877674.029955778</v>
      </c>
      <c r="AY560" s="18">
        <v>22193227.85810817</v>
      </c>
      <c r="AZ560" s="18">
        <v>22484631.730248965</v>
      </c>
      <c r="BA560" s="18">
        <v>22785486.403668504</v>
      </c>
      <c r="BB560" s="18">
        <v>23082770.761031747</v>
      </c>
      <c r="BC560" s="15">
        <v>23383772.804051675</v>
      </c>
    </row>
    <row r="561" spans="1:55" ht="16" x14ac:dyDescent="0.45">
      <c r="A561" s="19" t="s">
        <v>24</v>
      </c>
      <c r="B561" s="20" t="s">
        <v>141</v>
      </c>
      <c r="C561" s="21" t="s">
        <v>165</v>
      </c>
      <c r="D561" s="22" t="s">
        <v>34</v>
      </c>
      <c r="E561" s="23" t="s">
        <v>20</v>
      </c>
      <c r="F561" s="23" t="s">
        <v>20</v>
      </c>
      <c r="G561" s="23" t="s">
        <v>20</v>
      </c>
      <c r="H561" s="23" t="s">
        <v>34</v>
      </c>
      <c r="I561" s="23" t="s">
        <v>20</v>
      </c>
      <c r="J561" s="23" t="s">
        <v>20</v>
      </c>
      <c r="K561" s="23" t="s">
        <v>20</v>
      </c>
      <c r="L561" s="23" t="s">
        <v>20</v>
      </c>
      <c r="M561" s="23" t="s">
        <v>20</v>
      </c>
      <c r="N561" s="23" t="s">
        <v>20</v>
      </c>
      <c r="O561" s="23" t="s">
        <v>20</v>
      </c>
      <c r="P561" s="23" t="s">
        <v>20</v>
      </c>
      <c r="Q561" s="23" t="s">
        <v>20</v>
      </c>
      <c r="R561" s="24">
        <f>VLOOKUP($A561&amp;"_"&amp;$C561,watf_2016!$A:$AD,5,FALSE)</f>
        <v>247063</v>
      </c>
      <c r="S561" s="24">
        <f>VLOOKUP($A561&amp;"_"&amp;$C561,watf_2017!$A:$AD,18,FALSE)</f>
        <v>251968</v>
      </c>
      <c r="T561" s="24">
        <f>VLOOKUP($A561&amp;"_"&amp;$C561,watf_2018!$A:$AD,18,FALSE)</f>
        <v>266638</v>
      </c>
      <c r="U561" s="24">
        <f>VLOOKUP($A561&amp;"_"&amp;$C561,watf_2019!$A:$AD,18,FALSE)</f>
        <v>301103.25300000003</v>
      </c>
      <c r="V561" s="24">
        <f>VLOOKUP($A561&amp;"_"&amp;$C561,watf_2020!$A:$AD,19,FALSE)</f>
        <v>268207</v>
      </c>
      <c r="W561" s="24">
        <f>VLOOKUP($A561&amp;"_"&amp;$C561,watf_2021!$A:$AD,18,FALSE)</f>
        <v>267820.43300000002</v>
      </c>
      <c r="X561" s="24">
        <f>VLOOKUP($A561&amp;"_"&amp;$C561,watf_2021!$A:$AD,19,FALSE)</f>
        <v>294563.08255520544</v>
      </c>
      <c r="Y561" s="24">
        <v>286505.13099999999</v>
      </c>
      <c r="Z561" s="24">
        <v>313637.63625089562</v>
      </c>
      <c r="AA561" s="24">
        <v>322947.63277154096</v>
      </c>
      <c r="AB561" s="24">
        <v>328124.09524034039</v>
      </c>
      <c r="AC561" s="24">
        <v>333452.26977693819</v>
      </c>
      <c r="AD561" s="24">
        <v>338829.34134728333</v>
      </c>
      <c r="AE561" s="24">
        <v>344292.62637559109</v>
      </c>
      <c r="AF561" s="24">
        <v>349809.63688725699</v>
      </c>
      <c r="AG561" s="24">
        <v>355488.02633284696</v>
      </c>
      <c r="AH561" s="24">
        <v>361218.66315459838</v>
      </c>
      <c r="AI561" s="24">
        <v>367041.15800080163</v>
      </c>
      <c r="AJ561" s="24">
        <v>372921.03457020019</v>
      </c>
      <c r="AK561" s="24">
        <v>378972.55769878847</v>
      </c>
      <c r="AL561" s="24">
        <v>385079.904601246</v>
      </c>
      <c r="AM561" s="24">
        <v>391285.12213055883</v>
      </c>
      <c r="AN561" s="24">
        <v>397551.62403523218</v>
      </c>
      <c r="AO561" s="24">
        <v>404000.69256989699</v>
      </c>
      <c r="AP561" s="24">
        <v>410509.40346030699</v>
      </c>
      <c r="AQ561" s="24">
        <v>417122.38959919481</v>
      </c>
      <c r="AR561" s="24">
        <v>423800.82565675664</v>
      </c>
      <c r="AS561" s="24">
        <v>430673.44227114244</v>
      </c>
      <c r="AT561" s="24">
        <v>437609.77826303121</v>
      </c>
      <c r="AU561" s="24">
        <v>444657.21161525813</v>
      </c>
      <c r="AV561" s="24">
        <v>451774.54088911018</v>
      </c>
      <c r="AW561" s="24">
        <v>459098.40253822121</v>
      </c>
      <c r="AX561" s="24">
        <v>466490.3363652433</v>
      </c>
      <c r="AY561" s="24">
        <v>474000.63427555264</v>
      </c>
      <c r="AZ561" s="24">
        <v>481585.57330478396</v>
      </c>
      <c r="BA561" s="24">
        <v>489390.18124654185</v>
      </c>
      <c r="BB561" s="24">
        <v>497267.50843881117</v>
      </c>
      <c r="BC561" s="21">
        <v>505270.93992567447</v>
      </c>
    </row>
    <row r="562" spans="1:55" ht="16" x14ac:dyDescent="0.45">
      <c r="A562" s="13" t="s">
        <v>25</v>
      </c>
      <c r="B562" s="14" t="s">
        <v>141</v>
      </c>
      <c r="C562" s="15" t="s">
        <v>165</v>
      </c>
      <c r="D562" s="16" t="s">
        <v>34</v>
      </c>
      <c r="E562" s="17" t="s">
        <v>20</v>
      </c>
      <c r="F562" s="17" t="s">
        <v>20</v>
      </c>
      <c r="G562" s="17" t="s">
        <v>20</v>
      </c>
      <c r="H562" s="17" t="s">
        <v>34</v>
      </c>
      <c r="I562" s="17" t="s">
        <v>20</v>
      </c>
      <c r="J562" s="17" t="s">
        <v>20</v>
      </c>
      <c r="K562" s="17" t="s">
        <v>20</v>
      </c>
      <c r="L562" s="17" t="s">
        <v>20</v>
      </c>
      <c r="M562" s="17" t="s">
        <v>20</v>
      </c>
      <c r="N562" s="17" t="s">
        <v>20</v>
      </c>
      <c r="O562" s="17" t="s">
        <v>20</v>
      </c>
      <c r="P562" s="17" t="s">
        <v>20</v>
      </c>
      <c r="Q562" s="17" t="s">
        <v>20</v>
      </c>
      <c r="R562" s="18">
        <f>VLOOKUP($A562&amp;"_"&amp;$C562,watf_2016!$A:$AD,5,FALSE)</f>
        <v>372774</v>
      </c>
      <c r="S562" s="18">
        <f>VLOOKUP($A562&amp;"_"&amp;$C562,watf_2017!$A:$AD,18,FALSE)</f>
        <v>385991</v>
      </c>
      <c r="T562" s="18">
        <f>VLOOKUP($A562&amp;"_"&amp;$C562,watf_2018!$A:$AD,18,FALSE)</f>
        <v>398742</v>
      </c>
      <c r="U562" s="18">
        <f>VLOOKUP($A562&amp;"_"&amp;$C562,watf_2019!$A:$AD,18,FALSE)</f>
        <v>357114</v>
      </c>
      <c r="V562" s="18">
        <f>VLOOKUP($A562&amp;"_"&amp;$C562,watf_2020!$A:$AD,19,FALSE)</f>
        <v>373942</v>
      </c>
      <c r="W562" s="18">
        <f>VLOOKUP($A562&amp;"_"&amp;$C562,watf_2021!$A:$AD,18,FALSE)</f>
        <v>253145</v>
      </c>
      <c r="X562" s="18">
        <f>VLOOKUP($A562&amp;"_"&amp;$C562,watf_2021!$A:$AD,19,FALSE)</f>
        <v>448962.5090674563</v>
      </c>
      <c r="Y562" s="18">
        <v>349285</v>
      </c>
      <c r="Z562" s="18">
        <v>398238.84958315216</v>
      </c>
      <c r="AA562" s="18">
        <v>406876.83761424979</v>
      </c>
      <c r="AB562" s="18">
        <v>415073.65810418449</v>
      </c>
      <c r="AC562" s="18">
        <v>421451.62451260036</v>
      </c>
      <c r="AD562" s="18">
        <v>426615.09759861388</v>
      </c>
      <c r="AE562" s="18">
        <v>432318.78308051208</v>
      </c>
      <c r="AF562" s="18">
        <v>437763.83818846202</v>
      </c>
      <c r="AG562" s="18">
        <v>443540.38288330205</v>
      </c>
      <c r="AH562" s="18">
        <v>449450.5528487048</v>
      </c>
      <c r="AI562" s="18">
        <v>455635.60910254467</v>
      </c>
      <c r="AJ562" s="18">
        <v>461659.85552258824</v>
      </c>
      <c r="AK562" s="18">
        <v>467825.39797269425</v>
      </c>
      <c r="AL562" s="18">
        <v>473921.24387817096</v>
      </c>
      <c r="AM562" s="18">
        <v>480067.67904733261</v>
      </c>
      <c r="AN562" s="18">
        <v>485820.00351480313</v>
      </c>
      <c r="AO562" s="18">
        <v>491717.27103937883</v>
      </c>
      <c r="AP562" s="18">
        <v>497551.6051031854</v>
      </c>
      <c r="AQ562" s="18">
        <v>503440.00198371848</v>
      </c>
      <c r="AR562" s="18">
        <v>508945.92720376881</v>
      </c>
      <c r="AS562" s="18">
        <v>514597.09585175232</v>
      </c>
      <c r="AT562" s="18">
        <v>520189.29970267648</v>
      </c>
      <c r="AU562" s="18">
        <v>525836.80575813458</v>
      </c>
      <c r="AV562" s="18">
        <v>531111.48422001535</v>
      </c>
      <c r="AW562" s="18">
        <v>536530.26269070676</v>
      </c>
      <c r="AX562" s="18">
        <v>541892.79368947935</v>
      </c>
      <c r="AY562" s="18">
        <v>547310.88498505147</v>
      </c>
      <c r="AZ562" s="18">
        <v>552364.82031325612</v>
      </c>
      <c r="BA562" s="18">
        <v>557561.09693303192</v>
      </c>
      <c r="BB562" s="18">
        <v>562703.26787555031</v>
      </c>
      <c r="BC562" s="15">
        <v>567900.82524963759</v>
      </c>
    </row>
    <row r="563" spans="1:55" ht="16" x14ac:dyDescent="0.45">
      <c r="A563" s="19" t="s">
        <v>22</v>
      </c>
      <c r="B563" s="20" t="s">
        <v>141</v>
      </c>
      <c r="C563" s="21" t="s">
        <v>230</v>
      </c>
      <c r="D563" s="22" t="s">
        <v>20</v>
      </c>
      <c r="E563" s="23" t="s">
        <v>20</v>
      </c>
      <c r="F563" s="23" t="s">
        <v>20</v>
      </c>
      <c r="G563" s="23" t="s">
        <v>20</v>
      </c>
      <c r="H563" s="23" t="s">
        <v>20</v>
      </c>
      <c r="I563" s="23" t="s">
        <v>34</v>
      </c>
      <c r="J563" s="23" t="s">
        <v>20</v>
      </c>
      <c r="K563" s="23" t="s">
        <v>20</v>
      </c>
      <c r="L563" s="23" t="s">
        <v>20</v>
      </c>
      <c r="M563" s="23" t="s">
        <v>20</v>
      </c>
      <c r="N563" s="23" t="s">
        <v>20</v>
      </c>
      <c r="O563" s="23" t="s">
        <v>20</v>
      </c>
      <c r="P563" s="23" t="s">
        <v>20</v>
      </c>
      <c r="Q563" s="23" t="s">
        <v>20</v>
      </c>
      <c r="R563" s="24" t="e">
        <f>VLOOKUP($A563&amp;"_"&amp;$C563,watf_2016!$A:$AD,5,FALSE)</f>
        <v>#N/A</v>
      </c>
      <c r="S563" s="24" t="e">
        <f>VLOOKUP($A563&amp;"_"&amp;$C563,watf_2017!$A:$AD,18,FALSE)</f>
        <v>#N/A</v>
      </c>
      <c r="T563" s="24" t="e">
        <f>VLOOKUP($A563&amp;"_"&amp;$C563,watf_2018!$A:$AD,18,FALSE)</f>
        <v>#N/A</v>
      </c>
      <c r="U563" s="24" t="e">
        <f>VLOOKUP($A563&amp;"_"&amp;$C563,watf_2019!$A:$AD,18,FALSE)</f>
        <v>#N/A</v>
      </c>
      <c r="V563" s="24" t="e">
        <f>VLOOKUP($A563&amp;"_"&amp;$C563,watf_2020!$A:$AD,19,FALSE)</f>
        <v>#N/A</v>
      </c>
      <c r="W563" s="24" t="e">
        <f>VLOOKUP($A563&amp;"_"&amp;$C563,watf_2021!$A:$AD,18,FALSE)</f>
        <v>#N/A</v>
      </c>
      <c r="X563" s="24" t="e">
        <f>VLOOKUP($A563&amp;"_"&amp;$C563,watf_2021!$A:$AD,19,FALSE)</f>
        <v>#N/A</v>
      </c>
      <c r="Y563" s="24">
        <v>416088</v>
      </c>
      <c r="Z563" s="24">
        <v>474337.6509161233</v>
      </c>
      <c r="AA563" s="24">
        <v>527211.02431632008</v>
      </c>
      <c r="AB563" s="24">
        <v>584205.03518617852</v>
      </c>
      <c r="AC563" s="24">
        <v>629390.92003262229</v>
      </c>
      <c r="AD563" s="24">
        <v>658753.81536367466</v>
      </c>
      <c r="AE563" s="24">
        <v>697174.91813159967</v>
      </c>
      <c r="AF563" s="24">
        <v>734390.81782637839</v>
      </c>
      <c r="AG563" s="24">
        <v>771452.5706267592</v>
      </c>
      <c r="AH563" s="24">
        <v>808239.23640256037</v>
      </c>
      <c r="AI563" s="24">
        <v>845260.63458533178</v>
      </c>
      <c r="AJ563" s="24">
        <v>881635.79689840262</v>
      </c>
      <c r="AK563" s="24">
        <v>917436.08978503733</v>
      </c>
      <c r="AL563" s="24">
        <v>952432.34498393699</v>
      </c>
      <c r="AM563" s="24">
        <v>987003.11612009222</v>
      </c>
      <c r="AN563" s="24">
        <v>1020194.4369265464</v>
      </c>
      <c r="AO563" s="24">
        <v>1052851.05893236</v>
      </c>
      <c r="AP563" s="24">
        <v>1084752.66135504</v>
      </c>
      <c r="AQ563" s="24">
        <v>1116262.7046565795</v>
      </c>
      <c r="AR563" s="24">
        <v>1146464.6396158312</v>
      </c>
      <c r="AS563" s="24">
        <v>1176169.7606880388</v>
      </c>
      <c r="AT563" s="24">
        <v>1205166.2601750619</v>
      </c>
      <c r="AU563" s="24">
        <v>1233803.110152775</v>
      </c>
      <c r="AV563" s="24">
        <v>1261199.712236858</v>
      </c>
      <c r="AW563" s="24">
        <v>1288135.2294629316</v>
      </c>
      <c r="AX563" s="24">
        <v>1314406.0386652353</v>
      </c>
      <c r="AY563" s="24">
        <v>1340347.2011124978</v>
      </c>
      <c r="AZ563" s="24">
        <v>1365112.6591970737</v>
      </c>
      <c r="BA563" s="24">
        <v>1389450.7170931103</v>
      </c>
      <c r="BB563" s="24">
        <v>1413165.6200387673</v>
      </c>
      <c r="BC563" s="21">
        <v>1436579.0729425005</v>
      </c>
    </row>
    <row r="564" spans="1:55" ht="16" x14ac:dyDescent="0.45">
      <c r="A564" s="13" t="s">
        <v>23</v>
      </c>
      <c r="B564" s="14" t="s">
        <v>141</v>
      </c>
      <c r="C564" s="15" t="s">
        <v>166</v>
      </c>
      <c r="D564" s="16" t="s">
        <v>20</v>
      </c>
      <c r="E564" s="17" t="s">
        <v>20</v>
      </c>
      <c r="F564" s="17" t="s">
        <v>20</v>
      </c>
      <c r="G564" s="17" t="s">
        <v>20</v>
      </c>
      <c r="H564" s="17" t="s">
        <v>20</v>
      </c>
      <c r="I564" s="17" t="s">
        <v>34</v>
      </c>
      <c r="J564" s="17" t="s">
        <v>20</v>
      </c>
      <c r="K564" s="17" t="s">
        <v>20</v>
      </c>
      <c r="L564" s="17" t="s">
        <v>20</v>
      </c>
      <c r="M564" s="17" t="s">
        <v>20</v>
      </c>
      <c r="N564" s="17" t="s">
        <v>20</v>
      </c>
      <c r="O564" s="17" t="s">
        <v>20</v>
      </c>
      <c r="P564" s="17" t="s">
        <v>20</v>
      </c>
      <c r="Q564" s="17" t="s">
        <v>20</v>
      </c>
      <c r="R564" s="18" t="e">
        <f>VLOOKUP($A564&amp;"_"&amp;$C564,watf_2016!$A:$AD,5,FALSE)</f>
        <v>#N/A</v>
      </c>
      <c r="S564" s="18" t="e">
        <f>VLOOKUP($A564&amp;"_"&amp;$C564,watf_2017!$A:$AD,18,FALSE)</f>
        <v>#N/A</v>
      </c>
      <c r="T564" s="18" t="e">
        <f>VLOOKUP($A564&amp;"_"&amp;$C564,watf_2018!$A:$AD,18,FALSE)</f>
        <v>#N/A</v>
      </c>
      <c r="U564" s="18" t="e">
        <f>VLOOKUP($A564&amp;"_"&amp;$C564,watf_2019!$A:$AD,18,FALSE)</f>
        <v>#N/A</v>
      </c>
      <c r="V564" s="18" t="e">
        <f>VLOOKUP($A564&amp;"_"&amp;$C564,watf_2020!$A:$AD,19,FALSE)</f>
        <v>#N/A</v>
      </c>
      <c r="W564" s="18" t="e">
        <f>VLOOKUP($A564&amp;"_"&amp;$C564,watf_2021!$A:$AD,18,FALSE)</f>
        <v>#N/A</v>
      </c>
      <c r="X564" s="18" t="e">
        <f>VLOOKUP($A564&amp;"_"&amp;$C564,watf_2021!$A:$AD,19,FALSE)</f>
        <v>#N/A</v>
      </c>
      <c r="Y564" s="18">
        <v>416337</v>
      </c>
      <c r="Z564" s="18">
        <v>474621.50931886054</v>
      </c>
      <c r="AA564" s="18">
        <v>527526.52379012073</v>
      </c>
      <c r="AB564" s="18">
        <v>584554.64164866076</v>
      </c>
      <c r="AC564" s="18">
        <v>629767.56713392807</v>
      </c>
      <c r="AD564" s="18">
        <v>659148.03413476527</v>
      </c>
      <c r="AE564" s="18">
        <v>697592.12928552576</v>
      </c>
      <c r="AF564" s="18">
        <v>734830.30013213772</v>
      </c>
      <c r="AG564" s="18">
        <v>771914.23183805589</v>
      </c>
      <c r="AH564" s="18">
        <v>808722.91189876362</v>
      </c>
      <c r="AI564" s="18">
        <v>845766.46483761433</v>
      </c>
      <c r="AJ564" s="18">
        <v>882163.39517912141</v>
      </c>
      <c r="AK564" s="18">
        <v>917985.11207444826</v>
      </c>
      <c r="AL564" s="18">
        <v>953002.31012088154</v>
      </c>
      <c r="AM564" s="18">
        <v>987593.76948167419</v>
      </c>
      <c r="AN564" s="18">
        <v>1020804.9530067861</v>
      </c>
      <c r="AO564" s="18">
        <v>1053481.1177508654</v>
      </c>
      <c r="AP564" s="18">
        <v>1085401.8110846102</v>
      </c>
      <c r="AQ564" s="18">
        <v>1116930.7109760589</v>
      </c>
      <c r="AR564" s="18">
        <v>1147150.7197125037</v>
      </c>
      <c r="AS564" s="18">
        <v>1176873.6172530234</v>
      </c>
      <c r="AT564" s="18">
        <v>1205887.4691471632</v>
      </c>
      <c r="AU564" s="18">
        <v>1234541.4563065406</v>
      </c>
      <c r="AV564" s="18">
        <v>1261954.4533693758</v>
      </c>
      <c r="AW564" s="18">
        <v>1288906.0896466819</v>
      </c>
      <c r="AX564" s="18">
        <v>1315192.6201182636</v>
      </c>
      <c r="AY564" s="18">
        <v>1341149.3065639336</v>
      </c>
      <c r="AZ564" s="18">
        <v>1365929.5850688606</v>
      </c>
      <c r="BA564" s="18">
        <v>1390282.2076156829</v>
      </c>
      <c r="BB564" s="18">
        <v>1414011.3022968227</v>
      </c>
      <c r="BC564" s="15">
        <v>1437438.7665389578</v>
      </c>
    </row>
    <row r="565" spans="1:55" ht="16" x14ac:dyDescent="0.45">
      <c r="A565" s="19" t="s">
        <v>22</v>
      </c>
      <c r="B565" s="20" t="s">
        <v>141</v>
      </c>
      <c r="C565" s="21" t="s">
        <v>167</v>
      </c>
      <c r="D565" s="22" t="s">
        <v>20</v>
      </c>
      <c r="E565" s="23" t="s">
        <v>20</v>
      </c>
      <c r="F565" s="23" t="s">
        <v>20</v>
      </c>
      <c r="G565" s="23" t="s">
        <v>20</v>
      </c>
      <c r="H565" s="23" t="s">
        <v>20</v>
      </c>
      <c r="I565" s="23" t="s">
        <v>34</v>
      </c>
      <c r="J565" s="23" t="s">
        <v>20</v>
      </c>
      <c r="K565" s="23" t="s">
        <v>20</v>
      </c>
      <c r="L565" s="23" t="s">
        <v>20</v>
      </c>
      <c r="M565" s="23" t="s">
        <v>20</v>
      </c>
      <c r="N565" s="23" t="s">
        <v>20</v>
      </c>
      <c r="O565" s="23" t="s">
        <v>20</v>
      </c>
      <c r="P565" s="23" t="s">
        <v>20</v>
      </c>
      <c r="Q565" s="23" t="s">
        <v>20</v>
      </c>
      <c r="R565" s="24" t="e">
        <f>VLOOKUP($A565&amp;"_"&amp;$C565,watf_2016!$A:$AD,5,FALSE)</f>
        <v>#N/A</v>
      </c>
      <c r="S565" s="24" t="e">
        <f>VLOOKUP($A565&amp;"_"&amp;$C565,watf_2017!$A:$AD,18,FALSE)</f>
        <v>#N/A</v>
      </c>
      <c r="T565" s="24" t="e">
        <f>VLOOKUP($A565&amp;"_"&amp;$C565,watf_2018!$A:$AD,18,FALSE)</f>
        <v>#N/A</v>
      </c>
      <c r="U565" s="24" t="e">
        <f>VLOOKUP($A565&amp;"_"&amp;$C565,watf_2019!$A:$AD,18,FALSE)</f>
        <v>#N/A</v>
      </c>
      <c r="V565" s="24" t="e">
        <f>VLOOKUP($A565&amp;"_"&amp;$C565,watf_2020!$A:$AD,19,FALSE)</f>
        <v>#N/A</v>
      </c>
      <c r="W565" s="24" t="e">
        <f>VLOOKUP($A565&amp;"_"&amp;$C565,watf_2021!$A:$AD,18,FALSE)</f>
        <v>#N/A</v>
      </c>
      <c r="X565" s="24" t="e">
        <f>VLOOKUP($A565&amp;"_"&amp;$C565,watf_2021!$A:$AD,19,FALSE)</f>
        <v>#N/A</v>
      </c>
      <c r="Y565" s="24">
        <v>3411951</v>
      </c>
      <c r="Z565" s="24">
        <v>4141578.219554943</v>
      </c>
      <c r="AA565" s="24">
        <v>4384217.1380598983</v>
      </c>
      <c r="AB565" s="24">
        <v>4589998.9302254077</v>
      </c>
      <c r="AC565" s="24">
        <v>4780567.093785217</v>
      </c>
      <c r="AD565" s="24">
        <v>4993116.6919913301</v>
      </c>
      <c r="AE565" s="24">
        <v>5190480.5834607352</v>
      </c>
      <c r="AF565" s="24">
        <v>5378911.6130484901</v>
      </c>
      <c r="AG565" s="24">
        <v>5573200.0984661561</v>
      </c>
      <c r="AH565" s="24">
        <v>5768869.2631214987</v>
      </c>
      <c r="AI565" s="24">
        <v>5970250.387096663</v>
      </c>
      <c r="AJ565" s="24">
        <v>6165611.885606098</v>
      </c>
      <c r="AK565" s="24">
        <v>6362823.998360551</v>
      </c>
      <c r="AL565" s="24">
        <v>6556986.1458188752</v>
      </c>
      <c r="AM565" s="24">
        <v>6751721.5948999263</v>
      </c>
      <c r="AN565" s="24">
        <v>6935041.9021715755</v>
      </c>
      <c r="AO565" s="24">
        <v>7120207.9457013737</v>
      </c>
      <c r="AP565" s="24">
        <v>7302454.6033330355</v>
      </c>
      <c r="AQ565" s="24">
        <v>7485304.4282793561</v>
      </c>
      <c r="AR565" s="24">
        <v>7657100.8250894574</v>
      </c>
      <c r="AS565" s="24">
        <v>7830736.9297692394</v>
      </c>
      <c r="AT565" s="24">
        <v>8001579.333379061</v>
      </c>
      <c r="AU565" s="24">
        <v>8173052.6748735644</v>
      </c>
      <c r="AV565" s="24">
        <v>8333823.021020757</v>
      </c>
      <c r="AW565" s="24">
        <v>8496425.9637425356</v>
      </c>
      <c r="AX565" s="24">
        <v>8656356.1666381732</v>
      </c>
      <c r="AY565" s="24">
        <v>8816943.0760389213</v>
      </c>
      <c r="AZ565" s="24">
        <v>8967166.4894381147</v>
      </c>
      <c r="BA565" s="24">
        <v>9119214.3698469624</v>
      </c>
      <c r="BB565" s="24">
        <v>9268705.9133569207</v>
      </c>
      <c r="BC565" s="21">
        <v>9411288.3728646375</v>
      </c>
    </row>
    <row r="566" spans="1:55" ht="16" x14ac:dyDescent="0.45">
      <c r="A566" s="13" t="s">
        <v>23</v>
      </c>
      <c r="B566" s="14" t="s">
        <v>141</v>
      </c>
      <c r="C566" s="15" t="s">
        <v>167</v>
      </c>
      <c r="D566" s="16" t="s">
        <v>20</v>
      </c>
      <c r="E566" s="17" t="s">
        <v>20</v>
      </c>
      <c r="F566" s="17" t="s">
        <v>20</v>
      </c>
      <c r="G566" s="17" t="s">
        <v>20</v>
      </c>
      <c r="H566" s="17" t="s">
        <v>20</v>
      </c>
      <c r="I566" s="17" t="s">
        <v>34</v>
      </c>
      <c r="J566" s="17" t="s">
        <v>20</v>
      </c>
      <c r="K566" s="17" t="s">
        <v>20</v>
      </c>
      <c r="L566" s="17" t="s">
        <v>20</v>
      </c>
      <c r="M566" s="17" t="s">
        <v>20</v>
      </c>
      <c r="N566" s="17" t="s">
        <v>20</v>
      </c>
      <c r="O566" s="17" t="s">
        <v>20</v>
      </c>
      <c r="P566" s="17" t="s">
        <v>20</v>
      </c>
      <c r="Q566" s="17" t="s">
        <v>20</v>
      </c>
      <c r="R566" s="18" t="e">
        <f>VLOOKUP($A566&amp;"_"&amp;$C566,watf_2016!$A:$AD,5,FALSE)</f>
        <v>#N/A</v>
      </c>
      <c r="S566" s="18" t="e">
        <f>VLOOKUP($A566&amp;"_"&amp;$C566,watf_2017!$A:$AD,18,FALSE)</f>
        <v>#N/A</v>
      </c>
      <c r="T566" s="18" t="e">
        <f>VLOOKUP($A566&amp;"_"&amp;$C566,watf_2018!$A:$AD,18,FALSE)</f>
        <v>#N/A</v>
      </c>
      <c r="U566" s="18" t="e">
        <f>VLOOKUP($A566&amp;"_"&amp;$C566,watf_2019!$A:$AD,18,FALSE)</f>
        <v>#N/A</v>
      </c>
      <c r="V566" s="18" t="e">
        <f>VLOOKUP($A566&amp;"_"&amp;$C566,watf_2020!$A:$AD,19,FALSE)</f>
        <v>#N/A</v>
      </c>
      <c r="W566" s="18" t="e">
        <f>VLOOKUP($A566&amp;"_"&amp;$C566,watf_2021!$A:$AD,18,FALSE)</f>
        <v>#N/A</v>
      </c>
      <c r="X566" s="18" t="e">
        <f>VLOOKUP($A566&amp;"_"&amp;$C566,watf_2021!$A:$AD,19,FALSE)</f>
        <v>#N/A</v>
      </c>
      <c r="Y566" s="18">
        <v>3450773</v>
      </c>
      <c r="Z566" s="18">
        <v>4188702.0937370639</v>
      </c>
      <c r="AA566" s="18">
        <v>4434101.8162788311</v>
      </c>
      <c r="AB566" s="18">
        <v>4642225.0432232823</v>
      </c>
      <c r="AC566" s="18">
        <v>4834961.5372326551</v>
      </c>
      <c r="AD566" s="18">
        <v>5049929.575944378</v>
      </c>
      <c r="AE566" s="18">
        <v>5249539.1212917622</v>
      </c>
      <c r="AF566" s="18">
        <v>5440114.1645041723</v>
      </c>
      <c r="AG566" s="18">
        <v>5636613.3110892717</v>
      </c>
      <c r="AH566" s="18">
        <v>5834508.8466128502</v>
      </c>
      <c r="AI566" s="18">
        <v>6038181.3335047057</v>
      </c>
      <c r="AJ566" s="18">
        <v>6235765.7021828899</v>
      </c>
      <c r="AK566" s="18">
        <v>6435221.7418405581</v>
      </c>
      <c r="AL566" s="18">
        <v>6631593.1129625943</v>
      </c>
      <c r="AM566" s="18">
        <v>6828544.3088712608</v>
      </c>
      <c r="AN566" s="18">
        <v>7013950.4787385026</v>
      </c>
      <c r="AO566" s="18">
        <v>7201223.3860954521</v>
      </c>
      <c r="AP566" s="18">
        <v>7385543.6900785938</v>
      </c>
      <c r="AQ566" s="18">
        <v>7570474.0243593296</v>
      </c>
      <c r="AR566" s="18">
        <v>7744225.1619370915</v>
      </c>
      <c r="AS566" s="18">
        <v>7919836.9400236364</v>
      </c>
      <c r="AT566" s="18">
        <v>8092623.2296367856</v>
      </c>
      <c r="AU566" s="18">
        <v>8266047.6360977851</v>
      </c>
      <c r="AV566" s="18">
        <v>8428647.2659533694</v>
      </c>
      <c r="AW566" s="18">
        <v>8593100.3441086132</v>
      </c>
      <c r="AX566" s="18">
        <v>8754850.2713604365</v>
      </c>
      <c r="AY566" s="18">
        <v>8917264.3772821035</v>
      </c>
      <c r="AZ566" s="18">
        <v>9069197.0688494146</v>
      </c>
      <c r="BA566" s="18">
        <v>9222974.986651307</v>
      </c>
      <c r="BB566" s="18">
        <v>9374167.4809375647</v>
      </c>
      <c r="BC566" s="15">
        <v>9518372.2780002467</v>
      </c>
    </row>
    <row r="567" spans="1:55" ht="16" x14ac:dyDescent="0.45">
      <c r="A567" s="19" t="s">
        <v>24</v>
      </c>
      <c r="B567" s="20" t="s">
        <v>141</v>
      </c>
      <c r="C567" s="21" t="s">
        <v>167</v>
      </c>
      <c r="D567" s="22" t="s">
        <v>20</v>
      </c>
      <c r="E567" s="23" t="s">
        <v>20</v>
      </c>
      <c r="F567" s="23" t="s">
        <v>20</v>
      </c>
      <c r="G567" s="23" t="s">
        <v>20</v>
      </c>
      <c r="H567" s="23" t="s">
        <v>20</v>
      </c>
      <c r="I567" s="23" t="s">
        <v>34</v>
      </c>
      <c r="J567" s="23" t="s">
        <v>20</v>
      </c>
      <c r="K567" s="23" t="s">
        <v>20</v>
      </c>
      <c r="L567" s="23" t="s">
        <v>20</v>
      </c>
      <c r="M567" s="23" t="s">
        <v>20</v>
      </c>
      <c r="N567" s="23" t="s">
        <v>20</v>
      </c>
      <c r="O567" s="23" t="s">
        <v>20</v>
      </c>
      <c r="P567" s="23" t="s">
        <v>20</v>
      </c>
      <c r="Q567" s="23" t="s">
        <v>20</v>
      </c>
      <c r="R567" s="24" t="e">
        <f>VLOOKUP($A567&amp;"_"&amp;$C567,watf_2016!$A:$AD,5,FALSE)</f>
        <v>#N/A</v>
      </c>
      <c r="S567" s="24" t="e">
        <f>VLOOKUP($A567&amp;"_"&amp;$C567,watf_2017!$A:$AD,18,FALSE)</f>
        <v>#N/A</v>
      </c>
      <c r="T567" s="24" t="e">
        <f>VLOOKUP($A567&amp;"_"&amp;$C567,watf_2018!$A:$AD,18,FALSE)</f>
        <v>#N/A</v>
      </c>
      <c r="U567" s="24" t="e">
        <f>VLOOKUP($A567&amp;"_"&amp;$C567,watf_2019!$A:$AD,18,FALSE)</f>
        <v>#N/A</v>
      </c>
      <c r="V567" s="24" t="e">
        <f>VLOOKUP($A567&amp;"_"&amp;$C567,watf_2020!$A:$AD,19,FALSE)</f>
        <v>#N/A</v>
      </c>
      <c r="W567" s="24" t="e">
        <f>VLOOKUP($A567&amp;"_"&amp;$C567,watf_2021!$A:$AD,18,FALSE)</f>
        <v>#N/A</v>
      </c>
      <c r="X567" s="24" t="e">
        <f>VLOOKUP($A567&amp;"_"&amp;$C567,watf_2021!$A:$AD,19,FALSE)</f>
        <v>#N/A</v>
      </c>
      <c r="Y567" s="24">
        <v>30774.076000000001</v>
      </c>
      <c r="Z567" s="24">
        <v>26176.007796239897</v>
      </c>
      <c r="AA567" s="24">
        <v>27132.937532127195</v>
      </c>
      <c r="AB567" s="24">
        <v>27841.241420239843</v>
      </c>
      <c r="AC567" s="24">
        <v>28560.049602745792</v>
      </c>
      <c r="AD567" s="24">
        <v>29278.897262857678</v>
      </c>
      <c r="AE567" s="24">
        <v>30014.65651748404</v>
      </c>
      <c r="AF567" s="24">
        <v>30722.960300642171</v>
      </c>
      <c r="AG567" s="24">
        <v>31441.768472732081</v>
      </c>
      <c r="AH567" s="24">
        <v>32160.61613180994</v>
      </c>
      <c r="AI567" s="24">
        <v>32896.375386333784</v>
      </c>
      <c r="AJ567" s="24">
        <v>33604.679169481897</v>
      </c>
      <c r="AK567" s="24">
        <v>34323.487341570341</v>
      </c>
      <c r="AL567" s="24">
        <v>35042.335000648491</v>
      </c>
      <c r="AM567" s="24">
        <v>35778.094255172327</v>
      </c>
      <c r="AN567" s="24">
        <v>36486.398038320047</v>
      </c>
      <c r="AO567" s="24">
        <v>37205.206210408789</v>
      </c>
      <c r="AP567" s="24">
        <v>37924.05386948683</v>
      </c>
      <c r="AQ567" s="24">
        <v>38659.813124010776</v>
      </c>
      <c r="AR567" s="24">
        <v>39368.116907158495</v>
      </c>
      <c r="AS567" s="24">
        <v>40086.925079247332</v>
      </c>
      <c r="AT567" s="24">
        <v>40805.772738325191</v>
      </c>
      <c r="AU567" s="24">
        <v>41541.531992849028</v>
      </c>
      <c r="AV567" s="24">
        <v>42249.83577599714</v>
      </c>
      <c r="AW567" s="24">
        <v>42968.643948085584</v>
      </c>
      <c r="AX567" s="24">
        <v>43687.491607163633</v>
      </c>
      <c r="AY567" s="24">
        <v>44423.250861687768</v>
      </c>
      <c r="AZ567" s="24">
        <v>45131.554644835596</v>
      </c>
      <c r="BA567" s="24">
        <v>45850.362816924033</v>
      </c>
      <c r="BB567" s="24">
        <v>46569.210476002088</v>
      </c>
      <c r="BC567" s="21">
        <v>47304.969730525831</v>
      </c>
    </row>
    <row r="568" spans="1:55" ht="16" x14ac:dyDescent="0.45">
      <c r="A568" s="13" t="s">
        <v>25</v>
      </c>
      <c r="B568" s="14" t="s">
        <v>141</v>
      </c>
      <c r="C568" s="15" t="s">
        <v>167</v>
      </c>
      <c r="D568" s="16" t="s">
        <v>20</v>
      </c>
      <c r="E568" s="17" t="s">
        <v>20</v>
      </c>
      <c r="F568" s="17" t="s">
        <v>20</v>
      </c>
      <c r="G568" s="17" t="s">
        <v>20</v>
      </c>
      <c r="H568" s="17" t="s">
        <v>20</v>
      </c>
      <c r="I568" s="17" t="s">
        <v>34</v>
      </c>
      <c r="J568" s="17" t="s">
        <v>20</v>
      </c>
      <c r="K568" s="17" t="s">
        <v>20</v>
      </c>
      <c r="L568" s="17" t="s">
        <v>20</v>
      </c>
      <c r="M568" s="17" t="s">
        <v>20</v>
      </c>
      <c r="N568" s="17" t="s">
        <v>20</v>
      </c>
      <c r="O568" s="17" t="s">
        <v>20</v>
      </c>
      <c r="P568" s="17" t="s">
        <v>20</v>
      </c>
      <c r="Q568" s="17" t="s">
        <v>20</v>
      </c>
      <c r="R568" s="18" t="e">
        <f>VLOOKUP($A568&amp;"_"&amp;$C568,watf_2016!$A:$AD,5,FALSE)</f>
        <v>#N/A</v>
      </c>
      <c r="S568" s="18" t="e">
        <f>VLOOKUP($A568&amp;"_"&amp;$C568,watf_2017!$A:$AD,18,FALSE)</f>
        <v>#N/A</v>
      </c>
      <c r="T568" s="18" t="e">
        <f>VLOOKUP($A568&amp;"_"&amp;$C568,watf_2018!$A:$AD,18,FALSE)</f>
        <v>#N/A</v>
      </c>
      <c r="U568" s="18" t="e">
        <f>VLOOKUP($A568&amp;"_"&amp;$C568,watf_2019!$A:$AD,18,FALSE)</f>
        <v>#N/A</v>
      </c>
      <c r="V568" s="18" t="e">
        <f>VLOOKUP($A568&amp;"_"&amp;$C568,watf_2020!$A:$AD,19,FALSE)</f>
        <v>#N/A</v>
      </c>
      <c r="W568" s="18" t="e">
        <f>VLOOKUP($A568&amp;"_"&amp;$C568,watf_2021!$A:$AD,18,FALSE)</f>
        <v>#N/A</v>
      </c>
      <c r="X568" s="18" t="e">
        <f>VLOOKUP($A568&amp;"_"&amp;$C568,watf_2021!$A:$AD,19,FALSE)</f>
        <v>#N/A</v>
      </c>
      <c r="Y568" s="18">
        <v>111546</v>
      </c>
      <c r="Z568" s="18">
        <v>114621.23323833806</v>
      </c>
      <c r="AA568" s="18">
        <v>123007.28694578991</v>
      </c>
      <c r="AB568" s="18">
        <v>128167.44095110125</v>
      </c>
      <c r="AC568" s="18">
        <v>133010.05132663457</v>
      </c>
      <c r="AD568" s="18">
        <v>138448.72261690008</v>
      </c>
      <c r="AE568" s="18">
        <v>143473.59434191854</v>
      </c>
      <c r="AF568" s="18">
        <v>148277.05190107666</v>
      </c>
      <c r="AG568" s="18">
        <v>153225.51426665907</v>
      </c>
      <c r="AH568" s="18">
        <v>158207.83392087632</v>
      </c>
      <c r="AI568" s="18">
        <v>163331.20637547248</v>
      </c>
      <c r="AJ568" s="18">
        <v>168304.59590749617</v>
      </c>
      <c r="AK568" s="18">
        <v>173324.74429705206</v>
      </c>
      <c r="AL568" s="18">
        <v>178270.11256914382</v>
      </c>
      <c r="AM568" s="18">
        <v>183230.53607201</v>
      </c>
      <c r="AN568" s="18">
        <v>187908.68102450791</v>
      </c>
      <c r="AO568" s="18">
        <v>192633.46522849955</v>
      </c>
      <c r="AP568" s="18">
        <v>197286.67106298497</v>
      </c>
      <c r="AQ568" s="18">
        <v>201955.6644215438</v>
      </c>
      <c r="AR568" s="18">
        <v>206351.24828589658</v>
      </c>
      <c r="AS568" s="18">
        <v>210793.32358837608</v>
      </c>
      <c r="AT568" s="18">
        <v>215166.90225666249</v>
      </c>
      <c r="AU568" s="18">
        <v>219556.94937087689</v>
      </c>
      <c r="AV568" s="18">
        <v>223682.17944485188</v>
      </c>
      <c r="AW568" s="18">
        <v>227853.72659120456</v>
      </c>
      <c r="AX568" s="18">
        <v>231959.74301851832</v>
      </c>
      <c r="AY568" s="18">
        <v>236082.8597267135</v>
      </c>
      <c r="AZ568" s="18">
        <v>239949.48376553983</v>
      </c>
      <c r="BA568" s="18">
        <v>243862.22554347763</v>
      </c>
      <c r="BB568" s="18">
        <v>247712.29074966419</v>
      </c>
      <c r="BC568" s="15">
        <v>251393.94646506483</v>
      </c>
    </row>
    <row r="569" spans="1:55" ht="16" x14ac:dyDescent="0.45">
      <c r="A569" s="19" t="s">
        <v>19</v>
      </c>
      <c r="B569" s="20" t="s">
        <v>141</v>
      </c>
      <c r="C569" s="21" t="s">
        <v>168</v>
      </c>
      <c r="D569" s="22" t="s">
        <v>20</v>
      </c>
      <c r="E569" s="23" t="s">
        <v>20</v>
      </c>
      <c r="F569" s="23" t="s">
        <v>20</v>
      </c>
      <c r="G569" s="23" t="s">
        <v>20</v>
      </c>
      <c r="H569" s="23" t="s">
        <v>20</v>
      </c>
      <c r="I569" s="23" t="s">
        <v>34</v>
      </c>
      <c r="J569" s="23" t="s">
        <v>20</v>
      </c>
      <c r="K569" s="23" t="s">
        <v>20</v>
      </c>
      <c r="L569" s="23" t="s">
        <v>20</v>
      </c>
      <c r="M569" s="23" t="s">
        <v>20</v>
      </c>
      <c r="N569" s="23" t="s">
        <v>20</v>
      </c>
      <c r="O569" s="23" t="s">
        <v>20</v>
      </c>
      <c r="P569" s="23" t="s">
        <v>20</v>
      </c>
      <c r="Q569" s="23" t="s">
        <v>20</v>
      </c>
      <c r="R569" s="24" t="e">
        <f>VLOOKUP($A569&amp;"_"&amp;$C569,watf_2016!$A:$AD,5,FALSE)</f>
        <v>#N/A</v>
      </c>
      <c r="S569" s="24">
        <f>VLOOKUP($A569&amp;"_"&amp;$C569,watf_2017!$A:$AD,18,FALSE)</f>
        <v>1884066</v>
      </c>
      <c r="T569" s="24">
        <f>VLOOKUP($A569&amp;"_"&amp;$C569,watf_2018!$A:$AD,18,FALSE)</f>
        <v>1917672</v>
      </c>
      <c r="U569" s="24">
        <f>VLOOKUP($A569&amp;"_"&amp;$C569,watf_2019!$A:$AD,18,FALSE)</f>
        <v>1871302</v>
      </c>
      <c r="V569" s="24">
        <f>VLOOKUP($A569&amp;"_"&amp;$C569,watf_2020!$A:$AD,19,FALSE)</f>
        <v>1967724</v>
      </c>
      <c r="W569" s="24">
        <f>VLOOKUP($A569&amp;"_"&amp;$C569,watf_2021!$A:$AD,18,FALSE)</f>
        <v>726312</v>
      </c>
      <c r="X569" s="24">
        <f>VLOOKUP($A569&amp;"_"&amp;$C569,watf_2021!$A:$AD,19,FALSE)</f>
        <v>642419.05231374397</v>
      </c>
      <c r="Y569" s="24">
        <v>1171394</v>
      </c>
      <c r="Z569" s="24">
        <v>1315662.1820796758</v>
      </c>
      <c r="AA569" s="24">
        <v>1706340.9931127972</v>
      </c>
      <c r="AB569" s="24">
        <v>1947567.3414636336</v>
      </c>
      <c r="AC569" s="24">
        <v>2078356.7281625848</v>
      </c>
      <c r="AD569" s="24">
        <v>2139908.1733026416</v>
      </c>
      <c r="AE569" s="24">
        <v>2196548.9269590611</v>
      </c>
      <c r="AF569" s="24">
        <v>2250575.9503159639</v>
      </c>
      <c r="AG569" s="24">
        <v>2305403.3574802089</v>
      </c>
      <c r="AH569" s="24">
        <v>2360066.3814939372</v>
      </c>
      <c r="AI569" s="24">
        <v>2414267.2058758116</v>
      </c>
      <c r="AJ569" s="24">
        <v>2469387.9286217531</v>
      </c>
      <c r="AK569" s="24">
        <v>2522340.0584461372</v>
      </c>
      <c r="AL569" s="24">
        <v>2573550.2843963304</v>
      </c>
      <c r="AM569" s="24">
        <v>2619032.3931520954</v>
      </c>
      <c r="AN569" s="24">
        <v>2663691.5616571219</v>
      </c>
      <c r="AO569" s="24">
        <v>2707067.8123406819</v>
      </c>
      <c r="AP569" s="24">
        <v>2749698.4185534264</v>
      </c>
      <c r="AQ569" s="24">
        <v>2791544.4517222047</v>
      </c>
      <c r="AR569" s="24">
        <v>2833935.7720017279</v>
      </c>
      <c r="AS569" s="24">
        <v>2876012.084599765</v>
      </c>
      <c r="AT569" s="24">
        <v>2918088.05575911</v>
      </c>
      <c r="AU569" s="24">
        <v>2959933.9437039788</v>
      </c>
      <c r="AV569" s="24">
        <v>3002325.162167347</v>
      </c>
      <c r="AW569" s="24">
        <v>3044401.4033822985</v>
      </c>
      <c r="AX569" s="24">
        <v>3086477.3244951232</v>
      </c>
      <c r="AY569" s="24">
        <v>3128323.1773524922</v>
      </c>
      <c r="AZ569" s="24">
        <v>3170714.3712160862</v>
      </c>
      <c r="BA569" s="24">
        <v>3212790.5951841935</v>
      </c>
      <c r="BB569" s="24">
        <v>3254866.5042052912</v>
      </c>
      <c r="BC569" s="21">
        <v>3296063.8016176713</v>
      </c>
    </row>
    <row r="570" spans="1:55" ht="16" x14ac:dyDescent="0.45">
      <c r="A570" s="13" t="s">
        <v>22</v>
      </c>
      <c r="B570" s="14" t="s">
        <v>141</v>
      </c>
      <c r="C570" s="15" t="s">
        <v>168</v>
      </c>
      <c r="D570" s="16" t="s">
        <v>20</v>
      </c>
      <c r="E570" s="17" t="s">
        <v>20</v>
      </c>
      <c r="F570" s="17" t="s">
        <v>20</v>
      </c>
      <c r="G570" s="17" t="s">
        <v>20</v>
      </c>
      <c r="H570" s="17" t="s">
        <v>20</v>
      </c>
      <c r="I570" s="17" t="s">
        <v>34</v>
      </c>
      <c r="J570" s="17" t="s">
        <v>20</v>
      </c>
      <c r="K570" s="17" t="s">
        <v>20</v>
      </c>
      <c r="L570" s="17" t="s">
        <v>20</v>
      </c>
      <c r="M570" s="17" t="s">
        <v>20</v>
      </c>
      <c r="N570" s="17" t="s">
        <v>20</v>
      </c>
      <c r="O570" s="17" t="s">
        <v>20</v>
      </c>
      <c r="P570" s="17" t="s">
        <v>20</v>
      </c>
      <c r="Q570" s="17" t="s">
        <v>20</v>
      </c>
      <c r="R570" s="18" t="e">
        <f>VLOOKUP($A570&amp;"_"&amp;$C570,watf_2016!$A:$AD,5,FALSE)</f>
        <v>#N/A</v>
      </c>
      <c r="S570" s="18">
        <f>VLOOKUP($A570&amp;"_"&amp;$C570,watf_2017!$A:$AD,18,FALSE)</f>
        <v>1998247</v>
      </c>
      <c r="T570" s="18">
        <f>VLOOKUP($A570&amp;"_"&amp;$C570,watf_2018!$A:$AD,18,FALSE)</f>
        <v>1938204</v>
      </c>
      <c r="U570" s="18">
        <f>VLOOKUP($A570&amp;"_"&amp;$C570,watf_2019!$A:$AD,18,FALSE)</f>
        <v>1914581</v>
      </c>
      <c r="V570" s="18">
        <f>VLOOKUP($A570&amp;"_"&amp;$C570,watf_2020!$A:$AD,19,FALSE)</f>
        <v>1999877</v>
      </c>
      <c r="W570" s="18">
        <f>VLOOKUP($A570&amp;"_"&amp;$C570,watf_2021!$A:$AD,18,FALSE)</f>
        <v>416746</v>
      </c>
      <c r="X570" s="18">
        <f>VLOOKUP($A570&amp;"_"&amp;$C570,watf_2021!$A:$AD,19,FALSE)</f>
        <v>230244.15943212598</v>
      </c>
      <c r="Y570" s="18">
        <v>1235242</v>
      </c>
      <c r="Z570" s="18">
        <v>1646473.7565294486</v>
      </c>
      <c r="AA570" s="18">
        <v>1867303.222922141</v>
      </c>
      <c r="AB570" s="18">
        <v>2024391.2837291136</v>
      </c>
      <c r="AC570" s="18">
        <v>2102673.7136969701</v>
      </c>
      <c r="AD570" s="18">
        <v>2131435.0943359104</v>
      </c>
      <c r="AE570" s="18">
        <v>2164457.4337512264</v>
      </c>
      <c r="AF570" s="18">
        <v>2188068.2510274542</v>
      </c>
      <c r="AG570" s="18">
        <v>2216817.6445987253</v>
      </c>
      <c r="AH570" s="18">
        <v>2248712.8256236003</v>
      </c>
      <c r="AI570" s="18">
        <v>2283642.1850429978</v>
      </c>
      <c r="AJ570" s="18">
        <v>2322889.5974246045</v>
      </c>
      <c r="AK570" s="18">
        <v>2363100.3731507985</v>
      </c>
      <c r="AL570" s="18">
        <v>2404911.7119714292</v>
      </c>
      <c r="AM570" s="18">
        <v>2448793.3140032575</v>
      </c>
      <c r="AN570" s="18">
        <v>2496227.4890497494</v>
      </c>
      <c r="AO570" s="18">
        <v>2546505.6884220564</v>
      </c>
      <c r="AP570" s="18">
        <v>2600779.1213926156</v>
      </c>
      <c r="AQ570" s="18">
        <v>2659612.1664588433</v>
      </c>
      <c r="AR570" s="18">
        <v>2719192.842667154</v>
      </c>
      <c r="AS570" s="18">
        <v>2778275.1411479414</v>
      </c>
      <c r="AT570" s="18">
        <v>2837357.9201729624</v>
      </c>
      <c r="AU570" s="18">
        <v>2896190.9652392101</v>
      </c>
      <c r="AV570" s="18">
        <v>2955771.6414474868</v>
      </c>
      <c r="AW570" s="18">
        <v>3014853.9399282839</v>
      </c>
      <c r="AX570" s="18">
        <v>3073936.7189533105</v>
      </c>
      <c r="AY570" s="18">
        <v>3132769.764019561</v>
      </c>
      <c r="AZ570" s="18">
        <v>3192350.4402278238</v>
      </c>
      <c r="BA570" s="18">
        <v>3251432.7387086591</v>
      </c>
      <c r="BB570" s="18">
        <v>3310515.5177336424</v>
      </c>
      <c r="BC570" s="15">
        <v>3369833.2790371133</v>
      </c>
    </row>
    <row r="571" spans="1:55" ht="16" x14ac:dyDescent="0.45">
      <c r="A571" s="19" t="s">
        <v>23</v>
      </c>
      <c r="B571" s="20" t="s">
        <v>141</v>
      </c>
      <c r="C571" s="21" t="s">
        <v>168</v>
      </c>
      <c r="D571" s="22" t="s">
        <v>20</v>
      </c>
      <c r="E571" s="23" t="s">
        <v>20</v>
      </c>
      <c r="F571" s="23" t="s">
        <v>20</v>
      </c>
      <c r="G571" s="23" t="s">
        <v>20</v>
      </c>
      <c r="H571" s="23" t="s">
        <v>20</v>
      </c>
      <c r="I571" s="23" t="s">
        <v>34</v>
      </c>
      <c r="J571" s="23" t="s">
        <v>20</v>
      </c>
      <c r="K571" s="23" t="s">
        <v>20</v>
      </c>
      <c r="L571" s="23" t="s">
        <v>20</v>
      </c>
      <c r="M571" s="23" t="s">
        <v>20</v>
      </c>
      <c r="N571" s="23" t="s">
        <v>20</v>
      </c>
      <c r="O571" s="23" t="s">
        <v>20</v>
      </c>
      <c r="P571" s="23" t="s">
        <v>20</v>
      </c>
      <c r="Q571" s="23" t="s">
        <v>20</v>
      </c>
      <c r="R571" s="24" t="e">
        <f>VLOOKUP($A571&amp;"_"&amp;$C571,watf_2016!$A:$AD,5,FALSE)</f>
        <v>#N/A</v>
      </c>
      <c r="S571" s="24">
        <f>VLOOKUP($A571&amp;"_"&amp;$C571,watf_2017!$A:$AD,18,FALSE)</f>
        <v>4139984</v>
      </c>
      <c r="T571" s="24">
        <f>VLOOKUP($A571&amp;"_"&amp;$C571,watf_2018!$A:$AD,18,FALSE)</f>
        <v>4117667</v>
      </c>
      <c r="U571" s="24">
        <f>VLOOKUP($A571&amp;"_"&amp;$C571,watf_2019!$A:$AD,18,FALSE)</f>
        <v>4070421</v>
      </c>
      <c r="V571" s="24">
        <f>VLOOKUP($A571&amp;"_"&amp;$C571,watf_2020!$A:$AD,19,FALSE)</f>
        <v>4270423</v>
      </c>
      <c r="W571" s="24">
        <f>VLOOKUP($A571&amp;"_"&amp;$C571,watf_2021!$A:$AD,18,FALSE)</f>
        <v>1188167</v>
      </c>
      <c r="X571" s="24">
        <f>VLOOKUP($A571&amp;"_"&amp;$C571,watf_2021!$A:$AD,19,FALSE)</f>
        <v>876685.80515150505</v>
      </c>
      <c r="Y571" s="24">
        <v>2428816</v>
      </c>
      <c r="Z571" s="24">
        <v>2989435.5282098576</v>
      </c>
      <c r="AA571" s="24">
        <v>3606579.5783878886</v>
      </c>
      <c r="AB571" s="24">
        <v>4008564.9263977385</v>
      </c>
      <c r="AC571" s="24">
        <v>4219563.5873790467</v>
      </c>
      <c r="AD571" s="24">
        <v>4310708.7527705887</v>
      </c>
      <c r="AE571" s="24">
        <v>4401198.1973987408</v>
      </c>
      <c r="AF571" s="24">
        <v>4479551.5626501534</v>
      </c>
      <c r="AG571" s="24">
        <v>4563898.6225525374</v>
      </c>
      <c r="AH571" s="24">
        <v>4651254.5639283992</v>
      </c>
      <c r="AI571" s="24">
        <v>4741206.1878962405</v>
      </c>
      <c r="AJ571" s="24">
        <v>4836444.0371131357</v>
      </c>
      <c r="AK571" s="24">
        <v>4930465.549135616</v>
      </c>
      <c r="AL571" s="24">
        <v>5024344.4177557202</v>
      </c>
      <c r="AM571" s="24">
        <v>5114531.7209375389</v>
      </c>
      <c r="AN571" s="24">
        <v>5207473.8136808649</v>
      </c>
      <c r="AO571" s="24">
        <v>5301991.4003731972</v>
      </c>
      <c r="AP571" s="24">
        <v>5399788.5250040246</v>
      </c>
      <c r="AQ571" s="24">
        <v>5501395.4801407531</v>
      </c>
      <c r="AR571" s="24">
        <v>5604307.2693027174</v>
      </c>
      <c r="AS571" s="24">
        <v>5706398.1767461477</v>
      </c>
      <c r="AT571" s="24">
        <v>5808489.224577141</v>
      </c>
      <c r="AU571" s="24">
        <v>5910096.0331515688</v>
      </c>
      <c r="AV571" s="24">
        <v>6013007.7195589878</v>
      </c>
      <c r="AW571" s="24">
        <v>6115098.5549614634</v>
      </c>
      <c r="AX571" s="24">
        <v>6217189.5522847045</v>
      </c>
      <c r="AY571" s="24">
        <v>6318796.3254482616</v>
      </c>
      <c r="AZ571" s="24">
        <v>6421707.9870291762</v>
      </c>
      <c r="BA571" s="24">
        <v>6523798.805025897</v>
      </c>
      <c r="BB571" s="24">
        <v>6625889.7901459271</v>
      </c>
      <c r="BC571" s="21">
        <v>6727331.2141294442</v>
      </c>
    </row>
    <row r="572" spans="1:55" ht="16" x14ac:dyDescent="0.45">
      <c r="A572" s="13" t="s">
        <v>25</v>
      </c>
      <c r="B572" s="14" t="s">
        <v>141</v>
      </c>
      <c r="C572" s="15" t="s">
        <v>168</v>
      </c>
      <c r="D572" s="16" t="s">
        <v>20</v>
      </c>
      <c r="E572" s="17" t="s">
        <v>20</v>
      </c>
      <c r="F572" s="17" t="s">
        <v>20</v>
      </c>
      <c r="G572" s="17" t="s">
        <v>20</v>
      </c>
      <c r="H572" s="17" t="s">
        <v>20</v>
      </c>
      <c r="I572" s="17" t="s">
        <v>34</v>
      </c>
      <c r="J572" s="17" t="s">
        <v>20</v>
      </c>
      <c r="K572" s="17" t="s">
        <v>20</v>
      </c>
      <c r="L572" s="17" t="s">
        <v>20</v>
      </c>
      <c r="M572" s="17" t="s">
        <v>20</v>
      </c>
      <c r="N572" s="17" t="s">
        <v>20</v>
      </c>
      <c r="O572" s="17" t="s">
        <v>20</v>
      </c>
      <c r="P572" s="17" t="s">
        <v>20</v>
      </c>
      <c r="Q572" s="17" t="s">
        <v>20</v>
      </c>
      <c r="R572" s="18" t="e">
        <f>VLOOKUP($A572&amp;"_"&amp;$C572,watf_2016!$A:$AD,5,FALSE)</f>
        <v>#N/A</v>
      </c>
      <c r="S572" s="18" t="str">
        <f>VLOOKUP($A572&amp;"_"&amp;$C572,watf_2017!$A:$AD,18,FALSE)</f>
        <v xml:space="preserve">-  </v>
      </c>
      <c r="T572" s="18" t="str">
        <f>VLOOKUP($A572&amp;"_"&amp;$C572,watf_2018!$A:$AD,18,FALSE)</f>
        <v/>
      </c>
      <c r="U572" s="18" t="str">
        <f>VLOOKUP($A572&amp;"_"&amp;$C572,watf_2019!$A:$AD,18,FALSE)</f>
        <v/>
      </c>
      <c r="V572" s="18" t="str">
        <f>VLOOKUP($A572&amp;"_"&amp;$C572,watf_2020!$A:$AD,19,FALSE)</f>
        <v/>
      </c>
      <c r="W572" s="18" t="str">
        <f>VLOOKUP($A572&amp;"_"&amp;$C572,watf_2021!$A:$AD,18,FALSE)</f>
        <v/>
      </c>
      <c r="X572" s="18" t="str">
        <f>VLOOKUP($A572&amp;"_"&amp;$C572,watf_2021!$A:$AD,19,FALSE)</f>
        <v/>
      </c>
      <c r="Y572" s="18">
        <v>33159</v>
      </c>
      <c r="Z572" s="18">
        <v>39542.452528315436</v>
      </c>
      <c r="AA572" s="18">
        <v>47299.640174215281</v>
      </c>
      <c r="AB572" s="18">
        <v>52709.445137854411</v>
      </c>
      <c r="AC572" s="18">
        <v>55902.492063931859</v>
      </c>
      <c r="AD572" s="18">
        <v>57499.875633810807</v>
      </c>
      <c r="AE572" s="18">
        <v>59355.902227339102</v>
      </c>
      <c r="AF572" s="18">
        <v>61085.211930701509</v>
      </c>
      <c r="AG572" s="18">
        <v>62877.053729036597</v>
      </c>
      <c r="AH572" s="18">
        <v>64699.702886923318</v>
      </c>
      <c r="AI572" s="18">
        <v>66550.222602382608</v>
      </c>
      <c r="AJ572" s="18">
        <v>68452.416729090299</v>
      </c>
      <c r="AK572" s="18">
        <v>70343.317644527648</v>
      </c>
      <c r="AL572" s="18">
        <v>72232.756673862939</v>
      </c>
      <c r="AM572" s="18">
        <v>74085.689567308043</v>
      </c>
      <c r="AN572" s="18">
        <v>75964.376873541158</v>
      </c>
      <c r="AO572" s="18">
        <v>77860.357220678357</v>
      </c>
      <c r="AP572" s="18">
        <v>79789.916246050809</v>
      </c>
      <c r="AQ572" s="18">
        <v>81759.777790896333</v>
      </c>
      <c r="AR572" s="18">
        <v>83740.547293829164</v>
      </c>
      <c r="AS572" s="18">
        <v>85714.072752283886</v>
      </c>
      <c r="AT572" s="18">
        <v>87687.598323308688</v>
      </c>
      <c r="AU572" s="18">
        <v>89657.458367466432</v>
      </c>
      <c r="AV572" s="18">
        <v>91638.226818269948</v>
      </c>
      <c r="AW572" s="18">
        <v>93611.751539079472</v>
      </c>
      <c r="AX572" s="18">
        <v>95585.276592943075</v>
      </c>
      <c r="AY572" s="18">
        <v>97555.136274520119</v>
      </c>
      <c r="AZ572" s="18">
        <v>99535.904471118905</v>
      </c>
      <c r="BA572" s="18">
        <v>101509.42901370634</v>
      </c>
      <c r="BB572" s="18">
        <v>103482.95394261825</v>
      </c>
      <c r="BC572" s="15">
        <v>105451.12057289141</v>
      </c>
    </row>
    <row r="573" spans="1:55" ht="16" x14ac:dyDescent="0.45">
      <c r="A573" s="19" t="s">
        <v>22</v>
      </c>
      <c r="B573" s="20" t="s">
        <v>141</v>
      </c>
      <c r="C573" s="21" t="s">
        <v>169</v>
      </c>
      <c r="D573" s="22" t="s">
        <v>20</v>
      </c>
      <c r="E573" s="23" t="s">
        <v>20</v>
      </c>
      <c r="F573" s="23" t="s">
        <v>20</v>
      </c>
      <c r="G573" s="23" t="s">
        <v>20</v>
      </c>
      <c r="H573" s="23" t="s">
        <v>20</v>
      </c>
      <c r="I573" s="23" t="s">
        <v>34</v>
      </c>
      <c r="J573" s="23" t="s">
        <v>20</v>
      </c>
      <c r="K573" s="23" t="s">
        <v>20</v>
      </c>
      <c r="L573" s="23" t="s">
        <v>20</v>
      </c>
      <c r="M573" s="23" t="s">
        <v>20</v>
      </c>
      <c r="N573" s="23" t="s">
        <v>20</v>
      </c>
      <c r="O573" s="23" t="s">
        <v>20</v>
      </c>
      <c r="P573" s="23" t="s">
        <v>20</v>
      </c>
      <c r="Q573" s="23" t="s">
        <v>20</v>
      </c>
      <c r="R573" s="24" t="e">
        <f>VLOOKUP($A573&amp;"_"&amp;$C573,watf_2016!$A:$AD,5,FALSE)</f>
        <v>#N/A</v>
      </c>
      <c r="S573" s="24">
        <f>VLOOKUP($A573&amp;"_"&amp;$C573,watf_2017!$A:$AD,18,FALSE)</f>
        <v>2028473</v>
      </c>
      <c r="T573" s="24">
        <f>VLOOKUP($A573&amp;"_"&amp;$C573,watf_2018!$A:$AD,18,FALSE)</f>
        <v>2266960</v>
      </c>
      <c r="U573" s="24">
        <f>VLOOKUP($A573&amp;"_"&amp;$C573,watf_2019!$A:$AD,18,FALSE)</f>
        <v>2269729</v>
      </c>
      <c r="V573" s="24">
        <f>VLOOKUP($A573&amp;"_"&amp;$C573,watf_2020!$A:$AD,19,FALSE)</f>
        <v>2161494</v>
      </c>
      <c r="W573" s="24">
        <f>VLOOKUP($A573&amp;"_"&amp;$C573,watf_2021!$A:$AD,18,FALSE)</f>
        <v>597802</v>
      </c>
      <c r="X573" s="24">
        <f>VLOOKUP($A573&amp;"_"&amp;$C573,watf_2021!$A:$AD,19,FALSE)</f>
        <v>495443.85686136218</v>
      </c>
      <c r="Y573" s="24">
        <v>1426553</v>
      </c>
      <c r="Z573" s="24">
        <v>1960480.9687005798</v>
      </c>
      <c r="AA573" s="24">
        <v>2297672.688997264</v>
      </c>
      <c r="AB573" s="24">
        <v>2539405.1944408701</v>
      </c>
      <c r="AC573" s="24">
        <v>2710004.0776798935</v>
      </c>
      <c r="AD573" s="24">
        <v>2824524.6603117608</v>
      </c>
      <c r="AE573" s="24">
        <v>2932529.7622187897</v>
      </c>
      <c r="AF573" s="24">
        <v>3030012.774321734</v>
      </c>
      <c r="AG573" s="24">
        <v>3131661.8150201058</v>
      </c>
      <c r="AH573" s="24">
        <v>3232676.2581864744</v>
      </c>
      <c r="AI573" s="24">
        <v>3333374.5928212213</v>
      </c>
      <c r="AJ573" s="24">
        <v>3433547.3159576412</v>
      </c>
      <c r="AK573" s="24">
        <v>3530920.8526827479</v>
      </c>
      <c r="AL573" s="24">
        <v>3625262.0822048574</v>
      </c>
      <c r="AM573" s="24">
        <v>3713886.3115435918</v>
      </c>
      <c r="AN573" s="24">
        <v>3800298.4324222184</v>
      </c>
      <c r="AO573" s="24">
        <v>3885860.3796160077</v>
      </c>
      <c r="AP573" s="24">
        <v>3970583.053162036</v>
      </c>
      <c r="AQ573" s="24">
        <v>4054985.179473788</v>
      </c>
      <c r="AR573" s="24">
        <v>4138812.0867286418</v>
      </c>
      <c r="AS573" s="24">
        <v>4222923.1425774433</v>
      </c>
      <c r="AT573" s="24">
        <v>4307034.6834916193</v>
      </c>
      <c r="AU573" s="24">
        <v>4391436.810107396</v>
      </c>
      <c r="AV573" s="24">
        <v>4475263.7175232926</v>
      </c>
      <c r="AW573" s="24">
        <v>4559374.7734574014</v>
      </c>
      <c r="AX573" s="24">
        <v>4643486.3144167634</v>
      </c>
      <c r="AY573" s="24">
        <v>4727888.4410564741</v>
      </c>
      <c r="AZ573" s="24">
        <v>4811715.3484850544</v>
      </c>
      <c r="BA573" s="24">
        <v>4895826.4044258771</v>
      </c>
      <c r="BB573" s="24">
        <v>4979937.9453887967</v>
      </c>
      <c r="BC573" s="21">
        <v>5065902.7287292862</v>
      </c>
    </row>
    <row r="574" spans="1:55" ht="16" x14ac:dyDescent="0.45">
      <c r="A574" s="13" t="s">
        <v>23</v>
      </c>
      <c r="B574" s="14" t="s">
        <v>141</v>
      </c>
      <c r="C574" s="15" t="s">
        <v>169</v>
      </c>
      <c r="D574" s="16" t="s">
        <v>20</v>
      </c>
      <c r="E574" s="17" t="s">
        <v>20</v>
      </c>
      <c r="F574" s="17" t="s">
        <v>20</v>
      </c>
      <c r="G574" s="17" t="s">
        <v>20</v>
      </c>
      <c r="H574" s="17" t="s">
        <v>20</v>
      </c>
      <c r="I574" s="17" t="s">
        <v>34</v>
      </c>
      <c r="J574" s="17" t="s">
        <v>20</v>
      </c>
      <c r="K574" s="17" t="s">
        <v>20</v>
      </c>
      <c r="L574" s="17" t="s">
        <v>20</v>
      </c>
      <c r="M574" s="17" t="s">
        <v>20</v>
      </c>
      <c r="N574" s="17" t="s">
        <v>20</v>
      </c>
      <c r="O574" s="17" t="s">
        <v>20</v>
      </c>
      <c r="P574" s="17" t="s">
        <v>20</v>
      </c>
      <c r="Q574" s="17" t="s">
        <v>20</v>
      </c>
      <c r="R574" s="18" t="e">
        <f>VLOOKUP($A574&amp;"_"&amp;$C574,watf_2016!$A:$AD,5,FALSE)</f>
        <v>#N/A</v>
      </c>
      <c r="S574" s="18">
        <f>VLOOKUP($A574&amp;"_"&amp;$C574,watf_2017!$A:$AD,18,FALSE)</f>
        <v>2047082</v>
      </c>
      <c r="T574" s="18">
        <f>VLOOKUP($A574&amp;"_"&amp;$C574,watf_2018!$A:$AD,18,FALSE)</f>
        <v>2285599</v>
      </c>
      <c r="U574" s="18">
        <f>VLOOKUP($A574&amp;"_"&amp;$C574,watf_2019!$A:$AD,18,FALSE)</f>
        <v>2282274</v>
      </c>
      <c r="V574" s="18">
        <f>VLOOKUP($A574&amp;"_"&amp;$C574,watf_2020!$A:$AD,19,FALSE)</f>
        <v>2172803</v>
      </c>
      <c r="W574" s="18">
        <f>VLOOKUP($A574&amp;"_"&amp;$C574,watf_2021!$A:$AD,18,FALSE)</f>
        <v>599829</v>
      </c>
      <c r="X574" s="18">
        <f>VLOOKUP($A574&amp;"_"&amp;$C574,watf_2021!$A:$AD,19,FALSE)</f>
        <v>496764.94696338824</v>
      </c>
      <c r="Y574" s="18">
        <v>1435700</v>
      </c>
      <c r="Z574" s="18">
        <v>1973051.4931891225</v>
      </c>
      <c r="AA574" s="18">
        <v>2312405.2731257598</v>
      </c>
      <c r="AB574" s="18">
        <v>2555687.7575938343</v>
      </c>
      <c r="AC574" s="18">
        <v>2727380.5139556844</v>
      </c>
      <c r="AD574" s="18">
        <v>2842635.3979204386</v>
      </c>
      <c r="AE574" s="18">
        <v>2951333.0241621002</v>
      </c>
      <c r="AF574" s="18">
        <v>3049441.0933864452</v>
      </c>
      <c r="AG574" s="18">
        <v>3151741.9036126705</v>
      </c>
      <c r="AH574" s="18">
        <v>3253404.0472932458</v>
      </c>
      <c r="AI574" s="18">
        <v>3354748.0555671095</v>
      </c>
      <c r="AJ574" s="18">
        <v>3455563.0821430292</v>
      </c>
      <c r="AK574" s="18">
        <v>3553560.9740378531</v>
      </c>
      <c r="AL574" s="18">
        <v>3648507.1156988307</v>
      </c>
      <c r="AM574" s="18">
        <v>3737699.6000030381</v>
      </c>
      <c r="AN574" s="18">
        <v>3824665.791897377</v>
      </c>
      <c r="AO574" s="18">
        <v>3910776.3588276794</v>
      </c>
      <c r="AP574" s="18">
        <v>3996042.2707216167</v>
      </c>
      <c r="AQ574" s="18">
        <v>4080985.580045409</v>
      </c>
      <c r="AR574" s="18">
        <v>4165349.9820310296</v>
      </c>
      <c r="AS574" s="18">
        <v>4250000.3545598621</v>
      </c>
      <c r="AT574" s="18">
        <v>4334651.2152642887</v>
      </c>
      <c r="AU574" s="18">
        <v>4419594.5248940559</v>
      </c>
      <c r="AV574" s="18">
        <v>4503958.9270417513</v>
      </c>
      <c r="AW574" s="18">
        <v>4588609.2996564377</v>
      </c>
      <c r="AX574" s="18">
        <v>4673260.1604063408</v>
      </c>
      <c r="AY574" s="18">
        <v>4758203.4700601948</v>
      </c>
      <c r="AZ574" s="18">
        <v>4842567.872220655</v>
      </c>
      <c r="BA574" s="18">
        <v>4927218.2448421</v>
      </c>
      <c r="BB574" s="18">
        <v>5011869.1055955831</v>
      </c>
      <c r="BC574" s="15">
        <v>5098385.0916416254</v>
      </c>
    </row>
    <row r="575" spans="1:55" ht="16" x14ac:dyDescent="0.45">
      <c r="A575" s="19" t="s">
        <v>24</v>
      </c>
      <c r="B575" s="20" t="s">
        <v>141</v>
      </c>
      <c r="C575" s="21" t="s">
        <v>169</v>
      </c>
      <c r="D575" s="22" t="s">
        <v>20</v>
      </c>
      <c r="E575" s="23" t="s">
        <v>20</v>
      </c>
      <c r="F575" s="23" t="s">
        <v>20</v>
      </c>
      <c r="G575" s="23" t="s">
        <v>20</v>
      </c>
      <c r="H575" s="23" t="s">
        <v>20</v>
      </c>
      <c r="I575" s="23" t="s">
        <v>34</v>
      </c>
      <c r="J575" s="23" t="s">
        <v>20</v>
      </c>
      <c r="K575" s="23" t="s">
        <v>20</v>
      </c>
      <c r="L575" s="23" t="s">
        <v>20</v>
      </c>
      <c r="M575" s="23" t="s">
        <v>20</v>
      </c>
      <c r="N575" s="23" t="s">
        <v>20</v>
      </c>
      <c r="O575" s="23" t="s">
        <v>20</v>
      </c>
      <c r="P575" s="23" t="s">
        <v>20</v>
      </c>
      <c r="Q575" s="23" t="s">
        <v>20</v>
      </c>
      <c r="R575" s="24" t="e">
        <f>VLOOKUP($A575&amp;"_"&amp;$C575,watf_2016!$A:$AD,5,FALSE)</f>
        <v>#N/A</v>
      </c>
      <c r="S575" s="24">
        <f>VLOOKUP($A575&amp;"_"&amp;$C575,watf_2017!$A:$AD,18,FALSE)</f>
        <v>28992</v>
      </c>
      <c r="T575" s="24">
        <f>VLOOKUP($A575&amp;"_"&amp;$C575,watf_2018!$A:$AD,18,FALSE)</f>
        <v>28232</v>
      </c>
      <c r="U575" s="24">
        <f>VLOOKUP($A575&amp;"_"&amp;$C575,watf_2019!$A:$AD,18,FALSE)</f>
        <v>27528</v>
      </c>
      <c r="V575" s="24">
        <f>VLOOKUP($A575&amp;"_"&amp;$C575,watf_2020!$A:$AD,19,FALSE)</f>
        <v>26444</v>
      </c>
      <c r="W575" s="24">
        <f>VLOOKUP($A575&amp;"_"&amp;$C575,watf_2021!$A:$AD,18,FALSE)</f>
        <v>28915</v>
      </c>
      <c r="X575" s="24">
        <f>VLOOKUP($A575&amp;"_"&amp;$C575,watf_2021!$A:$AD,19,FALSE)</f>
        <v>30966.122333074389</v>
      </c>
      <c r="Y575" s="24">
        <v>32016</v>
      </c>
      <c r="Z575" s="24">
        <v>31045.420315457519</v>
      </c>
      <c r="AA575" s="24">
        <v>32964.005249369475</v>
      </c>
      <c r="AB575" s="24">
        <v>34202.547295570104</v>
      </c>
      <c r="AC575" s="24">
        <v>34883.247464188775</v>
      </c>
      <c r="AD575" s="24">
        <v>35431.927464983251</v>
      </c>
      <c r="AE575" s="24">
        <v>35891.174716286856</v>
      </c>
      <c r="AF575" s="24">
        <v>36417.032777706976</v>
      </c>
      <c r="AG575" s="24">
        <v>37080.696509789152</v>
      </c>
      <c r="AH575" s="24">
        <v>37805.436618398082</v>
      </c>
      <c r="AI575" s="24">
        <v>38591.963591485066</v>
      </c>
      <c r="AJ575" s="24">
        <v>39433.151016382151</v>
      </c>
      <c r="AK575" s="24">
        <v>40333.73962172732</v>
      </c>
      <c r="AL575" s="24">
        <v>41298.258008260142</v>
      </c>
      <c r="AM575" s="24">
        <v>42245.965817951088</v>
      </c>
      <c r="AN575" s="24">
        <v>43228.667321820722</v>
      </c>
      <c r="AO575" s="24">
        <v>44247.653364107369</v>
      </c>
      <c r="AP575" s="24">
        <v>45300.022967114899</v>
      </c>
      <c r="AQ575" s="24">
        <v>46384.450199774757</v>
      </c>
      <c r="AR575" s="24">
        <v>47457.9117086841</v>
      </c>
      <c r="AS575" s="24">
        <v>48519.53023594289</v>
      </c>
      <c r="AT575" s="24">
        <v>49568.358343019099</v>
      </c>
      <c r="AU575" s="24">
        <v>50603.372796298107</v>
      </c>
      <c r="AV575" s="24">
        <v>51623.468503476135</v>
      </c>
      <c r="AW575" s="24">
        <v>52627.451964865118</v>
      </c>
      <c r="AX575" s="24">
        <v>53614.034200801922</v>
      </c>
      <c r="AY575" s="24">
        <v>54581.823113250372</v>
      </c>
      <c r="AZ575" s="24">
        <v>55529.315236331415</v>
      </c>
      <c r="BA575" s="24">
        <v>56454.886826895628</v>
      </c>
      <c r="BB575" s="24">
        <v>57356.784242341702</v>
      </c>
      <c r="BC575" s="21">
        <v>58233.410806527558</v>
      </c>
    </row>
    <row r="576" spans="1:55" ht="16" x14ac:dyDescent="0.45">
      <c r="A576" s="13" t="s">
        <v>25</v>
      </c>
      <c r="B576" s="14" t="s">
        <v>141</v>
      </c>
      <c r="C576" s="15" t="s">
        <v>169</v>
      </c>
      <c r="D576" s="16" t="s">
        <v>20</v>
      </c>
      <c r="E576" s="17" t="s">
        <v>20</v>
      </c>
      <c r="F576" s="17" t="s">
        <v>20</v>
      </c>
      <c r="G576" s="17" t="s">
        <v>20</v>
      </c>
      <c r="H576" s="17" t="s">
        <v>20</v>
      </c>
      <c r="I576" s="17" t="s">
        <v>34</v>
      </c>
      <c r="J576" s="17" t="s">
        <v>20</v>
      </c>
      <c r="K576" s="17" t="s">
        <v>20</v>
      </c>
      <c r="L576" s="17" t="s">
        <v>20</v>
      </c>
      <c r="M576" s="17" t="s">
        <v>20</v>
      </c>
      <c r="N576" s="17" t="s">
        <v>20</v>
      </c>
      <c r="O576" s="17" t="s">
        <v>20</v>
      </c>
      <c r="P576" s="17" t="s">
        <v>20</v>
      </c>
      <c r="Q576" s="17" t="s">
        <v>20</v>
      </c>
      <c r="R576" s="18" t="e">
        <f>VLOOKUP($A576&amp;"_"&amp;$C576,watf_2016!$A:$AD,5,FALSE)</f>
        <v>#N/A</v>
      </c>
      <c r="S576" s="18">
        <f>VLOOKUP($A576&amp;"_"&amp;$C576,watf_2017!$A:$AD,18,FALSE)</f>
        <v>32619</v>
      </c>
      <c r="T576" s="18">
        <f>VLOOKUP($A576&amp;"_"&amp;$C576,watf_2018!$A:$AD,18,FALSE)</f>
        <v>33689</v>
      </c>
      <c r="U576" s="18">
        <f>VLOOKUP($A576&amp;"_"&amp;$C576,watf_2019!$A:$AD,18,FALSE)</f>
        <v>33473</v>
      </c>
      <c r="V576" s="18">
        <f>VLOOKUP($A576&amp;"_"&amp;$C576,watf_2020!$A:$AD,19,FALSE)</f>
        <v>29288</v>
      </c>
      <c r="W576" s="18">
        <f>VLOOKUP($A576&amp;"_"&amp;$C576,watf_2021!$A:$AD,18,FALSE)</f>
        <v>13235</v>
      </c>
      <c r="X576" s="18">
        <f>VLOOKUP($A576&amp;"_"&amp;$C576,watf_2021!$A:$AD,19,FALSE)</f>
        <v>18068.477335780837</v>
      </c>
      <c r="Y576" s="18">
        <v>27862</v>
      </c>
      <c r="Z576" s="18">
        <v>31776.941634369385</v>
      </c>
      <c r="AA576" s="18">
        <v>36202.529701365078</v>
      </c>
      <c r="AB576" s="18">
        <v>39419.434389362956</v>
      </c>
      <c r="AC576" s="18">
        <v>41787.595205584177</v>
      </c>
      <c r="AD576" s="18">
        <v>43571.150531909923</v>
      </c>
      <c r="AE576" s="18">
        <v>45089.624901060786</v>
      </c>
      <c r="AF576" s="18">
        <v>46407.970603522634</v>
      </c>
      <c r="AG576" s="18">
        <v>47785.033731460127</v>
      </c>
      <c r="AH576" s="18">
        <v>49135.057885894712</v>
      </c>
      <c r="AI576" s="18">
        <v>50477.529576808818</v>
      </c>
      <c r="AJ576" s="18">
        <v>51761.496250203985</v>
      </c>
      <c r="AK576" s="18">
        <v>53009.395299198331</v>
      </c>
      <c r="AL576" s="18">
        <v>54200.266103757414</v>
      </c>
      <c r="AM576" s="18">
        <v>55314.472784136706</v>
      </c>
      <c r="AN576" s="18">
        <v>56351.404680742256</v>
      </c>
      <c r="AO576" s="18">
        <v>57382.16174915259</v>
      </c>
      <c r="AP576" s="18">
        <v>58388.406605143478</v>
      </c>
      <c r="AQ576" s="18">
        <v>59391.943403652142</v>
      </c>
      <c r="AR576" s="18">
        <v>60341.352521974812</v>
      </c>
      <c r="AS576" s="18">
        <v>61300.372841639881</v>
      </c>
      <c r="AT576" s="18">
        <v>62246.63210708322</v>
      </c>
      <c r="AU576" s="18">
        <v>63198.645100176174</v>
      </c>
      <c r="AV576" s="18">
        <v>64097.352977336181</v>
      </c>
      <c r="AW576" s="18">
        <v>65006.168054825277</v>
      </c>
      <c r="AX576" s="18">
        <v>65902.817734065917</v>
      </c>
      <c r="AY576" s="18">
        <v>66805.7057449274</v>
      </c>
      <c r="AZ576" s="18">
        <v>67656.080677178295</v>
      </c>
      <c r="BA576" s="18">
        <v>68517.03782088944</v>
      </c>
      <c r="BB576" s="18">
        <v>69366.401385928679</v>
      </c>
      <c r="BC576" s="15">
        <v>70240.814931747853</v>
      </c>
    </row>
    <row r="577" spans="1:55" ht="16" x14ac:dyDescent="0.45">
      <c r="A577" s="19" t="s">
        <v>22</v>
      </c>
      <c r="B577" s="20" t="s">
        <v>170</v>
      </c>
      <c r="C577" s="21" t="s">
        <v>171</v>
      </c>
      <c r="D577" s="22" t="s">
        <v>20</v>
      </c>
      <c r="E577" s="23" t="s">
        <v>20</v>
      </c>
      <c r="F577" s="23" t="s">
        <v>20</v>
      </c>
      <c r="G577" s="23" t="s">
        <v>20</v>
      </c>
      <c r="H577" s="23" t="s">
        <v>20</v>
      </c>
      <c r="I577" s="23" t="s">
        <v>34</v>
      </c>
      <c r="J577" s="23" t="s">
        <v>20</v>
      </c>
      <c r="K577" s="23" t="s">
        <v>20</v>
      </c>
      <c r="L577" s="23" t="s">
        <v>20</v>
      </c>
      <c r="M577" s="23" t="s">
        <v>20</v>
      </c>
      <c r="N577" s="23" t="s">
        <v>20</v>
      </c>
      <c r="O577" s="23" t="s">
        <v>20</v>
      </c>
      <c r="P577" s="23" t="s">
        <v>34</v>
      </c>
      <c r="Q577" s="23" t="s">
        <v>20</v>
      </c>
      <c r="R577" s="24">
        <f>VLOOKUP($A577&amp;"_"&amp;$C577,watf_2016!$A:$AD,5,FALSE)</f>
        <v>110830814</v>
      </c>
      <c r="S577" s="24">
        <f>VLOOKUP($A577&amp;"_"&amp;$C577,watf_2017!$A:$AD,18,FALSE)</f>
        <v>119253009</v>
      </c>
      <c r="T577" s="24">
        <f>VLOOKUP($A577&amp;"_"&amp;$C577,watf_2018!$A:$AD,18,FALSE)</f>
        <v>123705816</v>
      </c>
      <c r="U577" s="24">
        <f>VLOOKUP($A577&amp;"_"&amp;$C577,watf_2019!$A:$AD,18,FALSE)</f>
        <v>123402400</v>
      </c>
      <c r="V577" s="24">
        <f>VLOOKUP($A577&amp;"_"&amp;$C577,watf_2020!$A:$AD,19,FALSE)</f>
        <v>123094717</v>
      </c>
      <c r="W577" s="24">
        <f>VLOOKUP($A577&amp;"_"&amp;$C577,watf_2021!$A:$AD,18,FALSE)</f>
        <v>36443087</v>
      </c>
      <c r="X577" s="24">
        <f>VLOOKUP($A577&amp;"_"&amp;$C577,watf_2021!$A:$AD,19,FALSE)</f>
        <v>41545729.097436823</v>
      </c>
      <c r="Y577" s="24">
        <v>96196883</v>
      </c>
      <c r="Z577" s="24">
        <v>130081681.35890238</v>
      </c>
      <c r="AA577" s="24">
        <v>140327941.17526823</v>
      </c>
      <c r="AB577" s="24">
        <v>150886705.8249155</v>
      </c>
      <c r="AC577" s="24">
        <v>160522590.18627259</v>
      </c>
      <c r="AD577" s="24">
        <v>168756631.41049439</v>
      </c>
      <c r="AE577" s="24">
        <v>176571594.80677068</v>
      </c>
      <c r="AF577" s="24">
        <v>184781348.52577835</v>
      </c>
      <c r="AG577" s="24">
        <v>193162033.64730555</v>
      </c>
      <c r="AH577" s="24">
        <v>201544224.65782231</v>
      </c>
      <c r="AI577" s="24">
        <v>209990024.65015748</v>
      </c>
      <c r="AJ577" s="24">
        <v>218442581.13220361</v>
      </c>
      <c r="AK577" s="24">
        <v>226670526.32001844</v>
      </c>
      <c r="AL577" s="24">
        <v>234650939.46306941</v>
      </c>
      <c r="AM577" s="24">
        <v>242519949.16517884</v>
      </c>
      <c r="AN577" s="24">
        <v>250395255.68744385</v>
      </c>
      <c r="AO577" s="24">
        <v>258212457.18724301</v>
      </c>
      <c r="AP577" s="24">
        <v>266003955.72986135</v>
      </c>
      <c r="AQ577" s="24">
        <v>273743730.52599549</v>
      </c>
      <c r="AR577" s="24">
        <v>281495285.30690527</v>
      </c>
      <c r="AS577" s="24">
        <v>289251156.95582914</v>
      </c>
      <c r="AT577" s="24">
        <v>297012176.65133286</v>
      </c>
      <c r="AU577" s="24">
        <v>304775706.34103978</v>
      </c>
      <c r="AV577" s="24">
        <v>312546265.03760052</v>
      </c>
      <c r="AW577" s="24">
        <v>320317339.81949759</v>
      </c>
      <c r="AX577" s="24">
        <v>328090522.02163899</v>
      </c>
      <c r="AY577" s="24">
        <v>335863781.71680415</v>
      </c>
      <c r="AZ577" s="24">
        <v>343642124.41781533</v>
      </c>
      <c r="BA577" s="24">
        <v>351419426.40332168</v>
      </c>
      <c r="BB577" s="24">
        <v>359197590.36837763</v>
      </c>
      <c r="BC577" s="21">
        <v>366978732.47430086</v>
      </c>
    </row>
    <row r="578" spans="1:55" ht="16" x14ac:dyDescent="0.45">
      <c r="A578" s="13" t="s">
        <v>23</v>
      </c>
      <c r="B578" s="14" t="s">
        <v>170</v>
      </c>
      <c r="C578" s="15" t="s">
        <v>171</v>
      </c>
      <c r="D578" s="16" t="s">
        <v>20</v>
      </c>
      <c r="E578" s="17" t="s">
        <v>20</v>
      </c>
      <c r="F578" s="17" t="s">
        <v>20</v>
      </c>
      <c r="G578" s="17" t="s">
        <v>20</v>
      </c>
      <c r="H578" s="17" t="s">
        <v>20</v>
      </c>
      <c r="I578" s="17" t="s">
        <v>34</v>
      </c>
      <c r="J578" s="17" t="s">
        <v>20</v>
      </c>
      <c r="K578" s="17" t="s">
        <v>20</v>
      </c>
      <c r="L578" s="17" t="s">
        <v>20</v>
      </c>
      <c r="M578" s="17" t="s">
        <v>20</v>
      </c>
      <c r="N578" s="17" t="s">
        <v>20</v>
      </c>
      <c r="O578" s="17" t="s">
        <v>20</v>
      </c>
      <c r="P578" s="17" t="s">
        <v>34</v>
      </c>
      <c r="Q578" s="17" t="s">
        <v>20</v>
      </c>
      <c r="R578" s="18">
        <f>VLOOKUP($A578&amp;"_"&amp;$C578,watf_2016!$A:$AD,5,FALSE)</f>
        <v>111875186</v>
      </c>
      <c r="S578" s="18">
        <f>VLOOKUP($A578&amp;"_"&amp;$C578,watf_2017!$A:$AD,18,FALSE)</f>
        <v>120165076</v>
      </c>
      <c r="T578" s="18">
        <f>VLOOKUP($A578&amp;"_"&amp;$C578,watf_2018!$A:$AD,18,FALSE)</f>
        <v>124438787</v>
      </c>
      <c r="U578" s="18">
        <f>VLOOKUP($A578&amp;"_"&amp;$C578,watf_2019!$A:$AD,18,FALSE)</f>
        <v>123722816</v>
      </c>
      <c r="V578" s="18">
        <f>VLOOKUP($A578&amp;"_"&amp;$C578,watf_2020!$A:$AD,19,FALSE)</f>
        <v>123396986</v>
      </c>
      <c r="W578" s="18">
        <f>VLOOKUP($A578&amp;"_"&amp;$C578,watf_2021!$A:$AD,18,FALSE)</f>
        <v>36675113</v>
      </c>
      <c r="X578" s="18">
        <f>VLOOKUP($A578&amp;"_"&amp;$C578,watf_2021!$A:$AD,19,FALSE)</f>
        <v>41569326.662129909</v>
      </c>
      <c r="Y578" s="18">
        <v>96439662</v>
      </c>
      <c r="Z578" s="18">
        <v>127832917.99210739</v>
      </c>
      <c r="AA578" s="18">
        <v>139174423.41437075</v>
      </c>
      <c r="AB578" s="18">
        <v>151175512.65138921</v>
      </c>
      <c r="AC578" s="18">
        <v>160803182.02390137</v>
      </c>
      <c r="AD578" s="18">
        <v>169027793.73633853</v>
      </c>
      <c r="AE578" s="18">
        <v>176833035.73925677</v>
      </c>
      <c r="AF578" s="18">
        <v>185034655.6574035</v>
      </c>
      <c r="AG578" s="18">
        <v>193406972.85771668</v>
      </c>
      <c r="AH578" s="18">
        <v>201781015.49047586</v>
      </c>
      <c r="AI578" s="18">
        <v>210218329.12718645</v>
      </c>
      <c r="AJ578" s="18">
        <v>218663661.58897638</v>
      </c>
      <c r="AK578" s="18">
        <v>226883725.57234114</v>
      </c>
      <c r="AL578" s="18">
        <v>234856148.76757818</v>
      </c>
      <c r="AM578" s="18">
        <v>242716570.23254812</v>
      </c>
      <c r="AN578" s="18">
        <v>250584401.5590072</v>
      </c>
      <c r="AO578" s="18">
        <v>258393543.12975028</v>
      </c>
      <c r="AP578" s="18">
        <v>266176969.52320012</v>
      </c>
      <c r="AQ578" s="18">
        <v>273908099.84893221</v>
      </c>
      <c r="AR578" s="18">
        <v>281652125.58663225</v>
      </c>
      <c r="AS578" s="18">
        <v>289399910.62038469</v>
      </c>
      <c r="AT578" s="18">
        <v>297152844.90462953</v>
      </c>
      <c r="AU578" s="18">
        <v>304907740.46026844</v>
      </c>
      <c r="AV578" s="18">
        <v>312670778.38268709</v>
      </c>
      <c r="AW578" s="18">
        <v>320433773.16466701</v>
      </c>
      <c r="AX578" s="18">
        <v>328198875.24775302</v>
      </c>
      <c r="AY578" s="18">
        <v>335963505.04261321</v>
      </c>
      <c r="AZ578" s="18">
        <v>343734330.3564927</v>
      </c>
      <c r="BA578" s="18">
        <v>351503555.05169016</v>
      </c>
      <c r="BB578" s="18">
        <v>359273641.06537741</v>
      </c>
      <c r="BC578" s="15">
        <v>367046156.70082492</v>
      </c>
    </row>
    <row r="579" spans="1:55" ht="16" x14ac:dyDescent="0.45">
      <c r="A579" s="19" t="s">
        <v>24</v>
      </c>
      <c r="B579" s="20" t="s">
        <v>170</v>
      </c>
      <c r="C579" s="21" t="s">
        <v>171</v>
      </c>
      <c r="D579" s="22" t="s">
        <v>20</v>
      </c>
      <c r="E579" s="23" t="s">
        <v>20</v>
      </c>
      <c r="F579" s="23" t="s">
        <v>20</v>
      </c>
      <c r="G579" s="23" t="s">
        <v>20</v>
      </c>
      <c r="H579" s="23" t="s">
        <v>20</v>
      </c>
      <c r="I579" s="23" t="s">
        <v>34</v>
      </c>
      <c r="J579" s="23" t="s">
        <v>20</v>
      </c>
      <c r="K579" s="23" t="s">
        <v>20</v>
      </c>
      <c r="L579" s="23" t="s">
        <v>20</v>
      </c>
      <c r="M579" s="23" t="s">
        <v>20</v>
      </c>
      <c r="N579" s="23" t="s">
        <v>20</v>
      </c>
      <c r="O579" s="23" t="s">
        <v>20</v>
      </c>
      <c r="P579" s="23" t="s">
        <v>34</v>
      </c>
      <c r="Q579" s="23" t="s">
        <v>20</v>
      </c>
      <c r="R579" s="24">
        <f>VLOOKUP($A579&amp;"_"&amp;$C579,watf_2016!$A:$AD,5,FALSE)</f>
        <v>4423760</v>
      </c>
      <c r="S579" s="24">
        <f>VLOOKUP($A579&amp;"_"&amp;$C579,watf_2017!$A:$AD,18,FALSE)</f>
        <v>4459947</v>
      </c>
      <c r="T579" s="24">
        <f>VLOOKUP($A579&amp;"_"&amp;$C579,watf_2018!$A:$AD,18,FALSE)</f>
        <v>4504455</v>
      </c>
      <c r="U579" s="24">
        <f>VLOOKUP($A579&amp;"_"&amp;$C579,watf_2019!$A:$AD,18,FALSE)</f>
        <v>4327605.12</v>
      </c>
      <c r="V579" s="24">
        <f>VLOOKUP($A579&amp;"_"&amp;$C579,watf_2020!$A:$AD,19,FALSE)</f>
        <v>4098952</v>
      </c>
      <c r="W579" s="24">
        <f>VLOOKUP($A579&amp;"_"&amp;$C579,watf_2021!$A:$AD,18,FALSE)</f>
        <v>2929119.1779999998</v>
      </c>
      <c r="X579" s="24">
        <f>VLOOKUP($A579&amp;"_"&amp;$C579,watf_2021!$A:$AD,19,FALSE)</f>
        <v>3352784.9262837893</v>
      </c>
      <c r="Y579" s="24">
        <v>2899152.4579999899</v>
      </c>
      <c r="Z579" s="24">
        <v>2953711.7937411275</v>
      </c>
      <c r="AA579" s="24">
        <v>3516989.6338589396</v>
      </c>
      <c r="AB579" s="24">
        <v>4159096.2493499555</v>
      </c>
      <c r="AC579" s="24">
        <v>4586499.7411643695</v>
      </c>
      <c r="AD579" s="24">
        <v>4880492.2117347065</v>
      </c>
      <c r="AE579" s="24">
        <v>5187995.5285089891</v>
      </c>
      <c r="AF579" s="24">
        <v>5505463.0433461443</v>
      </c>
      <c r="AG579" s="24">
        <v>5808067.7960485462</v>
      </c>
      <c r="AH579" s="24">
        <v>6087973.863260245</v>
      </c>
      <c r="AI579" s="24">
        <v>6349316.492506207</v>
      </c>
      <c r="AJ579" s="24">
        <v>6599683.2635017913</v>
      </c>
      <c r="AK579" s="24">
        <v>6836193.1609082241</v>
      </c>
      <c r="AL579" s="24">
        <v>7061804.2353745718</v>
      </c>
      <c r="AM579" s="24">
        <v>7283417.939985794</v>
      </c>
      <c r="AN579" s="24">
        <v>7496831.3834892586</v>
      </c>
      <c r="AO579" s="24">
        <v>7705006.7640059954</v>
      </c>
      <c r="AP579" s="24">
        <v>7911705.3731900174</v>
      </c>
      <c r="AQ579" s="24">
        <v>8116792.136861912</v>
      </c>
      <c r="AR579" s="24">
        <v>8322909.7885111496</v>
      </c>
      <c r="AS579" s="24">
        <v>8527100.5554343313</v>
      </c>
      <c r="AT579" s="24">
        <v>8732184.5896265991</v>
      </c>
      <c r="AU579" s="24">
        <v>8937271.3532985002</v>
      </c>
      <c r="AV579" s="24">
        <v>9143389.0049477331</v>
      </c>
      <c r="AW579" s="24">
        <v>9347579.7718709242</v>
      </c>
      <c r="AX579" s="24">
        <v>9552663.806063192</v>
      </c>
      <c r="AY579" s="24">
        <v>9757750.5697350893</v>
      </c>
      <c r="AZ579" s="24">
        <v>9963868.2213843334</v>
      </c>
      <c r="BA579" s="24">
        <v>10168058.988307519</v>
      </c>
      <c r="BB579" s="24">
        <v>10373143.022499779</v>
      </c>
      <c r="BC579" s="21">
        <v>10581261.397521187</v>
      </c>
    </row>
    <row r="580" spans="1:55" ht="16" x14ac:dyDescent="0.45">
      <c r="A580" s="13" t="s">
        <v>25</v>
      </c>
      <c r="B580" s="14" t="s">
        <v>170</v>
      </c>
      <c r="C580" s="15" t="s">
        <v>171</v>
      </c>
      <c r="D580" s="16" t="s">
        <v>20</v>
      </c>
      <c r="E580" s="17" t="s">
        <v>20</v>
      </c>
      <c r="F580" s="17" t="s">
        <v>20</v>
      </c>
      <c r="G580" s="17" t="s">
        <v>20</v>
      </c>
      <c r="H580" s="17" t="s">
        <v>20</v>
      </c>
      <c r="I580" s="17" t="s">
        <v>34</v>
      </c>
      <c r="J580" s="17" t="s">
        <v>20</v>
      </c>
      <c r="K580" s="17" t="s">
        <v>20</v>
      </c>
      <c r="L580" s="17" t="s">
        <v>20</v>
      </c>
      <c r="M580" s="17" t="s">
        <v>20</v>
      </c>
      <c r="N580" s="17" t="s">
        <v>20</v>
      </c>
      <c r="O580" s="17" t="s">
        <v>20</v>
      </c>
      <c r="P580" s="17" t="s">
        <v>34</v>
      </c>
      <c r="Q580" s="17" t="s">
        <v>20</v>
      </c>
      <c r="R580" s="18">
        <f>VLOOKUP($A580&amp;"_"&amp;$C580,watf_2016!$A:$AD,5,FALSE)</f>
        <v>780657</v>
      </c>
      <c r="S580" s="18">
        <f>VLOOKUP($A580&amp;"_"&amp;$C580,watf_2017!$A:$AD,18,FALSE)</f>
        <v>791691</v>
      </c>
      <c r="T580" s="18">
        <f>VLOOKUP($A580&amp;"_"&amp;$C580,watf_2018!$A:$AD,18,FALSE)</f>
        <v>779146</v>
      </c>
      <c r="U580" s="18">
        <f>VLOOKUP($A580&amp;"_"&amp;$C580,watf_2019!$A:$AD,18,FALSE)</f>
        <v>757653</v>
      </c>
      <c r="V580" s="18">
        <f>VLOOKUP($A580&amp;"_"&amp;$C580,watf_2020!$A:$AD,19,FALSE)</f>
        <v>729441</v>
      </c>
      <c r="W580" s="18">
        <f>VLOOKUP($A580&amp;"_"&amp;$C580,watf_2021!$A:$AD,18,FALSE)</f>
        <v>413860</v>
      </c>
      <c r="X580" s="18">
        <f>VLOOKUP($A580&amp;"_"&amp;$C580,watf_2021!$A:$AD,19,FALSE)</f>
        <v>456300.78174536553</v>
      </c>
      <c r="Y580" s="18">
        <v>699258</v>
      </c>
      <c r="Z580" s="18">
        <v>844678.88873257663</v>
      </c>
      <c r="AA580" s="18">
        <v>900295.93295495142</v>
      </c>
      <c r="AB580" s="18">
        <v>957049.64954455127</v>
      </c>
      <c r="AC580" s="18">
        <v>999090.47785286163</v>
      </c>
      <c r="AD580" s="18">
        <v>1032091.7789180336</v>
      </c>
      <c r="AE580" s="18">
        <v>1062037.6834515536</v>
      </c>
      <c r="AF580" s="18">
        <v>1093151.9876036146</v>
      </c>
      <c r="AG580" s="18">
        <v>1124194.5035797101</v>
      </c>
      <c r="AH580" s="18">
        <v>1154359.0292727728</v>
      </c>
      <c r="AI580" s="18">
        <v>1183940.3896000893</v>
      </c>
      <c r="AJ580" s="18">
        <v>1212746.4104415961</v>
      </c>
      <c r="AK580" s="18">
        <v>1239628.2740768141</v>
      </c>
      <c r="AL580" s="18">
        <v>1264567.0428643618</v>
      </c>
      <c r="AM580" s="18">
        <v>1288222.4168714399</v>
      </c>
      <c r="AN580" s="18">
        <v>1311229.8738135858</v>
      </c>
      <c r="AO580" s="18">
        <v>1333235.2040725248</v>
      </c>
      <c r="AP580" s="18">
        <v>1354435.4214576401</v>
      </c>
      <c r="AQ580" s="18">
        <v>1374715.9637660384</v>
      </c>
      <c r="AR580" s="18">
        <v>1394441.7082385407</v>
      </c>
      <c r="AS580" s="18">
        <v>1413511.6098575513</v>
      </c>
      <c r="AT580" s="18">
        <v>1431972.1021422455</v>
      </c>
      <c r="AU580" s="18">
        <v>1449804.5954498868</v>
      </c>
      <c r="AV580" s="18">
        <v>1467110.2338205595</v>
      </c>
      <c r="AW580" s="18">
        <v>1483793.650061511</v>
      </c>
      <c r="AX580" s="18">
        <v>1499903.7497578813</v>
      </c>
      <c r="AY580" s="18">
        <v>1515424.6081169713</v>
      </c>
      <c r="AZ580" s="18">
        <v>1530457.5396132297</v>
      </c>
      <c r="BA580" s="18">
        <v>1544909.7838797932</v>
      </c>
      <c r="BB580" s="18">
        <v>1558830.3937655999</v>
      </c>
      <c r="BC580" s="15">
        <v>1572218.7718847212</v>
      </c>
    </row>
    <row r="581" spans="1:55" ht="16" x14ac:dyDescent="0.45">
      <c r="A581" s="19" t="s">
        <v>22</v>
      </c>
      <c r="B581" s="20" t="s">
        <v>170</v>
      </c>
      <c r="C581" s="21" t="s">
        <v>172</v>
      </c>
      <c r="D581" s="22" t="s">
        <v>20</v>
      </c>
      <c r="E581" s="23" t="s">
        <v>20</v>
      </c>
      <c r="F581" s="23" t="s">
        <v>20</v>
      </c>
      <c r="G581" s="23" t="s">
        <v>20</v>
      </c>
      <c r="H581" s="23" t="s">
        <v>20</v>
      </c>
      <c r="I581" s="23" t="s">
        <v>34</v>
      </c>
      <c r="J581" s="23" t="s">
        <v>20</v>
      </c>
      <c r="K581" s="23" t="s">
        <v>20</v>
      </c>
      <c r="L581" s="23" t="s">
        <v>20</v>
      </c>
      <c r="M581" s="23" t="s">
        <v>20</v>
      </c>
      <c r="N581" s="23" t="s">
        <v>20</v>
      </c>
      <c r="O581" s="23" t="s">
        <v>20</v>
      </c>
      <c r="P581" s="23" t="s">
        <v>20</v>
      </c>
      <c r="Q581" s="23" t="s">
        <v>20</v>
      </c>
      <c r="R581" s="24">
        <f>VLOOKUP($A581&amp;"_"&amp;$C581,watf_2016!$A:$AD,5,FALSE)</f>
        <v>8454993</v>
      </c>
      <c r="S581" s="24" t="e">
        <f>VLOOKUP($A581&amp;"_"&amp;$C581,watf_2017!$A:$AD,18,FALSE)</f>
        <v>#N/A</v>
      </c>
      <c r="T581" s="24">
        <f>VLOOKUP($A581&amp;"_"&amp;$C581,watf_2018!$A:$AD,18,FALSE)</f>
        <v>8477331</v>
      </c>
      <c r="U581" s="24">
        <f>VLOOKUP($A581&amp;"_"&amp;$C581,watf_2019!$A:$AD,18,FALSE)</f>
        <v>9063131</v>
      </c>
      <c r="V581" s="24">
        <f>VLOOKUP($A581&amp;"_"&amp;$C581,watf_2020!$A:$AD,19,FALSE)</f>
        <v>9555749</v>
      </c>
      <c r="W581" s="24">
        <f>VLOOKUP($A581&amp;"_"&amp;$C581,watf_2021!$A:$AD,18,FALSE)</f>
        <v>2261268</v>
      </c>
      <c r="X581" s="24">
        <f>VLOOKUP($A581&amp;"_"&amp;$C581,watf_2021!$A:$AD,19,FALSE)</f>
        <v>2952637.3614372169</v>
      </c>
      <c r="Y581" s="24">
        <v>6884835</v>
      </c>
      <c r="Z581" s="24">
        <v>8738178.8045698293</v>
      </c>
      <c r="AA581" s="24">
        <v>9704117.2814961318</v>
      </c>
      <c r="AB581" s="24">
        <v>10554063.22571739</v>
      </c>
      <c r="AC581" s="24">
        <v>11222130.713546986</v>
      </c>
      <c r="AD581" s="24">
        <v>11685363.748336712</v>
      </c>
      <c r="AE581" s="24">
        <v>12187536.146263273</v>
      </c>
      <c r="AF581" s="24">
        <v>12567160.466352742</v>
      </c>
      <c r="AG581" s="24">
        <v>12978749.502064349</v>
      </c>
      <c r="AH581" s="24">
        <v>13380516.249613686</v>
      </c>
      <c r="AI581" s="24">
        <v>13797967.864705851</v>
      </c>
      <c r="AJ581" s="24">
        <v>14192509.034737626</v>
      </c>
      <c r="AK581" s="24">
        <v>14587872.895796081</v>
      </c>
      <c r="AL581" s="24">
        <v>14970609.755493741</v>
      </c>
      <c r="AM581" s="24">
        <v>15345945.892521981</v>
      </c>
      <c r="AN581" s="24">
        <v>15724324.427018806</v>
      </c>
      <c r="AO581" s="24">
        <v>16074023.734784406</v>
      </c>
      <c r="AP581" s="24">
        <v>16438410.416264288</v>
      </c>
      <c r="AQ581" s="24">
        <v>16786824.333791595</v>
      </c>
      <c r="AR581" s="24">
        <v>17121279.422504835</v>
      </c>
      <c r="AS581" s="24">
        <v>17463002.815587536</v>
      </c>
      <c r="AT581" s="24">
        <v>17804742.093268987</v>
      </c>
      <c r="AU581" s="24">
        <v>18153156.01079629</v>
      </c>
      <c r="AV581" s="24">
        <v>18487611.09950953</v>
      </c>
      <c r="AW581" s="24">
        <v>18829334.492592182</v>
      </c>
      <c r="AX581" s="24">
        <v>19171073.770273685</v>
      </c>
      <c r="AY581" s="24">
        <v>19519487.687800992</v>
      </c>
      <c r="AZ581" s="24">
        <v>19853942.776514228</v>
      </c>
      <c r="BA581" s="24">
        <v>20195666.169596881</v>
      </c>
      <c r="BB581" s="24">
        <v>20537405.447278336</v>
      </c>
      <c r="BC581" s="21">
        <v>20899512.629957139</v>
      </c>
    </row>
    <row r="582" spans="1:55" ht="16" x14ac:dyDescent="0.45">
      <c r="A582" s="13" t="s">
        <v>23</v>
      </c>
      <c r="B582" s="14" t="s">
        <v>170</v>
      </c>
      <c r="C582" s="15" t="s">
        <v>172</v>
      </c>
      <c r="D582" s="16" t="s">
        <v>20</v>
      </c>
      <c r="E582" s="17" t="s">
        <v>20</v>
      </c>
      <c r="F582" s="17" t="s">
        <v>20</v>
      </c>
      <c r="G582" s="17" t="s">
        <v>20</v>
      </c>
      <c r="H582" s="17" t="s">
        <v>20</v>
      </c>
      <c r="I582" s="17" t="s">
        <v>34</v>
      </c>
      <c r="J582" s="17" t="s">
        <v>20</v>
      </c>
      <c r="K582" s="17" t="s">
        <v>20</v>
      </c>
      <c r="L582" s="17" t="s">
        <v>20</v>
      </c>
      <c r="M582" s="17" t="s">
        <v>20</v>
      </c>
      <c r="N582" s="17" t="s">
        <v>20</v>
      </c>
      <c r="O582" s="17" t="s">
        <v>20</v>
      </c>
      <c r="P582" s="17" t="s">
        <v>20</v>
      </c>
      <c r="Q582" s="17" t="s">
        <v>20</v>
      </c>
      <c r="R582" s="18">
        <f>VLOOKUP($A582&amp;"_"&amp;$C582,watf_2016!$A:$AD,5,FALSE)</f>
        <v>8586645</v>
      </c>
      <c r="S582" s="18" t="e">
        <f>VLOOKUP($A582&amp;"_"&amp;$C582,watf_2017!$A:$AD,18,FALSE)</f>
        <v>#N/A</v>
      </c>
      <c r="T582" s="18">
        <f>VLOOKUP($A582&amp;"_"&amp;$C582,watf_2018!$A:$AD,18,FALSE)</f>
        <v>8510025</v>
      </c>
      <c r="U582" s="18">
        <f>VLOOKUP($A582&amp;"_"&amp;$C582,watf_2019!$A:$AD,18,FALSE)</f>
        <v>9082707</v>
      </c>
      <c r="V582" s="18">
        <f>VLOOKUP($A582&amp;"_"&amp;$C582,watf_2020!$A:$AD,19,FALSE)</f>
        <v>9578797</v>
      </c>
      <c r="W582" s="18">
        <f>VLOOKUP($A582&amp;"_"&amp;$C582,watf_2021!$A:$AD,18,FALSE)</f>
        <v>2269232</v>
      </c>
      <c r="X582" s="18">
        <f>VLOOKUP($A582&amp;"_"&amp;$C582,watf_2021!$A:$AD,19,FALSE)</f>
        <v>2958482.3090601019</v>
      </c>
      <c r="Y582" s="18">
        <v>6888363</v>
      </c>
      <c r="Z582" s="18">
        <v>8742656.51461263</v>
      </c>
      <c r="AA582" s="18">
        <v>9709089.9679539949</v>
      </c>
      <c r="AB582" s="18">
        <v>10559471.450469375</v>
      </c>
      <c r="AC582" s="18">
        <v>11227881.276509989</v>
      </c>
      <c r="AD582" s="18">
        <v>11691351.686072929</v>
      </c>
      <c r="AE582" s="18">
        <v>12193781.412493186</v>
      </c>
      <c r="AF582" s="18">
        <v>12573600.263693608</v>
      </c>
      <c r="AG582" s="18">
        <v>12985400.210213967</v>
      </c>
      <c r="AH582" s="18">
        <v>13387372.835331229</v>
      </c>
      <c r="AI582" s="18">
        <v>13805038.365397107</v>
      </c>
      <c r="AJ582" s="18">
        <v>14199781.710389918</v>
      </c>
      <c r="AK582" s="18">
        <v>14595348.16798145</v>
      </c>
      <c r="AL582" s="18">
        <v>14978281.153750544</v>
      </c>
      <c r="AM582" s="18">
        <v>15353809.624493599</v>
      </c>
      <c r="AN582" s="18">
        <v>15732382.051722741</v>
      </c>
      <c r="AO582" s="18">
        <v>16082260.55610784</v>
      </c>
      <c r="AP582" s="18">
        <v>16446833.960466664</v>
      </c>
      <c r="AQ582" s="18">
        <v>16795426.415940203</v>
      </c>
      <c r="AR582" s="18">
        <v>17130052.889668912</v>
      </c>
      <c r="AS582" s="18">
        <v>17471951.392268512</v>
      </c>
      <c r="AT582" s="18">
        <v>17813865.787606623</v>
      </c>
      <c r="AU582" s="18">
        <v>18162458.243080158</v>
      </c>
      <c r="AV582" s="18">
        <v>18497084.716808863</v>
      </c>
      <c r="AW582" s="18">
        <v>18838983.219408419</v>
      </c>
      <c r="AX582" s="18">
        <v>19180897.614746578</v>
      </c>
      <c r="AY582" s="18">
        <v>19529490.070220117</v>
      </c>
      <c r="AZ582" s="18">
        <v>19864116.543948822</v>
      </c>
      <c r="BA582" s="18">
        <v>20206015.046548378</v>
      </c>
      <c r="BB582" s="18">
        <v>20547929.441886485</v>
      </c>
      <c r="BC582" s="15">
        <v>20910222.179359339</v>
      </c>
    </row>
    <row r="583" spans="1:55" ht="16" x14ac:dyDescent="0.45">
      <c r="A583" s="19" t="s">
        <v>24</v>
      </c>
      <c r="B583" s="20" t="s">
        <v>170</v>
      </c>
      <c r="C583" s="21" t="s">
        <v>172</v>
      </c>
      <c r="D583" s="22" t="s">
        <v>20</v>
      </c>
      <c r="E583" s="23" t="s">
        <v>20</v>
      </c>
      <c r="F583" s="23" t="s">
        <v>20</v>
      </c>
      <c r="G583" s="23" t="s">
        <v>20</v>
      </c>
      <c r="H583" s="23" t="s">
        <v>20</v>
      </c>
      <c r="I583" s="23" t="s">
        <v>34</v>
      </c>
      <c r="J583" s="23" t="s">
        <v>20</v>
      </c>
      <c r="K583" s="23" t="s">
        <v>20</v>
      </c>
      <c r="L583" s="23" t="s">
        <v>20</v>
      </c>
      <c r="M583" s="23" t="s">
        <v>20</v>
      </c>
      <c r="N583" s="23" t="s">
        <v>20</v>
      </c>
      <c r="O583" s="23" t="s">
        <v>20</v>
      </c>
      <c r="P583" s="23" t="s">
        <v>20</v>
      </c>
      <c r="Q583" s="23" t="s">
        <v>20</v>
      </c>
      <c r="R583" s="24">
        <f>VLOOKUP($A583&amp;"_"&amp;$C583,watf_2016!$A:$AD,5,FALSE)</f>
        <v>207934</v>
      </c>
      <c r="S583" s="24" t="e">
        <f>VLOOKUP($A583&amp;"_"&amp;$C583,watf_2017!$A:$AD,18,FALSE)</f>
        <v>#N/A</v>
      </c>
      <c r="T583" s="24">
        <f>VLOOKUP($A583&amp;"_"&amp;$C583,watf_2018!$A:$AD,18,FALSE)</f>
        <v>236345</v>
      </c>
      <c r="U583" s="24">
        <f>VLOOKUP($A583&amp;"_"&amp;$C583,watf_2019!$A:$AD,18,FALSE)</f>
        <v>223830</v>
      </c>
      <c r="V583" s="24">
        <f>VLOOKUP($A583&amp;"_"&amp;$C583,watf_2020!$A:$AD,19,FALSE)</f>
        <v>211953</v>
      </c>
      <c r="W583" s="24">
        <f>VLOOKUP($A583&amp;"_"&amp;$C583,watf_2021!$A:$AD,18,FALSE)</f>
        <v>220214</v>
      </c>
      <c r="X583" s="24">
        <f>VLOOKUP($A583&amp;"_"&amp;$C583,watf_2021!$A:$AD,19,FALSE)</f>
        <v>207127.13090266625</v>
      </c>
      <c r="Y583" s="24">
        <v>209917</v>
      </c>
      <c r="Z583" s="24">
        <v>198221.65012840289</v>
      </c>
      <c r="AA583" s="24">
        <v>219071.25400748593</v>
      </c>
      <c r="AB583" s="24">
        <v>232568.04716240775</v>
      </c>
      <c r="AC583" s="24">
        <v>247872.72842112588</v>
      </c>
      <c r="AD583" s="24">
        <v>262001.05129504838</v>
      </c>
      <c r="AE583" s="24">
        <v>275776.5557354748</v>
      </c>
      <c r="AF583" s="24">
        <v>288335.21433264011</v>
      </c>
      <c r="AG583" s="24">
        <v>299833.39109009516</v>
      </c>
      <c r="AH583" s="24">
        <v>308665.55708778929</v>
      </c>
      <c r="AI583" s="24">
        <v>316262.09002572537</v>
      </c>
      <c r="AJ583" s="24">
        <v>322749.07703422365</v>
      </c>
      <c r="AK583" s="24">
        <v>328279.66485373816</v>
      </c>
      <c r="AL583" s="24">
        <v>332989.66199496971</v>
      </c>
      <c r="AM583" s="24">
        <v>336740.89626450621</v>
      </c>
      <c r="AN583" s="24">
        <v>340130.18151863373</v>
      </c>
      <c r="AO583" s="24">
        <v>343335.22073640773</v>
      </c>
      <c r="AP583" s="24">
        <v>346478.14751438238</v>
      </c>
      <c r="AQ583" s="24">
        <v>349673.84581649426</v>
      </c>
      <c r="AR583" s="24">
        <v>352868.42233861593</v>
      </c>
      <c r="AS583" s="24">
        <v>356061.88829854724</v>
      </c>
      <c r="AT583" s="24">
        <v>359254.25480191008</v>
      </c>
      <c r="AU583" s="24">
        <v>362445.53284327016</v>
      </c>
      <c r="AV583" s="24">
        <v>365635.73330724757</v>
      </c>
      <c r="AW583" s="24">
        <v>368824.86696961604</v>
      </c>
      <c r="AX583" s="24">
        <v>372012.94449839171</v>
      </c>
      <c r="AY583" s="24">
        <v>375199.97645491047</v>
      </c>
      <c r="AZ583" s="24">
        <v>378385.97329489503</v>
      </c>
      <c r="BA583" s="24">
        <v>381570.94536951045</v>
      </c>
      <c r="BB583" s="24">
        <v>384754.90292641072</v>
      </c>
      <c r="BC583" s="21">
        <v>387937.86023487552</v>
      </c>
    </row>
    <row r="584" spans="1:55" ht="16" x14ac:dyDescent="0.45">
      <c r="A584" s="13" t="s">
        <v>25</v>
      </c>
      <c r="B584" s="14" t="s">
        <v>170</v>
      </c>
      <c r="C584" s="15" t="s">
        <v>172</v>
      </c>
      <c r="D584" s="16" t="s">
        <v>20</v>
      </c>
      <c r="E584" s="17" t="s">
        <v>20</v>
      </c>
      <c r="F584" s="17" t="s">
        <v>20</v>
      </c>
      <c r="G584" s="17" t="s">
        <v>20</v>
      </c>
      <c r="H584" s="17" t="s">
        <v>20</v>
      </c>
      <c r="I584" s="17" t="s">
        <v>34</v>
      </c>
      <c r="J584" s="17" t="s">
        <v>20</v>
      </c>
      <c r="K584" s="17" t="s">
        <v>20</v>
      </c>
      <c r="L584" s="17" t="s">
        <v>20</v>
      </c>
      <c r="M584" s="17" t="s">
        <v>20</v>
      </c>
      <c r="N584" s="17" t="s">
        <v>20</v>
      </c>
      <c r="O584" s="17" t="s">
        <v>20</v>
      </c>
      <c r="P584" s="17" t="s">
        <v>20</v>
      </c>
      <c r="Q584" s="17" t="s">
        <v>20</v>
      </c>
      <c r="R584" s="18">
        <f>VLOOKUP($A584&amp;"_"&amp;$C584,watf_2016!$A:$AD,5,FALSE)</f>
        <v>100625</v>
      </c>
      <c r="S584" s="18" t="e">
        <f>VLOOKUP($A584&amp;"_"&amp;$C584,watf_2017!$A:$AD,18,FALSE)</f>
        <v>#N/A</v>
      </c>
      <c r="T584" s="18">
        <f>VLOOKUP($A584&amp;"_"&amp;$C584,watf_2018!$A:$AD,18,FALSE)</f>
        <v>95966</v>
      </c>
      <c r="U584" s="18">
        <f>VLOOKUP($A584&amp;"_"&amp;$C584,watf_2019!$A:$AD,18,FALSE)</f>
        <v>96030</v>
      </c>
      <c r="V584" s="18">
        <f>VLOOKUP($A584&amp;"_"&amp;$C584,watf_2020!$A:$AD,19,FALSE)</f>
        <v>95486</v>
      </c>
      <c r="W584" s="18">
        <f>VLOOKUP($A584&amp;"_"&amp;$C584,watf_2021!$A:$AD,18,FALSE)</f>
        <v>38182</v>
      </c>
      <c r="X584" s="18">
        <f>VLOOKUP($A584&amp;"_"&amp;$C584,watf_2021!$A:$AD,19,FALSE)</f>
        <v>50650.942285494421</v>
      </c>
      <c r="Y584" s="18">
        <v>82487</v>
      </c>
      <c r="Z584" s="18">
        <v>91715.068362882244</v>
      </c>
      <c r="AA584" s="18">
        <v>100186.42723256022</v>
      </c>
      <c r="AB584" s="18">
        <v>107402.26547397827</v>
      </c>
      <c r="AC584" s="18">
        <v>112813.4015443315</v>
      </c>
      <c r="AD584" s="18">
        <v>116261.07274487964</v>
      </c>
      <c r="AE584" s="18">
        <v>120060.88434431868</v>
      </c>
      <c r="AF584" s="18">
        <v>122732.69484716294</v>
      </c>
      <c r="AG584" s="18">
        <v>125626.6706170628</v>
      </c>
      <c r="AH584" s="18">
        <v>128380.8108740257</v>
      </c>
      <c r="AI584" s="18">
        <v>131219.06287663363</v>
      </c>
      <c r="AJ584" s="18">
        <v>133788.17981937062</v>
      </c>
      <c r="AK584" s="18">
        <v>136323.07983471171</v>
      </c>
      <c r="AL584" s="18">
        <v>138706.01538612915</v>
      </c>
      <c r="AM584" s="18">
        <v>140995.57695948752</v>
      </c>
      <c r="AN584" s="18">
        <v>143233.39177449499</v>
      </c>
      <c r="AO584" s="18">
        <v>145218.67394193137</v>
      </c>
      <c r="AP584" s="18">
        <v>147272.12440379211</v>
      </c>
      <c r="AQ584" s="18">
        <v>149176.94310696813</v>
      </c>
      <c r="AR584" s="18">
        <v>150911.23045855956</v>
      </c>
      <c r="AS584" s="18">
        <v>152673.7166754058</v>
      </c>
      <c r="AT584" s="18">
        <v>154398.12312679336</v>
      </c>
      <c r="AU584" s="18">
        <v>156146.67154808127</v>
      </c>
      <c r="AV584" s="18">
        <v>157731.65009902653</v>
      </c>
      <c r="AW584" s="18">
        <v>159345.26473720299</v>
      </c>
      <c r="AX584" s="18">
        <v>160923.4141549709</v>
      </c>
      <c r="AY584" s="18">
        <v>162526.33056345052</v>
      </c>
      <c r="AZ584" s="18">
        <v>163972.30850337743</v>
      </c>
      <c r="BA584" s="18">
        <v>165447.29814544073</v>
      </c>
      <c r="BB584" s="18">
        <v>166889.28657276317</v>
      </c>
      <c r="BC584" s="15">
        <v>168446.43676918853</v>
      </c>
    </row>
    <row r="585" spans="1:55" ht="16" x14ac:dyDescent="0.45">
      <c r="A585" s="19" t="s">
        <v>19</v>
      </c>
      <c r="B585" s="20" t="s">
        <v>170</v>
      </c>
      <c r="C585" s="21" t="s">
        <v>173</v>
      </c>
      <c r="D585" s="22" t="s">
        <v>34</v>
      </c>
      <c r="E585" s="23" t="s">
        <v>20</v>
      </c>
      <c r="F585" s="23" t="s">
        <v>20</v>
      </c>
      <c r="G585" s="23" t="s">
        <v>20</v>
      </c>
      <c r="H585" s="23" t="s">
        <v>34</v>
      </c>
      <c r="I585" s="23" t="s">
        <v>20</v>
      </c>
      <c r="J585" s="23" t="s">
        <v>20</v>
      </c>
      <c r="K585" s="23" t="s">
        <v>20</v>
      </c>
      <c r="L585" s="23" t="s">
        <v>20</v>
      </c>
      <c r="M585" s="23" t="s">
        <v>20</v>
      </c>
      <c r="N585" s="23" t="s">
        <v>20</v>
      </c>
      <c r="O585" s="23" t="s">
        <v>20</v>
      </c>
      <c r="P585" s="23" t="s">
        <v>20</v>
      </c>
      <c r="Q585" s="23" t="s">
        <v>20</v>
      </c>
      <c r="R585" s="24">
        <f>VLOOKUP($A585&amp;"_"&amp;$C585,watf_2016!$A:$AD,5,FALSE)</f>
        <v>2902717</v>
      </c>
      <c r="S585" s="24">
        <f>VLOOKUP($A585&amp;"_"&amp;$C585,watf_2017!$A:$AD,18,FALSE)</f>
        <v>2909962</v>
      </c>
      <c r="T585" s="24">
        <f>VLOOKUP($A585&amp;"_"&amp;$C585,watf_2018!$A:$AD,18,FALSE)</f>
        <v>2915365</v>
      </c>
      <c r="U585" s="24">
        <f>VLOOKUP($A585&amp;"_"&amp;$C585,watf_2019!$A:$AD,18,FALSE)</f>
        <v>2920835</v>
      </c>
      <c r="V585" s="24">
        <f>VLOOKUP($A585&amp;"_"&amp;$C585,watf_2020!$A:$AD,19,FALSE)</f>
        <v>2445826</v>
      </c>
      <c r="W585" s="24">
        <f>VLOOKUP($A585&amp;"_"&amp;$C585,watf_2021!$A:$AD,18,FALSE)</f>
        <v>808168</v>
      </c>
      <c r="X585" s="24">
        <f>VLOOKUP($A585&amp;"_"&amp;$C585,watf_2021!$A:$AD,19,FALSE)</f>
        <v>1428005.8192593085</v>
      </c>
      <c r="Y585" s="24">
        <v>1578477</v>
      </c>
      <c r="Z585" s="24">
        <v>1594317.4402542722</v>
      </c>
      <c r="AA585" s="24">
        <v>2293971.2193009392</v>
      </c>
      <c r="AB585" s="24">
        <v>2468258.5773088029</v>
      </c>
      <c r="AC585" s="24">
        <v>2565960.3027552865</v>
      </c>
      <c r="AD585" s="24">
        <v>2642640.5447362093</v>
      </c>
      <c r="AE585" s="24">
        <v>2708765.6284552584</v>
      </c>
      <c r="AF585" s="24">
        <v>2777255.0045843124</v>
      </c>
      <c r="AG585" s="24">
        <v>2855156.9343443825</v>
      </c>
      <c r="AH585" s="24">
        <v>2936752.8365355521</v>
      </c>
      <c r="AI585" s="24">
        <v>3022569.6322845188</v>
      </c>
      <c r="AJ585" s="24">
        <v>3112158.5579386908</v>
      </c>
      <c r="AK585" s="24">
        <v>3202651.6631503617</v>
      </c>
      <c r="AL585" s="24">
        <v>3294852.7843374191</v>
      </c>
      <c r="AM585" s="24">
        <v>3378582.9713669447</v>
      </c>
      <c r="AN585" s="24">
        <v>3461810.1837010547</v>
      </c>
      <c r="AO585" s="24">
        <v>3545398.4552131961</v>
      </c>
      <c r="AP585" s="24">
        <v>3630189.2138648308</v>
      </c>
      <c r="AQ585" s="24">
        <v>3715507.0979248006</v>
      </c>
      <c r="AR585" s="24">
        <v>3800799.590759269</v>
      </c>
      <c r="AS585" s="24">
        <v>3886066.9462804925</v>
      </c>
      <c r="AT585" s="24">
        <v>3971309.4158616033</v>
      </c>
      <c r="AU585" s="24">
        <v>4056527.248362002</v>
      </c>
      <c r="AV585" s="24">
        <v>4141720.690152497</v>
      </c>
      <c r="AW585" s="24">
        <v>4226889.9851401858</v>
      </c>
      <c r="AX585" s="24">
        <v>4312035.3747930964</v>
      </c>
      <c r="AY585" s="24">
        <v>4397157.0981645789</v>
      </c>
      <c r="AZ585" s="24">
        <v>4482255.3919174448</v>
      </c>
      <c r="BA585" s="24">
        <v>4567330.4903478809</v>
      </c>
      <c r="BB585" s="24">
        <v>4652382.6254091123</v>
      </c>
      <c r="BC585" s="21">
        <v>4737413.1771398261</v>
      </c>
    </row>
    <row r="586" spans="1:55" ht="16" x14ac:dyDescent="0.45">
      <c r="A586" s="13" t="s">
        <v>22</v>
      </c>
      <c r="B586" s="14" t="s">
        <v>170</v>
      </c>
      <c r="C586" s="15" t="s">
        <v>173</v>
      </c>
      <c r="D586" s="16" t="s">
        <v>34</v>
      </c>
      <c r="E586" s="17" t="s">
        <v>20</v>
      </c>
      <c r="F586" s="17" t="s">
        <v>20</v>
      </c>
      <c r="G586" s="17" t="s">
        <v>20</v>
      </c>
      <c r="H586" s="17" t="s">
        <v>34</v>
      </c>
      <c r="I586" s="17" t="s">
        <v>20</v>
      </c>
      <c r="J586" s="17" t="s">
        <v>20</v>
      </c>
      <c r="K586" s="17" t="s">
        <v>20</v>
      </c>
      <c r="L586" s="17" t="s">
        <v>20</v>
      </c>
      <c r="M586" s="17" t="s">
        <v>20</v>
      </c>
      <c r="N586" s="17" t="s">
        <v>20</v>
      </c>
      <c r="O586" s="17" t="s">
        <v>20</v>
      </c>
      <c r="P586" s="17" t="s">
        <v>20</v>
      </c>
      <c r="Q586" s="17" t="s">
        <v>20</v>
      </c>
      <c r="R586" s="18">
        <f>VLOOKUP($A586&amp;"_"&amp;$C586,watf_2016!$A:$AD,5,FALSE)</f>
        <v>15800099</v>
      </c>
      <c r="S586" s="18">
        <f>VLOOKUP($A586&amp;"_"&amp;$C586,watf_2017!$A:$AD,18,FALSE)</f>
        <v>17466465</v>
      </c>
      <c r="T586" s="18">
        <f>VLOOKUP($A586&amp;"_"&amp;$C586,watf_2018!$A:$AD,18,FALSE)</f>
        <v>20439447</v>
      </c>
      <c r="U586" s="18">
        <f>VLOOKUP($A586&amp;"_"&amp;$C586,watf_2019!$A:$AD,18,FALSE)</f>
        <v>22697627</v>
      </c>
      <c r="V586" s="18">
        <f>VLOOKUP($A586&amp;"_"&amp;$C586,watf_2020!$A:$AD,19,FALSE)</f>
        <v>24339502</v>
      </c>
      <c r="W586" s="18">
        <f>VLOOKUP($A586&amp;"_"&amp;$C586,watf_2021!$A:$AD,18,FALSE)</f>
        <v>4587119</v>
      </c>
      <c r="X586" s="18">
        <f>VLOOKUP($A586&amp;"_"&amp;$C586,watf_2021!$A:$AD,19,FALSE)</f>
        <v>6382556.9955996228</v>
      </c>
      <c r="Y586" s="18">
        <v>19236909</v>
      </c>
      <c r="Z586" s="18">
        <v>23953004.217893381</v>
      </c>
      <c r="AA586" s="18">
        <v>24968948.858958781</v>
      </c>
      <c r="AB586" s="18">
        <v>27002573.176072143</v>
      </c>
      <c r="AC586" s="18">
        <v>28862982.68609919</v>
      </c>
      <c r="AD586" s="18">
        <v>30525690.027038317</v>
      </c>
      <c r="AE586" s="18">
        <v>32145622.648251928</v>
      </c>
      <c r="AF586" s="18">
        <v>33841478.942335799</v>
      </c>
      <c r="AG586" s="18">
        <v>35624582.643769599</v>
      </c>
      <c r="AH586" s="18">
        <v>37412553.934540816</v>
      </c>
      <c r="AI586" s="18">
        <v>39206876.772207491</v>
      </c>
      <c r="AJ586" s="18">
        <v>40996416.93472188</v>
      </c>
      <c r="AK586" s="18">
        <v>42753543.507314354</v>
      </c>
      <c r="AL586" s="18">
        <v>44471388.652972028</v>
      </c>
      <c r="AM586" s="18">
        <v>46114401.636466317</v>
      </c>
      <c r="AN586" s="18">
        <v>47735721.817670122</v>
      </c>
      <c r="AO586" s="18">
        <v>49346461.893588342</v>
      </c>
      <c r="AP586" s="18">
        <v>50945466.120112121</v>
      </c>
      <c r="AQ586" s="18">
        <v>52540119.613544308</v>
      </c>
      <c r="AR586" s="18">
        <v>54125368.32274171</v>
      </c>
      <c r="AS586" s="18">
        <v>55713390.501662381</v>
      </c>
      <c r="AT586" s="18">
        <v>57300186.37618871</v>
      </c>
      <c r="AU586" s="18">
        <v>58889949.49096372</v>
      </c>
      <c r="AV586" s="18">
        <v>60470210.01393079</v>
      </c>
      <c r="AW586" s="18">
        <v>62053144.242896527</v>
      </c>
      <c r="AX586" s="18">
        <v>63634750.408468805</v>
      </c>
      <c r="AY586" s="18">
        <v>65219220.020110719</v>
      </c>
      <c r="AZ586" s="18">
        <v>66794081.169882029</v>
      </c>
      <c r="BA586" s="18">
        <v>68371508.03818804</v>
      </c>
      <c r="BB586" s="18">
        <v>69947496.695887461</v>
      </c>
      <c r="BC586" s="15">
        <v>71538529.203612462</v>
      </c>
    </row>
    <row r="587" spans="1:55" ht="16" x14ac:dyDescent="0.45">
      <c r="A587" s="19" t="s">
        <v>23</v>
      </c>
      <c r="B587" s="20" t="s">
        <v>170</v>
      </c>
      <c r="C587" s="21" t="s">
        <v>173</v>
      </c>
      <c r="D587" s="22" t="s">
        <v>34</v>
      </c>
      <c r="E587" s="23" t="s">
        <v>20</v>
      </c>
      <c r="F587" s="23" t="s">
        <v>20</v>
      </c>
      <c r="G587" s="23" t="s">
        <v>20</v>
      </c>
      <c r="H587" s="23" t="s">
        <v>34</v>
      </c>
      <c r="I587" s="23" t="s">
        <v>20</v>
      </c>
      <c r="J587" s="23" t="s">
        <v>20</v>
      </c>
      <c r="K587" s="23" t="s">
        <v>20</v>
      </c>
      <c r="L587" s="23" t="s">
        <v>20</v>
      </c>
      <c r="M587" s="23" t="s">
        <v>20</v>
      </c>
      <c r="N587" s="23" t="s">
        <v>20</v>
      </c>
      <c r="O587" s="23" t="s">
        <v>20</v>
      </c>
      <c r="P587" s="23" t="s">
        <v>20</v>
      </c>
      <c r="Q587" s="23" t="s">
        <v>20</v>
      </c>
      <c r="R587" s="24">
        <f>VLOOKUP($A587&amp;"_"&amp;$C587,watf_2016!$A:$AD,5,FALSE)</f>
        <v>18702816</v>
      </c>
      <c r="S587" s="24">
        <f>VLOOKUP($A587&amp;"_"&amp;$C587,watf_2017!$A:$AD,18,FALSE)</f>
        <v>20376427</v>
      </c>
      <c r="T587" s="24">
        <f>VLOOKUP($A587&amp;"_"&amp;$C587,watf_2018!$A:$AD,18,FALSE)</f>
        <v>23354812</v>
      </c>
      <c r="U587" s="24">
        <f>VLOOKUP($A587&amp;"_"&amp;$C587,watf_2019!$A:$AD,18,FALSE)</f>
        <v>25618462</v>
      </c>
      <c r="V587" s="24">
        <f>VLOOKUP($A587&amp;"_"&amp;$C587,watf_2020!$A:$AD,19,FALSE)</f>
        <v>26785328</v>
      </c>
      <c r="W587" s="24">
        <f>VLOOKUP($A587&amp;"_"&amp;$C587,watf_2021!$A:$AD,18,FALSE)</f>
        <v>5395287</v>
      </c>
      <c r="X587" s="24">
        <f>VLOOKUP($A587&amp;"_"&amp;$C587,watf_2021!$A:$AD,19,FALSE)</f>
        <v>7810562.8148589311</v>
      </c>
      <c r="Y587" s="24">
        <v>20815386</v>
      </c>
      <c r="Z587" s="24">
        <v>25547321.658147652</v>
      </c>
      <c r="AA587" s="24">
        <v>27262920.078259718</v>
      </c>
      <c r="AB587" s="24">
        <v>29470831.753380947</v>
      </c>
      <c r="AC587" s="24">
        <v>31428942.988854479</v>
      </c>
      <c r="AD587" s="24">
        <v>33168330.571774527</v>
      </c>
      <c r="AE587" s="24">
        <v>34854388.276707187</v>
      </c>
      <c r="AF587" s="24">
        <v>36618733.946920104</v>
      </c>
      <c r="AG587" s="24">
        <v>38479739.578113981</v>
      </c>
      <c r="AH587" s="24">
        <v>40349306.771076366</v>
      </c>
      <c r="AI587" s="24">
        <v>42229446.404492013</v>
      </c>
      <c r="AJ587" s="24">
        <v>44108575.492660567</v>
      </c>
      <c r="AK587" s="24">
        <v>45956195.170464717</v>
      </c>
      <c r="AL587" s="24">
        <v>47766241.437309444</v>
      </c>
      <c r="AM587" s="24">
        <v>49492984.607833266</v>
      </c>
      <c r="AN587" s="24">
        <v>51197532.001371175</v>
      </c>
      <c r="AO587" s="24">
        <v>52891860.348801546</v>
      </c>
      <c r="AP587" s="24">
        <v>54575655.333976947</v>
      </c>
      <c r="AQ587" s="24">
        <v>56255626.711469106</v>
      </c>
      <c r="AR587" s="24">
        <v>57926167.913500972</v>
      </c>
      <c r="AS587" s="24">
        <v>59599457.447942875</v>
      </c>
      <c r="AT587" s="24">
        <v>61271495.792050309</v>
      </c>
      <c r="AU587" s="24">
        <v>62946476.739325725</v>
      </c>
      <c r="AV587" s="24">
        <v>64611930.704083294</v>
      </c>
      <c r="AW587" s="24">
        <v>66280034.228036709</v>
      </c>
      <c r="AX587" s="24">
        <v>67946785.783261895</v>
      </c>
      <c r="AY587" s="24">
        <v>69616377.1182753</v>
      </c>
      <c r="AZ587" s="24">
        <v>71276336.561799482</v>
      </c>
      <c r="BA587" s="24">
        <v>72938838.528535932</v>
      </c>
      <c r="BB587" s="24">
        <v>74599879.321296588</v>
      </c>
      <c r="BC587" s="21">
        <v>76275942.380752295</v>
      </c>
    </row>
    <row r="588" spans="1:55" ht="16" x14ac:dyDescent="0.45">
      <c r="A588" s="13" t="s">
        <v>24</v>
      </c>
      <c r="B588" s="14" t="s">
        <v>170</v>
      </c>
      <c r="C588" s="15" t="s">
        <v>173</v>
      </c>
      <c r="D588" s="16" t="s">
        <v>34</v>
      </c>
      <c r="E588" s="17" t="s">
        <v>20</v>
      </c>
      <c r="F588" s="17" t="s">
        <v>20</v>
      </c>
      <c r="G588" s="17" t="s">
        <v>20</v>
      </c>
      <c r="H588" s="17" t="s">
        <v>34</v>
      </c>
      <c r="I588" s="17" t="s">
        <v>20</v>
      </c>
      <c r="J588" s="17" t="s">
        <v>20</v>
      </c>
      <c r="K588" s="17" t="s">
        <v>20</v>
      </c>
      <c r="L588" s="17" t="s">
        <v>20</v>
      </c>
      <c r="M588" s="17" t="s">
        <v>20</v>
      </c>
      <c r="N588" s="17" t="s">
        <v>20</v>
      </c>
      <c r="O588" s="17" t="s">
        <v>20</v>
      </c>
      <c r="P588" s="17" t="s">
        <v>20</v>
      </c>
      <c r="Q588" s="17" t="s">
        <v>20</v>
      </c>
      <c r="R588" s="18">
        <f>VLOOKUP($A588&amp;"_"&amp;$C588,watf_2016!$A:$AD,5,FALSE)</f>
        <v>287767</v>
      </c>
      <c r="S588" s="18">
        <f>VLOOKUP($A588&amp;"_"&amp;$C588,watf_2017!$A:$AD,18,FALSE)</f>
        <v>316733</v>
      </c>
      <c r="T588" s="18">
        <f>VLOOKUP($A588&amp;"_"&amp;$C588,watf_2018!$A:$AD,18,FALSE)</f>
        <v>341193</v>
      </c>
      <c r="U588" s="18">
        <f>VLOOKUP($A588&amp;"_"&amp;$C588,watf_2019!$A:$AD,18,FALSE)</f>
        <v>348802.04</v>
      </c>
      <c r="V588" s="18">
        <f>VLOOKUP($A588&amp;"_"&amp;$C588,watf_2020!$A:$AD,19,FALSE)</f>
        <v>351627</v>
      </c>
      <c r="W588" s="18">
        <f>VLOOKUP($A588&amp;"_"&amp;$C588,watf_2021!$A:$AD,18,FALSE)</f>
        <v>320351.89</v>
      </c>
      <c r="X588" s="18">
        <f>VLOOKUP($A588&amp;"_"&amp;$C588,watf_2021!$A:$AD,19,FALSE)</f>
        <v>379362.59496096475</v>
      </c>
      <c r="Y588" s="18">
        <v>378159</v>
      </c>
      <c r="Z588" s="18">
        <v>339722.14305321797</v>
      </c>
      <c r="AA588" s="18">
        <v>335923.77433477883</v>
      </c>
      <c r="AB588" s="18">
        <v>361219.67983790836</v>
      </c>
      <c r="AC588" s="18">
        <v>377350.87299210666</v>
      </c>
      <c r="AD588" s="18">
        <v>390493.57084745856</v>
      </c>
      <c r="AE588" s="18">
        <v>401480.45237923309</v>
      </c>
      <c r="AF588" s="18">
        <v>412261.01234164706</v>
      </c>
      <c r="AG588" s="18">
        <v>421247.70779927995</v>
      </c>
      <c r="AH588" s="18">
        <v>430468.94523415872</v>
      </c>
      <c r="AI588" s="18">
        <v>439387.01577064989</v>
      </c>
      <c r="AJ588" s="18">
        <v>449770.37643536518</v>
      </c>
      <c r="AK588" s="18">
        <v>458269.14296875772</v>
      </c>
      <c r="AL588" s="18">
        <v>467538.74217417534</v>
      </c>
      <c r="AM588" s="18">
        <v>476310.19981335266</v>
      </c>
      <c r="AN588" s="18">
        <v>486056.30500803975</v>
      </c>
      <c r="AO588" s="18">
        <v>493997.64871679223</v>
      </c>
      <c r="AP588" s="18">
        <v>502829.26313667855</v>
      </c>
      <c r="AQ588" s="18">
        <v>511695.87004079414</v>
      </c>
      <c r="AR588" s="18">
        <v>521521.46791715629</v>
      </c>
      <c r="AS588" s="18">
        <v>529503.09428176214</v>
      </c>
      <c r="AT588" s="18">
        <v>538333.82084510499</v>
      </c>
      <c r="AU588" s="18">
        <v>547154.68353878974</v>
      </c>
      <c r="AV588" s="18">
        <v>556933.62232050591</v>
      </c>
      <c r="AW588" s="18">
        <v>564867.65640856454</v>
      </c>
      <c r="AX588" s="18">
        <v>573649.83884983812</v>
      </c>
      <c r="AY588" s="18">
        <v>582421.18653900991</v>
      </c>
      <c r="AZ588" s="18">
        <v>592149.62001612235</v>
      </c>
      <c r="BA588" s="18">
        <v>600032.13869348448</v>
      </c>
      <c r="BB588" s="18">
        <v>608761.77541585185</v>
      </c>
      <c r="BC588" s="15">
        <v>621062.7165125499</v>
      </c>
    </row>
    <row r="589" spans="1:55" ht="16" x14ac:dyDescent="0.45">
      <c r="A589" s="19" t="s">
        <v>25</v>
      </c>
      <c r="B589" s="20" t="s">
        <v>170</v>
      </c>
      <c r="C589" s="21" t="s">
        <v>173</v>
      </c>
      <c r="D589" s="22" t="s">
        <v>34</v>
      </c>
      <c r="E589" s="23" t="s">
        <v>20</v>
      </c>
      <c r="F589" s="23" t="s">
        <v>20</v>
      </c>
      <c r="G589" s="23" t="s">
        <v>20</v>
      </c>
      <c r="H589" s="23" t="s">
        <v>34</v>
      </c>
      <c r="I589" s="23" t="s">
        <v>20</v>
      </c>
      <c r="J589" s="23" t="s">
        <v>20</v>
      </c>
      <c r="K589" s="23" t="s">
        <v>20</v>
      </c>
      <c r="L589" s="23" t="s">
        <v>20</v>
      </c>
      <c r="M589" s="23" t="s">
        <v>20</v>
      </c>
      <c r="N589" s="23" t="s">
        <v>20</v>
      </c>
      <c r="O589" s="23" t="s">
        <v>20</v>
      </c>
      <c r="P589" s="23" t="s">
        <v>20</v>
      </c>
      <c r="Q589" s="23" t="s">
        <v>20</v>
      </c>
      <c r="R589" s="24">
        <f>VLOOKUP($A589&amp;"_"&amp;$C589,watf_2016!$A:$AD,5,FALSE)</f>
        <v>223629</v>
      </c>
      <c r="S589" s="24">
        <f>VLOOKUP($A589&amp;"_"&amp;$C589,watf_2017!$A:$AD,18,FALSE)</f>
        <v>146471</v>
      </c>
      <c r="T589" s="24">
        <f>VLOOKUP($A589&amp;"_"&amp;$C589,watf_2018!$A:$AD,18,FALSE)</f>
        <v>258000</v>
      </c>
      <c r="U589" s="24">
        <f>VLOOKUP($A589&amp;"_"&amp;$C589,watf_2019!$A:$AD,18,FALSE)</f>
        <v>271967</v>
      </c>
      <c r="V589" s="24">
        <f>VLOOKUP($A589&amp;"_"&amp;$C589,watf_2020!$A:$AD,19,FALSE)</f>
        <v>284974</v>
      </c>
      <c r="W589" s="24">
        <f>VLOOKUP($A589&amp;"_"&amp;$C589,watf_2021!$A:$AD,18,FALSE)</f>
        <v>138999</v>
      </c>
      <c r="X589" s="24">
        <f>VLOOKUP($A589&amp;"_"&amp;$C589,watf_2021!$A:$AD,19,FALSE)</f>
        <v>157524.56728499834</v>
      </c>
      <c r="Y589" s="24">
        <v>155005</v>
      </c>
      <c r="Z589" s="24">
        <v>187725.99877229816</v>
      </c>
      <c r="AA589" s="24">
        <v>209033.34160962925</v>
      </c>
      <c r="AB589" s="24">
        <v>233137.57538431033</v>
      </c>
      <c r="AC589" s="24">
        <v>257029.60233631439</v>
      </c>
      <c r="AD589" s="24">
        <v>280450.30124556995</v>
      </c>
      <c r="AE589" s="24">
        <v>293436.45688835578</v>
      </c>
      <c r="AF589" s="24">
        <v>306551.17040753592</v>
      </c>
      <c r="AG589" s="24">
        <v>319881.20431592723</v>
      </c>
      <c r="AH589" s="24">
        <v>333113.28316930181</v>
      </c>
      <c r="AI589" s="24">
        <v>346270.42862231255</v>
      </c>
      <c r="AJ589" s="24">
        <v>359277.30147136259</v>
      </c>
      <c r="AK589" s="24">
        <v>372068.43484349124</v>
      </c>
      <c r="AL589" s="24">
        <v>384621.85271622299</v>
      </c>
      <c r="AM589" s="24">
        <v>396813.53983576607</v>
      </c>
      <c r="AN589" s="24">
        <v>408808.08178697305</v>
      </c>
      <c r="AO589" s="24">
        <v>420678.23535823624</v>
      </c>
      <c r="AP589" s="24">
        <v>432417.81238834572</v>
      </c>
      <c r="AQ589" s="24">
        <v>444065.12976078998</v>
      </c>
      <c r="AR589" s="24">
        <v>455567.19668124162</v>
      </c>
      <c r="AS589" s="24">
        <v>466994.14999954612</v>
      </c>
      <c r="AT589" s="24">
        <v>478327.53289338306</v>
      </c>
      <c r="AU589" s="24">
        <v>489596.35806930164</v>
      </c>
      <c r="AV589" s="24">
        <v>500727.89634617267</v>
      </c>
      <c r="AW589" s="24">
        <v>511790.53307795606</v>
      </c>
      <c r="AX589" s="24">
        <v>522766.24068210903</v>
      </c>
      <c r="AY589" s="24">
        <v>533683.38431534928</v>
      </c>
      <c r="AZ589" s="24">
        <v>544470.73362130125</v>
      </c>
      <c r="BA589" s="24">
        <v>555195.0014684411</v>
      </c>
      <c r="BB589" s="24">
        <v>565838.57175783161</v>
      </c>
      <c r="BC589" s="21">
        <v>576461.76127038186</v>
      </c>
    </row>
    <row r="590" spans="1:55" ht="16" x14ac:dyDescent="0.45">
      <c r="A590" s="13" t="s">
        <v>56</v>
      </c>
      <c r="B590" s="14" t="s">
        <v>170</v>
      </c>
      <c r="C590" s="15" t="s">
        <v>174</v>
      </c>
      <c r="D590" s="16" t="s">
        <v>20</v>
      </c>
      <c r="E590" s="17" t="s">
        <v>20</v>
      </c>
      <c r="F590" s="17" t="s">
        <v>20</v>
      </c>
      <c r="G590" s="17" t="s">
        <v>20</v>
      </c>
      <c r="H590" s="17" t="s">
        <v>20</v>
      </c>
      <c r="I590" s="17" t="s">
        <v>34</v>
      </c>
      <c r="J590" s="17" t="s">
        <v>20</v>
      </c>
      <c r="K590" s="17" t="s">
        <v>20</v>
      </c>
      <c r="L590" s="17" t="s">
        <v>20</v>
      </c>
      <c r="M590" s="17" t="s">
        <v>20</v>
      </c>
      <c r="N590" s="17" t="s">
        <v>34</v>
      </c>
      <c r="O590" s="17" t="s">
        <v>20</v>
      </c>
      <c r="P590" s="17" t="s">
        <v>34</v>
      </c>
      <c r="Q590" s="17" t="s">
        <v>20</v>
      </c>
      <c r="R590" s="18">
        <f>VLOOKUP($A590&amp;"_"&amp;$C590,watf_2016!$A:$AD,5,FALSE)</f>
        <v>36799508</v>
      </c>
      <c r="S590" s="18" t="e">
        <f>VLOOKUP($A590&amp;"_"&amp;$C590,watf_2017!$A:$AD,18,FALSE)</f>
        <v>#N/A</v>
      </c>
      <c r="T590" s="18">
        <f>VLOOKUP($A590&amp;"_"&amp;$C590,watf_2018!$A:$AD,18,FALSE)</f>
        <v>48631118</v>
      </c>
      <c r="U590" s="18">
        <f>VLOOKUP($A590&amp;"_"&amp;$C590,watf_2019!$A:$AD,18,FALSE)</f>
        <v>42585363</v>
      </c>
      <c r="V590" s="18">
        <f>VLOOKUP($A590&amp;"_"&amp;$C590,watf_2020!$A:$AD,19,FALSE)</f>
        <v>41999119</v>
      </c>
      <c r="W590" s="18">
        <f>VLOOKUP($A590&amp;"_"&amp;$C590,watf_2021!$A:$AD,18,FALSE)</f>
        <v>26348367</v>
      </c>
      <c r="X590" s="18">
        <f>VLOOKUP($A590&amp;"_"&amp;$C590,watf_2021!$A:$AD,19,FALSE)</f>
        <v>22867823.350488115</v>
      </c>
      <c r="Y590" s="18">
        <v>35681519</v>
      </c>
      <c r="Z590" s="18">
        <v>43156826.064314529</v>
      </c>
      <c r="AA590" s="18">
        <v>47790584.173434123</v>
      </c>
      <c r="AB590" s="18">
        <v>52667436.711501464</v>
      </c>
      <c r="AC590" s="18">
        <v>56753024.808344945</v>
      </c>
      <c r="AD590" s="18">
        <v>60243761.289656073</v>
      </c>
      <c r="AE590" s="18">
        <v>63359608.6330624</v>
      </c>
      <c r="AF590" s="18">
        <v>66438462.175266549</v>
      </c>
      <c r="AG590" s="18">
        <v>69350820.034643054</v>
      </c>
      <c r="AH590" s="18">
        <v>72126636.683424979</v>
      </c>
      <c r="AI590" s="18">
        <v>74818112.412492231</v>
      </c>
      <c r="AJ590" s="18">
        <v>77457196.874250069</v>
      </c>
      <c r="AK590" s="18">
        <v>79924138.623319268</v>
      </c>
      <c r="AL590" s="18">
        <v>82281819.947101265</v>
      </c>
      <c r="AM590" s="18">
        <v>84118651.118839979</v>
      </c>
      <c r="AN590" s="18">
        <v>85364009.688055173</v>
      </c>
      <c r="AO590" s="18">
        <v>86434780.004529864</v>
      </c>
      <c r="AP590" s="18">
        <v>87360843.473140717</v>
      </c>
      <c r="AQ590" s="18">
        <v>88040244.605631649</v>
      </c>
      <c r="AR590" s="18">
        <v>88719205.43862094</v>
      </c>
      <c r="AS590" s="18">
        <v>89397734.778098643</v>
      </c>
      <c r="AT590" s="18">
        <v>90075841.253934994</v>
      </c>
      <c r="AU590" s="18">
        <v>90753533.323402807</v>
      </c>
      <c r="AV590" s="18">
        <v>91430819.274629459</v>
      </c>
      <c r="AW590" s="18">
        <v>92107707.229979768</v>
      </c>
      <c r="AX590" s="18">
        <v>92784205.149371281</v>
      </c>
      <c r="AY590" s="18">
        <v>93460320.833523154</v>
      </c>
      <c r="AZ590" s="18">
        <v>94136061.927140176</v>
      </c>
      <c r="BA590" s="18">
        <v>94811435.922033057</v>
      </c>
      <c r="BB590" s="18">
        <v>95486450.160176277</v>
      </c>
      <c r="BC590" s="15">
        <v>96161112.570191756</v>
      </c>
    </row>
    <row r="591" spans="1:55" ht="16" x14ac:dyDescent="0.45">
      <c r="A591" s="19" t="s">
        <v>54</v>
      </c>
      <c r="B591" s="20" t="s">
        <v>170</v>
      </c>
      <c r="C591" s="21" t="s">
        <v>174</v>
      </c>
      <c r="D591" s="22" t="s">
        <v>20</v>
      </c>
      <c r="E591" s="23" t="s">
        <v>20</v>
      </c>
      <c r="F591" s="23" t="s">
        <v>20</v>
      </c>
      <c r="G591" s="23" t="s">
        <v>20</v>
      </c>
      <c r="H591" s="23" t="s">
        <v>20</v>
      </c>
      <c r="I591" s="23" t="s">
        <v>34</v>
      </c>
      <c r="J591" s="23" t="s">
        <v>20</v>
      </c>
      <c r="K591" s="23" t="s">
        <v>20</v>
      </c>
      <c r="L591" s="23" t="s">
        <v>20</v>
      </c>
      <c r="M591" s="23" t="s">
        <v>20</v>
      </c>
      <c r="N591" s="23" t="s">
        <v>34</v>
      </c>
      <c r="O591" s="23" t="s">
        <v>20</v>
      </c>
      <c r="P591" s="23" t="s">
        <v>34</v>
      </c>
      <c r="Q591" s="23" t="s">
        <v>20</v>
      </c>
      <c r="R591" s="24">
        <f>VLOOKUP($A591&amp;"_"&amp;$C591,watf_2016!$A:$AD,5,FALSE)</f>
        <v>11572302</v>
      </c>
      <c r="S591" s="24" t="e">
        <f>VLOOKUP($A591&amp;"_"&amp;$C591,watf_2017!$A:$AD,18,FALSE)</f>
        <v>#N/A</v>
      </c>
      <c r="T591" s="24">
        <f>VLOOKUP($A591&amp;"_"&amp;$C591,watf_2018!$A:$AD,18,FALSE)</f>
        <v>12551365</v>
      </c>
      <c r="U591" s="24">
        <f>VLOOKUP($A591&amp;"_"&amp;$C591,watf_2019!$A:$AD,18,FALSE)</f>
        <v>10721376</v>
      </c>
      <c r="V591" s="24">
        <f>VLOOKUP($A591&amp;"_"&amp;$C591,watf_2020!$A:$AD,19,FALSE)</f>
        <v>9847650</v>
      </c>
      <c r="W591" s="24">
        <f>VLOOKUP($A591&amp;"_"&amp;$C591,watf_2021!$A:$AD,18,FALSE)</f>
        <v>1815188</v>
      </c>
      <c r="X591" s="24">
        <f>VLOOKUP($A591&amp;"_"&amp;$C591,watf_2021!$A:$AD,19,FALSE)</f>
        <v>3914083.9920708891</v>
      </c>
      <c r="Y591" s="24">
        <v>9357501</v>
      </c>
      <c r="Z591" s="24">
        <v>10659479.379199807</v>
      </c>
      <c r="AA591" s="24">
        <v>11955327.866054483</v>
      </c>
      <c r="AB591" s="24">
        <v>12946191.232200423</v>
      </c>
      <c r="AC591" s="24">
        <v>13808955.170897646</v>
      </c>
      <c r="AD591" s="24">
        <v>14563070.138047224</v>
      </c>
      <c r="AE591" s="24">
        <v>15251763.442390205</v>
      </c>
      <c r="AF591" s="24">
        <v>15928787.742732046</v>
      </c>
      <c r="AG591" s="24">
        <v>16574568.391248461</v>
      </c>
      <c r="AH591" s="24">
        <v>17185070.838360712</v>
      </c>
      <c r="AI591" s="24">
        <v>17818275.198948041</v>
      </c>
      <c r="AJ591" s="24">
        <v>18453887.989194438</v>
      </c>
      <c r="AK591" s="24">
        <v>19102716.599020928</v>
      </c>
      <c r="AL591" s="24">
        <v>19751189.563980237</v>
      </c>
      <c r="AM591" s="24">
        <v>20387469.172356591</v>
      </c>
      <c r="AN591" s="24">
        <v>21028899.067153662</v>
      </c>
      <c r="AO591" s="24">
        <v>21654858.728153851</v>
      </c>
      <c r="AP591" s="24">
        <v>22278759.456161734</v>
      </c>
      <c r="AQ591" s="24">
        <v>22902251.81105518</v>
      </c>
      <c r="AR591" s="24">
        <v>23523992.296927582</v>
      </c>
      <c r="AS591" s="24">
        <v>24141861.938771252</v>
      </c>
      <c r="AT591" s="24">
        <v>24753770.647482917</v>
      </c>
      <c r="AU591" s="24">
        <v>25357659.571643762</v>
      </c>
      <c r="AV591" s="24">
        <v>25951504.132883977</v>
      </c>
      <c r="AW591" s="24">
        <v>26533317.65789523</v>
      </c>
      <c r="AX591" s="24">
        <v>27101155.522391099</v>
      </c>
      <c r="AY591" s="24">
        <v>27653119.724410743</v>
      </c>
      <c r="AZ591" s="24">
        <v>28187363.806388788</v>
      </c>
      <c r="BA591" s="24">
        <v>28702098.047438703</v>
      </c>
      <c r="BB591" s="24">
        <v>29195594.849375561</v>
      </c>
      <c r="BC591" s="21">
        <v>29666390.678434543</v>
      </c>
    </row>
    <row r="592" spans="1:55" ht="16" x14ac:dyDescent="0.45">
      <c r="A592" s="13" t="s">
        <v>24</v>
      </c>
      <c r="B592" s="14" t="s">
        <v>170</v>
      </c>
      <c r="C592" s="15" t="s">
        <v>174</v>
      </c>
      <c r="D592" s="16" t="s">
        <v>20</v>
      </c>
      <c r="E592" s="17" t="s">
        <v>20</v>
      </c>
      <c r="F592" s="17" t="s">
        <v>20</v>
      </c>
      <c r="G592" s="17" t="s">
        <v>20</v>
      </c>
      <c r="H592" s="17" t="s">
        <v>20</v>
      </c>
      <c r="I592" s="17" t="s">
        <v>34</v>
      </c>
      <c r="J592" s="17" t="s">
        <v>20</v>
      </c>
      <c r="K592" s="17" t="s">
        <v>20</v>
      </c>
      <c r="L592" s="17" t="s">
        <v>20</v>
      </c>
      <c r="M592" s="17" t="s">
        <v>20</v>
      </c>
      <c r="N592" s="17" t="s">
        <v>34</v>
      </c>
      <c r="O592" s="17" t="s">
        <v>20</v>
      </c>
      <c r="P592" s="17" t="s">
        <v>34</v>
      </c>
      <c r="Q592" s="17" t="s">
        <v>20</v>
      </c>
      <c r="R592" s="18">
        <f>VLOOKUP($A592&amp;"_"&amp;$C592,watf_2016!$A:$AD,5,FALSE)</f>
        <v>489209</v>
      </c>
      <c r="S592" s="18" t="e">
        <f>VLOOKUP($A592&amp;"_"&amp;$C592,watf_2017!$A:$AD,18,FALSE)</f>
        <v>#N/A</v>
      </c>
      <c r="T592" s="18">
        <f>VLOOKUP($A592&amp;"_"&amp;$C592,watf_2018!$A:$AD,18,FALSE)</f>
        <v>595190</v>
      </c>
      <c r="U592" s="18">
        <f>VLOOKUP($A592&amp;"_"&amp;$C592,watf_2019!$A:$AD,18,FALSE)</f>
        <v>527657.21400000004</v>
      </c>
      <c r="V592" s="18">
        <f>VLOOKUP($A592&amp;"_"&amp;$C592,watf_2020!$A:$AD,19,FALSE)</f>
        <v>518604</v>
      </c>
      <c r="W592" s="18">
        <f>VLOOKUP($A592&amp;"_"&amp;$C592,watf_2021!$A:$AD,18,FALSE)</f>
        <v>269220.46399999998</v>
      </c>
      <c r="X592" s="18">
        <f>VLOOKUP($A592&amp;"_"&amp;$C592,watf_2021!$A:$AD,19,FALSE)</f>
        <v>473529.49315214623</v>
      </c>
      <c r="Y592" s="18">
        <v>430024.65899999999</v>
      </c>
      <c r="Z592" s="18">
        <v>421315.56982591754</v>
      </c>
      <c r="AA592" s="18">
        <v>468686.9030023368</v>
      </c>
      <c r="AB592" s="18">
        <v>511983.91146438086</v>
      </c>
      <c r="AC592" s="18">
        <v>558631.48977889086</v>
      </c>
      <c r="AD592" s="18">
        <v>596505.38085119042</v>
      </c>
      <c r="AE592" s="18">
        <v>635744.62488054927</v>
      </c>
      <c r="AF592" s="18">
        <v>675124.96389820857</v>
      </c>
      <c r="AG592" s="18">
        <v>712802.66982497275</v>
      </c>
      <c r="AH592" s="18">
        <v>747759.48402758653</v>
      </c>
      <c r="AI592" s="18">
        <v>782294.12445191899</v>
      </c>
      <c r="AJ592" s="18">
        <v>816097.52491445048</v>
      </c>
      <c r="AK592" s="18">
        <v>848963.92809571046</v>
      </c>
      <c r="AL592" s="18">
        <v>880714.96747958788</v>
      </c>
      <c r="AM592" s="18">
        <v>912841.48937060509</v>
      </c>
      <c r="AN592" s="18">
        <v>945475.65320622851</v>
      </c>
      <c r="AO592" s="18">
        <v>978717.80220543675</v>
      </c>
      <c r="AP592" s="18">
        <v>1012689.3888220397</v>
      </c>
      <c r="AQ592" s="18">
        <v>1047547.8042254766</v>
      </c>
      <c r="AR592" s="18">
        <v>1082014.5409656172</v>
      </c>
      <c r="AS592" s="18">
        <v>1116080.4284555577</v>
      </c>
      <c r="AT592" s="18">
        <v>1149738.9434214514</v>
      </c>
      <c r="AU592" s="18">
        <v>1182985.6738317758</v>
      </c>
      <c r="AV592" s="18">
        <v>1215817.8900907696</v>
      </c>
      <c r="AW592" s="18">
        <v>1248234.2020428425</v>
      </c>
      <c r="AX592" s="18">
        <v>1280234.284625404</v>
      </c>
      <c r="AY592" s="18">
        <v>1311818.658440066</v>
      </c>
      <c r="AZ592" s="18">
        <v>1342988.5142581973</v>
      </c>
      <c r="BA592" s="18">
        <v>1373745.5726736011</v>
      </c>
      <c r="BB592" s="18">
        <v>1404091.9718725414</v>
      </c>
      <c r="BC592" s="15">
        <v>1434031.2551885431</v>
      </c>
    </row>
    <row r="593" spans="1:55" ht="16" x14ac:dyDescent="0.45">
      <c r="A593" s="19" t="s">
        <v>35</v>
      </c>
      <c r="B593" s="20" t="s">
        <v>170</v>
      </c>
      <c r="C593" s="21" t="s">
        <v>174</v>
      </c>
      <c r="D593" s="22" t="s">
        <v>20</v>
      </c>
      <c r="E593" s="23" t="s">
        <v>20</v>
      </c>
      <c r="F593" s="23" t="s">
        <v>20</v>
      </c>
      <c r="G593" s="23" t="s">
        <v>20</v>
      </c>
      <c r="H593" s="23" t="s">
        <v>20</v>
      </c>
      <c r="I593" s="23" t="s">
        <v>34</v>
      </c>
      <c r="J593" s="23" t="s">
        <v>20</v>
      </c>
      <c r="K593" s="23" t="s">
        <v>20</v>
      </c>
      <c r="L593" s="23" t="s">
        <v>20</v>
      </c>
      <c r="M593" s="23" t="s">
        <v>20</v>
      </c>
      <c r="N593" s="23" t="s">
        <v>34</v>
      </c>
      <c r="O593" s="23" t="s">
        <v>20</v>
      </c>
      <c r="P593" s="23" t="s">
        <v>34</v>
      </c>
      <c r="Q593" s="23" t="s">
        <v>20</v>
      </c>
      <c r="R593" s="24">
        <f>VLOOKUP($A593&amp;"_"&amp;$C593,watf_2016!$A:$AD,5,FALSE)</f>
        <v>394047</v>
      </c>
      <c r="S593" s="24" t="e">
        <f>VLOOKUP($A593&amp;"_"&amp;$C593,watf_2017!$A:$AD,18,FALSE)</f>
        <v>#N/A</v>
      </c>
      <c r="T593" s="24">
        <f>VLOOKUP($A593&amp;"_"&amp;$C593,watf_2018!$A:$AD,18,FALSE)</f>
        <v>538673</v>
      </c>
      <c r="U593" s="24">
        <f>VLOOKUP($A593&amp;"_"&amp;$C593,watf_2019!$A:$AD,18,FALSE)</f>
        <v>484204</v>
      </c>
      <c r="V593" s="24">
        <f>VLOOKUP($A593&amp;"_"&amp;$C593,watf_2020!$A:$AD,19,FALSE)</f>
        <v>473850</v>
      </c>
      <c r="W593" s="24">
        <f>VLOOKUP($A593&amp;"_"&amp;$C593,watf_2021!$A:$AD,18,FALSE)</f>
        <v>339088</v>
      </c>
      <c r="X593" s="24">
        <f>VLOOKUP($A593&amp;"_"&amp;$C593,watf_2021!$A:$AD,19,FALSE)</f>
        <v>259958.10882360977</v>
      </c>
      <c r="Y593" s="24">
        <v>479053</v>
      </c>
      <c r="Z593" s="24">
        <v>520816.98906184849</v>
      </c>
      <c r="AA593" s="24">
        <v>560886.11190170096</v>
      </c>
      <c r="AB593" s="24">
        <v>600089.7528896851</v>
      </c>
      <c r="AC593" s="24">
        <v>634187.9393770562</v>
      </c>
      <c r="AD593" s="24">
        <v>661674.78375154757</v>
      </c>
      <c r="AE593" s="24">
        <v>687363.87772679445</v>
      </c>
      <c r="AF593" s="24">
        <v>711371.62380077085</v>
      </c>
      <c r="AG593" s="24">
        <v>732970.21403265873</v>
      </c>
      <c r="AH593" s="24">
        <v>752705.42816297896</v>
      </c>
      <c r="AI593" s="24">
        <v>771361.42961527873</v>
      </c>
      <c r="AJ593" s="24">
        <v>789173.80211211473</v>
      </c>
      <c r="AK593" s="24">
        <v>805493.62871754891</v>
      </c>
      <c r="AL593" s="24">
        <v>820737.91585018893</v>
      </c>
      <c r="AM593" s="24">
        <v>838205.30089541292</v>
      </c>
      <c r="AN593" s="24">
        <v>851012.31262830435</v>
      </c>
      <c r="AO593" s="24">
        <v>862356.73332148534</v>
      </c>
      <c r="AP593" s="24">
        <v>872507.15208594967</v>
      </c>
      <c r="AQ593" s="24">
        <v>880709.90899947356</v>
      </c>
      <c r="AR593" s="24">
        <v>888901.18114156264</v>
      </c>
      <c r="AS593" s="24">
        <v>897069.91333620925</v>
      </c>
      <c r="AT593" s="24">
        <v>905205.20081797452</v>
      </c>
      <c r="AU593" s="24">
        <v>913296.30157141783</v>
      </c>
      <c r="AV593" s="24">
        <v>921332.65225145884</v>
      </c>
      <c r="AW593" s="24">
        <v>929303.88722921256</v>
      </c>
      <c r="AX593" s="24">
        <v>937199.86031956947</v>
      </c>
      <c r="AY593" s="24">
        <v>945010.66875775484</v>
      </c>
      <c r="AZ593" s="24">
        <v>952726.6790027353</v>
      </c>
      <c r="BA593" s="24">
        <v>960338.55395593983</v>
      </c>
      <c r="BB593" s="24">
        <v>967837.28119465464</v>
      </c>
      <c r="BC593" s="21">
        <v>975214.24091008469</v>
      </c>
    </row>
    <row r="594" spans="1:55" ht="16" x14ac:dyDescent="0.45">
      <c r="A594" s="13" t="s">
        <v>58</v>
      </c>
      <c r="B594" s="14" t="s">
        <v>170</v>
      </c>
      <c r="C594" s="15" t="s">
        <v>174</v>
      </c>
      <c r="D594" s="16" t="s">
        <v>20</v>
      </c>
      <c r="E594" s="17" t="s">
        <v>20</v>
      </c>
      <c r="F594" s="17" t="s">
        <v>20</v>
      </c>
      <c r="G594" s="17" t="s">
        <v>20</v>
      </c>
      <c r="H594" s="17" t="s">
        <v>20</v>
      </c>
      <c r="I594" s="17" t="s">
        <v>34</v>
      </c>
      <c r="J594" s="17" t="s">
        <v>20</v>
      </c>
      <c r="K594" s="17" t="s">
        <v>20</v>
      </c>
      <c r="L594" s="17" t="s">
        <v>20</v>
      </c>
      <c r="M594" s="17" t="s">
        <v>20</v>
      </c>
      <c r="N594" s="17" t="s">
        <v>34</v>
      </c>
      <c r="O594" s="17" t="s">
        <v>20</v>
      </c>
      <c r="P594" s="17" t="s">
        <v>34</v>
      </c>
      <c r="Q594" s="17" t="s">
        <v>20</v>
      </c>
      <c r="R594" s="18">
        <f>VLOOKUP($A594&amp;"_"&amp;$C594,watf_2016!$A:$AD,5,FALSE)</f>
        <v>48371810</v>
      </c>
      <c r="S594" s="18" t="e">
        <f>VLOOKUP($A594&amp;"_"&amp;$C594,watf_2017!$A:$AD,18,FALSE)</f>
        <v>#N/A</v>
      </c>
      <c r="T594" s="18">
        <f>VLOOKUP($A594&amp;"_"&amp;$C594,watf_2018!$A:$AD,18,FALSE)</f>
        <v>61288934</v>
      </c>
      <c r="U594" s="18">
        <f>VLOOKUP($A594&amp;"_"&amp;$C594,watf_2019!$A:$AD,18,FALSE)</f>
        <v>53439217</v>
      </c>
      <c r="V594" s="18">
        <f>VLOOKUP($A594&amp;"_"&amp;$C594,watf_2020!$A:$AD,19,FALSE)</f>
        <v>52066593</v>
      </c>
      <c r="W594" s="18">
        <f>VLOOKUP($A594&amp;"_"&amp;$C594,watf_2021!$A:$AD,18,FALSE)</f>
        <v>28259308</v>
      </c>
      <c r="X594" s="18">
        <f>VLOOKUP($A594&amp;"_"&amp;$C594,watf_2021!$A:$AD,19,FALSE)</f>
        <v>26880430.00179847</v>
      </c>
      <c r="Y594" s="18">
        <v>45170926</v>
      </c>
      <c r="Z594" s="18">
        <v>53170130.192765214</v>
      </c>
      <c r="AA594" s="18">
        <v>59028539.685976282</v>
      </c>
      <c r="AB594" s="18">
        <v>64825801.612264432</v>
      </c>
      <c r="AC594" s="18">
        <v>69714738.52090244</v>
      </c>
      <c r="AD594" s="18">
        <v>73908621.811543748</v>
      </c>
      <c r="AE594" s="18">
        <v>77667481.136749923</v>
      </c>
      <c r="AF594" s="18">
        <v>81378261.95365119</v>
      </c>
      <c r="AG594" s="18">
        <v>84893677.702640668</v>
      </c>
      <c r="AH594" s="18">
        <v>88239337.084478438</v>
      </c>
      <c r="AI594" s="18">
        <v>91524097.562913164</v>
      </c>
      <c r="AJ594" s="18">
        <v>94759475.350296006</v>
      </c>
      <c r="AK594" s="18">
        <v>97837834.488255143</v>
      </c>
      <c r="AL594" s="18">
        <v>100807893.72206265</v>
      </c>
      <c r="AM594" s="18">
        <v>103251309.72909172</v>
      </c>
      <c r="AN594" s="18">
        <v>105115443.4233498</v>
      </c>
      <c r="AO594" s="18">
        <v>106791800.67345864</v>
      </c>
      <c r="AP594" s="18">
        <v>108323154.36727256</v>
      </c>
      <c r="AQ594" s="18">
        <v>109610403.94303995</v>
      </c>
      <c r="AR594" s="18">
        <v>110895487.6717691</v>
      </c>
      <c r="AS594" s="18">
        <v>112176320.72135431</v>
      </c>
      <c r="AT594" s="18">
        <v>113450846.62475462</v>
      </c>
      <c r="AU594" s="18">
        <v>114717039.60701592</v>
      </c>
      <c r="AV594" s="18">
        <v>115972907.58760032</v>
      </c>
      <c r="AW594" s="18">
        <v>117216495.77213104</v>
      </c>
      <c r="AX594" s="18">
        <v>118445890.74987161</v>
      </c>
      <c r="AY594" s="18">
        <v>119659225.0153275</v>
      </c>
      <c r="AZ594" s="18">
        <v>120854681.83436224</v>
      </c>
      <c r="BA594" s="18">
        <v>122030500.37721962</v>
      </c>
      <c r="BB594" s="18">
        <v>123184981.04289727</v>
      </c>
      <c r="BC594" s="15">
        <v>124316685.70378093</v>
      </c>
    </row>
    <row r="595" spans="1:55" ht="16" x14ac:dyDescent="0.45">
      <c r="A595" s="19" t="s">
        <v>19</v>
      </c>
      <c r="B595" s="20" t="s">
        <v>170</v>
      </c>
      <c r="C595" s="21" t="s">
        <v>175</v>
      </c>
      <c r="D595" s="22" t="s">
        <v>20</v>
      </c>
      <c r="E595" s="23" t="s">
        <v>20</v>
      </c>
      <c r="F595" s="23" t="s">
        <v>20</v>
      </c>
      <c r="G595" s="23" t="s">
        <v>20</v>
      </c>
      <c r="H595" s="23" t="s">
        <v>20</v>
      </c>
      <c r="I595" s="23" t="s">
        <v>34</v>
      </c>
      <c r="J595" s="23" t="s">
        <v>20</v>
      </c>
      <c r="K595" s="23" t="s">
        <v>20</v>
      </c>
      <c r="L595" s="23" t="s">
        <v>20</v>
      </c>
      <c r="M595" s="23" t="s">
        <v>20</v>
      </c>
      <c r="N595" s="23" t="s">
        <v>20</v>
      </c>
      <c r="O595" s="23" t="s">
        <v>20</v>
      </c>
      <c r="P595" s="23" t="s">
        <v>20</v>
      </c>
      <c r="Q595" s="23" t="s">
        <v>20</v>
      </c>
      <c r="R595" s="24">
        <f>VLOOKUP($A595&amp;"_"&amp;$C595,watf_2016!$A:$AD,5,FALSE)</f>
        <v>57750</v>
      </c>
      <c r="S595" s="24">
        <f>VLOOKUP($A595&amp;"_"&amp;$C595,watf_2017!$A:$AD,18,FALSE)</f>
        <v>76851</v>
      </c>
      <c r="T595" s="24">
        <f>VLOOKUP($A595&amp;"_"&amp;$C595,watf_2018!$A:$AD,18,FALSE)</f>
        <v>72521</v>
      </c>
      <c r="U595" s="24">
        <f>VLOOKUP($A595&amp;"_"&amp;$C595,watf_2019!$A:$AD,18,FALSE)</f>
        <v>60963</v>
      </c>
      <c r="V595" s="24">
        <f>VLOOKUP($A595&amp;"_"&amp;$C595,watf_2020!$A:$AD,19,FALSE)</f>
        <v>69871</v>
      </c>
      <c r="W595" s="24">
        <f>VLOOKUP($A595&amp;"_"&amp;$C595,watf_2021!$A:$AD,18,FALSE)</f>
        <v>73254</v>
      </c>
      <c r="X595" s="24">
        <f>VLOOKUP($A595&amp;"_"&amp;$C595,watf_2021!$A:$AD,19,FALSE)</f>
        <v>46083.819840943048</v>
      </c>
      <c r="Y595" s="24">
        <v>58603</v>
      </c>
      <c r="Z595" s="24">
        <v>71812.783535794588</v>
      </c>
      <c r="AA595" s="24">
        <v>78402.331602717488</v>
      </c>
      <c r="AB595" s="24">
        <v>84494.92480121422</v>
      </c>
      <c r="AC595" s="24">
        <v>88283.63274098438</v>
      </c>
      <c r="AD595" s="24">
        <v>91525.156228400127</v>
      </c>
      <c r="AE595" s="24">
        <v>94169.105534695365</v>
      </c>
      <c r="AF595" s="24">
        <v>96707.960965868857</v>
      </c>
      <c r="AG595" s="24">
        <v>99265.682237917339</v>
      </c>
      <c r="AH595" s="24">
        <v>101731.8719701471</v>
      </c>
      <c r="AI595" s="24">
        <v>104140.60917269136</v>
      </c>
      <c r="AJ595" s="24">
        <v>106501.22545767039</v>
      </c>
      <c r="AK595" s="24">
        <v>108723.35854994027</v>
      </c>
      <c r="AL595" s="24">
        <v>110844.59996845054</v>
      </c>
      <c r="AM595" s="24">
        <v>112925.09148812522</v>
      </c>
      <c r="AN595" s="24">
        <v>114928.63608821406</v>
      </c>
      <c r="AO595" s="24">
        <v>116881.27655711351</v>
      </c>
      <c r="AP595" s="24">
        <v>118816.56178942922</v>
      </c>
      <c r="AQ595" s="24">
        <v>120717.95406548471</v>
      </c>
      <c r="AR595" s="24">
        <v>122619.34634154016</v>
      </c>
      <c r="AS595" s="24">
        <v>124520.73861759568</v>
      </c>
      <c r="AT595" s="24">
        <v>126422.13089365115</v>
      </c>
      <c r="AU595" s="24">
        <v>128323.52316970663</v>
      </c>
      <c r="AV595" s="24">
        <v>130224.91544576213</v>
      </c>
      <c r="AW595" s="24">
        <v>132126.30772181763</v>
      </c>
      <c r="AX595" s="24">
        <v>134027.6999978731</v>
      </c>
      <c r="AY595" s="24">
        <v>135929.0922739286</v>
      </c>
      <c r="AZ595" s="24">
        <v>137830.4845499841</v>
      </c>
      <c r="BA595" s="24">
        <v>139731.8768260396</v>
      </c>
      <c r="BB595" s="24">
        <v>141633.26910209507</v>
      </c>
      <c r="BC595" s="21">
        <v>143572.97847316077</v>
      </c>
    </row>
    <row r="596" spans="1:55" ht="16" x14ac:dyDescent="0.45">
      <c r="A596" s="13" t="s">
        <v>22</v>
      </c>
      <c r="B596" s="14" t="s">
        <v>170</v>
      </c>
      <c r="C596" s="15" t="s">
        <v>175</v>
      </c>
      <c r="D596" s="16" t="s">
        <v>20</v>
      </c>
      <c r="E596" s="17" t="s">
        <v>20</v>
      </c>
      <c r="F596" s="17" t="s">
        <v>20</v>
      </c>
      <c r="G596" s="17" t="s">
        <v>20</v>
      </c>
      <c r="H596" s="17" t="s">
        <v>20</v>
      </c>
      <c r="I596" s="17" t="s">
        <v>34</v>
      </c>
      <c r="J596" s="17" t="s">
        <v>20</v>
      </c>
      <c r="K596" s="17" t="s">
        <v>20</v>
      </c>
      <c r="L596" s="17" t="s">
        <v>20</v>
      </c>
      <c r="M596" s="17" t="s">
        <v>20</v>
      </c>
      <c r="N596" s="17" t="s">
        <v>20</v>
      </c>
      <c r="O596" s="17" t="s">
        <v>20</v>
      </c>
      <c r="P596" s="17" t="s">
        <v>20</v>
      </c>
      <c r="Q596" s="17" t="s">
        <v>20</v>
      </c>
      <c r="R596" s="18">
        <f>VLOOKUP($A596&amp;"_"&amp;$C596,watf_2016!$A:$AD,5,FALSE)</f>
        <v>7037935</v>
      </c>
      <c r="S596" s="18">
        <f>VLOOKUP($A596&amp;"_"&amp;$C596,watf_2017!$A:$AD,18,FALSE)</f>
        <v>7368105</v>
      </c>
      <c r="T596" s="18">
        <f>VLOOKUP($A596&amp;"_"&amp;$C596,watf_2018!$A:$AD,18,FALSE)</f>
        <v>7932497</v>
      </c>
      <c r="U596" s="18">
        <f>VLOOKUP($A596&amp;"_"&amp;$C596,watf_2019!$A:$AD,18,FALSE)</f>
        <v>8375433</v>
      </c>
      <c r="V596" s="18">
        <f>VLOOKUP($A596&amp;"_"&amp;$C596,watf_2020!$A:$AD,19,FALSE)</f>
        <v>8863356</v>
      </c>
      <c r="W596" s="18">
        <f>VLOOKUP($A596&amp;"_"&amp;$C596,watf_2021!$A:$AD,18,FALSE)</f>
        <v>1985074</v>
      </c>
      <c r="X596" s="18">
        <f>VLOOKUP($A596&amp;"_"&amp;$C596,watf_2021!$A:$AD,19,FALSE)</f>
        <v>4538423.0745246038</v>
      </c>
      <c r="Y596" s="18">
        <v>7784935</v>
      </c>
      <c r="Z596" s="18">
        <v>9306461.0762042254</v>
      </c>
      <c r="AA596" s="18">
        <v>9902287.939526137</v>
      </c>
      <c r="AB596" s="18">
        <v>10441297.848918399</v>
      </c>
      <c r="AC596" s="18">
        <v>10967381.657524709</v>
      </c>
      <c r="AD596" s="18">
        <v>11411241.240886547</v>
      </c>
      <c r="AE596" s="18">
        <v>11829073.266203506</v>
      </c>
      <c r="AF596" s="18">
        <v>12187118.767933078</v>
      </c>
      <c r="AG596" s="18">
        <v>12583153.089012234</v>
      </c>
      <c r="AH596" s="18">
        <v>12985622.838654991</v>
      </c>
      <c r="AI596" s="18">
        <v>13394238.051300364</v>
      </c>
      <c r="AJ596" s="18">
        <v>13809894.718253464</v>
      </c>
      <c r="AK596" s="18">
        <v>14222266.029155027</v>
      </c>
      <c r="AL596" s="18">
        <v>14627993.967767933</v>
      </c>
      <c r="AM596" s="18">
        <v>15044541.552039394</v>
      </c>
      <c r="AN596" s="18">
        <v>15464834.234219095</v>
      </c>
      <c r="AO596" s="18">
        <v>15889398.991736555</v>
      </c>
      <c r="AP596" s="18">
        <v>16317171.972420193</v>
      </c>
      <c r="AQ596" s="18">
        <v>16749548.58060242</v>
      </c>
      <c r="AR596" s="18">
        <v>17180045.934223544</v>
      </c>
      <c r="AS596" s="18">
        <v>17611590.708046008</v>
      </c>
      <c r="AT596" s="18">
        <v>18043137.185368143</v>
      </c>
      <c r="AU596" s="18">
        <v>18475513.793540973</v>
      </c>
      <c r="AV596" s="18">
        <v>18906011.147158794</v>
      </c>
      <c r="AW596" s="18">
        <v>19337555.920980044</v>
      </c>
      <c r="AX596" s="18">
        <v>19769102.39830181</v>
      </c>
      <c r="AY596" s="18">
        <v>20201479.006474499</v>
      </c>
      <c r="AZ596" s="18">
        <v>20631976.360092267</v>
      </c>
      <c r="BA596" s="18">
        <v>21063521.133913517</v>
      </c>
      <c r="BB596" s="18">
        <v>21495067.611235287</v>
      </c>
      <c r="BC596" s="15">
        <v>21935610.661847636</v>
      </c>
    </row>
    <row r="597" spans="1:55" ht="16" x14ac:dyDescent="0.45">
      <c r="A597" s="19" t="s">
        <v>23</v>
      </c>
      <c r="B597" s="20" t="s">
        <v>170</v>
      </c>
      <c r="C597" s="21" t="s">
        <v>175</v>
      </c>
      <c r="D597" s="22" t="s">
        <v>20</v>
      </c>
      <c r="E597" s="23" t="s">
        <v>20</v>
      </c>
      <c r="F597" s="23" t="s">
        <v>20</v>
      </c>
      <c r="G597" s="23" t="s">
        <v>20</v>
      </c>
      <c r="H597" s="23" t="s">
        <v>20</v>
      </c>
      <c r="I597" s="23" t="s">
        <v>34</v>
      </c>
      <c r="J597" s="23" t="s">
        <v>20</v>
      </c>
      <c r="K597" s="23" t="s">
        <v>20</v>
      </c>
      <c r="L597" s="23" t="s">
        <v>20</v>
      </c>
      <c r="M597" s="23" t="s">
        <v>20</v>
      </c>
      <c r="N597" s="23" t="s">
        <v>20</v>
      </c>
      <c r="O597" s="23" t="s">
        <v>20</v>
      </c>
      <c r="P597" s="23" t="s">
        <v>20</v>
      </c>
      <c r="Q597" s="23" t="s">
        <v>20</v>
      </c>
      <c r="R597" s="24">
        <f>VLOOKUP($A597&amp;"_"&amp;$C597,watf_2016!$A:$AD,5,FALSE)</f>
        <v>7095685</v>
      </c>
      <c r="S597" s="24">
        <f>VLOOKUP($A597&amp;"_"&amp;$C597,watf_2017!$A:$AD,18,FALSE)</f>
        <v>7456896</v>
      </c>
      <c r="T597" s="24">
        <f>VLOOKUP($A597&amp;"_"&amp;$C597,watf_2018!$A:$AD,18,FALSE)</f>
        <v>8005366</v>
      </c>
      <c r="U597" s="24">
        <f>VLOOKUP($A597&amp;"_"&amp;$C597,watf_2019!$A:$AD,18,FALSE)</f>
        <v>8436396</v>
      </c>
      <c r="V597" s="24">
        <f>VLOOKUP($A597&amp;"_"&amp;$C597,watf_2020!$A:$AD,19,FALSE)</f>
        <v>8933713</v>
      </c>
      <c r="W597" s="24">
        <f>VLOOKUP($A597&amp;"_"&amp;$C597,watf_2021!$A:$AD,18,FALSE)</f>
        <v>2059604</v>
      </c>
      <c r="X597" s="24">
        <f>VLOOKUP($A597&amp;"_"&amp;$C597,watf_2021!$A:$AD,19,FALSE)</f>
        <v>4584724.7141322261</v>
      </c>
      <c r="Y597" s="24">
        <v>7848305</v>
      </c>
      <c r="Z597" s="24">
        <v>9383973.6130260229</v>
      </c>
      <c r="AA597" s="24">
        <v>9986756.1498843934</v>
      </c>
      <c r="AB597" s="24">
        <v>10532189.94476058</v>
      </c>
      <c r="AC597" s="24">
        <v>11062384.49739374</v>
      </c>
      <c r="AD597" s="24">
        <v>11509757.335058389</v>
      </c>
      <c r="AE597" s="24">
        <v>11930488.858768173</v>
      </c>
      <c r="AF597" s="24">
        <v>12291292.365199385</v>
      </c>
      <c r="AG597" s="24">
        <v>12690126.656426784</v>
      </c>
      <c r="AH597" s="24">
        <v>13095308.700253997</v>
      </c>
      <c r="AI597" s="24">
        <v>13506582.45461219</v>
      </c>
      <c r="AJ597" s="24">
        <v>13924853.792638959</v>
      </c>
      <c r="AK597" s="24">
        <v>14339699.210543998</v>
      </c>
      <c r="AL597" s="24">
        <v>14747796.265582994</v>
      </c>
      <c r="AM597" s="24">
        <v>15166678.767378988</v>
      </c>
      <c r="AN597" s="24">
        <v>15589231.649524385</v>
      </c>
      <c r="AO597" s="24">
        <v>16016008.268341472</v>
      </c>
      <c r="AP597" s="24">
        <v>16445977.694374662</v>
      </c>
      <c r="AQ597" s="24">
        <v>16880519.632258657</v>
      </c>
      <c r="AR597" s="24">
        <v>17313181.173443075</v>
      </c>
      <c r="AS597" s="24">
        <v>17746890.77141045</v>
      </c>
      <c r="AT597" s="24">
        <v>18180602.073912822</v>
      </c>
      <c r="AU597" s="24">
        <v>18615144.011787411</v>
      </c>
      <c r="AV597" s="24">
        <v>19047805.552968528</v>
      </c>
      <c r="AW597" s="24">
        <v>19481515.150934685</v>
      </c>
      <c r="AX597" s="24">
        <v>19915226.453436691</v>
      </c>
      <c r="AY597" s="24">
        <v>20349768.391311139</v>
      </c>
      <c r="AZ597" s="24">
        <v>20782429.9324922</v>
      </c>
      <c r="BA597" s="24">
        <v>21216139.530458361</v>
      </c>
      <c r="BB597" s="24">
        <v>21649850.832960363</v>
      </c>
      <c r="BC597" s="21">
        <v>22092602.516906008</v>
      </c>
    </row>
    <row r="598" spans="1:55" ht="16" x14ac:dyDescent="0.45">
      <c r="A598" s="13" t="s">
        <v>24</v>
      </c>
      <c r="B598" s="14" t="s">
        <v>170</v>
      </c>
      <c r="C598" s="15" t="s">
        <v>175</v>
      </c>
      <c r="D598" s="16" t="s">
        <v>20</v>
      </c>
      <c r="E598" s="17" t="s">
        <v>20</v>
      </c>
      <c r="F598" s="17" t="s">
        <v>20</v>
      </c>
      <c r="G598" s="17" t="s">
        <v>20</v>
      </c>
      <c r="H598" s="17" t="s">
        <v>20</v>
      </c>
      <c r="I598" s="17" t="s">
        <v>34</v>
      </c>
      <c r="J598" s="17" t="s">
        <v>20</v>
      </c>
      <c r="K598" s="17" t="s">
        <v>20</v>
      </c>
      <c r="L598" s="17" t="s">
        <v>20</v>
      </c>
      <c r="M598" s="17" t="s">
        <v>20</v>
      </c>
      <c r="N598" s="17" t="s">
        <v>20</v>
      </c>
      <c r="O598" s="17" t="s">
        <v>20</v>
      </c>
      <c r="P598" s="17" t="s">
        <v>20</v>
      </c>
      <c r="Q598" s="17" t="s">
        <v>20</v>
      </c>
      <c r="R598" s="18">
        <f>VLOOKUP($A598&amp;"_"&amp;$C598,watf_2016!$A:$AD,5,FALSE)</f>
        <v>102959</v>
      </c>
      <c r="S598" s="18">
        <f>VLOOKUP($A598&amp;"_"&amp;$C598,watf_2017!$A:$AD,18,FALSE)</f>
        <v>103570</v>
      </c>
      <c r="T598" s="18">
        <f>VLOOKUP($A598&amp;"_"&amp;$C598,watf_2018!$A:$AD,18,FALSE)</f>
        <v>116370</v>
      </c>
      <c r="U598" s="18">
        <f>VLOOKUP($A598&amp;"_"&amp;$C598,watf_2019!$A:$AD,18,FALSE)</f>
        <v>106242.28</v>
      </c>
      <c r="V598" s="18">
        <f>VLOOKUP($A598&amp;"_"&amp;$C598,watf_2020!$A:$AD,19,FALSE)</f>
        <v>103830</v>
      </c>
      <c r="W598" s="18">
        <f>VLOOKUP($A598&amp;"_"&amp;$C598,watf_2021!$A:$AD,18,FALSE)</f>
        <v>48537.13</v>
      </c>
      <c r="X598" s="18">
        <f>VLOOKUP($A598&amp;"_"&amp;$C598,watf_2021!$A:$AD,19,FALSE)</f>
        <v>58926.989997131102</v>
      </c>
      <c r="Y598" s="18">
        <v>63601.432000000001</v>
      </c>
      <c r="Z598" s="18">
        <v>69686.135114967925</v>
      </c>
      <c r="AA598" s="18">
        <v>81346.70491250373</v>
      </c>
      <c r="AB598" s="18">
        <v>95092.394971995178</v>
      </c>
      <c r="AC598" s="18">
        <v>103475.22712953706</v>
      </c>
      <c r="AD598" s="18">
        <v>110602.21735609877</v>
      </c>
      <c r="AE598" s="18">
        <v>114885.18424801974</v>
      </c>
      <c r="AF598" s="18">
        <v>119194.50602484331</v>
      </c>
      <c r="AG598" s="18">
        <v>123388.09009294822</v>
      </c>
      <c r="AH598" s="18">
        <v>127228.57716198335</v>
      </c>
      <c r="AI598" s="18">
        <v>130928.67566349619</v>
      </c>
      <c r="AJ598" s="18">
        <v>134492.6829076806</v>
      </c>
      <c r="AK598" s="18">
        <v>137876.34866317356</v>
      </c>
      <c r="AL598" s="18">
        <v>141120.27481160275</v>
      </c>
      <c r="AM598" s="18">
        <v>144362.06359503773</v>
      </c>
      <c r="AN598" s="18">
        <v>147640.07080152867</v>
      </c>
      <c r="AO598" s="18">
        <v>150932.01963746673</v>
      </c>
      <c r="AP598" s="18">
        <v>154303.0631594985</v>
      </c>
      <c r="AQ598" s="18">
        <v>157766.77262099602</v>
      </c>
      <c r="AR598" s="18">
        <v>161244.86478571524</v>
      </c>
      <c r="AS598" s="18">
        <v>164695.10113048786</v>
      </c>
      <c r="AT598" s="18">
        <v>168158.77576819359</v>
      </c>
      <c r="AU598" s="18">
        <v>171622.48522969114</v>
      </c>
      <c r="AV598" s="18">
        <v>175100.57739441033</v>
      </c>
      <c r="AW598" s="18">
        <v>178550.81373918292</v>
      </c>
      <c r="AX598" s="18">
        <v>182014.48837688816</v>
      </c>
      <c r="AY598" s="18">
        <v>185478.19783838623</v>
      </c>
      <c r="AZ598" s="18">
        <v>188956.29000310489</v>
      </c>
      <c r="BA598" s="18">
        <v>192406.52634787801</v>
      </c>
      <c r="BB598" s="18">
        <v>195870.20098558324</v>
      </c>
      <c r="BC598" s="15">
        <v>199379.71478190323</v>
      </c>
    </row>
    <row r="599" spans="1:55" ht="16" x14ac:dyDescent="0.45">
      <c r="A599" s="19" t="s">
        <v>25</v>
      </c>
      <c r="B599" s="20" t="s">
        <v>170</v>
      </c>
      <c r="C599" s="21" t="s">
        <v>175</v>
      </c>
      <c r="D599" s="22" t="s">
        <v>20</v>
      </c>
      <c r="E599" s="23" t="s">
        <v>20</v>
      </c>
      <c r="F599" s="23" t="s">
        <v>20</v>
      </c>
      <c r="G599" s="23" t="s">
        <v>20</v>
      </c>
      <c r="H599" s="23" t="s">
        <v>20</v>
      </c>
      <c r="I599" s="23" t="s">
        <v>34</v>
      </c>
      <c r="J599" s="23" t="s">
        <v>20</v>
      </c>
      <c r="K599" s="23" t="s">
        <v>20</v>
      </c>
      <c r="L599" s="23" t="s">
        <v>20</v>
      </c>
      <c r="M599" s="23" t="s">
        <v>20</v>
      </c>
      <c r="N599" s="23" t="s">
        <v>20</v>
      </c>
      <c r="O599" s="23" t="s">
        <v>20</v>
      </c>
      <c r="P599" s="23" t="s">
        <v>20</v>
      </c>
      <c r="Q599" s="23" t="s">
        <v>20</v>
      </c>
      <c r="R599" s="24">
        <f>VLOOKUP($A599&amp;"_"&amp;$C599,watf_2016!$A:$AD,5,FALSE)</f>
        <v>71753</v>
      </c>
      <c r="S599" s="24">
        <f>VLOOKUP($A599&amp;"_"&amp;$C599,watf_2017!$A:$AD,18,FALSE)</f>
        <v>116880</v>
      </c>
      <c r="T599" s="24">
        <f>VLOOKUP($A599&amp;"_"&amp;$C599,watf_2018!$A:$AD,18,FALSE)</f>
        <v>111970</v>
      </c>
      <c r="U599" s="24">
        <f>VLOOKUP($A599&amp;"_"&amp;$C599,watf_2019!$A:$AD,18,FALSE)</f>
        <v>104631</v>
      </c>
      <c r="V599" s="24">
        <f>VLOOKUP($A599&amp;"_"&amp;$C599,watf_2020!$A:$AD,19,FALSE)</f>
        <v>109166</v>
      </c>
      <c r="W599" s="24">
        <f>VLOOKUP($A599&amp;"_"&amp;$C599,watf_2021!$A:$AD,18,FALSE)</f>
        <v>44560</v>
      </c>
      <c r="X599" s="24">
        <f>VLOOKUP($A599&amp;"_"&amp;$C599,watf_2021!$A:$AD,19,FALSE)</f>
        <v>70544.850261527681</v>
      </c>
      <c r="Y599" s="24">
        <v>90318</v>
      </c>
      <c r="Z599" s="24">
        <v>101906.56570626184</v>
      </c>
      <c r="AA599" s="24">
        <v>107690.94106152761</v>
      </c>
      <c r="AB599" s="24">
        <v>112759.73139525605</v>
      </c>
      <c r="AC599" s="24">
        <v>117601.92398726934</v>
      </c>
      <c r="AD599" s="24">
        <v>121464.65697254134</v>
      </c>
      <c r="AE599" s="24">
        <v>124952.3020092504</v>
      </c>
      <c r="AF599" s="24">
        <v>127743.78157338408</v>
      </c>
      <c r="AG599" s="24">
        <v>130879.16624757269</v>
      </c>
      <c r="AH599" s="24">
        <v>134021.25204420846</v>
      </c>
      <c r="AI599" s="24">
        <v>137155.59735192254</v>
      </c>
      <c r="AJ599" s="24">
        <v>140323.57643935311</v>
      </c>
      <c r="AK599" s="24">
        <v>143382.80699939019</v>
      </c>
      <c r="AL599" s="24">
        <v>146311.42525522722</v>
      </c>
      <c r="AM599" s="24">
        <v>149281.02617873123</v>
      </c>
      <c r="AN599" s="24">
        <v>152249.86977101897</v>
      </c>
      <c r="AO599" s="24">
        <v>155190.77271033614</v>
      </c>
      <c r="AP599" s="24">
        <v>158103.98590357418</v>
      </c>
      <c r="AQ599" s="24">
        <v>160992.35320182395</v>
      </c>
      <c r="AR599" s="24">
        <v>163824.59273194574</v>
      </c>
      <c r="AS599" s="24">
        <v>166597.91361972172</v>
      </c>
      <c r="AT599" s="24">
        <v>169313.52663794477</v>
      </c>
      <c r="AU599" s="24">
        <v>171969.29972013846</v>
      </c>
      <c r="AV599" s="24">
        <v>174572.56486494245</v>
      </c>
      <c r="AW599" s="24">
        <v>177119.56225250143</v>
      </c>
      <c r="AX599" s="24">
        <v>179611.80359936864</v>
      </c>
      <c r="AY599" s="24">
        <v>182046.86742931549</v>
      </c>
      <c r="AZ599" s="24">
        <v>184432.89086736381</v>
      </c>
      <c r="BA599" s="24">
        <v>186765.17660864201</v>
      </c>
      <c r="BB599" s="24">
        <v>189045.52792221509</v>
      </c>
      <c r="BC599" s="21">
        <v>191345.17491081107</v>
      </c>
    </row>
    <row r="600" spans="1:55" ht="16" x14ac:dyDescent="0.45">
      <c r="A600" s="13" t="s">
        <v>22</v>
      </c>
      <c r="B600" s="14" t="s">
        <v>170</v>
      </c>
      <c r="C600" s="15" t="s">
        <v>176</v>
      </c>
      <c r="D600" s="16" t="s">
        <v>20</v>
      </c>
      <c r="E600" s="17" t="s">
        <v>20</v>
      </c>
      <c r="F600" s="17" t="s">
        <v>20</v>
      </c>
      <c r="G600" s="17" t="s">
        <v>20</v>
      </c>
      <c r="H600" s="17" t="s">
        <v>20</v>
      </c>
      <c r="I600" s="17" t="s">
        <v>34</v>
      </c>
      <c r="J600" s="17" t="s">
        <v>20</v>
      </c>
      <c r="K600" s="17" t="s">
        <v>20</v>
      </c>
      <c r="L600" s="17" t="s">
        <v>20</v>
      </c>
      <c r="M600" s="17" t="s">
        <v>20</v>
      </c>
      <c r="N600" s="17" t="s">
        <v>20</v>
      </c>
      <c r="O600" s="17" t="s">
        <v>20</v>
      </c>
      <c r="P600" s="17" t="s">
        <v>20</v>
      </c>
      <c r="Q600" s="17" t="s">
        <v>20</v>
      </c>
      <c r="R600" s="18">
        <f>VLOOKUP($A600&amp;"_"&amp;$C600,watf_2016!$A:$AD,5,FALSE)</f>
        <v>11163232</v>
      </c>
      <c r="S600" s="18">
        <f>VLOOKUP($A600&amp;"_"&amp;$C600,watf_2017!$A:$AD,18,FALSE)</f>
        <v>11762241</v>
      </c>
      <c r="T600" s="18">
        <f>VLOOKUP($A600&amp;"_"&amp;$C600,watf_2018!$A:$AD,18,FALSE)</f>
        <v>13735580</v>
      </c>
      <c r="U600" s="18">
        <f>VLOOKUP($A600&amp;"_"&amp;$C600,watf_2019!$A:$AD,18,FALSE)</f>
        <v>14813584</v>
      </c>
      <c r="V600" s="18">
        <f>VLOOKUP($A600&amp;"_"&amp;$C600,watf_2020!$A:$AD,19,FALSE)</f>
        <v>15449714</v>
      </c>
      <c r="W600" s="18">
        <f>VLOOKUP($A600&amp;"_"&amp;$C600,watf_2021!$A:$AD,18,FALSE)</f>
        <v>3875061</v>
      </c>
      <c r="X600" s="18">
        <f>VLOOKUP($A600&amp;"_"&amp;$C600,watf_2021!$A:$AD,19,FALSE)</f>
        <v>3472707.2866009944</v>
      </c>
      <c r="Y600" s="18">
        <v>11229575</v>
      </c>
      <c r="Z600" s="18">
        <v>14025087.072485404</v>
      </c>
      <c r="AA600" s="18">
        <v>15786703.980670435</v>
      </c>
      <c r="AB600" s="18">
        <v>17729616.335843071</v>
      </c>
      <c r="AC600" s="18">
        <v>19436586.644554846</v>
      </c>
      <c r="AD600" s="18">
        <v>20909635.500289708</v>
      </c>
      <c r="AE600" s="18">
        <v>22090689.304510985</v>
      </c>
      <c r="AF600" s="18">
        <v>23207496.155622385</v>
      </c>
      <c r="AG600" s="18">
        <v>24331683.544567149</v>
      </c>
      <c r="AH600" s="18">
        <v>25412041.465581302</v>
      </c>
      <c r="AI600" s="18">
        <v>26449128.127468072</v>
      </c>
      <c r="AJ600" s="18">
        <v>27446095.622045338</v>
      </c>
      <c r="AK600" s="18">
        <v>28381343.646480013</v>
      </c>
      <c r="AL600" s="18">
        <v>29256415.490526672</v>
      </c>
      <c r="AM600" s="18">
        <v>30089873.977413908</v>
      </c>
      <c r="AN600" s="18">
        <v>30888572.083484236</v>
      </c>
      <c r="AO600" s="18">
        <v>31654177.228256229</v>
      </c>
      <c r="AP600" s="18">
        <v>32389165.266253557</v>
      </c>
      <c r="AQ600" s="18">
        <v>33097387.153307214</v>
      </c>
      <c r="AR600" s="18">
        <v>33804002.444423832</v>
      </c>
      <c r="AS600" s="18">
        <v>34511482.140104719</v>
      </c>
      <c r="AT600" s="18">
        <v>35218963.18257302</v>
      </c>
      <c r="AU600" s="18">
        <v>35927185.069626696</v>
      </c>
      <c r="AV600" s="18">
        <v>36633800.360743307</v>
      </c>
      <c r="AW600" s="18">
        <v>37341280.056424178</v>
      </c>
      <c r="AX600" s="18">
        <v>38048761.098892473</v>
      </c>
      <c r="AY600" s="18">
        <v>38756982.985946149</v>
      </c>
      <c r="AZ600" s="18">
        <v>39463598.277062759</v>
      </c>
      <c r="BA600" s="18">
        <v>40171077.972743623</v>
      </c>
      <c r="BB600" s="18">
        <v>40878559.015211955</v>
      </c>
      <c r="BC600" s="15">
        <v>41584575.604338907</v>
      </c>
    </row>
    <row r="601" spans="1:55" ht="16" x14ac:dyDescent="0.45">
      <c r="A601" s="19" t="s">
        <v>23</v>
      </c>
      <c r="B601" s="20" t="s">
        <v>170</v>
      </c>
      <c r="C601" s="21" t="s">
        <v>176</v>
      </c>
      <c r="D601" s="22" t="s">
        <v>20</v>
      </c>
      <c r="E601" s="23" t="s">
        <v>20</v>
      </c>
      <c r="F601" s="23" t="s">
        <v>20</v>
      </c>
      <c r="G601" s="23" t="s">
        <v>20</v>
      </c>
      <c r="H601" s="23" t="s">
        <v>20</v>
      </c>
      <c r="I601" s="23" t="s">
        <v>34</v>
      </c>
      <c r="J601" s="23" t="s">
        <v>20</v>
      </c>
      <c r="K601" s="23" t="s">
        <v>20</v>
      </c>
      <c r="L601" s="23" t="s">
        <v>20</v>
      </c>
      <c r="M601" s="23" t="s">
        <v>20</v>
      </c>
      <c r="N601" s="23" t="s">
        <v>20</v>
      </c>
      <c r="O601" s="23" t="s">
        <v>20</v>
      </c>
      <c r="P601" s="23" t="s">
        <v>20</v>
      </c>
      <c r="Q601" s="23" t="s">
        <v>20</v>
      </c>
      <c r="R601" s="24">
        <f>VLOOKUP($A601&amp;"_"&amp;$C601,watf_2016!$A:$AD,5,FALSE)</f>
        <v>11269029</v>
      </c>
      <c r="S601" s="24">
        <f>VLOOKUP($A601&amp;"_"&amp;$C601,watf_2017!$A:$AD,18,FALSE)</f>
        <v>11828770</v>
      </c>
      <c r="T601" s="24">
        <f>VLOOKUP($A601&amp;"_"&amp;$C601,watf_2018!$A:$AD,18,FALSE)</f>
        <v>13810720</v>
      </c>
      <c r="U601" s="24">
        <f>VLOOKUP($A601&amp;"_"&amp;$C601,watf_2019!$A:$AD,18,FALSE)</f>
        <v>14904938</v>
      </c>
      <c r="V601" s="24">
        <f>VLOOKUP($A601&amp;"_"&amp;$C601,watf_2020!$A:$AD,19,FALSE)</f>
        <v>15555650</v>
      </c>
      <c r="W601" s="24">
        <f>VLOOKUP($A601&amp;"_"&amp;$C601,watf_2021!$A:$AD,18,FALSE)</f>
        <v>3894206</v>
      </c>
      <c r="X601" s="24">
        <f>VLOOKUP($A601&amp;"_"&amp;$C601,watf_2021!$A:$AD,19,FALSE)</f>
        <v>3520176.6984044695</v>
      </c>
      <c r="Y601" s="24">
        <v>12461457</v>
      </c>
      <c r="Z601" s="24">
        <v>15563636.154977616</v>
      </c>
      <c r="AA601" s="24">
        <v>17518502.065025032</v>
      </c>
      <c r="AB601" s="24">
        <v>19674551.494211137</v>
      </c>
      <c r="AC601" s="24">
        <v>21568776.084392726</v>
      </c>
      <c r="AD601" s="24">
        <v>23203418.087731164</v>
      </c>
      <c r="AE601" s="24">
        <v>24514033.244225502</v>
      </c>
      <c r="AF601" s="24">
        <v>25753353.570456021</v>
      </c>
      <c r="AG601" s="24">
        <v>27000864.077957638</v>
      </c>
      <c r="AH601" s="24">
        <v>28199737.034176122</v>
      </c>
      <c r="AI601" s="24">
        <v>29350591.883302249</v>
      </c>
      <c r="AJ601" s="24">
        <v>30456926.500958961</v>
      </c>
      <c r="AK601" s="24">
        <v>31494771.035665542</v>
      </c>
      <c r="AL601" s="24">
        <v>32465838.075735904</v>
      </c>
      <c r="AM601" s="24">
        <v>33390726.782176744</v>
      </c>
      <c r="AN601" s="24">
        <v>34277041.901384443</v>
      </c>
      <c r="AO601" s="24">
        <v>35126633.768445753</v>
      </c>
      <c r="AP601" s="24">
        <v>35942249.838601395</v>
      </c>
      <c r="AQ601" s="24">
        <v>36728163.516721718</v>
      </c>
      <c r="AR601" s="24">
        <v>37512294.355670847</v>
      </c>
      <c r="AS601" s="24">
        <v>38297384.424181938</v>
      </c>
      <c r="AT601" s="24">
        <v>39082475.987222746</v>
      </c>
      <c r="AU601" s="24">
        <v>39868389.665343083</v>
      </c>
      <c r="AV601" s="24">
        <v>40652520.504292212</v>
      </c>
      <c r="AW601" s="24">
        <v>41437610.572803289</v>
      </c>
      <c r="AX601" s="24">
        <v>42222702.135844082</v>
      </c>
      <c r="AY601" s="24">
        <v>43008615.813964419</v>
      </c>
      <c r="AZ601" s="24">
        <v>43792746.652913548</v>
      </c>
      <c r="BA601" s="24">
        <v>44577836.721424617</v>
      </c>
      <c r="BB601" s="24">
        <v>45362928.284465447</v>
      </c>
      <c r="BC601" s="21">
        <v>46146394.743943416</v>
      </c>
    </row>
    <row r="602" spans="1:55" ht="16" x14ac:dyDescent="0.45">
      <c r="A602" s="13" t="s">
        <v>24</v>
      </c>
      <c r="B602" s="14" t="s">
        <v>170</v>
      </c>
      <c r="C602" s="15" t="s">
        <v>176</v>
      </c>
      <c r="D602" s="16" t="s">
        <v>20</v>
      </c>
      <c r="E602" s="17" t="s">
        <v>20</v>
      </c>
      <c r="F602" s="17" t="s">
        <v>20</v>
      </c>
      <c r="G602" s="17" t="s">
        <v>20</v>
      </c>
      <c r="H602" s="17" t="s">
        <v>20</v>
      </c>
      <c r="I602" s="17" t="s">
        <v>34</v>
      </c>
      <c r="J602" s="17" t="s">
        <v>20</v>
      </c>
      <c r="K602" s="17" t="s">
        <v>20</v>
      </c>
      <c r="L602" s="17" t="s">
        <v>20</v>
      </c>
      <c r="M602" s="17" t="s">
        <v>20</v>
      </c>
      <c r="N602" s="17" t="s">
        <v>20</v>
      </c>
      <c r="O602" s="17" t="s">
        <v>20</v>
      </c>
      <c r="P602" s="17" t="s">
        <v>20</v>
      </c>
      <c r="Q602" s="17" t="s">
        <v>20</v>
      </c>
      <c r="R602" s="18">
        <f>VLOOKUP($A602&amp;"_"&amp;$C602,watf_2016!$A:$AD,5,FALSE)</f>
        <v>186847</v>
      </c>
      <c r="S602" s="18">
        <f>VLOOKUP($A602&amp;"_"&amp;$C602,watf_2017!$A:$AD,18,FALSE)</f>
        <v>195846</v>
      </c>
      <c r="T602" s="18">
        <f>VLOOKUP($A602&amp;"_"&amp;$C602,watf_2018!$A:$AD,18,FALSE)</f>
        <v>241663</v>
      </c>
      <c r="U602" s="18">
        <f>VLOOKUP($A602&amp;"_"&amp;$C602,watf_2019!$A:$AD,18,FALSE)</f>
        <v>249528</v>
      </c>
      <c r="V602" s="18">
        <f>VLOOKUP($A602&amp;"_"&amp;$C602,watf_2020!$A:$AD,19,FALSE)</f>
        <v>243443</v>
      </c>
      <c r="W602" s="18">
        <f>VLOOKUP($A602&amp;"_"&amp;$C602,watf_2021!$A:$AD,18,FALSE)</f>
        <v>193926.215</v>
      </c>
      <c r="X602" s="18">
        <f>VLOOKUP($A602&amp;"_"&amp;$C602,watf_2021!$A:$AD,19,FALSE)</f>
        <v>209601.32471312079</v>
      </c>
      <c r="Y602" s="18">
        <v>204745.44399999999</v>
      </c>
      <c r="Z602" s="18">
        <v>209566.32664872796</v>
      </c>
      <c r="AA602" s="18">
        <v>228481.96993668296</v>
      </c>
      <c r="AB602" s="18">
        <v>282830.11705358321</v>
      </c>
      <c r="AC602" s="18">
        <v>309063.07922468963</v>
      </c>
      <c r="AD602" s="18">
        <v>327544.48251491546</v>
      </c>
      <c r="AE602" s="18">
        <v>342952.2762004637</v>
      </c>
      <c r="AF602" s="18">
        <v>355099.14628942095</v>
      </c>
      <c r="AG602" s="18">
        <v>366955.17261229118</v>
      </c>
      <c r="AH602" s="18">
        <v>378914.63579614752</v>
      </c>
      <c r="AI602" s="18">
        <v>390874.59282259259</v>
      </c>
      <c r="AJ602" s="18">
        <v>403021.46291147685</v>
      </c>
      <c r="AK602" s="18">
        <v>414877.48923434899</v>
      </c>
      <c r="AL602" s="18">
        <v>426836.95241820056</v>
      </c>
      <c r="AM602" s="18">
        <v>438796.90944464848</v>
      </c>
      <c r="AN602" s="18">
        <v>450943.77953353367</v>
      </c>
      <c r="AO602" s="18">
        <v>462799.80585640104</v>
      </c>
      <c r="AP602" s="18">
        <v>474759.26904025266</v>
      </c>
      <c r="AQ602" s="18">
        <v>486719.22606670245</v>
      </c>
      <c r="AR602" s="18">
        <v>498866.09615558962</v>
      </c>
      <c r="AS602" s="18">
        <v>510722.12247845123</v>
      </c>
      <c r="AT602" s="18">
        <v>522681.58566230856</v>
      </c>
      <c r="AU602" s="18">
        <v>534641.54268875555</v>
      </c>
      <c r="AV602" s="18">
        <v>546788.41277763888</v>
      </c>
      <c r="AW602" s="18">
        <v>558644.43910050706</v>
      </c>
      <c r="AX602" s="18">
        <v>570603.90228436259</v>
      </c>
      <c r="AY602" s="18">
        <v>582563.85931080754</v>
      </c>
      <c r="AZ602" s="18">
        <v>594710.72939969564</v>
      </c>
      <c r="BA602" s="18">
        <v>606566.75572256104</v>
      </c>
      <c r="BB602" s="18">
        <v>618526.21890641085</v>
      </c>
      <c r="BC602" s="15">
        <v>630486.17593286245</v>
      </c>
    </row>
    <row r="603" spans="1:55" ht="16" x14ac:dyDescent="0.45">
      <c r="A603" s="19" t="s">
        <v>25</v>
      </c>
      <c r="B603" s="20" t="s">
        <v>170</v>
      </c>
      <c r="C603" s="21" t="s">
        <v>176</v>
      </c>
      <c r="D603" s="22" t="s">
        <v>20</v>
      </c>
      <c r="E603" s="23" t="s">
        <v>20</v>
      </c>
      <c r="F603" s="23" t="s">
        <v>20</v>
      </c>
      <c r="G603" s="23" t="s">
        <v>20</v>
      </c>
      <c r="H603" s="23" t="s">
        <v>20</v>
      </c>
      <c r="I603" s="23" t="s">
        <v>34</v>
      </c>
      <c r="J603" s="23" t="s">
        <v>20</v>
      </c>
      <c r="K603" s="23" t="s">
        <v>20</v>
      </c>
      <c r="L603" s="23" t="s">
        <v>20</v>
      </c>
      <c r="M603" s="23" t="s">
        <v>20</v>
      </c>
      <c r="N603" s="23" t="s">
        <v>20</v>
      </c>
      <c r="O603" s="23" t="s">
        <v>20</v>
      </c>
      <c r="P603" s="23" t="s">
        <v>20</v>
      </c>
      <c r="Q603" s="23" t="s">
        <v>20</v>
      </c>
      <c r="R603" s="24">
        <f>VLOOKUP($A603&amp;"_"&amp;$C603,watf_2016!$A:$AD,5,FALSE)</f>
        <v>102162</v>
      </c>
      <c r="S603" s="24">
        <f>VLOOKUP($A603&amp;"_"&amp;$C603,watf_2017!$A:$AD,18,FALSE)</f>
        <v>104175</v>
      </c>
      <c r="T603" s="24">
        <f>VLOOKUP($A603&amp;"_"&amp;$C603,watf_2018!$A:$AD,18,FALSE)</f>
        <v>111641</v>
      </c>
      <c r="U603" s="24">
        <f>VLOOKUP($A603&amp;"_"&amp;$C603,watf_2019!$A:$AD,18,FALSE)</f>
        <v>118137</v>
      </c>
      <c r="V603" s="24">
        <f>VLOOKUP($A603&amp;"_"&amp;$C603,watf_2020!$A:$AD,19,FALSE)</f>
        <v>122369</v>
      </c>
      <c r="W603" s="24">
        <f>VLOOKUP($A603&amp;"_"&amp;$C603,watf_2021!$A:$AD,18,FALSE)</f>
        <v>46066</v>
      </c>
      <c r="X603" s="24">
        <f>VLOOKUP($A603&amp;"_"&amp;$C603,watf_2021!$A:$AD,19,FALSE)</f>
        <v>47478.121393599999</v>
      </c>
      <c r="Y603" s="24">
        <v>103925</v>
      </c>
      <c r="Z603" s="24">
        <v>128451.46331169085</v>
      </c>
      <c r="AA603" s="24">
        <v>141145.12996518917</v>
      </c>
      <c r="AB603" s="24">
        <v>154717.12915211375</v>
      </c>
      <c r="AC603" s="24">
        <v>166305.06675090751</v>
      </c>
      <c r="AD603" s="24">
        <v>176107.36045128899</v>
      </c>
      <c r="AE603" s="24">
        <v>183845.65649240982</v>
      </c>
      <c r="AF603" s="24">
        <v>191029.67345651134</v>
      </c>
      <c r="AG603" s="24">
        <v>198174.7604690927</v>
      </c>
      <c r="AH603" s="24">
        <v>204936.23996277724</v>
      </c>
      <c r="AI603" s="24">
        <v>211337.19687572244</v>
      </c>
      <c r="AJ603" s="24">
        <v>217368.68131311191</v>
      </c>
      <c r="AK603" s="24">
        <v>222935.78543165978</v>
      </c>
      <c r="AL603" s="24">
        <v>228045.91745351112</v>
      </c>
      <c r="AM603" s="24">
        <v>232836.760509543</v>
      </c>
      <c r="AN603" s="24">
        <v>237321.1724989845</v>
      </c>
      <c r="AO603" s="24">
        <v>241550.8134242555</v>
      </c>
      <c r="AP603" s="24">
        <v>245534.21001134499</v>
      </c>
      <c r="AQ603" s="24">
        <v>249311.74996151443</v>
      </c>
      <c r="AR603" s="24">
        <v>253003.4314052836</v>
      </c>
      <c r="AS603" s="24">
        <v>256660.79828754629</v>
      </c>
      <c r="AT603" s="24">
        <v>260267.37577145878</v>
      </c>
      <c r="AU603" s="24">
        <v>263840.3117058787</v>
      </c>
      <c r="AV603" s="24">
        <v>267330.04780083243</v>
      </c>
      <c r="AW603" s="24">
        <v>270787.67283643602</v>
      </c>
      <c r="AX603" s="24">
        <v>274196.83920579491</v>
      </c>
      <c r="AY603" s="24">
        <v>277574.54600761028</v>
      </c>
      <c r="AZ603" s="24">
        <v>280871.60995688563</v>
      </c>
      <c r="BA603" s="24">
        <v>284138.67790962168</v>
      </c>
      <c r="BB603" s="24">
        <v>287359.52602220402</v>
      </c>
      <c r="BC603" s="21">
        <v>290538.70396862191</v>
      </c>
    </row>
    <row r="604" spans="1:55" ht="16" x14ac:dyDescent="0.45">
      <c r="A604" s="13" t="s">
        <v>22</v>
      </c>
      <c r="B604" s="14" t="s">
        <v>170</v>
      </c>
      <c r="C604" s="15" t="s">
        <v>177</v>
      </c>
      <c r="D604" s="16" t="s">
        <v>20</v>
      </c>
      <c r="E604" s="17" t="s">
        <v>20</v>
      </c>
      <c r="F604" s="17" t="s">
        <v>20</v>
      </c>
      <c r="G604" s="17" t="s">
        <v>20</v>
      </c>
      <c r="H604" s="17" t="s">
        <v>20</v>
      </c>
      <c r="I604" s="17" t="s">
        <v>34</v>
      </c>
      <c r="J604" s="17" t="s">
        <v>20</v>
      </c>
      <c r="K604" s="17" t="s">
        <v>20</v>
      </c>
      <c r="L604" s="17" t="s">
        <v>20</v>
      </c>
      <c r="M604" s="17" t="s">
        <v>20</v>
      </c>
      <c r="N604" s="17" t="s">
        <v>20</v>
      </c>
      <c r="O604" s="17" t="s">
        <v>20</v>
      </c>
      <c r="P604" s="17" t="s">
        <v>20</v>
      </c>
      <c r="Q604" s="17" t="s">
        <v>20</v>
      </c>
      <c r="R604" s="18">
        <f>VLOOKUP($A604&amp;"_"&amp;$C604,watf_2016!$A:$AD,5,FALSE)</f>
        <v>7203781</v>
      </c>
      <c r="S604" s="18">
        <f>VLOOKUP($A604&amp;"_"&amp;$C604,watf_2017!$A:$AD,18,FALSE)</f>
        <v>7601556</v>
      </c>
      <c r="T604" s="18">
        <f>VLOOKUP($A604&amp;"_"&amp;$C604,watf_2018!$A:$AD,18,FALSE)</f>
        <v>8230990</v>
      </c>
      <c r="U604" s="18">
        <f>VLOOKUP($A604&amp;"_"&amp;$C604,watf_2019!$A:$AD,18,FALSE)</f>
        <v>8834819</v>
      </c>
      <c r="V604" s="18">
        <f>VLOOKUP($A604&amp;"_"&amp;$C604,watf_2020!$A:$AD,19,FALSE)</f>
        <v>8605544</v>
      </c>
      <c r="W604" s="18">
        <f>VLOOKUP($A604&amp;"_"&amp;$C604,watf_2021!$A:$AD,18,FALSE)</f>
        <v>2419483</v>
      </c>
      <c r="X604" s="18">
        <f>VLOOKUP($A604&amp;"_"&amp;$C604,watf_2021!$A:$AD,19,FALSE)</f>
        <v>3666448.8728046208</v>
      </c>
      <c r="Y604" s="18">
        <v>6340882</v>
      </c>
      <c r="Z604" s="18">
        <v>8157219.0470610578</v>
      </c>
      <c r="AA604" s="18">
        <v>9470947.7240141854</v>
      </c>
      <c r="AB604" s="18">
        <v>10556732.157571144</v>
      </c>
      <c r="AC604" s="18">
        <v>11466667.164367184</v>
      </c>
      <c r="AD604" s="18">
        <v>12218487.209056789</v>
      </c>
      <c r="AE604" s="18">
        <v>12855753.257604703</v>
      </c>
      <c r="AF604" s="18">
        <v>13447149.206951505</v>
      </c>
      <c r="AG604" s="18">
        <v>14042205.529573485</v>
      </c>
      <c r="AH604" s="18">
        <v>14609458.070341606</v>
      </c>
      <c r="AI604" s="18">
        <v>15149295.783166165</v>
      </c>
      <c r="AJ604" s="18">
        <v>15664804.078376783</v>
      </c>
      <c r="AK604" s="18">
        <v>16142408.273671182</v>
      </c>
      <c r="AL604" s="18">
        <v>16583348.038726917</v>
      </c>
      <c r="AM604" s="18">
        <v>17000233.720485158</v>
      </c>
      <c r="AN604" s="18">
        <v>17398739.581240073</v>
      </c>
      <c r="AO604" s="18">
        <v>17777768.514314927</v>
      </c>
      <c r="AP604" s="18">
        <v>18139017.335217122</v>
      </c>
      <c r="AQ604" s="18">
        <v>18484278.53812319</v>
      </c>
      <c r="AR604" s="18">
        <v>18829539.741029259</v>
      </c>
      <c r="AS604" s="18">
        <v>19174800.943935324</v>
      </c>
      <c r="AT604" s="18">
        <v>19520062.146841392</v>
      </c>
      <c r="AU604" s="18">
        <v>19865323.34974746</v>
      </c>
      <c r="AV604" s="18">
        <v>20210584.552653529</v>
      </c>
      <c r="AW604" s="18">
        <v>20555845.755559597</v>
      </c>
      <c r="AX604" s="18">
        <v>20901106.958465666</v>
      </c>
      <c r="AY604" s="18">
        <v>21246368.161371734</v>
      </c>
      <c r="AZ604" s="18">
        <v>21591629.364277802</v>
      </c>
      <c r="BA604" s="18">
        <v>21936890.567183867</v>
      </c>
      <c r="BB604" s="18">
        <v>22282151.770089936</v>
      </c>
      <c r="BC604" s="15">
        <v>22638232.38658106</v>
      </c>
    </row>
    <row r="605" spans="1:55" ht="16" x14ac:dyDescent="0.45">
      <c r="A605" s="19" t="s">
        <v>23</v>
      </c>
      <c r="B605" s="20" t="s">
        <v>170</v>
      </c>
      <c r="C605" s="21" t="s">
        <v>177</v>
      </c>
      <c r="D605" s="22" t="s">
        <v>20</v>
      </c>
      <c r="E605" s="23" t="s">
        <v>20</v>
      </c>
      <c r="F605" s="23" t="s">
        <v>20</v>
      </c>
      <c r="G605" s="23" t="s">
        <v>20</v>
      </c>
      <c r="H605" s="23" t="s">
        <v>20</v>
      </c>
      <c r="I605" s="23" t="s">
        <v>34</v>
      </c>
      <c r="J605" s="23" t="s">
        <v>20</v>
      </c>
      <c r="K605" s="23" t="s">
        <v>20</v>
      </c>
      <c r="L605" s="23" t="s">
        <v>20</v>
      </c>
      <c r="M605" s="23" t="s">
        <v>20</v>
      </c>
      <c r="N605" s="23" t="s">
        <v>20</v>
      </c>
      <c r="O605" s="23" t="s">
        <v>20</v>
      </c>
      <c r="P605" s="23" t="s">
        <v>20</v>
      </c>
      <c r="Q605" s="23" t="s">
        <v>20</v>
      </c>
      <c r="R605" s="24">
        <f>VLOOKUP($A605&amp;"_"&amp;$C605,watf_2016!$A:$AD,5,FALSE)</f>
        <v>7240388</v>
      </c>
      <c r="S605" s="24">
        <f>VLOOKUP($A605&amp;"_"&amp;$C605,watf_2017!$A:$AD,18,FALSE)</f>
        <v>7610266</v>
      </c>
      <c r="T605" s="24">
        <f>VLOOKUP($A605&amp;"_"&amp;$C605,watf_2018!$A:$AD,18,FALSE)</f>
        <v>8235930</v>
      </c>
      <c r="U605" s="24">
        <f>VLOOKUP($A605&amp;"_"&amp;$C605,watf_2019!$A:$AD,18,FALSE)</f>
        <v>8841972</v>
      </c>
      <c r="V605" s="24">
        <f>VLOOKUP($A605&amp;"_"&amp;$C605,watf_2020!$A:$AD,19,FALSE)</f>
        <v>8689603</v>
      </c>
      <c r="W605" s="24">
        <f>VLOOKUP($A605&amp;"_"&amp;$C605,watf_2021!$A:$AD,18,FALSE)</f>
        <v>2501926</v>
      </c>
      <c r="X605" s="24">
        <f>VLOOKUP($A605&amp;"_"&amp;$C605,watf_2021!$A:$AD,19,FALSE)</f>
        <v>3747160.1972680427</v>
      </c>
      <c r="Y605" s="24">
        <v>6349967</v>
      </c>
      <c r="Z605" s="24">
        <v>8168906.4329866357</v>
      </c>
      <c r="AA605" s="24">
        <v>9484517.3756924011</v>
      </c>
      <c r="AB605" s="24">
        <v>10571857.484245183</v>
      </c>
      <c r="AC605" s="24">
        <v>11483096.214961134</v>
      </c>
      <c r="AD605" s="24">
        <v>12235993.441832336</v>
      </c>
      <c r="AE605" s="24">
        <v>12874172.543493534</v>
      </c>
      <c r="AF605" s="24">
        <v>13466415.824836077</v>
      </c>
      <c r="AG605" s="24">
        <v>14062324.72391209</v>
      </c>
      <c r="AH605" s="24">
        <v>14630390.004821552</v>
      </c>
      <c r="AI605" s="24">
        <v>15171001.178754674</v>
      </c>
      <c r="AJ605" s="24">
        <v>15687248.076712037</v>
      </c>
      <c r="AK605" s="24">
        <v>16165536.567048397</v>
      </c>
      <c r="AL605" s="24">
        <v>16607108.095597841</v>
      </c>
      <c r="AM605" s="24">
        <v>17024591.076977614</v>
      </c>
      <c r="AN605" s="24">
        <v>17423667.903371848</v>
      </c>
      <c r="AO605" s="24">
        <v>17803239.896206681</v>
      </c>
      <c r="AP605" s="24">
        <v>18165006.302129049</v>
      </c>
      <c r="AQ605" s="24">
        <v>18510762.183540162</v>
      </c>
      <c r="AR605" s="24">
        <v>18856518.064951267</v>
      </c>
      <c r="AS605" s="24">
        <v>19202273.946362376</v>
      </c>
      <c r="AT605" s="24">
        <v>19548029.827773485</v>
      </c>
      <c r="AU605" s="24">
        <v>19893785.709184598</v>
      </c>
      <c r="AV605" s="24">
        <v>20239541.590595704</v>
      </c>
      <c r="AW605" s="24">
        <v>20585297.472006813</v>
      </c>
      <c r="AX605" s="24">
        <v>20931053.353417926</v>
      </c>
      <c r="AY605" s="24">
        <v>21276809.234829031</v>
      </c>
      <c r="AZ605" s="24">
        <v>21622565.11624014</v>
      </c>
      <c r="BA605" s="24">
        <v>21968320.997651249</v>
      </c>
      <c r="BB605" s="24">
        <v>22314076.879062358</v>
      </c>
      <c r="BC605" s="21">
        <v>22670667.67574621</v>
      </c>
    </row>
    <row r="606" spans="1:55" ht="16" x14ac:dyDescent="0.45">
      <c r="A606" s="13" t="s">
        <v>24</v>
      </c>
      <c r="B606" s="14" t="s">
        <v>170</v>
      </c>
      <c r="C606" s="15" t="s">
        <v>177</v>
      </c>
      <c r="D606" s="16" t="s">
        <v>20</v>
      </c>
      <c r="E606" s="17" t="s">
        <v>20</v>
      </c>
      <c r="F606" s="17" t="s">
        <v>20</v>
      </c>
      <c r="G606" s="17" t="s">
        <v>20</v>
      </c>
      <c r="H606" s="17" t="s">
        <v>20</v>
      </c>
      <c r="I606" s="17" t="s">
        <v>34</v>
      </c>
      <c r="J606" s="17" t="s">
        <v>20</v>
      </c>
      <c r="K606" s="17" t="s">
        <v>20</v>
      </c>
      <c r="L606" s="17" t="s">
        <v>20</v>
      </c>
      <c r="M606" s="17" t="s">
        <v>20</v>
      </c>
      <c r="N606" s="17" t="s">
        <v>20</v>
      </c>
      <c r="O606" s="17" t="s">
        <v>20</v>
      </c>
      <c r="P606" s="17" t="s">
        <v>20</v>
      </c>
      <c r="Q606" s="17" t="s">
        <v>20</v>
      </c>
      <c r="R606" s="18">
        <f>VLOOKUP($A606&amp;"_"&amp;$C606,watf_2016!$A:$AD,5,FALSE)</f>
        <v>91379</v>
      </c>
      <c r="S606" s="18">
        <f>VLOOKUP($A606&amp;"_"&amp;$C606,watf_2017!$A:$AD,18,FALSE)</f>
        <v>85343</v>
      </c>
      <c r="T606" s="18">
        <f>VLOOKUP($A606&amp;"_"&amp;$C606,watf_2018!$A:$AD,18,FALSE)</f>
        <v>97507</v>
      </c>
      <c r="U606" s="18">
        <f>VLOOKUP($A606&amp;"_"&amp;$C606,watf_2019!$A:$AD,18,FALSE)</f>
        <v>98200</v>
      </c>
      <c r="V606" s="18">
        <f>VLOOKUP($A606&amp;"_"&amp;$C606,watf_2020!$A:$AD,19,FALSE)</f>
        <v>87517</v>
      </c>
      <c r="W606" s="18">
        <f>VLOOKUP($A606&amp;"_"&amp;$C606,watf_2021!$A:$AD,18,FALSE)</f>
        <v>57307</v>
      </c>
      <c r="X606" s="18">
        <f>VLOOKUP($A606&amp;"_"&amp;$C606,watf_2021!$A:$AD,19,FALSE)</f>
        <v>59933.048169428614</v>
      </c>
      <c r="Y606" s="18">
        <v>59343</v>
      </c>
      <c r="Z606" s="18">
        <v>51652.065743300736</v>
      </c>
      <c r="AA606" s="18">
        <v>62131.824220010873</v>
      </c>
      <c r="AB606" s="18">
        <v>72035.929118154148</v>
      </c>
      <c r="AC606" s="18">
        <v>81196.163223775235</v>
      </c>
      <c r="AD606" s="18">
        <v>87404.832170544731</v>
      </c>
      <c r="AE606" s="18">
        <v>92977.146875578663</v>
      </c>
      <c r="AF606" s="18">
        <v>97917.3803901145</v>
      </c>
      <c r="AG606" s="18">
        <v>102756.59490227675</v>
      </c>
      <c r="AH606" s="18">
        <v>106646.02330933294</v>
      </c>
      <c r="AI606" s="18">
        <v>110429.33987786713</v>
      </c>
      <c r="AJ606" s="18">
        <v>113591.34601644524</v>
      </c>
      <c r="AK606" s="18">
        <v>116563.15746600824</v>
      </c>
      <c r="AL606" s="18">
        <v>119139.81958282678</v>
      </c>
      <c r="AM606" s="18">
        <v>121846.38951006373</v>
      </c>
      <c r="AN606" s="18">
        <v>124769.33396946861</v>
      </c>
      <c r="AO606" s="18">
        <v>126494.54711091128</v>
      </c>
      <c r="AP606" s="18">
        <v>128796.2054180689</v>
      </c>
      <c r="AQ606" s="18">
        <v>130923.11590948177</v>
      </c>
      <c r="AR606" s="18">
        <v>133015.77316767105</v>
      </c>
      <c r="AS606" s="18">
        <v>135072.46453097565</v>
      </c>
      <c r="AT606" s="18">
        <v>137091.39170465127</v>
      </c>
      <c r="AU606" s="18">
        <v>139070.66647921645</v>
      </c>
      <c r="AV606" s="18">
        <v>141008.30623471571</v>
      </c>
      <c r="AW606" s="18">
        <v>142902.22922019576</v>
      </c>
      <c r="AX606" s="18">
        <v>144750.24959715561</v>
      </c>
      <c r="AY606" s="18">
        <v>146550.07223516924</v>
      </c>
      <c r="AZ606" s="18">
        <v>148299.28724728938</v>
      </c>
      <c r="BA606" s="18">
        <v>149995.3642522213</v>
      </c>
      <c r="BB606" s="18">
        <v>151635.64634960564</v>
      </c>
      <c r="BC606" s="15">
        <v>153217.83822460176</v>
      </c>
    </row>
    <row r="607" spans="1:55" ht="16" x14ac:dyDescent="0.45">
      <c r="A607" s="19" t="s">
        <v>35</v>
      </c>
      <c r="B607" s="20" t="s">
        <v>170</v>
      </c>
      <c r="C607" s="21" t="s">
        <v>177</v>
      </c>
      <c r="D607" s="22" t="s">
        <v>20</v>
      </c>
      <c r="E607" s="23" t="s">
        <v>20</v>
      </c>
      <c r="F607" s="23" t="s">
        <v>20</v>
      </c>
      <c r="G607" s="23" t="s">
        <v>20</v>
      </c>
      <c r="H607" s="23" t="s">
        <v>20</v>
      </c>
      <c r="I607" s="23" t="s">
        <v>34</v>
      </c>
      <c r="J607" s="23" t="s">
        <v>20</v>
      </c>
      <c r="K607" s="23" t="s">
        <v>20</v>
      </c>
      <c r="L607" s="23" t="s">
        <v>20</v>
      </c>
      <c r="M607" s="23" t="s">
        <v>20</v>
      </c>
      <c r="N607" s="23" t="s">
        <v>20</v>
      </c>
      <c r="O607" s="23" t="s">
        <v>20</v>
      </c>
      <c r="P607" s="23" t="s">
        <v>20</v>
      </c>
      <c r="Q607" s="23" t="s">
        <v>20</v>
      </c>
      <c r="R607" s="24">
        <f>VLOOKUP($A607&amp;"_"&amp;$C607,watf_2016!$A:$AD,5,FALSE)</f>
        <v>68872</v>
      </c>
      <c r="S607" s="24">
        <f>VLOOKUP($A607&amp;"_"&amp;$C607,watf_2017!$A:$AD,18,FALSE)</f>
        <v>70740</v>
      </c>
      <c r="T607" s="24">
        <f>VLOOKUP($A607&amp;"_"&amp;$C607,watf_2018!$A:$AD,18,FALSE)</f>
        <v>71169</v>
      </c>
      <c r="U607" s="24">
        <f>VLOOKUP($A607&amp;"_"&amp;$C607,watf_2019!$A:$AD,18,FALSE)</f>
        <v>73706</v>
      </c>
      <c r="V607" s="24">
        <f>VLOOKUP($A607&amp;"_"&amp;$C607,watf_2020!$A:$AD,19,FALSE)</f>
        <v>72279</v>
      </c>
      <c r="W607" s="24">
        <f>VLOOKUP($A607&amp;"_"&amp;$C607,watf_2021!$A:$AD,18,FALSE)</f>
        <v>23852</v>
      </c>
      <c r="X607" s="24">
        <f>VLOOKUP($A607&amp;"_"&amp;$C607,watf_2021!$A:$AD,19,FALSE)</f>
        <v>35687.582426707864</v>
      </c>
      <c r="Y607" s="24">
        <v>52381</v>
      </c>
      <c r="Z607" s="24">
        <v>67101.556815834731</v>
      </c>
      <c r="AA607" s="24">
        <v>76603.728140464489</v>
      </c>
      <c r="AB607" s="24">
        <v>84045.460390327935</v>
      </c>
      <c r="AC607" s="24">
        <v>89859.036931496099</v>
      </c>
      <c r="AD607" s="24">
        <v>94369.056369499667</v>
      </c>
      <c r="AE607" s="24">
        <v>97997.785093401966</v>
      </c>
      <c r="AF607" s="24">
        <v>101308.16577356495</v>
      </c>
      <c r="AG607" s="24">
        <v>104620.26037319332</v>
      </c>
      <c r="AH607" s="24">
        <v>107721.25868080482</v>
      </c>
      <c r="AI607" s="24">
        <v>110667.44002648038</v>
      </c>
      <c r="AJ607" s="24">
        <v>113404.38286043452</v>
      </c>
      <c r="AK607" s="24">
        <v>115879.73118950991</v>
      </c>
      <c r="AL607" s="24">
        <v>118105.93633326836</v>
      </c>
      <c r="AM607" s="24">
        <v>120165.41271929014</v>
      </c>
      <c r="AN607" s="24">
        <v>122197.12395853378</v>
      </c>
      <c r="AO607" s="24">
        <v>124112.62407023337</v>
      </c>
      <c r="AP607" s="24">
        <v>125916.45334635394</v>
      </c>
      <c r="AQ607" s="24">
        <v>127619.66898996677</v>
      </c>
      <c r="AR607" s="24">
        <v>129303.68225061454</v>
      </c>
      <c r="AS607" s="24">
        <v>130968.67422905774</v>
      </c>
      <c r="AT607" s="24">
        <v>132614.82455462083</v>
      </c>
      <c r="AU607" s="24">
        <v>134242.31139626843</v>
      </c>
      <c r="AV607" s="24">
        <v>135851.31147360144</v>
      </c>
      <c r="AW607" s="24">
        <v>137442.00006777458</v>
      </c>
      <c r="AX607" s="24">
        <v>139014.55103233515</v>
      </c>
      <c r="AY607" s="24">
        <v>140569.13680398371</v>
      </c>
      <c r="AZ607" s="24">
        <v>142105.92841325811</v>
      </c>
      <c r="BA607" s="24">
        <v>143625.0954951398</v>
      </c>
      <c r="BB607" s="24">
        <v>145126.80629958436</v>
      </c>
      <c r="BC607" s="21">
        <v>146611.23899149784</v>
      </c>
    </row>
    <row r="608" spans="1:55" ht="16" x14ac:dyDescent="0.45">
      <c r="A608" s="13" t="s">
        <v>19</v>
      </c>
      <c r="B608" s="14" t="s">
        <v>170</v>
      </c>
      <c r="C608" s="15" t="s">
        <v>178</v>
      </c>
      <c r="D608" s="16" t="s">
        <v>20</v>
      </c>
      <c r="E608" s="17" t="s">
        <v>20</v>
      </c>
      <c r="F608" s="17" t="s">
        <v>20</v>
      </c>
      <c r="G608" s="17" t="s">
        <v>20</v>
      </c>
      <c r="H608" s="17" t="s">
        <v>20</v>
      </c>
      <c r="I608" s="17" t="s">
        <v>34</v>
      </c>
      <c r="J608" s="17" t="s">
        <v>20</v>
      </c>
      <c r="K608" s="17" t="s">
        <v>20</v>
      </c>
      <c r="L608" s="17" t="s">
        <v>20</v>
      </c>
      <c r="M608" s="17" t="s">
        <v>20</v>
      </c>
      <c r="N608" s="17" t="s">
        <v>20</v>
      </c>
      <c r="O608" s="17" t="s">
        <v>20</v>
      </c>
      <c r="P608" s="17" t="s">
        <v>20</v>
      </c>
      <c r="Q608" s="17" t="s">
        <v>20</v>
      </c>
      <c r="R608" s="18">
        <f>VLOOKUP($A608&amp;"_"&amp;$C608,watf_2016!$A:$AD,5,FALSE)</f>
        <v>930873</v>
      </c>
      <c r="S608" s="18">
        <f>VLOOKUP($A608&amp;"_"&amp;$C608,watf_2017!$A:$AD,18,FALSE)</f>
        <v>1023454</v>
      </c>
      <c r="T608" s="18">
        <f>VLOOKUP($A608&amp;"_"&amp;$C608,watf_2018!$A:$AD,18,FALSE)</f>
        <v>1948349</v>
      </c>
      <c r="U608" s="18">
        <f>VLOOKUP($A608&amp;"_"&amp;$C608,watf_2019!$A:$AD,18,FALSE)</f>
        <v>2073093</v>
      </c>
      <c r="V608" s="18">
        <f>VLOOKUP($A608&amp;"_"&amp;$C608,watf_2020!$A:$AD,19,FALSE)</f>
        <v>2015216</v>
      </c>
      <c r="W608" s="18">
        <f>VLOOKUP($A608&amp;"_"&amp;$C608,watf_2021!$A:$AD,18,FALSE)</f>
        <v>739021</v>
      </c>
      <c r="X608" s="18">
        <f>VLOOKUP($A608&amp;"_"&amp;$C608,watf_2021!$A:$AD,19,FALSE)</f>
        <v>1488298.6138633741</v>
      </c>
      <c r="Y608" s="18">
        <v>1826086</v>
      </c>
      <c r="Z608" s="18">
        <v>2147580.286311816</v>
      </c>
      <c r="AA608" s="18">
        <v>2565075.7757122549</v>
      </c>
      <c r="AB608" s="18">
        <v>2843700.7393668476</v>
      </c>
      <c r="AC608" s="18">
        <v>3062494.5732273548</v>
      </c>
      <c r="AD608" s="18">
        <v>3166297.8782690666</v>
      </c>
      <c r="AE608" s="18">
        <v>3248598.2263730001</v>
      </c>
      <c r="AF608" s="18">
        <v>3337815.6453831065</v>
      </c>
      <c r="AG608" s="18">
        <v>3430251.1119526778</v>
      </c>
      <c r="AH608" s="18">
        <v>3521481.9498560708</v>
      </c>
      <c r="AI608" s="18">
        <v>3612969.944628635</v>
      </c>
      <c r="AJ608" s="18">
        <v>3706545.3106221408</v>
      </c>
      <c r="AK608" s="18">
        <v>3798455.5886377883</v>
      </c>
      <c r="AL608" s="18">
        <v>3889867.4203712973</v>
      </c>
      <c r="AM608" s="18">
        <v>3972957.6213826509</v>
      </c>
      <c r="AN608" s="18">
        <v>4052812.0863333256</v>
      </c>
      <c r="AO608" s="18">
        <v>4132304.349861573</v>
      </c>
      <c r="AP608" s="18">
        <v>4212101.9041323289</v>
      </c>
      <c r="AQ608" s="18">
        <v>4292741.2237614309</v>
      </c>
      <c r="AR608" s="18">
        <v>4373594.7395579973</v>
      </c>
      <c r="AS608" s="18">
        <v>4454334.5321286516</v>
      </c>
      <c r="AT608" s="18">
        <v>4535074.1393587962</v>
      </c>
      <c r="AU608" s="18">
        <v>4615713.4589878982</v>
      </c>
      <c r="AV608" s="18">
        <v>4696566.9747844674</v>
      </c>
      <c r="AW608" s="18">
        <v>4777306.7673551189</v>
      </c>
      <c r="AX608" s="18">
        <v>4858046.3745852634</v>
      </c>
      <c r="AY608" s="18">
        <v>4938685.6942143692</v>
      </c>
      <c r="AZ608" s="18">
        <v>5019539.2100109356</v>
      </c>
      <c r="BA608" s="18">
        <v>5100279.0025815843</v>
      </c>
      <c r="BB608" s="18">
        <v>5181018.6098117335</v>
      </c>
      <c r="BC608" s="15">
        <v>5261873.8552474491</v>
      </c>
    </row>
    <row r="609" spans="1:55" ht="16" x14ac:dyDescent="0.45">
      <c r="A609" s="19" t="s">
        <v>22</v>
      </c>
      <c r="B609" s="20" t="s">
        <v>170</v>
      </c>
      <c r="C609" s="21" t="s">
        <v>178</v>
      </c>
      <c r="D609" s="22" t="s">
        <v>20</v>
      </c>
      <c r="E609" s="23" t="s">
        <v>20</v>
      </c>
      <c r="F609" s="23" t="s">
        <v>20</v>
      </c>
      <c r="G609" s="23" t="s">
        <v>20</v>
      </c>
      <c r="H609" s="23" t="s">
        <v>20</v>
      </c>
      <c r="I609" s="23" t="s">
        <v>34</v>
      </c>
      <c r="J609" s="23" t="s">
        <v>20</v>
      </c>
      <c r="K609" s="23" t="s">
        <v>20</v>
      </c>
      <c r="L609" s="23" t="s">
        <v>20</v>
      </c>
      <c r="M609" s="23" t="s">
        <v>20</v>
      </c>
      <c r="N609" s="23" t="s">
        <v>20</v>
      </c>
      <c r="O609" s="23" t="s">
        <v>20</v>
      </c>
      <c r="P609" s="23" t="s">
        <v>20</v>
      </c>
      <c r="Q609" s="23" t="s">
        <v>20</v>
      </c>
      <c r="R609" s="24">
        <f>VLOOKUP($A609&amp;"_"&amp;$C609,watf_2016!$A:$AD,5,FALSE)</f>
        <v>9354202</v>
      </c>
      <c r="S609" s="24">
        <f>VLOOKUP($A609&amp;"_"&amp;$C609,watf_2017!$A:$AD,18,FALSE)</f>
        <v>10980906</v>
      </c>
      <c r="T609" s="24">
        <f>VLOOKUP($A609&amp;"_"&amp;$C609,watf_2018!$A:$AD,18,FALSE)</f>
        <v>13569428</v>
      </c>
      <c r="U609" s="24">
        <f>VLOOKUP($A609&amp;"_"&amp;$C609,watf_2019!$A:$AD,18,FALSE)</f>
        <v>14710661</v>
      </c>
      <c r="V609" s="24">
        <f>VLOOKUP($A609&amp;"_"&amp;$C609,watf_2020!$A:$AD,19,FALSE)</f>
        <v>15374124</v>
      </c>
      <c r="W609" s="24">
        <f>VLOOKUP($A609&amp;"_"&amp;$C609,watf_2021!$A:$AD,18,FALSE)</f>
        <v>3779590</v>
      </c>
      <c r="X609" s="24">
        <f>VLOOKUP($A609&amp;"_"&amp;$C609,watf_2021!$A:$AD,19,FALSE)</f>
        <v>3114934.4584837547</v>
      </c>
      <c r="Y609" s="24">
        <v>8057908</v>
      </c>
      <c r="Z609" s="24">
        <v>12318644.377156751</v>
      </c>
      <c r="AA609" s="24">
        <v>15052825.199215731</v>
      </c>
      <c r="AB609" s="24">
        <v>17832104.793230504</v>
      </c>
      <c r="AC609" s="24">
        <v>20066203.218378719</v>
      </c>
      <c r="AD609" s="24">
        <v>21408626.96535141</v>
      </c>
      <c r="AE609" s="24">
        <v>22704471.030638888</v>
      </c>
      <c r="AF609" s="24">
        <v>23993113.192626726</v>
      </c>
      <c r="AG609" s="24">
        <v>25342918.849812355</v>
      </c>
      <c r="AH609" s="24">
        <v>26598515.153748639</v>
      </c>
      <c r="AI609" s="24">
        <v>27839528.46644124</v>
      </c>
      <c r="AJ609" s="24">
        <v>29074698.025656819</v>
      </c>
      <c r="AK609" s="24">
        <v>30274142.38547967</v>
      </c>
      <c r="AL609" s="24">
        <v>31438815.355489876</v>
      </c>
      <c r="AM609" s="24">
        <v>32582631.208778143</v>
      </c>
      <c r="AN609" s="24">
        <v>33713827.813856773</v>
      </c>
      <c r="AO609" s="24">
        <v>34829079.436021805</v>
      </c>
      <c r="AP609" s="24">
        <v>35931397.544438973</v>
      </c>
      <c r="AQ609" s="24">
        <v>37022047.813688733</v>
      </c>
      <c r="AR609" s="24">
        <v>38114570.1859769</v>
      </c>
      <c r="AS609" s="24">
        <v>39206061.698753156</v>
      </c>
      <c r="AT609" s="24">
        <v>40297551.688423157</v>
      </c>
      <c r="AU609" s="24">
        <v>41388201.957672961</v>
      </c>
      <c r="AV609" s="24">
        <v>42480724.329961076</v>
      </c>
      <c r="AW609" s="24">
        <v>43572215.84273728</v>
      </c>
      <c r="AX609" s="24">
        <v>44663705.83240734</v>
      </c>
      <c r="AY609" s="24">
        <v>45754356.101657137</v>
      </c>
      <c r="AZ609" s="24">
        <v>46846878.47394526</v>
      </c>
      <c r="BA609" s="24">
        <v>47938369.986721508</v>
      </c>
      <c r="BB609" s="24">
        <v>49029859.976391569</v>
      </c>
      <c r="BC609" s="21">
        <v>50117541.157245129</v>
      </c>
    </row>
    <row r="610" spans="1:55" ht="16" x14ac:dyDescent="0.45">
      <c r="A610" s="13" t="s">
        <v>23</v>
      </c>
      <c r="B610" s="14" t="s">
        <v>170</v>
      </c>
      <c r="C610" s="15" t="s">
        <v>178</v>
      </c>
      <c r="D610" s="16" t="s">
        <v>20</v>
      </c>
      <c r="E610" s="17" t="s">
        <v>20</v>
      </c>
      <c r="F610" s="17" t="s">
        <v>20</v>
      </c>
      <c r="G610" s="17" t="s">
        <v>20</v>
      </c>
      <c r="H610" s="17" t="s">
        <v>20</v>
      </c>
      <c r="I610" s="17" t="s">
        <v>34</v>
      </c>
      <c r="J610" s="17" t="s">
        <v>20</v>
      </c>
      <c r="K610" s="17" t="s">
        <v>20</v>
      </c>
      <c r="L610" s="17" t="s">
        <v>20</v>
      </c>
      <c r="M610" s="17" t="s">
        <v>20</v>
      </c>
      <c r="N610" s="17" t="s">
        <v>20</v>
      </c>
      <c r="O610" s="17" t="s">
        <v>20</v>
      </c>
      <c r="P610" s="17" t="s">
        <v>20</v>
      </c>
      <c r="Q610" s="17" t="s">
        <v>20</v>
      </c>
      <c r="R610" s="18">
        <f>VLOOKUP($A610&amp;"_"&amp;$C610,watf_2016!$A:$AD,5,FALSE)</f>
        <v>10315358</v>
      </c>
      <c r="S610" s="18">
        <f>VLOOKUP($A610&amp;"_"&amp;$C610,watf_2017!$A:$AD,18,FALSE)</f>
        <v>13231147</v>
      </c>
      <c r="T610" s="18">
        <f>VLOOKUP($A610&amp;"_"&amp;$C610,watf_2018!$A:$AD,18,FALSE)</f>
        <v>15548950</v>
      </c>
      <c r="U610" s="18">
        <f>VLOOKUP($A610&amp;"_"&amp;$C610,watf_2019!$A:$AD,18,FALSE)</f>
        <v>16802979</v>
      </c>
      <c r="V610" s="18">
        <f>VLOOKUP($A610&amp;"_"&amp;$C610,watf_2020!$A:$AD,19,FALSE)</f>
        <v>17414129</v>
      </c>
      <c r="W610" s="18">
        <f>VLOOKUP($A610&amp;"_"&amp;$C610,watf_2021!$A:$AD,18,FALSE)</f>
        <v>4528430</v>
      </c>
      <c r="X610" s="18">
        <f>VLOOKUP($A610&amp;"_"&amp;$C610,watf_2021!$A:$AD,19,FALSE)</f>
        <v>4613156.0736081628</v>
      </c>
      <c r="Y610" s="18">
        <v>9901524</v>
      </c>
      <c r="Z610" s="18">
        <v>14491881.591057822</v>
      </c>
      <c r="AA610" s="18">
        <v>17649147.63534588</v>
      </c>
      <c r="AB610" s="18">
        <v>20712475.614649855</v>
      </c>
      <c r="AC610" s="18">
        <v>23169718.260890745</v>
      </c>
      <c r="AD610" s="18">
        <v>24618510.304367285</v>
      </c>
      <c r="AE610" s="18">
        <v>25999098.959587123</v>
      </c>
      <c r="AF610" s="18">
        <v>27379402.277242016</v>
      </c>
      <c r="AG610" s="18">
        <v>28824201.323118526</v>
      </c>
      <c r="AH610" s="18">
        <v>30173417.163271498</v>
      </c>
      <c r="AI610" s="18">
        <v>31508281.761115015</v>
      </c>
      <c r="AJ610" s="18">
        <v>32839383.314478561</v>
      </c>
      <c r="AK610" s="18">
        <v>34133028.26601021</v>
      </c>
      <c r="AL610" s="18">
        <v>35391340.827764161</v>
      </c>
      <c r="AM610" s="18">
        <v>36620422.891390771</v>
      </c>
      <c r="AN610" s="18">
        <v>37833621.850750811</v>
      </c>
      <c r="AO610" s="18">
        <v>39030484.703768037</v>
      </c>
      <c r="AP610" s="18">
        <v>40214696.936685264</v>
      </c>
      <c r="AQ610" s="18">
        <v>41388063.894944668</v>
      </c>
      <c r="AR610" s="18">
        <v>42563520.85261707</v>
      </c>
      <c r="AS610" s="18">
        <v>43737831.197548859</v>
      </c>
      <c r="AT610" s="18">
        <v>44912139.831003837</v>
      </c>
      <c r="AU610" s="18">
        <v>46085506.789263278</v>
      </c>
      <c r="AV610" s="18">
        <v>47260963.746935628</v>
      </c>
      <c r="AW610" s="18">
        <v>48435274.091867372</v>
      </c>
      <c r="AX610" s="18">
        <v>49609582.725322396</v>
      </c>
      <c r="AY610" s="18">
        <v>50782949.683581844</v>
      </c>
      <c r="AZ610" s="18">
        <v>51958406.641254202</v>
      </c>
      <c r="BA610" s="18">
        <v>53132716.986185983</v>
      </c>
      <c r="BB610" s="18">
        <v>54307025.619641013</v>
      </c>
      <c r="BC610" s="15">
        <v>55477634.532371782</v>
      </c>
    </row>
    <row r="611" spans="1:55" ht="16" x14ac:dyDescent="0.45">
      <c r="A611" s="19" t="s">
        <v>24</v>
      </c>
      <c r="B611" s="20" t="s">
        <v>170</v>
      </c>
      <c r="C611" s="21" t="s">
        <v>178</v>
      </c>
      <c r="D611" s="22" t="s">
        <v>20</v>
      </c>
      <c r="E611" s="23" t="s">
        <v>20</v>
      </c>
      <c r="F611" s="23" t="s">
        <v>20</v>
      </c>
      <c r="G611" s="23" t="s">
        <v>20</v>
      </c>
      <c r="H611" s="23" t="s">
        <v>20</v>
      </c>
      <c r="I611" s="23" t="s">
        <v>34</v>
      </c>
      <c r="J611" s="23" t="s">
        <v>20</v>
      </c>
      <c r="K611" s="23" t="s">
        <v>20</v>
      </c>
      <c r="L611" s="23" t="s">
        <v>20</v>
      </c>
      <c r="M611" s="23" t="s">
        <v>20</v>
      </c>
      <c r="N611" s="23" t="s">
        <v>20</v>
      </c>
      <c r="O611" s="23" t="s">
        <v>20</v>
      </c>
      <c r="P611" s="23" t="s">
        <v>20</v>
      </c>
      <c r="Q611" s="23" t="s">
        <v>20</v>
      </c>
      <c r="R611" s="24">
        <f>VLOOKUP($A611&amp;"_"&amp;$C611,watf_2016!$A:$AD,5,FALSE)</f>
        <v>134564</v>
      </c>
      <c r="S611" s="24">
        <f>VLOOKUP($A611&amp;"_"&amp;$C611,watf_2017!$A:$AD,18,FALSE)</f>
        <v>163578</v>
      </c>
      <c r="T611" s="24">
        <f>VLOOKUP($A611&amp;"_"&amp;$C611,watf_2018!$A:$AD,18,FALSE)</f>
        <v>201942</v>
      </c>
      <c r="U611" s="24">
        <f>VLOOKUP($A611&amp;"_"&amp;$C611,watf_2019!$A:$AD,18,FALSE)</f>
        <v>216252.87700000001</v>
      </c>
      <c r="V611" s="24">
        <f>VLOOKUP($A611&amp;"_"&amp;$C611,watf_2020!$A:$AD,19,FALSE)</f>
        <v>241862</v>
      </c>
      <c r="W611" s="24">
        <f>VLOOKUP($A611&amp;"_"&amp;$C611,watf_2021!$A:$AD,18,FALSE)</f>
        <v>98694.399999999994</v>
      </c>
      <c r="X611" s="24">
        <f>VLOOKUP($A611&amp;"_"&amp;$C611,watf_2021!$A:$AD,19,FALSE)</f>
        <v>113517.49537963013</v>
      </c>
      <c r="Y611" s="24">
        <v>158485.29</v>
      </c>
      <c r="Z611" s="24">
        <v>166614.606323235</v>
      </c>
      <c r="AA611" s="24">
        <v>188197.37938810998</v>
      </c>
      <c r="AB611" s="24">
        <v>218226.33929605401</v>
      </c>
      <c r="AC611" s="24">
        <v>247289.73302441867</v>
      </c>
      <c r="AD611" s="24">
        <v>276170.8519623435</v>
      </c>
      <c r="AE611" s="24">
        <v>304281.1880321544</v>
      </c>
      <c r="AF611" s="24">
        <v>333555.28702208382</v>
      </c>
      <c r="AG611" s="24">
        <v>361988.87792526791</v>
      </c>
      <c r="AH611" s="24">
        <v>390335.63485896873</v>
      </c>
      <c r="AI611" s="24">
        <v>418002.81975104997</v>
      </c>
      <c r="AJ611" s="24">
        <v>446856.70774744393</v>
      </c>
      <c r="AK611" s="24">
        <v>474928.47867120005</v>
      </c>
      <c r="AL611" s="24">
        <v>502962.29692064162</v>
      </c>
      <c r="AM611" s="24">
        <v>529859.83823571773</v>
      </c>
      <c r="AN611" s="24">
        <v>554294.50320208492</v>
      </c>
      <c r="AO611" s="24">
        <v>575472.06788522413</v>
      </c>
      <c r="AP611" s="24">
        <v>594837.38439111109</v>
      </c>
      <c r="AQ611" s="24">
        <v>613831.52198896825</v>
      </c>
      <c r="AR611" s="24">
        <v>633186.60590844043</v>
      </c>
      <c r="AS611" s="24">
        <v>651910.92275096325</v>
      </c>
      <c r="AT611" s="24">
        <v>670904.62387848739</v>
      </c>
      <c r="AU611" s="24">
        <v>689898.76147634559</v>
      </c>
      <c r="AV611" s="24">
        <v>709253.84539581183</v>
      </c>
      <c r="AW611" s="24">
        <v>727978.16223834152</v>
      </c>
      <c r="AX611" s="24">
        <v>746971.8633658688</v>
      </c>
      <c r="AY611" s="24">
        <v>765966.00096372492</v>
      </c>
      <c r="AZ611" s="24">
        <v>785321.08488319314</v>
      </c>
      <c r="BA611" s="24">
        <v>804045.40172572294</v>
      </c>
      <c r="BB611" s="24">
        <v>823039.10285324103</v>
      </c>
      <c r="BC611" s="21">
        <v>842033.2404510983</v>
      </c>
    </row>
    <row r="612" spans="1:55" ht="16" x14ac:dyDescent="0.45">
      <c r="A612" s="13" t="s">
        <v>25</v>
      </c>
      <c r="B612" s="14" t="s">
        <v>170</v>
      </c>
      <c r="C612" s="15" t="s">
        <v>178</v>
      </c>
      <c r="D612" s="16" t="s">
        <v>20</v>
      </c>
      <c r="E612" s="17" t="s">
        <v>20</v>
      </c>
      <c r="F612" s="17" t="s">
        <v>20</v>
      </c>
      <c r="G612" s="17" t="s">
        <v>20</v>
      </c>
      <c r="H612" s="17" t="s">
        <v>20</v>
      </c>
      <c r="I612" s="17" t="s">
        <v>34</v>
      </c>
      <c r="J612" s="17" t="s">
        <v>20</v>
      </c>
      <c r="K612" s="17" t="s">
        <v>20</v>
      </c>
      <c r="L612" s="17" t="s">
        <v>20</v>
      </c>
      <c r="M612" s="17" t="s">
        <v>20</v>
      </c>
      <c r="N612" s="17" t="s">
        <v>20</v>
      </c>
      <c r="O612" s="17" t="s">
        <v>20</v>
      </c>
      <c r="P612" s="17" t="s">
        <v>20</v>
      </c>
      <c r="Q612" s="17" t="s">
        <v>20</v>
      </c>
      <c r="R612" s="18">
        <f>VLOOKUP($A612&amp;"_"&amp;$C612,watf_2016!$A:$AD,5,FALSE)</f>
        <v>95116</v>
      </c>
      <c r="S612" s="18">
        <f>VLOOKUP($A612&amp;"_"&amp;$C612,watf_2017!$A:$AD,18,FALSE)</f>
        <v>114137</v>
      </c>
      <c r="T612" s="18">
        <f>VLOOKUP($A612&amp;"_"&amp;$C612,watf_2018!$A:$AD,18,FALSE)</f>
        <v>129067</v>
      </c>
      <c r="U612" s="18">
        <f>VLOOKUP($A612&amp;"_"&amp;$C612,watf_2019!$A:$AD,18,FALSE)</f>
        <v>131500</v>
      </c>
      <c r="V612" s="18">
        <f>VLOOKUP($A612&amp;"_"&amp;$C612,watf_2020!$A:$AD,19,FALSE)</f>
        <v>130780</v>
      </c>
      <c r="W612" s="18">
        <f>VLOOKUP($A612&amp;"_"&amp;$C612,watf_2021!$A:$AD,18,FALSE)</f>
        <v>39376</v>
      </c>
      <c r="X612" s="18">
        <f>VLOOKUP($A612&amp;"_"&amp;$C612,watf_2021!$A:$AD,19,FALSE)</f>
        <v>39097.954630909029</v>
      </c>
      <c r="Y612" s="18">
        <v>79210</v>
      </c>
      <c r="Z612" s="18">
        <v>113506.5572488203</v>
      </c>
      <c r="AA612" s="18">
        <v>137877.52560399909</v>
      </c>
      <c r="AB612" s="18">
        <v>161319.04659040371</v>
      </c>
      <c r="AC612" s="18">
        <v>180255.78631259903</v>
      </c>
      <c r="AD612" s="18">
        <v>191795.85705340281</v>
      </c>
      <c r="AE612" s="18">
        <v>200549.75130789654</v>
      </c>
      <c r="AF612" s="18">
        <v>209176.74191678182</v>
      </c>
      <c r="AG612" s="18">
        <v>218027.05981322698</v>
      </c>
      <c r="AH612" s="18">
        <v>226214.23628295591</v>
      </c>
      <c r="AI612" s="18">
        <v>234196.55570280171</v>
      </c>
      <c r="AJ612" s="18">
        <v>242045.2760279752</v>
      </c>
      <c r="AK612" s="18">
        <v>249569.31238276433</v>
      </c>
      <c r="AL612" s="18">
        <v>256792.29874704842</v>
      </c>
      <c r="AM612" s="18">
        <v>263750.79379940289</v>
      </c>
      <c r="AN612" s="18">
        <v>270530.2488000656</v>
      </c>
      <c r="AO612" s="18">
        <v>277119.57737317594</v>
      </c>
      <c r="AP612" s="18">
        <v>283546.52686140873</v>
      </c>
      <c r="AQ612" s="18">
        <v>289821.05195383355</v>
      </c>
      <c r="AR612" s="18">
        <v>296021.07190698333</v>
      </c>
      <c r="AS612" s="18">
        <v>302118.97788196942</v>
      </c>
      <c r="AT612" s="18">
        <v>308126.98062780668</v>
      </c>
      <c r="AU612" s="18">
        <v>314039.37606885377</v>
      </c>
      <c r="AV612" s="18">
        <v>319882.238822566</v>
      </c>
      <c r="AW612" s="18">
        <v>325628.49074252654</v>
      </c>
      <c r="AX612" s="18">
        <v>331290.06330569379</v>
      </c>
      <c r="AY612" s="18">
        <v>336861.3535626792</v>
      </c>
      <c r="AZ612" s="18">
        <v>342367.82997101202</v>
      </c>
      <c r="BA612" s="18">
        <v>347782.92639128608</v>
      </c>
      <c r="BB612" s="18">
        <v>353118.30587503599</v>
      </c>
      <c r="BC612" s="15">
        <v>358355.93980772921</v>
      </c>
    </row>
    <row r="613" spans="1:55" ht="16" x14ac:dyDescent="0.45">
      <c r="A613" s="19" t="s">
        <v>22</v>
      </c>
      <c r="B613" s="20" t="s">
        <v>170</v>
      </c>
      <c r="C613" s="21" t="s">
        <v>179</v>
      </c>
      <c r="D613" s="22" t="s">
        <v>20</v>
      </c>
      <c r="E613" s="23" t="s">
        <v>20</v>
      </c>
      <c r="F613" s="23" t="s">
        <v>20</v>
      </c>
      <c r="G613" s="23" t="s">
        <v>20</v>
      </c>
      <c r="H613" s="23" t="s">
        <v>20</v>
      </c>
      <c r="I613" s="23" t="s">
        <v>34</v>
      </c>
      <c r="J613" s="23" t="s">
        <v>20</v>
      </c>
      <c r="K613" s="23" t="s">
        <v>20</v>
      </c>
      <c r="L613" s="23" t="s">
        <v>20</v>
      </c>
      <c r="M613" s="23" t="s">
        <v>20</v>
      </c>
      <c r="N613" s="23" t="s">
        <v>20</v>
      </c>
      <c r="O613" s="23" t="s">
        <v>20</v>
      </c>
      <c r="P613" s="23" t="s">
        <v>34</v>
      </c>
      <c r="Q613" s="23" t="s">
        <v>20</v>
      </c>
      <c r="R613" s="24">
        <f>VLOOKUP($A613&amp;"_"&amp;$C613,watf_2016!$A:$AD,5,FALSE)</f>
        <v>30906066</v>
      </c>
      <c r="S613" s="24">
        <f>VLOOKUP($A613&amp;"_"&amp;$C613,watf_2017!$A:$AD,18,FALSE)</f>
        <v>37216179</v>
      </c>
      <c r="T613" s="24">
        <f>VLOOKUP($A613&amp;"_"&amp;$C613,watf_2018!$A:$AD,18,FALSE)</f>
        <v>35262164</v>
      </c>
      <c r="U613" s="24">
        <f>VLOOKUP($A613&amp;"_"&amp;$C613,watf_2019!$A:$AD,18,FALSE)</f>
        <v>34495078</v>
      </c>
      <c r="V613" s="24">
        <f>VLOOKUP($A613&amp;"_"&amp;$C613,watf_2020!$A:$AD,19,FALSE)</f>
        <v>38786566</v>
      </c>
      <c r="W613" s="24">
        <f>VLOOKUP($A613&amp;"_"&amp;$C613,watf_2021!$A:$AD,18,FALSE)</f>
        <v>12522288</v>
      </c>
      <c r="X613" s="24">
        <f>VLOOKUP($A613&amp;"_"&amp;$C613,watf_2021!$A:$AD,19,FALSE)</f>
        <v>17610541.346570745</v>
      </c>
      <c r="Y613" s="24">
        <v>35726721</v>
      </c>
      <c r="Z613" s="24">
        <v>45014305.203458503</v>
      </c>
      <c r="AA613" s="24">
        <v>48516440.842055321</v>
      </c>
      <c r="AB613" s="24">
        <v>53402271.437133744</v>
      </c>
      <c r="AC613" s="24">
        <v>57864844.417029694</v>
      </c>
      <c r="AD613" s="24">
        <v>61911955.342584074</v>
      </c>
      <c r="AE613" s="24">
        <v>65669146.740900323</v>
      </c>
      <c r="AF613" s="24">
        <v>69356065.536126822</v>
      </c>
      <c r="AG613" s="24">
        <v>73286792.130820006</v>
      </c>
      <c r="AH613" s="24">
        <v>77260522.149256796</v>
      </c>
      <c r="AI613" s="24">
        <v>81268628.397843406</v>
      </c>
      <c r="AJ613" s="24">
        <v>85317273.344502747</v>
      </c>
      <c r="AK613" s="24">
        <v>89319583.131160334</v>
      </c>
      <c r="AL613" s="24">
        <v>93265448.977550969</v>
      </c>
      <c r="AM613" s="24">
        <v>97217388.470839024</v>
      </c>
      <c r="AN613" s="24">
        <v>101199939.87568319</v>
      </c>
      <c r="AO613" s="24">
        <v>105198429.55009834</v>
      </c>
      <c r="AP613" s="24">
        <v>109214390.20147206</v>
      </c>
      <c r="AQ613" s="24">
        <v>113250500.32210596</v>
      </c>
      <c r="AR613" s="24">
        <v>117286610.44273986</v>
      </c>
      <c r="AS613" s="24">
        <v>121322720.56337374</v>
      </c>
      <c r="AT613" s="24">
        <v>125358830.68400764</v>
      </c>
      <c r="AU613" s="24">
        <v>129394940.80464153</v>
      </c>
      <c r="AV613" s="24">
        <v>133431050.92527543</v>
      </c>
      <c r="AW613" s="24">
        <v>137467161.04590935</v>
      </c>
      <c r="AX613" s="24">
        <v>141503271.16654322</v>
      </c>
      <c r="AY613" s="24">
        <v>145539381.28717715</v>
      </c>
      <c r="AZ613" s="24">
        <v>149575491.40781102</v>
      </c>
      <c r="BA613" s="24">
        <v>153611601.52844495</v>
      </c>
      <c r="BB613" s="24">
        <v>157647711.64907882</v>
      </c>
      <c r="BC613" s="21">
        <v>161850576.444801</v>
      </c>
    </row>
    <row r="614" spans="1:55" ht="16" x14ac:dyDescent="0.45">
      <c r="A614" s="13" t="s">
        <v>23</v>
      </c>
      <c r="B614" s="14" t="s">
        <v>170</v>
      </c>
      <c r="C614" s="15" t="s">
        <v>179</v>
      </c>
      <c r="D614" s="16" t="s">
        <v>20</v>
      </c>
      <c r="E614" s="17" t="s">
        <v>20</v>
      </c>
      <c r="F614" s="17" t="s">
        <v>20</v>
      </c>
      <c r="G614" s="17" t="s">
        <v>20</v>
      </c>
      <c r="H614" s="17" t="s">
        <v>20</v>
      </c>
      <c r="I614" s="17" t="s">
        <v>34</v>
      </c>
      <c r="J614" s="17" t="s">
        <v>20</v>
      </c>
      <c r="K614" s="17" t="s">
        <v>20</v>
      </c>
      <c r="L614" s="17" t="s">
        <v>20</v>
      </c>
      <c r="M614" s="17" t="s">
        <v>20</v>
      </c>
      <c r="N614" s="17" t="s">
        <v>20</v>
      </c>
      <c r="O614" s="17" t="s">
        <v>20</v>
      </c>
      <c r="P614" s="17" t="s">
        <v>34</v>
      </c>
      <c r="Q614" s="17" t="s">
        <v>20</v>
      </c>
      <c r="R614" s="18">
        <f>VLOOKUP($A614&amp;"_"&amp;$C614,watf_2016!$A:$AD,5,FALSE)</f>
        <v>31008432</v>
      </c>
      <c r="S614" s="18">
        <f>VLOOKUP($A614&amp;"_"&amp;$C614,watf_2017!$A:$AD,18,FALSE)</f>
        <v>37283987</v>
      </c>
      <c r="T614" s="18">
        <f>VLOOKUP($A614&amp;"_"&amp;$C614,watf_2018!$A:$AD,18,FALSE)</f>
        <v>35270410</v>
      </c>
      <c r="U614" s="18">
        <f>VLOOKUP($A614&amp;"_"&amp;$C614,watf_2019!$A:$AD,18,FALSE)</f>
        <v>34495552</v>
      </c>
      <c r="V614" s="18">
        <f>VLOOKUP($A614&amp;"_"&amp;$C614,watf_2020!$A:$AD,19,FALSE)</f>
        <v>38804190</v>
      </c>
      <c r="W614" s="18">
        <f>VLOOKUP($A614&amp;"_"&amp;$C614,watf_2021!$A:$AD,18,FALSE)</f>
        <v>12558967</v>
      </c>
      <c r="X614" s="18">
        <f>VLOOKUP($A614&amp;"_"&amp;$C614,watf_2021!$A:$AD,19,FALSE)</f>
        <v>17611186.346570745</v>
      </c>
      <c r="Y614" s="18">
        <v>35730482</v>
      </c>
      <c r="Z614" s="18">
        <v>44573310.811828367</v>
      </c>
      <c r="AA614" s="18">
        <v>48521548.233075254</v>
      </c>
      <c r="AB614" s="18">
        <v>53407893.166115679</v>
      </c>
      <c r="AC614" s="18">
        <v>57870935.927074865</v>
      </c>
      <c r="AD614" s="18">
        <v>61918472.897442892</v>
      </c>
      <c r="AE614" s="18">
        <v>65676059.820354007</v>
      </c>
      <c r="AF614" s="18">
        <v>69363366.742483854</v>
      </c>
      <c r="AG614" s="18">
        <v>73294507.130055562</v>
      </c>
      <c r="AH614" s="18">
        <v>77268655.468399167</v>
      </c>
      <c r="AI614" s="18">
        <v>81277183.6557246</v>
      </c>
      <c r="AJ614" s="18">
        <v>85326254.808686048</v>
      </c>
      <c r="AK614" s="18">
        <v>89328985.923881114</v>
      </c>
      <c r="AL614" s="18">
        <v>93275267.156879678</v>
      </c>
      <c r="AM614" s="18">
        <v>97227622.676156625</v>
      </c>
      <c r="AN614" s="18">
        <v>101210593.32954681</v>
      </c>
      <c r="AO614" s="18">
        <v>105209503.93035111</v>
      </c>
      <c r="AP614" s="18">
        <v>109225887.34730718</v>
      </c>
      <c r="AQ614" s="18">
        <v>113262422.35468519</v>
      </c>
      <c r="AR614" s="18">
        <v>117298957.3620632</v>
      </c>
      <c r="AS614" s="18">
        <v>121335492.36944123</v>
      </c>
      <c r="AT614" s="18">
        <v>125372027.37681924</v>
      </c>
      <c r="AU614" s="18">
        <v>129408562.38419724</v>
      </c>
      <c r="AV614" s="18">
        <v>133445097.39157525</v>
      </c>
      <c r="AW614" s="18">
        <v>137481632.39895329</v>
      </c>
      <c r="AX614" s="18">
        <v>141518167.4063313</v>
      </c>
      <c r="AY614" s="18">
        <v>145554702.41370934</v>
      </c>
      <c r="AZ614" s="18">
        <v>149591237.42108732</v>
      </c>
      <c r="BA614" s="18">
        <v>153627772.42846534</v>
      </c>
      <c r="BB614" s="18">
        <v>157664307.43584332</v>
      </c>
      <c r="BC614" s="15">
        <v>161867614.67279869</v>
      </c>
    </row>
    <row r="615" spans="1:55" ht="16" x14ac:dyDescent="0.45">
      <c r="A615" s="19" t="s">
        <v>24</v>
      </c>
      <c r="B615" s="20" t="s">
        <v>170</v>
      </c>
      <c r="C615" s="21" t="s">
        <v>179</v>
      </c>
      <c r="D615" s="22" t="s">
        <v>20</v>
      </c>
      <c r="E615" s="23" t="s">
        <v>20</v>
      </c>
      <c r="F615" s="23" t="s">
        <v>20</v>
      </c>
      <c r="G615" s="23" t="s">
        <v>20</v>
      </c>
      <c r="H615" s="23" t="s">
        <v>20</v>
      </c>
      <c r="I615" s="23" t="s">
        <v>34</v>
      </c>
      <c r="J615" s="23" t="s">
        <v>20</v>
      </c>
      <c r="K615" s="23" t="s">
        <v>20</v>
      </c>
      <c r="L615" s="23" t="s">
        <v>20</v>
      </c>
      <c r="M615" s="23" t="s">
        <v>20</v>
      </c>
      <c r="N615" s="23" t="s">
        <v>20</v>
      </c>
      <c r="O615" s="23" t="s">
        <v>20</v>
      </c>
      <c r="P615" s="23" t="s">
        <v>34</v>
      </c>
      <c r="Q615" s="23" t="s">
        <v>20</v>
      </c>
      <c r="R615" s="24">
        <f>VLOOKUP($A615&amp;"_"&amp;$C615,watf_2016!$A:$AD,5,FALSE)</f>
        <v>1454952</v>
      </c>
      <c r="S615" s="24">
        <f>VLOOKUP($A615&amp;"_"&amp;$C615,watf_2017!$A:$AD,18,FALSE)</f>
        <v>1758074</v>
      </c>
      <c r="T615" s="24">
        <f>VLOOKUP($A615&amp;"_"&amp;$C615,watf_2018!$A:$AD,18,FALSE)</f>
        <v>2020942</v>
      </c>
      <c r="U615" s="24">
        <f>VLOOKUP($A615&amp;"_"&amp;$C615,watf_2019!$A:$AD,18,FALSE)</f>
        <v>2198308</v>
      </c>
      <c r="V615" s="24">
        <f>VLOOKUP($A615&amp;"_"&amp;$C615,watf_2020!$A:$AD,19,FALSE)</f>
        <v>2215804</v>
      </c>
      <c r="W615" s="24">
        <f>VLOOKUP($A615&amp;"_"&amp;$C615,watf_2021!$A:$AD,18,FALSE)</f>
        <v>2175292</v>
      </c>
      <c r="X615" s="24">
        <f>VLOOKUP($A615&amp;"_"&amp;$C615,watf_2021!$A:$AD,19,FALSE)</f>
        <v>2619679.1743553574</v>
      </c>
      <c r="Y615" s="24">
        <v>2321920</v>
      </c>
      <c r="Z615" s="24">
        <v>2296987.580332818</v>
      </c>
      <c r="AA615" s="24">
        <v>2395470.5661670421</v>
      </c>
      <c r="AB615" s="24">
        <v>2605758.2413158626</v>
      </c>
      <c r="AC615" s="24">
        <v>2826414.1043072781</v>
      </c>
      <c r="AD615" s="24">
        <v>3046350.3899996108</v>
      </c>
      <c r="AE615" s="24">
        <v>3248872.0775071192</v>
      </c>
      <c r="AF615" s="24">
        <v>3424789.3557728156</v>
      </c>
      <c r="AG615" s="24">
        <v>3599110.8454025085</v>
      </c>
      <c r="AH615" s="24">
        <v>3758848.0487854392</v>
      </c>
      <c r="AI615" s="24">
        <v>3913779.3461385788</v>
      </c>
      <c r="AJ615" s="24">
        <v>4063921.5172711685</v>
      </c>
      <c r="AK615" s="24">
        <v>4208468.4990868187</v>
      </c>
      <c r="AL615" s="24">
        <v>4347439.8851885535</v>
      </c>
      <c r="AM615" s="24">
        <v>4483434.1819954459</v>
      </c>
      <c r="AN615" s="24">
        <v>4617263.0802319413</v>
      </c>
      <c r="AO615" s="24">
        <v>4748487.5695630945</v>
      </c>
      <c r="AP615" s="24">
        <v>4877494.5188119113</v>
      </c>
      <c r="AQ615" s="24">
        <v>5004309.7974615069</v>
      </c>
      <c r="AR615" s="24">
        <v>5131525.6841614991</v>
      </c>
      <c r="AS615" s="24">
        <v>5258538.6280404693</v>
      </c>
      <c r="AT615" s="24">
        <v>5385568.744952878</v>
      </c>
      <c r="AU615" s="24">
        <v>5512437.9881481621</v>
      </c>
      <c r="AV615" s="24">
        <v>5639715.8567242539</v>
      </c>
      <c r="AW615" s="24">
        <v>5766796.0747221112</v>
      </c>
      <c r="AX615" s="24">
        <v>5893898.8542641364</v>
      </c>
      <c r="AY615" s="24">
        <v>6020845.2960641058</v>
      </c>
      <c r="AZ615" s="24">
        <v>6148206.7541537844</v>
      </c>
      <c r="BA615" s="24">
        <v>6275374.8602360655</v>
      </c>
      <c r="BB615" s="24">
        <v>6402570.0122609902</v>
      </c>
      <c r="BC615" s="21">
        <v>6529630.6444907673</v>
      </c>
    </row>
    <row r="616" spans="1:55" ht="16" x14ac:dyDescent="0.45">
      <c r="A616" s="13" t="s">
        <v>25</v>
      </c>
      <c r="B616" s="14" t="s">
        <v>170</v>
      </c>
      <c r="C616" s="15" t="s">
        <v>179</v>
      </c>
      <c r="D616" s="16" t="s">
        <v>20</v>
      </c>
      <c r="E616" s="17" t="s">
        <v>20</v>
      </c>
      <c r="F616" s="17" t="s">
        <v>20</v>
      </c>
      <c r="G616" s="17" t="s">
        <v>20</v>
      </c>
      <c r="H616" s="17" t="s">
        <v>20</v>
      </c>
      <c r="I616" s="17" t="s">
        <v>34</v>
      </c>
      <c r="J616" s="17" t="s">
        <v>20</v>
      </c>
      <c r="K616" s="17" t="s">
        <v>20</v>
      </c>
      <c r="L616" s="17" t="s">
        <v>20</v>
      </c>
      <c r="M616" s="17" t="s">
        <v>20</v>
      </c>
      <c r="N616" s="17" t="s">
        <v>20</v>
      </c>
      <c r="O616" s="17" t="s">
        <v>20</v>
      </c>
      <c r="P616" s="17" t="s">
        <v>34</v>
      </c>
      <c r="Q616" s="17" t="s">
        <v>20</v>
      </c>
      <c r="R616" s="18">
        <f>VLOOKUP($A616&amp;"_"&amp;$C616,watf_2016!$A:$AD,5,FALSE)</f>
        <v>249478</v>
      </c>
      <c r="S616" s="18">
        <f>VLOOKUP($A616&amp;"_"&amp;$C616,watf_2017!$A:$AD,18,FALSE)</f>
        <v>281042</v>
      </c>
      <c r="T616" s="18">
        <f>VLOOKUP($A616&amp;"_"&amp;$C616,watf_2018!$A:$AD,18,FALSE)</f>
        <v>249389</v>
      </c>
      <c r="U616" s="18">
        <f>VLOOKUP($A616&amp;"_"&amp;$C616,watf_2019!$A:$AD,18,FALSE)</f>
        <v>246047</v>
      </c>
      <c r="V616" s="18">
        <f>VLOOKUP($A616&amp;"_"&amp;$C616,watf_2020!$A:$AD,19,FALSE)</f>
        <v>262395</v>
      </c>
      <c r="W616" s="18">
        <f>VLOOKUP($A616&amp;"_"&amp;$C616,watf_2021!$A:$AD,18,FALSE)</f>
        <v>154592</v>
      </c>
      <c r="X616" s="18">
        <f>VLOOKUP($A616&amp;"_"&amp;$C616,watf_2021!$A:$AD,19,FALSE)</f>
        <v>196676.99300257326</v>
      </c>
      <c r="Y616" s="18">
        <v>243842</v>
      </c>
      <c r="Z616" s="18">
        <v>290208.88482677273</v>
      </c>
      <c r="AA616" s="18">
        <v>314194.98749133153</v>
      </c>
      <c r="AB616" s="18">
        <v>334334.97131158307</v>
      </c>
      <c r="AC616" s="18">
        <v>354880.5827311899</v>
      </c>
      <c r="AD616" s="18">
        <v>372726.27092095756</v>
      </c>
      <c r="AE616" s="18">
        <v>387616.3334685656</v>
      </c>
      <c r="AF616" s="18">
        <v>401957.47189650033</v>
      </c>
      <c r="AG616" s="18">
        <v>416830.03758488467</v>
      </c>
      <c r="AH616" s="18">
        <v>431566.26922078547</v>
      </c>
      <c r="AI616" s="18">
        <v>446172.86911735078</v>
      </c>
      <c r="AJ616" s="18">
        <v>460572.24205132172</v>
      </c>
      <c r="AK616" s="18">
        <v>474606.76278459933</v>
      </c>
      <c r="AL616" s="18">
        <v>488225.07766369416</v>
      </c>
      <c r="AM616" s="18">
        <v>501649.77167343913</v>
      </c>
      <c r="AN616" s="18">
        <v>514857.19433360803</v>
      </c>
      <c r="AO616" s="18">
        <v>527904.81749478134</v>
      </c>
      <c r="AP616" s="18">
        <v>540767.71547376225</v>
      </c>
      <c r="AQ616" s="18">
        <v>553488.39059394586</v>
      </c>
      <c r="AR616" s="18">
        <v>565917.85828538367</v>
      </c>
      <c r="AS616" s="18">
        <v>578157.62286069908</v>
      </c>
      <c r="AT616" s="18">
        <v>590179.93995509134</v>
      </c>
      <c r="AU616" s="18">
        <v>602021.54169017798</v>
      </c>
      <c r="AV616" s="18">
        <v>613589.4644094957</v>
      </c>
      <c r="AW616" s="18">
        <v>624984.91299304366</v>
      </c>
      <c r="AX616" s="18">
        <v>636179.84837284952</v>
      </c>
      <c r="AY616" s="18">
        <v>647210.71262557595</v>
      </c>
      <c r="AZ616" s="18">
        <v>657984.25663782842</v>
      </c>
      <c r="BA616" s="18">
        <v>668601.40435152827</v>
      </c>
      <c r="BB616" s="18">
        <v>679033.84021131811</v>
      </c>
      <c r="BC616" s="15">
        <v>689709.2064090725</v>
      </c>
    </row>
    <row r="617" spans="1:55" ht="16" x14ac:dyDescent="0.45">
      <c r="A617" s="19" t="s">
        <v>19</v>
      </c>
      <c r="B617" s="20" t="s">
        <v>170</v>
      </c>
      <c r="C617" s="21" t="s">
        <v>180</v>
      </c>
      <c r="D617" s="22" t="s">
        <v>20</v>
      </c>
      <c r="E617" s="23" t="s">
        <v>20</v>
      </c>
      <c r="F617" s="23" t="s">
        <v>20</v>
      </c>
      <c r="G617" s="23" t="s">
        <v>20</v>
      </c>
      <c r="H617" s="23" t="s">
        <v>20</v>
      </c>
      <c r="I617" s="23" t="s">
        <v>34</v>
      </c>
      <c r="J617" s="23" t="s">
        <v>20</v>
      </c>
      <c r="K617" s="23" t="s">
        <v>20</v>
      </c>
      <c r="L617" s="23" t="s">
        <v>20</v>
      </c>
      <c r="M617" s="23" t="s">
        <v>20</v>
      </c>
      <c r="N617" s="23" t="s">
        <v>20</v>
      </c>
      <c r="O617" s="23" t="s">
        <v>20</v>
      </c>
      <c r="P617" s="23" t="s">
        <v>34</v>
      </c>
      <c r="Q617" s="23" t="s">
        <v>20</v>
      </c>
      <c r="R617" s="24">
        <f>VLOOKUP($A617&amp;"_"&amp;$C617,watf_2016!$A:$AD,5,FALSE)</f>
        <v>39114694</v>
      </c>
      <c r="S617" s="24">
        <f>VLOOKUP($A617&amp;"_"&amp;$C617,watf_2017!$A:$AD,18,FALSE)</f>
        <v>39593963</v>
      </c>
      <c r="T617" s="24">
        <f>VLOOKUP($A617&amp;"_"&amp;$C617,watf_2018!$A:$AD,18,FALSE)</f>
        <v>44993268</v>
      </c>
      <c r="U617" s="24">
        <f>VLOOKUP($A617&amp;"_"&amp;$C617,watf_2019!$A:$AD,18,FALSE)</f>
        <v>51142075</v>
      </c>
      <c r="V617" s="24">
        <f>VLOOKUP($A617&amp;"_"&amp;$C617,watf_2020!$A:$AD,19,FALSE)</f>
        <v>53133224</v>
      </c>
      <c r="W617" s="24">
        <f>VLOOKUP($A617&amp;"_"&amp;$C617,watf_2021!$A:$AD,18,FALSE)</f>
        <v>23569966</v>
      </c>
      <c r="X617" s="24">
        <f>VLOOKUP($A617&amp;"_"&amp;$C617,watf_2021!$A:$AD,19,FALSE)</f>
        <v>26036747.822756294</v>
      </c>
      <c r="Y617" s="24">
        <v>46550351</v>
      </c>
      <c r="Z617" s="24">
        <v>54032526.51489073</v>
      </c>
      <c r="AA617" s="24">
        <v>61624164.511257119</v>
      </c>
      <c r="AB617" s="24">
        <v>67690629.450097337</v>
      </c>
      <c r="AC617" s="24">
        <v>72163846.855800614</v>
      </c>
      <c r="AD617" s="24">
        <v>75593925.897384822</v>
      </c>
      <c r="AE617" s="24">
        <v>77751382.092805222</v>
      </c>
      <c r="AF617" s="24">
        <v>80209349.571838722</v>
      </c>
      <c r="AG617" s="24">
        <v>82806752.860639751</v>
      </c>
      <c r="AH617" s="24">
        <v>85388501.466283336</v>
      </c>
      <c r="AI617" s="24">
        <v>87982783.520046592</v>
      </c>
      <c r="AJ617" s="24">
        <v>90604278.123046547</v>
      </c>
      <c r="AK617" s="24">
        <v>93161871.688810676</v>
      </c>
      <c r="AL617" s="24">
        <v>95677835.627298996</v>
      </c>
      <c r="AM617" s="24">
        <v>98092490.721866131</v>
      </c>
      <c r="AN617" s="24">
        <v>100463804.38430949</v>
      </c>
      <c r="AO617" s="24">
        <v>102792604.18569002</v>
      </c>
      <c r="AP617" s="24">
        <v>105095638.82057425</v>
      </c>
      <c r="AQ617" s="24">
        <v>107359382.93015397</v>
      </c>
      <c r="AR617" s="24">
        <v>109629103.19182912</v>
      </c>
      <c r="AS617" s="24">
        <v>111895482.45602173</v>
      </c>
      <c r="AT617" s="24">
        <v>114161853.28904124</v>
      </c>
      <c r="AU617" s="24">
        <v>116425597.39862067</v>
      </c>
      <c r="AV617" s="24">
        <v>118695317.6602958</v>
      </c>
      <c r="AW617" s="24">
        <v>120961696.92448841</v>
      </c>
      <c r="AX617" s="24">
        <v>123228067.75750792</v>
      </c>
      <c r="AY617" s="24">
        <v>125491811.86708736</v>
      </c>
      <c r="AZ617" s="24">
        <v>127761532.1287625</v>
      </c>
      <c r="BA617" s="24">
        <v>130027911.39295483</v>
      </c>
      <c r="BB617" s="24">
        <v>132294282.22597437</v>
      </c>
      <c r="BC617" s="21">
        <v>134496627.55472815</v>
      </c>
    </row>
    <row r="618" spans="1:55" ht="16" x14ac:dyDescent="0.45">
      <c r="A618" s="13" t="s">
        <v>22</v>
      </c>
      <c r="B618" s="14" t="s">
        <v>170</v>
      </c>
      <c r="C618" s="15" t="s">
        <v>180</v>
      </c>
      <c r="D618" s="16" t="s">
        <v>20</v>
      </c>
      <c r="E618" s="17" t="s">
        <v>20</v>
      </c>
      <c r="F618" s="17" t="s">
        <v>20</v>
      </c>
      <c r="G618" s="17" t="s">
        <v>20</v>
      </c>
      <c r="H618" s="17" t="s">
        <v>20</v>
      </c>
      <c r="I618" s="17" t="s">
        <v>34</v>
      </c>
      <c r="J618" s="17" t="s">
        <v>20</v>
      </c>
      <c r="K618" s="17" t="s">
        <v>20</v>
      </c>
      <c r="L618" s="17" t="s">
        <v>20</v>
      </c>
      <c r="M618" s="17" t="s">
        <v>20</v>
      </c>
      <c r="N618" s="17" t="s">
        <v>20</v>
      </c>
      <c r="O618" s="17" t="s">
        <v>20</v>
      </c>
      <c r="P618" s="17" t="s">
        <v>34</v>
      </c>
      <c r="Q618" s="17" t="s">
        <v>20</v>
      </c>
      <c r="R618" s="18">
        <f>VLOOKUP($A618&amp;"_"&amp;$C618,watf_2016!$A:$AD,5,FALSE)</f>
        <v>40215724</v>
      </c>
      <c r="S618" s="18">
        <f>VLOOKUP($A618&amp;"_"&amp;$C618,watf_2017!$A:$AD,18,FALSE)</f>
        <v>43802991</v>
      </c>
      <c r="T618" s="18">
        <f>VLOOKUP($A618&amp;"_"&amp;$C618,watf_2018!$A:$AD,18,FALSE)</f>
        <v>46128894</v>
      </c>
      <c r="U618" s="18">
        <f>VLOOKUP($A618&amp;"_"&amp;$C618,watf_2019!$A:$AD,18,FALSE)</f>
        <v>48098626</v>
      </c>
      <c r="V618" s="18">
        <f>VLOOKUP($A618&amp;"_"&amp;$C618,watf_2020!$A:$AD,19,FALSE)</f>
        <v>48141381</v>
      </c>
      <c r="W618" s="18">
        <f>VLOOKUP($A618&amp;"_"&amp;$C618,watf_2021!$A:$AD,18,FALSE)</f>
        <v>13335938</v>
      </c>
      <c r="X618" s="18">
        <f>VLOOKUP($A618&amp;"_"&amp;$C618,watf_2021!$A:$AD,19,FALSE)</f>
        <v>14290890.788563929</v>
      </c>
      <c r="Y618" s="18">
        <v>40609421</v>
      </c>
      <c r="Z618" s="18">
        <v>56330853.722726554</v>
      </c>
      <c r="AA618" s="18">
        <v>60818411.139451079</v>
      </c>
      <c r="AB618" s="18">
        <v>65914665.507551774</v>
      </c>
      <c r="AC618" s="18">
        <v>70394422.106468767</v>
      </c>
      <c r="AD618" s="18">
        <v>74890777.491931498</v>
      </c>
      <c r="AE618" s="18">
        <v>79479423.650841206</v>
      </c>
      <c r="AF618" s="18">
        <v>84179763.820334584</v>
      </c>
      <c r="AG618" s="18">
        <v>89275106.955252334</v>
      </c>
      <c r="AH618" s="18">
        <v>94551488.750073373</v>
      </c>
      <c r="AI618" s="18">
        <v>99985942.871146321</v>
      </c>
      <c r="AJ618" s="18">
        <v>105586650.83944859</v>
      </c>
      <c r="AK618" s="18">
        <v>111237368.47846742</v>
      </c>
      <c r="AL618" s="18">
        <v>116925343.01211344</v>
      </c>
      <c r="AM618" s="18">
        <v>122693547.15005915</v>
      </c>
      <c r="AN618" s="18">
        <v>128167540.7728155</v>
      </c>
      <c r="AO618" s="18">
        <v>133744466.17817588</v>
      </c>
      <c r="AP618" s="18">
        <v>139468571.00299117</v>
      </c>
      <c r="AQ618" s="18">
        <v>145368148.05603969</v>
      </c>
      <c r="AR618" s="18">
        <v>151277501.51514792</v>
      </c>
      <c r="AS618" s="18">
        <v>157189864.36016008</v>
      </c>
      <c r="AT618" s="18">
        <v>163106144.66685799</v>
      </c>
      <c r="AU618" s="18">
        <v>169023798.61162782</v>
      </c>
      <c r="AV618" s="18">
        <v>174947613.58411309</v>
      </c>
      <c r="AW618" s="18">
        <v>180871545.63982698</v>
      </c>
      <c r="AX618" s="18">
        <v>186797081.31508619</v>
      </c>
      <c r="AY618" s="18">
        <v>192722139.55470511</v>
      </c>
      <c r="AZ618" s="18">
        <v>198651877.96306968</v>
      </c>
      <c r="BA618" s="18">
        <v>204580548.76748687</v>
      </c>
      <c r="BB618" s="18">
        <v>210509875.4417088</v>
      </c>
      <c r="BC618" s="15">
        <v>216508170.10365954</v>
      </c>
    </row>
    <row r="619" spans="1:55" ht="16" x14ac:dyDescent="0.45">
      <c r="A619" s="19" t="s">
        <v>23</v>
      </c>
      <c r="B619" s="20" t="s">
        <v>170</v>
      </c>
      <c r="C619" s="21" t="s">
        <v>180</v>
      </c>
      <c r="D619" s="22" t="s">
        <v>20</v>
      </c>
      <c r="E619" s="23" t="s">
        <v>20</v>
      </c>
      <c r="F619" s="23" t="s">
        <v>20</v>
      </c>
      <c r="G619" s="23" t="s">
        <v>20</v>
      </c>
      <c r="H619" s="23" t="s">
        <v>20</v>
      </c>
      <c r="I619" s="23" t="s">
        <v>34</v>
      </c>
      <c r="J619" s="23" t="s">
        <v>20</v>
      </c>
      <c r="K619" s="23" t="s">
        <v>20</v>
      </c>
      <c r="L619" s="23" t="s">
        <v>20</v>
      </c>
      <c r="M619" s="23" t="s">
        <v>20</v>
      </c>
      <c r="N619" s="23" t="s">
        <v>20</v>
      </c>
      <c r="O619" s="23" t="s">
        <v>20</v>
      </c>
      <c r="P619" s="23" t="s">
        <v>34</v>
      </c>
      <c r="Q619" s="23" t="s">
        <v>20</v>
      </c>
      <c r="R619" s="24">
        <f>VLOOKUP($A619&amp;"_"&amp;$C619,watf_2016!$A:$AD,5,FALSE)</f>
        <v>79872668</v>
      </c>
      <c r="S619" s="24">
        <f>VLOOKUP($A619&amp;"_"&amp;$C619,watf_2017!$A:$AD,18,FALSE)</f>
        <v>83986831</v>
      </c>
      <c r="T619" s="24">
        <f>VLOOKUP($A619&amp;"_"&amp;$C619,watf_2018!$A:$AD,18,FALSE)</f>
        <v>91724973</v>
      </c>
      <c r="U619" s="24">
        <f>VLOOKUP($A619&amp;"_"&amp;$C619,watf_2019!$A:$AD,18,FALSE)</f>
        <v>99286235</v>
      </c>
      <c r="V619" s="24">
        <f>VLOOKUP($A619&amp;"_"&amp;$C619,watf_2020!$A:$AD,19,FALSE)</f>
        <v>101842694</v>
      </c>
      <c r="W619" s="24">
        <f>VLOOKUP($A619&amp;"_"&amp;$C619,watf_2021!$A:$AD,18,FALSE)</f>
        <v>37005074</v>
      </c>
      <c r="X619" s="24">
        <f>VLOOKUP($A619&amp;"_"&amp;$C619,watf_2021!$A:$AD,19,FALSE)</f>
        <v>40383342.302630275</v>
      </c>
      <c r="Y619" s="24">
        <v>87301563</v>
      </c>
      <c r="Z619" s="24">
        <v>112076272.92065543</v>
      </c>
      <c r="AA619" s="24">
        <v>124757965.7779187</v>
      </c>
      <c r="AB619" s="24">
        <v>136286421.03495392</v>
      </c>
      <c r="AC619" s="24">
        <v>145600965.90629739</v>
      </c>
      <c r="AD619" s="24">
        <v>153870521.34497222</v>
      </c>
      <c r="AE619" s="24">
        <v>160865783.68446591</v>
      </c>
      <c r="AF619" s="24">
        <v>168276074.91341475</v>
      </c>
      <c r="AG619" s="24">
        <v>176223024.5476824</v>
      </c>
      <c r="AH619" s="24">
        <v>184338256.89053851</v>
      </c>
      <c r="AI619" s="24">
        <v>192627309.11023155</v>
      </c>
      <c r="AJ619" s="24">
        <v>201115222.4423573</v>
      </c>
      <c r="AK619" s="24">
        <v>209588677.04147393</v>
      </c>
      <c r="AL619" s="24">
        <v>218057750.41965702</v>
      </c>
      <c r="AM619" s="24">
        <v>226505281.96486819</v>
      </c>
      <c r="AN619" s="24">
        <v>234615686.87987602</v>
      </c>
      <c r="AO619" s="24">
        <v>242786063.23584408</v>
      </c>
      <c r="AP619" s="24">
        <v>251078049.98600787</v>
      </c>
      <c r="AQ619" s="24">
        <v>259506011.67691827</v>
      </c>
      <c r="AR619" s="24">
        <v>267950725.99676704</v>
      </c>
      <c r="AS619" s="24">
        <v>276394563.3974762</v>
      </c>
      <c r="AT619" s="24">
        <v>284842314.81313634</v>
      </c>
      <c r="AU619" s="24">
        <v>293288382.80314791</v>
      </c>
      <c r="AV619" s="24">
        <v>301747582.16227788</v>
      </c>
      <c r="AW619" s="24">
        <v>310203007.59441215</v>
      </c>
      <c r="AX619" s="24">
        <v>318660029.43521225</v>
      </c>
      <c r="AY619" s="24">
        <v>327113513.7653358</v>
      </c>
      <c r="AZ619" s="24">
        <v>335578646.1965555</v>
      </c>
      <c r="BA619" s="24">
        <v>344038818.08636093</v>
      </c>
      <c r="BB619" s="24">
        <v>352499637.09329838</v>
      </c>
      <c r="BC619" s="21">
        <v>360964978.32233316</v>
      </c>
    </row>
    <row r="620" spans="1:55" ht="16" x14ac:dyDescent="0.45">
      <c r="A620" s="13" t="s">
        <v>24</v>
      </c>
      <c r="B620" s="14" t="s">
        <v>170</v>
      </c>
      <c r="C620" s="15" t="s">
        <v>180</v>
      </c>
      <c r="D620" s="16" t="s">
        <v>20</v>
      </c>
      <c r="E620" s="17" t="s">
        <v>20</v>
      </c>
      <c r="F620" s="17" t="s">
        <v>20</v>
      </c>
      <c r="G620" s="17" t="s">
        <v>20</v>
      </c>
      <c r="H620" s="17" t="s">
        <v>20</v>
      </c>
      <c r="I620" s="17" t="s">
        <v>34</v>
      </c>
      <c r="J620" s="17" t="s">
        <v>20</v>
      </c>
      <c r="K620" s="17" t="s">
        <v>20</v>
      </c>
      <c r="L620" s="17" t="s">
        <v>20</v>
      </c>
      <c r="M620" s="17" t="s">
        <v>20</v>
      </c>
      <c r="N620" s="17" t="s">
        <v>20</v>
      </c>
      <c r="O620" s="17" t="s">
        <v>20</v>
      </c>
      <c r="P620" s="17" t="s">
        <v>34</v>
      </c>
      <c r="Q620" s="17" t="s">
        <v>20</v>
      </c>
      <c r="R620" s="18">
        <f>VLOOKUP($A620&amp;"_"&amp;$C620,watf_2016!$A:$AD,5,FALSE)</f>
        <v>1158300</v>
      </c>
      <c r="S620" s="18">
        <f>VLOOKUP($A620&amp;"_"&amp;$C620,watf_2017!$A:$AD,18,FALSE)</f>
        <v>928846</v>
      </c>
      <c r="T620" s="18">
        <f>VLOOKUP($A620&amp;"_"&amp;$C620,watf_2018!$A:$AD,18,FALSE)</f>
        <v>937518</v>
      </c>
      <c r="U620" s="18">
        <f>VLOOKUP($A620&amp;"_"&amp;$C620,watf_2019!$A:$AD,18,FALSE)</f>
        <v>861480.89199999999</v>
      </c>
      <c r="V620" s="18">
        <f>VLOOKUP($A620&amp;"_"&amp;$C620,watf_2020!$A:$AD,19,FALSE)</f>
        <v>674263</v>
      </c>
      <c r="W620" s="18">
        <f>VLOOKUP($A620&amp;"_"&amp;$C620,watf_2021!$A:$AD,18,FALSE)</f>
        <v>381031.55200000003</v>
      </c>
      <c r="X620" s="18">
        <f>VLOOKUP($A620&amp;"_"&amp;$C620,watf_2021!$A:$AD,19,FALSE)</f>
        <v>495894.9858182919</v>
      </c>
      <c r="Y620" s="18">
        <v>608077.06900000002</v>
      </c>
      <c r="Z620" s="18">
        <v>672069.79643288383</v>
      </c>
      <c r="AA620" s="18">
        <v>727146.27979226562</v>
      </c>
      <c r="AB620" s="18">
        <v>795428.5810729654</v>
      </c>
      <c r="AC620" s="18">
        <v>861756.92000498902</v>
      </c>
      <c r="AD620" s="18">
        <v>924769.80261241458</v>
      </c>
      <c r="AE620" s="18">
        <v>978818.64044997655</v>
      </c>
      <c r="AF620" s="18">
        <v>1032160.819548791</v>
      </c>
      <c r="AG620" s="18">
        <v>1086750.3583341506</v>
      </c>
      <c r="AH620" s="18">
        <v>1136621.0755646359</v>
      </c>
      <c r="AI620" s="18">
        <v>1187202.7847501407</v>
      </c>
      <c r="AJ620" s="18">
        <v>1234679.8723817524</v>
      </c>
      <c r="AK620" s="18">
        <v>1281885.4063718808</v>
      </c>
      <c r="AL620" s="18">
        <v>1327135.7298663552</v>
      </c>
      <c r="AM620" s="18">
        <v>1374453.5580593077</v>
      </c>
      <c r="AN620" s="18">
        <v>1424613.0911306017</v>
      </c>
      <c r="AO620" s="18">
        <v>1466491.2175677107</v>
      </c>
      <c r="AP620" s="18">
        <v>1513735.4939618292</v>
      </c>
      <c r="AQ620" s="18">
        <v>1560584.6746971626</v>
      </c>
      <c r="AR620" s="18">
        <v>1607432.5244853422</v>
      </c>
      <c r="AS620" s="18">
        <v>1654283.0375411357</v>
      </c>
      <c r="AT620" s="18">
        <v>1701132.2143731052</v>
      </c>
      <c r="AU620" s="18">
        <v>1747981.3951084386</v>
      </c>
      <c r="AV620" s="18">
        <v>1794829.2448966177</v>
      </c>
      <c r="AW620" s="18">
        <v>1841679.7579524117</v>
      </c>
      <c r="AX620" s="18">
        <v>1888528.934784383</v>
      </c>
      <c r="AY620" s="18">
        <v>1935378.1155197141</v>
      </c>
      <c r="AZ620" s="18">
        <v>1982225.9653078956</v>
      </c>
      <c r="BA620" s="18">
        <v>2029076.4783636895</v>
      </c>
      <c r="BB620" s="18">
        <v>2075925.6551956586</v>
      </c>
      <c r="BC620" s="15">
        <v>2123606.3153727981</v>
      </c>
    </row>
    <row r="621" spans="1:55" ht="16" x14ac:dyDescent="0.45">
      <c r="A621" s="19" t="s">
        <v>25</v>
      </c>
      <c r="B621" s="20" t="s">
        <v>170</v>
      </c>
      <c r="C621" s="21" t="s">
        <v>180</v>
      </c>
      <c r="D621" s="22" t="s">
        <v>20</v>
      </c>
      <c r="E621" s="23" t="s">
        <v>20</v>
      </c>
      <c r="F621" s="23" t="s">
        <v>20</v>
      </c>
      <c r="G621" s="23" t="s">
        <v>20</v>
      </c>
      <c r="H621" s="23" t="s">
        <v>20</v>
      </c>
      <c r="I621" s="23" t="s">
        <v>34</v>
      </c>
      <c r="J621" s="23" t="s">
        <v>20</v>
      </c>
      <c r="K621" s="23" t="s">
        <v>20</v>
      </c>
      <c r="L621" s="23" t="s">
        <v>20</v>
      </c>
      <c r="M621" s="23" t="s">
        <v>20</v>
      </c>
      <c r="N621" s="23" t="s">
        <v>20</v>
      </c>
      <c r="O621" s="23" t="s">
        <v>20</v>
      </c>
      <c r="P621" s="23" t="s">
        <v>34</v>
      </c>
      <c r="Q621" s="23" t="s">
        <v>20</v>
      </c>
      <c r="R621" s="24">
        <f>VLOOKUP($A621&amp;"_"&amp;$C621,watf_2016!$A:$AD,5,FALSE)</f>
        <v>640745</v>
      </c>
      <c r="S621" s="24">
        <f>VLOOKUP($A621&amp;"_"&amp;$C621,watf_2017!$A:$AD,18,FALSE)</f>
        <v>702974</v>
      </c>
      <c r="T621" s="24">
        <f>VLOOKUP($A621&amp;"_"&amp;$C621,watf_2018!$A:$AD,18,FALSE)</f>
        <v>742725</v>
      </c>
      <c r="U621" s="24">
        <f>VLOOKUP($A621&amp;"_"&amp;$C621,watf_2019!$A:$AD,18,FALSE)</f>
        <v>767153</v>
      </c>
      <c r="V621" s="24">
        <f>VLOOKUP($A621&amp;"_"&amp;$C621,watf_2020!$A:$AD,19,FALSE)</f>
        <v>775344</v>
      </c>
      <c r="W621" s="24">
        <f>VLOOKUP($A621&amp;"_"&amp;$C621,watf_2021!$A:$AD,18,FALSE)</f>
        <v>346798</v>
      </c>
      <c r="X621" s="24">
        <f>VLOOKUP($A621&amp;"_"&amp;$C621,watf_2021!$A:$AD,19,FALSE)</f>
        <v>421638.46822517645</v>
      </c>
      <c r="Y621" s="24">
        <v>705887</v>
      </c>
      <c r="Z621" s="24">
        <v>895482.36593622819</v>
      </c>
      <c r="AA621" s="24">
        <v>985012.71368387004</v>
      </c>
      <c r="AB621" s="24">
        <v>1063301.2669441097</v>
      </c>
      <c r="AC621" s="24">
        <v>1122530.6135195931</v>
      </c>
      <c r="AD621" s="24">
        <v>1172248.1509120555</v>
      </c>
      <c r="AE621" s="24">
        <v>1211038.6490767335</v>
      </c>
      <c r="AF621" s="24">
        <v>1251834.4272583574</v>
      </c>
      <c r="AG621" s="24">
        <v>1295440.1758588892</v>
      </c>
      <c r="AH621" s="24">
        <v>1339061.0594987259</v>
      </c>
      <c r="AI621" s="24">
        <v>1382715.8953555757</v>
      </c>
      <c r="AJ621" s="24">
        <v>1426560.6308786494</v>
      </c>
      <c r="AK621" s="24">
        <v>1469072.7414082633</v>
      </c>
      <c r="AL621" s="24">
        <v>1510348.6261155258</v>
      </c>
      <c r="AM621" s="24">
        <v>1550294.4943600013</v>
      </c>
      <c r="AN621" s="24">
        <v>1586803.3570873581</v>
      </c>
      <c r="AO621" s="24">
        <v>1622631.9027971155</v>
      </c>
      <c r="AP621" s="24">
        <v>1658193.4589477037</v>
      </c>
      <c r="AQ621" s="24">
        <v>1693573.5684286819</v>
      </c>
      <c r="AR621" s="24">
        <v>1727992.1901642962</v>
      </c>
      <c r="AS621" s="24">
        <v>1761353.5005972481</v>
      </c>
      <c r="AT621" s="24">
        <v>1793707.9387980157</v>
      </c>
      <c r="AU621" s="24">
        <v>1825039.5398465851</v>
      </c>
      <c r="AV621" s="24">
        <v>1855459.2011744063</v>
      </c>
      <c r="AW621" s="24">
        <v>1884880.441270052</v>
      </c>
      <c r="AX621" s="24">
        <v>1913355.1467367271</v>
      </c>
      <c r="AY621" s="24">
        <v>1940871.0244777319</v>
      </c>
      <c r="AZ621" s="24">
        <v>1967536.0628731544</v>
      </c>
      <c r="BA621" s="24">
        <v>1993269.5112721045</v>
      </c>
      <c r="BB621" s="24">
        <v>2018122.1283950638</v>
      </c>
      <c r="BC621" s="21">
        <v>2042133.0364849279</v>
      </c>
    </row>
    <row r="622" spans="1:55" ht="16" x14ac:dyDescent="0.45">
      <c r="A622" s="13" t="s">
        <v>19</v>
      </c>
      <c r="B622" s="14" t="s">
        <v>181</v>
      </c>
      <c r="C622" s="15" t="s">
        <v>182</v>
      </c>
      <c r="D622" s="16" t="s">
        <v>34</v>
      </c>
      <c r="E622" s="17" t="s">
        <v>34</v>
      </c>
      <c r="F622" s="17" t="s">
        <v>20</v>
      </c>
      <c r="G622" s="17" t="s">
        <v>20</v>
      </c>
      <c r="H622" s="17" t="s">
        <v>20</v>
      </c>
      <c r="I622" s="17" t="s">
        <v>20</v>
      </c>
      <c r="J622" s="17" t="s">
        <v>20</v>
      </c>
      <c r="K622" s="17" t="s">
        <v>20</v>
      </c>
      <c r="L622" s="17" t="s">
        <v>20</v>
      </c>
      <c r="M622" s="17" t="s">
        <v>20</v>
      </c>
      <c r="N622" s="17" t="s">
        <v>20</v>
      </c>
      <c r="O622" s="17" t="s">
        <v>20</v>
      </c>
      <c r="P622" s="17" t="s">
        <v>20</v>
      </c>
      <c r="Q622" s="17" t="s">
        <v>34</v>
      </c>
      <c r="R622" s="18">
        <f>VLOOKUP($A622&amp;"_"&amp;$C622,watf_2016!$A:$AD,5,FALSE)</f>
        <v>72773201</v>
      </c>
      <c r="S622" s="18">
        <f>VLOOKUP($A622&amp;"_"&amp;$C622,watf_2017!$A:$AD,18,FALSE)</f>
        <v>76893547</v>
      </c>
      <c r="T622" s="18">
        <f>VLOOKUP($A622&amp;"_"&amp;$C622,watf_2018!$A:$AD,18,FALSE)</f>
        <v>81114831</v>
      </c>
      <c r="U622" s="18">
        <f>VLOOKUP($A622&amp;"_"&amp;$C622,watf_2019!$A:$AD,18,FALSE)</f>
        <v>84836839</v>
      </c>
      <c r="V622" s="18">
        <f>VLOOKUP($A622&amp;"_"&amp;$C622,watf_2020!$A:$AD,19,FALSE)</f>
        <v>83990155</v>
      </c>
      <c r="W622" s="18">
        <f>VLOOKUP($A622&amp;"_"&amp;$C622,watf_2021!$A:$AD,18,FALSE)</f>
        <v>25729993</v>
      </c>
      <c r="X622" s="18">
        <f>VLOOKUP($A622&amp;"_"&amp;$C622,watf_2021!$A:$AD,19,FALSE)</f>
        <v>29835904.22697217</v>
      </c>
      <c r="Y622" s="18">
        <v>66505562</v>
      </c>
      <c r="Z622" s="18">
        <v>81170104.726620868</v>
      </c>
      <c r="AA622" s="18">
        <v>88896346.383363292</v>
      </c>
      <c r="AB622" s="18">
        <v>94578450.059614569</v>
      </c>
      <c r="AC622" s="18">
        <v>97776033.547815263</v>
      </c>
      <c r="AD622" s="18">
        <v>100240372.09928159</v>
      </c>
      <c r="AE622" s="18">
        <v>102478644.77567331</v>
      </c>
      <c r="AF622" s="18">
        <v>104913365.11059615</v>
      </c>
      <c r="AG622" s="18">
        <v>107566121.52969566</v>
      </c>
      <c r="AH622" s="18">
        <v>110200747.65419896</v>
      </c>
      <c r="AI622" s="18">
        <v>112906563.72291009</v>
      </c>
      <c r="AJ622" s="18">
        <v>115451761.69355802</v>
      </c>
      <c r="AK622" s="18">
        <v>117972281.83990031</v>
      </c>
      <c r="AL622" s="18">
        <v>120395474.23099096</v>
      </c>
      <c r="AM622" s="18">
        <v>122845920.65335403</v>
      </c>
      <c r="AN622" s="18">
        <v>125084169.36591978</v>
      </c>
      <c r="AO622" s="18">
        <v>127363154.2723885</v>
      </c>
      <c r="AP622" s="18">
        <v>129600691.10467154</v>
      </c>
      <c r="AQ622" s="18">
        <v>131889524.00098272</v>
      </c>
      <c r="AR622" s="18">
        <v>134013319.05225593</v>
      </c>
      <c r="AS622" s="18">
        <v>136216076.89451003</v>
      </c>
      <c r="AT622" s="18">
        <v>138417471.54271176</v>
      </c>
      <c r="AU622" s="18">
        <v>140700217.64665788</v>
      </c>
      <c r="AV622" s="18">
        <v>142817925.90556714</v>
      </c>
      <c r="AW622" s="18">
        <v>145014596.95545724</v>
      </c>
      <c r="AX622" s="18">
        <v>147209904.81129709</v>
      </c>
      <c r="AY622" s="18">
        <v>149486564.1228824</v>
      </c>
      <c r="AZ622" s="18">
        <v>151598185.58943179</v>
      </c>
      <c r="BA622" s="18">
        <v>153788769.84696367</v>
      </c>
      <c r="BB622" s="18">
        <v>155977990.91044524</v>
      </c>
      <c r="BC622" s="15">
        <v>158081451.62002712</v>
      </c>
    </row>
    <row r="623" spans="1:55" ht="16" x14ac:dyDescent="0.45">
      <c r="A623" s="19" t="s">
        <v>22</v>
      </c>
      <c r="B623" s="20" t="s">
        <v>181</v>
      </c>
      <c r="C623" s="21" t="s">
        <v>182</v>
      </c>
      <c r="D623" s="22" t="s">
        <v>34</v>
      </c>
      <c r="E623" s="23" t="s">
        <v>34</v>
      </c>
      <c r="F623" s="23" t="s">
        <v>20</v>
      </c>
      <c r="G623" s="23" t="s">
        <v>20</v>
      </c>
      <c r="H623" s="23" t="s">
        <v>20</v>
      </c>
      <c r="I623" s="23" t="s">
        <v>20</v>
      </c>
      <c r="J623" s="23" t="s">
        <v>20</v>
      </c>
      <c r="K623" s="23" t="s">
        <v>20</v>
      </c>
      <c r="L623" s="23" t="s">
        <v>20</v>
      </c>
      <c r="M623" s="23" t="s">
        <v>20</v>
      </c>
      <c r="N623" s="23" t="s">
        <v>20</v>
      </c>
      <c r="O623" s="23" t="s">
        <v>20</v>
      </c>
      <c r="P623" s="23" t="s">
        <v>20</v>
      </c>
      <c r="Q623" s="23" t="s">
        <v>34</v>
      </c>
      <c r="R623" s="24">
        <f>VLOOKUP($A623&amp;"_"&amp;$C623,watf_2016!$A:$AD,5,FALSE)</f>
        <v>55687894</v>
      </c>
      <c r="S623" s="24">
        <f>VLOOKUP($A623&amp;"_"&amp;$C623,watf_2017!$A:$AD,18,FALSE)</f>
        <v>59151849</v>
      </c>
      <c r="T623" s="24">
        <f>VLOOKUP($A623&amp;"_"&amp;$C623,watf_2018!$A:$AD,18,FALSE)</f>
        <v>63797532</v>
      </c>
      <c r="U623" s="24">
        <f>VLOOKUP($A623&amp;"_"&amp;$C623,watf_2019!$A:$AD,18,FALSE)</f>
        <v>68683183</v>
      </c>
      <c r="V623" s="24">
        <f>VLOOKUP($A623&amp;"_"&amp;$C623,watf_2020!$A:$AD,19,FALSE)</f>
        <v>70805436</v>
      </c>
      <c r="W623" s="24">
        <f>VLOOKUP($A623&amp;"_"&amp;$C623,watf_2021!$A:$AD,18,FALSE)</f>
        <v>17476105</v>
      </c>
      <c r="X623" s="24">
        <f>VLOOKUP($A623&amp;"_"&amp;$C623,watf_2021!$A:$AD,19,FALSE)</f>
        <v>11812721.94882234</v>
      </c>
      <c r="Y623" s="24">
        <v>46932580</v>
      </c>
      <c r="Z623" s="24">
        <v>65604516.4326462</v>
      </c>
      <c r="AA623" s="24">
        <v>72069005.56405355</v>
      </c>
      <c r="AB623" s="24">
        <v>78481536.690739915</v>
      </c>
      <c r="AC623" s="24">
        <v>83295617.690707207</v>
      </c>
      <c r="AD623" s="24">
        <v>87589388.997850373</v>
      </c>
      <c r="AE623" s="24">
        <v>90694954.946876958</v>
      </c>
      <c r="AF623" s="24">
        <v>94531712.84145467</v>
      </c>
      <c r="AG623" s="24">
        <v>98477609.317473918</v>
      </c>
      <c r="AH623" s="24">
        <v>102432053.05006933</v>
      </c>
      <c r="AI623" s="24">
        <v>106407516.53047167</v>
      </c>
      <c r="AJ623" s="24">
        <v>110387553.90191552</v>
      </c>
      <c r="AK623" s="24">
        <v>114287341.85109946</v>
      </c>
      <c r="AL623" s="24">
        <v>118113514.34623735</v>
      </c>
      <c r="AM623" s="24">
        <v>121925355.8166147</v>
      </c>
      <c r="AN623" s="24">
        <v>125709895.77968393</v>
      </c>
      <c r="AO623" s="24">
        <v>129500838.129311</v>
      </c>
      <c r="AP623" s="24">
        <v>133300247.46435015</v>
      </c>
      <c r="AQ623" s="24">
        <v>137126744.38932401</v>
      </c>
      <c r="AR623" s="24">
        <v>140937015.10987329</v>
      </c>
      <c r="AS623" s="24">
        <v>144755044.10322192</v>
      </c>
      <c r="AT623" s="24">
        <v>148573089.04752415</v>
      </c>
      <c r="AU623" s="24">
        <v>152399585.97249803</v>
      </c>
      <c r="AV623" s="24">
        <v>156209856.69304729</v>
      </c>
      <c r="AW623" s="24">
        <v>160027885.68639588</v>
      </c>
      <c r="AX623" s="24">
        <v>163845930.63069808</v>
      </c>
      <c r="AY623" s="24">
        <v>167672427.55567199</v>
      </c>
      <c r="AZ623" s="24">
        <v>171482698.27622128</v>
      </c>
      <c r="BA623" s="24">
        <v>175300727.26956987</v>
      </c>
      <c r="BB623" s="24">
        <v>179118772.2138721</v>
      </c>
      <c r="BC623" s="21">
        <v>182971519.44779384</v>
      </c>
    </row>
    <row r="624" spans="1:55" ht="16" x14ac:dyDescent="0.45">
      <c r="A624" s="13" t="s">
        <v>23</v>
      </c>
      <c r="B624" s="14" t="s">
        <v>181</v>
      </c>
      <c r="C624" s="15" t="s">
        <v>182</v>
      </c>
      <c r="D624" s="16" t="s">
        <v>34</v>
      </c>
      <c r="E624" s="17" t="s">
        <v>34</v>
      </c>
      <c r="F624" s="17" t="s">
        <v>20</v>
      </c>
      <c r="G624" s="17" t="s">
        <v>20</v>
      </c>
      <c r="H624" s="17" t="s">
        <v>20</v>
      </c>
      <c r="I624" s="17" t="s">
        <v>20</v>
      </c>
      <c r="J624" s="17" t="s">
        <v>20</v>
      </c>
      <c r="K624" s="17" t="s">
        <v>20</v>
      </c>
      <c r="L624" s="17" t="s">
        <v>20</v>
      </c>
      <c r="M624" s="17" t="s">
        <v>20</v>
      </c>
      <c r="N624" s="17" t="s">
        <v>20</v>
      </c>
      <c r="O624" s="17" t="s">
        <v>20</v>
      </c>
      <c r="P624" s="17" t="s">
        <v>20</v>
      </c>
      <c r="Q624" s="17" t="s">
        <v>34</v>
      </c>
      <c r="R624" s="18">
        <f>VLOOKUP($A624&amp;"_"&amp;$C624,watf_2016!$A:$AD,5,FALSE)</f>
        <v>129845661</v>
      </c>
      <c r="S624" s="18">
        <f>VLOOKUP($A624&amp;"_"&amp;$C624,watf_2017!$A:$AD,18,FALSE)</f>
        <v>138216414</v>
      </c>
      <c r="T624" s="18">
        <f>VLOOKUP($A624&amp;"_"&amp;$C624,watf_2018!$A:$AD,18,FALSE)</f>
        <v>147324413</v>
      </c>
      <c r="U624" s="18">
        <f>VLOOKUP($A624&amp;"_"&amp;$C624,watf_2019!$A:$AD,18,FALSE)</f>
        <v>154254659</v>
      </c>
      <c r="V624" s="18">
        <f>VLOOKUP($A624&amp;"_"&amp;$C624,watf_2020!$A:$AD,19,FALSE)</f>
        <v>157672320</v>
      </c>
      <c r="W624" s="18">
        <f>VLOOKUP($A624&amp;"_"&amp;$C624,watf_2021!$A:$AD,18,FALSE)</f>
        <v>44011303</v>
      </c>
      <c r="X624" s="18">
        <f>VLOOKUP($A624&amp;"_"&amp;$C624,watf_2021!$A:$AD,19,FALSE)</f>
        <v>42107993.216639034</v>
      </c>
      <c r="Y624" s="18">
        <v>115436358</v>
      </c>
      <c r="Z624" s="18">
        <v>149360060.15909117</v>
      </c>
      <c r="AA624" s="18">
        <v>163800761.06146032</v>
      </c>
      <c r="AB624" s="18">
        <v>176108443.19002667</v>
      </c>
      <c r="AC624" s="18">
        <v>184261233.36911866</v>
      </c>
      <c r="AD624" s="18">
        <v>191138387.51927897</v>
      </c>
      <c r="AE624" s="18">
        <v>196576358.0094693</v>
      </c>
      <c r="AF624" s="18">
        <v>202958308.50095239</v>
      </c>
      <c r="AG624" s="18">
        <v>209673196.84881219</v>
      </c>
      <c r="AH624" s="18">
        <v>216378333.35317293</v>
      </c>
      <c r="AI624" s="18">
        <v>223177303.82581642</v>
      </c>
      <c r="AJ624" s="18">
        <v>229817481.36842778</v>
      </c>
      <c r="AK624" s="18">
        <v>236350883.36813143</v>
      </c>
      <c r="AL624" s="18">
        <v>242710330.98919091</v>
      </c>
      <c r="AM624" s="18">
        <v>249082929.25587839</v>
      </c>
      <c r="AN624" s="18">
        <v>255211809.52014562</v>
      </c>
      <c r="AO624" s="18">
        <v>261388658.71226859</v>
      </c>
      <c r="AP624" s="18">
        <v>267531945.85282966</v>
      </c>
      <c r="AQ624" s="18">
        <v>273754997.37757981</v>
      </c>
      <c r="AR624" s="18">
        <v>279793591.88163698</v>
      </c>
      <c r="AS624" s="18">
        <v>285920435.04340452</v>
      </c>
      <c r="AT624" s="18">
        <v>292045907.230349</v>
      </c>
      <c r="AU624" s="18">
        <v>298262764.74371886</v>
      </c>
      <c r="AV624" s="18">
        <v>304295165.23639661</v>
      </c>
      <c r="AW624" s="18">
        <v>310415814.38678491</v>
      </c>
      <c r="AX624" s="18">
        <v>316535092.56235212</v>
      </c>
      <c r="AY624" s="18">
        <v>322745756.06434584</v>
      </c>
      <c r="AZ624" s="18">
        <v>328771962.54564852</v>
      </c>
      <c r="BA624" s="18">
        <v>334886417.68466318</v>
      </c>
      <c r="BB624" s="18">
        <v>340999501.84885693</v>
      </c>
      <c r="BC624" s="15">
        <v>347060628.55956</v>
      </c>
    </row>
    <row r="625" spans="1:55" ht="16" x14ac:dyDescent="0.45">
      <c r="A625" s="19" t="s">
        <v>24</v>
      </c>
      <c r="B625" s="20" t="s">
        <v>181</v>
      </c>
      <c r="C625" s="21" t="s">
        <v>182</v>
      </c>
      <c r="D625" s="22" t="s">
        <v>34</v>
      </c>
      <c r="E625" s="23" t="s">
        <v>34</v>
      </c>
      <c r="F625" s="23" t="s">
        <v>20</v>
      </c>
      <c r="G625" s="23" t="s">
        <v>20</v>
      </c>
      <c r="H625" s="23" t="s">
        <v>20</v>
      </c>
      <c r="I625" s="23" t="s">
        <v>20</v>
      </c>
      <c r="J625" s="23" t="s">
        <v>20</v>
      </c>
      <c r="K625" s="23" t="s">
        <v>20</v>
      </c>
      <c r="L625" s="23" t="s">
        <v>20</v>
      </c>
      <c r="M625" s="23" t="s">
        <v>20</v>
      </c>
      <c r="N625" s="23" t="s">
        <v>20</v>
      </c>
      <c r="O625" s="23" t="s">
        <v>20</v>
      </c>
      <c r="P625" s="23" t="s">
        <v>20</v>
      </c>
      <c r="Q625" s="23" t="s">
        <v>34</v>
      </c>
      <c r="R625" s="24">
        <f>VLOOKUP($A625&amp;"_"&amp;$C625,watf_2016!$A:$AD,5,FALSE)</f>
        <v>1009302</v>
      </c>
      <c r="S625" s="24">
        <f>VLOOKUP($A625&amp;"_"&amp;$C625,watf_2017!$A:$AD,18,FALSE)</f>
        <v>1198960</v>
      </c>
      <c r="T625" s="24">
        <f>VLOOKUP($A625&amp;"_"&amp;$C625,watf_2018!$A:$AD,18,FALSE)</f>
        <v>1317644</v>
      </c>
      <c r="U625" s="24">
        <f>VLOOKUP($A625&amp;"_"&amp;$C625,watf_2019!$A:$AD,18,FALSE)</f>
        <v>1400767.95</v>
      </c>
      <c r="V625" s="24">
        <f>VLOOKUP($A625&amp;"_"&amp;$C625,watf_2020!$A:$AD,19,FALSE)</f>
        <v>1333738</v>
      </c>
      <c r="W625" s="24">
        <f>VLOOKUP($A625&amp;"_"&amp;$C625,watf_2021!$A:$AD,18,FALSE)</f>
        <v>1133690.713</v>
      </c>
      <c r="X625" s="24">
        <f>VLOOKUP($A625&amp;"_"&amp;$C625,watf_2021!$A:$AD,19,FALSE)</f>
        <v>1215694.691091476</v>
      </c>
      <c r="Y625" s="24">
        <v>1342216.8130000001</v>
      </c>
      <c r="Z625" s="24">
        <v>1156591.9999429744</v>
      </c>
      <c r="AA625" s="24">
        <v>1151291.9599608767</v>
      </c>
      <c r="AB625" s="24">
        <v>1325308.9042874519</v>
      </c>
      <c r="AC625" s="24">
        <v>1403216.7654185889</v>
      </c>
      <c r="AD625" s="24">
        <v>1463818.7264071663</v>
      </c>
      <c r="AE625" s="24">
        <v>1513029.3537439718</v>
      </c>
      <c r="AF625" s="24">
        <v>1560420.4282531249</v>
      </c>
      <c r="AG625" s="24">
        <v>1608670.6783308946</v>
      </c>
      <c r="AH625" s="24">
        <v>1654528.3638207586</v>
      </c>
      <c r="AI625" s="24">
        <v>1699300.7729381407</v>
      </c>
      <c r="AJ625" s="24">
        <v>1742350.3181008056</v>
      </c>
      <c r="AK625" s="24">
        <v>1786249.925205746</v>
      </c>
      <c r="AL625" s="24">
        <v>1827875.7382199103</v>
      </c>
      <c r="AM625" s="24">
        <v>1868483.2880478736</v>
      </c>
      <c r="AN625" s="24">
        <v>1907459.8681124153</v>
      </c>
      <c r="AO625" s="24">
        <v>1947276.7806995397</v>
      </c>
      <c r="AP625" s="24">
        <v>1984933.0245038578</v>
      </c>
      <c r="AQ625" s="24">
        <v>2021634.4222152622</v>
      </c>
      <c r="AR625" s="24">
        <v>2056792.1774058051</v>
      </c>
      <c r="AS625" s="24">
        <v>2092779.9825856329</v>
      </c>
      <c r="AT625" s="24">
        <v>2126714.8595755668</v>
      </c>
      <c r="AU625" s="24">
        <v>2159754.8908241126</v>
      </c>
      <c r="AV625" s="24">
        <v>2191334.2570758048</v>
      </c>
      <c r="AW625" s="24">
        <v>2223732.8963663005</v>
      </c>
      <c r="AX625" s="24">
        <v>2254181.2120565497</v>
      </c>
      <c r="AY625" s="24">
        <v>2283791.4364155182</v>
      </c>
      <c r="AZ625" s="24">
        <v>2312019.8307848321</v>
      </c>
      <c r="BA625" s="24">
        <v>2341056.2817548411</v>
      </c>
      <c r="BB625" s="24">
        <v>2368240.1151828906</v>
      </c>
      <c r="BC625" s="21">
        <v>2394639.5283933878</v>
      </c>
    </row>
    <row r="626" spans="1:55" ht="16" x14ac:dyDescent="0.45">
      <c r="A626" s="13" t="s">
        <v>25</v>
      </c>
      <c r="B626" s="14" t="s">
        <v>181</v>
      </c>
      <c r="C626" s="15" t="s">
        <v>182</v>
      </c>
      <c r="D626" s="16" t="s">
        <v>34</v>
      </c>
      <c r="E626" s="17" t="s">
        <v>34</v>
      </c>
      <c r="F626" s="17" t="s">
        <v>20</v>
      </c>
      <c r="G626" s="17" t="s">
        <v>20</v>
      </c>
      <c r="H626" s="17" t="s">
        <v>20</v>
      </c>
      <c r="I626" s="17" t="s">
        <v>20</v>
      </c>
      <c r="J626" s="17" t="s">
        <v>20</v>
      </c>
      <c r="K626" s="17" t="s">
        <v>20</v>
      </c>
      <c r="L626" s="17" t="s">
        <v>20</v>
      </c>
      <c r="M626" s="17" t="s">
        <v>20</v>
      </c>
      <c r="N626" s="17" t="s">
        <v>20</v>
      </c>
      <c r="O626" s="17" t="s">
        <v>20</v>
      </c>
      <c r="P626" s="17" t="s">
        <v>20</v>
      </c>
      <c r="Q626" s="17" t="s">
        <v>34</v>
      </c>
      <c r="R626" s="18">
        <f>VLOOKUP($A626&amp;"_"&amp;$C626,watf_2016!$A:$AD,5,FALSE)</f>
        <v>2660682</v>
      </c>
      <c r="S626" s="18">
        <f>VLOOKUP($A626&amp;"_"&amp;$C626,watf_2017!$A:$AD,18,FALSE)</f>
        <v>2955593</v>
      </c>
      <c r="T626" s="18">
        <f>VLOOKUP($A626&amp;"_"&amp;$C626,watf_2018!$A:$AD,18,FALSE)</f>
        <v>3096427</v>
      </c>
      <c r="U626" s="18">
        <f>VLOOKUP($A626&amp;"_"&amp;$C626,watf_2019!$A:$AD,18,FALSE)</f>
        <v>3175181</v>
      </c>
      <c r="V626" s="18">
        <f>VLOOKUP($A626&amp;"_"&amp;$C626,watf_2020!$A:$AD,19,FALSE)</f>
        <v>3017761</v>
      </c>
      <c r="W626" s="18">
        <f>VLOOKUP($A626&amp;"_"&amp;$C626,watf_2021!$A:$AD,18,FALSE)</f>
        <v>1769026</v>
      </c>
      <c r="X626" s="18">
        <f>VLOOKUP($A626&amp;"_"&amp;$C626,watf_2021!$A:$AD,19,FALSE)</f>
        <v>1568838.3034483374</v>
      </c>
      <c r="Y626" s="18">
        <v>2646394</v>
      </c>
      <c r="Z626" s="18">
        <v>2836515.1372332191</v>
      </c>
      <c r="AA626" s="18">
        <v>3097517.0154657112</v>
      </c>
      <c r="AB626" s="18">
        <v>3311296.4789740406</v>
      </c>
      <c r="AC626" s="18">
        <v>3441932.1621711501</v>
      </c>
      <c r="AD626" s="18">
        <v>3536652.5378860179</v>
      </c>
      <c r="AE626" s="18">
        <v>3615717.0412268052</v>
      </c>
      <c r="AF626" s="18">
        <v>3709215.4082154362</v>
      </c>
      <c r="AG626" s="18">
        <v>3806751.7511465354</v>
      </c>
      <c r="AH626" s="18">
        <v>3902748.4104769384</v>
      </c>
      <c r="AI626" s="18">
        <v>3998825.2905326374</v>
      </c>
      <c r="AJ626" s="18">
        <v>4091113.9067048035</v>
      </c>
      <c r="AK626" s="18">
        <v>4180348.7368430062</v>
      </c>
      <c r="AL626" s="18">
        <v>4265576.3844563141</v>
      </c>
      <c r="AM626" s="18">
        <v>4349723.4072462209</v>
      </c>
      <c r="AN626" s="18">
        <v>4428994.814811063</v>
      </c>
      <c r="AO626" s="18">
        <v>4507803.5735029429</v>
      </c>
      <c r="AP626" s="18">
        <v>4584953.8763816059</v>
      </c>
      <c r="AQ626" s="18">
        <v>4662126.0370929567</v>
      </c>
      <c r="AR626" s="18">
        <v>4735503.7955578528</v>
      </c>
      <c r="AS626" s="18">
        <v>4809069.2556948587</v>
      </c>
      <c r="AT626" s="18">
        <v>4881528.6917690225</v>
      </c>
      <c r="AU626" s="18">
        <v>4954200.8104476202</v>
      </c>
      <c r="AV626" s="18">
        <v>5023207.7981354874</v>
      </c>
      <c r="AW626" s="18">
        <v>5092415.3193597905</v>
      </c>
      <c r="AX626" s="18">
        <v>5160567.2276402637</v>
      </c>
      <c r="AY626" s="18">
        <v>5228943.4073296729</v>
      </c>
      <c r="AZ626" s="18">
        <v>5293779.4992174618</v>
      </c>
      <c r="BA626" s="18">
        <v>5358828.0106625613</v>
      </c>
      <c r="BB626" s="18">
        <v>5422869.3269497827</v>
      </c>
      <c r="BC626" s="15">
        <v>5485155.3966901861</v>
      </c>
    </row>
    <row r="627" spans="1:55" ht="16" x14ac:dyDescent="0.45">
      <c r="A627" s="19" t="s">
        <v>19</v>
      </c>
      <c r="B627" s="20" t="s">
        <v>181</v>
      </c>
      <c r="C627" s="21" t="s">
        <v>183</v>
      </c>
      <c r="D627" s="22" t="s">
        <v>34</v>
      </c>
      <c r="E627" s="23" t="s">
        <v>34</v>
      </c>
      <c r="F627" s="23" t="s">
        <v>20</v>
      </c>
      <c r="G627" s="23" t="s">
        <v>20</v>
      </c>
      <c r="H627" s="23" t="s">
        <v>20</v>
      </c>
      <c r="I627" s="23" t="s">
        <v>20</v>
      </c>
      <c r="J627" s="23" t="s">
        <v>20</v>
      </c>
      <c r="K627" s="23" t="s">
        <v>20</v>
      </c>
      <c r="L627" s="23" t="s">
        <v>20</v>
      </c>
      <c r="M627" s="23" t="s">
        <v>20</v>
      </c>
      <c r="N627" s="23" t="s">
        <v>20</v>
      </c>
      <c r="O627" s="23" t="s">
        <v>20</v>
      </c>
      <c r="P627" s="23" t="s">
        <v>20</v>
      </c>
      <c r="Q627" s="23" t="s">
        <v>34</v>
      </c>
      <c r="R627" s="24">
        <f>VLOOKUP($A627&amp;"_"&amp;$C627,watf_2016!$A:$AD,5,FALSE)</f>
        <v>1385868495</v>
      </c>
      <c r="S627" s="24">
        <f>VLOOKUP($A627&amp;"_"&amp;$C627,watf_2017!$A:$AD,18,FALSE)</f>
        <v>1433126147</v>
      </c>
      <c r="T627" s="24">
        <f>VLOOKUP($A627&amp;"_"&amp;$C627,watf_2018!$A:$AD,18,FALSE)</f>
        <v>1480458680</v>
      </c>
      <c r="U627" s="24">
        <f>VLOOKUP($A627&amp;"_"&amp;$C627,watf_2019!$A:$AD,18,FALSE)</f>
        <v>1556898154</v>
      </c>
      <c r="V627" s="24">
        <f>VLOOKUP($A627&amp;"_"&amp;$C627,watf_2020!$A:$AD,19,FALSE)</f>
        <v>1618959207</v>
      </c>
      <c r="W627" s="24">
        <f>VLOOKUP($A627&amp;"_"&amp;$C627,watf_2021!$A:$AD,18,FALSE)</f>
        <v>672218326</v>
      </c>
      <c r="X627" s="24">
        <f>VLOOKUP($A627&amp;"_"&amp;$C627,watf_2021!$A:$AD,19,FALSE)</f>
        <v>1199811365.6798525</v>
      </c>
      <c r="Y627" s="24">
        <v>1495434748</v>
      </c>
      <c r="Z627" s="24">
        <v>1626712064.5044141</v>
      </c>
      <c r="AA627" s="24">
        <v>1736668365.2764385</v>
      </c>
      <c r="AB627" s="24">
        <v>1815478768.1802845</v>
      </c>
      <c r="AC627" s="24">
        <v>1862833678.7209232</v>
      </c>
      <c r="AD627" s="24">
        <v>1893862869.336777</v>
      </c>
      <c r="AE627" s="24">
        <v>1923207267.8873408</v>
      </c>
      <c r="AF627" s="24">
        <v>1955756047.3560979</v>
      </c>
      <c r="AG627" s="24">
        <v>1990996163.6011162</v>
      </c>
      <c r="AH627" s="24">
        <v>2027893454.2320676</v>
      </c>
      <c r="AI627" s="24">
        <v>2066574333.9670954</v>
      </c>
      <c r="AJ627" s="24">
        <v>2107127396.4685426</v>
      </c>
      <c r="AK627" s="24">
        <v>2147509269.7054024</v>
      </c>
      <c r="AL627" s="24">
        <v>2187755201.7683349</v>
      </c>
      <c r="AM627" s="24">
        <v>2228068446.7545419</v>
      </c>
      <c r="AN627" s="24">
        <v>2268432970.9948497</v>
      </c>
      <c r="AO627" s="24">
        <v>2308886447.4420877</v>
      </c>
      <c r="AP627" s="24">
        <v>2349429126.6301293</v>
      </c>
      <c r="AQ627" s="24">
        <v>2390112283.5707846</v>
      </c>
      <c r="AR627" s="24">
        <v>2430769813.5525856</v>
      </c>
      <c r="AS627" s="24">
        <v>2471434968.601975</v>
      </c>
      <c r="AT627" s="24">
        <v>2512100136.56001</v>
      </c>
      <c r="AU627" s="24">
        <v>2552783293.5006599</v>
      </c>
      <c r="AV627" s="24">
        <v>2593440823.4824662</v>
      </c>
      <c r="AW627" s="24">
        <v>2634105978.5318508</v>
      </c>
      <c r="AX627" s="24">
        <v>2674771146.4898858</v>
      </c>
      <c r="AY627" s="24">
        <v>2715454303.4305406</v>
      </c>
      <c r="AZ627" s="24">
        <v>2756111833.4123416</v>
      </c>
      <c r="BA627" s="24">
        <v>2796776988.461731</v>
      </c>
      <c r="BB627" s="24">
        <v>2837442156.4197669</v>
      </c>
      <c r="BC627" s="21">
        <v>2878099866.6775532</v>
      </c>
    </row>
    <row r="628" spans="1:55" ht="16" x14ac:dyDescent="0.45">
      <c r="A628" s="13" t="s">
        <v>22</v>
      </c>
      <c r="B628" s="14" t="s">
        <v>181</v>
      </c>
      <c r="C628" s="15" t="s">
        <v>183</v>
      </c>
      <c r="D628" s="16" t="s">
        <v>34</v>
      </c>
      <c r="E628" s="17" t="s">
        <v>34</v>
      </c>
      <c r="F628" s="17" t="s">
        <v>20</v>
      </c>
      <c r="G628" s="17" t="s">
        <v>20</v>
      </c>
      <c r="H628" s="17" t="s">
        <v>20</v>
      </c>
      <c r="I628" s="17" t="s">
        <v>20</v>
      </c>
      <c r="J628" s="17" t="s">
        <v>20</v>
      </c>
      <c r="K628" s="17" t="s">
        <v>20</v>
      </c>
      <c r="L628" s="17" t="s">
        <v>20</v>
      </c>
      <c r="M628" s="17" t="s">
        <v>20</v>
      </c>
      <c r="N628" s="17" t="s">
        <v>20</v>
      </c>
      <c r="O628" s="17" t="s">
        <v>20</v>
      </c>
      <c r="P628" s="17" t="s">
        <v>20</v>
      </c>
      <c r="Q628" s="17" t="s">
        <v>34</v>
      </c>
      <c r="R628" s="18">
        <f>VLOOKUP($A628&amp;"_"&amp;$C628,watf_2016!$A:$AD,5,FALSE)</f>
        <v>201404404</v>
      </c>
      <c r="S628" s="18">
        <f>VLOOKUP($A628&amp;"_"&amp;$C628,watf_2017!$A:$AD,18,FALSE)</f>
        <v>213592076</v>
      </c>
      <c r="T628" s="18">
        <f>VLOOKUP($A628&amp;"_"&amp;$C628,watf_2018!$A:$AD,18,FALSE)</f>
        <v>224572484</v>
      </c>
      <c r="U628" s="18">
        <f>VLOOKUP($A628&amp;"_"&amp;$C628,watf_2019!$A:$AD,18,FALSE)</f>
        <v>238341574</v>
      </c>
      <c r="V628" s="18">
        <f>VLOOKUP($A628&amp;"_"&amp;$C628,watf_2020!$A:$AD,19,FALSE)</f>
        <v>244763150</v>
      </c>
      <c r="W628" s="18">
        <f>VLOOKUP($A628&amp;"_"&amp;$C628,watf_2021!$A:$AD,18,FALSE)</f>
        <v>65183694</v>
      </c>
      <c r="X628" s="18">
        <f>VLOOKUP($A628&amp;"_"&amp;$C628,watf_2021!$A:$AD,19,FALSE)</f>
        <v>99347571.033641994</v>
      </c>
      <c r="Y628" s="18">
        <v>190971395</v>
      </c>
      <c r="Z628" s="18">
        <v>238638247.93914372</v>
      </c>
      <c r="AA628" s="18">
        <v>265538953.59805712</v>
      </c>
      <c r="AB628" s="18">
        <v>283603935.60311931</v>
      </c>
      <c r="AC628" s="18">
        <v>298085030.94768351</v>
      </c>
      <c r="AD628" s="18">
        <v>312084297.76429927</v>
      </c>
      <c r="AE628" s="18">
        <v>326653808.04422891</v>
      </c>
      <c r="AF628" s="18">
        <v>341774297.7903372</v>
      </c>
      <c r="AG628" s="18">
        <v>357712794.11728698</v>
      </c>
      <c r="AH628" s="18">
        <v>374122829.18188757</v>
      </c>
      <c r="AI628" s="18">
        <v>391056866.74511313</v>
      </c>
      <c r="AJ628" s="18">
        <v>408454506.83507729</v>
      </c>
      <c r="AK628" s="18">
        <v>425994576.26088864</v>
      </c>
      <c r="AL628" s="18">
        <v>443726476.66305602</v>
      </c>
      <c r="AM628" s="18">
        <v>461748322.63420868</v>
      </c>
      <c r="AN628" s="18">
        <v>480004242.27205366</v>
      </c>
      <c r="AO628" s="18">
        <v>498621644.17020118</v>
      </c>
      <c r="AP628" s="18">
        <v>517608474.05458784</v>
      </c>
      <c r="AQ628" s="18">
        <v>537037104.63975477</v>
      </c>
      <c r="AR628" s="18">
        <v>556411522.66459394</v>
      </c>
      <c r="AS628" s="18">
        <v>575821726.68718302</v>
      </c>
      <c r="AT628" s="18">
        <v>595236602.62359762</v>
      </c>
      <c r="AU628" s="18">
        <v>614686534.17926753</v>
      </c>
      <c r="AV628" s="18">
        <v>634077992.9805088</v>
      </c>
      <c r="AW628" s="18">
        <v>653501829.62421989</v>
      </c>
      <c r="AX628" s="18">
        <v>672927611.65753186</v>
      </c>
      <c r="AY628" s="18">
        <v>692386268.0907197</v>
      </c>
      <c r="AZ628" s="18">
        <v>711784706.79397535</v>
      </c>
      <c r="BA628" s="18">
        <v>731214127.35929823</v>
      </c>
      <c r="BB628" s="18">
        <v>750644376.52989888</v>
      </c>
      <c r="BC628" s="15">
        <v>770512735.95502257</v>
      </c>
    </row>
    <row r="629" spans="1:55" ht="16" x14ac:dyDescent="0.45">
      <c r="A629" s="19" t="s">
        <v>23</v>
      </c>
      <c r="B629" s="20" t="s">
        <v>181</v>
      </c>
      <c r="C629" s="21" t="s">
        <v>183</v>
      </c>
      <c r="D629" s="22" t="s">
        <v>34</v>
      </c>
      <c r="E629" s="23" t="s">
        <v>34</v>
      </c>
      <c r="F629" s="23" t="s">
        <v>20</v>
      </c>
      <c r="G629" s="23" t="s">
        <v>20</v>
      </c>
      <c r="H629" s="23" t="s">
        <v>20</v>
      </c>
      <c r="I629" s="23" t="s">
        <v>20</v>
      </c>
      <c r="J629" s="23" t="s">
        <v>20</v>
      </c>
      <c r="K629" s="23" t="s">
        <v>20</v>
      </c>
      <c r="L629" s="23" t="s">
        <v>20</v>
      </c>
      <c r="M629" s="23" t="s">
        <v>20</v>
      </c>
      <c r="N629" s="23" t="s">
        <v>20</v>
      </c>
      <c r="O629" s="23" t="s">
        <v>20</v>
      </c>
      <c r="P629" s="23" t="s">
        <v>20</v>
      </c>
      <c r="Q629" s="23" t="s">
        <v>34</v>
      </c>
      <c r="R629" s="24">
        <f>VLOOKUP($A629&amp;"_"&amp;$C629,watf_2016!$A:$AD,5,FALSE)</f>
        <v>1590694448</v>
      </c>
      <c r="S629" s="24">
        <f>VLOOKUP($A629&amp;"_"&amp;$C629,watf_2017!$A:$AD,18,FALSE)</f>
        <v>1649874857</v>
      </c>
      <c r="T629" s="24">
        <f>VLOOKUP($A629&amp;"_"&amp;$C629,watf_2018!$A:$AD,18,FALSE)</f>
        <v>1708538159</v>
      </c>
      <c r="U629" s="24">
        <f>VLOOKUP($A629&amp;"_"&amp;$C629,watf_2019!$A:$AD,18,FALSE)</f>
        <v>1798788344</v>
      </c>
      <c r="V629" s="24">
        <f>VLOOKUP($A629&amp;"_"&amp;$C629,watf_2020!$A:$AD,19,FALSE)</f>
        <v>1866959161</v>
      </c>
      <c r="W629" s="24">
        <f>VLOOKUP($A629&amp;"_"&amp;$C629,watf_2021!$A:$AD,18,FALSE)</f>
        <v>739238185</v>
      </c>
      <c r="X629" s="24">
        <f>VLOOKUP($A629&amp;"_"&amp;$C629,watf_2021!$A:$AD,19,FALSE)</f>
        <v>1302243191.4653246</v>
      </c>
      <c r="Y629" s="24">
        <v>1690648342</v>
      </c>
      <c r="Z629" s="24">
        <v>1870042650.207473</v>
      </c>
      <c r="AA629" s="24">
        <v>2007243924.0370052</v>
      </c>
      <c r="AB629" s="24">
        <v>2104363001.5241761</v>
      </c>
      <c r="AC629" s="24">
        <v>2166354557.5082798</v>
      </c>
      <c r="AD629" s="24">
        <v>2211496285.2095304</v>
      </c>
      <c r="AE629" s="24">
        <v>2255520660.6324868</v>
      </c>
      <c r="AF629" s="24">
        <v>2303309843.1476173</v>
      </c>
      <c r="AG629" s="24">
        <v>2354617196.8653498</v>
      </c>
      <c r="AH629" s="24">
        <v>2408058618.5405073</v>
      </c>
      <c r="AI629" s="24">
        <v>2463813436.6257253</v>
      </c>
      <c r="AJ629" s="24">
        <v>2521909915.7334309</v>
      </c>
      <c r="AK629" s="24">
        <v>2579977562.5660377</v>
      </c>
      <c r="AL629" s="24">
        <v>2638101239.7933416</v>
      </c>
      <c r="AM629" s="24">
        <v>2696583074.2060385</v>
      </c>
      <c r="AN629" s="24">
        <v>2755350979.352303</v>
      </c>
      <c r="AO629" s="24">
        <v>2814570452.0455489</v>
      </c>
      <c r="AP629" s="24">
        <v>2874249709.1634912</v>
      </c>
      <c r="AQ629" s="24">
        <v>2934512709.4715891</v>
      </c>
      <c r="AR629" s="24">
        <v>2994695669.4220958</v>
      </c>
      <c r="AS629" s="24">
        <v>3054922149.6396165</v>
      </c>
      <c r="AT629" s="24">
        <v>3115153326.4644027</v>
      </c>
      <c r="AU629" s="24">
        <v>3175437681.3261495</v>
      </c>
      <c r="AV629" s="24">
        <v>3235637724.9195843</v>
      </c>
      <c r="AW629" s="24">
        <v>3295877872.0514388</v>
      </c>
      <c r="AX629" s="24">
        <v>3356119982.4076958</v>
      </c>
      <c r="AY629" s="24">
        <v>3416413084.0946245</v>
      </c>
      <c r="AZ629" s="24">
        <v>3476620125.1481957</v>
      </c>
      <c r="BA629" s="24">
        <v>3536865870.2481685</v>
      </c>
      <c r="BB629" s="24">
        <v>3597112458.9789166</v>
      </c>
      <c r="BC629" s="21">
        <v>3657790783.5817633</v>
      </c>
    </row>
    <row r="630" spans="1:55" ht="16" x14ac:dyDescent="0.45">
      <c r="A630" s="13" t="s">
        <v>24</v>
      </c>
      <c r="B630" s="14" t="s">
        <v>181</v>
      </c>
      <c r="C630" s="15" t="s">
        <v>183</v>
      </c>
      <c r="D630" s="16" t="s">
        <v>34</v>
      </c>
      <c r="E630" s="17" t="s">
        <v>34</v>
      </c>
      <c r="F630" s="17" t="s">
        <v>20</v>
      </c>
      <c r="G630" s="17" t="s">
        <v>20</v>
      </c>
      <c r="H630" s="17" t="s">
        <v>20</v>
      </c>
      <c r="I630" s="17" t="s">
        <v>20</v>
      </c>
      <c r="J630" s="17" t="s">
        <v>20</v>
      </c>
      <c r="K630" s="17" t="s">
        <v>20</v>
      </c>
      <c r="L630" s="17" t="s">
        <v>20</v>
      </c>
      <c r="M630" s="17" t="s">
        <v>20</v>
      </c>
      <c r="N630" s="17" t="s">
        <v>20</v>
      </c>
      <c r="O630" s="17" t="s">
        <v>20</v>
      </c>
      <c r="P630" s="17" t="s">
        <v>20</v>
      </c>
      <c r="Q630" s="17" t="s">
        <v>34</v>
      </c>
      <c r="R630" s="18">
        <f>VLOOKUP($A630&amp;"_"&amp;$C630,watf_2016!$A:$AD,5,FALSE)</f>
        <v>29003863</v>
      </c>
      <c r="S630" s="18">
        <f>VLOOKUP($A630&amp;"_"&amp;$C630,watf_2017!$A:$AD,18,FALSE)</f>
        <v>29580678</v>
      </c>
      <c r="T630" s="18">
        <f>VLOOKUP($A630&amp;"_"&amp;$C630,watf_2018!$A:$AD,18,FALSE)</f>
        <v>31740500</v>
      </c>
      <c r="U630" s="18">
        <f>VLOOKUP($A630&amp;"_"&amp;$C630,watf_2019!$A:$AD,18,FALSE)</f>
        <v>33326616.008000001</v>
      </c>
      <c r="V630" s="18">
        <f>VLOOKUP($A630&amp;"_"&amp;$C630,watf_2020!$A:$AD,19,FALSE)</f>
        <v>33103241</v>
      </c>
      <c r="W630" s="18">
        <f>VLOOKUP($A630&amp;"_"&amp;$C630,watf_2021!$A:$AD,18,FALSE)</f>
        <v>34011220.346000001</v>
      </c>
      <c r="X630" s="18">
        <f>VLOOKUP($A630&amp;"_"&amp;$C630,watf_2021!$A:$AD,19,FALSE)</f>
        <v>37541060.879638769</v>
      </c>
      <c r="Y630" s="18">
        <v>36775196.443999998</v>
      </c>
      <c r="Z630" s="18">
        <v>33338548.161617108</v>
      </c>
      <c r="AA630" s="18">
        <v>33352793.976198677</v>
      </c>
      <c r="AB630" s="18">
        <v>37112823.904079176</v>
      </c>
      <c r="AC630" s="18">
        <v>38942070.231553994</v>
      </c>
      <c r="AD630" s="18">
        <v>39497807.580221899</v>
      </c>
      <c r="AE630" s="18">
        <v>40012765.385100737</v>
      </c>
      <c r="AF630" s="18">
        <v>40668797.556907415</v>
      </c>
      <c r="AG630" s="18">
        <v>41339300.614843301</v>
      </c>
      <c r="AH630" s="18">
        <v>42003816.894083098</v>
      </c>
      <c r="AI630" s="18">
        <v>42679632.377725847</v>
      </c>
      <c r="AJ630" s="18">
        <v>43363371.617893532</v>
      </c>
      <c r="AK630" s="18">
        <v>44050124.702321723</v>
      </c>
      <c r="AL630" s="18">
        <v>44743177.803510897</v>
      </c>
      <c r="AM630" s="18">
        <v>45462901.493932597</v>
      </c>
      <c r="AN630" s="18">
        <v>46197135.680421859</v>
      </c>
      <c r="AO630" s="18">
        <v>46928619.048661605</v>
      </c>
      <c r="AP630" s="18">
        <v>47648703.099415228</v>
      </c>
      <c r="AQ630" s="18">
        <v>48394891.707575336</v>
      </c>
      <c r="AR630" s="18">
        <v>49146880.484599933</v>
      </c>
      <c r="AS630" s="18">
        <v>49889069.79676646</v>
      </c>
      <c r="AT630" s="18">
        <v>50635254.654885828</v>
      </c>
      <c r="AU630" s="18">
        <v>51381443.263045892</v>
      </c>
      <c r="AV630" s="18">
        <v>52133432.040070593</v>
      </c>
      <c r="AW630" s="18">
        <v>52875621.352237068</v>
      </c>
      <c r="AX630" s="18">
        <v>53621806.210356385</v>
      </c>
      <c r="AY630" s="18">
        <v>54367994.818516605</v>
      </c>
      <c r="AZ630" s="18">
        <v>55119983.595541254</v>
      </c>
      <c r="BA630" s="18">
        <v>55862172.907707728</v>
      </c>
      <c r="BB630" s="18">
        <v>56608357.765827149</v>
      </c>
      <c r="BC630" s="15">
        <v>57351686.324498683</v>
      </c>
    </row>
    <row r="631" spans="1:55" ht="16" x14ac:dyDescent="0.45">
      <c r="A631" s="19" t="s">
        <v>25</v>
      </c>
      <c r="B631" s="20" t="s">
        <v>181</v>
      </c>
      <c r="C631" s="21" t="s">
        <v>183</v>
      </c>
      <c r="D631" s="22" t="s">
        <v>34</v>
      </c>
      <c r="E631" s="23" t="s">
        <v>34</v>
      </c>
      <c r="F631" s="23" t="s">
        <v>20</v>
      </c>
      <c r="G631" s="23" t="s">
        <v>20</v>
      </c>
      <c r="H631" s="23" t="s">
        <v>20</v>
      </c>
      <c r="I631" s="23" t="s">
        <v>20</v>
      </c>
      <c r="J631" s="23" t="s">
        <v>20</v>
      </c>
      <c r="K631" s="23" t="s">
        <v>20</v>
      </c>
      <c r="L631" s="23" t="s">
        <v>20</v>
      </c>
      <c r="M631" s="23" t="s">
        <v>20</v>
      </c>
      <c r="N631" s="23" t="s">
        <v>20</v>
      </c>
      <c r="O631" s="23" t="s">
        <v>20</v>
      </c>
      <c r="P631" s="23" t="s">
        <v>20</v>
      </c>
      <c r="Q631" s="23" t="s">
        <v>34</v>
      </c>
      <c r="R631" s="24">
        <f>VLOOKUP($A631&amp;"_"&amp;$C631,watf_2016!$A:$AD,5,FALSE)</f>
        <v>27400301</v>
      </c>
      <c r="S631" s="24">
        <f>VLOOKUP($A631&amp;"_"&amp;$C631,watf_2017!$A:$AD,18,FALSE)</f>
        <v>28199626</v>
      </c>
      <c r="T631" s="24">
        <f>VLOOKUP($A631&amp;"_"&amp;$C631,watf_2018!$A:$AD,18,FALSE)</f>
        <v>28708505</v>
      </c>
      <c r="U631" s="24">
        <f>VLOOKUP($A631&amp;"_"&amp;$C631,watf_2019!$A:$AD,18,FALSE)</f>
        <v>30204652</v>
      </c>
      <c r="V631" s="24">
        <f>VLOOKUP($A631&amp;"_"&amp;$C631,watf_2020!$A:$AD,19,FALSE)</f>
        <v>30924990</v>
      </c>
      <c r="W631" s="24">
        <f>VLOOKUP($A631&amp;"_"&amp;$C631,watf_2021!$A:$AD,18,FALSE)</f>
        <v>21852482</v>
      </c>
      <c r="X631" s="24">
        <f>VLOOKUP($A631&amp;"_"&amp;$C631,watf_2021!$A:$AD,19,FALSE)</f>
        <v>26199536.899853271</v>
      </c>
      <c r="Y631" s="24">
        <v>29250269</v>
      </c>
      <c r="Z631" s="24">
        <v>30787460.112110078</v>
      </c>
      <c r="AA631" s="24">
        <v>32534547.973946281</v>
      </c>
      <c r="AB631" s="24">
        <v>33867098.566235401</v>
      </c>
      <c r="AC631" s="24">
        <v>34868507.066225626</v>
      </c>
      <c r="AD631" s="24">
        <v>35794718.965177141</v>
      </c>
      <c r="AE631" s="24">
        <v>36338842.368242033</v>
      </c>
      <c r="AF631" s="24">
        <v>36910711.528683662</v>
      </c>
      <c r="AG631" s="24">
        <v>37525593.239012934</v>
      </c>
      <c r="AH631" s="24">
        <v>38159911.813228644</v>
      </c>
      <c r="AI631" s="24">
        <v>38822809.192617536</v>
      </c>
      <c r="AJ631" s="24">
        <v>39493517.123905942</v>
      </c>
      <c r="AK631" s="24">
        <v>40162158.836831786</v>
      </c>
      <c r="AL631" s="24">
        <v>40823983.053102173</v>
      </c>
      <c r="AM631" s="24">
        <v>41490020.463167027</v>
      </c>
      <c r="AN631" s="24">
        <v>42138758.263363056</v>
      </c>
      <c r="AO631" s="24">
        <v>42791275.595950045</v>
      </c>
      <c r="AP631" s="24">
        <v>43441794.753162846</v>
      </c>
      <c r="AQ631" s="24">
        <v>44099102.888295203</v>
      </c>
      <c r="AR631" s="24">
        <v>44734839.630703896</v>
      </c>
      <c r="AS631" s="24">
        <v>45369635.916252285</v>
      </c>
      <c r="AT631" s="24">
        <v>45997264.978750467</v>
      </c>
      <c r="AU631" s="24">
        <v>46625722.372027308</v>
      </c>
      <c r="AV631" s="24">
        <v>47232867.248197421</v>
      </c>
      <c r="AW631" s="24">
        <v>47839303.331632003</v>
      </c>
      <c r="AX631" s="24">
        <v>48438820.854657039</v>
      </c>
      <c r="AY631" s="24">
        <v>49039406.116892308</v>
      </c>
      <c r="AZ631" s="24">
        <v>49618959.440421425</v>
      </c>
      <c r="BA631" s="24">
        <v>50198051.737689637</v>
      </c>
      <c r="BB631" s="24">
        <v>50770484.840164833</v>
      </c>
      <c r="BC631" s="21">
        <v>51348340.637339368</v>
      </c>
    </row>
    <row r="632" spans="1:55" ht="16" x14ac:dyDescent="0.45">
      <c r="A632" s="13" t="s">
        <v>19</v>
      </c>
      <c r="B632" s="14" t="s">
        <v>20</v>
      </c>
      <c r="C632" s="15" t="s">
        <v>5</v>
      </c>
      <c r="D632" s="16" t="s">
        <v>20</v>
      </c>
      <c r="E632" s="17" t="s">
        <v>20</v>
      </c>
      <c r="F632" s="17" t="s">
        <v>20</v>
      </c>
      <c r="G632" s="17" t="s">
        <v>20</v>
      </c>
      <c r="H632" s="17" t="s">
        <v>20</v>
      </c>
      <c r="I632" s="17" t="s">
        <v>20</v>
      </c>
      <c r="J632" s="17" t="s">
        <v>20</v>
      </c>
      <c r="K632" s="17" t="s">
        <v>20</v>
      </c>
      <c r="L632" s="17" t="s">
        <v>20</v>
      </c>
      <c r="M632" s="17" t="s">
        <v>20</v>
      </c>
      <c r="N632" s="17" t="s">
        <v>20</v>
      </c>
      <c r="O632" s="17" t="s">
        <v>20</v>
      </c>
      <c r="P632" s="17" t="s">
        <v>20</v>
      </c>
      <c r="Q632" s="17" t="s">
        <v>20</v>
      </c>
      <c r="R632" s="18" t="e">
        <f>VLOOKUP($A632&amp;"_"&amp;$C632,watf_2016!$A:$AD,5,FALSE)</f>
        <v>#N/A</v>
      </c>
      <c r="S632" s="18">
        <f>VLOOKUP($A632&amp;"_"&amp;$C632,watf_2017!$A:$AD,18,FALSE)</f>
        <v>2290887913</v>
      </c>
      <c r="T632" s="18">
        <f>VLOOKUP($A632&amp;"_"&amp;$C632,watf_2018!$A:$AD,18,FALSE)</f>
        <v>2374459835</v>
      </c>
      <c r="U632" s="18">
        <f>VLOOKUP($A632&amp;"_"&amp;$C632,watf_2019!$A:$AD,18,FALSE)</f>
        <v>2471272775</v>
      </c>
      <c r="V632" s="18">
        <f>VLOOKUP($A632&amp;"_"&amp;$C632,watf_2020!$A:$AD,19,FALSE)</f>
        <v>2544844903</v>
      </c>
      <c r="W632" s="18">
        <f>VLOOKUP($A632&amp;"_"&amp;$C632,watf_2021!$A:$AD,18,FALSE)</f>
        <v>1060730036</v>
      </c>
      <c r="X632" s="18">
        <f>VLOOKUP($A632&amp;"_"&amp;$C632,watf_2021!$A:$AD,19,FALSE)</f>
        <v>1648636156.8664994</v>
      </c>
      <c r="Y632" s="18">
        <v>2245334325</v>
      </c>
      <c r="Z632" s="18">
        <v>2503723865.3004932</v>
      </c>
      <c r="AA632" s="18">
        <v>2668682674.2572174</v>
      </c>
      <c r="AB632" s="18">
        <v>2797509068.2689533</v>
      </c>
      <c r="AC632" s="18">
        <v>2881499564.3021374</v>
      </c>
      <c r="AD632" s="18">
        <v>2937346603.6503096</v>
      </c>
      <c r="AE632" s="18">
        <v>2987166004.4532952</v>
      </c>
      <c r="AF632" s="18">
        <v>3040896124.163003</v>
      </c>
      <c r="AG632" s="18">
        <v>3098742349.0991745</v>
      </c>
      <c r="AH632" s="18">
        <v>3158682366.9175482</v>
      </c>
      <c r="AI632" s="18">
        <v>3221015815.9600058</v>
      </c>
      <c r="AJ632" s="18">
        <v>3284992727.3026781</v>
      </c>
      <c r="AK632" s="18">
        <v>3348645607.8047981</v>
      </c>
      <c r="AL632" s="18">
        <v>3411666366.1586547</v>
      </c>
      <c r="AM632" s="18">
        <v>3474773109.9480109</v>
      </c>
      <c r="AN632" s="18">
        <v>3536852263.7235832</v>
      </c>
      <c r="AO632" s="18">
        <v>3599126586.7175798</v>
      </c>
      <c r="AP632" s="18">
        <v>3661247099.008338</v>
      </c>
      <c r="AQ632" s="18">
        <v>3723734673.7635269</v>
      </c>
      <c r="AR632" s="18">
        <v>3785417352.572691</v>
      </c>
      <c r="AS632" s="18">
        <v>3847444454.2053576</v>
      </c>
      <c r="AT632" s="18">
        <v>3909443554.5003676</v>
      </c>
      <c r="AU632" s="18">
        <v>3971821692.4227676</v>
      </c>
      <c r="AV632" s="18">
        <v>4033385157.7867064</v>
      </c>
      <c r="AW632" s="18">
        <v>4095285087.0224257</v>
      </c>
      <c r="AX632" s="18">
        <v>4157149504.0639553</v>
      </c>
      <c r="AY632" s="18">
        <v>4219386249.2505589</v>
      </c>
      <c r="AZ632" s="18">
        <v>4280800903.6776104</v>
      </c>
      <c r="BA632" s="18">
        <v>4342545608.4987812</v>
      </c>
      <c r="BB632" s="18">
        <v>4404248156.6439075</v>
      </c>
      <c r="BC632" s="15">
        <v>4465801778.9415388</v>
      </c>
    </row>
    <row r="633" spans="1:55" ht="16" x14ac:dyDescent="0.45">
      <c r="A633" s="19" t="s">
        <v>22</v>
      </c>
      <c r="B633" s="20" t="s">
        <v>20</v>
      </c>
      <c r="C633" s="21" t="s">
        <v>5</v>
      </c>
      <c r="D633" s="22" t="s">
        <v>20</v>
      </c>
      <c r="E633" s="23" t="s">
        <v>20</v>
      </c>
      <c r="F633" s="23" t="s">
        <v>20</v>
      </c>
      <c r="G633" s="23" t="s">
        <v>20</v>
      </c>
      <c r="H633" s="23" t="s">
        <v>20</v>
      </c>
      <c r="I633" s="23" t="s">
        <v>20</v>
      </c>
      <c r="J633" s="23" t="s">
        <v>20</v>
      </c>
      <c r="K633" s="23" t="s">
        <v>20</v>
      </c>
      <c r="L633" s="23" t="s">
        <v>20</v>
      </c>
      <c r="M633" s="23" t="s">
        <v>20</v>
      </c>
      <c r="N633" s="23" t="s">
        <v>20</v>
      </c>
      <c r="O633" s="23" t="s">
        <v>20</v>
      </c>
      <c r="P633" s="23" t="s">
        <v>20</v>
      </c>
      <c r="Q633" s="23" t="s">
        <v>20</v>
      </c>
      <c r="R633" s="24" t="e">
        <f>VLOOKUP($A633&amp;"_"&amp;$C633,watf_2016!$A:$AD,5,FALSE)</f>
        <v>#N/A</v>
      </c>
      <c r="S633" s="24">
        <f>VLOOKUP($A633&amp;"_"&amp;$C633,watf_2017!$A:$AD,18,FALSE)</f>
        <v>1900600539</v>
      </c>
      <c r="T633" s="24">
        <f>VLOOKUP($A633&amp;"_"&amp;$C633,watf_2018!$A:$AD,18,FALSE)</f>
        <v>2041498692</v>
      </c>
      <c r="U633" s="24">
        <f>VLOOKUP($A633&amp;"_"&amp;$C633,watf_2019!$A:$AD,18,FALSE)</f>
        <v>2161144725</v>
      </c>
      <c r="V633" s="24">
        <f>VLOOKUP($A633&amp;"_"&amp;$C633,watf_2020!$A:$AD,19,FALSE)</f>
        <v>2231628550</v>
      </c>
      <c r="W633" s="24">
        <f>VLOOKUP($A633&amp;"_"&amp;$C633,watf_2021!$A:$AD,18,FALSE)</f>
        <v>520162194</v>
      </c>
      <c r="X633" s="24">
        <f>VLOOKUP($A633&amp;"_"&amp;$C633,watf_2021!$A:$AD,19,FALSE)</f>
        <v>579012708.265836</v>
      </c>
      <c r="Y633" s="24">
        <v>1499172469</v>
      </c>
      <c r="Z633" s="24">
        <v>2079048829.4339664</v>
      </c>
      <c r="AA633" s="24">
        <v>2324557180.1168046</v>
      </c>
      <c r="AB633" s="24">
        <v>2533880018.3290024</v>
      </c>
      <c r="AC633" s="24">
        <v>2692339219.2418256</v>
      </c>
      <c r="AD633" s="24">
        <v>2815335027.2489972</v>
      </c>
      <c r="AE633" s="24">
        <v>2919900833.8003192</v>
      </c>
      <c r="AF633" s="24">
        <v>3020054437.7707534</v>
      </c>
      <c r="AG633" s="24">
        <v>3121950555.1983414</v>
      </c>
      <c r="AH633" s="24">
        <v>3226431952.6472631</v>
      </c>
      <c r="AI633" s="24">
        <v>3332822080.5275908</v>
      </c>
      <c r="AJ633" s="24">
        <v>3439849091.11304</v>
      </c>
      <c r="AK633" s="24">
        <v>3546157596.1367865</v>
      </c>
      <c r="AL633" s="24">
        <v>3650902886.4936767</v>
      </c>
      <c r="AM633" s="24">
        <v>3755680080.8528848</v>
      </c>
      <c r="AN633" s="24">
        <v>3858507663.0105286</v>
      </c>
      <c r="AO633" s="24">
        <v>3961896511.0699387</v>
      </c>
      <c r="AP633" s="24">
        <v>4065134273.1653452</v>
      </c>
      <c r="AQ633" s="24">
        <v>4169188473.6251264</v>
      </c>
      <c r="AR633" s="24">
        <v>4271414569.1007452</v>
      </c>
      <c r="AS633" s="24">
        <v>4374822058.9555502</v>
      </c>
      <c r="AT633" s="24">
        <v>4478154071.5822678</v>
      </c>
      <c r="AU633" s="24">
        <v>4582254046.6647053</v>
      </c>
      <c r="AV633" s="24">
        <v>4684537906.2670641</v>
      </c>
      <c r="AW633" s="24">
        <v>4787566925.9205017</v>
      </c>
      <c r="AX633" s="24">
        <v>4890494927.5028629</v>
      </c>
      <c r="AY633" s="24">
        <v>4994185605.3246613</v>
      </c>
      <c r="AZ633" s="24">
        <v>5096059095.4902706</v>
      </c>
      <c r="BA633" s="24">
        <v>5198674481.6117668</v>
      </c>
      <c r="BB633" s="24">
        <v>5301187241.599391</v>
      </c>
      <c r="BC633" s="21">
        <v>5404230221.9243975</v>
      </c>
    </row>
    <row r="634" spans="1:55" ht="16" x14ac:dyDescent="0.45">
      <c r="A634" s="13" t="s">
        <v>23</v>
      </c>
      <c r="B634" s="14" t="s">
        <v>20</v>
      </c>
      <c r="C634" s="15" t="s">
        <v>5</v>
      </c>
      <c r="D634" s="16" t="s">
        <v>20</v>
      </c>
      <c r="E634" s="17" t="s">
        <v>20</v>
      </c>
      <c r="F634" s="17" t="s">
        <v>20</v>
      </c>
      <c r="G634" s="17" t="s">
        <v>20</v>
      </c>
      <c r="H634" s="17" t="s">
        <v>20</v>
      </c>
      <c r="I634" s="17" t="s">
        <v>20</v>
      </c>
      <c r="J634" s="17" t="s">
        <v>20</v>
      </c>
      <c r="K634" s="17" t="s">
        <v>20</v>
      </c>
      <c r="L634" s="17" t="s">
        <v>20</v>
      </c>
      <c r="M634" s="17" t="s">
        <v>20</v>
      </c>
      <c r="N634" s="17" t="s">
        <v>20</v>
      </c>
      <c r="O634" s="17" t="s">
        <v>20</v>
      </c>
      <c r="P634" s="17" t="s">
        <v>20</v>
      </c>
      <c r="Q634" s="17" t="s">
        <v>20</v>
      </c>
      <c r="R634" s="18" t="e">
        <f>VLOOKUP($A634&amp;"_"&amp;$C634,watf_2016!$A:$AD,5,FALSE)</f>
        <v>#N/A</v>
      </c>
      <c r="S634" s="18">
        <f>VLOOKUP($A634&amp;"_"&amp;$C634,watf_2017!$A:$AD,18,FALSE)</f>
        <v>4206789808</v>
      </c>
      <c r="T634" s="18">
        <f>VLOOKUP($A634&amp;"_"&amp;$C634,watf_2018!$A:$AD,18,FALSE)</f>
        <v>4431850317</v>
      </c>
      <c r="U634" s="18">
        <f>VLOOKUP($A634&amp;"_"&amp;$C634,watf_2019!$A:$AD,18,FALSE)</f>
        <v>4647638740</v>
      </c>
      <c r="V634" s="18">
        <f>VLOOKUP($A634&amp;"_"&amp;$C634,watf_2020!$A:$AD,19,FALSE)</f>
        <v>4795995439</v>
      </c>
      <c r="W634" s="18">
        <f>VLOOKUP($A634&amp;"_"&amp;$C634,watf_2021!$A:$AD,18,FALSE)</f>
        <v>1586602615</v>
      </c>
      <c r="X634" s="18">
        <f>VLOOKUP($A634&amp;"_"&amp;$C634,watf_2021!$A:$AD,19,FALSE)</f>
        <v>2235474440.2263641</v>
      </c>
      <c r="Y634" s="18">
        <v>3759816850</v>
      </c>
      <c r="Z634" s="18">
        <v>4560568805.456996</v>
      </c>
      <c r="AA634" s="18">
        <v>4984911464.2860479</v>
      </c>
      <c r="AB634" s="18">
        <v>5337611848.632309</v>
      </c>
      <c r="AC634" s="18">
        <v>5589670719.7525311</v>
      </c>
      <c r="AD634" s="18">
        <v>5774565105.0499821</v>
      </c>
      <c r="AE634" s="18">
        <v>5929028930.144968</v>
      </c>
      <c r="AF634" s="18">
        <v>6086439585.3405704</v>
      </c>
      <c r="AG634" s="18">
        <v>6249742560.7035265</v>
      </c>
      <c r="AH634" s="18">
        <v>6416003834.6545448</v>
      </c>
      <c r="AI634" s="18">
        <v>6586387871.6492987</v>
      </c>
      <c r="AJ634" s="18">
        <v>6759139851.768034</v>
      </c>
      <c r="AK634" s="18">
        <v>6930739963.4730186</v>
      </c>
      <c r="AL634" s="18">
        <v>7100099205.4499846</v>
      </c>
      <c r="AM634" s="18">
        <v>7269522803.8676147</v>
      </c>
      <c r="AN634" s="18">
        <v>7436112828.4616299</v>
      </c>
      <c r="AO634" s="18">
        <v>7603442461.8772488</v>
      </c>
      <c r="AP634" s="18">
        <v>7770523334.4907217</v>
      </c>
      <c r="AQ634" s="18">
        <v>7938789590.7811985</v>
      </c>
      <c r="AR634" s="18">
        <v>8104597475.5505371</v>
      </c>
      <c r="AS634" s="18">
        <v>8271916944.7724113</v>
      </c>
      <c r="AT634" s="18">
        <v>8439181788.9665356</v>
      </c>
      <c r="AU634" s="18">
        <v>8607577479.3542767</v>
      </c>
      <c r="AV634" s="18">
        <v>8773516956.9439411</v>
      </c>
      <c r="AW634" s="18">
        <v>8940526239.8021069</v>
      </c>
      <c r="AX634" s="18">
        <v>9107447278.3121834</v>
      </c>
      <c r="AY634" s="18">
        <v>9275487315.2653122</v>
      </c>
      <c r="AZ634" s="18">
        <v>9441058258.4743919</v>
      </c>
      <c r="BA634" s="18">
        <v>9607687804.6123638</v>
      </c>
      <c r="BB634" s="18">
        <v>9774217353.3769989</v>
      </c>
      <c r="BC634" s="15">
        <v>9941082369.7499046</v>
      </c>
    </row>
    <row r="635" spans="1:55" ht="16" x14ac:dyDescent="0.45">
      <c r="A635" s="19" t="s">
        <v>24</v>
      </c>
      <c r="B635" s="20" t="s">
        <v>20</v>
      </c>
      <c r="C635" s="21" t="s">
        <v>5</v>
      </c>
      <c r="D635" s="22" t="s">
        <v>20</v>
      </c>
      <c r="E635" s="23" t="s">
        <v>20</v>
      </c>
      <c r="F635" s="23" t="s">
        <v>20</v>
      </c>
      <c r="G635" s="23" t="s">
        <v>20</v>
      </c>
      <c r="H635" s="23" t="s">
        <v>20</v>
      </c>
      <c r="I635" s="23" t="s">
        <v>20</v>
      </c>
      <c r="J635" s="23" t="s">
        <v>20</v>
      </c>
      <c r="K635" s="23" t="s">
        <v>20</v>
      </c>
      <c r="L635" s="23" t="s">
        <v>20</v>
      </c>
      <c r="M635" s="23" t="s">
        <v>20</v>
      </c>
      <c r="N635" s="23" t="s">
        <v>20</v>
      </c>
      <c r="O635" s="23" t="s">
        <v>20</v>
      </c>
      <c r="P635" s="23" t="s">
        <v>20</v>
      </c>
      <c r="Q635" s="23" t="s">
        <v>20</v>
      </c>
      <c r="R635" s="24" t="e">
        <f>VLOOKUP($A635&amp;"_"&amp;$C635,watf_2016!$A:$AD,5,FALSE)</f>
        <v>#N/A</v>
      </c>
      <c r="S635" s="24">
        <f>VLOOKUP($A635&amp;"_"&amp;$C635,watf_2017!$A:$AD,18,FALSE)</f>
        <v>67888230</v>
      </c>
      <c r="T635" s="24">
        <f>VLOOKUP($A635&amp;"_"&amp;$C635,watf_2018!$A:$AD,18,FALSE)</f>
        <v>72902601</v>
      </c>
      <c r="U635" s="24">
        <f>VLOOKUP($A635&amp;"_"&amp;$C635,watf_2019!$A:$AD,18,FALSE)</f>
        <v>74934771.041000023</v>
      </c>
      <c r="V635" s="24">
        <f>VLOOKUP($A635&amp;"_"&amp;$C635,watf_2020!$A:$AD,19,FALSE)</f>
        <v>72743012</v>
      </c>
      <c r="W635" s="24">
        <f>VLOOKUP($A635&amp;"_"&amp;$C635,watf_2021!$A:$AD,18,FALSE)</f>
        <v>69213664.028999984</v>
      </c>
      <c r="X635" s="24">
        <f>VLOOKUP($A635&amp;"_"&amp;$C635,watf_2021!$A:$AD,19,FALSE)</f>
        <v>78900300.67459324</v>
      </c>
      <c r="Y635" s="24">
        <v>75037530.394999981</v>
      </c>
      <c r="Z635" s="24">
        <v>69062603.729342908</v>
      </c>
      <c r="AA635" s="24">
        <v>71112865.731275454</v>
      </c>
      <c r="AB635" s="24">
        <v>79005146.47443524</v>
      </c>
      <c r="AC635" s="24">
        <v>83135163.680557922</v>
      </c>
      <c r="AD635" s="24">
        <v>85081828.950936109</v>
      </c>
      <c r="AE635" s="24">
        <v>86778895.836118281</v>
      </c>
      <c r="AF635" s="24">
        <v>88580137.720457017</v>
      </c>
      <c r="AG635" s="24">
        <v>90293085.384432405</v>
      </c>
      <c r="AH635" s="24">
        <v>91998113.282920286</v>
      </c>
      <c r="AI635" s="24">
        <v>93654792.123076707</v>
      </c>
      <c r="AJ635" s="24">
        <v>95298710.83744958</v>
      </c>
      <c r="AK635" s="24">
        <v>96891747.233184248</v>
      </c>
      <c r="AL635" s="24">
        <v>98465309.688168347</v>
      </c>
      <c r="AM635" s="24">
        <v>100051881.60128829</v>
      </c>
      <c r="AN635" s="24">
        <v>101654842.21937789</v>
      </c>
      <c r="AO635" s="24">
        <v>103220650.38956228</v>
      </c>
      <c r="AP635" s="24">
        <v>104785371.29892111</v>
      </c>
      <c r="AQ635" s="24">
        <v>106374042.51893751</v>
      </c>
      <c r="AR635" s="24">
        <v>107983467.10844994</v>
      </c>
      <c r="AS635" s="24">
        <v>109556621.35689518</v>
      </c>
      <c r="AT635" s="24">
        <v>111146826.06829299</v>
      </c>
      <c r="AU635" s="24">
        <v>112736891.95340487</v>
      </c>
      <c r="AV635" s="24">
        <v>114348127.82642573</v>
      </c>
      <c r="AW635" s="24">
        <v>115923210.86330563</v>
      </c>
      <c r="AX635" s="24">
        <v>117513086.89841518</v>
      </c>
      <c r="AY635" s="24">
        <v>119103080.48283929</v>
      </c>
      <c r="AZ635" s="24">
        <v>120714632.31853543</v>
      </c>
      <c r="BA635" s="24">
        <v>122290073.47704577</v>
      </c>
      <c r="BB635" s="24">
        <v>123880655.37795235</v>
      </c>
      <c r="BC635" s="21">
        <v>125475592.24868888</v>
      </c>
    </row>
    <row r="636" spans="1:55" ht="16" x14ac:dyDescent="0.45">
      <c r="A636" s="13" t="s">
        <v>25</v>
      </c>
      <c r="B636" s="14" t="s">
        <v>20</v>
      </c>
      <c r="C636" s="15" t="s">
        <v>5</v>
      </c>
      <c r="D636" s="16" t="s">
        <v>20</v>
      </c>
      <c r="E636" s="17" t="s">
        <v>20</v>
      </c>
      <c r="F636" s="17" t="s">
        <v>20</v>
      </c>
      <c r="G636" s="17" t="s">
        <v>20</v>
      </c>
      <c r="H636" s="17" t="s">
        <v>20</v>
      </c>
      <c r="I636" s="17" t="s">
        <v>20</v>
      </c>
      <c r="J636" s="17" t="s">
        <v>20</v>
      </c>
      <c r="K636" s="17" t="s">
        <v>20</v>
      </c>
      <c r="L636" s="17" t="s">
        <v>20</v>
      </c>
      <c r="M636" s="17" t="s">
        <v>20</v>
      </c>
      <c r="N636" s="17" t="s">
        <v>20</v>
      </c>
      <c r="O636" s="17" t="s">
        <v>20</v>
      </c>
      <c r="P636" s="17" t="s">
        <v>20</v>
      </c>
      <c r="Q636" s="17" t="s">
        <v>20</v>
      </c>
      <c r="R636" s="18" t="e">
        <f>VLOOKUP($A636&amp;"_"&amp;$C636,watf_2016!$A:$AD,5,FALSE)</f>
        <v>#N/A</v>
      </c>
      <c r="S636" s="18">
        <f>VLOOKUP($A636&amp;"_"&amp;$C636,watf_2017!$A:$AD,18,FALSE)</f>
        <v>56510453</v>
      </c>
      <c r="T636" s="18">
        <f>VLOOKUP($A636&amp;"_"&amp;$C636,watf_2018!$A:$AD,18,FALSE)</f>
        <v>57848349</v>
      </c>
      <c r="U636" s="18">
        <f>VLOOKUP($A636&amp;"_"&amp;$C636,watf_2019!$A:$AD,18,FALSE)</f>
        <v>60149426</v>
      </c>
      <c r="V636" s="18">
        <f>VLOOKUP($A636&amp;"_"&amp;$C636,watf_2020!$A:$AD,19,FALSE)</f>
        <v>61079134</v>
      </c>
      <c r="W636" s="18">
        <f>VLOOKUP($A636&amp;"_"&amp;$C636,watf_2021!$A:$AD,18,FALSE)</f>
        <v>37696169</v>
      </c>
      <c r="X636" s="18">
        <f>VLOOKUP($A636&amp;"_"&amp;$C636,watf_2021!$A:$AD,19,FALSE)</f>
        <v>43629572.859488636</v>
      </c>
      <c r="Y636" s="18">
        <v>54268943</v>
      </c>
      <c r="Z636" s="18">
        <v>58594614.487461768</v>
      </c>
      <c r="AA636" s="18">
        <v>62933851.877167486</v>
      </c>
      <c r="AB636" s="18">
        <v>66335180.903623298</v>
      </c>
      <c r="AC636" s="18">
        <v>68870025.643365666</v>
      </c>
      <c r="AD636" s="18">
        <v>70952443.36063233</v>
      </c>
      <c r="AE636" s="18">
        <v>72408191.37027052</v>
      </c>
      <c r="AF636" s="18">
        <v>73795189.92377308</v>
      </c>
      <c r="AG636" s="18">
        <v>75217609.156708762</v>
      </c>
      <c r="AH636" s="18">
        <v>76658527.997971237</v>
      </c>
      <c r="AI636" s="18">
        <v>78141480.131969735</v>
      </c>
      <c r="AJ636" s="18">
        <v>79601711.619936883</v>
      </c>
      <c r="AK636" s="18">
        <v>81056020.687892631</v>
      </c>
      <c r="AL636" s="18">
        <v>82481736.986614108</v>
      </c>
      <c r="AM636" s="18">
        <v>83915030.548959762</v>
      </c>
      <c r="AN636" s="18">
        <v>85281063.673574373</v>
      </c>
      <c r="AO636" s="18">
        <v>86656682.784860134</v>
      </c>
      <c r="AP636" s="18">
        <v>88018773.420240223</v>
      </c>
      <c r="AQ636" s="18">
        <v>89396412.313240916</v>
      </c>
      <c r="AR636" s="18">
        <v>90709134.214486882</v>
      </c>
      <c r="AS636" s="18">
        <v>92033227.122612298</v>
      </c>
      <c r="AT636" s="18">
        <v>93342810.68135345</v>
      </c>
      <c r="AU636" s="18">
        <v>94663866.690602303</v>
      </c>
      <c r="AV636" s="18">
        <v>95921166.651546299</v>
      </c>
      <c r="AW636" s="18">
        <v>97187848.013459757</v>
      </c>
      <c r="AX636" s="18">
        <v>98440579.99118048</v>
      </c>
      <c r="AY636" s="18">
        <v>99705082.844234645</v>
      </c>
      <c r="AZ636" s="18">
        <v>100906901.74821225</v>
      </c>
      <c r="BA636" s="18">
        <v>102118406.4184176</v>
      </c>
      <c r="BB636" s="18">
        <v>103316512.95486043</v>
      </c>
      <c r="BC636" s="15">
        <v>104523255.48551778</v>
      </c>
    </row>
    <row r="637" spans="1:55" ht="16" x14ac:dyDescent="0.45">
      <c r="A637" s="19" t="s">
        <v>19</v>
      </c>
      <c r="B637" s="20" t="s">
        <v>20</v>
      </c>
      <c r="C637" s="21" t="s">
        <v>6</v>
      </c>
      <c r="D637" s="22" t="s">
        <v>20</v>
      </c>
      <c r="E637" s="23" t="s">
        <v>20</v>
      </c>
      <c r="F637" s="23" t="s">
        <v>20</v>
      </c>
      <c r="G637" s="23" t="s">
        <v>20</v>
      </c>
      <c r="H637" s="23" t="s">
        <v>20</v>
      </c>
      <c r="I637" s="23" t="s">
        <v>20</v>
      </c>
      <c r="J637" s="23" t="s">
        <v>20</v>
      </c>
      <c r="K637" s="23" t="s">
        <v>20</v>
      </c>
      <c r="L637" s="23" t="s">
        <v>20</v>
      </c>
      <c r="M637" s="23" t="s">
        <v>20</v>
      </c>
      <c r="N637" s="23" t="s">
        <v>20</v>
      </c>
      <c r="O637" s="23" t="s">
        <v>20</v>
      </c>
      <c r="P637" s="23" t="s">
        <v>20</v>
      </c>
      <c r="Q637" s="23" t="s">
        <v>20</v>
      </c>
      <c r="R637" s="24" t="e">
        <f>VLOOKUP($A637&amp;"_"&amp;$C637,watf_2016!$A:$AD,5,FALSE)</f>
        <v>#N/A</v>
      </c>
      <c r="S637" s="24">
        <f>VLOOKUP($A637&amp;"_"&amp;$C637,watf_2017!$A:$AD,18,FALSE)</f>
        <v>1921617094</v>
      </c>
      <c r="T637" s="24">
        <f>VLOOKUP($A637&amp;"_"&amp;$C637,watf_2018!$A:$AD,18,FALSE)</f>
        <v>1987535357</v>
      </c>
      <c r="U637" s="24">
        <f>VLOOKUP($A637&amp;"_"&amp;$C637,watf_2019!$A:$AD,18,FALSE)</f>
        <v>2073950899</v>
      </c>
      <c r="V637" s="24">
        <f>VLOOKUP($A637&amp;"_"&amp;$C637,watf_2020!$A:$AD,19,FALSE)</f>
        <v>2138797730</v>
      </c>
      <c r="W637" s="24">
        <f>VLOOKUP($A637&amp;"_"&amp;$C637,watf_2021!$A:$AD,18,FALSE)</f>
        <v>869020415</v>
      </c>
      <c r="X637" s="24">
        <f>VLOOKUP($A637&amp;"_"&amp;$C637,watf_2021!$A:$AD,19,FALSE)</f>
        <v>1416333160.3314846</v>
      </c>
      <c r="Y637" s="24">
        <v>1875299978</v>
      </c>
      <c r="Z637" s="24">
        <v>2087959480.032913</v>
      </c>
      <c r="AA637" s="24">
        <v>2231913534.4090476</v>
      </c>
      <c r="AB637" s="24">
        <v>2338978277.3202014</v>
      </c>
      <c r="AC637" s="24">
        <v>2403125628.7374005</v>
      </c>
      <c r="AD637" s="24">
        <v>2442033530.4185123</v>
      </c>
      <c r="AE637" s="24">
        <v>2477854809.6401024</v>
      </c>
      <c r="AF637" s="24">
        <v>2516811160.2291088</v>
      </c>
      <c r="AG637" s="24">
        <v>2559255342.6008015</v>
      </c>
      <c r="AH637" s="24">
        <v>2603633711.3479834</v>
      </c>
      <c r="AI637" s="24">
        <v>2650364945.1239309</v>
      </c>
      <c r="AJ637" s="24">
        <v>2698785811.5492263</v>
      </c>
      <c r="AK637" s="24">
        <v>2747104393.919281</v>
      </c>
      <c r="AL637" s="24">
        <v>2795138355.6970949</v>
      </c>
      <c r="AM637" s="24">
        <v>2843399572.8621492</v>
      </c>
      <c r="AN637" s="24">
        <v>2891131399.9168749</v>
      </c>
      <c r="AO637" s="24">
        <v>2939140646.1027336</v>
      </c>
      <c r="AP637" s="24">
        <v>2987148669.6790943</v>
      </c>
      <c r="AQ637" s="24">
        <v>3035527236.3727369</v>
      </c>
      <c r="AR637" s="24">
        <v>3083330724.3189321</v>
      </c>
      <c r="AS637" s="24">
        <v>3131366573.0355186</v>
      </c>
      <c r="AT637" s="24">
        <v>3179375243.0211792</v>
      </c>
      <c r="AU637" s="24">
        <v>3227645124.2424212</v>
      </c>
      <c r="AV637" s="24">
        <v>3275335511.5447397</v>
      </c>
      <c r="AW637" s="24">
        <v>3323255175.5820999</v>
      </c>
      <c r="AX637" s="24">
        <v>3371143961.5072618</v>
      </c>
      <c r="AY637" s="24">
        <v>3419290606.0726047</v>
      </c>
      <c r="AZ637" s="24">
        <v>3466852812.9960661</v>
      </c>
      <c r="BA637" s="24">
        <v>3514640668.9513111</v>
      </c>
      <c r="BB637" s="24">
        <v>3562393382.8986936</v>
      </c>
      <c r="BC637" s="21">
        <v>3610017992.4241619</v>
      </c>
    </row>
    <row r="638" spans="1:55" ht="16" x14ac:dyDescent="0.45">
      <c r="A638" s="13" t="s">
        <v>22</v>
      </c>
      <c r="B638" s="14" t="s">
        <v>20</v>
      </c>
      <c r="C638" s="15" t="s">
        <v>6</v>
      </c>
      <c r="D638" s="16" t="s">
        <v>20</v>
      </c>
      <c r="E638" s="17" t="s">
        <v>20</v>
      </c>
      <c r="F638" s="17" t="s">
        <v>20</v>
      </c>
      <c r="G638" s="17" t="s">
        <v>20</v>
      </c>
      <c r="H638" s="17" t="s">
        <v>20</v>
      </c>
      <c r="I638" s="17" t="s">
        <v>20</v>
      </c>
      <c r="J638" s="17" t="s">
        <v>20</v>
      </c>
      <c r="K638" s="17" t="s">
        <v>20</v>
      </c>
      <c r="L638" s="17" t="s">
        <v>20</v>
      </c>
      <c r="M638" s="17" t="s">
        <v>20</v>
      </c>
      <c r="N638" s="17" t="s">
        <v>20</v>
      </c>
      <c r="O638" s="17" t="s">
        <v>20</v>
      </c>
      <c r="P638" s="17" t="s">
        <v>20</v>
      </c>
      <c r="Q638" s="17" t="s">
        <v>20</v>
      </c>
      <c r="R638" s="18" t="e">
        <f>VLOOKUP($A638&amp;"_"&amp;$C638,watf_2016!$A:$AD,5,FALSE)</f>
        <v>#N/A</v>
      </c>
      <c r="S638" s="18">
        <f>VLOOKUP($A638&amp;"_"&amp;$C638,watf_2017!$A:$AD,18,FALSE)</f>
        <v>983052065</v>
      </c>
      <c r="T638" s="18">
        <f>VLOOKUP($A638&amp;"_"&amp;$C638,watf_2018!$A:$AD,18,FALSE)</f>
        <v>1051850264</v>
      </c>
      <c r="U638" s="18">
        <f>VLOOKUP($A638&amp;"_"&amp;$C638,watf_2019!$A:$AD,18,FALSE)</f>
        <v>1110306497</v>
      </c>
      <c r="V638" s="18">
        <f>VLOOKUP($A638&amp;"_"&amp;$C638,watf_2020!$A:$AD,19,FALSE)</f>
        <v>1146982647</v>
      </c>
      <c r="W638" s="18" t="e">
        <f>VLOOKUP($A638&amp;"_"&amp;$C638,watf_2021!$A:$AD,18,FALSE)</f>
        <v>#N/A</v>
      </c>
      <c r="X638" s="18" t="e">
        <f>VLOOKUP($A638&amp;"_"&amp;$C638,watf_2021!$A:$AD,19,FALSE)</f>
        <v>#N/A</v>
      </c>
      <c r="Y638" s="18">
        <v>811692085</v>
      </c>
      <c r="Z638" s="18">
        <v>1079374374.2484865</v>
      </c>
      <c r="AA638" s="18">
        <v>1195905077.9363167</v>
      </c>
      <c r="AB638" s="18">
        <v>1293116058.2327018</v>
      </c>
      <c r="AC638" s="18">
        <v>1365576739.7540274</v>
      </c>
      <c r="AD638" s="18">
        <v>1423698292.9072289</v>
      </c>
      <c r="AE638" s="18">
        <v>1475137922.2676144</v>
      </c>
      <c r="AF638" s="18">
        <v>1524931468.3042588</v>
      </c>
      <c r="AG638" s="18">
        <v>1576094182.9060979</v>
      </c>
      <c r="AH638" s="18">
        <v>1629167249.8597703</v>
      </c>
      <c r="AI638" s="18">
        <v>1682859476.51051</v>
      </c>
      <c r="AJ638" s="18">
        <v>1737404306.2827215</v>
      </c>
      <c r="AK638" s="18">
        <v>1791394218.4541593</v>
      </c>
      <c r="AL638" s="18">
        <v>1844593006.6997766</v>
      </c>
      <c r="AM638" s="18">
        <v>1897618821.9168158</v>
      </c>
      <c r="AN638" s="18">
        <v>1950325021.9629014</v>
      </c>
      <c r="AO638" s="18">
        <v>2003300949.1386962</v>
      </c>
      <c r="AP638" s="18">
        <v>2056451954.1419816</v>
      </c>
      <c r="AQ638" s="18">
        <v>2110058273.8202775</v>
      </c>
      <c r="AR638" s="18">
        <v>2163151850.3536968</v>
      </c>
      <c r="AS638" s="18">
        <v>2216911590.4040647</v>
      </c>
      <c r="AT638" s="18">
        <v>2270656410.6143689</v>
      </c>
      <c r="AU638" s="18">
        <v>2324631833.489996</v>
      </c>
      <c r="AV638" s="18">
        <v>2378104124.5923538</v>
      </c>
      <c r="AW638" s="18">
        <v>2431799945.483541</v>
      </c>
      <c r="AX638" s="18">
        <v>2485479538.3049302</v>
      </c>
      <c r="AY638" s="18">
        <v>2539392024.9439149</v>
      </c>
      <c r="AZ638" s="18">
        <v>2592794624.8257442</v>
      </c>
      <c r="BA638" s="18">
        <v>2646423612.0923533</v>
      </c>
      <c r="BB638" s="18">
        <v>2700036353.233448</v>
      </c>
      <c r="BC638" s="15">
        <v>2754265479.142766</v>
      </c>
    </row>
    <row r="639" spans="1:55" ht="16" x14ac:dyDescent="0.45">
      <c r="A639" s="19" t="s">
        <v>23</v>
      </c>
      <c r="B639" s="20" t="s">
        <v>20</v>
      </c>
      <c r="C639" s="21" t="s">
        <v>6</v>
      </c>
      <c r="D639" s="22" t="s">
        <v>20</v>
      </c>
      <c r="E639" s="23" t="s">
        <v>20</v>
      </c>
      <c r="F639" s="23" t="s">
        <v>20</v>
      </c>
      <c r="G639" s="23" t="s">
        <v>20</v>
      </c>
      <c r="H639" s="23" t="s">
        <v>20</v>
      </c>
      <c r="I639" s="23" t="s">
        <v>20</v>
      </c>
      <c r="J639" s="23" t="s">
        <v>20</v>
      </c>
      <c r="K639" s="23" t="s">
        <v>20</v>
      </c>
      <c r="L639" s="23" t="s">
        <v>20</v>
      </c>
      <c r="M639" s="23" t="s">
        <v>20</v>
      </c>
      <c r="N639" s="23" t="s">
        <v>20</v>
      </c>
      <c r="O639" s="23" t="s">
        <v>20</v>
      </c>
      <c r="P639" s="23" t="s">
        <v>20</v>
      </c>
      <c r="Q639" s="23" t="s">
        <v>20</v>
      </c>
      <c r="R639" s="24" t="e">
        <f>VLOOKUP($A639&amp;"_"&amp;$C639,watf_2016!$A:$AD,5,FALSE)</f>
        <v>#N/A</v>
      </c>
      <c r="S639" s="24">
        <f>VLOOKUP($A639&amp;"_"&amp;$C639,watf_2017!$A:$AD,18,FALSE)</f>
        <v>2911628555</v>
      </c>
      <c r="T639" s="24">
        <f>VLOOKUP($A639&amp;"_"&amp;$C639,watf_2018!$A:$AD,18,FALSE)</f>
        <v>3047221603</v>
      </c>
      <c r="U639" s="24">
        <f>VLOOKUP($A639&amp;"_"&amp;$C639,watf_2019!$A:$AD,18,FALSE)</f>
        <v>3190046254</v>
      </c>
      <c r="V639" s="24">
        <f>VLOOKUP($A639&amp;"_"&amp;$C639,watf_2020!$A:$AD,19,FALSE)</f>
        <v>3293393896</v>
      </c>
      <c r="W639" s="24">
        <f>VLOOKUP($A639&amp;"_"&amp;$C639,watf_2021!$A:$AD,18,FALSE)</f>
        <v>1152277854</v>
      </c>
      <c r="X639" s="24">
        <f>VLOOKUP($A639&amp;"_"&amp;$C639,watf_2021!$A:$AD,19,FALSE)</f>
        <v>1742105394.6769071</v>
      </c>
      <c r="Y639" s="24">
        <v>2694212574</v>
      </c>
      <c r="Z639" s="24">
        <v>3161120022.6595006</v>
      </c>
      <c r="AA639" s="24">
        <v>3426756908.8519411</v>
      </c>
      <c r="AB639" s="24">
        <v>3637314632.0108619</v>
      </c>
      <c r="AC639" s="24">
        <v>3777672555.4222264</v>
      </c>
      <c r="AD639" s="24">
        <v>3877996605.3212566</v>
      </c>
      <c r="AE639" s="24">
        <v>3964497227.1997204</v>
      </c>
      <c r="AF639" s="24">
        <v>4054828451.9647913</v>
      </c>
      <c r="AG639" s="24">
        <v>4150113780.083724</v>
      </c>
      <c r="AH639" s="24">
        <v>4247790703.9617624</v>
      </c>
      <c r="AI639" s="24">
        <v>4348402057.3200645</v>
      </c>
      <c r="AJ639" s="24">
        <v>4451648059.6012983</v>
      </c>
      <c r="AK639" s="24">
        <v>4554205439.5710392</v>
      </c>
      <c r="AL639" s="24">
        <v>4655691263.5098114</v>
      </c>
      <c r="AM639" s="24">
        <v>4757193852.5901871</v>
      </c>
      <c r="AN639" s="24">
        <v>4857930835.199419</v>
      </c>
      <c r="AO639" s="24">
        <v>4959189040.8748369</v>
      </c>
      <c r="AP639" s="24">
        <v>5060635677.4307375</v>
      </c>
      <c r="AQ639" s="24">
        <v>5162879407.3645229</v>
      </c>
      <c r="AR639" s="24">
        <v>5264137620.13657</v>
      </c>
      <c r="AS639" s="24">
        <v>5366269883.8397369</v>
      </c>
      <c r="AT639" s="24">
        <v>5468375745.1590767</v>
      </c>
      <c r="AU639" s="24">
        <v>5570943518.6345234</v>
      </c>
      <c r="AV639" s="24">
        <v>5672529754.5501938</v>
      </c>
      <c r="AW639" s="24">
        <v>5774543082.944006</v>
      </c>
      <c r="AX639" s="24">
        <v>5876523493.2229939</v>
      </c>
      <c r="AY639" s="24">
        <v>5978963067.9474697</v>
      </c>
      <c r="AZ639" s="24">
        <v>6080406717.0345449</v>
      </c>
      <c r="BA639" s="24">
        <v>6182274072.03438</v>
      </c>
      <c r="BB639" s="24">
        <v>6284100899.5500584</v>
      </c>
      <c r="BC639" s="21">
        <v>6386336919.2220459</v>
      </c>
    </row>
    <row r="640" spans="1:55" ht="16" x14ac:dyDescent="0.45">
      <c r="A640" s="13" t="s">
        <v>24</v>
      </c>
      <c r="B640" s="14" t="s">
        <v>20</v>
      </c>
      <c r="C640" s="15" t="s">
        <v>6</v>
      </c>
      <c r="D640" s="16" t="s">
        <v>20</v>
      </c>
      <c r="E640" s="17" t="s">
        <v>20</v>
      </c>
      <c r="F640" s="17" t="s">
        <v>20</v>
      </c>
      <c r="G640" s="17" t="s">
        <v>20</v>
      </c>
      <c r="H640" s="17" t="s">
        <v>20</v>
      </c>
      <c r="I640" s="17" t="s">
        <v>20</v>
      </c>
      <c r="J640" s="17" t="s">
        <v>20</v>
      </c>
      <c r="K640" s="17" t="s">
        <v>20</v>
      </c>
      <c r="L640" s="17" t="s">
        <v>20</v>
      </c>
      <c r="M640" s="17" t="s">
        <v>20</v>
      </c>
      <c r="N640" s="17" t="s">
        <v>20</v>
      </c>
      <c r="O640" s="17" t="s">
        <v>20</v>
      </c>
      <c r="P640" s="17" t="s">
        <v>20</v>
      </c>
      <c r="Q640" s="17" t="s">
        <v>20</v>
      </c>
      <c r="R640" s="18" t="e">
        <f>VLOOKUP($A640&amp;"_"&amp;$C640,watf_2016!$A:$AD,5,FALSE)</f>
        <v>#N/A</v>
      </c>
      <c r="S640" s="18">
        <f>VLOOKUP($A640&amp;"_"&amp;$C640,watf_2017!$A:$AD,18,FALSE)</f>
        <v>47152249</v>
      </c>
      <c r="T640" s="18">
        <f>VLOOKUP($A640&amp;"_"&amp;$C640,watf_2018!$A:$AD,18,FALSE)</f>
        <v>50565708</v>
      </c>
      <c r="U640" s="18">
        <f>VLOOKUP($A640&amp;"_"&amp;$C640,watf_2019!$A:$AD,18,FALSE)</f>
        <v>52050723.534000002</v>
      </c>
      <c r="V640" s="18">
        <f>VLOOKUP($A640&amp;"_"&amp;$C640,watf_2020!$A:$AD,19,FALSE)</f>
        <v>51014123</v>
      </c>
      <c r="W640" s="18">
        <f>VLOOKUP($A640&amp;"_"&amp;$C640,watf_2021!$A:$AD,18,FALSE)</f>
        <v>49177641.278000005</v>
      </c>
      <c r="X640" s="18">
        <f>VLOOKUP($A640&amp;"_"&amp;$C640,watf_2021!$A:$AD,19,FALSE)</f>
        <v>55316579.548091844</v>
      </c>
      <c r="Y640" s="18">
        <v>53795572.89199999</v>
      </c>
      <c r="Z640" s="18">
        <v>49197370.325725026</v>
      </c>
      <c r="AA640" s="18">
        <v>49897330.61016617</v>
      </c>
      <c r="AB640" s="18">
        <v>55423640.909533061</v>
      </c>
      <c r="AC640" s="18">
        <v>58170767.27012457</v>
      </c>
      <c r="AD640" s="18">
        <v>59220004.637119234</v>
      </c>
      <c r="AE640" s="18">
        <v>60200536.038960919</v>
      </c>
      <c r="AF640" s="18">
        <v>61289894.821309537</v>
      </c>
      <c r="AG640" s="18">
        <v>62311010.899294123</v>
      </c>
      <c r="AH640" s="18">
        <v>63341441.898273818</v>
      </c>
      <c r="AI640" s="18">
        <v>64354938.748444863</v>
      </c>
      <c r="AJ640" s="18">
        <v>65381444.128125921</v>
      </c>
      <c r="AK640" s="18">
        <v>66392926.825736471</v>
      </c>
      <c r="AL640" s="18">
        <v>67410295.144734904</v>
      </c>
      <c r="AM640" s="18">
        <v>68453887.240043268</v>
      </c>
      <c r="AN640" s="18">
        <v>69520019.42335245</v>
      </c>
      <c r="AO640" s="18">
        <v>70569571.811730564</v>
      </c>
      <c r="AP640" s="18">
        <v>71612688.983816668</v>
      </c>
      <c r="AQ640" s="18">
        <v>72682197.184492558</v>
      </c>
      <c r="AR640" s="18">
        <v>73766904.794050604</v>
      </c>
      <c r="AS640" s="18">
        <v>74828752.876906842</v>
      </c>
      <c r="AT640" s="18">
        <v>75900937.856622159</v>
      </c>
      <c r="AU640" s="18">
        <v>76974099.185608119</v>
      </c>
      <c r="AV640" s="18">
        <v>78062852.699486703</v>
      </c>
      <c r="AW640" s="18">
        <v>79128461.949794814</v>
      </c>
      <c r="AX640" s="18">
        <v>80204735.430715159</v>
      </c>
      <c r="AY640" s="18">
        <v>81282133.640728399</v>
      </c>
      <c r="AZ640" s="18">
        <v>82375531.161985487</v>
      </c>
      <c r="BA640" s="18">
        <v>83445493.175846845</v>
      </c>
      <c r="BB640" s="18">
        <v>84526455.327549502</v>
      </c>
      <c r="BC640" s="15">
        <v>85607112.158723265</v>
      </c>
    </row>
    <row r="641" spans="1:55" ht="16" x14ac:dyDescent="0.45">
      <c r="A641" s="19" t="s">
        <v>25</v>
      </c>
      <c r="B641" s="20" t="s">
        <v>20</v>
      </c>
      <c r="C641" s="21" t="s">
        <v>6</v>
      </c>
      <c r="D641" s="22" t="s">
        <v>20</v>
      </c>
      <c r="E641" s="23" t="s">
        <v>20</v>
      </c>
      <c r="F641" s="23" t="s">
        <v>20</v>
      </c>
      <c r="G641" s="23" t="s">
        <v>20</v>
      </c>
      <c r="H641" s="23" t="s">
        <v>20</v>
      </c>
      <c r="I641" s="23" t="s">
        <v>20</v>
      </c>
      <c r="J641" s="23" t="s">
        <v>20</v>
      </c>
      <c r="K641" s="23" t="s">
        <v>20</v>
      </c>
      <c r="L641" s="23" t="s">
        <v>20</v>
      </c>
      <c r="M641" s="23" t="s">
        <v>20</v>
      </c>
      <c r="N641" s="23" t="s">
        <v>20</v>
      </c>
      <c r="O641" s="23" t="s">
        <v>20</v>
      </c>
      <c r="P641" s="23" t="s">
        <v>20</v>
      </c>
      <c r="Q641" s="23" t="s">
        <v>20</v>
      </c>
      <c r="R641" s="24" t="e">
        <f>VLOOKUP($A641&amp;"_"&amp;$C641,watf_2016!$A:$AD,5,FALSE)</f>
        <v>#N/A</v>
      </c>
      <c r="S641" s="24">
        <f>VLOOKUP($A641&amp;"_"&amp;$C641,watf_2017!$A:$AD,18,FALSE)</f>
        <v>44074404</v>
      </c>
      <c r="T641" s="24">
        <f>VLOOKUP($A641&amp;"_"&amp;$C641,watf_2018!$A:$AD,18,FALSE)</f>
        <v>44797791</v>
      </c>
      <c r="U641" s="24">
        <f>VLOOKUP($A641&amp;"_"&amp;$C641,watf_2019!$A:$AD,18,FALSE)</f>
        <v>46456821</v>
      </c>
      <c r="V641" s="24">
        <f>VLOOKUP($A641&amp;"_"&amp;$C641,watf_2020!$A:$AD,19,FALSE)</f>
        <v>47097835</v>
      </c>
      <c r="W641" s="24">
        <f>VLOOKUP($A641&amp;"_"&amp;$C641,watf_2021!$A:$AD,18,FALSE)</f>
        <v>30683800</v>
      </c>
      <c r="X641" s="24">
        <f>VLOOKUP($A641&amp;"_"&amp;$C641,watf_2021!$A:$AD,19,FALSE)</f>
        <v>35625331.354836911</v>
      </c>
      <c r="Y641" s="24">
        <v>42679139</v>
      </c>
      <c r="Z641" s="24">
        <v>45251328.867945611</v>
      </c>
      <c r="AA641" s="24">
        <v>48171394.34634088</v>
      </c>
      <c r="AB641" s="24">
        <v>50406433.513531089</v>
      </c>
      <c r="AC641" s="24">
        <v>52037658.794193581</v>
      </c>
      <c r="AD641" s="24">
        <v>53420734.048108794</v>
      </c>
      <c r="AE641" s="24">
        <v>54326918.469926849</v>
      </c>
      <c r="AF641" s="24">
        <v>55197694.437151916</v>
      </c>
      <c r="AG641" s="24">
        <v>56122287.946196772</v>
      </c>
      <c r="AH641" s="24">
        <v>57067764.147404566</v>
      </c>
      <c r="AI641" s="24">
        <v>58050976.317480445</v>
      </c>
      <c r="AJ641" s="24">
        <v>59030838.018647179</v>
      </c>
      <c r="AK641" s="24">
        <v>60007486.575694628</v>
      </c>
      <c r="AL641" s="24">
        <v>60967316.807374954</v>
      </c>
      <c r="AM641" s="24">
        <v>61933583.713220879</v>
      </c>
      <c r="AN641" s="24">
        <v>62858837.608696356</v>
      </c>
      <c r="AO641" s="24">
        <v>63790814.127238743</v>
      </c>
      <c r="AP641" s="24">
        <v>64715357.31472715</v>
      </c>
      <c r="AQ641" s="24">
        <v>65651025.004519276</v>
      </c>
      <c r="AR641" s="24">
        <v>66543712.006424919</v>
      </c>
      <c r="AS641" s="24">
        <v>67441787.74027437</v>
      </c>
      <c r="AT641" s="24">
        <v>68328435.166907847</v>
      </c>
      <c r="AU641" s="24">
        <v>69220106.463235974</v>
      </c>
      <c r="AV641" s="24">
        <v>70069597.88523972</v>
      </c>
      <c r="AW641" s="24">
        <v>70922448.594212577</v>
      </c>
      <c r="AX641" s="24">
        <v>71764284.838749915</v>
      </c>
      <c r="AY641" s="24">
        <v>72611399.792856276</v>
      </c>
      <c r="AZ641" s="24">
        <v>73417054.13307938</v>
      </c>
      <c r="BA641" s="24">
        <v>74226325.547143683</v>
      </c>
      <c r="BB641" s="24">
        <v>75024984.407077149</v>
      </c>
      <c r="BC641" s="21">
        <v>75828298.897156522</v>
      </c>
    </row>
    <row r="642" spans="1:55" ht="16" x14ac:dyDescent="0.45">
      <c r="A642" s="13" t="s">
        <v>19</v>
      </c>
      <c r="B642" s="14" t="s">
        <v>20</v>
      </c>
      <c r="C642" s="15" t="s">
        <v>7</v>
      </c>
      <c r="D642" s="16" t="s">
        <v>20</v>
      </c>
      <c r="E642" s="17" t="s">
        <v>20</v>
      </c>
      <c r="F642" s="17" t="s">
        <v>20</v>
      </c>
      <c r="G642" s="17" t="s">
        <v>20</v>
      </c>
      <c r="H642" s="17" t="s">
        <v>20</v>
      </c>
      <c r="I642" s="17" t="s">
        <v>20</v>
      </c>
      <c r="J642" s="17" t="s">
        <v>20</v>
      </c>
      <c r="K642" s="17" t="s">
        <v>20</v>
      </c>
      <c r="L642" s="17" t="s">
        <v>20</v>
      </c>
      <c r="M642" s="17" t="s">
        <v>20</v>
      </c>
      <c r="N642" s="17" t="s">
        <v>20</v>
      </c>
      <c r="O642" s="17" t="s">
        <v>20</v>
      </c>
      <c r="P642" s="17" t="s">
        <v>20</v>
      </c>
      <c r="Q642" s="17" t="s">
        <v>20</v>
      </c>
      <c r="R642" s="18" t="e">
        <f>VLOOKUP($A642&amp;"_"&amp;$C642,watf_2016!$A:$AD,5,FALSE)</f>
        <v>#N/A</v>
      </c>
      <c r="S642" s="18">
        <f>VLOOKUP($A642&amp;"_"&amp;$C642,watf_2017!$A:$AD,18,FALSE)</f>
        <v>255610651</v>
      </c>
      <c r="T642" s="18">
        <f>VLOOKUP($A642&amp;"_"&amp;$C642,watf_2018!$A:$AD,18,FALSE)</f>
        <v>265564124</v>
      </c>
      <c r="U642" s="18">
        <f>VLOOKUP($A642&amp;"_"&amp;$C642,watf_2019!$A:$AD,18,FALSE)</f>
        <v>277412733</v>
      </c>
      <c r="V642" s="18">
        <f>VLOOKUP($A642&amp;"_"&amp;$C642,watf_2020!$A:$AD,19,FALSE)</f>
        <v>283330488</v>
      </c>
      <c r="W642" s="18">
        <f>VLOOKUP($A642&amp;"_"&amp;$C642,watf_2021!$A:$AD,18,FALSE)</f>
        <v>106144827</v>
      </c>
      <c r="X642" s="18">
        <f>VLOOKUP($A642&amp;"_"&amp;$C642,watf_2021!$A:$AD,19,FALSE)</f>
        <v>152329890.50127524</v>
      </c>
      <c r="Y642" s="18">
        <v>235359581</v>
      </c>
      <c r="Z642" s="18">
        <v>263278269.02766117</v>
      </c>
      <c r="AA642" s="18">
        <v>281517923.24174607</v>
      </c>
      <c r="AB642" s="18">
        <v>300304633.42868716</v>
      </c>
      <c r="AC642" s="18">
        <v>313937509.80624086</v>
      </c>
      <c r="AD642" s="18">
        <v>323988830.32259393</v>
      </c>
      <c r="AE642" s="18">
        <v>330528794.65709585</v>
      </c>
      <c r="AF642" s="18">
        <v>337576336.37956583</v>
      </c>
      <c r="AG642" s="18">
        <v>345038511.3746168</v>
      </c>
      <c r="AH642" s="18">
        <v>352646103.23145288</v>
      </c>
      <c r="AI642" s="18">
        <v>360554030.80557603</v>
      </c>
      <c r="AJ642" s="18">
        <v>368277942.29944879</v>
      </c>
      <c r="AK642" s="18">
        <v>376072166.13979995</v>
      </c>
      <c r="AL642" s="18">
        <v>383782032.83297169</v>
      </c>
      <c r="AM642" s="18">
        <v>391594417.29506946</v>
      </c>
      <c r="AN642" s="18">
        <v>398973086.22109526</v>
      </c>
      <c r="AO642" s="18">
        <v>406473489.526142</v>
      </c>
      <c r="AP642" s="18">
        <v>413924184.36333054</v>
      </c>
      <c r="AQ642" s="18">
        <v>421571310.76658851</v>
      </c>
      <c r="AR642" s="18">
        <v>428833187.17597121</v>
      </c>
      <c r="AS642" s="18">
        <v>436238436.13726437</v>
      </c>
      <c r="AT642" s="18">
        <v>443617870.46378613</v>
      </c>
      <c r="AU642" s="18">
        <v>451162398.1684745</v>
      </c>
      <c r="AV642" s="18">
        <v>458317260.71749383</v>
      </c>
      <c r="AW642" s="18">
        <v>465612411.78770995</v>
      </c>
      <c r="AX642" s="18">
        <v>472878048.84408027</v>
      </c>
      <c r="AY642" s="18">
        <v>480305426.68426532</v>
      </c>
      <c r="AZ642" s="18">
        <v>487338195.64633447</v>
      </c>
      <c r="BA642" s="18">
        <v>494507625.42656827</v>
      </c>
      <c r="BB642" s="18">
        <v>501643277.29741526</v>
      </c>
      <c r="BC642" s="15">
        <v>508827299.71393591</v>
      </c>
    </row>
    <row r="643" spans="1:55" ht="16" x14ac:dyDescent="0.45">
      <c r="A643" s="19" t="s">
        <v>22</v>
      </c>
      <c r="B643" s="20" t="s">
        <v>20</v>
      </c>
      <c r="C643" s="21" t="s">
        <v>7</v>
      </c>
      <c r="D643" s="22" t="s">
        <v>20</v>
      </c>
      <c r="E643" s="23" t="s">
        <v>20</v>
      </c>
      <c r="F643" s="23" t="s">
        <v>20</v>
      </c>
      <c r="G643" s="23" t="s">
        <v>20</v>
      </c>
      <c r="H643" s="23" t="s">
        <v>20</v>
      </c>
      <c r="I643" s="23" t="s">
        <v>20</v>
      </c>
      <c r="J643" s="23" t="s">
        <v>20</v>
      </c>
      <c r="K643" s="23" t="s">
        <v>20</v>
      </c>
      <c r="L643" s="23" t="s">
        <v>20</v>
      </c>
      <c r="M643" s="23" t="s">
        <v>20</v>
      </c>
      <c r="N643" s="23" t="s">
        <v>20</v>
      </c>
      <c r="O643" s="23" t="s">
        <v>20</v>
      </c>
      <c r="P643" s="23" t="s">
        <v>20</v>
      </c>
      <c r="Q643" s="23" t="s">
        <v>20</v>
      </c>
      <c r="R643" s="24" t="e">
        <f>VLOOKUP($A643&amp;"_"&amp;$C643,watf_2016!$A:$AD,5,FALSE)</f>
        <v>#N/A</v>
      </c>
      <c r="S643" s="24">
        <f>VLOOKUP($A643&amp;"_"&amp;$C643,watf_2017!$A:$AD,18,FALSE)</f>
        <v>837025129</v>
      </c>
      <c r="T643" s="24">
        <f>VLOOKUP($A643&amp;"_"&amp;$C643,watf_2018!$A:$AD,18,FALSE)</f>
        <v>907113164</v>
      </c>
      <c r="U643" s="24">
        <f>VLOOKUP($A643&amp;"_"&amp;$C643,watf_2019!$A:$AD,18,FALSE)</f>
        <v>962913678</v>
      </c>
      <c r="V643" s="24">
        <f>VLOOKUP($A643&amp;"_"&amp;$C643,watf_2020!$A:$AD,19,FALSE)</f>
        <v>1004399617</v>
      </c>
      <c r="W643" s="24">
        <f>VLOOKUP($A643&amp;"_"&amp;$C643,watf_2021!$A:$AD,18,FALSE)</f>
        <v>251265622</v>
      </c>
      <c r="X643" s="24">
        <f>VLOOKUP($A643&amp;"_"&amp;$C643,watf_2021!$A:$AD,19,FALSE)</f>
        <v>346104137.25892395</v>
      </c>
      <c r="Y643" s="24">
        <v>817708164</v>
      </c>
      <c r="Z643" s="24">
        <v>1000543311.7460362</v>
      </c>
      <c r="AA643" s="24">
        <v>1091663398.5908532</v>
      </c>
      <c r="AB643" s="24">
        <v>1172993096.150543</v>
      </c>
      <c r="AC643" s="24">
        <v>1234785175.619777</v>
      </c>
      <c r="AD643" s="24">
        <v>1283017953.7157454</v>
      </c>
      <c r="AE643" s="24">
        <v>1327408327.249444</v>
      </c>
      <c r="AF643" s="24">
        <v>1369253034.4792259</v>
      </c>
      <c r="AG643" s="24">
        <v>1411362720.9941428</v>
      </c>
      <c r="AH643" s="24">
        <v>1453668753.7057343</v>
      </c>
      <c r="AI643" s="24">
        <v>1497052964.9726682</v>
      </c>
      <c r="AJ643" s="24">
        <v>1539395205.6493046</v>
      </c>
      <c r="AK643" s="24">
        <v>1581713373.187381</v>
      </c>
      <c r="AL643" s="24">
        <v>1623397368.1360216</v>
      </c>
      <c r="AM643" s="24">
        <v>1665425967.187989</v>
      </c>
      <c r="AN643" s="24">
        <v>1705593591.9399996</v>
      </c>
      <c r="AO643" s="24">
        <v>1746407601.4589157</v>
      </c>
      <c r="AP643" s="24">
        <v>1787073383.5488346</v>
      </c>
      <c r="AQ643" s="24">
        <v>1828421564.4297073</v>
      </c>
      <c r="AR643" s="24">
        <v>1868032899.3762059</v>
      </c>
      <c r="AS643" s="24">
        <v>1908463056.1568766</v>
      </c>
      <c r="AT643" s="24">
        <v>1948887324.5581086</v>
      </c>
      <c r="AU643" s="24">
        <v>1990130242.6108119</v>
      </c>
      <c r="AV643" s="24">
        <v>2029636378.1845093</v>
      </c>
      <c r="AW643" s="24">
        <v>2069969160.4010921</v>
      </c>
      <c r="AX643" s="24">
        <v>2110271820.986649</v>
      </c>
      <c r="AY643" s="24">
        <v>2151386457.4834876</v>
      </c>
      <c r="AZ643" s="24">
        <v>2190767881.1942935</v>
      </c>
      <c r="BA643" s="24">
        <v>2230970223.9974885</v>
      </c>
      <c r="BB643" s="24">
        <v>2271140398.1712146</v>
      </c>
      <c r="BC643" s="21">
        <v>2311256700.4613466</v>
      </c>
    </row>
    <row r="644" spans="1:55" ht="16" x14ac:dyDescent="0.45">
      <c r="A644" s="13" t="s">
        <v>23</v>
      </c>
      <c r="B644" s="14" t="s">
        <v>20</v>
      </c>
      <c r="C644" s="15" t="s">
        <v>7</v>
      </c>
      <c r="D644" s="16" t="s">
        <v>20</v>
      </c>
      <c r="E644" s="17" t="s">
        <v>20</v>
      </c>
      <c r="F644" s="17" t="s">
        <v>20</v>
      </c>
      <c r="G644" s="17" t="s">
        <v>20</v>
      </c>
      <c r="H644" s="17" t="s">
        <v>20</v>
      </c>
      <c r="I644" s="17" t="s">
        <v>20</v>
      </c>
      <c r="J644" s="17" t="s">
        <v>20</v>
      </c>
      <c r="K644" s="17" t="s">
        <v>20</v>
      </c>
      <c r="L644" s="17" t="s">
        <v>20</v>
      </c>
      <c r="M644" s="17" t="s">
        <v>20</v>
      </c>
      <c r="N644" s="17" t="s">
        <v>20</v>
      </c>
      <c r="O644" s="17" t="s">
        <v>20</v>
      </c>
      <c r="P644" s="17" t="s">
        <v>20</v>
      </c>
      <c r="Q644" s="17" t="s">
        <v>20</v>
      </c>
      <c r="R644" s="18" t="e">
        <f>VLOOKUP($A644&amp;"_"&amp;$C644,watf_2016!$A:$AD,5,FALSE)</f>
        <v>#N/A</v>
      </c>
      <c r="S644" s="18">
        <f>VLOOKUP($A644&amp;"_"&amp;$C644,watf_2017!$A:$AD,18,FALSE)</f>
        <v>1098048800</v>
      </c>
      <c r="T644" s="18">
        <f>VLOOKUP($A644&amp;"_"&amp;$C644,watf_2018!$A:$AD,18,FALSE)</f>
        <v>1178504626</v>
      </c>
      <c r="U644" s="18">
        <f>VLOOKUP($A644&amp;"_"&amp;$C644,watf_2019!$A:$AD,18,FALSE)</f>
        <v>1246119113</v>
      </c>
      <c r="V644" s="18">
        <f>VLOOKUP($A644&amp;"_"&amp;$C644,watf_2020!$A:$AD,19,FALSE)</f>
        <v>1293736837</v>
      </c>
      <c r="W644" s="18">
        <f>VLOOKUP($A644&amp;"_"&amp;$C644,watf_2021!$A:$AD,18,FALSE)</f>
        <v>359174616</v>
      </c>
      <c r="X644" s="18">
        <f>VLOOKUP($A644&amp;"_"&amp;$C644,watf_2021!$A:$AD,19,FALSE)</f>
        <v>501019288.15133941</v>
      </c>
      <c r="Y644" s="18">
        <v>1059191335</v>
      </c>
      <c r="Z644" s="18">
        <v>1264541310.8225603</v>
      </c>
      <c r="AA644" s="18">
        <v>1377066662.3221834</v>
      </c>
      <c r="AB644" s="18">
        <v>1482022045.8153403</v>
      </c>
      <c r="AC644" s="18">
        <v>1560679354.8095477</v>
      </c>
      <c r="AD644" s="18">
        <v>1619745439.6693926</v>
      </c>
      <c r="AE644" s="18">
        <v>1671106751.5558755</v>
      </c>
      <c r="AF644" s="18">
        <v>1720151829.3419764</v>
      </c>
      <c r="AG644" s="18">
        <v>1769877065.5706637</v>
      </c>
      <c r="AH644" s="18">
        <v>1819981402.7826946</v>
      </c>
      <c r="AI644" s="18">
        <v>1871442063.5355489</v>
      </c>
      <c r="AJ644" s="18">
        <v>1921762018.0491807</v>
      </c>
      <c r="AK644" s="18">
        <v>1972109463.5875151</v>
      </c>
      <c r="AL644" s="18">
        <v>2021746397.5592163</v>
      </c>
      <c r="AM644" s="18">
        <v>2071803479.8230946</v>
      </c>
      <c r="AN644" s="18">
        <v>2119634845.294183</v>
      </c>
      <c r="AO644" s="18">
        <v>2168218596.3512163</v>
      </c>
      <c r="AP644" s="18">
        <v>2216619594.8308697</v>
      </c>
      <c r="AQ644" s="18">
        <v>2265878888.3009319</v>
      </c>
      <c r="AR644" s="18">
        <v>2313102756.0038981</v>
      </c>
      <c r="AS644" s="18">
        <v>2361274541.4621897</v>
      </c>
      <c r="AT644" s="18">
        <v>2409432656.3289318</v>
      </c>
      <c r="AU644" s="18">
        <v>2458555077.7645469</v>
      </c>
      <c r="AV644" s="18">
        <v>2505636420.7815423</v>
      </c>
      <c r="AW644" s="18">
        <v>2553670064.7279701</v>
      </c>
      <c r="AX644" s="18">
        <v>2601660309.6920624</v>
      </c>
      <c r="AY644" s="18">
        <v>2650603430.3457732</v>
      </c>
      <c r="AZ644" s="18">
        <v>2697501341.1321583</v>
      </c>
      <c r="BA644" s="18">
        <v>2745339842.4785495</v>
      </c>
      <c r="BB644" s="18">
        <v>2793125448.9632587</v>
      </c>
      <c r="BC644" s="15">
        <v>2840837790.5887256</v>
      </c>
    </row>
    <row r="645" spans="1:55" ht="16" x14ac:dyDescent="0.45">
      <c r="A645" s="19" t="s">
        <v>24</v>
      </c>
      <c r="B645" s="20" t="s">
        <v>20</v>
      </c>
      <c r="C645" s="21" t="s">
        <v>7</v>
      </c>
      <c r="D645" s="22" t="s">
        <v>20</v>
      </c>
      <c r="E645" s="23" t="s">
        <v>20</v>
      </c>
      <c r="F645" s="23" t="s">
        <v>20</v>
      </c>
      <c r="G645" s="23" t="s">
        <v>20</v>
      </c>
      <c r="H645" s="23" t="s">
        <v>20</v>
      </c>
      <c r="I645" s="23" t="s">
        <v>20</v>
      </c>
      <c r="J645" s="23" t="s">
        <v>20</v>
      </c>
      <c r="K645" s="23" t="s">
        <v>20</v>
      </c>
      <c r="L645" s="23" t="s">
        <v>20</v>
      </c>
      <c r="M645" s="23" t="s">
        <v>20</v>
      </c>
      <c r="N645" s="23" t="s">
        <v>20</v>
      </c>
      <c r="O645" s="23" t="s">
        <v>20</v>
      </c>
      <c r="P645" s="23" t="s">
        <v>20</v>
      </c>
      <c r="Q645" s="23" t="s">
        <v>20</v>
      </c>
      <c r="R645" s="24" t="e">
        <f>VLOOKUP($A645&amp;"_"&amp;$C645,watf_2016!$A:$AD,5,FALSE)</f>
        <v>#N/A</v>
      </c>
      <c r="S645" s="24">
        <f>VLOOKUP($A645&amp;"_"&amp;$C645,watf_2017!$A:$AD,18,FALSE)</f>
        <v>13521393</v>
      </c>
      <c r="T645" s="24">
        <f>VLOOKUP($A645&amp;"_"&amp;$C645,watf_2018!$A:$AD,18,FALSE)</f>
        <v>14512135</v>
      </c>
      <c r="U645" s="24">
        <f>VLOOKUP($A645&amp;"_"&amp;$C645,watf_2019!$A:$AD,18,FALSE)</f>
        <v>14816380.922999999</v>
      </c>
      <c r="V645" s="24">
        <f>VLOOKUP($A645&amp;"_"&amp;$C645,watf_2020!$A:$AD,19,FALSE)</f>
        <v>14428333</v>
      </c>
      <c r="W645" s="24">
        <f>VLOOKUP($A645&amp;"_"&amp;$C645,watf_2021!$A:$AD,18,FALSE)</f>
        <v>13165706.923</v>
      </c>
      <c r="X645" s="24">
        <f>VLOOKUP($A645&amp;"_"&amp;$C645,watf_2021!$A:$AD,19,FALSE)</f>
        <v>15803136.452443147</v>
      </c>
      <c r="Y645" s="24">
        <v>14674304.397</v>
      </c>
      <c r="Z645" s="24">
        <v>13649410.136132093</v>
      </c>
      <c r="AA645" s="24">
        <v>14068978.141490277</v>
      </c>
      <c r="AB645" s="24">
        <v>15713377.432564428</v>
      </c>
      <c r="AC645" s="24">
        <v>16595656.663924525</v>
      </c>
      <c r="AD645" s="24">
        <v>17047055.813128874</v>
      </c>
      <c r="AE645" s="24">
        <v>17457814.994799279</v>
      </c>
      <c r="AF645" s="24">
        <v>17859817.024335336</v>
      </c>
      <c r="AG645" s="24">
        <v>18236781.817098208</v>
      </c>
      <c r="AH645" s="24">
        <v>18619251.198035035</v>
      </c>
      <c r="AI645" s="24">
        <v>18961733.577468216</v>
      </c>
      <c r="AJ645" s="24">
        <v>19300317.248245828</v>
      </c>
      <c r="AK645" s="24">
        <v>19615812.142777063</v>
      </c>
      <c r="AL645" s="24">
        <v>19926624.460727513</v>
      </c>
      <c r="AM645" s="24">
        <v>20232861.032229882</v>
      </c>
      <c r="AN645" s="24">
        <v>20540942.05748301</v>
      </c>
      <c r="AO645" s="24">
        <v>20835242.24860166</v>
      </c>
      <c r="AP645" s="24">
        <v>21135987.453353297</v>
      </c>
      <c r="AQ645" s="24">
        <v>21437760.195419151</v>
      </c>
      <c r="AR645" s="24">
        <v>21744132.421721879</v>
      </c>
      <c r="AS645" s="24">
        <v>22037923.423507504</v>
      </c>
      <c r="AT645" s="24">
        <v>22338075.713532057</v>
      </c>
      <c r="AU645" s="24">
        <v>22636962.992532842</v>
      </c>
      <c r="AV645" s="24">
        <v>22940500.581964273</v>
      </c>
      <c r="AW645" s="24">
        <v>23231871.308535688</v>
      </c>
      <c r="AX645" s="24">
        <v>23527039.298039399</v>
      </c>
      <c r="AY645" s="24">
        <v>23821064.89424137</v>
      </c>
      <c r="AZ645" s="24">
        <v>24119738.426332764</v>
      </c>
      <c r="BA645" s="24">
        <v>24406581.836468488</v>
      </c>
      <c r="BB645" s="24">
        <v>24697248.138400976</v>
      </c>
      <c r="BC645" s="21">
        <v>24988419.346470207</v>
      </c>
    </row>
    <row r="646" spans="1:55" ht="16" x14ac:dyDescent="0.45">
      <c r="A646" s="13" t="s">
        <v>25</v>
      </c>
      <c r="B646" s="14" t="s">
        <v>20</v>
      </c>
      <c r="C646" s="15" t="s">
        <v>7</v>
      </c>
      <c r="D646" s="16" t="s">
        <v>20</v>
      </c>
      <c r="E646" s="17" t="s">
        <v>20</v>
      </c>
      <c r="F646" s="17" t="s">
        <v>20</v>
      </c>
      <c r="G646" s="17" t="s">
        <v>20</v>
      </c>
      <c r="H646" s="17" t="s">
        <v>20</v>
      </c>
      <c r="I646" s="17" t="s">
        <v>20</v>
      </c>
      <c r="J646" s="17" t="s">
        <v>20</v>
      </c>
      <c r="K646" s="17" t="s">
        <v>20</v>
      </c>
      <c r="L646" s="17" t="s">
        <v>20</v>
      </c>
      <c r="M646" s="17" t="s">
        <v>20</v>
      </c>
      <c r="N646" s="17" t="s">
        <v>20</v>
      </c>
      <c r="O646" s="17" t="s">
        <v>20</v>
      </c>
      <c r="P646" s="17" t="s">
        <v>20</v>
      </c>
      <c r="Q646" s="17" t="s">
        <v>20</v>
      </c>
      <c r="R646" s="18" t="e">
        <f>VLOOKUP($A646&amp;"_"&amp;$C646,watf_2016!$A:$AD,5,FALSE)</f>
        <v>#N/A</v>
      </c>
      <c r="S646" s="18">
        <f>VLOOKUP($A646&amp;"_"&amp;$C646,watf_2017!$A:$AD,18,FALSE)</f>
        <v>13074312</v>
      </c>
      <c r="T646" s="18">
        <f>VLOOKUP($A646&amp;"_"&amp;$C646,watf_2018!$A:$AD,18,FALSE)</f>
        <v>13424804</v>
      </c>
      <c r="U646" s="18">
        <f>VLOOKUP($A646&amp;"_"&amp;$C646,watf_2019!$A:$AD,18,FALSE)</f>
        <v>13792560</v>
      </c>
      <c r="V646" s="18">
        <f>VLOOKUP($A646&amp;"_"&amp;$C646,watf_2020!$A:$AD,19,FALSE)</f>
        <v>13948996</v>
      </c>
      <c r="W646" s="18">
        <f>VLOOKUP($A646&amp;"_"&amp;$C646,watf_2021!$A:$AD,18,FALSE)</f>
        <v>7339784</v>
      </c>
      <c r="X646" s="18">
        <f>VLOOKUP($A646&amp;"_"&amp;$C646,watf_2021!$A:$AD,19,FALSE)</f>
        <v>8927967.0220270026</v>
      </c>
      <c r="Y646" s="18">
        <v>12601029</v>
      </c>
      <c r="Z646" s="18">
        <v>13503378.507898785</v>
      </c>
      <c r="AA646" s="18">
        <v>14520364.454068044</v>
      </c>
      <c r="AB646" s="18">
        <v>15367443.910633359</v>
      </c>
      <c r="AC646" s="18">
        <v>16033706.693373278</v>
      </c>
      <c r="AD646" s="18">
        <v>16573145.219315911</v>
      </c>
      <c r="AE646" s="18">
        <v>17000958.508013811</v>
      </c>
      <c r="AF646" s="18">
        <v>17341504.618934628</v>
      </c>
      <c r="AG646" s="18">
        <v>17687670.86695445</v>
      </c>
      <c r="AH646" s="18">
        <v>18038151.614420537</v>
      </c>
      <c r="AI646" s="18">
        <v>18401918.771816485</v>
      </c>
      <c r="AJ646" s="18">
        <v>18748577.455414802</v>
      </c>
      <c r="AK646" s="18">
        <v>19098415.995901018</v>
      </c>
      <c r="AL646" s="18">
        <v>19441154.122780383</v>
      </c>
      <c r="AM646" s="18">
        <v>19789528.151243966</v>
      </c>
      <c r="AN646" s="18">
        <v>20109337.7391183</v>
      </c>
      <c r="AO646" s="18">
        <v>20435182.23196993</v>
      </c>
      <c r="AP646" s="18">
        <v>20755865.640329409</v>
      </c>
      <c r="AQ646" s="18">
        <v>21083604.338575505</v>
      </c>
      <c r="AR646" s="18">
        <v>21384867.735122256</v>
      </c>
      <c r="AS646" s="18">
        <v>21693063.160310924</v>
      </c>
      <c r="AT646" s="18">
        <v>21997193.537939876</v>
      </c>
      <c r="AU646" s="18">
        <v>22308310.146297909</v>
      </c>
      <c r="AV646" s="18">
        <v>22593481.954351965</v>
      </c>
      <c r="AW646" s="18">
        <v>22885556.156730197</v>
      </c>
      <c r="AX646" s="18">
        <v>23173719.101271797</v>
      </c>
      <c r="AY646" s="18">
        <v>23468838.209170066</v>
      </c>
      <c r="AZ646" s="18">
        <v>23738525.320287138</v>
      </c>
      <c r="BA646" s="18">
        <v>24015086.2718044</v>
      </c>
      <c r="BB646" s="18">
        <v>24287882.780898232</v>
      </c>
      <c r="BC646" s="15">
        <v>24562271.472004585</v>
      </c>
    </row>
    <row r="647" spans="1:55" ht="16" x14ac:dyDescent="0.45">
      <c r="A647" s="19" t="s">
        <v>19</v>
      </c>
      <c r="B647" s="20" t="s">
        <v>20</v>
      </c>
      <c r="C647" s="21" t="s">
        <v>8</v>
      </c>
      <c r="D647" s="22" t="s">
        <v>20</v>
      </c>
      <c r="E647" s="23" t="s">
        <v>20</v>
      </c>
      <c r="F647" s="23" t="s">
        <v>20</v>
      </c>
      <c r="G647" s="23" t="s">
        <v>20</v>
      </c>
      <c r="H647" s="23" t="s">
        <v>20</v>
      </c>
      <c r="I647" s="23" t="s">
        <v>20</v>
      </c>
      <c r="J647" s="23" t="s">
        <v>20</v>
      </c>
      <c r="K647" s="23" t="s">
        <v>20</v>
      </c>
      <c r="L647" s="23" t="s">
        <v>20</v>
      </c>
      <c r="M647" s="23" t="s">
        <v>20</v>
      </c>
      <c r="N647" s="23" t="s">
        <v>20</v>
      </c>
      <c r="O647" s="23" t="s">
        <v>20</v>
      </c>
      <c r="P647" s="23" t="s">
        <v>20</v>
      </c>
      <c r="Q647" s="23" t="s">
        <v>20</v>
      </c>
      <c r="R647" s="24" t="e">
        <f>VLOOKUP($A647&amp;"_"&amp;$C647,watf_2016!$A:$AD,5,FALSE)</f>
        <v>#N/A</v>
      </c>
      <c r="S647" s="24" t="e">
        <f>VLOOKUP($A647&amp;"_"&amp;$C647,watf_2017!$A:$AD,18,FALSE)</f>
        <v>#N/A</v>
      </c>
      <c r="T647" s="24" t="e">
        <f>VLOOKUP($A647&amp;"_"&amp;$C647,watf_2018!$A:$AD,18,FALSE)</f>
        <v>#N/A</v>
      </c>
      <c r="U647" s="24" t="e">
        <f>VLOOKUP($A647&amp;"_"&amp;$C647,watf_2019!$A:$AD,18,FALSE)</f>
        <v>#N/A</v>
      </c>
      <c r="V647" s="24">
        <f>VLOOKUP($A647&amp;"_"&amp;$C647,watf_2020!$A:$AD,19,FALSE)</f>
        <v>354435455</v>
      </c>
      <c r="W647" s="24">
        <f>VLOOKUP($A647&amp;"_"&amp;$C647,watf_2021!$A:$AD,18,FALSE)</f>
        <v>126847129</v>
      </c>
      <c r="X647" s="24">
        <f>VLOOKUP($A647&amp;"_"&amp;$C647,watf_2021!$A:$AD,19,FALSE)</f>
        <v>178613735.00242767</v>
      </c>
      <c r="Y647" s="24">
        <v>283355924</v>
      </c>
      <c r="Z647" s="24">
        <v>320153957.31467569</v>
      </c>
      <c r="AA647" s="24">
        <v>347947558.85593927</v>
      </c>
      <c r="AB647" s="24">
        <v>373131733.71684837</v>
      </c>
      <c r="AC647" s="24">
        <v>390969987.21353233</v>
      </c>
      <c r="AD647" s="24">
        <v>403124127.55615509</v>
      </c>
      <c r="AE647" s="24">
        <v>411094436.87344056</v>
      </c>
      <c r="AF647" s="24">
        <v>419389880.76760751</v>
      </c>
      <c r="AG647" s="24">
        <v>428305685.62956154</v>
      </c>
      <c r="AH647" s="24">
        <v>437392204.40992641</v>
      </c>
      <c r="AI647" s="24">
        <v>446893020.6039027</v>
      </c>
      <c r="AJ647" s="24">
        <v>456059049.15469658</v>
      </c>
      <c r="AK647" s="24">
        <v>465339391.22508866</v>
      </c>
      <c r="AL647" s="24">
        <v>474488873.1872803</v>
      </c>
      <c r="AM647" s="24">
        <v>483808883.69295609</v>
      </c>
      <c r="AN647" s="24">
        <v>492487528.40100825</v>
      </c>
      <c r="AO647" s="24">
        <v>501363183.4072125</v>
      </c>
      <c r="AP647" s="24">
        <v>510178265.2366178</v>
      </c>
      <c r="AQ647" s="24">
        <v>519270265.24755317</v>
      </c>
      <c r="AR647" s="24">
        <v>527788342.1557219</v>
      </c>
      <c r="AS647" s="24">
        <v>536537712.21050334</v>
      </c>
      <c r="AT647" s="24">
        <v>545257964.60927892</v>
      </c>
      <c r="AU647" s="24">
        <v>554233784.26694906</v>
      </c>
      <c r="AV647" s="24">
        <v>562630450.76077604</v>
      </c>
      <c r="AW647" s="24">
        <v>571254462.57726443</v>
      </c>
      <c r="AX647" s="24">
        <v>579844741.73783886</v>
      </c>
      <c r="AY647" s="24">
        <v>588686265.00487339</v>
      </c>
      <c r="AZ647" s="24">
        <v>596942662.59405005</v>
      </c>
      <c r="BA647" s="24">
        <v>605421687.28379416</v>
      </c>
      <c r="BB647" s="24">
        <v>613861559.47187638</v>
      </c>
      <c r="BC647" s="21">
        <v>622242335.28690112</v>
      </c>
    </row>
    <row r="648" spans="1:55" ht="16" x14ac:dyDescent="0.45">
      <c r="A648" s="13" t="s">
        <v>22</v>
      </c>
      <c r="B648" s="14" t="s">
        <v>20</v>
      </c>
      <c r="C648" s="15" t="s">
        <v>8</v>
      </c>
      <c r="D648" s="16" t="s">
        <v>20</v>
      </c>
      <c r="E648" s="17" t="s">
        <v>20</v>
      </c>
      <c r="F648" s="17" t="s">
        <v>20</v>
      </c>
      <c r="G648" s="17" t="s">
        <v>20</v>
      </c>
      <c r="H648" s="17" t="s">
        <v>20</v>
      </c>
      <c r="I648" s="17" t="s">
        <v>20</v>
      </c>
      <c r="J648" s="17" t="s">
        <v>20</v>
      </c>
      <c r="K648" s="17" t="s">
        <v>20</v>
      </c>
      <c r="L648" s="17" t="s">
        <v>20</v>
      </c>
      <c r="M648" s="17" t="s">
        <v>20</v>
      </c>
      <c r="N648" s="17" t="s">
        <v>20</v>
      </c>
      <c r="O648" s="17" t="s">
        <v>20</v>
      </c>
      <c r="P648" s="17" t="s">
        <v>20</v>
      </c>
      <c r="Q648" s="17" t="s">
        <v>20</v>
      </c>
      <c r="R648" s="18" t="e">
        <f>VLOOKUP($A648&amp;"_"&amp;$C648,watf_2016!$A:$AD,5,FALSE)</f>
        <v>#N/A</v>
      </c>
      <c r="S648" s="18" t="e">
        <f>VLOOKUP($A648&amp;"_"&amp;$C648,watf_2017!$A:$AD,18,FALSE)</f>
        <v>#N/A</v>
      </c>
      <c r="T648" s="18" t="e">
        <f>VLOOKUP($A648&amp;"_"&amp;$C648,watf_2018!$A:$AD,18,FALSE)</f>
        <v>#N/A</v>
      </c>
      <c r="U648" s="18" t="e">
        <f>VLOOKUP($A648&amp;"_"&amp;$C648,watf_2019!$A:$AD,18,FALSE)</f>
        <v>#N/A</v>
      </c>
      <c r="V648" s="18">
        <f>VLOOKUP($A648&amp;"_"&amp;$C648,watf_2020!$A:$AD,19,FALSE)</f>
        <v>1444993722</v>
      </c>
      <c r="W648" s="18">
        <f>VLOOKUP($A648&amp;"_"&amp;$C648,watf_2021!$A:$AD,18,FALSE)</f>
        <v>361311224</v>
      </c>
      <c r="X648" s="18">
        <f>VLOOKUP($A648&amp;"_"&amp;$C648,watf_2021!$A:$AD,19,FALSE)</f>
        <v>461492154.15286416</v>
      </c>
      <c r="Y648" s="18">
        <v>1146373257</v>
      </c>
      <c r="Z648" s="18">
        <v>1413622330.6874082</v>
      </c>
      <c r="AA648" s="18">
        <v>1549113016.3594174</v>
      </c>
      <c r="AB648" s="18">
        <v>1670075475.3257396</v>
      </c>
      <c r="AC648" s="18">
        <v>1759082068.2685368</v>
      </c>
      <c r="AD648" s="18">
        <v>1827782610.5256698</v>
      </c>
      <c r="AE648" s="18">
        <v>1889983491.0098107</v>
      </c>
      <c r="AF648" s="18">
        <v>1948676180.6479347</v>
      </c>
      <c r="AG648" s="18">
        <v>2007644630.0619142</v>
      </c>
      <c r="AH648" s="18">
        <v>2067001307.9038167</v>
      </c>
      <c r="AI648" s="18">
        <v>2127988264.8717263</v>
      </c>
      <c r="AJ648" s="18">
        <v>2188148266.9324241</v>
      </c>
      <c r="AK648" s="18">
        <v>2248404900.088243</v>
      </c>
      <c r="AL648" s="18">
        <v>2307555016.2545638</v>
      </c>
      <c r="AM648" s="18">
        <v>2367181227.5239549</v>
      </c>
      <c r="AN648" s="18">
        <v>2424284247.5639176</v>
      </c>
      <c r="AO648" s="18">
        <v>2482198657.229764</v>
      </c>
      <c r="AP648" s="18">
        <v>2539873883.1795163</v>
      </c>
      <c r="AQ648" s="18">
        <v>2598433907.2334871</v>
      </c>
      <c r="AR648" s="18">
        <v>2654668354.6187353</v>
      </c>
      <c r="AS648" s="18">
        <v>2712391471.1270924</v>
      </c>
      <c r="AT648" s="18">
        <v>2770071464.7595129</v>
      </c>
      <c r="AU648" s="18">
        <v>2828798044.1105824</v>
      </c>
      <c r="AV648" s="18">
        <v>2885222851.0766907</v>
      </c>
      <c r="AW648" s="18">
        <v>2942698903.820684</v>
      </c>
      <c r="AX648" s="18">
        <v>3000108368.9228463</v>
      </c>
      <c r="AY648" s="18">
        <v>3058556764.2137046</v>
      </c>
      <c r="AZ648" s="18">
        <v>3114711169.4632778</v>
      </c>
      <c r="BA648" s="18">
        <v>3171910155.7990093</v>
      </c>
      <c r="BB648" s="18">
        <v>3229041260.0350633</v>
      </c>
      <c r="BC648" s="15">
        <v>3285910278.7749887</v>
      </c>
    </row>
    <row r="649" spans="1:55" ht="16" x14ac:dyDescent="0.45">
      <c r="A649" s="19" t="s">
        <v>23</v>
      </c>
      <c r="B649" s="20" t="s">
        <v>20</v>
      </c>
      <c r="C649" s="21" t="s">
        <v>8</v>
      </c>
      <c r="D649" s="22" t="s">
        <v>20</v>
      </c>
      <c r="E649" s="23" t="s">
        <v>20</v>
      </c>
      <c r="F649" s="23" t="s">
        <v>20</v>
      </c>
      <c r="G649" s="23" t="s">
        <v>20</v>
      </c>
      <c r="H649" s="23" t="s">
        <v>20</v>
      </c>
      <c r="I649" s="23" t="s">
        <v>20</v>
      </c>
      <c r="J649" s="23" t="s">
        <v>20</v>
      </c>
      <c r="K649" s="23" t="s">
        <v>20</v>
      </c>
      <c r="L649" s="23" t="s">
        <v>20</v>
      </c>
      <c r="M649" s="23" t="s">
        <v>20</v>
      </c>
      <c r="N649" s="23" t="s">
        <v>20</v>
      </c>
      <c r="O649" s="23" t="s">
        <v>20</v>
      </c>
      <c r="P649" s="23" t="s">
        <v>20</v>
      </c>
      <c r="Q649" s="23" t="s">
        <v>20</v>
      </c>
      <c r="R649" s="24" t="e">
        <f>VLOOKUP($A649&amp;"_"&amp;$C649,watf_2016!$A:$AD,5,FALSE)</f>
        <v>#N/A</v>
      </c>
      <c r="S649" s="24" t="e">
        <f>VLOOKUP($A649&amp;"_"&amp;$C649,watf_2017!$A:$AD,18,FALSE)</f>
        <v>#N/A</v>
      </c>
      <c r="T649" s="24" t="e">
        <f>VLOOKUP($A649&amp;"_"&amp;$C649,watf_2018!$A:$AD,18,FALSE)</f>
        <v>#N/A</v>
      </c>
      <c r="U649" s="24" t="e">
        <f>VLOOKUP($A649&amp;"_"&amp;$C649,watf_2019!$A:$AD,18,FALSE)</f>
        <v>#N/A</v>
      </c>
      <c r="V649" s="24">
        <f>VLOOKUP($A649&amp;"_"&amp;$C649,watf_2020!$A:$AD,19,FALSE)</f>
        <v>1806373226</v>
      </c>
      <c r="W649" s="24">
        <f>VLOOKUP($A649&amp;"_"&amp;$C649,watf_2021!$A:$AD,18,FALSE)</f>
        <v>490281374</v>
      </c>
      <c r="X649" s="24">
        <f>VLOOKUP($A649&amp;"_"&amp;$C649,watf_2021!$A:$AD,19,FALSE)</f>
        <v>643201843.93525088</v>
      </c>
      <c r="Y649" s="24">
        <v>1436337772</v>
      </c>
      <c r="Z649" s="24">
        <v>1732694978.8617013</v>
      </c>
      <c r="AA649" s="24">
        <v>1900634782.040364</v>
      </c>
      <c r="AB649" s="24">
        <v>2052417158.2121692</v>
      </c>
      <c r="AC649" s="24">
        <v>2162812339.4038167</v>
      </c>
      <c r="AD649" s="24">
        <v>2244478940.4558349</v>
      </c>
      <c r="AE649" s="24">
        <v>2315106908.8929296</v>
      </c>
      <c r="AF649" s="24">
        <v>2382271547.4085951</v>
      </c>
      <c r="AG649" s="24">
        <v>2450332395.5477462</v>
      </c>
      <c r="AH649" s="24">
        <v>2518989938.2667542</v>
      </c>
      <c r="AI649" s="24">
        <v>2589670822.5005903</v>
      </c>
      <c r="AJ649" s="24">
        <v>2659274998.4242959</v>
      </c>
      <c r="AK649" s="24">
        <v>2729071612.6480775</v>
      </c>
      <c r="AL649" s="24">
        <v>2797638412.5036435</v>
      </c>
      <c r="AM649" s="24">
        <v>2866825226.5770364</v>
      </c>
      <c r="AN649" s="24">
        <v>2932915173.14889</v>
      </c>
      <c r="AO649" s="24">
        <v>2999998239.3407393</v>
      </c>
      <c r="AP649" s="24">
        <v>3066796623.0466914</v>
      </c>
      <c r="AQ649" s="24">
        <v>3134736674.880435</v>
      </c>
      <c r="AR649" s="24">
        <v>3199862712.9114327</v>
      </c>
      <c r="AS649" s="24">
        <v>3266695165.563365</v>
      </c>
      <c r="AT649" s="24">
        <v>3333473350.3589969</v>
      </c>
      <c r="AU649" s="24">
        <v>3401534742.968399</v>
      </c>
      <c r="AV649" s="24">
        <v>3466799407.9890556</v>
      </c>
      <c r="AW649" s="24">
        <v>3533328522.8715076</v>
      </c>
      <c r="AX649" s="24">
        <v>3599773491.784142</v>
      </c>
      <c r="AY649" s="24">
        <v>3667488280.0001378</v>
      </c>
      <c r="AZ649" s="24">
        <v>3732405394.9383669</v>
      </c>
      <c r="BA649" s="24">
        <v>3798573215.9940248</v>
      </c>
      <c r="BB649" s="24">
        <v>3864646988.2572947</v>
      </c>
      <c r="BC649" s="21">
        <v>3930331505.2301126</v>
      </c>
    </row>
    <row r="650" spans="1:55" ht="16" x14ac:dyDescent="0.45">
      <c r="A650" s="13" t="s">
        <v>24</v>
      </c>
      <c r="B650" s="14" t="s">
        <v>20</v>
      </c>
      <c r="C650" s="15" t="s">
        <v>8</v>
      </c>
      <c r="D650" s="16" t="s">
        <v>20</v>
      </c>
      <c r="E650" s="17" t="s">
        <v>20</v>
      </c>
      <c r="F650" s="17" t="s">
        <v>20</v>
      </c>
      <c r="G650" s="17" t="s">
        <v>20</v>
      </c>
      <c r="H650" s="17" t="s">
        <v>20</v>
      </c>
      <c r="I650" s="17" t="s">
        <v>20</v>
      </c>
      <c r="J650" s="17" t="s">
        <v>20</v>
      </c>
      <c r="K650" s="17" t="s">
        <v>20</v>
      </c>
      <c r="L650" s="17" t="s">
        <v>20</v>
      </c>
      <c r="M650" s="17" t="s">
        <v>20</v>
      </c>
      <c r="N650" s="17" t="s">
        <v>20</v>
      </c>
      <c r="O650" s="17" t="s">
        <v>20</v>
      </c>
      <c r="P650" s="17" t="s">
        <v>20</v>
      </c>
      <c r="Q650" s="17" t="s">
        <v>20</v>
      </c>
      <c r="R650" s="18" t="e">
        <f>VLOOKUP($A650&amp;"_"&amp;$C650,watf_2016!$A:$AD,5,FALSE)</f>
        <v>#N/A</v>
      </c>
      <c r="S650" s="18" t="e">
        <f>VLOOKUP($A650&amp;"_"&amp;$C650,watf_2017!$A:$AD,18,FALSE)</f>
        <v>#N/A</v>
      </c>
      <c r="T650" s="18" t="e">
        <f>VLOOKUP($A650&amp;"_"&amp;$C650,watf_2018!$A:$AD,18,FALSE)</f>
        <v>#N/A</v>
      </c>
      <c r="U650" s="18" t="e">
        <f>VLOOKUP($A650&amp;"_"&amp;$C650,watf_2019!$A:$AD,18,FALSE)</f>
        <v>#N/A</v>
      </c>
      <c r="V650" s="18">
        <f>VLOOKUP($A650&amp;"_"&amp;$C650,watf_2020!$A:$AD,19,FALSE)</f>
        <v>18149571</v>
      </c>
      <c r="W650" s="18">
        <f>VLOOKUP($A650&amp;"_"&amp;$C650,watf_2021!$A:$AD,18,FALSE)</f>
        <v>16132366.659000004</v>
      </c>
      <c r="X650" s="18">
        <f>VLOOKUP($A650&amp;"_"&amp;$C650,watf_2021!$A:$AD,19,FALSE)</f>
        <v>19286696.727158118</v>
      </c>
      <c r="Y650" s="18">
        <v>18095560.781999987</v>
      </c>
      <c r="Z650" s="18">
        <v>16919732.296020597</v>
      </c>
      <c r="AA650" s="18">
        <v>17497716.541587431</v>
      </c>
      <c r="AB650" s="18">
        <v>19425961.246785101</v>
      </c>
      <c r="AC650" s="18">
        <v>20475162.443647947</v>
      </c>
      <c r="AD650" s="18">
        <v>21027538.484908141</v>
      </c>
      <c r="AE650" s="18">
        <v>21527500.018731032</v>
      </c>
      <c r="AF650" s="18">
        <v>22006749.120326422</v>
      </c>
      <c r="AG650" s="18">
        <v>22460860.364449251</v>
      </c>
      <c r="AH650" s="18">
        <v>22911502.840534169</v>
      </c>
      <c r="AI650" s="18">
        <v>23320963.702874433</v>
      </c>
      <c r="AJ650" s="18">
        <v>23724420.788768917</v>
      </c>
      <c r="AK650" s="18">
        <v>24099465.642320029</v>
      </c>
      <c r="AL650" s="18">
        <v>24467605.684391662</v>
      </c>
      <c r="AM650" s="18">
        <v>24830304.756979898</v>
      </c>
      <c r="AN650" s="18">
        <v>25195034.591338694</v>
      </c>
      <c r="AO650" s="18">
        <v>25542170.144561321</v>
      </c>
      <c r="AP650" s="18">
        <v>25896571.331205852</v>
      </c>
      <c r="AQ650" s="18">
        <v>26251075.809224963</v>
      </c>
      <c r="AR650" s="18">
        <v>26611341.119497903</v>
      </c>
      <c r="AS650" s="18">
        <v>26956576.062002201</v>
      </c>
      <c r="AT650" s="18">
        <v>27309028.106173489</v>
      </c>
      <c r="AU650" s="18">
        <v>27660091.978611965</v>
      </c>
      <c r="AV650" s="18">
        <v>28016967.927454252</v>
      </c>
      <c r="AW650" s="18">
        <v>28359239.06921744</v>
      </c>
      <c r="AX650" s="18">
        <v>28706165.520400636</v>
      </c>
      <c r="AY650" s="18">
        <v>29051830.739833046</v>
      </c>
      <c r="AZ650" s="18">
        <v>29403305.795312777</v>
      </c>
      <c r="BA650" s="18">
        <v>29740523.437400132</v>
      </c>
      <c r="BB650" s="18">
        <v>30082423.983043969</v>
      </c>
      <c r="BC650" s="15">
        <v>30426157.915163718</v>
      </c>
    </row>
    <row r="651" spans="1:55" ht="16" x14ac:dyDescent="0.45">
      <c r="A651" s="19" t="s">
        <v>25</v>
      </c>
      <c r="B651" s="20" t="s">
        <v>20</v>
      </c>
      <c r="C651" s="21" t="s">
        <v>8</v>
      </c>
      <c r="D651" s="22" t="s">
        <v>20</v>
      </c>
      <c r="E651" s="23" t="s">
        <v>20</v>
      </c>
      <c r="F651" s="23" t="s">
        <v>20</v>
      </c>
      <c r="G651" s="23" t="s">
        <v>20</v>
      </c>
      <c r="H651" s="23" t="s">
        <v>20</v>
      </c>
      <c r="I651" s="23" t="s">
        <v>20</v>
      </c>
      <c r="J651" s="23" t="s">
        <v>20</v>
      </c>
      <c r="K651" s="23" t="s">
        <v>20</v>
      </c>
      <c r="L651" s="23" t="s">
        <v>20</v>
      </c>
      <c r="M651" s="23" t="s">
        <v>20</v>
      </c>
      <c r="N651" s="23" t="s">
        <v>20</v>
      </c>
      <c r="O651" s="23" t="s">
        <v>20</v>
      </c>
      <c r="P651" s="23" t="s">
        <v>20</v>
      </c>
      <c r="Q651" s="23" t="s">
        <v>20</v>
      </c>
      <c r="R651" s="24" t="e">
        <f>VLOOKUP($A651&amp;"_"&amp;$C651,watf_2016!$A:$AD,5,FALSE)</f>
        <v>#N/A</v>
      </c>
      <c r="S651" s="24" t="e">
        <f>VLOOKUP($A651&amp;"_"&amp;$C651,watf_2017!$A:$AD,18,FALSE)</f>
        <v>#N/A</v>
      </c>
      <c r="T651" s="24" t="e">
        <f>VLOOKUP($A651&amp;"_"&amp;$C651,watf_2018!$A:$AD,18,FALSE)</f>
        <v>#N/A</v>
      </c>
      <c r="U651" s="24" t="e">
        <f>VLOOKUP($A651&amp;"_"&amp;$C651,watf_2019!$A:$AD,18,FALSE)</f>
        <v>#N/A</v>
      </c>
      <c r="V651" s="24">
        <f>VLOOKUP($A651&amp;"_"&amp;$C651,watf_2020!$A:$AD,19,FALSE)</f>
        <v>19563171</v>
      </c>
      <c r="W651" s="24">
        <f>VLOOKUP($A651&amp;"_"&amp;$C651,watf_2021!$A:$AD,18,FALSE)</f>
        <v>9954958</v>
      </c>
      <c r="X651" s="24">
        <f>VLOOKUP($A651&amp;"_"&amp;$C651,watf_2021!$A:$AD,19,FALSE)</f>
        <v>11793691.040438773</v>
      </c>
      <c r="Y651" s="24">
        <v>16937177</v>
      </c>
      <c r="Z651" s="24">
        <v>18132854.583125059</v>
      </c>
      <c r="AA651" s="24">
        <v>19714235.460004248</v>
      </c>
      <c r="AB651" s="24">
        <v>20963782.090198074</v>
      </c>
      <c r="AC651" s="24">
        <v>21900981.478933692</v>
      </c>
      <c r="AD651" s="24">
        <v>22612065.226571105</v>
      </c>
      <c r="AE651" s="24">
        <v>23170529.874830112</v>
      </c>
      <c r="AF651" s="24">
        <v>23628048.595795944</v>
      </c>
      <c r="AG651" s="24">
        <v>24090810.768376812</v>
      </c>
      <c r="AH651" s="24">
        <v>24557829.819296718</v>
      </c>
      <c r="AI651" s="24">
        <v>25043157.396382403</v>
      </c>
      <c r="AJ651" s="24">
        <v>25504995.947800562</v>
      </c>
      <c r="AK651" s="24">
        <v>25972161.763661109</v>
      </c>
      <c r="AL651" s="24">
        <v>26427957.425010592</v>
      </c>
      <c r="AM651" s="24">
        <v>26891759.391771249</v>
      </c>
      <c r="AN651" s="24">
        <v>27315506.103798795</v>
      </c>
      <c r="AO651" s="24">
        <v>27748101.940627504</v>
      </c>
      <c r="AP651" s="24">
        <v>28173770.521714758</v>
      </c>
      <c r="AQ651" s="24">
        <v>28609449.100433864</v>
      </c>
      <c r="AR651" s="24">
        <v>29007937.681769051</v>
      </c>
      <c r="AS651" s="24">
        <v>29418881.109429833</v>
      </c>
      <c r="AT651" s="24">
        <v>29824382.615276568</v>
      </c>
      <c r="AU651" s="24">
        <v>30240000.040835232</v>
      </c>
      <c r="AV651" s="24">
        <v>30619244.862510979</v>
      </c>
      <c r="AW651" s="24">
        <v>31008637.081613909</v>
      </c>
      <c r="AX651" s="24">
        <v>31392816.852021266</v>
      </c>
      <c r="AY651" s="24">
        <v>31787091.501430426</v>
      </c>
      <c r="AZ651" s="24">
        <v>32145709.176245898</v>
      </c>
      <c r="BA651" s="24">
        <v>32514453.482044175</v>
      </c>
      <c r="BB651" s="24">
        <v>32878202.592889443</v>
      </c>
      <c r="BC651" s="21">
        <v>33243283.984445576</v>
      </c>
    </row>
    <row r="652" spans="1:55" ht="16" x14ac:dyDescent="0.45">
      <c r="A652" s="13" t="s">
        <v>19</v>
      </c>
      <c r="B652" s="14" t="s">
        <v>20</v>
      </c>
      <c r="C652" s="15" t="s">
        <v>9</v>
      </c>
      <c r="D652" s="16" t="s">
        <v>20</v>
      </c>
      <c r="E652" s="17" t="s">
        <v>20</v>
      </c>
      <c r="F652" s="17" t="s">
        <v>20</v>
      </c>
      <c r="G652" s="17" t="s">
        <v>20</v>
      </c>
      <c r="H652" s="17" t="s">
        <v>20</v>
      </c>
      <c r="I652" s="17" t="s">
        <v>20</v>
      </c>
      <c r="J652" s="17" t="s">
        <v>20</v>
      </c>
      <c r="K652" s="17" t="s">
        <v>20</v>
      </c>
      <c r="L652" s="17" t="s">
        <v>20</v>
      </c>
      <c r="M652" s="17" t="s">
        <v>20</v>
      </c>
      <c r="N652" s="17" t="s">
        <v>20</v>
      </c>
      <c r="O652" s="17" t="s">
        <v>20</v>
      </c>
      <c r="P652" s="17" t="s">
        <v>20</v>
      </c>
      <c r="Q652" s="17" t="s">
        <v>20</v>
      </c>
      <c r="R652" s="18" t="e">
        <f>VLOOKUP($A652&amp;"_"&amp;$C652,watf_2016!$A:$AD,5,FALSE)</f>
        <v>#N/A</v>
      </c>
      <c r="S652" s="18" t="e">
        <f>VLOOKUP($A652&amp;"_"&amp;$C652,watf_2017!$A:$AD,18,FALSE)</f>
        <v>#N/A</v>
      </c>
      <c r="T652" s="18" t="e">
        <f>VLOOKUP($A652&amp;"_"&amp;$C652,watf_2018!$A:$AD,18,FALSE)</f>
        <v>#N/A</v>
      </c>
      <c r="U652" s="18" t="e">
        <f>VLOOKUP($A652&amp;"_"&amp;$C652,watf_2019!$A:$AD,18,FALSE)</f>
        <v>#N/A</v>
      </c>
      <c r="V652" s="18" t="e">
        <f>VLOOKUP($A652&amp;"_"&amp;$C652,watf_2020!$A:$AD,19,FALSE)</f>
        <v>#N/A</v>
      </c>
      <c r="W652" s="18" t="e">
        <f>VLOOKUP($A652&amp;"_"&amp;$C652,watf_2021!$A:$AD,18,FALSE)</f>
        <v>#N/A</v>
      </c>
      <c r="X652" s="18" t="e">
        <f>VLOOKUP($A652&amp;"_"&amp;$C652,watf_2021!$A:$AD,19,FALSE)</f>
        <v>#N/A</v>
      </c>
      <c r="Y652" s="18">
        <v>244628948</v>
      </c>
      <c r="Z652" s="18">
        <v>271306184.89001989</v>
      </c>
      <c r="AA652" s="18">
        <v>280433485.62648451</v>
      </c>
      <c r="AB652" s="18">
        <v>290223572.571051</v>
      </c>
      <c r="AC652" s="18">
        <v>300465613.04604703</v>
      </c>
      <c r="AD652" s="18">
        <v>309025134.08704621</v>
      </c>
      <c r="AE652" s="18">
        <v>317627410.2330516</v>
      </c>
      <c r="AF652" s="18">
        <v>326192562.55200315</v>
      </c>
      <c r="AG652" s="18">
        <v>335132310.27414405</v>
      </c>
      <c r="AH652" s="18">
        <v>344122446.51289511</v>
      </c>
      <c r="AI652" s="18">
        <v>352994518.93913293</v>
      </c>
      <c r="AJ652" s="18">
        <v>361881321.41628653</v>
      </c>
      <c r="AK652" s="18">
        <v>370521751.57563007</v>
      </c>
      <c r="AL652" s="18">
        <v>378886035.86109191</v>
      </c>
      <c r="AM652" s="18">
        <v>387065498.31626594</v>
      </c>
      <c r="AN652" s="18">
        <v>395011616.11844367</v>
      </c>
      <c r="AO652" s="18">
        <v>402827125.46313882</v>
      </c>
      <c r="AP652" s="18">
        <v>410498500.52463609</v>
      </c>
      <c r="AQ652" s="18">
        <v>418064277.4179014</v>
      </c>
      <c r="AR652" s="18">
        <v>425586044.66169864</v>
      </c>
      <c r="AS652" s="18">
        <v>433138888.4248274</v>
      </c>
      <c r="AT652" s="18">
        <v>440694162.91374493</v>
      </c>
      <c r="AU652" s="18">
        <v>448272770.11985719</v>
      </c>
      <c r="AV652" s="18">
        <v>455802821.12512952</v>
      </c>
      <c r="AW652" s="18">
        <v>463359937.52197373</v>
      </c>
      <c r="AX652" s="18">
        <v>470916588.78797245</v>
      </c>
      <c r="AY652" s="18">
        <v>478494186.44128066</v>
      </c>
      <c r="AZ652" s="18">
        <v>486021782.20668209</v>
      </c>
      <c r="BA652" s="18">
        <v>493574748.10807484</v>
      </c>
      <c r="BB652" s="18">
        <v>501126024.24252039</v>
      </c>
      <c r="BC652" s="15">
        <v>508675211.12506801</v>
      </c>
    </row>
    <row r="653" spans="1:55" ht="16" x14ac:dyDescent="0.45">
      <c r="A653" s="19" t="s">
        <v>22</v>
      </c>
      <c r="B653" s="20" t="s">
        <v>20</v>
      </c>
      <c r="C653" s="21" t="s">
        <v>9</v>
      </c>
      <c r="D653" s="22" t="s">
        <v>20</v>
      </c>
      <c r="E653" s="23" t="s">
        <v>20</v>
      </c>
      <c r="F653" s="23" t="s">
        <v>20</v>
      </c>
      <c r="G653" s="23" t="s">
        <v>20</v>
      </c>
      <c r="H653" s="23" t="s">
        <v>20</v>
      </c>
      <c r="I653" s="23" t="s">
        <v>20</v>
      </c>
      <c r="J653" s="23" t="s">
        <v>20</v>
      </c>
      <c r="K653" s="23" t="s">
        <v>20</v>
      </c>
      <c r="L653" s="23" t="s">
        <v>20</v>
      </c>
      <c r="M653" s="23" t="s">
        <v>20</v>
      </c>
      <c r="N653" s="23" t="s">
        <v>20</v>
      </c>
      <c r="O653" s="23" t="s">
        <v>20</v>
      </c>
      <c r="P653" s="23" t="s">
        <v>20</v>
      </c>
      <c r="Q653" s="23" t="s">
        <v>20</v>
      </c>
      <c r="R653" s="24" t="e">
        <f>VLOOKUP($A653&amp;"_"&amp;$C653,watf_2016!$A:$AD,5,FALSE)</f>
        <v>#N/A</v>
      </c>
      <c r="S653" s="24" t="e">
        <f>VLOOKUP($A653&amp;"_"&amp;$C653,watf_2017!$A:$AD,18,FALSE)</f>
        <v>#N/A</v>
      </c>
      <c r="T653" s="24" t="e">
        <f>VLOOKUP($A653&amp;"_"&amp;$C653,watf_2018!$A:$AD,18,FALSE)</f>
        <v>#N/A</v>
      </c>
      <c r="U653" s="24" t="e">
        <f>VLOOKUP($A653&amp;"_"&amp;$C653,watf_2019!$A:$AD,18,FALSE)</f>
        <v>#N/A</v>
      </c>
      <c r="V653" s="24" t="e">
        <f>VLOOKUP($A653&amp;"_"&amp;$C653,watf_2020!$A:$AD,19,FALSE)</f>
        <v>#N/A</v>
      </c>
      <c r="W653" s="24" t="e">
        <f>VLOOKUP($A653&amp;"_"&amp;$C653,watf_2021!$A:$AD,18,FALSE)</f>
        <v>#N/A</v>
      </c>
      <c r="X653" s="24" t="e">
        <f>VLOOKUP($A653&amp;"_"&amp;$C653,watf_2021!$A:$AD,19,FALSE)</f>
        <v>#N/A</v>
      </c>
      <c r="Y653" s="24">
        <v>175182985</v>
      </c>
      <c r="Z653" s="24">
        <v>381259294.57275456</v>
      </c>
      <c r="AA653" s="24">
        <v>451358742.09396708</v>
      </c>
      <c r="AB653" s="24">
        <v>511227506.45551741</v>
      </c>
      <c r="AC653" s="24">
        <v>555584880.01021063</v>
      </c>
      <c r="AD653" s="24">
        <v>588763671.32186484</v>
      </c>
      <c r="AE653" s="24">
        <v>612854432.30080521</v>
      </c>
      <c r="AF653" s="24">
        <v>636270854.63231122</v>
      </c>
      <c r="AG653" s="24">
        <v>659821632.61436558</v>
      </c>
      <c r="AH653" s="24">
        <v>683655304.785923</v>
      </c>
      <c r="AI653" s="24">
        <v>707422305.97049773</v>
      </c>
      <c r="AJ653" s="24">
        <v>731929873.42009509</v>
      </c>
      <c r="AK653" s="24">
        <v>755830100.46890748</v>
      </c>
      <c r="AL653" s="24">
        <v>779296178.21567178</v>
      </c>
      <c r="AM653" s="24">
        <v>802351236.00362659</v>
      </c>
      <c r="AN653" s="24">
        <v>825483859.25987542</v>
      </c>
      <c r="AO653" s="24">
        <v>848225103.73110294</v>
      </c>
      <c r="AP653" s="24">
        <v>870745979.90226626</v>
      </c>
      <c r="AQ653" s="24">
        <v>892931311.57442665</v>
      </c>
      <c r="AR653" s="24">
        <v>915363884.52436101</v>
      </c>
      <c r="AS653" s="24">
        <v>937557524.37402678</v>
      </c>
      <c r="AT653" s="24">
        <v>959682644.91589606</v>
      </c>
      <c r="AU653" s="24">
        <v>981597251.10254073</v>
      </c>
      <c r="AV653" s="24">
        <v>1003754858.4889785</v>
      </c>
      <c r="AW653" s="24">
        <v>1025677509.4827535</v>
      </c>
      <c r="AX653" s="24">
        <v>1047532955.5613682</v>
      </c>
      <c r="AY653" s="24">
        <v>1069181769.8772612</v>
      </c>
      <c r="AZ653" s="24">
        <v>1091069741.253701</v>
      </c>
      <c r="BA653" s="24">
        <v>1112726934.8514986</v>
      </c>
      <c r="BB653" s="24">
        <v>1134318376.3955567</v>
      </c>
      <c r="BC653" s="21">
        <v>1156121110.9076869</v>
      </c>
    </row>
    <row r="654" spans="1:55" ht="16" x14ac:dyDescent="0.45">
      <c r="A654" s="13" t="s">
        <v>23</v>
      </c>
      <c r="B654" s="14" t="s">
        <v>20</v>
      </c>
      <c r="C654" s="15" t="s">
        <v>9</v>
      </c>
      <c r="D654" s="16" t="s">
        <v>20</v>
      </c>
      <c r="E654" s="17" t="s">
        <v>20</v>
      </c>
      <c r="F654" s="17" t="s">
        <v>20</v>
      </c>
      <c r="G654" s="17" t="s">
        <v>20</v>
      </c>
      <c r="H654" s="17" t="s">
        <v>20</v>
      </c>
      <c r="I654" s="17" t="s">
        <v>20</v>
      </c>
      <c r="J654" s="17" t="s">
        <v>20</v>
      </c>
      <c r="K654" s="17" t="s">
        <v>20</v>
      </c>
      <c r="L654" s="17" t="s">
        <v>20</v>
      </c>
      <c r="M654" s="17" t="s">
        <v>20</v>
      </c>
      <c r="N654" s="17" t="s">
        <v>20</v>
      </c>
      <c r="O654" s="17" t="s">
        <v>20</v>
      </c>
      <c r="P654" s="17" t="s">
        <v>20</v>
      </c>
      <c r="Q654" s="17" t="s">
        <v>20</v>
      </c>
      <c r="R654" s="18" t="e">
        <f>VLOOKUP($A654&amp;"_"&amp;$C654,watf_2016!$A:$AD,5,FALSE)</f>
        <v>#N/A</v>
      </c>
      <c r="S654" s="18" t="e">
        <f>VLOOKUP($A654&amp;"_"&amp;$C654,watf_2017!$A:$AD,18,FALSE)</f>
        <v>#N/A</v>
      </c>
      <c r="T654" s="18" t="e">
        <f>VLOOKUP($A654&amp;"_"&amp;$C654,watf_2018!$A:$AD,18,FALSE)</f>
        <v>#N/A</v>
      </c>
      <c r="U654" s="18" t="e">
        <f>VLOOKUP($A654&amp;"_"&amp;$C654,watf_2019!$A:$AD,18,FALSE)</f>
        <v>#N/A</v>
      </c>
      <c r="V654" s="18" t="e">
        <f>VLOOKUP($A654&amp;"_"&amp;$C654,watf_2020!$A:$AD,19,FALSE)</f>
        <v>#N/A</v>
      </c>
      <c r="W654" s="18" t="e">
        <f>VLOOKUP($A654&amp;"_"&amp;$C654,watf_2021!$A:$AD,18,FALSE)</f>
        <v>#N/A</v>
      </c>
      <c r="X654" s="18" t="e">
        <f>VLOOKUP($A654&amp;"_"&amp;$C654,watf_2021!$A:$AD,19,FALSE)</f>
        <v>#N/A</v>
      </c>
      <c r="Y654" s="18">
        <v>422413222</v>
      </c>
      <c r="Z654" s="18">
        <v>632367793.46535695</v>
      </c>
      <c r="AA654" s="18">
        <v>719202607.7822926</v>
      </c>
      <c r="AB654" s="18">
        <v>796181433.21107829</v>
      </c>
      <c r="AC654" s="18">
        <v>855672585.88721168</v>
      </c>
      <c r="AD654" s="18">
        <v>899579592.06056738</v>
      </c>
      <c r="AE654" s="18">
        <v>932504025.05284393</v>
      </c>
      <c r="AF654" s="18">
        <v>966232156.53267157</v>
      </c>
      <c r="AG654" s="18">
        <v>1000376600.4988303</v>
      </c>
      <c r="AH654" s="18">
        <v>1034587259.6130941</v>
      </c>
      <c r="AI654" s="18">
        <v>1068448004.1554435</v>
      </c>
      <c r="AJ654" s="18">
        <v>1103063370.6257091</v>
      </c>
      <c r="AK654" s="18">
        <v>1136736260.1116972</v>
      </c>
      <c r="AL654" s="18">
        <v>1169648588.3244174</v>
      </c>
      <c r="AM654" s="18">
        <v>1201937176.4821668</v>
      </c>
      <c r="AN654" s="18">
        <v>1234149019.4770613</v>
      </c>
      <c r="AO654" s="18">
        <v>1265835512.7636597</v>
      </c>
      <c r="AP654" s="18">
        <v>1297197958.5569148</v>
      </c>
      <c r="AQ654" s="18">
        <v>1328138499.0780339</v>
      </c>
      <c r="AR654" s="18">
        <v>1359374411.4714644</v>
      </c>
      <c r="AS654" s="18">
        <v>1390400295.2874367</v>
      </c>
      <c r="AT654" s="18">
        <v>1421390953.3912811</v>
      </c>
      <c r="AU654" s="18">
        <v>1452195660.2171233</v>
      </c>
      <c r="AV654" s="18">
        <v>1483288199.9667263</v>
      </c>
      <c r="AW654" s="18">
        <v>1514173692.4024196</v>
      </c>
      <c r="AX654" s="18">
        <v>1545023615.8795443</v>
      </c>
      <c r="AY654" s="18">
        <v>1575690646.9838545</v>
      </c>
      <c r="AZ654" s="18">
        <v>1606638593.6028488</v>
      </c>
      <c r="BA654" s="18">
        <v>1637382815.268662</v>
      </c>
      <c r="BB654" s="18">
        <v>1668091387.6673975</v>
      </c>
      <c r="BC654" s="15">
        <v>1699031073.7038407</v>
      </c>
    </row>
    <row r="655" spans="1:55" ht="16" x14ac:dyDescent="0.45">
      <c r="A655" s="19" t="s">
        <v>24</v>
      </c>
      <c r="B655" s="20" t="s">
        <v>20</v>
      </c>
      <c r="C655" s="21" t="s">
        <v>9</v>
      </c>
      <c r="D655" s="22" t="s">
        <v>20</v>
      </c>
      <c r="E655" s="23" t="s">
        <v>20</v>
      </c>
      <c r="F655" s="23" t="s">
        <v>20</v>
      </c>
      <c r="G655" s="23" t="s">
        <v>20</v>
      </c>
      <c r="H655" s="23" t="s">
        <v>20</v>
      </c>
      <c r="I655" s="23" t="s">
        <v>20</v>
      </c>
      <c r="J655" s="23" t="s">
        <v>20</v>
      </c>
      <c r="K655" s="23" t="s">
        <v>20</v>
      </c>
      <c r="L655" s="23" t="s">
        <v>20</v>
      </c>
      <c r="M655" s="23" t="s">
        <v>20</v>
      </c>
      <c r="N655" s="23" t="s">
        <v>20</v>
      </c>
      <c r="O655" s="23" t="s">
        <v>20</v>
      </c>
      <c r="P655" s="23" t="s">
        <v>20</v>
      </c>
      <c r="Q655" s="23" t="s">
        <v>20</v>
      </c>
      <c r="R655" s="24" t="e">
        <f>VLOOKUP($A655&amp;"_"&amp;$C655,watf_2016!$A:$AD,5,FALSE)</f>
        <v>#N/A</v>
      </c>
      <c r="S655" s="24" t="e">
        <f>VLOOKUP($A655&amp;"_"&amp;$C655,watf_2017!$A:$AD,18,FALSE)</f>
        <v>#N/A</v>
      </c>
      <c r="T655" s="24" t="e">
        <f>VLOOKUP($A655&amp;"_"&amp;$C655,watf_2018!$A:$AD,18,FALSE)</f>
        <v>#N/A</v>
      </c>
      <c r="U655" s="24" t="e">
        <f>VLOOKUP($A655&amp;"_"&amp;$C655,watf_2019!$A:$AD,18,FALSE)</f>
        <v>#N/A</v>
      </c>
      <c r="V655" s="24" t="e">
        <f>VLOOKUP($A655&amp;"_"&amp;$C655,watf_2020!$A:$AD,19,FALSE)</f>
        <v>#N/A</v>
      </c>
      <c r="W655" s="24" t="e">
        <f>VLOOKUP($A655&amp;"_"&amp;$C655,watf_2021!$A:$AD,18,FALSE)</f>
        <v>#N/A</v>
      </c>
      <c r="X655" s="24" t="e">
        <f>VLOOKUP($A655&amp;"_"&amp;$C655,watf_2021!$A:$AD,19,FALSE)</f>
        <v>#N/A</v>
      </c>
      <c r="Y655" s="24">
        <v>14364207.448999999</v>
      </c>
      <c r="Z655" s="24">
        <v>13511333.527852666</v>
      </c>
      <c r="AA655" s="24">
        <v>14559234.857628275</v>
      </c>
      <c r="AB655" s="24">
        <v>16030584.516710028</v>
      </c>
      <c r="AC655" s="24">
        <v>16911016.459146265</v>
      </c>
      <c r="AD655" s="24">
        <v>17494029.498668592</v>
      </c>
      <c r="AE655" s="24">
        <v>17946063.817033708</v>
      </c>
      <c r="AF655" s="24">
        <v>18404963.358202077</v>
      </c>
      <c r="AG655" s="24">
        <v>18856956.696455568</v>
      </c>
      <c r="AH655" s="24">
        <v>19307997.420825511</v>
      </c>
      <c r="AI655" s="24">
        <v>19739722.323539913</v>
      </c>
      <c r="AJ655" s="24">
        <v>20151619.281362683</v>
      </c>
      <c r="AK655" s="24">
        <v>20543085.156118877</v>
      </c>
      <c r="AL655" s="24">
        <v>20913029.266153362</v>
      </c>
      <c r="AM655" s="24">
        <v>21273907.277692277</v>
      </c>
      <c r="AN655" s="24">
        <v>21629225.122685786</v>
      </c>
      <c r="AO655" s="24">
        <v>21973128.502587039</v>
      </c>
      <c r="AP655" s="24">
        <v>22317151.47070891</v>
      </c>
      <c r="AQ655" s="24">
        <v>22657885.911822904</v>
      </c>
      <c r="AR655" s="24">
        <v>23002083.032350749</v>
      </c>
      <c r="AS655" s="24">
        <v>23340628.385534387</v>
      </c>
      <c r="AT655" s="24">
        <v>23681878.339356683</v>
      </c>
      <c r="AU655" s="24">
        <v>24023291.938164748</v>
      </c>
      <c r="AV655" s="24">
        <v>24368132.316936649</v>
      </c>
      <c r="AW655" s="24">
        <v>24707301.416851487</v>
      </c>
      <c r="AX655" s="24">
        <v>25049148.216084931</v>
      </c>
      <c r="AY655" s="24">
        <v>25391138.95773191</v>
      </c>
      <c r="AZ655" s="24">
        <v>25736535.77873024</v>
      </c>
      <c r="BA655" s="24">
        <v>26076254.490593199</v>
      </c>
      <c r="BB655" s="24">
        <v>26418634.214628719</v>
      </c>
      <c r="BC655" s="21">
        <v>26765504.154466376</v>
      </c>
    </row>
    <row r="656" spans="1:55" ht="16" x14ac:dyDescent="0.45">
      <c r="A656" s="13" t="s">
        <v>25</v>
      </c>
      <c r="B656" s="14" t="s">
        <v>20</v>
      </c>
      <c r="C656" s="15" t="s">
        <v>9</v>
      </c>
      <c r="D656" s="16" t="s">
        <v>20</v>
      </c>
      <c r="E656" s="17" t="s">
        <v>20</v>
      </c>
      <c r="F656" s="17" t="s">
        <v>20</v>
      </c>
      <c r="G656" s="17" t="s">
        <v>20</v>
      </c>
      <c r="H656" s="17" t="s">
        <v>20</v>
      </c>
      <c r="I656" s="17" t="s">
        <v>20</v>
      </c>
      <c r="J656" s="17" t="s">
        <v>20</v>
      </c>
      <c r="K656" s="17" t="s">
        <v>20</v>
      </c>
      <c r="L656" s="17" t="s">
        <v>20</v>
      </c>
      <c r="M656" s="17" t="s">
        <v>20</v>
      </c>
      <c r="N656" s="17" t="s">
        <v>20</v>
      </c>
      <c r="O656" s="17" t="s">
        <v>20</v>
      </c>
      <c r="P656" s="17" t="s">
        <v>20</v>
      </c>
      <c r="Q656" s="17" t="s">
        <v>20</v>
      </c>
      <c r="R656" s="18" t="e">
        <f>VLOOKUP($A656&amp;"_"&amp;$C656,watf_2016!$A:$AD,5,FALSE)</f>
        <v>#N/A</v>
      </c>
      <c r="S656" s="18" t="e">
        <f>VLOOKUP($A656&amp;"_"&amp;$C656,watf_2017!$A:$AD,18,FALSE)</f>
        <v>#N/A</v>
      </c>
      <c r="T656" s="18" t="e">
        <f>VLOOKUP($A656&amp;"_"&amp;$C656,watf_2018!$A:$AD,18,FALSE)</f>
        <v>#N/A</v>
      </c>
      <c r="U656" s="18" t="e">
        <f>VLOOKUP($A656&amp;"_"&amp;$C656,watf_2019!$A:$AD,18,FALSE)</f>
        <v>#N/A</v>
      </c>
      <c r="V656" s="18" t="e">
        <f>VLOOKUP($A656&amp;"_"&amp;$C656,watf_2020!$A:$AD,19,FALSE)</f>
        <v>#N/A</v>
      </c>
      <c r="W656" s="18" t="e">
        <f>VLOOKUP($A656&amp;"_"&amp;$C656,watf_2021!$A:$AD,18,FALSE)</f>
        <v>#N/A</v>
      </c>
      <c r="X656" s="18" t="e">
        <f>VLOOKUP($A656&amp;"_"&amp;$C656,watf_2021!$A:$AD,19,FALSE)</f>
        <v>#N/A</v>
      </c>
      <c r="Y656" s="18">
        <v>4982447</v>
      </c>
      <c r="Z656" s="18">
        <v>6162203.3313861229</v>
      </c>
      <c r="AA656" s="18">
        <v>6903790.3450891618</v>
      </c>
      <c r="AB656" s="18">
        <v>7507394.505839535</v>
      </c>
      <c r="AC656" s="18">
        <v>7992876.0176409902</v>
      </c>
      <c r="AD656" s="18">
        <v>8368613.8659552047</v>
      </c>
      <c r="AE656" s="18">
        <v>8658368.0427994076</v>
      </c>
      <c r="AF656" s="18">
        <v>8936026.1417855788</v>
      </c>
      <c r="AG656" s="18">
        <v>9195209.8919728268</v>
      </c>
      <c r="AH656" s="18">
        <v>9450640.8640573416</v>
      </c>
      <c r="AI656" s="18">
        <v>9701450.7586708125</v>
      </c>
      <c r="AJ656" s="18">
        <v>9948346.8976427447</v>
      </c>
      <c r="AK656" s="18">
        <v>10188681.452573551</v>
      </c>
      <c r="AL656" s="18">
        <v>10421756.753919769</v>
      </c>
      <c r="AM656" s="18">
        <v>10650749.932622608</v>
      </c>
      <c r="AN656" s="18">
        <v>10873246.721493267</v>
      </c>
      <c r="AO656" s="18">
        <v>11092822.753301917</v>
      </c>
      <c r="AP656" s="18">
        <v>11308743.045836085</v>
      </c>
      <c r="AQ656" s="18">
        <v>11522940.122771868</v>
      </c>
      <c r="AR656" s="18">
        <v>11733501.023001883</v>
      </c>
      <c r="AS656" s="18">
        <v>11943453.88087845</v>
      </c>
      <c r="AT656" s="18">
        <v>12151975.886542164</v>
      </c>
      <c r="AU656" s="18">
        <v>12360394.214979202</v>
      </c>
      <c r="AV656" s="18">
        <v>12565253.782222388</v>
      </c>
      <c r="AW656" s="18">
        <v>12769590.927376198</v>
      </c>
      <c r="AX656" s="18">
        <v>12972575.875806903</v>
      </c>
      <c r="AY656" s="18">
        <v>13175536.773960443</v>
      </c>
      <c r="AZ656" s="18">
        <v>13375004.977864578</v>
      </c>
      <c r="BA656" s="18">
        <v>13574027.052850816</v>
      </c>
      <c r="BB656" s="18">
        <v>13771767.237554617</v>
      </c>
      <c r="BC656" s="15">
        <v>13971642.833356859</v>
      </c>
    </row>
    <row r="657" spans="1:55" ht="16" x14ac:dyDescent="0.45">
      <c r="A657" s="19" t="s">
        <v>19</v>
      </c>
      <c r="B657" s="20" t="s">
        <v>20</v>
      </c>
      <c r="C657" s="21" t="s">
        <v>10</v>
      </c>
      <c r="D657" s="22" t="s">
        <v>20</v>
      </c>
      <c r="E657" s="23" t="s">
        <v>20</v>
      </c>
      <c r="F657" s="23" t="s">
        <v>20</v>
      </c>
      <c r="G657" s="23" t="s">
        <v>20</v>
      </c>
      <c r="H657" s="23" t="s">
        <v>20</v>
      </c>
      <c r="I657" s="23" t="s">
        <v>20</v>
      </c>
      <c r="J657" s="23" t="s">
        <v>20</v>
      </c>
      <c r="K657" s="23" t="s">
        <v>20</v>
      </c>
      <c r="L657" s="23" t="s">
        <v>20</v>
      </c>
      <c r="M657" s="23" t="s">
        <v>20</v>
      </c>
      <c r="N657" s="23" t="s">
        <v>20</v>
      </c>
      <c r="O657" s="23" t="s">
        <v>20</v>
      </c>
      <c r="P657" s="23" t="s">
        <v>20</v>
      </c>
      <c r="Q657" s="23" t="s">
        <v>20</v>
      </c>
      <c r="R657" s="24" t="e">
        <f>VLOOKUP($A657&amp;"_"&amp;$C657,watf_2016!$A:$AD,5,FALSE)</f>
        <v>#N/A</v>
      </c>
      <c r="S657" s="24">
        <f>VLOOKUP($A657&amp;"_"&amp;$C657,watf_2017!$A:$AD,18,FALSE)</f>
        <v>2202410419</v>
      </c>
      <c r="T657" s="24">
        <f>VLOOKUP($A657&amp;"_"&amp;$C657,watf_2018!$A:$AD,18,FALSE)</f>
        <v>2423519422.6999998</v>
      </c>
      <c r="U657" s="24">
        <f>VLOOKUP($A657&amp;"_"&amp;$C657,watf_2019!$A:$AD,18,FALSE)</f>
        <v>2662293527.146471</v>
      </c>
      <c r="V657" s="24">
        <f>VLOOKUP($A657&amp;"_"&amp;$C657,watf_2020!$A:$AD,19,FALSE)</f>
        <v>2751479843</v>
      </c>
      <c r="W657" s="24">
        <f>VLOOKUP($A657&amp;"_"&amp;$C657,watf_2021!$A:$AD,18,FALSE)</f>
        <v>1579555937.5999999</v>
      </c>
      <c r="X657" s="24">
        <f>VLOOKUP($A657&amp;"_"&amp;$C657,watf_2021!$A:$AD,19,FALSE)</f>
        <v>1715450632.0983868</v>
      </c>
      <c r="Y657" s="24">
        <v>1871580341</v>
      </c>
      <c r="Z657" s="24">
        <v>2657410255.017355</v>
      </c>
      <c r="AA657" s="24">
        <v>2974622328.8872547</v>
      </c>
      <c r="AB657" s="24">
        <v>3268236465.1028428</v>
      </c>
      <c r="AC657" s="24">
        <v>3551288733.2739506</v>
      </c>
      <c r="AD657" s="24">
        <v>3779674438.1279159</v>
      </c>
      <c r="AE657" s="24">
        <v>3970513154.6561551</v>
      </c>
      <c r="AF657" s="24">
        <v>4164937813.955996</v>
      </c>
      <c r="AG657" s="24">
        <v>4361768910.4373655</v>
      </c>
      <c r="AH657" s="24">
        <v>4559266441.3700619</v>
      </c>
      <c r="AI657" s="24">
        <v>4758687131.9288454</v>
      </c>
      <c r="AJ657" s="24">
        <v>4959121119.6153965</v>
      </c>
      <c r="AK657" s="24">
        <v>5157054011.408824</v>
      </c>
      <c r="AL657" s="24">
        <v>5353202708.846632</v>
      </c>
      <c r="AM657" s="24">
        <v>5543285668.3625355</v>
      </c>
      <c r="AN657" s="24">
        <v>5729902673.4372282</v>
      </c>
      <c r="AO657" s="24">
        <v>5915277200.2263107</v>
      </c>
      <c r="AP657" s="24">
        <v>6099180897.2218828</v>
      </c>
      <c r="AQ657" s="24">
        <v>6282239237.8964186</v>
      </c>
      <c r="AR657" s="24">
        <v>6464089178.4605436</v>
      </c>
      <c r="AS657" s="24">
        <v>6646068714.9455729</v>
      </c>
      <c r="AT657" s="24">
        <v>6827677671.3143892</v>
      </c>
      <c r="AU657" s="24">
        <v>7009425600.5736876</v>
      </c>
      <c r="AV657" s="24">
        <v>7189550681.0225954</v>
      </c>
      <c r="AW657" s="24">
        <v>7369370374.5807562</v>
      </c>
      <c r="AX657" s="24">
        <v>7548321351.5952129</v>
      </c>
      <c r="AY657" s="24">
        <v>7726865392.9399986</v>
      </c>
      <c r="AZ657" s="24">
        <v>7903135196.1745682</v>
      </c>
      <c r="BA657" s="24">
        <v>8078402764.3194714</v>
      </c>
      <c r="BB657" s="24">
        <v>8252010834.8725996</v>
      </c>
      <c r="BC657" s="21">
        <v>8423431659.0449085</v>
      </c>
    </row>
    <row r="658" spans="1:55" ht="16" x14ac:dyDescent="0.45">
      <c r="A658" s="13" t="s">
        <v>22</v>
      </c>
      <c r="B658" s="14" t="s">
        <v>20</v>
      </c>
      <c r="C658" s="15" t="s">
        <v>10</v>
      </c>
      <c r="D658" s="16" t="s">
        <v>20</v>
      </c>
      <c r="E658" s="17" t="s">
        <v>20</v>
      </c>
      <c r="F658" s="17" t="s">
        <v>20</v>
      </c>
      <c r="G658" s="17" t="s">
        <v>20</v>
      </c>
      <c r="H658" s="17" t="s">
        <v>20</v>
      </c>
      <c r="I658" s="17" t="s">
        <v>20</v>
      </c>
      <c r="J658" s="17" t="s">
        <v>20</v>
      </c>
      <c r="K658" s="17" t="s">
        <v>20</v>
      </c>
      <c r="L658" s="17" t="s">
        <v>20</v>
      </c>
      <c r="M658" s="17" t="s">
        <v>20</v>
      </c>
      <c r="N658" s="17" t="s">
        <v>20</v>
      </c>
      <c r="O658" s="17" t="s">
        <v>20</v>
      </c>
      <c r="P658" s="17" t="s">
        <v>20</v>
      </c>
      <c r="Q658" s="17" t="s">
        <v>20</v>
      </c>
      <c r="R658" s="18" t="e">
        <f>VLOOKUP($A658&amp;"_"&amp;$C658,watf_2016!$A:$AD,5,FALSE)</f>
        <v>#N/A</v>
      </c>
      <c r="S658" s="18">
        <f>VLOOKUP($A658&amp;"_"&amp;$C658,watf_2017!$A:$AD,18,FALSE)</f>
        <v>1209428527</v>
      </c>
      <c r="T658" s="18">
        <f>VLOOKUP($A658&amp;"_"&amp;$C658,watf_2018!$A:$AD,18,FALSE)</f>
        <v>1346821761.3</v>
      </c>
      <c r="U658" s="18">
        <f>VLOOKUP($A658&amp;"_"&amp;$C658,watf_2019!$A:$AD,18,FALSE)</f>
        <v>1464317047.853529</v>
      </c>
      <c r="V658" s="18">
        <f>VLOOKUP($A658&amp;"_"&amp;$C658,watf_2020!$A:$AD,19,FALSE)</f>
        <v>1550406626</v>
      </c>
      <c r="W658" s="18">
        <f>VLOOKUP($A658&amp;"_"&amp;$C658,watf_2021!$A:$AD,18,FALSE)</f>
        <v>393909277.37</v>
      </c>
      <c r="X658" s="18">
        <f>VLOOKUP($A658&amp;"_"&amp;$C658,watf_2021!$A:$AD,19,FALSE)</f>
        <v>475171451.46686763</v>
      </c>
      <c r="Y658" s="18">
        <v>891017536</v>
      </c>
      <c r="Z658" s="18">
        <v>1290095847.3921385</v>
      </c>
      <c r="AA658" s="18">
        <v>1521899337.3286641</v>
      </c>
      <c r="AB658" s="18">
        <v>1720829200.6066806</v>
      </c>
      <c r="AC658" s="18">
        <v>1885115918.173517</v>
      </c>
      <c r="AD658" s="18">
        <v>2017465432.0008359</v>
      </c>
      <c r="AE658" s="18">
        <v>2141123680.4096322</v>
      </c>
      <c r="AF658" s="18">
        <v>2262906656.9490938</v>
      </c>
      <c r="AG658" s="18">
        <v>2389158945.2329865</v>
      </c>
      <c r="AH658" s="18">
        <v>2516833266.3909593</v>
      </c>
      <c r="AI658" s="18">
        <v>2646874852.5970845</v>
      </c>
      <c r="AJ658" s="18">
        <v>2778622130.7912259</v>
      </c>
      <c r="AK658" s="18">
        <v>2910371391.3854618</v>
      </c>
      <c r="AL658" s="18">
        <v>3041635377.3744802</v>
      </c>
      <c r="AM658" s="18">
        <v>3174028566.5843172</v>
      </c>
      <c r="AN658" s="18">
        <v>3307388967.1117473</v>
      </c>
      <c r="AO658" s="18">
        <v>3442602665.3368697</v>
      </c>
      <c r="AP658" s="18">
        <v>3579868562.6439457</v>
      </c>
      <c r="AQ658" s="18">
        <v>3719659693.547606</v>
      </c>
      <c r="AR658" s="18">
        <v>3858803276.5280132</v>
      </c>
      <c r="AS658" s="18">
        <v>3998127828.2195463</v>
      </c>
      <c r="AT658" s="18">
        <v>4137508221.3276587</v>
      </c>
      <c r="AU658" s="18">
        <v>4276726012.7670889</v>
      </c>
      <c r="AV658" s="18">
        <v>4415391103.211895</v>
      </c>
      <c r="AW658" s="18">
        <v>4554328811.9050903</v>
      </c>
      <c r="AX658" s="18">
        <v>4692899794.6215887</v>
      </c>
      <c r="AY658" s="18">
        <v>4831539524.7575293</v>
      </c>
      <c r="AZ658" s="18">
        <v>4969357531.5841475</v>
      </c>
      <c r="BA658" s="18">
        <v>5107154647.1938534</v>
      </c>
      <c r="BB658" s="18">
        <v>5244623468.1107321</v>
      </c>
      <c r="BC658" s="15">
        <v>5382117393.5746336</v>
      </c>
    </row>
    <row r="659" spans="1:55" ht="16" x14ac:dyDescent="0.45">
      <c r="A659" s="19" t="s">
        <v>23</v>
      </c>
      <c r="B659" s="20" t="s">
        <v>20</v>
      </c>
      <c r="C659" s="21" t="s">
        <v>10</v>
      </c>
      <c r="D659" s="22" t="s">
        <v>20</v>
      </c>
      <c r="E659" s="23" t="s">
        <v>20</v>
      </c>
      <c r="F659" s="23" t="s">
        <v>20</v>
      </c>
      <c r="G659" s="23" t="s">
        <v>20</v>
      </c>
      <c r="H659" s="23" t="s">
        <v>20</v>
      </c>
      <c r="I659" s="23" t="s">
        <v>20</v>
      </c>
      <c r="J659" s="23" t="s">
        <v>20</v>
      </c>
      <c r="K659" s="23" t="s">
        <v>20</v>
      </c>
      <c r="L659" s="23" t="s">
        <v>20</v>
      </c>
      <c r="M659" s="23" t="s">
        <v>20</v>
      </c>
      <c r="N659" s="23" t="s">
        <v>20</v>
      </c>
      <c r="O659" s="23" t="s">
        <v>20</v>
      </c>
      <c r="P659" s="23" t="s">
        <v>20</v>
      </c>
      <c r="Q659" s="23" t="s">
        <v>20</v>
      </c>
      <c r="R659" s="24" t="e">
        <f>VLOOKUP($A659&amp;"_"&amp;$C659,watf_2016!$A:$AD,5,FALSE)</f>
        <v>#N/A</v>
      </c>
      <c r="S659" s="24">
        <f>VLOOKUP($A659&amp;"_"&amp;$C659,watf_2017!$A:$AD,18,FALSE)</f>
        <v>3482500073</v>
      </c>
      <c r="T659" s="24">
        <f>VLOOKUP($A659&amp;"_"&amp;$C659,watf_2018!$A:$AD,18,FALSE)</f>
        <v>3847262038</v>
      </c>
      <c r="U659" s="24">
        <f>VLOOKUP($A659&amp;"_"&amp;$C659,watf_2019!$A:$AD,18,FALSE)</f>
        <v>4175405612</v>
      </c>
      <c r="V659" s="24">
        <f>VLOOKUP($A659&amp;"_"&amp;$C659,watf_2020!$A:$AD,19,FALSE)</f>
        <v>4342093546</v>
      </c>
      <c r="W659" s="24">
        <f>VLOOKUP($A659&amp;"_"&amp;$C659,watf_2021!$A:$AD,18,FALSE)</f>
        <v>2014298269.97</v>
      </c>
      <c r="X659" s="24">
        <f>VLOOKUP($A659&amp;"_"&amp;$C659,watf_2021!$A:$AD,19,FALSE)</f>
        <v>2225266140.863574</v>
      </c>
      <c r="Y659" s="24">
        <v>2795913334</v>
      </c>
      <c r="Z659" s="24">
        <v>3985471515.0593109</v>
      </c>
      <c r="AA659" s="24">
        <v>4528525613.9980154</v>
      </c>
      <c r="AB659" s="24">
        <v>5032118245.2495289</v>
      </c>
      <c r="AC659" s="24">
        <v>5491896528.5710468</v>
      </c>
      <c r="AD659" s="24">
        <v>5870526100.7792196</v>
      </c>
      <c r="AE659" s="24">
        <v>6194414490.1973515</v>
      </c>
      <c r="AF659" s="24">
        <v>6515821873.8802967</v>
      </c>
      <c r="AG659" s="24">
        <v>6842977428.1156273</v>
      </c>
      <c r="AH659" s="24">
        <v>7171625897.4195518</v>
      </c>
      <c r="AI659" s="24">
        <v>7504076224.9066496</v>
      </c>
      <c r="AJ659" s="24">
        <v>7839139399.7059908</v>
      </c>
      <c r="AK659" s="24">
        <v>8171700782.9230347</v>
      </c>
      <c r="AL659" s="24">
        <v>8501993320.7684088</v>
      </c>
      <c r="AM659" s="24">
        <v>8827535680.6397362</v>
      </c>
      <c r="AN659" s="24">
        <v>9150743960.0003109</v>
      </c>
      <c r="AO659" s="24">
        <v>9474503071.5427628</v>
      </c>
      <c r="AP659" s="24">
        <v>9798846832.8566437</v>
      </c>
      <c r="AQ659" s="24">
        <v>10124817305.270645</v>
      </c>
      <c r="AR659" s="24">
        <v>10449056896.687923</v>
      </c>
      <c r="AS659" s="24">
        <v>10773541259.923904</v>
      </c>
      <c r="AT659" s="24">
        <v>11097709275.849524</v>
      </c>
      <c r="AU659" s="24">
        <v>11421825487.421719</v>
      </c>
      <c r="AV659" s="24">
        <v>11743903968.277086</v>
      </c>
      <c r="AW659" s="24">
        <v>12065896529.796982</v>
      </c>
      <c r="AX659" s="24">
        <v>12386696571.684395</v>
      </c>
      <c r="AY659" s="24">
        <v>12707141720.598021</v>
      </c>
      <c r="AZ659" s="24">
        <v>13024673502.523363</v>
      </c>
      <c r="BA659" s="24">
        <v>13341176434.200743</v>
      </c>
      <c r="BB659" s="24">
        <v>13655768712.989199</v>
      </c>
      <c r="BC659" s="21">
        <v>13968243885.8262</v>
      </c>
    </row>
    <row r="660" spans="1:55" ht="16" x14ac:dyDescent="0.45">
      <c r="A660" s="13" t="s">
        <v>24</v>
      </c>
      <c r="B660" s="14" t="s">
        <v>20</v>
      </c>
      <c r="C660" s="15" t="s">
        <v>10</v>
      </c>
      <c r="D660" s="16" t="s">
        <v>20</v>
      </c>
      <c r="E660" s="17" t="s">
        <v>20</v>
      </c>
      <c r="F660" s="17" t="s">
        <v>20</v>
      </c>
      <c r="G660" s="17" t="s">
        <v>20</v>
      </c>
      <c r="H660" s="17" t="s">
        <v>20</v>
      </c>
      <c r="I660" s="17" t="s">
        <v>20</v>
      </c>
      <c r="J660" s="17" t="s">
        <v>20</v>
      </c>
      <c r="K660" s="17" t="s">
        <v>20</v>
      </c>
      <c r="L660" s="17" t="s">
        <v>20</v>
      </c>
      <c r="M660" s="17" t="s">
        <v>20</v>
      </c>
      <c r="N660" s="17" t="s">
        <v>20</v>
      </c>
      <c r="O660" s="17" t="s">
        <v>20</v>
      </c>
      <c r="P660" s="17" t="s">
        <v>20</v>
      </c>
      <c r="Q660" s="17" t="s">
        <v>20</v>
      </c>
      <c r="R660" s="18" t="e">
        <f>VLOOKUP($A660&amp;"_"&amp;$C660,watf_2016!$A:$AD,5,FALSE)</f>
        <v>#N/A</v>
      </c>
      <c r="S660" s="18">
        <f>VLOOKUP($A660&amp;"_"&amp;$C660,watf_2017!$A:$AD,18,FALSE)</f>
        <v>42393024</v>
      </c>
      <c r="T660" s="18">
        <f>VLOOKUP($A660&amp;"_"&amp;$C660,watf_2018!$A:$AD,18,FALSE)</f>
        <v>45713910</v>
      </c>
      <c r="U660" s="18">
        <f>VLOOKUP($A660&amp;"_"&amp;$C660,watf_2019!$A:$AD,18,FALSE)</f>
        <v>47715603.959000006</v>
      </c>
      <c r="V660" s="18">
        <f>VLOOKUP($A660&amp;"_"&amp;$C660,watf_2020!$A:$AD,19,FALSE)</f>
        <v>47172399</v>
      </c>
      <c r="W660" s="18">
        <f>VLOOKUP($A660&amp;"_"&amp;$C660,watf_2021!$A:$AD,18,FALSE)</f>
        <v>39583373.104000002</v>
      </c>
      <c r="X660" s="18">
        <f>VLOOKUP($A660&amp;"_"&amp;$C660,watf_2021!$A:$AD,19,FALSE)</f>
        <v>45131667.700604312</v>
      </c>
      <c r="Y660" s="18">
        <v>40701597.840999953</v>
      </c>
      <c r="Z660" s="18">
        <v>40747043.5297511</v>
      </c>
      <c r="AA660" s="18">
        <v>44886890.688421741</v>
      </c>
      <c r="AB660" s="18">
        <v>50115074.290272996</v>
      </c>
      <c r="AC660" s="18">
        <v>54070128.666237853</v>
      </c>
      <c r="AD660" s="18">
        <v>57304636.132454105</v>
      </c>
      <c r="AE660" s="18">
        <v>59982599.316331327</v>
      </c>
      <c r="AF660" s="18">
        <v>62599181.035973176</v>
      </c>
      <c r="AG660" s="18">
        <v>65171458.394501291</v>
      </c>
      <c r="AH660" s="18">
        <v>67701210.560646445</v>
      </c>
      <c r="AI660" s="18">
        <v>70168716.141458705</v>
      </c>
      <c r="AJ660" s="18">
        <v>72576779.927394807</v>
      </c>
      <c r="AK660" s="18">
        <v>74879992.092261806</v>
      </c>
      <c r="AL660" s="18">
        <v>77136570.713829696</v>
      </c>
      <c r="AM660" s="18">
        <v>79351327.345876798</v>
      </c>
      <c r="AN660" s="18">
        <v>81568818.891119733</v>
      </c>
      <c r="AO660" s="18">
        <v>83719614.702893957</v>
      </c>
      <c r="AP660" s="18">
        <v>85880161.801454097</v>
      </c>
      <c r="AQ660" s="18">
        <v>88030594.751297027</v>
      </c>
      <c r="AR660" s="18">
        <v>90205090.601602376</v>
      </c>
      <c r="AS660" s="18">
        <v>92337797.069509819</v>
      </c>
      <c r="AT660" s="18">
        <v>94486435.228635192</v>
      </c>
      <c r="AU660" s="18">
        <v>96630577.803922907</v>
      </c>
      <c r="AV660" s="18">
        <v>98798746.750394419</v>
      </c>
      <c r="AW660" s="18">
        <v>100925153.6769267</v>
      </c>
      <c r="AX660" s="18">
        <v>103067553.97692093</v>
      </c>
      <c r="AY660" s="18">
        <v>105205318.35253632</v>
      </c>
      <c r="AZ660" s="18">
        <v>107367236.64949693</v>
      </c>
      <c r="BA660" s="18">
        <v>109487298.84894742</v>
      </c>
      <c r="BB660" s="18">
        <v>111622931.67776696</v>
      </c>
      <c r="BC660" s="15">
        <v>113736582.95568323</v>
      </c>
    </row>
    <row r="661" spans="1:55" ht="16" x14ac:dyDescent="0.45">
      <c r="A661" s="19" t="s">
        <v>25</v>
      </c>
      <c r="B661" s="20" t="s">
        <v>20</v>
      </c>
      <c r="C661" s="21" t="s">
        <v>10</v>
      </c>
      <c r="D661" s="22" t="s">
        <v>20</v>
      </c>
      <c r="E661" s="23" t="s">
        <v>20</v>
      </c>
      <c r="F661" s="23" t="s">
        <v>20</v>
      </c>
      <c r="G661" s="23" t="s">
        <v>20</v>
      </c>
      <c r="H661" s="23" t="s">
        <v>20</v>
      </c>
      <c r="I661" s="23" t="s">
        <v>20</v>
      </c>
      <c r="J661" s="23" t="s">
        <v>20</v>
      </c>
      <c r="K661" s="23" t="s">
        <v>20</v>
      </c>
      <c r="L661" s="23" t="s">
        <v>20</v>
      </c>
      <c r="M661" s="23" t="s">
        <v>20</v>
      </c>
      <c r="N661" s="23" t="s">
        <v>20</v>
      </c>
      <c r="O661" s="23" t="s">
        <v>20</v>
      </c>
      <c r="P661" s="23" t="s">
        <v>20</v>
      </c>
      <c r="Q661" s="23" t="s">
        <v>20</v>
      </c>
      <c r="R661" s="24" t="e">
        <f>VLOOKUP($A661&amp;"_"&amp;$C661,watf_2016!$A:$AD,5,FALSE)</f>
        <v>#N/A</v>
      </c>
      <c r="S661" s="24">
        <f>VLOOKUP($A661&amp;"_"&amp;$C661,watf_2017!$A:$AD,18,FALSE)</f>
        <v>35240816</v>
      </c>
      <c r="T661" s="24">
        <f>VLOOKUP($A661&amp;"_"&amp;$C661,watf_2018!$A:$AD,18,FALSE)</f>
        <v>37959488</v>
      </c>
      <c r="U661" s="24">
        <f>VLOOKUP($A661&amp;"_"&amp;$C661,watf_2019!$A:$AD,18,FALSE)</f>
        <v>39771304</v>
      </c>
      <c r="V661" s="24">
        <f>VLOOKUP($A661&amp;"_"&amp;$C661,watf_2020!$A:$AD,19,FALSE)</f>
        <v>41224430</v>
      </c>
      <c r="W661" s="24">
        <f>VLOOKUP($A661&amp;"_"&amp;$C661,watf_2021!$A:$AD,18,FALSE)</f>
        <v>24129099</v>
      </c>
      <c r="X661" s="24">
        <f>VLOOKUP($A661&amp;"_"&amp;$C661,watf_2021!$A:$AD,19,FALSE)</f>
        <v>25710216.638575505</v>
      </c>
      <c r="Y661" s="24">
        <v>29033421</v>
      </c>
      <c r="Z661" s="24">
        <v>37572960.835555285</v>
      </c>
      <c r="AA661" s="24">
        <v>41532375.113562331</v>
      </c>
      <c r="AB661" s="24">
        <v>45282825.114725932</v>
      </c>
      <c r="AC661" s="24">
        <v>48570632.032563612</v>
      </c>
      <c r="AD661" s="24">
        <v>51266374.043263108</v>
      </c>
      <c r="AE661" s="24">
        <v>53584448.884364866</v>
      </c>
      <c r="AF661" s="24">
        <v>55716763.828151435</v>
      </c>
      <c r="AG661" s="24">
        <v>57887246.384776145</v>
      </c>
      <c r="AH661" s="24">
        <v>60040480.438078001</v>
      </c>
      <c r="AI661" s="24">
        <v>62188842.613400564</v>
      </c>
      <c r="AJ661" s="24">
        <v>64306033.583058923</v>
      </c>
      <c r="AK661" s="24">
        <v>66385964.376051068</v>
      </c>
      <c r="AL661" s="24">
        <v>68419072.456577376</v>
      </c>
      <c r="AM661" s="24">
        <v>70431803.194518477</v>
      </c>
      <c r="AN661" s="24">
        <v>72394388.961352915</v>
      </c>
      <c r="AO661" s="24">
        <v>74338146.033303499</v>
      </c>
      <c r="AP661" s="24">
        <v>76259305.276451379</v>
      </c>
      <c r="AQ661" s="24">
        <v>78168231.585136905</v>
      </c>
      <c r="AR661" s="24">
        <v>80042047.142930672</v>
      </c>
      <c r="AS661" s="24">
        <v>81905669.554806367</v>
      </c>
      <c r="AT661" s="24">
        <v>83751707.081911311</v>
      </c>
      <c r="AU661" s="24">
        <v>85589702.293873444</v>
      </c>
      <c r="AV661" s="24">
        <v>87393641.81986481</v>
      </c>
      <c r="AW661" s="24">
        <v>89188023.589803681</v>
      </c>
      <c r="AX661" s="24">
        <v>90965645.694281444</v>
      </c>
      <c r="AY661" s="24">
        <v>92735861.76009573</v>
      </c>
      <c r="AZ661" s="24">
        <v>94473054.479342073</v>
      </c>
      <c r="BA661" s="24">
        <v>96201347.916648164</v>
      </c>
      <c r="BB661" s="24">
        <v>97913573.202804297</v>
      </c>
      <c r="BC661" s="21">
        <v>99619846.141129762</v>
      </c>
    </row>
    <row r="662" spans="1:55" ht="16" x14ac:dyDescent="0.45">
      <c r="A662" s="13" t="s">
        <v>19</v>
      </c>
      <c r="B662" s="14" t="s">
        <v>20</v>
      </c>
      <c r="C662" s="15" t="s">
        <v>11</v>
      </c>
      <c r="D662" s="16" t="s">
        <v>20</v>
      </c>
      <c r="E662" s="17" t="s">
        <v>20</v>
      </c>
      <c r="F662" s="17" t="s">
        <v>20</v>
      </c>
      <c r="G662" s="17" t="s">
        <v>20</v>
      </c>
      <c r="H662" s="17" t="s">
        <v>20</v>
      </c>
      <c r="I662" s="17" t="s">
        <v>20</v>
      </c>
      <c r="J662" s="17" t="s">
        <v>20</v>
      </c>
      <c r="K662" s="17" t="s">
        <v>20</v>
      </c>
      <c r="L662" s="17" t="s">
        <v>20</v>
      </c>
      <c r="M662" s="17" t="s">
        <v>20</v>
      </c>
      <c r="N662" s="17" t="s">
        <v>20</v>
      </c>
      <c r="O662" s="17" t="s">
        <v>20</v>
      </c>
      <c r="P662" s="17" t="s">
        <v>20</v>
      </c>
      <c r="Q662" s="17" t="s">
        <v>20</v>
      </c>
      <c r="R662" s="18" t="e">
        <f>VLOOKUP($A662&amp;"_"&amp;$C662,watf_2016!$A:$AD,5,FALSE)</f>
        <v>#N/A</v>
      </c>
      <c r="S662" s="18" t="e">
        <f>VLOOKUP($A662&amp;"_"&amp;$C662,watf_2017!$A:$AD,18,FALSE)</f>
        <v>#N/A</v>
      </c>
      <c r="T662" s="18">
        <f>VLOOKUP($A662&amp;"_"&amp;$C662,watf_2018!$A:$AD,18,FALSE)</f>
        <v>1625510037.7</v>
      </c>
      <c r="U662" s="18">
        <f>VLOOKUP($A662&amp;"_"&amp;$C662,watf_2019!$A:$AD,18,FALSE)</f>
        <v>1791292093.146471</v>
      </c>
      <c r="V662" s="18">
        <f>VLOOKUP($A662&amp;"_"&amp;$C662,watf_2020!$A:$AD,19,FALSE)</f>
        <v>1854427229</v>
      </c>
      <c r="W662" s="18">
        <f>VLOOKUP($A662&amp;"_"&amp;$C662,watf_2021!$A:$AD,18,FALSE)</f>
        <v>1145876059.5999999</v>
      </c>
      <c r="X662" s="18">
        <f>VLOOKUP($A662&amp;"_"&amp;$C662,watf_2021!$A:$AD,19,FALSE)</f>
        <v>1068253871.1886131</v>
      </c>
      <c r="Y662" s="18">
        <v>1083828647</v>
      </c>
      <c r="Z662" s="18">
        <v>1780019424.9148979</v>
      </c>
      <c r="AA662" s="18">
        <v>2008967799.6108215</v>
      </c>
      <c r="AB662" s="18">
        <v>2219760979.827065</v>
      </c>
      <c r="AC662" s="18">
        <v>2439367270.226862</v>
      </c>
      <c r="AD662" s="18">
        <v>2622836295.08954</v>
      </c>
      <c r="AE662" s="18">
        <v>2772871888.3898816</v>
      </c>
      <c r="AF662" s="18">
        <v>2930040189.8069425</v>
      </c>
      <c r="AG662" s="18">
        <v>3088242728.9012179</v>
      </c>
      <c r="AH662" s="18">
        <v>3246897112.3262806</v>
      </c>
      <c r="AI662" s="18">
        <v>3406752900.6077366</v>
      </c>
      <c r="AJ662" s="18">
        <v>3567325957.6152353</v>
      </c>
      <c r="AK662" s="18">
        <v>3725807513.9349189</v>
      </c>
      <c r="AL662" s="18">
        <v>3882997597.1707277</v>
      </c>
      <c r="AM662" s="18">
        <v>4034845791.5107837</v>
      </c>
      <c r="AN662" s="18">
        <v>4184428480.4891291</v>
      </c>
      <c r="AO662" s="18">
        <v>4333019363.0194359</v>
      </c>
      <c r="AP662" s="18">
        <v>4480490241.6874752</v>
      </c>
      <c r="AQ662" s="18">
        <v>4627410519.7204075</v>
      </c>
      <c r="AR662" s="18">
        <v>4773519134.1244469</v>
      </c>
      <c r="AS662" s="18">
        <v>4919646560.1576023</v>
      </c>
      <c r="AT662" s="18">
        <v>5065455010.6402807</v>
      </c>
      <c r="AU662" s="18">
        <v>5211281333.6508427</v>
      </c>
      <c r="AV662" s="18">
        <v>5355866706.5501947</v>
      </c>
      <c r="AW662" s="18">
        <v>5500028344.8255968</v>
      </c>
      <c r="AX662" s="18">
        <v>5643363621.9840088</v>
      </c>
      <c r="AY662" s="18">
        <v>5786162804.8055105</v>
      </c>
      <c r="AZ662" s="18">
        <v>5927056871.9208202</v>
      </c>
      <c r="BA662" s="18">
        <v>6066821549.1095514</v>
      </c>
      <c r="BB662" s="18">
        <v>6204958334.2859917</v>
      </c>
      <c r="BC662" s="15">
        <v>6341198657.966053</v>
      </c>
    </row>
    <row r="663" spans="1:55" ht="16" x14ac:dyDescent="0.45">
      <c r="A663" s="19" t="s">
        <v>22</v>
      </c>
      <c r="B663" s="20" t="s">
        <v>20</v>
      </c>
      <c r="C663" s="21" t="s">
        <v>11</v>
      </c>
      <c r="D663" s="22" t="s">
        <v>20</v>
      </c>
      <c r="E663" s="23" t="s">
        <v>20</v>
      </c>
      <c r="F663" s="23" t="s">
        <v>20</v>
      </c>
      <c r="G663" s="23" t="s">
        <v>20</v>
      </c>
      <c r="H663" s="23" t="s">
        <v>20</v>
      </c>
      <c r="I663" s="23" t="s">
        <v>20</v>
      </c>
      <c r="J663" s="23" t="s">
        <v>20</v>
      </c>
      <c r="K663" s="23" t="s">
        <v>20</v>
      </c>
      <c r="L663" s="23" t="s">
        <v>20</v>
      </c>
      <c r="M663" s="23" t="s">
        <v>20</v>
      </c>
      <c r="N663" s="23" t="s">
        <v>20</v>
      </c>
      <c r="O663" s="23" t="s">
        <v>20</v>
      </c>
      <c r="P663" s="23" t="s">
        <v>20</v>
      </c>
      <c r="Q663" s="23" t="s">
        <v>20</v>
      </c>
      <c r="R663" s="24" t="e">
        <f>VLOOKUP($A663&amp;"_"&amp;$C663,watf_2016!$A:$AD,5,FALSE)</f>
        <v>#N/A</v>
      </c>
      <c r="S663" s="24" t="e">
        <f>VLOOKUP($A663&amp;"_"&amp;$C663,watf_2017!$A:$AD,18,FALSE)</f>
        <v>#N/A</v>
      </c>
      <c r="T663" s="24">
        <f>VLOOKUP($A663&amp;"_"&amp;$C663,watf_2018!$A:$AD,18,FALSE)</f>
        <v>441610741.30000001</v>
      </c>
      <c r="U663" s="24">
        <f>VLOOKUP($A663&amp;"_"&amp;$C663,watf_2019!$A:$AD,18,FALSE)</f>
        <v>485448321.8535291</v>
      </c>
      <c r="V663" s="24">
        <f>VLOOKUP($A663&amp;"_"&amp;$C663,watf_2020!$A:$AD,19,FALSE)</f>
        <v>516338279</v>
      </c>
      <c r="W663" s="24">
        <f>VLOOKUP($A663&amp;"_"&amp;$C663,watf_2021!$A:$AD,18,FALSE)</f>
        <v>92402179.370000005</v>
      </c>
      <c r="X663" s="24">
        <f>VLOOKUP($A663&amp;"_"&amp;$C663,watf_2021!$A:$AD,19,FALSE)</f>
        <v>33704233.650459915</v>
      </c>
      <c r="Y663" s="24">
        <v>146906005</v>
      </c>
      <c r="Z663" s="24">
        <v>355678854.81315535</v>
      </c>
      <c r="AA663" s="24">
        <v>483212307.664859</v>
      </c>
      <c r="AB663" s="24">
        <v>584246131.76227355</v>
      </c>
      <c r="AC663" s="24">
        <v>667504623.87149799</v>
      </c>
      <c r="AD663" s="24">
        <v>732941556.6979425</v>
      </c>
      <c r="AE663" s="24">
        <v>790849162.23115909</v>
      </c>
      <c r="AF663" s="24">
        <v>850633074.72132254</v>
      </c>
      <c r="AG663" s="24">
        <v>914701152.34689379</v>
      </c>
      <c r="AH663" s="24">
        <v>979357441.48549139</v>
      </c>
      <c r="AI663" s="24">
        <v>1045046308.1153864</v>
      </c>
      <c r="AJ663" s="24">
        <v>1111923761.9932389</v>
      </c>
      <c r="AK663" s="24">
        <v>1178721074.4926839</v>
      </c>
      <c r="AL663" s="24">
        <v>1245321472.3856037</v>
      </c>
      <c r="AM663" s="24">
        <v>1312515563.3797944</v>
      </c>
      <c r="AN663" s="24">
        <v>1381098333.4418855</v>
      </c>
      <c r="AO663" s="24">
        <v>1450819540.3278713</v>
      </c>
      <c r="AP663" s="24">
        <v>1521909925.1086342</v>
      </c>
      <c r="AQ663" s="24">
        <v>1594616502.6324134</v>
      </c>
      <c r="AR663" s="24">
        <v>1667261033.7771449</v>
      </c>
      <c r="AS663" s="24">
        <v>1739796284.9055448</v>
      </c>
      <c r="AT663" s="24">
        <v>1812389533.2481186</v>
      </c>
      <c r="AU663" s="24">
        <v>1884527480.3131964</v>
      </c>
      <c r="AV663" s="24">
        <v>1956709391.9161236</v>
      </c>
      <c r="AW663" s="24">
        <v>2028892979.9090183</v>
      </c>
      <c r="AX663" s="24">
        <v>2100720952.8897328</v>
      </c>
      <c r="AY663" s="24">
        <v>2172338307.2071042</v>
      </c>
      <c r="AZ663" s="24">
        <v>2243738738.9422946</v>
      </c>
      <c r="BA663" s="24">
        <v>2314855370.7310843</v>
      </c>
      <c r="BB663" s="24">
        <v>2385668186.3683653</v>
      </c>
      <c r="BC663" s="21">
        <v>2456122704.604917</v>
      </c>
    </row>
    <row r="664" spans="1:55" ht="16" x14ac:dyDescent="0.45">
      <c r="A664" s="13" t="s">
        <v>23</v>
      </c>
      <c r="B664" s="14" t="s">
        <v>20</v>
      </c>
      <c r="C664" s="15" t="s">
        <v>11</v>
      </c>
      <c r="D664" s="16" t="s">
        <v>20</v>
      </c>
      <c r="E664" s="17" t="s">
        <v>20</v>
      </c>
      <c r="F664" s="17" t="s">
        <v>20</v>
      </c>
      <c r="G664" s="17" t="s">
        <v>20</v>
      </c>
      <c r="H664" s="17" t="s">
        <v>20</v>
      </c>
      <c r="I664" s="17" t="s">
        <v>20</v>
      </c>
      <c r="J664" s="17" t="s">
        <v>20</v>
      </c>
      <c r="K664" s="17" t="s">
        <v>20</v>
      </c>
      <c r="L664" s="17" t="s">
        <v>20</v>
      </c>
      <c r="M664" s="17" t="s">
        <v>20</v>
      </c>
      <c r="N664" s="17" t="s">
        <v>20</v>
      </c>
      <c r="O664" s="17" t="s">
        <v>20</v>
      </c>
      <c r="P664" s="17" t="s">
        <v>20</v>
      </c>
      <c r="Q664" s="17" t="s">
        <v>20</v>
      </c>
      <c r="R664" s="18" t="e">
        <f>VLOOKUP($A664&amp;"_"&amp;$C664,watf_2016!$A:$AD,5,FALSE)</f>
        <v>#N/A</v>
      </c>
      <c r="S664" s="18" t="e">
        <f>VLOOKUP($A664&amp;"_"&amp;$C664,watf_2017!$A:$AD,18,FALSE)</f>
        <v>#N/A</v>
      </c>
      <c r="T664" s="18">
        <f>VLOOKUP($A664&amp;"_"&amp;$C664,watf_2018!$A:$AD,18,FALSE)</f>
        <v>2090632846</v>
      </c>
      <c r="U664" s="18">
        <f>VLOOKUP($A664&amp;"_"&amp;$C664,watf_2019!$A:$AD,18,FALSE)</f>
        <v>2299903469</v>
      </c>
      <c r="V664" s="18">
        <f>VLOOKUP($A664&amp;"_"&amp;$C664,watf_2020!$A:$AD,19,FALSE)</f>
        <v>2388303141</v>
      </c>
      <c r="W664" s="18">
        <f>VLOOKUP($A664&amp;"_"&amp;$C664,watf_2021!$A:$AD,18,FALSE)</f>
        <v>1246877047.97</v>
      </c>
      <c r="X664" s="18">
        <f>VLOOKUP($A664&amp;"_"&amp;$C664,watf_2021!$A:$AD,19,FALSE)</f>
        <v>1112630583.4253938</v>
      </c>
      <c r="Y664" s="18">
        <v>1237412920</v>
      </c>
      <c r="Z664" s="18">
        <v>2141343187.6213169</v>
      </c>
      <c r="AA664" s="18">
        <v>2489221467.7873902</v>
      </c>
      <c r="AB664" s="18">
        <v>2805051403.2304344</v>
      </c>
      <c r="AC664" s="18">
        <v>3115810617.8019729</v>
      </c>
      <c r="AD664" s="18">
        <v>3379637236.1881943</v>
      </c>
      <c r="AE664" s="18">
        <v>3594377051.5148749</v>
      </c>
      <c r="AF664" s="18">
        <v>3814300058.5335932</v>
      </c>
      <c r="AG664" s="18">
        <v>4038575432.3090739</v>
      </c>
      <c r="AH664" s="18">
        <v>4263342916.79491</v>
      </c>
      <c r="AI664" s="18">
        <v>4489903905.808629</v>
      </c>
      <c r="AJ664" s="18">
        <v>4718390651.0700665</v>
      </c>
      <c r="AK664" s="18">
        <v>4944690691.8929825</v>
      </c>
      <c r="AL664" s="18">
        <v>5169507978.5656185</v>
      </c>
      <c r="AM664" s="18">
        <v>5389738058.3120127</v>
      </c>
      <c r="AN664" s="18">
        <v>5609274329.6460266</v>
      </c>
      <c r="AO664" s="18">
        <v>5828879657.7620649</v>
      </c>
      <c r="AP664" s="18">
        <v>6048734206.8215733</v>
      </c>
      <c r="AQ664" s="18">
        <v>6269580648.422986</v>
      </c>
      <c r="AR664" s="18">
        <v>6489711304.7883081</v>
      </c>
      <c r="AS664" s="18">
        <v>6709674541.6802483</v>
      </c>
      <c r="AT664" s="18">
        <v>6929378379.8322649</v>
      </c>
      <c r="AU664" s="18">
        <v>7148603973.6864386</v>
      </c>
      <c r="AV664" s="18">
        <v>7366803867.5361109</v>
      </c>
      <c r="AW664" s="18">
        <v>7584518086.6800518</v>
      </c>
      <c r="AX664" s="18">
        <v>7801096449.5718451</v>
      </c>
      <c r="AY664" s="18">
        <v>8016898781.7168427</v>
      </c>
      <c r="AZ664" s="18">
        <v>8230794651.5030317</v>
      </c>
      <c r="BA664" s="18">
        <v>8443260669.8223867</v>
      </c>
      <c r="BB664" s="18">
        <v>8653874873.3301258</v>
      </c>
      <c r="BC664" s="15">
        <v>8862275631.5066204</v>
      </c>
    </row>
    <row r="665" spans="1:55" ht="16" x14ac:dyDescent="0.45">
      <c r="A665" s="19" t="s">
        <v>24</v>
      </c>
      <c r="B665" s="20" t="s">
        <v>20</v>
      </c>
      <c r="C665" s="21" t="s">
        <v>11</v>
      </c>
      <c r="D665" s="22" t="s">
        <v>20</v>
      </c>
      <c r="E665" s="23" t="s">
        <v>20</v>
      </c>
      <c r="F665" s="23" t="s">
        <v>20</v>
      </c>
      <c r="G665" s="23" t="s">
        <v>20</v>
      </c>
      <c r="H665" s="23" t="s">
        <v>20</v>
      </c>
      <c r="I665" s="23" t="s">
        <v>20</v>
      </c>
      <c r="J665" s="23" t="s">
        <v>20</v>
      </c>
      <c r="K665" s="23" t="s">
        <v>20</v>
      </c>
      <c r="L665" s="23" t="s">
        <v>20</v>
      </c>
      <c r="M665" s="23" t="s">
        <v>20</v>
      </c>
      <c r="N665" s="23" t="s">
        <v>20</v>
      </c>
      <c r="O665" s="23" t="s">
        <v>20</v>
      </c>
      <c r="P665" s="23" t="s">
        <v>20</v>
      </c>
      <c r="Q665" s="23" t="s">
        <v>20</v>
      </c>
      <c r="R665" s="24" t="e">
        <f>VLOOKUP($A665&amp;"_"&amp;$C665,watf_2016!$A:$AD,5,FALSE)</f>
        <v>#N/A</v>
      </c>
      <c r="S665" s="24" t="e">
        <f>VLOOKUP($A665&amp;"_"&amp;$C665,watf_2017!$A:$AD,18,FALSE)</f>
        <v>#N/A</v>
      </c>
      <c r="T665" s="24">
        <f>VLOOKUP($A665&amp;"_"&amp;$C665,watf_2018!$A:$AD,18,FALSE)</f>
        <v>26066632</v>
      </c>
      <c r="U665" s="24">
        <f>VLOOKUP($A665&amp;"_"&amp;$C665,watf_2019!$A:$AD,18,FALSE)</f>
        <v>27357270.451000001</v>
      </c>
      <c r="V665" s="24">
        <f>VLOOKUP($A665&amp;"_"&amp;$C665,watf_2020!$A:$AD,19,FALSE)</f>
        <v>27168054</v>
      </c>
      <c r="W665" s="24">
        <f>VLOOKUP($A665&amp;"_"&amp;$C665,watf_2021!$A:$AD,18,FALSE)</f>
        <v>24033789.682</v>
      </c>
      <c r="X665" s="24">
        <f>VLOOKUP($A665&amp;"_"&amp;$C665,watf_2021!$A:$AD,19,FALSE)</f>
        <v>26617962.485705592</v>
      </c>
      <c r="Y665" s="24">
        <v>23927082.475999985</v>
      </c>
      <c r="Z665" s="24">
        <v>24140313.404713921</v>
      </c>
      <c r="AA665" s="24">
        <v>26772635.005237307</v>
      </c>
      <c r="AB665" s="24">
        <v>29902949.161985464</v>
      </c>
      <c r="AC665" s="24">
        <v>32372226.719028249</v>
      </c>
      <c r="AD665" s="24">
        <v>34413371.001107201</v>
      </c>
      <c r="AE665" s="24">
        <v>35964145.653572485</v>
      </c>
      <c r="AF665" s="24">
        <v>37505025.994650349</v>
      </c>
      <c r="AG665" s="24">
        <v>39019972.680236638</v>
      </c>
      <c r="AH665" s="24">
        <v>40551985.160272345</v>
      </c>
      <c r="AI665" s="24">
        <v>42054635.5991861</v>
      </c>
      <c r="AJ665" s="24">
        <v>43524249.767677039</v>
      </c>
      <c r="AK665" s="24">
        <v>44926027.930226006</v>
      </c>
      <c r="AL665" s="24">
        <v>46308901.855073608</v>
      </c>
      <c r="AM665" s="24">
        <v>47658281.073170081</v>
      </c>
      <c r="AN665" s="24">
        <v>49019387.445293047</v>
      </c>
      <c r="AO665" s="24">
        <v>50341224.951800928</v>
      </c>
      <c r="AP665" s="24">
        <v>51670346.68858014</v>
      </c>
      <c r="AQ665" s="24">
        <v>52993825.814640462</v>
      </c>
      <c r="AR665" s="24">
        <v>54337709.140694298</v>
      </c>
      <c r="AS665" s="24">
        <v>55648831.31328316</v>
      </c>
      <c r="AT665" s="24">
        <v>56973011.29406824</v>
      </c>
      <c r="AU665" s="24">
        <v>58293559.121356472</v>
      </c>
      <c r="AV665" s="24">
        <v>59634518.210332148</v>
      </c>
      <c r="AW665" s="24">
        <v>60942747.335751876</v>
      </c>
      <c r="AX665" s="24">
        <v>62264060.041757613</v>
      </c>
      <c r="AY665" s="24">
        <v>63581773.758869581</v>
      </c>
      <c r="AZ665" s="24">
        <v>64919907.610972986</v>
      </c>
      <c r="BA665" s="24">
        <v>66225340.152827442</v>
      </c>
      <c r="BB665" s="24">
        <v>67543880.544653714</v>
      </c>
      <c r="BC665" s="21">
        <v>68837805.330235988</v>
      </c>
    </row>
    <row r="666" spans="1:55" ht="16" x14ac:dyDescent="0.45">
      <c r="A666" s="13" t="s">
        <v>25</v>
      </c>
      <c r="B666" s="14" t="s">
        <v>20</v>
      </c>
      <c r="C666" s="15" t="s">
        <v>11</v>
      </c>
      <c r="D666" s="16" t="s">
        <v>20</v>
      </c>
      <c r="E666" s="17" t="s">
        <v>20</v>
      </c>
      <c r="F666" s="17" t="s">
        <v>20</v>
      </c>
      <c r="G666" s="17" t="s">
        <v>20</v>
      </c>
      <c r="H666" s="17" t="s">
        <v>20</v>
      </c>
      <c r="I666" s="17" t="s">
        <v>20</v>
      </c>
      <c r="J666" s="17" t="s">
        <v>20</v>
      </c>
      <c r="K666" s="17" t="s">
        <v>20</v>
      </c>
      <c r="L666" s="17" t="s">
        <v>20</v>
      </c>
      <c r="M666" s="17" t="s">
        <v>20</v>
      </c>
      <c r="N666" s="17" t="s">
        <v>20</v>
      </c>
      <c r="O666" s="17" t="s">
        <v>20</v>
      </c>
      <c r="P666" s="17" t="s">
        <v>20</v>
      </c>
      <c r="Q666" s="17" t="s">
        <v>20</v>
      </c>
      <c r="R666" s="18" t="e">
        <f>VLOOKUP($A666&amp;"_"&amp;$C666,watf_2016!$A:$AD,5,FALSE)</f>
        <v>#N/A</v>
      </c>
      <c r="S666" s="18" t="e">
        <f>VLOOKUP($A666&amp;"_"&amp;$C666,watf_2017!$A:$AD,18,FALSE)</f>
        <v>#N/A</v>
      </c>
      <c r="T666" s="18">
        <f>VLOOKUP($A666&amp;"_"&amp;$C666,watf_2018!$A:$AD,18,FALSE)</f>
        <v>17924142</v>
      </c>
      <c r="U666" s="18">
        <f>VLOOKUP($A666&amp;"_"&amp;$C666,watf_2019!$A:$AD,18,FALSE)</f>
        <v>19474814</v>
      </c>
      <c r="V666" s="18">
        <f>VLOOKUP($A666&amp;"_"&amp;$C666,watf_2020!$A:$AD,19,FALSE)</f>
        <v>20073906</v>
      </c>
      <c r="W666" s="18">
        <f>VLOOKUP($A666&amp;"_"&amp;$C666,watf_2021!$A:$AD,18,FALSE)</f>
        <v>13273501</v>
      </c>
      <c r="X666" s="18">
        <f>VLOOKUP($A666&amp;"_"&amp;$C666,watf_2021!$A:$AD,19,FALSE)</f>
        <v>11944777.379278908</v>
      </c>
      <c r="Y666" s="18">
        <v>13396322</v>
      </c>
      <c r="Z666" s="18">
        <v>20231688.536477491</v>
      </c>
      <c r="AA666" s="18">
        <v>22561299.20216864</v>
      </c>
      <c r="AB666" s="18">
        <v>24720618.418524556</v>
      </c>
      <c r="AC666" s="18">
        <v>26742886.822331697</v>
      </c>
      <c r="AD666" s="18">
        <v>28512305.729458671</v>
      </c>
      <c r="AE666" s="18">
        <v>30110452.881738886</v>
      </c>
      <c r="AF666" s="18">
        <v>31578809.956462372</v>
      </c>
      <c r="AG666" s="18">
        <v>33067437.886757996</v>
      </c>
      <c r="AH666" s="18">
        <v>34541427.732581832</v>
      </c>
      <c r="AI666" s="18">
        <v>36004332.671305209</v>
      </c>
      <c r="AJ666" s="18">
        <v>37440268.874494806</v>
      </c>
      <c r="AK666" s="18">
        <v>38850735.810588844</v>
      </c>
      <c r="AL666" s="18">
        <v>40229207.359225996</v>
      </c>
      <c r="AM666" s="18">
        <v>41591762.27294983</v>
      </c>
      <c r="AN666" s="18">
        <v>42925725.273474135</v>
      </c>
      <c r="AO666" s="18">
        <v>44246592.59345217</v>
      </c>
      <c r="AP666" s="18">
        <v>45551669.536931619</v>
      </c>
      <c r="AQ666" s="18">
        <v>46848909.971154094</v>
      </c>
      <c r="AR666" s="18">
        <v>48126965.062494524</v>
      </c>
      <c r="AS666" s="18">
        <v>49400833.465825826</v>
      </c>
      <c r="AT666" s="18">
        <v>50666155.787506558</v>
      </c>
      <c r="AU666" s="18">
        <v>51929009.671034455</v>
      </c>
      <c r="AV666" s="18">
        <v>53173006.610843673</v>
      </c>
      <c r="AW666" s="18">
        <v>54413060.090180069</v>
      </c>
      <c r="AX666" s="18">
        <v>55644839.994097129</v>
      </c>
      <c r="AY666" s="18">
        <v>56874370.103284083</v>
      </c>
      <c r="AZ666" s="18">
        <v>58085373.714659184</v>
      </c>
      <c r="BA666" s="18">
        <v>59292648.961695127</v>
      </c>
      <c r="BB666" s="18">
        <v>60491874.528965659</v>
      </c>
      <c r="BC666" s="15">
        <v>61692081.407780878</v>
      </c>
    </row>
    <row r="667" spans="1:55" ht="16" x14ac:dyDescent="0.45">
      <c r="A667" s="19" t="s">
        <v>19</v>
      </c>
      <c r="B667" s="20" t="s">
        <v>20</v>
      </c>
      <c r="C667" s="21" t="s">
        <v>12</v>
      </c>
      <c r="D667" s="22" t="s">
        <v>20</v>
      </c>
      <c r="E667" s="23" t="s">
        <v>20</v>
      </c>
      <c r="F667" s="23" t="s">
        <v>20</v>
      </c>
      <c r="G667" s="23" t="s">
        <v>20</v>
      </c>
      <c r="H667" s="23" t="s">
        <v>20</v>
      </c>
      <c r="I667" s="23" t="s">
        <v>20</v>
      </c>
      <c r="J667" s="23" t="s">
        <v>20</v>
      </c>
      <c r="K667" s="23" t="s">
        <v>20</v>
      </c>
      <c r="L667" s="23" t="s">
        <v>20</v>
      </c>
      <c r="M667" s="23" t="s">
        <v>20</v>
      </c>
      <c r="N667" s="23" t="s">
        <v>20</v>
      </c>
      <c r="O667" s="23" t="s">
        <v>20</v>
      </c>
      <c r="P667" s="23" t="s">
        <v>20</v>
      </c>
      <c r="Q667" s="23" t="s">
        <v>20</v>
      </c>
      <c r="R667" s="24" t="e">
        <f>VLOOKUP($A667&amp;"_"&amp;$C667,watf_2016!$A:$AD,5,FALSE)</f>
        <v>#N/A</v>
      </c>
      <c r="S667" s="24">
        <f>VLOOKUP($A667&amp;"_"&amp;$C667,watf_2017!$A:$AD,18,FALSE)</f>
        <v>366455378</v>
      </c>
      <c r="T667" s="24">
        <f>VLOOKUP($A667&amp;"_"&amp;$C667,watf_2018!$A:$AD,18,FALSE)</f>
        <v>392861816</v>
      </c>
      <c r="U667" s="24">
        <f>VLOOKUP($A667&amp;"_"&amp;$C667,watf_2019!$A:$AD,18,FALSE)</f>
        <v>412867291</v>
      </c>
      <c r="V667" s="24">
        <f>VLOOKUP($A667&amp;"_"&amp;$C667,watf_2020!$A:$AD,19,FALSE)</f>
        <v>394218012</v>
      </c>
      <c r="W667" s="24">
        <f>VLOOKUP($A667&amp;"_"&amp;$C667,watf_2021!$A:$AD,18,FALSE)</f>
        <v>188246244</v>
      </c>
      <c r="X667" s="24">
        <f>VLOOKUP($A667&amp;"_"&amp;$C667,watf_2021!$A:$AD,19,FALSE)</f>
        <v>109494682.02934551</v>
      </c>
      <c r="Y667" s="24">
        <v>229958391</v>
      </c>
      <c r="Z667" s="24">
        <v>288980942.11041695</v>
      </c>
      <c r="AA667" s="24">
        <v>351205624.92253786</v>
      </c>
      <c r="AB667" s="24">
        <v>385025733.18952549</v>
      </c>
      <c r="AC667" s="24">
        <v>416205723.3646757</v>
      </c>
      <c r="AD667" s="24">
        <v>444594678.2002604</v>
      </c>
      <c r="AE667" s="24">
        <v>471862164.83968472</v>
      </c>
      <c r="AF667" s="24">
        <v>498830475.86458331</v>
      </c>
      <c r="AG667" s="24">
        <v>526950537.331451</v>
      </c>
      <c r="AH667" s="24">
        <v>555581668.61394894</v>
      </c>
      <c r="AI667" s="24">
        <v>584654958.61984444</v>
      </c>
      <c r="AJ667" s="24">
        <v>614255964.44629955</v>
      </c>
      <c r="AK667" s="24">
        <v>643721613.53938937</v>
      </c>
      <c r="AL667" s="24">
        <v>672968434.50264621</v>
      </c>
      <c r="AM667" s="24">
        <v>702277300.01188231</v>
      </c>
      <c r="AN667" s="24">
        <v>731625856.47539735</v>
      </c>
      <c r="AO667" s="24">
        <v>761093839.04047871</v>
      </c>
      <c r="AP667" s="24">
        <v>790707032.85604298</v>
      </c>
      <c r="AQ667" s="24">
        <v>820520140.06358552</v>
      </c>
      <c r="AR667" s="24">
        <v>850314621.37717676</v>
      </c>
      <c r="AS667" s="24">
        <v>880115808.35604882</v>
      </c>
      <c r="AT667" s="24">
        <v>909916755.52640057</v>
      </c>
      <c r="AU667" s="24">
        <v>939731253.63171184</v>
      </c>
      <c r="AV667" s="24">
        <v>969524721.90085661</v>
      </c>
      <c r="AW667" s="24">
        <v>999325109.6540401</v>
      </c>
      <c r="AX667" s="24">
        <v>1029125415.3866187</v>
      </c>
      <c r="AY667" s="24">
        <v>1058939389.9188612</v>
      </c>
      <c r="AZ667" s="24">
        <v>1088732422.9691331</v>
      </c>
      <c r="BA667" s="24">
        <v>1118532443.4187372</v>
      </c>
      <c r="BB667" s="24">
        <v>1148332434.232482</v>
      </c>
      <c r="BC667" s="21">
        <v>1178114161.637964</v>
      </c>
    </row>
    <row r="668" spans="1:55" ht="16" x14ac:dyDescent="0.45">
      <c r="A668" s="13" t="s">
        <v>22</v>
      </c>
      <c r="B668" s="14" t="s">
        <v>20</v>
      </c>
      <c r="C668" s="15" t="s">
        <v>12</v>
      </c>
      <c r="D668" s="16" t="s">
        <v>20</v>
      </c>
      <c r="E668" s="17" t="s">
        <v>20</v>
      </c>
      <c r="F668" s="17" t="s">
        <v>20</v>
      </c>
      <c r="G668" s="17" t="s">
        <v>20</v>
      </c>
      <c r="H668" s="17" t="s">
        <v>20</v>
      </c>
      <c r="I668" s="17" t="s">
        <v>20</v>
      </c>
      <c r="J668" s="17" t="s">
        <v>20</v>
      </c>
      <c r="K668" s="17" t="s">
        <v>20</v>
      </c>
      <c r="L668" s="17" t="s">
        <v>20</v>
      </c>
      <c r="M668" s="17" t="s">
        <v>20</v>
      </c>
      <c r="N668" s="17" t="s">
        <v>20</v>
      </c>
      <c r="O668" s="17" t="s">
        <v>20</v>
      </c>
      <c r="P668" s="17" t="s">
        <v>20</v>
      </c>
      <c r="Q668" s="17" t="s">
        <v>20</v>
      </c>
      <c r="R668" s="18" t="e">
        <f>VLOOKUP($A668&amp;"_"&amp;$C668,watf_2016!$A:$AD,5,FALSE)</f>
        <v>#N/A</v>
      </c>
      <c r="S668" s="18">
        <f>VLOOKUP($A668&amp;"_"&amp;$C668,watf_2017!$A:$AD,18,FALSE)</f>
        <v>190423025</v>
      </c>
      <c r="T668" s="18">
        <f>VLOOKUP($A668&amp;"_"&amp;$C668,watf_2018!$A:$AD,18,FALSE)</f>
        <v>217467978</v>
      </c>
      <c r="U668" s="18">
        <f>VLOOKUP($A668&amp;"_"&amp;$C668,watf_2019!$A:$AD,18,FALSE)</f>
        <v>236820277</v>
      </c>
      <c r="V668" s="18">
        <f>VLOOKUP($A668&amp;"_"&amp;$C668,watf_2020!$A:$AD,19,FALSE)</f>
        <v>254419874</v>
      </c>
      <c r="W668" s="18">
        <f>VLOOKUP($A668&amp;"_"&amp;$C668,watf_2021!$A:$AD,18,FALSE)</f>
        <v>47205408</v>
      </c>
      <c r="X668" s="18">
        <f>VLOOKUP($A668&amp;"_"&amp;$C668,watf_2021!$A:$AD,19,FALSE)</f>
        <v>8522916.5867665373</v>
      </c>
      <c r="Y668" s="18">
        <v>98085069</v>
      </c>
      <c r="Z668" s="18">
        <v>232209098.11585134</v>
      </c>
      <c r="AA668" s="18">
        <v>282807550.46555716</v>
      </c>
      <c r="AB668" s="18">
        <v>319705020.00268149</v>
      </c>
      <c r="AC668" s="18">
        <v>350161933.05509144</v>
      </c>
      <c r="AD668" s="18">
        <v>373956742.279809</v>
      </c>
      <c r="AE668" s="18">
        <v>395027406.3161906</v>
      </c>
      <c r="AF668" s="18">
        <v>418683143.71469432</v>
      </c>
      <c r="AG668" s="18">
        <v>443562892.06358206</v>
      </c>
      <c r="AH668" s="18">
        <v>469042329.91927868</v>
      </c>
      <c r="AI668" s="18">
        <v>494379590.11768657</v>
      </c>
      <c r="AJ668" s="18">
        <v>519696404.05163831</v>
      </c>
      <c r="AK668" s="18">
        <v>544481667.47775245</v>
      </c>
      <c r="AL668" s="18">
        <v>568630196.24616218</v>
      </c>
      <c r="AM668" s="18">
        <v>592497133.20060015</v>
      </c>
      <c r="AN668" s="18">
        <v>616564251.68953848</v>
      </c>
      <c r="AO668" s="18">
        <v>640530572.65210819</v>
      </c>
      <c r="AP668" s="18">
        <v>664432238.25014055</v>
      </c>
      <c r="AQ668" s="18">
        <v>688395964.10362434</v>
      </c>
      <c r="AR668" s="18">
        <v>712240168.25956798</v>
      </c>
      <c r="AS668" s="18">
        <v>736038451.78426683</v>
      </c>
      <c r="AT668" s="18">
        <v>759762044.07116175</v>
      </c>
      <c r="AU668" s="18">
        <v>783437424.57432508</v>
      </c>
      <c r="AV668" s="18">
        <v>806967948.47715855</v>
      </c>
      <c r="AW668" s="18">
        <v>830424333.39245522</v>
      </c>
      <c r="AX668" s="18">
        <v>853774671.91112423</v>
      </c>
      <c r="AY668" s="18">
        <v>877042024.5011456</v>
      </c>
      <c r="AZ668" s="18">
        <v>900126013.80823505</v>
      </c>
      <c r="BA668" s="18">
        <v>923093277.16605604</v>
      </c>
      <c r="BB668" s="18">
        <v>945907441.81956148</v>
      </c>
      <c r="BC668" s="15">
        <v>968533256.91616344</v>
      </c>
    </row>
    <row r="669" spans="1:55" ht="16" x14ac:dyDescent="0.45">
      <c r="A669" s="19" t="s">
        <v>23</v>
      </c>
      <c r="B669" s="20" t="s">
        <v>20</v>
      </c>
      <c r="C669" s="21" t="s">
        <v>12</v>
      </c>
      <c r="D669" s="22" t="s">
        <v>20</v>
      </c>
      <c r="E669" s="23" t="s">
        <v>20</v>
      </c>
      <c r="F669" s="23" t="s">
        <v>20</v>
      </c>
      <c r="G669" s="23" t="s">
        <v>20</v>
      </c>
      <c r="H669" s="23" t="s">
        <v>20</v>
      </c>
      <c r="I669" s="23" t="s">
        <v>20</v>
      </c>
      <c r="J669" s="23" t="s">
        <v>20</v>
      </c>
      <c r="K669" s="23" t="s">
        <v>20</v>
      </c>
      <c r="L669" s="23" t="s">
        <v>20</v>
      </c>
      <c r="M669" s="23" t="s">
        <v>20</v>
      </c>
      <c r="N669" s="23" t="s">
        <v>20</v>
      </c>
      <c r="O669" s="23" t="s">
        <v>20</v>
      </c>
      <c r="P669" s="23" t="s">
        <v>20</v>
      </c>
      <c r="Q669" s="23" t="s">
        <v>20</v>
      </c>
      <c r="R669" s="24" t="e">
        <f>VLOOKUP($A669&amp;"_"&amp;$C669,watf_2016!$A:$AD,5,FALSE)</f>
        <v>#N/A</v>
      </c>
      <c r="S669" s="24">
        <f>VLOOKUP($A669&amp;"_"&amp;$C669,watf_2017!$A:$AD,18,FALSE)</f>
        <v>565864410</v>
      </c>
      <c r="T669" s="24">
        <f>VLOOKUP($A669&amp;"_"&amp;$C669,watf_2018!$A:$AD,18,FALSE)</f>
        <v>620619233</v>
      </c>
      <c r="U669" s="24">
        <f>VLOOKUP($A669&amp;"_"&amp;$C669,watf_2019!$A:$AD,18,FALSE)</f>
        <v>661223640</v>
      </c>
      <c r="V669" s="24">
        <f>VLOOKUP($A669&amp;"_"&amp;$C669,watf_2020!$A:$AD,19,FALSE)</f>
        <v>655287783</v>
      </c>
      <c r="W669" s="24">
        <f>VLOOKUP($A669&amp;"_"&amp;$C669,watf_2021!$A:$AD,18,FALSE)</f>
        <v>238903701</v>
      </c>
      <c r="X669" s="24">
        <f>VLOOKUP($A669&amp;"_"&amp;$C669,watf_2021!$A:$AD,19,FALSE)</f>
        <v>123299623.31081754</v>
      </c>
      <c r="Y669" s="24">
        <v>334093708</v>
      </c>
      <c r="Z669" s="24">
        <v>522094323.58391577</v>
      </c>
      <c r="AA669" s="24">
        <v>624874507.57914293</v>
      </c>
      <c r="AB669" s="24">
        <v>701760573.33368659</v>
      </c>
      <c r="AC669" s="24">
        <v>771269730.06525981</v>
      </c>
      <c r="AD669" s="24">
        <v>831432401.14532137</v>
      </c>
      <c r="AE669" s="24">
        <v>885118937.52849865</v>
      </c>
      <c r="AF669" s="24">
        <v>937839933.96536756</v>
      </c>
      <c r="AG669" s="24">
        <v>992386503.56695807</v>
      </c>
      <c r="AH669" s="24">
        <v>1047638680.040316</v>
      </c>
      <c r="AI669" s="24">
        <v>1103231572.9804049</v>
      </c>
      <c r="AJ669" s="24">
        <v>1159339324.807785</v>
      </c>
      <c r="AK669" s="24">
        <v>1214791537.058764</v>
      </c>
      <c r="AL669" s="24">
        <v>1269384441.3234224</v>
      </c>
      <c r="AM669" s="24">
        <v>1323778721.7894621</v>
      </c>
      <c r="AN669" s="24">
        <v>1378404392.5473049</v>
      </c>
      <c r="AO669" s="24">
        <v>1433071617.522615</v>
      </c>
      <c r="AP669" s="24">
        <v>1487833620.7970972</v>
      </c>
      <c r="AQ669" s="24">
        <v>1542884991.3149142</v>
      </c>
      <c r="AR669" s="24">
        <v>1597774126.1801994</v>
      </c>
      <c r="AS669" s="24">
        <v>1652631457.2187605</v>
      </c>
      <c r="AT669" s="24">
        <v>1707410527.3313208</v>
      </c>
      <c r="AU669" s="24">
        <v>1762162088.7394464</v>
      </c>
      <c r="AV669" s="24">
        <v>1816722404.8100851</v>
      </c>
      <c r="AW669" s="24">
        <v>1871221512.8131714</v>
      </c>
      <c r="AX669" s="24">
        <v>1925609621.3188968</v>
      </c>
      <c r="AY669" s="24">
        <v>1979933868.2166314</v>
      </c>
      <c r="AZ669" s="24">
        <v>2034026584.0354888</v>
      </c>
      <c r="BA669" s="24">
        <v>2088013517.6139588</v>
      </c>
      <c r="BB669" s="24">
        <v>2141840190.2793384</v>
      </c>
      <c r="BC669" s="21">
        <v>2195463239.1402798</v>
      </c>
    </row>
    <row r="670" spans="1:55" ht="16" x14ac:dyDescent="0.45">
      <c r="A670" s="13" t="s">
        <v>24</v>
      </c>
      <c r="B670" s="14" t="s">
        <v>20</v>
      </c>
      <c r="C670" s="15" t="s">
        <v>12</v>
      </c>
      <c r="D670" s="16" t="s">
        <v>20</v>
      </c>
      <c r="E670" s="17" t="s">
        <v>20</v>
      </c>
      <c r="F670" s="17" t="s">
        <v>20</v>
      </c>
      <c r="G670" s="17" t="s">
        <v>20</v>
      </c>
      <c r="H670" s="17" t="s">
        <v>20</v>
      </c>
      <c r="I670" s="17" t="s">
        <v>20</v>
      </c>
      <c r="J670" s="17" t="s">
        <v>20</v>
      </c>
      <c r="K670" s="17" t="s">
        <v>20</v>
      </c>
      <c r="L670" s="17" t="s">
        <v>20</v>
      </c>
      <c r="M670" s="17" t="s">
        <v>20</v>
      </c>
      <c r="N670" s="17" t="s">
        <v>20</v>
      </c>
      <c r="O670" s="17" t="s">
        <v>20</v>
      </c>
      <c r="P670" s="17" t="s">
        <v>20</v>
      </c>
      <c r="Q670" s="17" t="s">
        <v>20</v>
      </c>
      <c r="R670" s="18" t="e">
        <f>VLOOKUP($A670&amp;"_"&amp;$C670,watf_2016!$A:$AD,5,FALSE)</f>
        <v>#N/A</v>
      </c>
      <c r="S670" s="18">
        <f>VLOOKUP($A670&amp;"_"&amp;$C670,watf_2017!$A:$AD,18,FALSE)</f>
        <v>5572887</v>
      </c>
      <c r="T670" s="18">
        <f>VLOOKUP($A670&amp;"_"&amp;$C670,watf_2018!$A:$AD,18,FALSE)</f>
        <v>6166202</v>
      </c>
      <c r="U670" s="18">
        <f>VLOOKUP($A670&amp;"_"&amp;$C670,watf_2019!$A:$AD,18,FALSE)</f>
        <v>6701874.7800000003</v>
      </c>
      <c r="V670" s="18">
        <f>VLOOKUP($A670&amp;"_"&amp;$C670,watf_2020!$A:$AD,19,FALSE)</f>
        <v>6240564</v>
      </c>
      <c r="W670" s="18">
        <f>VLOOKUP($A670&amp;"_"&amp;$C670,watf_2021!$A:$AD,18,FALSE)</f>
        <v>4938739.4539999999</v>
      </c>
      <c r="X670" s="18">
        <f>VLOOKUP($A670&amp;"_"&amp;$C670,watf_2021!$A:$AD,19,FALSE)</f>
        <v>5839965.1546349702</v>
      </c>
      <c r="Y670" s="18">
        <v>6373059.2790000001</v>
      </c>
      <c r="Z670" s="18">
        <v>5865067.1758992914</v>
      </c>
      <c r="AA670" s="18">
        <v>6559469.6527001914</v>
      </c>
      <c r="AB670" s="18">
        <v>7345545.9545269022</v>
      </c>
      <c r="AC670" s="18">
        <v>7835670.5600690413</v>
      </c>
      <c r="AD670" s="18">
        <v>8169791.2579349708</v>
      </c>
      <c r="AE670" s="18">
        <v>8466376.7448643222</v>
      </c>
      <c r="AF670" s="18">
        <v>8741151.9070507102</v>
      </c>
      <c r="AG670" s="18">
        <v>9011988.2676397767</v>
      </c>
      <c r="AH670" s="18">
        <v>9295361.1314333864</v>
      </c>
      <c r="AI670" s="18">
        <v>9574691.9579410441</v>
      </c>
      <c r="AJ670" s="18">
        <v>9845803.8782024179</v>
      </c>
      <c r="AK670" s="18">
        <v>10103735.285435364</v>
      </c>
      <c r="AL670" s="18">
        <v>10355703.452122962</v>
      </c>
      <c r="AM670" s="18">
        <v>10608887.318365257</v>
      </c>
      <c r="AN670" s="18">
        <v>10868054.199231885</v>
      </c>
      <c r="AO670" s="18">
        <v>11125218.904650437</v>
      </c>
      <c r="AP670" s="18">
        <v>11391667.299571613</v>
      </c>
      <c r="AQ670" s="18">
        <v>11665396.515604986</v>
      </c>
      <c r="AR670" s="18">
        <v>11941929.062491396</v>
      </c>
      <c r="AS670" s="18">
        <v>12212158.578889333</v>
      </c>
      <c r="AT670" s="18">
        <v>12485885.275375174</v>
      </c>
      <c r="AU670" s="18">
        <v>12759614.491408508</v>
      </c>
      <c r="AV670" s="18">
        <v>13036147.038294896</v>
      </c>
      <c r="AW670" s="18">
        <v>13306376.554692883</v>
      </c>
      <c r="AX670" s="18">
        <v>13580103.25117874</v>
      </c>
      <c r="AY670" s="18">
        <v>13853832.46721206</v>
      </c>
      <c r="AZ670" s="18">
        <v>14130365.014098417</v>
      </c>
      <c r="BA670" s="18">
        <v>14400594.530496433</v>
      </c>
      <c r="BB670" s="18">
        <v>14674321.22698223</v>
      </c>
      <c r="BC670" s="15">
        <v>14931468.792738805</v>
      </c>
    </row>
    <row r="671" spans="1:55" ht="16" x14ac:dyDescent="0.45">
      <c r="A671" s="19" t="s">
        <v>25</v>
      </c>
      <c r="B671" s="20" t="s">
        <v>20</v>
      </c>
      <c r="C671" s="21" t="s">
        <v>12</v>
      </c>
      <c r="D671" s="22" t="s">
        <v>20</v>
      </c>
      <c r="E671" s="23" t="s">
        <v>20</v>
      </c>
      <c r="F671" s="23" t="s">
        <v>20</v>
      </c>
      <c r="G671" s="23" t="s">
        <v>20</v>
      </c>
      <c r="H671" s="23" t="s">
        <v>20</v>
      </c>
      <c r="I671" s="23" t="s">
        <v>20</v>
      </c>
      <c r="J671" s="23" t="s">
        <v>20</v>
      </c>
      <c r="K671" s="23" t="s">
        <v>20</v>
      </c>
      <c r="L671" s="23" t="s">
        <v>20</v>
      </c>
      <c r="M671" s="23" t="s">
        <v>20</v>
      </c>
      <c r="N671" s="23" t="s">
        <v>20</v>
      </c>
      <c r="O671" s="23" t="s">
        <v>20</v>
      </c>
      <c r="P671" s="23" t="s">
        <v>20</v>
      </c>
      <c r="Q671" s="23" t="s">
        <v>20</v>
      </c>
      <c r="R671" s="24" t="e">
        <f>VLOOKUP($A671&amp;"_"&amp;$C671,watf_2016!$A:$AD,5,FALSE)</f>
        <v>#N/A</v>
      </c>
      <c r="S671" s="24">
        <f>VLOOKUP($A671&amp;"_"&amp;$C671,watf_2017!$A:$AD,18,FALSE)</f>
        <v>4654259</v>
      </c>
      <c r="T671" s="24">
        <f>VLOOKUP($A671&amp;"_"&amp;$C671,watf_2018!$A:$AD,18,FALSE)</f>
        <v>5010580</v>
      </c>
      <c r="U671" s="24">
        <f>VLOOKUP($A671&amp;"_"&amp;$C671,watf_2019!$A:$AD,18,FALSE)</f>
        <v>5319978</v>
      </c>
      <c r="V671" s="24">
        <f>VLOOKUP($A671&amp;"_"&amp;$C671,watf_2020!$A:$AD,19,FALSE)</f>
        <v>5305301</v>
      </c>
      <c r="W671" s="24">
        <f>VLOOKUP($A671&amp;"_"&amp;$C671,watf_2021!$A:$AD,18,FALSE)</f>
        <v>2669309</v>
      </c>
      <c r="X671" s="24">
        <f>VLOOKUP($A671&amp;"_"&amp;$C671,watf_2021!$A:$AD,19,FALSE)</f>
        <v>1736872.8038892557</v>
      </c>
      <c r="Y671" s="24">
        <v>3080556</v>
      </c>
      <c r="Z671" s="24">
        <v>4026389.5763819572</v>
      </c>
      <c r="AA671" s="24">
        <v>4936397.8554876689</v>
      </c>
      <c r="AB671" s="24">
        <v>5520226.4675300699</v>
      </c>
      <c r="AC671" s="24">
        <v>6024650.6402899902</v>
      </c>
      <c r="AD671" s="24">
        <v>6458850.6107176607</v>
      </c>
      <c r="AE671" s="24">
        <v>6800271.5995674543</v>
      </c>
      <c r="AF671" s="24">
        <v>7130232.828773736</v>
      </c>
      <c r="AG671" s="24">
        <v>7465224.2069226718</v>
      </c>
      <c r="AH671" s="24">
        <v>7797681.7097563026</v>
      </c>
      <c r="AI671" s="24">
        <v>8128179.7544200625</v>
      </c>
      <c r="AJ671" s="24">
        <v>8452730.4465078656</v>
      </c>
      <c r="AK671" s="24">
        <v>8770404.7969191186</v>
      </c>
      <c r="AL671" s="24">
        <v>9079084.9139877521</v>
      </c>
      <c r="AM671" s="24">
        <v>9383839.4894356839</v>
      </c>
      <c r="AN671" s="24">
        <v>9682240.844065737</v>
      </c>
      <c r="AO671" s="24">
        <v>9977666.6749677099</v>
      </c>
      <c r="AP671" s="24">
        <v>10269151.858874273</v>
      </c>
      <c r="AQ671" s="24">
        <v>10558944.047724679</v>
      </c>
      <c r="AR671" s="24">
        <v>10840275.505031653</v>
      </c>
      <c r="AS671" s="24">
        <v>11117645.896465795</v>
      </c>
      <c r="AT671" s="24">
        <v>11389705.320899464</v>
      </c>
      <c r="AU671" s="24">
        <v>11658135.748915017</v>
      </c>
      <c r="AV671" s="24">
        <v>11918294.612719305</v>
      </c>
      <c r="AW671" s="24">
        <v>12174645.808087973</v>
      </c>
      <c r="AX671" s="24">
        <v>12425831.09988909</v>
      </c>
      <c r="AY671" s="24">
        <v>12673501.990771452</v>
      </c>
      <c r="AZ671" s="24">
        <v>12913031.27117233</v>
      </c>
      <c r="BA671" s="24">
        <v>13148839.475714765</v>
      </c>
      <c r="BB671" s="24">
        <v>13379553.454906354</v>
      </c>
      <c r="BC671" s="21">
        <v>13606325.514374655</v>
      </c>
    </row>
    <row r="672" spans="1:55" ht="16" x14ac:dyDescent="0.45">
      <c r="A672" s="13" t="s">
        <v>19</v>
      </c>
      <c r="B672" s="14" t="s">
        <v>20</v>
      </c>
      <c r="C672" s="15" t="s">
        <v>13</v>
      </c>
      <c r="D672" s="16" t="s">
        <v>20</v>
      </c>
      <c r="E672" s="17" t="s">
        <v>20</v>
      </c>
      <c r="F672" s="17" t="s">
        <v>20</v>
      </c>
      <c r="G672" s="17" t="s">
        <v>20</v>
      </c>
      <c r="H672" s="17" t="s">
        <v>20</v>
      </c>
      <c r="I672" s="17" t="s">
        <v>20</v>
      </c>
      <c r="J672" s="17" t="s">
        <v>20</v>
      </c>
      <c r="K672" s="17" t="s">
        <v>20</v>
      </c>
      <c r="L672" s="17" t="s">
        <v>20</v>
      </c>
      <c r="M672" s="17" t="s">
        <v>20</v>
      </c>
      <c r="N672" s="17" t="s">
        <v>20</v>
      </c>
      <c r="O672" s="17" t="s">
        <v>20</v>
      </c>
      <c r="P672" s="17" t="s">
        <v>20</v>
      </c>
      <c r="Q672" s="17" t="s">
        <v>20</v>
      </c>
      <c r="R672" s="18" t="e">
        <f>VLOOKUP($A672&amp;"_"&amp;$C672,watf_2016!$A:$AD,5,FALSE)</f>
        <v>#N/A</v>
      </c>
      <c r="S672" s="18">
        <f>VLOOKUP($A672&amp;"_"&amp;$C672,watf_2017!$A:$AD,18,FALSE)</f>
        <v>49943759</v>
      </c>
      <c r="T672" s="18">
        <f>VLOOKUP($A672&amp;"_"&amp;$C672,watf_2018!$A:$AD,18,FALSE)</f>
        <v>50803224</v>
      </c>
      <c r="U672" s="18">
        <f>VLOOKUP($A672&amp;"_"&amp;$C672,watf_2019!$A:$AD,18,FALSE)</f>
        <v>54471982</v>
      </c>
      <c r="V672" s="18">
        <f>VLOOKUP($A672&amp;"_"&amp;$C672,watf_2020!$A:$AD,19,FALSE)</f>
        <v>56124225</v>
      </c>
      <c r="W672" s="18">
        <f>VLOOKUP($A672&amp;"_"&amp;$C672,watf_2021!$A:$AD,18,FALSE)</f>
        <v>24922178</v>
      </c>
      <c r="X672" s="18">
        <f>VLOOKUP($A672&amp;"_"&amp;$C672,watf_2021!$A:$AD,19,FALSE)</f>
        <v>36667344.059644915</v>
      </c>
      <c r="Y672" s="18">
        <v>49659206</v>
      </c>
      <c r="Z672" s="18">
        <v>54777464.366214223</v>
      </c>
      <c r="AA672" s="18">
        <v>60041117.500517532</v>
      </c>
      <c r="AB672" s="18">
        <v>64314919.602449134</v>
      </c>
      <c r="AC672" s="18">
        <v>67687389.019370034</v>
      </c>
      <c r="AD672" s="18">
        <v>70477218.102920085</v>
      </c>
      <c r="AE672" s="18">
        <v>73603172.955125868</v>
      </c>
      <c r="AF672" s="18">
        <v>76511011.110964283</v>
      </c>
      <c r="AG672" s="18">
        <v>79516366.066087291</v>
      </c>
      <c r="AH672" s="18">
        <v>82535256.458577543</v>
      </c>
      <c r="AI672" s="18">
        <v>85577030.212761104</v>
      </c>
      <c r="AJ672" s="18">
        <v>88638503.137574732</v>
      </c>
      <c r="AK672" s="18">
        <v>91742735.454639196</v>
      </c>
      <c r="AL672" s="18">
        <v>94892549.56903398</v>
      </c>
      <c r="AM672" s="18">
        <v>98087183.135944486</v>
      </c>
      <c r="AN672" s="18">
        <v>101306508.98969805</v>
      </c>
      <c r="AO672" s="18">
        <v>104568565.31710152</v>
      </c>
      <c r="AP672" s="18">
        <v>107873727.11497477</v>
      </c>
      <c r="AQ672" s="18">
        <v>111230892.37012419</v>
      </c>
      <c r="AR672" s="18">
        <v>114587822.84666052</v>
      </c>
      <c r="AS672" s="18">
        <v>117959301.2988162</v>
      </c>
      <c r="AT672" s="18">
        <v>121342023.82464147</v>
      </c>
      <c r="AU672" s="18">
        <v>124740183.20562582</v>
      </c>
      <c r="AV672" s="18">
        <v>128142635.99088497</v>
      </c>
      <c r="AW672" s="18">
        <v>131561105.17914815</v>
      </c>
      <c r="AX672" s="18">
        <v>134992003.6912989</v>
      </c>
      <c r="AY672" s="18">
        <v>138439351.75597879</v>
      </c>
      <c r="AZ672" s="18">
        <v>141891750.92509308</v>
      </c>
      <c r="BA672" s="18">
        <v>145360885.34224012</v>
      </c>
      <c r="BB672" s="18">
        <v>148843032.47561657</v>
      </c>
      <c r="BC672" s="15">
        <v>152326118.61985493</v>
      </c>
    </row>
    <row r="673" spans="1:55" ht="16" x14ac:dyDescent="0.45">
      <c r="A673" s="19" t="s">
        <v>22</v>
      </c>
      <c r="B673" s="20" t="s">
        <v>20</v>
      </c>
      <c r="C673" s="21" t="s">
        <v>13</v>
      </c>
      <c r="D673" s="22" t="s">
        <v>20</v>
      </c>
      <c r="E673" s="23" t="s">
        <v>20</v>
      </c>
      <c r="F673" s="23" t="s">
        <v>20</v>
      </c>
      <c r="G673" s="23" t="s">
        <v>20</v>
      </c>
      <c r="H673" s="23" t="s">
        <v>20</v>
      </c>
      <c r="I673" s="23" t="s">
        <v>20</v>
      </c>
      <c r="J673" s="23" t="s">
        <v>20</v>
      </c>
      <c r="K673" s="23" t="s">
        <v>20</v>
      </c>
      <c r="L673" s="23" t="s">
        <v>20</v>
      </c>
      <c r="M673" s="23" t="s">
        <v>20</v>
      </c>
      <c r="N673" s="23" t="s">
        <v>20</v>
      </c>
      <c r="O673" s="23" t="s">
        <v>20</v>
      </c>
      <c r="P673" s="23" t="s">
        <v>20</v>
      </c>
      <c r="Q673" s="23" t="s">
        <v>20</v>
      </c>
      <c r="R673" s="24" t="e">
        <f>VLOOKUP($A673&amp;"_"&amp;$C673,watf_2016!$A:$AD,5,FALSE)</f>
        <v>#N/A</v>
      </c>
      <c r="S673" s="24">
        <f>VLOOKUP($A673&amp;"_"&amp;$C673,watf_2017!$A:$AD,18,FALSE)</f>
        <v>46103209</v>
      </c>
      <c r="T673" s="24">
        <f>VLOOKUP($A673&amp;"_"&amp;$C673,watf_2018!$A:$AD,18,FALSE)</f>
        <v>51655464</v>
      </c>
      <c r="U673" s="24">
        <f>VLOOKUP($A673&amp;"_"&amp;$C673,watf_2019!$A:$AD,18,FALSE)</f>
        <v>55186613</v>
      </c>
      <c r="V673" s="24">
        <f>VLOOKUP($A673&amp;"_"&amp;$C673,watf_2020!$A:$AD,19,FALSE)</f>
        <v>55496522</v>
      </c>
      <c r="W673" s="24">
        <f>VLOOKUP($A673&amp;"_"&amp;$C673,watf_2021!$A:$AD,18,FALSE)</f>
        <v>16590158</v>
      </c>
      <c r="X673" s="24">
        <f>VLOOKUP($A673&amp;"_"&amp;$C673,watf_2021!$A:$AD,19,FALSE)</f>
        <v>21426852.138056275</v>
      </c>
      <c r="Y673" s="24">
        <v>39014113</v>
      </c>
      <c r="Z673" s="24">
        <v>48689457.769237332</v>
      </c>
      <c r="AA673" s="24">
        <v>57495479.373813801</v>
      </c>
      <c r="AB673" s="24">
        <v>64443536.644962296</v>
      </c>
      <c r="AC673" s="24">
        <v>69790761.974313349</v>
      </c>
      <c r="AD673" s="24">
        <v>73797254.822868869</v>
      </c>
      <c r="AE673" s="24">
        <v>78240405.55594568</v>
      </c>
      <c r="AF673" s="24">
        <v>82558885.8779172</v>
      </c>
      <c r="AG673" s="24">
        <v>87041446.268623888</v>
      </c>
      <c r="AH673" s="24">
        <v>91559817.98008047</v>
      </c>
      <c r="AI673" s="24">
        <v>96113348.951877832</v>
      </c>
      <c r="AJ673" s="24">
        <v>100661262.73866263</v>
      </c>
      <c r="AK673" s="24">
        <v>105236532.77205966</v>
      </c>
      <c r="AL673" s="24">
        <v>109816386.21169356</v>
      </c>
      <c r="AM673" s="24">
        <v>114482414.34765735</v>
      </c>
      <c r="AN673" s="24">
        <v>119194986.23678613</v>
      </c>
      <c r="AO673" s="24">
        <v>124000642.34453264</v>
      </c>
      <c r="AP673" s="24">
        <v>128896022.69087006</v>
      </c>
      <c r="AQ673" s="24">
        <v>133897745.74155888</v>
      </c>
      <c r="AR673" s="24">
        <v>138894930.84111169</v>
      </c>
      <c r="AS673" s="24">
        <v>143923580.56317064</v>
      </c>
      <c r="AT673" s="24">
        <v>148971891.42418185</v>
      </c>
      <c r="AU673" s="24">
        <v>154052199.72132578</v>
      </c>
      <c r="AV673" s="24">
        <v>159127937.12862906</v>
      </c>
      <c r="AW673" s="24">
        <v>164235355.9807117</v>
      </c>
      <c r="AX673" s="24">
        <v>169362596.60179856</v>
      </c>
      <c r="AY673" s="24">
        <v>174522088.56906071</v>
      </c>
      <c r="AZ673" s="24">
        <v>179677042.07010093</v>
      </c>
      <c r="BA673" s="24">
        <v>184863945.57178041</v>
      </c>
      <c r="BB673" s="24">
        <v>190070872.75434253</v>
      </c>
      <c r="BC673" s="21">
        <v>195290377.54168302</v>
      </c>
    </row>
    <row r="674" spans="1:55" ht="16" x14ac:dyDescent="0.45">
      <c r="A674" s="13" t="s">
        <v>23</v>
      </c>
      <c r="B674" s="14" t="s">
        <v>20</v>
      </c>
      <c r="C674" s="15" t="s">
        <v>13</v>
      </c>
      <c r="D674" s="16" t="s">
        <v>20</v>
      </c>
      <c r="E674" s="17" t="s">
        <v>20</v>
      </c>
      <c r="F674" s="17" t="s">
        <v>20</v>
      </c>
      <c r="G674" s="17" t="s">
        <v>20</v>
      </c>
      <c r="H674" s="17" t="s">
        <v>20</v>
      </c>
      <c r="I674" s="17" t="s">
        <v>20</v>
      </c>
      <c r="J674" s="17" t="s">
        <v>20</v>
      </c>
      <c r="K674" s="17" t="s">
        <v>20</v>
      </c>
      <c r="L674" s="17" t="s">
        <v>20</v>
      </c>
      <c r="M674" s="17" t="s">
        <v>20</v>
      </c>
      <c r="N674" s="17" t="s">
        <v>20</v>
      </c>
      <c r="O674" s="17" t="s">
        <v>20</v>
      </c>
      <c r="P674" s="17" t="s">
        <v>20</v>
      </c>
      <c r="Q674" s="17" t="s">
        <v>20</v>
      </c>
      <c r="R674" s="18" t="e">
        <f>VLOOKUP($A674&amp;"_"&amp;$C674,watf_2016!$A:$AD,5,FALSE)</f>
        <v>#N/A</v>
      </c>
      <c r="S674" s="18">
        <f>VLOOKUP($A674&amp;"_"&amp;$C674,watf_2017!$A:$AD,18,FALSE)</f>
        <v>99355842</v>
      </c>
      <c r="T674" s="18">
        <f>VLOOKUP($A674&amp;"_"&amp;$C674,watf_2018!$A:$AD,18,FALSE)</f>
        <v>106278988</v>
      </c>
      <c r="U674" s="18">
        <f>VLOOKUP($A674&amp;"_"&amp;$C674,watf_2019!$A:$AD,18,FALSE)</f>
        <v>113971618</v>
      </c>
      <c r="V674" s="18">
        <f>VLOOKUP($A674&amp;"_"&amp;$C674,watf_2020!$A:$AD,19,FALSE)</f>
        <v>116051383</v>
      </c>
      <c r="W674" s="18">
        <f>VLOOKUP($A674&amp;"_"&amp;$C674,watf_2021!$A:$AD,18,FALSE)</f>
        <v>42838877</v>
      </c>
      <c r="X674" s="18">
        <f>VLOOKUP($A674&amp;"_"&amp;$C674,watf_2021!$A:$AD,19,FALSE)</f>
        <v>59436227.610486552</v>
      </c>
      <c r="Y674" s="18">
        <v>91050524</v>
      </c>
      <c r="Z674" s="18">
        <v>108972168.56373116</v>
      </c>
      <c r="AA674" s="18">
        <v>122882233.57370117</v>
      </c>
      <c r="AB674" s="18">
        <v>133976972.49411337</v>
      </c>
      <c r="AC674" s="18">
        <v>142648533.73114312</v>
      </c>
      <c r="AD674" s="18">
        <v>149375773.15463442</v>
      </c>
      <c r="AE674" s="18">
        <v>156956371.67431051</v>
      </c>
      <c r="AF674" s="18">
        <v>164122020.06837273</v>
      </c>
      <c r="AG674" s="18">
        <v>171570964.7359589</v>
      </c>
      <c r="AH674" s="18">
        <v>179090588.76535699</v>
      </c>
      <c r="AI674" s="18">
        <v>186685455.14349055</v>
      </c>
      <c r="AJ674" s="18">
        <v>194308036.07201901</v>
      </c>
      <c r="AK674" s="18">
        <v>202009606.69979697</v>
      </c>
      <c r="AL674" s="18">
        <v>209767836.77424017</v>
      </c>
      <c r="AM674" s="18">
        <v>217667138.89253131</v>
      </c>
      <c r="AN674" s="18">
        <v>225649603.56580967</v>
      </c>
      <c r="AO674" s="18">
        <v>233774548.34923628</v>
      </c>
      <c r="AP674" s="18">
        <v>242038653.55912635</v>
      </c>
      <c r="AQ674" s="18">
        <v>250467188.11698908</v>
      </c>
      <c r="AR674" s="18">
        <v>258895516.94129142</v>
      </c>
      <c r="AS674" s="18">
        <v>267373348.65196174</v>
      </c>
      <c r="AT674" s="18">
        <v>275885545.05408633</v>
      </c>
      <c r="AU674" s="18">
        <v>284448456.9662869</v>
      </c>
      <c r="AV674" s="18">
        <v>293014295.1623497</v>
      </c>
      <c r="AW674" s="18">
        <v>301630306.66222233</v>
      </c>
      <c r="AX674" s="18">
        <v>310281292.71751833</v>
      </c>
      <c r="AY674" s="18">
        <v>318983751.0955019</v>
      </c>
      <c r="AZ674" s="18">
        <v>327689602.09937692</v>
      </c>
      <c r="BA674" s="18">
        <v>336446438.13992774</v>
      </c>
      <c r="BB674" s="18">
        <v>345238988.33913475</v>
      </c>
      <c r="BC674" s="15">
        <v>354047776.85890627</v>
      </c>
    </row>
    <row r="675" spans="1:55" ht="16" x14ac:dyDescent="0.45">
      <c r="A675" s="19" t="s">
        <v>24</v>
      </c>
      <c r="B675" s="20" t="s">
        <v>20</v>
      </c>
      <c r="C675" s="21" t="s">
        <v>13</v>
      </c>
      <c r="D675" s="22" t="s">
        <v>20</v>
      </c>
      <c r="E675" s="23" t="s">
        <v>20</v>
      </c>
      <c r="F675" s="23" t="s">
        <v>20</v>
      </c>
      <c r="G675" s="23" t="s">
        <v>20</v>
      </c>
      <c r="H675" s="23" t="s">
        <v>20</v>
      </c>
      <c r="I675" s="23" t="s">
        <v>20</v>
      </c>
      <c r="J675" s="23" t="s">
        <v>20</v>
      </c>
      <c r="K675" s="23" t="s">
        <v>20</v>
      </c>
      <c r="L675" s="23" t="s">
        <v>20</v>
      </c>
      <c r="M675" s="23" t="s">
        <v>20</v>
      </c>
      <c r="N675" s="23" t="s">
        <v>20</v>
      </c>
      <c r="O675" s="23" t="s">
        <v>20</v>
      </c>
      <c r="P675" s="23" t="s">
        <v>20</v>
      </c>
      <c r="Q675" s="23" t="s">
        <v>20</v>
      </c>
      <c r="R675" s="24" t="e">
        <f>VLOOKUP($A675&amp;"_"&amp;$C675,watf_2016!$A:$AD,5,FALSE)</f>
        <v>#N/A</v>
      </c>
      <c r="S675" s="24">
        <f>VLOOKUP($A675&amp;"_"&amp;$C675,watf_2017!$A:$AD,18,FALSE)</f>
        <v>1155506</v>
      </c>
      <c r="T675" s="24">
        <f>VLOOKUP($A675&amp;"_"&amp;$C675,watf_2018!$A:$AD,18,FALSE)</f>
        <v>1416893</v>
      </c>
      <c r="U675" s="24">
        <f>VLOOKUP($A675&amp;"_"&amp;$C675,watf_2019!$A:$AD,18,FALSE)</f>
        <v>1600472.9489999998</v>
      </c>
      <c r="V675" s="24">
        <f>VLOOKUP($A675&amp;"_"&amp;$C675,watf_2020!$A:$AD,19,FALSE)</f>
        <v>1575459</v>
      </c>
      <c r="W675" s="24">
        <f>VLOOKUP($A675&amp;"_"&amp;$C675,watf_2021!$A:$AD,18,FALSE)</f>
        <v>1313797.655</v>
      </c>
      <c r="X675" s="24">
        <f>VLOOKUP($A675&amp;"_"&amp;$C675,watf_2021!$A:$AD,19,FALSE)</f>
        <v>1321809.5568224385</v>
      </c>
      <c r="Y675" s="24">
        <v>1438318.8709999998</v>
      </c>
      <c r="Z675" s="24">
        <v>1478836.1039575769</v>
      </c>
      <c r="AA675" s="24">
        <v>1606223.8304340653</v>
      </c>
      <c r="AB675" s="24">
        <v>1793965.1264853077</v>
      </c>
      <c r="AC675" s="24">
        <v>1928447.7880895785</v>
      </c>
      <c r="AD675" s="24">
        <v>2037808.1834277255</v>
      </c>
      <c r="AE675" s="24">
        <v>2132954.0510820649</v>
      </c>
      <c r="AF675" s="24">
        <v>2223618.1238453905</v>
      </c>
      <c r="AG675" s="24">
        <v>2314563.3675314169</v>
      </c>
      <c r="AH675" s="24">
        <v>2403298.9028815306</v>
      </c>
      <c r="AI675" s="24">
        <v>2489533.631111234</v>
      </c>
      <c r="AJ675" s="24">
        <v>2573192.7830216433</v>
      </c>
      <c r="AK675" s="24">
        <v>2653954.2882524077</v>
      </c>
      <c r="AL675" s="24">
        <v>2731269.6507291961</v>
      </c>
      <c r="AM675" s="24">
        <v>2807335.307337366</v>
      </c>
      <c r="AN675" s="24">
        <v>2882516.8820759915</v>
      </c>
      <c r="AO675" s="24">
        <v>2956486.8624269404</v>
      </c>
      <c r="AP675" s="24">
        <v>3029859.7735840036</v>
      </c>
      <c r="AQ675" s="24">
        <v>3102660.6503745303</v>
      </c>
      <c r="AR675" s="24">
        <v>3175601.1592305792</v>
      </c>
      <c r="AS675" s="24">
        <v>3248240.9661183627</v>
      </c>
      <c r="AT675" s="24">
        <v>3320910.681021044</v>
      </c>
      <c r="AU675" s="24">
        <v>3393619.1424982725</v>
      </c>
      <c r="AV675" s="24">
        <v>3466415.8449273068</v>
      </c>
      <c r="AW675" s="24">
        <v>3538961.7578403549</v>
      </c>
      <c r="AX675" s="24">
        <v>3611566.0185906845</v>
      </c>
      <c r="AY675" s="24">
        <v>3684154.3689470347</v>
      </c>
      <c r="AZ675" s="24">
        <v>3756909.2537089367</v>
      </c>
      <c r="BA675" s="24">
        <v>3829347.9167022873</v>
      </c>
      <c r="BB675" s="24">
        <v>3901898.1418924495</v>
      </c>
      <c r="BC675" s="21">
        <v>3974058.5536739696</v>
      </c>
    </row>
    <row r="676" spans="1:55" ht="16" x14ac:dyDescent="0.45">
      <c r="A676" s="13" t="s">
        <v>25</v>
      </c>
      <c r="B676" s="14" t="s">
        <v>20</v>
      </c>
      <c r="C676" s="15" t="s">
        <v>13</v>
      </c>
      <c r="D676" s="16" t="s">
        <v>20</v>
      </c>
      <c r="E676" s="17" t="s">
        <v>20</v>
      </c>
      <c r="F676" s="17" t="s">
        <v>20</v>
      </c>
      <c r="G676" s="17" t="s">
        <v>20</v>
      </c>
      <c r="H676" s="17" t="s">
        <v>20</v>
      </c>
      <c r="I676" s="17" t="s">
        <v>20</v>
      </c>
      <c r="J676" s="17" t="s">
        <v>20</v>
      </c>
      <c r="K676" s="17" t="s">
        <v>20</v>
      </c>
      <c r="L676" s="17" t="s">
        <v>20</v>
      </c>
      <c r="M676" s="17" t="s">
        <v>20</v>
      </c>
      <c r="N676" s="17" t="s">
        <v>20</v>
      </c>
      <c r="O676" s="17" t="s">
        <v>20</v>
      </c>
      <c r="P676" s="17" t="s">
        <v>20</v>
      </c>
      <c r="Q676" s="17" t="s">
        <v>20</v>
      </c>
      <c r="R676" s="18" t="e">
        <f>VLOOKUP($A676&amp;"_"&amp;$C676,watf_2016!$A:$AD,5,FALSE)</f>
        <v>#N/A</v>
      </c>
      <c r="S676" s="18">
        <f>VLOOKUP($A676&amp;"_"&amp;$C676,watf_2017!$A:$AD,18,FALSE)</f>
        <v>1648783</v>
      </c>
      <c r="T676" s="18">
        <f>VLOOKUP($A676&amp;"_"&amp;$C676,watf_2018!$A:$AD,18,FALSE)</f>
        <v>1785451</v>
      </c>
      <c r="U676" s="18">
        <f>VLOOKUP($A676&amp;"_"&amp;$C676,watf_2019!$A:$AD,18,FALSE)</f>
        <v>1858218</v>
      </c>
      <c r="V676" s="18">
        <f>VLOOKUP($A676&amp;"_"&amp;$C676,watf_2020!$A:$AD,19,FALSE)</f>
        <v>1852836</v>
      </c>
      <c r="W676" s="18">
        <f>VLOOKUP($A676&amp;"_"&amp;$C676,watf_2021!$A:$AD,18,FALSE)</f>
        <v>950433</v>
      </c>
      <c r="X676" s="18">
        <f>VLOOKUP($A676&amp;"_"&amp;$C676,watf_2021!$A:$AD,19,FALSE)</f>
        <v>1220919.9326472967</v>
      </c>
      <c r="Y676" s="18">
        <v>1659837</v>
      </c>
      <c r="Z676" s="18">
        <v>1906777.4449388385</v>
      </c>
      <c r="AA676" s="18">
        <v>2065219.8200883893</v>
      </c>
      <c r="AB676" s="18">
        <v>2195018.6490187091</v>
      </c>
      <c r="AC676" s="18">
        <v>2294803.2926486046</v>
      </c>
      <c r="AD676" s="18">
        <v>2370509.1271450054</v>
      </c>
      <c r="AE676" s="18">
        <v>2443888.7855669684</v>
      </c>
      <c r="AF676" s="18">
        <v>2509793.0736101903</v>
      </c>
      <c r="AG676" s="18">
        <v>2580059.5649500904</v>
      </c>
      <c r="AH676" s="18">
        <v>2651989.9599935017</v>
      </c>
      <c r="AI676" s="18">
        <v>2726431.1442275634</v>
      </c>
      <c r="AJ676" s="18">
        <v>2801150.9781306456</v>
      </c>
      <c r="AK676" s="18">
        <v>2876401.9173712903</v>
      </c>
      <c r="AL676" s="18">
        <v>2951402.4073174461</v>
      </c>
      <c r="AM676" s="18">
        <v>3027785.6893337527</v>
      </c>
      <c r="AN676" s="18">
        <v>3103175.8493103092</v>
      </c>
      <c r="AO676" s="18">
        <v>3179809.7810107516</v>
      </c>
      <c r="AP676" s="18">
        <v>3257131.6435775664</v>
      </c>
      <c r="AQ676" s="18">
        <v>3335924.9573268672</v>
      </c>
      <c r="AR676" s="18">
        <v>3412201.2117802026</v>
      </c>
      <c r="AS676" s="18">
        <v>3487987.903409203</v>
      </c>
      <c r="AT676" s="18">
        <v>3562642.8692699783</v>
      </c>
      <c r="AU676" s="18">
        <v>3636858.8703632881</v>
      </c>
      <c r="AV676" s="18">
        <v>3708646.3682805081</v>
      </c>
      <c r="AW676" s="18">
        <v>3780018.5090118805</v>
      </c>
      <c r="AX676" s="18">
        <v>3850336.2425141302</v>
      </c>
      <c r="AY676" s="18">
        <v>3920286.8038064046</v>
      </c>
      <c r="AZ676" s="18">
        <v>3987892.4381209482</v>
      </c>
      <c r="BA676" s="18">
        <v>4055152.412284961</v>
      </c>
      <c r="BB676" s="18">
        <v>4121430.7291245656</v>
      </c>
      <c r="BC676" s="15">
        <v>4188461.5108166379</v>
      </c>
    </row>
    <row r="677" spans="1:55" ht="16" x14ac:dyDescent="0.45">
      <c r="A677" s="19" t="s">
        <v>19</v>
      </c>
      <c r="B677" s="20" t="s">
        <v>20</v>
      </c>
      <c r="C677" s="21" t="s">
        <v>14</v>
      </c>
      <c r="D677" s="22" t="s">
        <v>20</v>
      </c>
      <c r="E677" s="23" t="s">
        <v>20</v>
      </c>
      <c r="F677" s="23" t="s">
        <v>20</v>
      </c>
      <c r="G677" s="23" t="s">
        <v>20</v>
      </c>
      <c r="H677" s="23" t="s">
        <v>20</v>
      </c>
      <c r="I677" s="23" t="s">
        <v>20</v>
      </c>
      <c r="J677" s="23" t="s">
        <v>20</v>
      </c>
      <c r="K677" s="23" t="s">
        <v>20</v>
      </c>
      <c r="L677" s="23" t="s">
        <v>20</v>
      </c>
      <c r="M677" s="23" t="s">
        <v>20</v>
      </c>
      <c r="N677" s="23" t="s">
        <v>20</v>
      </c>
      <c r="O677" s="23" t="s">
        <v>20</v>
      </c>
      <c r="P677" s="23" t="s">
        <v>20</v>
      </c>
      <c r="Q677" s="23" t="s">
        <v>20</v>
      </c>
      <c r="R677" s="24" t="e">
        <f>VLOOKUP($A677&amp;"_"&amp;$C677,watf_2016!$A:$AD,5,FALSE)</f>
        <v>#N/A</v>
      </c>
      <c r="S677" s="24">
        <f>VLOOKUP($A677&amp;"_"&amp;$C677,watf_2017!$A:$AD,18,FALSE)</f>
        <v>1364340611</v>
      </c>
      <c r="T677" s="24">
        <f>VLOOKUP($A677&amp;"_"&amp;$C677,watf_2018!$A:$AD,18,FALSE)</f>
        <v>1530583083.7</v>
      </c>
      <c r="U677" s="24">
        <f>VLOOKUP($A677&amp;"_"&amp;$C677,watf_2019!$A:$AD,18,FALSE)</f>
        <v>1713311183.146471</v>
      </c>
      <c r="V677" s="24">
        <f>VLOOKUP($A677&amp;"_"&amp;$C677,watf_2020!$A:$AD,19,FALSE)</f>
        <v>1808387744</v>
      </c>
      <c r="W677" s="24">
        <f>VLOOKUP($A677&amp;"_"&amp;$C677,watf_2021!$A:$AD,18,FALSE)</f>
        <v>1139313048.5999999</v>
      </c>
      <c r="X677" s="24">
        <f>VLOOKUP($A677&amp;"_"&amp;$C677,watf_2021!$A:$AD,19,FALSE)</f>
        <v>1245585680.0460551</v>
      </c>
      <c r="Y677" s="24">
        <v>1076381732</v>
      </c>
      <c r="Z677" s="24">
        <v>1726829001.9234059</v>
      </c>
      <c r="AA677" s="24">
        <v>1919198519.5373724</v>
      </c>
      <c r="AB677" s="24">
        <v>2123627772.7186909</v>
      </c>
      <c r="AC677" s="24">
        <v>2328087732.2492075</v>
      </c>
      <c r="AD677" s="24">
        <v>2490436163.2694697</v>
      </c>
      <c r="AE677" s="24">
        <v>2618727605.1945996</v>
      </c>
      <c r="AF677" s="24">
        <v>2752650085.3512664</v>
      </c>
      <c r="AG677" s="24">
        <v>2886251082.5500479</v>
      </c>
      <c r="AH677" s="24">
        <v>3019430665.6639905</v>
      </c>
      <c r="AI677" s="24">
        <v>3153443148.9574709</v>
      </c>
      <c r="AJ677" s="24">
        <v>3287402828.868638</v>
      </c>
      <c r="AK677" s="24">
        <v>3419156297.6833019</v>
      </c>
      <c r="AL677" s="24">
        <v>3549594873.148829</v>
      </c>
      <c r="AM677" s="24">
        <v>3674446167.2304854</v>
      </c>
      <c r="AN677" s="24">
        <v>3796584178.2110515</v>
      </c>
      <c r="AO677" s="24">
        <v>3917267193.0828366</v>
      </c>
      <c r="AP677" s="24">
        <v>4036300932.5622735</v>
      </c>
      <c r="AQ677" s="24">
        <v>4154203567.1956139</v>
      </c>
      <c r="AR677" s="24">
        <v>4271182051.0625944</v>
      </c>
      <c r="AS677" s="24">
        <v>4388127889.8912678</v>
      </c>
      <c r="AT677" s="24">
        <v>4504682751.3121929</v>
      </c>
      <c r="AU677" s="24">
        <v>4621196809.206274</v>
      </c>
      <c r="AV677" s="24">
        <v>4736366881.0071669</v>
      </c>
      <c r="AW677" s="24">
        <v>4851063575.839468</v>
      </c>
      <c r="AX677" s="24">
        <v>4964865021.140954</v>
      </c>
      <c r="AY677" s="24">
        <v>5078073465.251174</v>
      </c>
      <c r="AZ677" s="24">
        <v>5189279482.158783</v>
      </c>
      <c r="BA677" s="24">
        <v>5299308235.6940699</v>
      </c>
      <c r="BB677" s="24">
        <v>5407643297.918416</v>
      </c>
      <c r="BC677" s="21">
        <v>5513965409.7710505</v>
      </c>
    </row>
    <row r="678" spans="1:55" ht="16" x14ac:dyDescent="0.45">
      <c r="A678" s="13" t="s">
        <v>22</v>
      </c>
      <c r="B678" s="14" t="s">
        <v>20</v>
      </c>
      <c r="C678" s="15" t="s">
        <v>14</v>
      </c>
      <c r="D678" s="16" t="s">
        <v>20</v>
      </c>
      <c r="E678" s="17" t="s">
        <v>20</v>
      </c>
      <c r="F678" s="17" t="s">
        <v>20</v>
      </c>
      <c r="G678" s="17" t="s">
        <v>20</v>
      </c>
      <c r="H678" s="17" t="s">
        <v>20</v>
      </c>
      <c r="I678" s="17" t="s">
        <v>20</v>
      </c>
      <c r="J678" s="17" t="s">
        <v>20</v>
      </c>
      <c r="K678" s="17" t="s">
        <v>20</v>
      </c>
      <c r="L678" s="17" t="s">
        <v>20</v>
      </c>
      <c r="M678" s="17" t="s">
        <v>20</v>
      </c>
      <c r="N678" s="17" t="s">
        <v>20</v>
      </c>
      <c r="O678" s="17" t="s">
        <v>20</v>
      </c>
      <c r="P678" s="17" t="s">
        <v>20</v>
      </c>
      <c r="Q678" s="17" t="s">
        <v>20</v>
      </c>
      <c r="R678" s="18" t="e">
        <f>VLOOKUP($A678&amp;"_"&amp;$C678,watf_2016!$A:$AD,5,FALSE)</f>
        <v>#N/A</v>
      </c>
      <c r="S678" s="18">
        <f>VLOOKUP($A678&amp;"_"&amp;$C678,watf_2017!$A:$AD,18,FALSE)</f>
        <v>258248647</v>
      </c>
      <c r="T678" s="18">
        <f>VLOOKUP($A678&amp;"_"&amp;$C678,watf_2018!$A:$AD,18,FALSE)</f>
        <v>291959128.30000001</v>
      </c>
      <c r="U678" s="18">
        <f>VLOOKUP($A678&amp;"_"&amp;$C678,watf_2019!$A:$AD,18,FALSE)</f>
        <v>326618051.8535291</v>
      </c>
      <c r="V678" s="18">
        <f>VLOOKUP($A678&amp;"_"&amp;$C678,watf_2020!$A:$AD,19,FALSE)</f>
        <v>345750601</v>
      </c>
      <c r="W678" s="18">
        <f>VLOOKUP($A678&amp;"_"&amp;$C678,watf_2021!$A:$AD,18,FALSE)</f>
        <v>65166691.370000005</v>
      </c>
      <c r="X678" s="18">
        <f>VLOOKUP($A678&amp;"_"&amp;$C678,watf_2021!$A:$AD,19,FALSE)</f>
        <v>56820771.577859975</v>
      </c>
      <c r="Y678" s="18">
        <v>103355494</v>
      </c>
      <c r="Z678" s="18">
        <v>193616315.43794566</v>
      </c>
      <c r="AA678" s="18">
        <v>283685199.43406665</v>
      </c>
      <c r="AB678" s="18">
        <v>355293596.47737181</v>
      </c>
      <c r="AC678" s="18">
        <v>409538083.1461764</v>
      </c>
      <c r="AD678" s="18">
        <v>451785755.05389005</v>
      </c>
      <c r="AE678" s="18">
        <v>489814897.516743</v>
      </c>
      <c r="AF678" s="18">
        <v>525093652.92903495</v>
      </c>
      <c r="AG678" s="18">
        <v>561855687.1488421</v>
      </c>
      <c r="AH678" s="18">
        <v>599027296.7606802</v>
      </c>
      <c r="AI678" s="18">
        <v>637674381.98281801</v>
      </c>
      <c r="AJ678" s="18">
        <v>677862761.79205346</v>
      </c>
      <c r="AK678" s="18">
        <v>718947334.03274846</v>
      </c>
      <c r="AL678" s="18">
        <v>760825444.03009391</v>
      </c>
      <c r="AM678" s="18">
        <v>804008355.89021707</v>
      </c>
      <c r="AN678" s="18">
        <v>848544327.75455689</v>
      </c>
      <c r="AO678" s="18">
        <v>894618118.39404333</v>
      </c>
      <c r="AP678" s="18">
        <v>942345980.34886611</v>
      </c>
      <c r="AQ678" s="18">
        <v>991881323.16759682</v>
      </c>
      <c r="AR678" s="18">
        <v>1041354242.620634</v>
      </c>
      <c r="AS678" s="18">
        <v>1090794828.0250864</v>
      </c>
      <c r="AT678" s="18">
        <v>1140348760.6807711</v>
      </c>
      <c r="AU678" s="18">
        <v>1189525974.939955</v>
      </c>
      <c r="AV678" s="18">
        <v>1238772278.8262191</v>
      </c>
      <c r="AW678" s="18">
        <v>1288125054.0609126</v>
      </c>
      <c r="AX678" s="18">
        <v>1337208671.0193784</v>
      </c>
      <c r="AY678" s="18">
        <v>1386194569.6436367</v>
      </c>
      <c r="AZ678" s="18">
        <v>1435027182.0974836</v>
      </c>
      <c r="BA678" s="18">
        <v>1483722798.7903094</v>
      </c>
      <c r="BB678" s="18">
        <v>1532247671.3504319</v>
      </c>
      <c r="BC678" s="15">
        <v>1580576495.8736899</v>
      </c>
    </row>
    <row r="679" spans="1:55" ht="16" x14ac:dyDescent="0.45">
      <c r="A679" s="19" t="s">
        <v>23</v>
      </c>
      <c r="B679" s="20" t="s">
        <v>20</v>
      </c>
      <c r="C679" s="21" t="s">
        <v>14</v>
      </c>
      <c r="D679" s="22" t="s">
        <v>20</v>
      </c>
      <c r="E679" s="23" t="s">
        <v>20</v>
      </c>
      <c r="F679" s="23" t="s">
        <v>20</v>
      </c>
      <c r="G679" s="23" t="s">
        <v>20</v>
      </c>
      <c r="H679" s="23" t="s">
        <v>20</v>
      </c>
      <c r="I679" s="23" t="s">
        <v>20</v>
      </c>
      <c r="J679" s="23" t="s">
        <v>20</v>
      </c>
      <c r="K679" s="23" t="s">
        <v>20</v>
      </c>
      <c r="L679" s="23" t="s">
        <v>20</v>
      </c>
      <c r="M679" s="23" t="s">
        <v>20</v>
      </c>
      <c r="N679" s="23" t="s">
        <v>20</v>
      </c>
      <c r="O679" s="23" t="s">
        <v>20</v>
      </c>
      <c r="P679" s="23" t="s">
        <v>20</v>
      </c>
      <c r="Q679" s="23" t="s">
        <v>20</v>
      </c>
      <c r="R679" s="24" t="e">
        <f>VLOOKUP($A679&amp;"_"&amp;$C679,watf_2016!$A:$AD,5,FALSE)</f>
        <v>#N/A</v>
      </c>
      <c r="S679" s="24">
        <f>VLOOKUP($A679&amp;"_"&amp;$C679,watf_2017!$A:$AD,18,FALSE)</f>
        <v>1669901463</v>
      </c>
      <c r="T679" s="24">
        <f>VLOOKUP($A679&amp;"_"&amp;$C679,watf_2018!$A:$AD,18,FALSE)</f>
        <v>1874980312</v>
      </c>
      <c r="U679" s="24">
        <f>VLOOKUP($A679&amp;"_"&amp;$C679,watf_2019!$A:$AD,18,FALSE)</f>
        <v>2062486155</v>
      </c>
      <c r="V679" s="24">
        <f>VLOOKUP($A679&amp;"_"&amp;$C679,watf_2020!$A:$AD,19,FALSE)</f>
        <v>2174186954</v>
      </c>
      <c r="W679" s="24">
        <f>VLOOKUP($A679&amp;"_"&amp;$C679,watf_2021!$A:$AD,18,FALSE)</f>
        <v>1237132684.97</v>
      </c>
      <c r="X679" s="24">
        <f>VLOOKUP($A679&amp;"_"&amp;$C679,watf_2021!$A:$AD,19,FALSE)</f>
        <v>1326018755.7924178</v>
      </c>
      <c r="Y679" s="24">
        <v>1197385452</v>
      </c>
      <c r="Z679" s="24">
        <v>1944005942.8909106</v>
      </c>
      <c r="AA679" s="24">
        <v>2229064702.448844</v>
      </c>
      <c r="AB679" s="24">
        <v>2509753669.3011837</v>
      </c>
      <c r="AC679" s="24">
        <v>2773636675.9644451</v>
      </c>
      <c r="AD679" s="24">
        <v>2986756943.7756982</v>
      </c>
      <c r="AE679" s="24">
        <v>3156095550.6055565</v>
      </c>
      <c r="AF679" s="24">
        <v>3327561656.9308534</v>
      </c>
      <c r="AG679" s="24">
        <v>3499554906.8099074</v>
      </c>
      <c r="AH679" s="24">
        <v>3671289626.279922</v>
      </c>
      <c r="AI679" s="24">
        <v>3844986072.7231345</v>
      </c>
      <c r="AJ679" s="24">
        <v>4020042492.1270175</v>
      </c>
      <c r="AK679" s="24">
        <v>4193768238.1699543</v>
      </c>
      <c r="AL679" s="24">
        <v>4366972193.9171848</v>
      </c>
      <c r="AM679" s="24">
        <v>4536051095.339076</v>
      </c>
      <c r="AN679" s="24">
        <v>4703922783.0729017</v>
      </c>
      <c r="AO679" s="24">
        <v>4871785498.7618465</v>
      </c>
      <c r="AP679" s="24">
        <v>5039627829.9036703</v>
      </c>
      <c r="AQ679" s="24">
        <v>5208041462.0117798</v>
      </c>
      <c r="AR679" s="24">
        <v>5375614956.4051523</v>
      </c>
      <c r="AS679" s="24">
        <v>5543052024.9953728</v>
      </c>
      <c r="AT679" s="24">
        <v>5710213673.9861565</v>
      </c>
      <c r="AU679" s="24">
        <v>5876923515.007513</v>
      </c>
      <c r="AV679" s="24">
        <v>6042521010.7826414</v>
      </c>
      <c r="AW679" s="24">
        <v>6207696396.4313393</v>
      </c>
      <c r="AX679" s="24">
        <v>6371757139.6800575</v>
      </c>
      <c r="AY679" s="24">
        <v>6535107551.3247862</v>
      </c>
      <c r="AZ679" s="24">
        <v>6696512362.8982248</v>
      </c>
      <c r="BA679" s="24">
        <v>6856598227.5494556</v>
      </c>
      <c r="BB679" s="24">
        <v>7014906923.5636587</v>
      </c>
      <c r="BC679" s="21">
        <v>7171052925.1499815</v>
      </c>
    </row>
    <row r="680" spans="1:55" ht="16" x14ac:dyDescent="0.45">
      <c r="A680" s="13" t="s">
        <v>24</v>
      </c>
      <c r="B680" s="14" t="s">
        <v>20</v>
      </c>
      <c r="C680" s="15" t="s">
        <v>14</v>
      </c>
      <c r="D680" s="16" t="s">
        <v>20</v>
      </c>
      <c r="E680" s="17" t="s">
        <v>20</v>
      </c>
      <c r="F680" s="17" t="s">
        <v>20</v>
      </c>
      <c r="G680" s="17" t="s">
        <v>20</v>
      </c>
      <c r="H680" s="17" t="s">
        <v>20</v>
      </c>
      <c r="I680" s="17" t="s">
        <v>20</v>
      </c>
      <c r="J680" s="17" t="s">
        <v>20</v>
      </c>
      <c r="K680" s="17" t="s">
        <v>20</v>
      </c>
      <c r="L680" s="17" t="s">
        <v>20</v>
      </c>
      <c r="M680" s="17" t="s">
        <v>20</v>
      </c>
      <c r="N680" s="17" t="s">
        <v>20</v>
      </c>
      <c r="O680" s="17" t="s">
        <v>20</v>
      </c>
      <c r="P680" s="17" t="s">
        <v>20</v>
      </c>
      <c r="Q680" s="17" t="s">
        <v>20</v>
      </c>
      <c r="R680" s="18" t="e">
        <f>VLOOKUP($A680&amp;"_"&amp;$C680,watf_2016!$A:$AD,5,FALSE)</f>
        <v>#N/A</v>
      </c>
      <c r="S680" s="18">
        <f>VLOOKUP($A680&amp;"_"&amp;$C680,watf_2017!$A:$AD,18,FALSE)</f>
        <v>20471918</v>
      </c>
      <c r="T680" s="18">
        <f>VLOOKUP($A680&amp;"_"&amp;$C680,watf_2018!$A:$AD,18,FALSE)</f>
        <v>22225872</v>
      </c>
      <c r="U680" s="18">
        <f>VLOOKUP($A680&amp;"_"&amp;$C680,watf_2019!$A:$AD,18,FALSE)</f>
        <v>23124253.329000004</v>
      </c>
      <c r="V680" s="18">
        <f>VLOOKUP($A680&amp;"_"&amp;$C680,watf_2020!$A:$AD,19,FALSE)</f>
        <v>23305093</v>
      </c>
      <c r="W680" s="18">
        <f>VLOOKUP($A680&amp;"_"&amp;$C680,watf_2021!$A:$AD,18,FALSE)</f>
        <v>20806711.921999998</v>
      </c>
      <c r="X680" s="18">
        <f>VLOOKUP($A680&amp;"_"&amp;$C680,watf_2021!$A:$AD,19,FALSE)</f>
        <v>22901136.217205353</v>
      </c>
      <c r="Y680" s="18">
        <v>20083729.168999989</v>
      </c>
      <c r="Z680" s="18">
        <v>20646678.95681702</v>
      </c>
      <c r="AA680" s="18">
        <v>22695378.492056906</v>
      </c>
      <c r="AB680" s="18">
        <v>25187413.776473042</v>
      </c>
      <c r="AC680" s="18">
        <v>27213444.047058925</v>
      </c>
      <c r="AD680" s="18">
        <v>28941171.219621737</v>
      </c>
      <c r="AE680" s="18">
        <v>30213584.577125087</v>
      </c>
      <c r="AF680" s="18">
        <v>31476341.903252829</v>
      </c>
      <c r="AG680" s="18">
        <v>32722231.544782948</v>
      </c>
      <c r="AH680" s="18">
        <v>33974731.070390277</v>
      </c>
      <c r="AI680" s="18">
        <v>35204445.232101105</v>
      </c>
      <c r="AJ680" s="18">
        <v>36413026.799619623</v>
      </c>
      <c r="AK680" s="18">
        <v>37567953.534074143</v>
      </c>
      <c r="AL680" s="18">
        <v>38713361.317100793</v>
      </c>
      <c r="AM680" s="18">
        <v>39825743.256862953</v>
      </c>
      <c r="AN680" s="18">
        <v>40945911.750256158</v>
      </c>
      <c r="AO680" s="18">
        <v>42029512.811166309</v>
      </c>
      <c r="AP680" s="18">
        <v>43115373.566492483</v>
      </c>
      <c r="AQ680" s="18">
        <v>44190446.133918889</v>
      </c>
      <c r="AR680" s="18">
        <v>45284224.140146285</v>
      </c>
      <c r="AS680" s="18">
        <v>46350912.645948336</v>
      </c>
      <c r="AT680" s="18">
        <v>47428227.403454982</v>
      </c>
      <c r="AU680" s="18">
        <v>48502465.115774065</v>
      </c>
      <c r="AV680" s="18">
        <v>49595364.039073803</v>
      </c>
      <c r="AW680" s="18">
        <v>50661151.288827628</v>
      </c>
      <c r="AX680" s="18">
        <v>51737576.731244363</v>
      </c>
      <c r="AY680" s="18">
        <v>52810847.613508865</v>
      </c>
      <c r="AZ680" s="18">
        <v>53902733.796766259</v>
      </c>
      <c r="BA680" s="18">
        <v>54967479.489132889</v>
      </c>
      <c r="BB680" s="18">
        <v>56042827.828633696</v>
      </c>
      <c r="BC680" s="15">
        <v>57111978.762070239</v>
      </c>
    </row>
    <row r="681" spans="1:55" ht="16" x14ac:dyDescent="0.45">
      <c r="A681" s="19" t="s">
        <v>25</v>
      </c>
      <c r="B681" s="20" t="s">
        <v>20</v>
      </c>
      <c r="C681" s="21" t="s">
        <v>14</v>
      </c>
      <c r="D681" s="22" t="s">
        <v>20</v>
      </c>
      <c r="E681" s="23" t="s">
        <v>20</v>
      </c>
      <c r="F681" s="23" t="s">
        <v>20</v>
      </c>
      <c r="G681" s="23" t="s">
        <v>20</v>
      </c>
      <c r="H681" s="23" t="s">
        <v>20</v>
      </c>
      <c r="I681" s="23" t="s">
        <v>20</v>
      </c>
      <c r="J681" s="23" t="s">
        <v>20</v>
      </c>
      <c r="K681" s="23" t="s">
        <v>20</v>
      </c>
      <c r="L681" s="23" t="s">
        <v>20</v>
      </c>
      <c r="M681" s="23" t="s">
        <v>20</v>
      </c>
      <c r="N681" s="23" t="s">
        <v>20</v>
      </c>
      <c r="O681" s="23" t="s">
        <v>20</v>
      </c>
      <c r="P681" s="23" t="s">
        <v>20</v>
      </c>
      <c r="Q681" s="23" t="s">
        <v>20</v>
      </c>
      <c r="R681" s="24" t="e">
        <f>VLOOKUP($A681&amp;"_"&amp;$C681,watf_2016!$A:$AD,5,FALSE)</f>
        <v>#N/A</v>
      </c>
      <c r="S681" s="24">
        <f>VLOOKUP($A681&amp;"_"&amp;$C681,watf_2017!$A:$AD,18,FALSE)</f>
        <v>15596754</v>
      </c>
      <c r="T681" s="24">
        <f>VLOOKUP($A681&amp;"_"&amp;$C681,watf_2018!$A:$AD,18,FALSE)</f>
        <v>16771395</v>
      </c>
      <c r="U681" s="24">
        <f>VLOOKUP($A681&amp;"_"&amp;$C681,watf_2019!$A:$AD,18,FALSE)</f>
        <v>18212819</v>
      </c>
      <c r="V681" s="24">
        <f>VLOOKUP($A681&amp;"_"&amp;$C681,watf_2020!$A:$AD,19,FALSE)</f>
        <v>19221824</v>
      </c>
      <c r="W681" s="24">
        <f>VLOOKUP($A681&amp;"_"&amp;$C681,watf_2021!$A:$AD,18,FALSE)</f>
        <v>12997319</v>
      </c>
      <c r="X681" s="24">
        <f>VLOOKUP($A681&amp;"_"&amp;$C681,watf_2021!$A:$AD,19,FALSE)</f>
        <v>13616480.425593033</v>
      </c>
      <c r="Y681" s="24">
        <v>13223947</v>
      </c>
      <c r="Z681" s="24">
        <v>19301896.328775581</v>
      </c>
      <c r="AA681" s="24">
        <v>21054153.11518883</v>
      </c>
      <c r="AB681" s="24">
        <v>23035205.147041731</v>
      </c>
      <c r="AC681" s="24">
        <v>24842686.975018978</v>
      </c>
      <c r="AD681" s="24">
        <v>26306579.191436939</v>
      </c>
      <c r="AE681" s="24">
        <v>27627635.377308786</v>
      </c>
      <c r="AF681" s="24">
        <v>28816108.390831213</v>
      </c>
      <c r="AG681" s="24">
        <v>30024574.880947065</v>
      </c>
      <c r="AH681" s="24">
        <v>31219194.026904434</v>
      </c>
      <c r="AI681" s="24">
        <v>32407358.747500677</v>
      </c>
      <c r="AJ681" s="24">
        <v>33573821.728072286</v>
      </c>
      <c r="AK681" s="24">
        <v>34720188.652812727</v>
      </c>
      <c r="AL681" s="24">
        <v>35841535.831014507</v>
      </c>
      <c r="AM681" s="24">
        <v>36949655.939165153</v>
      </c>
      <c r="AN681" s="24">
        <v>38032086.050551631</v>
      </c>
      <c r="AO681" s="24">
        <v>39102183.126487643</v>
      </c>
      <c r="AP681" s="24">
        <v>40157593.104549326</v>
      </c>
      <c r="AQ681" s="24">
        <v>41204161.353959277</v>
      </c>
      <c r="AR681" s="24">
        <v>42237842.240690231</v>
      </c>
      <c r="AS681" s="24">
        <v>43270390.508852512</v>
      </c>
      <c r="AT681" s="24">
        <v>44298385.634738907</v>
      </c>
      <c r="AU681" s="24">
        <v>45326612.186816812</v>
      </c>
      <c r="AV681" s="24">
        <v>46342165.092024416</v>
      </c>
      <c r="AW681" s="24">
        <v>47356718.497066371</v>
      </c>
      <c r="AX681" s="24">
        <v>48366896.014667012</v>
      </c>
      <c r="AY681" s="24">
        <v>49377450.008045822</v>
      </c>
      <c r="AZ681" s="24">
        <v>50375594.853068508</v>
      </c>
      <c r="BA681" s="24">
        <v>51372909.384471111</v>
      </c>
      <c r="BB681" s="24">
        <v>52366047.866542839</v>
      </c>
      <c r="BC681" s="21">
        <v>53362722.141987555</v>
      </c>
    </row>
    <row r="682" spans="1:55" ht="16" x14ac:dyDescent="0.45">
      <c r="A682" s="13" t="s">
        <v>19</v>
      </c>
      <c r="B682" s="14" t="s">
        <v>20</v>
      </c>
      <c r="C682" s="15" t="s">
        <v>15</v>
      </c>
      <c r="D682" s="16" t="s">
        <v>20</v>
      </c>
      <c r="E682" s="17" t="s">
        <v>20</v>
      </c>
      <c r="F682" s="17" t="s">
        <v>20</v>
      </c>
      <c r="G682" s="17" t="s">
        <v>20</v>
      </c>
      <c r="H682" s="17" t="s">
        <v>20</v>
      </c>
      <c r="I682" s="17" t="s">
        <v>20</v>
      </c>
      <c r="J682" s="17" t="s">
        <v>20</v>
      </c>
      <c r="K682" s="17" t="s">
        <v>20</v>
      </c>
      <c r="L682" s="17" t="s">
        <v>20</v>
      </c>
      <c r="M682" s="17" t="s">
        <v>20</v>
      </c>
      <c r="N682" s="17" t="s">
        <v>20</v>
      </c>
      <c r="O682" s="17" t="s">
        <v>20</v>
      </c>
      <c r="P682" s="17" t="s">
        <v>20</v>
      </c>
      <c r="Q682" s="17" t="s">
        <v>20</v>
      </c>
      <c r="R682" s="18" t="e">
        <f>VLOOKUP($A682&amp;"_"&amp;$C682,watf_2016!$A:$AD,5,FALSE)</f>
        <v>#N/A</v>
      </c>
      <c r="S682" s="18">
        <f>VLOOKUP($A682&amp;"_"&amp;$C682,watf_2017!$A:$AD,18,FALSE)</f>
        <v>554074676</v>
      </c>
      <c r="T682" s="18">
        <f>VLOOKUP($A682&amp;"_"&amp;$C682,watf_2018!$A:$AD,18,FALSE)</f>
        <v>593943026</v>
      </c>
      <c r="U682" s="18">
        <f>VLOOKUP($A682&amp;"_"&amp;$C682,watf_2019!$A:$AD,18,FALSE)</f>
        <v>617348851</v>
      </c>
      <c r="V682" s="18">
        <f>VLOOKUP($A682&amp;"_"&amp;$C682,watf_2020!$A:$AD,19,FALSE)</f>
        <v>593398575</v>
      </c>
      <c r="W682" s="18">
        <f>VLOOKUP($A682&amp;"_"&amp;$C682,watf_2021!$A:$AD,18,FALSE)</f>
        <v>320729614</v>
      </c>
      <c r="X682" s="18">
        <f>VLOOKUP($A682&amp;"_"&amp;$C682,watf_2021!$A:$AD,19,FALSE)</f>
        <v>344021099.59830135</v>
      </c>
      <c r="Y682" s="18">
        <v>546820694</v>
      </c>
      <c r="Z682" s="18">
        <v>619373881.57334757</v>
      </c>
      <c r="AA682" s="18">
        <v>706957076.22929442</v>
      </c>
      <c r="AB682" s="18">
        <v>763106863.5802505</v>
      </c>
      <c r="AC682" s="18">
        <v>815479772.74873817</v>
      </c>
      <c r="AD682" s="18">
        <v>861482166.93217349</v>
      </c>
      <c r="AE682" s="18">
        <v>906213993.20094383</v>
      </c>
      <c r="AF682" s="18">
        <v>950007290.88912845</v>
      </c>
      <c r="AG682" s="18">
        <v>995756438.77821112</v>
      </c>
      <c r="AH682" s="18">
        <v>1042422656.785109</v>
      </c>
      <c r="AI682" s="18">
        <v>1089929377.3585148</v>
      </c>
      <c r="AJ682" s="18">
        <v>1138316767.7211275</v>
      </c>
      <c r="AK682" s="18">
        <v>1186565424.6367092</v>
      </c>
      <c r="AL682" s="18">
        <v>1234550626.474875</v>
      </c>
      <c r="AM682" s="18">
        <v>1282229381.5505071</v>
      </c>
      <c r="AN682" s="18">
        <v>1329383915.0475128</v>
      </c>
      <c r="AO682" s="18">
        <v>1376766394.7077134</v>
      </c>
      <c r="AP682" s="18">
        <v>1424369864.6751342</v>
      </c>
      <c r="AQ682" s="18">
        <v>1472236633.8462121</v>
      </c>
      <c r="AR682" s="18">
        <v>1519946038.2475908</v>
      </c>
      <c r="AS682" s="18">
        <v>1567748142.0212114</v>
      </c>
      <c r="AT682" s="18">
        <v>1615561640.7822208</v>
      </c>
      <c r="AU682" s="18">
        <v>1663473712.5151033</v>
      </c>
      <c r="AV682" s="18">
        <v>1711230935.9730318</v>
      </c>
      <c r="AW682" s="18">
        <v>1759086245.9048896</v>
      </c>
      <c r="AX682" s="18">
        <v>1806958761.4995029</v>
      </c>
      <c r="AY682" s="18">
        <v>1854936019.8469253</v>
      </c>
      <c r="AZ682" s="18">
        <v>1902765254.2157876</v>
      </c>
      <c r="BA682" s="18">
        <v>1950699786.5304916</v>
      </c>
      <c r="BB682" s="18">
        <v>1998659438.43312</v>
      </c>
      <c r="BC682" s="15">
        <v>2046544125.7848735</v>
      </c>
    </row>
    <row r="683" spans="1:55" ht="16" x14ac:dyDescent="0.45">
      <c r="A683" s="19" t="s">
        <v>22</v>
      </c>
      <c r="B683" s="20" t="s">
        <v>20</v>
      </c>
      <c r="C683" s="21" t="s">
        <v>15</v>
      </c>
      <c r="D683" s="22" t="s">
        <v>20</v>
      </c>
      <c r="E683" s="23" t="s">
        <v>20</v>
      </c>
      <c r="F683" s="23" t="s">
        <v>20</v>
      </c>
      <c r="G683" s="23" t="s">
        <v>20</v>
      </c>
      <c r="H683" s="23" t="s">
        <v>20</v>
      </c>
      <c r="I683" s="23" t="s">
        <v>20</v>
      </c>
      <c r="J683" s="23" t="s">
        <v>20</v>
      </c>
      <c r="K683" s="23" t="s">
        <v>20</v>
      </c>
      <c r="L683" s="23" t="s">
        <v>20</v>
      </c>
      <c r="M683" s="23" t="s">
        <v>20</v>
      </c>
      <c r="N683" s="23" t="s">
        <v>20</v>
      </c>
      <c r="O683" s="23" t="s">
        <v>20</v>
      </c>
      <c r="P683" s="23" t="s">
        <v>20</v>
      </c>
      <c r="Q683" s="23" t="s">
        <v>20</v>
      </c>
      <c r="R683" s="24" t="e">
        <f>VLOOKUP($A683&amp;"_"&amp;$C683,watf_2016!$A:$AD,5,FALSE)</f>
        <v>#N/A</v>
      </c>
      <c r="S683" s="24">
        <f>VLOOKUP($A683&amp;"_"&amp;$C683,watf_2017!$A:$AD,18,FALSE)</f>
        <v>301618553</v>
      </c>
      <c r="T683" s="24">
        <f>VLOOKUP($A683&amp;"_"&amp;$C683,watf_2018!$A:$AD,18,FALSE)</f>
        <v>338204639</v>
      </c>
      <c r="U683" s="24">
        <f>VLOOKUP($A683&amp;"_"&amp;$C683,watf_2019!$A:$AD,18,FALSE)</f>
        <v>379976760</v>
      </c>
      <c r="V683" s="24">
        <f>VLOOKUP($A683&amp;"_"&amp;$C683,watf_2020!$A:$AD,19,FALSE)</f>
        <v>410906673</v>
      </c>
      <c r="W683" s="24">
        <f>VLOOKUP($A683&amp;"_"&amp;$C683,watf_2021!$A:$AD,18,FALSE)</f>
        <v>103167050</v>
      </c>
      <c r="X683" s="24">
        <f>VLOOKUP($A683&amp;"_"&amp;$C683,watf_2021!$A:$AD,19,FALSE)</f>
        <v>134132145.87297401</v>
      </c>
      <c r="Y683" s="24">
        <v>257658105</v>
      </c>
      <c r="Z683" s="24">
        <v>402521722.7336576</v>
      </c>
      <c r="AA683" s="24">
        <v>459105043.90088314</v>
      </c>
      <c r="AB683" s="24">
        <v>508235731.80353856</v>
      </c>
      <c r="AC683" s="24">
        <v>550220342.0693109</v>
      </c>
      <c r="AD683" s="24">
        <v>588320958.61877882</v>
      </c>
      <c r="AE683" s="24">
        <v>621935901.12488842</v>
      </c>
      <c r="AF683" s="24">
        <v>656386621.95329833</v>
      </c>
      <c r="AG683" s="24">
        <v>691353667.05116665</v>
      </c>
      <c r="AH683" s="24">
        <v>727094088.16476548</v>
      </c>
      <c r="AI683" s="24">
        <v>762973327.07449651</v>
      </c>
      <c r="AJ683" s="24">
        <v>799912559.66059959</v>
      </c>
      <c r="AK683" s="24">
        <v>836311606.19287848</v>
      </c>
      <c r="AL683" s="24">
        <v>872485226.24082017</v>
      </c>
      <c r="AM683" s="24">
        <v>908519851.33133471</v>
      </c>
      <c r="AN683" s="24">
        <v>945337235.79585969</v>
      </c>
      <c r="AO683" s="24">
        <v>982026108.52711833</v>
      </c>
      <c r="AP683" s="24">
        <v>1019020885.7686993</v>
      </c>
      <c r="AQ683" s="24">
        <v>1056008122.6744941</v>
      </c>
      <c r="AR683" s="24">
        <v>1093503767.4094908</v>
      </c>
      <c r="AS683" s="24">
        <v>1130603716.879405</v>
      </c>
      <c r="AT683" s="24">
        <v>1167607520.0170443</v>
      </c>
      <c r="AU683" s="24">
        <v>1204231322.9954674</v>
      </c>
      <c r="AV683" s="24">
        <v>1241321350.0105181</v>
      </c>
      <c r="AW683" s="24">
        <v>1277982436.9968009</v>
      </c>
      <c r="AX683" s="24">
        <v>1314507248.213161</v>
      </c>
      <c r="AY683" s="24">
        <v>1350612396.3170288</v>
      </c>
      <c r="AZ683" s="24">
        <v>1387129395.5096881</v>
      </c>
      <c r="BA683" s="24">
        <v>1423170782.7274334</v>
      </c>
      <c r="BB683" s="24">
        <v>1459021146.1009142</v>
      </c>
      <c r="BC683" s="21">
        <v>1495152364.6917803</v>
      </c>
    </row>
    <row r="684" spans="1:55" ht="16" x14ac:dyDescent="0.45">
      <c r="A684" s="13" t="s">
        <v>23</v>
      </c>
      <c r="B684" s="14" t="s">
        <v>20</v>
      </c>
      <c r="C684" s="15" t="s">
        <v>15</v>
      </c>
      <c r="D684" s="16" t="s">
        <v>20</v>
      </c>
      <c r="E684" s="17" t="s">
        <v>20</v>
      </c>
      <c r="F684" s="17" t="s">
        <v>20</v>
      </c>
      <c r="G684" s="17" t="s">
        <v>20</v>
      </c>
      <c r="H684" s="17" t="s">
        <v>20</v>
      </c>
      <c r="I684" s="17" t="s">
        <v>20</v>
      </c>
      <c r="J684" s="17" t="s">
        <v>20</v>
      </c>
      <c r="K684" s="17" t="s">
        <v>20</v>
      </c>
      <c r="L684" s="17" t="s">
        <v>20</v>
      </c>
      <c r="M684" s="17" t="s">
        <v>20</v>
      </c>
      <c r="N684" s="17" t="s">
        <v>20</v>
      </c>
      <c r="O684" s="17" t="s">
        <v>20</v>
      </c>
      <c r="P684" s="17" t="s">
        <v>20</v>
      </c>
      <c r="Q684" s="17" t="s">
        <v>20</v>
      </c>
      <c r="R684" s="18" t="e">
        <f>VLOOKUP($A684&amp;"_"&amp;$C684,watf_2016!$A:$AD,5,FALSE)</f>
        <v>#N/A</v>
      </c>
      <c r="S684" s="18">
        <f>VLOOKUP($A684&amp;"_"&amp;$C684,watf_2017!$A:$AD,18,FALSE)</f>
        <v>865229289</v>
      </c>
      <c r="T684" s="18">
        <f>VLOOKUP($A684&amp;"_"&amp;$C684,watf_2018!$A:$AD,18,FALSE)</f>
        <v>943242797</v>
      </c>
      <c r="U684" s="18">
        <f>VLOOKUP($A684&amp;"_"&amp;$C684,watf_2019!$A:$AD,18,FALSE)</f>
        <v>1009984417</v>
      </c>
      <c r="V684" s="18">
        <f>VLOOKUP($A684&amp;"_"&amp;$C684,watf_2020!$A:$AD,19,FALSE)</f>
        <v>1012477319</v>
      </c>
      <c r="W684" s="18">
        <f>VLOOKUP($A684&amp;"_"&amp;$C684,watf_2021!$A:$AD,18,FALSE)</f>
        <v>427798170</v>
      </c>
      <c r="X684" s="18">
        <f>VLOOKUP($A684&amp;"_"&amp;$C684,watf_2021!$A:$AD,19,FALSE)</f>
        <v>484169589.89230168</v>
      </c>
      <c r="Y684" s="18">
        <v>811648150</v>
      </c>
      <c r="Z684" s="18">
        <v>1043985629.2809528</v>
      </c>
      <c r="AA684" s="18">
        <v>1173715726.7893355</v>
      </c>
      <c r="AB684" s="18">
        <v>1281221162.8531747</v>
      </c>
      <c r="AC684" s="18">
        <v>1378658796.6710079</v>
      </c>
      <c r="AD684" s="18">
        <v>1465987509.2593756</v>
      </c>
      <c r="AE684" s="18">
        <v>1546014298.193773</v>
      </c>
      <c r="AF684" s="18">
        <v>1625414305.7256763</v>
      </c>
      <c r="AG684" s="18">
        <v>1707389810.4592311</v>
      </c>
      <c r="AH684" s="18">
        <v>1790668220.2563984</v>
      </c>
      <c r="AI684" s="18">
        <v>1874992790.1991282</v>
      </c>
      <c r="AJ684" s="18">
        <v>1961248570.0341723</v>
      </c>
      <c r="AK684" s="18">
        <v>2046864930.977644</v>
      </c>
      <c r="AL684" s="18">
        <v>2132001931.4780586</v>
      </c>
      <c r="AM684" s="18">
        <v>2216745741.311656</v>
      </c>
      <c r="AN684" s="18">
        <v>2301734917.9457994</v>
      </c>
      <c r="AO684" s="18">
        <v>2386869295.3220634</v>
      </c>
      <c r="AP684" s="18">
        <v>2472554536.5505023</v>
      </c>
      <c r="AQ684" s="18">
        <v>2558544133.7219186</v>
      </c>
      <c r="AR684" s="18">
        <v>2644843797.7015047</v>
      </c>
      <c r="AS684" s="18">
        <v>2730864758.1253948</v>
      </c>
      <c r="AT684" s="18">
        <v>2816802880.7353525</v>
      </c>
      <c r="AU684" s="18">
        <v>2902483030.2855191</v>
      </c>
      <c r="AV684" s="18">
        <v>2988431591.0514255</v>
      </c>
      <c r="AW684" s="18">
        <v>3074071228.5014753</v>
      </c>
      <c r="AX684" s="18">
        <v>3159591702.410327</v>
      </c>
      <c r="AY684" s="18">
        <v>3244818605.5309095</v>
      </c>
      <c r="AZ684" s="18">
        <v>3330264875.0881896</v>
      </c>
      <c r="BA684" s="18">
        <v>3415360661.1229639</v>
      </c>
      <c r="BB684" s="18">
        <v>3500288496.8602815</v>
      </c>
      <c r="BC684" s="15">
        <v>3585402900.5406203</v>
      </c>
    </row>
    <row r="685" spans="1:55" ht="16" x14ac:dyDescent="0.45">
      <c r="A685" s="19" t="s">
        <v>24</v>
      </c>
      <c r="B685" s="20" t="s">
        <v>20</v>
      </c>
      <c r="C685" s="21" t="s">
        <v>15</v>
      </c>
      <c r="D685" s="22" t="s">
        <v>20</v>
      </c>
      <c r="E685" s="23" t="s">
        <v>20</v>
      </c>
      <c r="F685" s="23" t="s">
        <v>20</v>
      </c>
      <c r="G685" s="23" t="s">
        <v>20</v>
      </c>
      <c r="H685" s="23" t="s">
        <v>20</v>
      </c>
      <c r="I685" s="23" t="s">
        <v>20</v>
      </c>
      <c r="J685" s="23" t="s">
        <v>20</v>
      </c>
      <c r="K685" s="23" t="s">
        <v>20</v>
      </c>
      <c r="L685" s="23" t="s">
        <v>20</v>
      </c>
      <c r="M685" s="23" t="s">
        <v>20</v>
      </c>
      <c r="N685" s="23" t="s">
        <v>20</v>
      </c>
      <c r="O685" s="23" t="s">
        <v>20</v>
      </c>
      <c r="P685" s="23" t="s">
        <v>20</v>
      </c>
      <c r="Q685" s="23" t="s">
        <v>20</v>
      </c>
      <c r="R685" s="24" t="e">
        <f>VLOOKUP($A685&amp;"_"&amp;$C685,watf_2016!$A:$AD,5,FALSE)</f>
        <v>#N/A</v>
      </c>
      <c r="S685" s="24">
        <f>VLOOKUP($A685&amp;"_"&amp;$C685,watf_2017!$A:$AD,18,FALSE)</f>
        <v>9232910</v>
      </c>
      <c r="T685" s="24">
        <f>VLOOKUP($A685&amp;"_"&amp;$C685,watf_2018!$A:$AD,18,FALSE)</f>
        <v>10149775</v>
      </c>
      <c r="U685" s="24">
        <f>VLOOKUP($A685&amp;"_"&amp;$C685,watf_2019!$A:$AD,18,FALSE)</f>
        <v>10849414.971999999</v>
      </c>
      <c r="V685" s="24">
        <f>VLOOKUP($A685&amp;"_"&amp;$C685,watf_2020!$A:$AD,19,FALSE)</f>
        <v>10531217</v>
      </c>
      <c r="W685" s="24">
        <f>VLOOKUP($A685&amp;"_"&amp;$C685,watf_2021!$A:$AD,18,FALSE)</f>
        <v>9175565.6720000003</v>
      </c>
      <c r="X685" s="24">
        <f>VLOOKUP($A685&amp;"_"&amp;$C685,watf_2021!$A:$AD,19,FALSE)</f>
        <v>10946996.409215217</v>
      </c>
      <c r="Y685" s="24">
        <v>10368797.495999999</v>
      </c>
      <c r="Z685" s="24">
        <v>9719881.4177449755</v>
      </c>
      <c r="AA685" s="24">
        <v>10730852.643744856</v>
      </c>
      <c r="AB685" s="24">
        <v>12093141.539271081</v>
      </c>
      <c r="AC685" s="24">
        <v>12942160.83159874</v>
      </c>
      <c r="AD685" s="24">
        <v>13573967.787878433</v>
      </c>
      <c r="AE685" s="24">
        <v>14152753.174752329</v>
      </c>
      <c r="AF685" s="24">
        <v>14707223.934245957</v>
      </c>
      <c r="AG685" s="24">
        <v>15242647.737472426</v>
      </c>
      <c r="AH685" s="24">
        <v>15771284.640405668</v>
      </c>
      <c r="AI685" s="24">
        <v>16288344.10859729</v>
      </c>
      <c r="AJ685" s="24">
        <v>16797924.366329078</v>
      </c>
      <c r="AK685" s="24">
        <v>17286570.575898737</v>
      </c>
      <c r="AL685" s="24">
        <v>17754218.480080061</v>
      </c>
      <c r="AM685" s="24">
        <v>18216647.086512413</v>
      </c>
      <c r="AN685" s="24">
        <v>18679702.932969213</v>
      </c>
      <c r="AO685" s="24">
        <v>19129611.925741937</v>
      </c>
      <c r="AP685" s="24">
        <v>19582223.437738724</v>
      </c>
      <c r="AQ685" s="24">
        <v>20032841.07018289</v>
      </c>
      <c r="AR685" s="24">
        <v>20486811.530080955</v>
      </c>
      <c r="AS685" s="24">
        <v>20929733.670408003</v>
      </c>
      <c r="AT685" s="24">
        <v>21376827.305758834</v>
      </c>
      <c r="AU685" s="24">
        <v>21822896.02928108</v>
      </c>
      <c r="AV685" s="24">
        <v>22272337.386070944</v>
      </c>
      <c r="AW685" s="24">
        <v>22710757.489436772</v>
      </c>
      <c r="AX685" s="24">
        <v>23153373.892125107</v>
      </c>
      <c r="AY685" s="24">
        <v>23594992.754798278</v>
      </c>
      <c r="AZ685" s="24">
        <v>24040010.399996966</v>
      </c>
      <c r="BA685" s="24">
        <v>24474037.974205811</v>
      </c>
      <c r="BB685" s="24">
        <v>24912290.4935784</v>
      </c>
      <c r="BC685" s="21">
        <v>25348176.406215757</v>
      </c>
    </row>
    <row r="686" spans="1:55" ht="16" x14ac:dyDescent="0.45">
      <c r="A686" s="13" t="s">
        <v>25</v>
      </c>
      <c r="B686" s="14" t="s">
        <v>20</v>
      </c>
      <c r="C686" s="15" t="s">
        <v>15</v>
      </c>
      <c r="D686" s="16" t="s">
        <v>20</v>
      </c>
      <c r="E686" s="17" t="s">
        <v>20</v>
      </c>
      <c r="F686" s="17" t="s">
        <v>20</v>
      </c>
      <c r="G686" s="17" t="s">
        <v>20</v>
      </c>
      <c r="H686" s="17" t="s">
        <v>20</v>
      </c>
      <c r="I686" s="17" t="s">
        <v>20</v>
      </c>
      <c r="J686" s="17" t="s">
        <v>20</v>
      </c>
      <c r="K686" s="17" t="s">
        <v>20</v>
      </c>
      <c r="L686" s="17" t="s">
        <v>20</v>
      </c>
      <c r="M686" s="17" t="s">
        <v>20</v>
      </c>
      <c r="N686" s="17" t="s">
        <v>20</v>
      </c>
      <c r="O686" s="17" t="s">
        <v>20</v>
      </c>
      <c r="P686" s="17" t="s">
        <v>20</v>
      </c>
      <c r="Q686" s="17" t="s">
        <v>20</v>
      </c>
      <c r="R686" s="18" t="e">
        <f>VLOOKUP($A686&amp;"_"&amp;$C686,watf_2016!$A:$AD,5,FALSE)</f>
        <v>#N/A</v>
      </c>
      <c r="S686" s="18">
        <f>VLOOKUP($A686&amp;"_"&amp;$C686,watf_2017!$A:$AD,18,FALSE)</f>
        <v>7672723</v>
      </c>
      <c r="T686" s="18">
        <f>VLOOKUP($A686&amp;"_"&amp;$C686,watf_2018!$A:$AD,18,FALSE)</f>
        <v>8021502</v>
      </c>
      <c r="U686" s="18">
        <f>VLOOKUP($A686&amp;"_"&amp;$C686,watf_2019!$A:$AD,18,FALSE)</f>
        <v>8392921</v>
      </c>
      <c r="V686" s="18">
        <f>VLOOKUP($A686&amp;"_"&amp;$C686,watf_2020!$A:$AD,19,FALSE)</f>
        <v>8358154</v>
      </c>
      <c r="W686" s="18">
        <f>VLOOKUP($A686&amp;"_"&amp;$C686,watf_2021!$A:$AD,18,FALSE)</f>
        <v>4794385</v>
      </c>
      <c r="X686" s="18">
        <f>VLOOKUP($A686&amp;"_"&amp;$C686,watf_2021!$A:$AD,19,FALSE)</f>
        <v>5188430.4353018226</v>
      </c>
      <c r="Y686" s="18">
        <v>7194305</v>
      </c>
      <c r="Z686" s="18">
        <v>8261925.8524987912</v>
      </c>
      <c r="AA686" s="18">
        <v>9398632.6738222502</v>
      </c>
      <c r="AB686" s="18">
        <v>10156890.29048101</v>
      </c>
      <c r="AC686" s="18">
        <v>10850313.667127002</v>
      </c>
      <c r="AD686" s="18">
        <v>11467555.206750847</v>
      </c>
      <c r="AE686" s="18">
        <v>11995941.410531199</v>
      </c>
      <c r="AF686" s="18">
        <v>12493823.728377258</v>
      </c>
      <c r="AG686" s="18">
        <v>12995347.270433882</v>
      </c>
      <c r="AH686" s="18">
        <v>13496413.302582078</v>
      </c>
      <c r="AI686" s="18">
        <v>13997129.363491084</v>
      </c>
      <c r="AJ686" s="18">
        <v>14498690.440922983</v>
      </c>
      <c r="AK686" s="18">
        <v>14990022.163086576</v>
      </c>
      <c r="AL686" s="18">
        <v>15471224.90770939</v>
      </c>
      <c r="AM686" s="18">
        <v>15949804.016398035</v>
      </c>
      <c r="AN686" s="18">
        <v>16418851.430367647</v>
      </c>
      <c r="AO686" s="18">
        <v>16882238.56055792</v>
      </c>
      <c r="AP686" s="18">
        <v>17341230.255601484</v>
      </c>
      <c r="AQ686" s="18">
        <v>17795484.110560764</v>
      </c>
      <c r="AR686" s="18">
        <v>18241696.630183615</v>
      </c>
      <c r="AS686" s="18">
        <v>18680037.17299509</v>
      </c>
      <c r="AT686" s="18">
        <v>19110713.525771864</v>
      </c>
      <c r="AU686" s="18">
        <v>19534142.155339193</v>
      </c>
      <c r="AV686" s="18">
        <v>19949828.773687772</v>
      </c>
      <c r="AW686" s="18">
        <v>20357952.660363857</v>
      </c>
      <c r="AX686" s="18">
        <v>20758693.780430514</v>
      </c>
      <c r="AY686" s="18">
        <v>21152450.292820532</v>
      </c>
      <c r="AZ686" s="18">
        <v>21538694.586536493</v>
      </c>
      <c r="BA686" s="18">
        <v>21917607.875114933</v>
      </c>
      <c r="BB686" s="18">
        <v>22289336.778386474</v>
      </c>
      <c r="BC686" s="15">
        <v>22654887.605856352</v>
      </c>
    </row>
    <row r="687" spans="1:55" ht="16" x14ac:dyDescent="0.45">
      <c r="A687" s="19" t="s">
        <v>19</v>
      </c>
      <c r="B687" s="20" t="s">
        <v>20</v>
      </c>
      <c r="C687" s="21" t="s">
        <v>16</v>
      </c>
      <c r="D687" s="22" t="s">
        <v>20</v>
      </c>
      <c r="E687" s="23" t="s">
        <v>20</v>
      </c>
      <c r="F687" s="23" t="s">
        <v>20</v>
      </c>
      <c r="G687" s="23" t="s">
        <v>20</v>
      </c>
      <c r="H687" s="23" t="s">
        <v>20</v>
      </c>
      <c r="I687" s="23" t="s">
        <v>20</v>
      </c>
      <c r="J687" s="23" t="s">
        <v>20</v>
      </c>
      <c r="K687" s="23" t="s">
        <v>20</v>
      </c>
      <c r="L687" s="23" t="s">
        <v>20</v>
      </c>
      <c r="M687" s="23" t="s">
        <v>20</v>
      </c>
      <c r="N687" s="23" t="s">
        <v>20</v>
      </c>
      <c r="O687" s="23" t="s">
        <v>20</v>
      </c>
      <c r="P687" s="23" t="s">
        <v>20</v>
      </c>
      <c r="Q687" s="23" t="s">
        <v>20</v>
      </c>
      <c r="R687" s="24" t="e">
        <f>VLOOKUP($A687&amp;"_"&amp;$C687,watf_2016!$A:$AD,5,FALSE)</f>
        <v>#N/A</v>
      </c>
      <c r="S687" s="24">
        <f>VLOOKUP($A687&amp;"_"&amp;$C687,watf_2017!$A:$AD,18,FALSE)</f>
        <v>337711459</v>
      </c>
      <c r="T687" s="24">
        <f>VLOOKUP($A687&amp;"_"&amp;$C687,watf_2018!$A:$AD,18,FALSE)</f>
        <v>361719320</v>
      </c>
      <c r="U687" s="24">
        <f>VLOOKUP($A687&amp;"_"&amp;$C687,watf_2019!$A:$AD,18,FALSE)</f>
        <v>384269340</v>
      </c>
      <c r="V687" s="24">
        <f>VLOOKUP($A687&amp;"_"&amp;$C687,watf_2020!$A:$AD,19,FALSE)</f>
        <v>345386310</v>
      </c>
      <c r="W687" s="24">
        <f>VLOOKUP($A687&amp;"_"&amp;$C687,watf_2021!$A:$AD,18,FALSE)</f>
        <v>169639343</v>
      </c>
      <c r="X687" s="24">
        <f>VLOOKUP($A687&amp;"_"&amp;$C687,watf_2021!$A:$AD,19,FALSE)</f>
        <v>218994230.59962094</v>
      </c>
      <c r="Y687" s="24">
        <v>299300403</v>
      </c>
      <c r="Z687" s="24">
        <v>347308651.40734947</v>
      </c>
      <c r="AA687" s="24">
        <v>416073336.11626166</v>
      </c>
      <c r="AB687" s="24">
        <v>451998400.14448261</v>
      </c>
      <c r="AC687" s="24">
        <v>482925846.49391711</v>
      </c>
      <c r="AD687" s="24">
        <v>508899515.89593709</v>
      </c>
      <c r="AE687" s="24">
        <v>535506710.77059031</v>
      </c>
      <c r="AF687" s="24">
        <v>559894662.82918835</v>
      </c>
      <c r="AG687" s="24">
        <v>585668336.48569334</v>
      </c>
      <c r="AH687" s="24">
        <v>612046352.06889617</v>
      </c>
      <c r="AI687" s="24">
        <v>639135391.13089013</v>
      </c>
      <c r="AJ687" s="24">
        <v>666807901.04768538</v>
      </c>
      <c r="AK687" s="24">
        <v>694578718.11592233</v>
      </c>
      <c r="AL687" s="24">
        <v>722339156.36681819</v>
      </c>
      <c r="AM687" s="24">
        <v>750406353.85037231</v>
      </c>
      <c r="AN687" s="24">
        <v>778620364.01670027</v>
      </c>
      <c r="AO687" s="24">
        <v>807185876.54187119</v>
      </c>
      <c r="AP687" s="24">
        <v>836082189.77709007</v>
      </c>
      <c r="AQ687" s="24">
        <v>865393070.5695343</v>
      </c>
      <c r="AR687" s="24">
        <v>894603848.82329869</v>
      </c>
      <c r="AS687" s="24">
        <v>923868260.74732184</v>
      </c>
      <c r="AT687" s="24">
        <v>953134605.66266048</v>
      </c>
      <c r="AU687" s="24">
        <v>982451745.24380589</v>
      </c>
      <c r="AV687" s="24">
        <v>1011670439.8611857</v>
      </c>
      <c r="AW687" s="24">
        <v>1040944105.428548</v>
      </c>
      <c r="AX687" s="24">
        <v>1070220784.5509925</v>
      </c>
      <c r="AY687" s="24">
        <v>1099549133.1484563</v>
      </c>
      <c r="AZ687" s="24">
        <v>1128779746.685195</v>
      </c>
      <c r="BA687" s="24">
        <v>1158065908.9114633</v>
      </c>
      <c r="BB687" s="24">
        <v>1187355556.514564</v>
      </c>
      <c r="BC687" s="21">
        <v>1216574646.5507674</v>
      </c>
    </row>
    <row r="688" spans="1:55" ht="16" x14ac:dyDescent="0.45">
      <c r="A688" s="13" t="s">
        <v>22</v>
      </c>
      <c r="B688" s="14" t="s">
        <v>20</v>
      </c>
      <c r="C688" s="15" t="s">
        <v>16</v>
      </c>
      <c r="D688" s="16" t="s">
        <v>20</v>
      </c>
      <c r="E688" s="17" t="s">
        <v>20</v>
      </c>
      <c r="F688" s="17" t="s">
        <v>20</v>
      </c>
      <c r="G688" s="17" t="s">
        <v>20</v>
      </c>
      <c r="H688" s="17" t="s">
        <v>20</v>
      </c>
      <c r="I688" s="17" t="s">
        <v>20</v>
      </c>
      <c r="J688" s="17" t="s">
        <v>20</v>
      </c>
      <c r="K688" s="17" t="s">
        <v>20</v>
      </c>
      <c r="L688" s="17" t="s">
        <v>20</v>
      </c>
      <c r="M688" s="17" t="s">
        <v>20</v>
      </c>
      <c r="N688" s="17" t="s">
        <v>20</v>
      </c>
      <c r="O688" s="17" t="s">
        <v>20</v>
      </c>
      <c r="P688" s="17" t="s">
        <v>20</v>
      </c>
      <c r="Q688" s="17" t="s">
        <v>20</v>
      </c>
      <c r="R688" s="18" t="e">
        <f>VLOOKUP($A688&amp;"_"&amp;$C688,watf_2016!$A:$AD,5,FALSE)</f>
        <v>#N/A</v>
      </c>
      <c r="S688" s="18">
        <f>VLOOKUP($A688&amp;"_"&amp;$C688,watf_2017!$A:$AD,18,FALSE)</f>
        <v>147280702</v>
      </c>
      <c r="T688" s="18">
        <f>VLOOKUP($A688&amp;"_"&amp;$C688,watf_2018!$A:$AD,18,FALSE)</f>
        <v>166890718</v>
      </c>
      <c r="U688" s="18">
        <f>VLOOKUP($A688&amp;"_"&amp;$C688,watf_2019!$A:$AD,18,FALSE)</f>
        <v>187277240</v>
      </c>
      <c r="V688" s="18">
        <f>VLOOKUP($A688&amp;"_"&amp;$C688,watf_2020!$A:$AD,19,FALSE)</f>
        <v>200962601</v>
      </c>
      <c r="W688" s="18">
        <f>VLOOKUP($A688&amp;"_"&amp;$C688,watf_2021!$A:$AD,18,FALSE)</f>
        <v>61458476</v>
      </c>
      <c r="X688" s="18">
        <f>VLOOKUP($A688&amp;"_"&amp;$C688,watf_2021!$A:$AD,19,FALSE)</f>
        <v>102129088.62332875</v>
      </c>
      <c r="Y688" s="18">
        <v>173638096</v>
      </c>
      <c r="Z688" s="18">
        <v>218304142.33967102</v>
      </c>
      <c r="AA688" s="18">
        <v>236919012.20682019</v>
      </c>
      <c r="AB688" s="18">
        <v>254930160.63146162</v>
      </c>
      <c r="AC688" s="18">
        <v>271633148.14979136</v>
      </c>
      <c r="AD688" s="18">
        <v>287440035.01224279</v>
      </c>
      <c r="AE688" s="18">
        <v>302341487.8581413</v>
      </c>
      <c r="AF688" s="18">
        <v>317680135.36796767</v>
      </c>
      <c r="AG688" s="18">
        <v>333927922.23944032</v>
      </c>
      <c r="AH688" s="18">
        <v>351092837.62685418</v>
      </c>
      <c r="AI688" s="18">
        <v>368802122.8564505</v>
      </c>
      <c r="AJ688" s="18">
        <v>387021840.25201845</v>
      </c>
      <c r="AK688" s="18">
        <v>405391031.46411711</v>
      </c>
      <c r="AL688" s="18">
        <v>423872839.83140904</v>
      </c>
      <c r="AM688" s="18">
        <v>442706496.38708651</v>
      </c>
      <c r="AN688" s="18">
        <v>461910970.51299787</v>
      </c>
      <c r="AO688" s="18">
        <v>481509649.76268077</v>
      </c>
      <c r="AP688" s="18">
        <v>501585010.30283821</v>
      </c>
      <c r="AQ688" s="18">
        <v>522084690.21819603</v>
      </c>
      <c r="AR688" s="18">
        <v>542505762.88807702</v>
      </c>
      <c r="AS688" s="18">
        <v>562873667.17986226</v>
      </c>
      <c r="AT688" s="18">
        <v>583172265.84125793</v>
      </c>
      <c r="AU688" s="18">
        <v>603405616.87447286</v>
      </c>
      <c r="AV688" s="18">
        <v>623534254.90837896</v>
      </c>
      <c r="AW688" s="18">
        <v>643580720.14715552</v>
      </c>
      <c r="AX688" s="18">
        <v>663525743.88125646</v>
      </c>
      <c r="AY688" s="18">
        <v>683369985.16627908</v>
      </c>
      <c r="AZ688" s="18">
        <v>703070276.31345892</v>
      </c>
      <c r="BA688" s="18">
        <v>722645114.19502831</v>
      </c>
      <c r="BB688" s="18">
        <v>742070805.80880141</v>
      </c>
      <c r="BC688" s="15">
        <v>761449109.72608018</v>
      </c>
    </row>
    <row r="689" spans="1:55" ht="16" x14ac:dyDescent="0.45">
      <c r="A689" s="19" t="s">
        <v>23</v>
      </c>
      <c r="B689" s="20" t="s">
        <v>20</v>
      </c>
      <c r="C689" s="21" t="s">
        <v>16</v>
      </c>
      <c r="D689" s="22" t="s">
        <v>20</v>
      </c>
      <c r="E689" s="23" t="s">
        <v>20</v>
      </c>
      <c r="F689" s="23" t="s">
        <v>20</v>
      </c>
      <c r="G689" s="23" t="s">
        <v>20</v>
      </c>
      <c r="H689" s="23" t="s">
        <v>20</v>
      </c>
      <c r="I689" s="23" t="s">
        <v>20</v>
      </c>
      <c r="J689" s="23" t="s">
        <v>20</v>
      </c>
      <c r="K689" s="23" t="s">
        <v>20</v>
      </c>
      <c r="L689" s="23" t="s">
        <v>20</v>
      </c>
      <c r="M689" s="23" t="s">
        <v>20</v>
      </c>
      <c r="N689" s="23" t="s">
        <v>20</v>
      </c>
      <c r="O689" s="23" t="s">
        <v>20</v>
      </c>
      <c r="P689" s="23" t="s">
        <v>20</v>
      </c>
      <c r="Q689" s="23" t="s">
        <v>20</v>
      </c>
      <c r="R689" s="24" t="e">
        <f>VLOOKUP($A689&amp;"_"&amp;$C689,watf_2016!$A:$AD,5,FALSE)</f>
        <v>#N/A</v>
      </c>
      <c r="S689" s="24">
        <f>VLOOKUP($A689&amp;"_"&amp;$C689,watf_2017!$A:$AD,18,FALSE)</f>
        <v>493618991</v>
      </c>
      <c r="T689" s="24">
        <f>VLOOKUP($A689&amp;"_"&amp;$C689,watf_2018!$A:$AD,18,FALSE)</f>
        <v>538583668</v>
      </c>
      <c r="U689" s="24">
        <f>VLOOKUP($A689&amp;"_"&amp;$C689,watf_2019!$A:$AD,18,FALSE)</f>
        <v>582658658</v>
      </c>
      <c r="V689" s="24">
        <f>VLOOKUP($A689&amp;"_"&amp;$C689,watf_2020!$A:$AD,19,FALSE)</f>
        <v>553255843</v>
      </c>
      <c r="W689" s="24">
        <f>VLOOKUP($A689&amp;"_"&amp;$C689,watf_2021!$A:$AD,18,FALSE)</f>
        <v>234554071</v>
      </c>
      <c r="X689" s="24">
        <f>VLOOKUP($A689&amp;"_"&amp;$C689,watf_2021!$A:$AD,19,FALSE)</f>
        <v>326504623.99859762</v>
      </c>
      <c r="Y689" s="24">
        <v>478844673</v>
      </c>
      <c r="Z689" s="24">
        <v>592430848.49511755</v>
      </c>
      <c r="AA689" s="24">
        <v>664686266.7399106</v>
      </c>
      <c r="AB689" s="24">
        <v>719091802.56759441</v>
      </c>
      <c r="AC689" s="24">
        <v>768433854.34992325</v>
      </c>
      <c r="AD689" s="24">
        <v>812013065.97973228</v>
      </c>
      <c r="AE689" s="24">
        <v>855124915.29147029</v>
      </c>
      <c r="AF689" s="24">
        <v>895960492.52127182</v>
      </c>
      <c r="AG689" s="24">
        <v>939187284.69263339</v>
      </c>
      <c r="AH689" s="24">
        <v>983549859.04850745</v>
      </c>
      <c r="AI689" s="24">
        <v>1029227193.7614897</v>
      </c>
      <c r="AJ689" s="24">
        <v>1076016326.9510119</v>
      </c>
      <c r="AK689" s="24">
        <v>1123075737.7588282</v>
      </c>
      <c r="AL689" s="24">
        <v>1170241582.931653</v>
      </c>
      <c r="AM689" s="24">
        <v>1218094941.5009813</v>
      </c>
      <c r="AN689" s="24">
        <v>1266462575.5373678</v>
      </c>
      <c r="AO689" s="24">
        <v>1315603496.3320322</v>
      </c>
      <c r="AP689" s="24">
        <v>1365568961.4748926</v>
      </c>
      <c r="AQ689" s="24">
        <v>1416403023.7600772</v>
      </c>
      <c r="AR689" s="24">
        <v>1467036091.4000397</v>
      </c>
      <c r="AS689" s="24">
        <v>1517680356.8169279</v>
      </c>
      <c r="AT689" s="24">
        <v>1568256290.3648052</v>
      </c>
      <c r="AU689" s="24">
        <v>1618827848.8834567</v>
      </c>
      <c r="AV689" s="24">
        <v>1669171342.6603065</v>
      </c>
      <c r="AW689" s="24">
        <v>1719495966.8328919</v>
      </c>
      <c r="AX689" s="24">
        <v>1769718931.2610941</v>
      </c>
      <c r="AY689" s="24">
        <v>1819900662.0851948</v>
      </c>
      <c r="AZ689" s="24">
        <v>1869813597.5086606</v>
      </c>
      <c r="BA689" s="24">
        <v>1919662735.1572993</v>
      </c>
      <c r="BB689" s="24">
        <v>1969360670.0452478</v>
      </c>
      <c r="BC689" s="21">
        <v>2018944886.5796781</v>
      </c>
    </row>
    <row r="690" spans="1:55" ht="16" x14ac:dyDescent="0.45">
      <c r="A690" s="13" t="s">
        <v>24</v>
      </c>
      <c r="B690" s="14" t="s">
        <v>20</v>
      </c>
      <c r="C690" s="15" t="s">
        <v>16</v>
      </c>
      <c r="D690" s="16" t="s">
        <v>20</v>
      </c>
      <c r="E690" s="17" t="s">
        <v>20</v>
      </c>
      <c r="F690" s="17" t="s">
        <v>20</v>
      </c>
      <c r="G690" s="17" t="s">
        <v>20</v>
      </c>
      <c r="H690" s="17" t="s">
        <v>20</v>
      </c>
      <c r="I690" s="17" t="s">
        <v>20</v>
      </c>
      <c r="J690" s="17" t="s">
        <v>20</v>
      </c>
      <c r="K690" s="17" t="s">
        <v>20</v>
      </c>
      <c r="L690" s="17" t="s">
        <v>20</v>
      </c>
      <c r="M690" s="17" t="s">
        <v>20</v>
      </c>
      <c r="N690" s="17" t="s">
        <v>20</v>
      </c>
      <c r="O690" s="17" t="s">
        <v>20</v>
      </c>
      <c r="P690" s="17" t="s">
        <v>20</v>
      </c>
      <c r="Q690" s="17" t="s">
        <v>20</v>
      </c>
      <c r="R690" s="18" t="e">
        <f>VLOOKUP($A690&amp;"_"&amp;$C690,watf_2016!$A:$AD,5,FALSE)</f>
        <v>#N/A</v>
      </c>
      <c r="S690" s="18">
        <f>VLOOKUP($A690&amp;"_"&amp;$C690,watf_2017!$A:$AD,18,FALSE)</f>
        <v>3229134</v>
      </c>
      <c r="T690" s="18">
        <f>VLOOKUP($A690&amp;"_"&amp;$C690,watf_2018!$A:$AD,18,FALSE)</f>
        <v>3628280</v>
      </c>
      <c r="U690" s="18">
        <f>VLOOKUP($A690&amp;"_"&amp;$C690,watf_2019!$A:$AD,18,FALSE)</f>
        <v>4103630.3989999997</v>
      </c>
      <c r="V690" s="18">
        <f>VLOOKUP($A690&amp;"_"&amp;$C690,watf_2020!$A:$AD,19,FALSE)</f>
        <v>4002628</v>
      </c>
      <c r="W690" s="18">
        <f>VLOOKUP($A690&amp;"_"&amp;$C690,watf_2021!$A:$AD,18,FALSE)</f>
        <v>3605504.182</v>
      </c>
      <c r="X690" s="18">
        <f>VLOOKUP($A690&amp;"_"&amp;$C690,watf_2021!$A:$AD,19,FALSE)</f>
        <v>4321119.523578153</v>
      </c>
      <c r="Y690" s="18">
        <v>4303087.6090000002</v>
      </c>
      <c r="Z690" s="18">
        <v>4000122.3864388396</v>
      </c>
      <c r="AA690" s="18">
        <v>4347667.3369729966</v>
      </c>
      <c r="AB690" s="18">
        <v>5079469.2597921137</v>
      </c>
      <c r="AC690" s="18">
        <v>5497207.4852706986</v>
      </c>
      <c r="AD690" s="18">
        <v>5777387.5602664826</v>
      </c>
      <c r="AE690" s="18">
        <v>6040768.8746287543</v>
      </c>
      <c r="AF690" s="18">
        <v>6297275.8671087772</v>
      </c>
      <c r="AG690" s="18">
        <v>6545302.7945543649</v>
      </c>
      <c r="AH690" s="18">
        <v>6795385.9331434965</v>
      </c>
      <c r="AI690" s="18">
        <v>7043161.9351366386</v>
      </c>
      <c r="AJ690" s="18">
        <v>7291719.7380924737</v>
      </c>
      <c r="AK690" s="18">
        <v>7528460.4114218354</v>
      </c>
      <c r="AL690" s="18">
        <v>7766723.3611473758</v>
      </c>
      <c r="AM690" s="18">
        <v>8004387.2149308156</v>
      </c>
      <c r="AN690" s="18">
        <v>8245849.6585078305</v>
      </c>
      <c r="AO690" s="18">
        <v>8477860.9873087816</v>
      </c>
      <c r="AP690" s="18">
        <v>8714691.7108110003</v>
      </c>
      <c r="AQ690" s="18">
        <v>8951667.1084665563</v>
      </c>
      <c r="AR690" s="18">
        <v>9192858.7946513444</v>
      </c>
      <c r="AS690" s="18">
        <v>9424876.6277800146</v>
      </c>
      <c r="AT690" s="18">
        <v>9661833.3171317317</v>
      </c>
      <c r="AU690" s="18">
        <v>9898918.1009844933</v>
      </c>
      <c r="AV690" s="18">
        <v>10140210.641601432</v>
      </c>
      <c r="AW690" s="18">
        <v>10372326.146188328</v>
      </c>
      <c r="AX690" s="18">
        <v>10609373.588779682</v>
      </c>
      <c r="AY690" s="18">
        <v>10846543.651902542</v>
      </c>
      <c r="AZ690" s="18">
        <v>11087913.931720275</v>
      </c>
      <c r="BA690" s="18">
        <v>11320104.048467085</v>
      </c>
      <c r="BB690" s="18">
        <v>11557219.997775661</v>
      </c>
      <c r="BC690" s="15">
        <v>11793766.420952253</v>
      </c>
    </row>
    <row r="691" spans="1:55" ht="16" x14ac:dyDescent="0.45">
      <c r="A691" s="19" t="s">
        <v>25</v>
      </c>
      <c r="B691" s="20" t="s">
        <v>20</v>
      </c>
      <c r="C691" s="21" t="s">
        <v>16</v>
      </c>
      <c r="D691" s="22" t="s">
        <v>20</v>
      </c>
      <c r="E691" s="23" t="s">
        <v>20</v>
      </c>
      <c r="F691" s="23" t="s">
        <v>20</v>
      </c>
      <c r="G691" s="23" t="s">
        <v>20</v>
      </c>
      <c r="H691" s="23" t="s">
        <v>20</v>
      </c>
      <c r="I691" s="23" t="s">
        <v>20</v>
      </c>
      <c r="J691" s="23" t="s">
        <v>20</v>
      </c>
      <c r="K691" s="23" t="s">
        <v>20</v>
      </c>
      <c r="L691" s="23" t="s">
        <v>20</v>
      </c>
      <c r="M691" s="23" t="s">
        <v>20</v>
      </c>
      <c r="N691" s="23" t="s">
        <v>20</v>
      </c>
      <c r="O691" s="23" t="s">
        <v>20</v>
      </c>
      <c r="P691" s="23" t="s">
        <v>20</v>
      </c>
      <c r="Q691" s="23" t="s">
        <v>20</v>
      </c>
      <c r="R691" s="24" t="e">
        <f>VLOOKUP($A691&amp;"_"&amp;$C691,watf_2016!$A:$AD,5,FALSE)</f>
        <v>#N/A</v>
      </c>
      <c r="S691" s="24">
        <f>VLOOKUP($A691&amp;"_"&amp;$C691,watf_2017!$A:$AD,18,FALSE)</f>
        <v>4899108</v>
      </c>
      <c r="T691" s="24">
        <f>VLOOKUP($A691&amp;"_"&amp;$C691,watf_2018!$A:$AD,18,FALSE)</f>
        <v>5087068</v>
      </c>
      <c r="U691" s="24">
        <f>VLOOKUP($A691&amp;"_"&amp;$C691,watf_2019!$A:$AD,18,FALSE)</f>
        <v>5277548</v>
      </c>
      <c r="V691" s="24">
        <f>VLOOKUP($A691&amp;"_"&amp;$C691,watf_2020!$A:$AD,19,FALSE)</f>
        <v>5027382</v>
      </c>
      <c r="W691" s="24">
        <f>VLOOKUP($A691&amp;"_"&amp;$C691,watf_2021!$A:$AD,18,FALSE)</f>
        <v>3015223</v>
      </c>
      <c r="X691" s="24">
        <f>VLOOKUP($A691&amp;"_"&amp;$C691,watf_2021!$A:$AD,19,FALSE)</f>
        <v>3607992.3383227433</v>
      </c>
      <c r="Y691" s="24">
        <v>4605383</v>
      </c>
      <c r="Z691" s="24">
        <v>5121126.0562991071</v>
      </c>
      <c r="AA691" s="24">
        <v>5792563.6527307769</v>
      </c>
      <c r="AB691" s="24">
        <v>6191760.1007340774</v>
      </c>
      <c r="AC691" s="24">
        <v>6538446.1893940028</v>
      </c>
      <c r="AD691" s="24">
        <v>6832140.2729834355</v>
      </c>
      <c r="AE691" s="24">
        <v>7098317.1867653551</v>
      </c>
      <c r="AF691" s="24">
        <v>7343557.9687455287</v>
      </c>
      <c r="AG691" s="24">
        <v>7601558.2916448899</v>
      </c>
      <c r="AH691" s="24">
        <v>7862944.3262507292</v>
      </c>
      <c r="AI691" s="24">
        <v>8129666.7899841703</v>
      </c>
      <c r="AJ691" s="24">
        <v>8397556.8455864098</v>
      </c>
      <c r="AK691" s="24">
        <v>8663498.8711164612</v>
      </c>
      <c r="AL691" s="24">
        <v>8925608.8311561961</v>
      </c>
      <c r="AM691" s="24">
        <v>9188298.3313359879</v>
      </c>
      <c r="AN691" s="24">
        <v>9447544.2905297913</v>
      </c>
      <c r="AO691" s="24">
        <v>9707757.956685951</v>
      </c>
      <c r="AP691" s="24">
        <v>9968243.2031751908</v>
      </c>
      <c r="AQ691" s="24">
        <v>10230238.669585625</v>
      </c>
      <c r="AR691" s="24">
        <v>10484015.368615672</v>
      </c>
      <c r="AS691" s="24">
        <v>10733850.438900882</v>
      </c>
      <c r="AT691" s="24">
        <v>10978421.423896056</v>
      </c>
      <c r="AU691" s="24">
        <v>11219251.889717482</v>
      </c>
      <c r="AV691" s="24">
        <v>11452037.960195247</v>
      </c>
      <c r="AW691" s="24">
        <v>11681129.200336218</v>
      </c>
      <c r="AX691" s="24">
        <v>11905155.619686252</v>
      </c>
      <c r="AY691" s="24">
        <v>12125653.769385953</v>
      </c>
      <c r="AZ691" s="24">
        <v>12338206.007357534</v>
      </c>
      <c r="BA691" s="24">
        <v>12547233.1604685</v>
      </c>
      <c r="BB691" s="24">
        <v>12751313.299170677</v>
      </c>
      <c r="BC691" s="21">
        <v>12951897.43947394</v>
      </c>
    </row>
    <row r="692" spans="1:55" ht="16" x14ac:dyDescent="0.45">
      <c r="A692" s="13" t="s">
        <v>19</v>
      </c>
      <c r="B692" s="14" t="s">
        <v>20</v>
      </c>
      <c r="C692" s="15" t="s">
        <v>17</v>
      </c>
      <c r="D692" s="16" t="s">
        <v>20</v>
      </c>
      <c r="E692" s="17" t="s">
        <v>20</v>
      </c>
      <c r="F692" s="17" t="s">
        <v>20</v>
      </c>
      <c r="G692" s="17" t="s">
        <v>20</v>
      </c>
      <c r="H692" s="17" t="s">
        <v>20</v>
      </c>
      <c r="I692" s="17" t="s">
        <v>20</v>
      </c>
      <c r="J692" s="17" t="s">
        <v>20</v>
      </c>
      <c r="K692" s="17" t="s">
        <v>20</v>
      </c>
      <c r="L692" s="17" t="s">
        <v>20</v>
      </c>
      <c r="M692" s="17" t="s">
        <v>20</v>
      </c>
      <c r="N692" s="17" t="s">
        <v>20</v>
      </c>
      <c r="O692" s="17" t="s">
        <v>20</v>
      </c>
      <c r="P692" s="17" t="s">
        <v>20</v>
      </c>
      <c r="Q692" s="17" t="s">
        <v>20</v>
      </c>
      <c r="R692" s="18" t="e">
        <f>VLOOKUP($A692&amp;"_"&amp;$C692,watf_2016!$A:$AD,5,FALSE)</f>
        <v>#N/A</v>
      </c>
      <c r="S692" s="18">
        <f>VLOOKUP($A692&amp;"_"&amp;$C692,watf_2017!$A:$AD,18,FALSE)</f>
        <v>2091257500</v>
      </c>
      <c r="T692" s="18">
        <f>VLOOKUP($A692&amp;"_"&amp;$C692,watf_2018!$A:$AD,18,FALSE)</f>
        <v>2312507211.6999998</v>
      </c>
      <c r="U692" s="18">
        <f>VLOOKUP($A692&amp;"_"&amp;$C692,watf_2019!$A:$AD,18,FALSE)</f>
        <v>2532927546.146471</v>
      </c>
      <c r="V692" s="18">
        <f>VLOOKUP($A692&amp;"_"&amp;$C692,watf_2020!$A:$AD,19,FALSE)</f>
        <v>2616149728</v>
      </c>
      <c r="W692" s="18">
        <f>VLOOKUP($A692&amp;"_"&amp;$C692,watf_2021!$A:$AD,18,FALSE)</f>
        <v>1523991567.5999999</v>
      </c>
      <c r="X692" s="18">
        <f>VLOOKUP($A692&amp;"_"&amp;$C692,watf_2021!$A:$AD,19,FALSE)</f>
        <v>1636021898.210773</v>
      </c>
      <c r="Y692" s="18">
        <v>1781887474</v>
      </c>
      <c r="Z692" s="18">
        <v>2552767035.0127034</v>
      </c>
      <c r="AA692" s="18">
        <v>2860774843.0549436</v>
      </c>
      <c r="AB692" s="18">
        <v>3145916474.0367775</v>
      </c>
      <c r="AC692" s="18">
        <v>3421494642.6600738</v>
      </c>
      <c r="AD692" s="18">
        <v>3644494239.6348734</v>
      </c>
      <c r="AE692" s="18">
        <v>3829959457.088408</v>
      </c>
      <c r="AF692" s="18">
        <v>4019217123.3337421</v>
      </c>
      <c r="AG692" s="18">
        <v>4210709314.041851</v>
      </c>
      <c r="AH692" s="18">
        <v>4402782775.8973665</v>
      </c>
      <c r="AI692" s="18">
        <v>4596658844.3386602</v>
      </c>
      <c r="AJ692" s="18">
        <v>4791468798.9066143</v>
      </c>
      <c r="AK692" s="18">
        <v>4983722949.9779463</v>
      </c>
      <c r="AL692" s="18">
        <v>5174148359.3303175</v>
      </c>
      <c r="AM692" s="18">
        <v>5358468724.2140732</v>
      </c>
      <c r="AN692" s="18">
        <v>5539338156.7385321</v>
      </c>
      <c r="AO692" s="18">
        <v>5718901412.403223</v>
      </c>
      <c r="AP692" s="18">
        <v>5896939481.3634501</v>
      </c>
      <c r="AQ692" s="18">
        <v>6074047894.3758459</v>
      </c>
      <c r="AR692" s="18">
        <v>6249979542.6602802</v>
      </c>
      <c r="AS692" s="18">
        <v>6426001339.9469204</v>
      </c>
      <c r="AT692" s="18">
        <v>6601632239.5306358</v>
      </c>
      <c r="AU692" s="18">
        <v>6777354379.9332933</v>
      </c>
      <c r="AV692" s="18">
        <v>6951476964.7237301</v>
      </c>
      <c r="AW692" s="18">
        <v>7125248853.162159</v>
      </c>
      <c r="AX692" s="18">
        <v>7298125536.8688202</v>
      </c>
      <c r="AY692" s="18">
        <v>7470541269.557375</v>
      </c>
      <c r="AZ692" s="18">
        <v>7640699030.1633959</v>
      </c>
      <c r="BA692" s="18">
        <v>7809802241.1370707</v>
      </c>
      <c r="BB692" s="18">
        <v>7977211840.4768782</v>
      </c>
      <c r="BC692" s="15">
        <v>8142402826.5610971</v>
      </c>
    </row>
    <row r="693" spans="1:55" ht="16" x14ac:dyDescent="0.45">
      <c r="A693" s="19" t="s">
        <v>22</v>
      </c>
      <c r="B693" s="20" t="s">
        <v>20</v>
      </c>
      <c r="C693" s="21" t="s">
        <v>17</v>
      </c>
      <c r="D693" s="22" t="s">
        <v>20</v>
      </c>
      <c r="E693" s="23" t="s">
        <v>20</v>
      </c>
      <c r="F693" s="23" t="s">
        <v>20</v>
      </c>
      <c r="G693" s="23" t="s">
        <v>20</v>
      </c>
      <c r="H693" s="23" t="s">
        <v>20</v>
      </c>
      <c r="I693" s="23" t="s">
        <v>20</v>
      </c>
      <c r="J693" s="23" t="s">
        <v>20</v>
      </c>
      <c r="K693" s="23" t="s">
        <v>20</v>
      </c>
      <c r="L693" s="23" t="s">
        <v>20</v>
      </c>
      <c r="M693" s="23" t="s">
        <v>20</v>
      </c>
      <c r="N693" s="23" t="s">
        <v>20</v>
      </c>
      <c r="O693" s="23" t="s">
        <v>20</v>
      </c>
      <c r="P693" s="23" t="s">
        <v>20</v>
      </c>
      <c r="Q693" s="23" t="s">
        <v>20</v>
      </c>
      <c r="R693" s="24" t="e">
        <f>VLOOKUP($A693&amp;"_"&amp;$C693,watf_2016!$A:$AD,5,FALSE)</f>
        <v>#N/A</v>
      </c>
      <c r="S693" s="24">
        <f>VLOOKUP($A693&amp;"_"&amp;$C693,watf_2017!$A:$AD,18,FALSE)</f>
        <v>810746443</v>
      </c>
      <c r="T693" s="24">
        <f>VLOOKUP($A693&amp;"_"&amp;$C693,watf_2018!$A:$AD,18,FALSE)</f>
        <v>926686969.29999995</v>
      </c>
      <c r="U693" s="24">
        <f>VLOOKUP($A693&amp;"_"&amp;$C693,watf_2019!$A:$AD,18,FALSE)</f>
        <v>1005404371.8535291</v>
      </c>
      <c r="V693" s="24">
        <f>VLOOKUP($A693&amp;"_"&amp;$C693,watf_2020!$A:$AD,19,FALSE)</f>
        <v>1061585433</v>
      </c>
      <c r="W693" s="24">
        <f>VLOOKUP($A693&amp;"_"&amp;$C693,watf_2021!$A:$AD,18,FALSE)</f>
        <v>252646908.37</v>
      </c>
      <c r="X693" s="24">
        <f>VLOOKUP($A693&amp;"_"&amp;$C693,watf_2021!$A:$AD,19,FALSE)</f>
        <v>272315212.26706117</v>
      </c>
      <c r="Y693" s="24">
        <v>550245755</v>
      </c>
      <c r="Z693" s="24">
        <v>855401080.67453241</v>
      </c>
      <c r="AA693" s="24">
        <v>1034551566.2401168</v>
      </c>
      <c r="AB693" s="24">
        <v>1184489576.9059527</v>
      </c>
      <c r="AC693" s="24">
        <v>1308145864.4316971</v>
      </c>
      <c r="AD693" s="24">
        <v>1410327111.3319087</v>
      </c>
      <c r="AE693" s="24">
        <v>1504043916.1040483</v>
      </c>
      <c r="AF693" s="24">
        <v>1597414972.9998515</v>
      </c>
      <c r="AG693" s="24">
        <v>1694681447.6958652</v>
      </c>
      <c r="AH693" s="24">
        <v>1793193783.7207119</v>
      </c>
      <c r="AI693" s="24">
        <v>1893331238.2714071</v>
      </c>
      <c r="AJ693" s="24">
        <v>1995337202.8273706</v>
      </c>
      <c r="AK693" s="24">
        <v>2097230892.6404781</v>
      </c>
      <c r="AL693" s="24">
        <v>2198810564.2449794</v>
      </c>
      <c r="AM693" s="24">
        <v>2301292999.7016025</v>
      </c>
      <c r="AN693" s="24">
        <v>2405160450.5730696</v>
      </c>
      <c r="AO693" s="24">
        <v>2510550752.3039842</v>
      </c>
      <c r="AP693" s="24">
        <v>2617829612.8106923</v>
      </c>
      <c r="AQ693" s="24">
        <v>2727212869.2735934</v>
      </c>
      <c r="AR693" s="24">
        <v>2836461736.0468798</v>
      </c>
      <c r="AS693" s="24">
        <v>2945611742.8014364</v>
      </c>
      <c r="AT693" s="24">
        <v>3054796635.8372569</v>
      </c>
      <c r="AU693" s="24">
        <v>3163525865.7661238</v>
      </c>
      <c r="AV693" s="24">
        <v>3272212392.3725348</v>
      </c>
      <c r="AW693" s="24">
        <v>3380895422.1465292</v>
      </c>
      <c r="AX693" s="24">
        <v>3489185529.5370874</v>
      </c>
      <c r="AY693" s="24">
        <v>3597251302.9455457</v>
      </c>
      <c r="AZ693" s="24">
        <v>3705001469.4579449</v>
      </c>
      <c r="BA693" s="24">
        <v>3812450803.5639658</v>
      </c>
      <c r="BB693" s="24">
        <v>3919547930.5621223</v>
      </c>
      <c r="BC693" s="21">
        <v>4026713256.8623629</v>
      </c>
    </row>
    <row r="694" spans="1:55" ht="16" x14ac:dyDescent="0.45">
      <c r="A694" s="13" t="s">
        <v>23</v>
      </c>
      <c r="B694" s="14" t="s">
        <v>20</v>
      </c>
      <c r="C694" s="15" t="s">
        <v>17</v>
      </c>
      <c r="D694" s="16" t="s">
        <v>20</v>
      </c>
      <c r="E694" s="17" t="s">
        <v>20</v>
      </c>
      <c r="F694" s="17" t="s">
        <v>20</v>
      </c>
      <c r="G694" s="17" t="s">
        <v>20</v>
      </c>
      <c r="H694" s="17" t="s">
        <v>20</v>
      </c>
      <c r="I694" s="17" t="s">
        <v>20</v>
      </c>
      <c r="J694" s="17" t="s">
        <v>20</v>
      </c>
      <c r="K694" s="17" t="s">
        <v>20</v>
      </c>
      <c r="L694" s="17" t="s">
        <v>20</v>
      </c>
      <c r="M694" s="17" t="s">
        <v>20</v>
      </c>
      <c r="N694" s="17" t="s">
        <v>20</v>
      </c>
      <c r="O694" s="17" t="s">
        <v>20</v>
      </c>
      <c r="P694" s="17" t="s">
        <v>20</v>
      </c>
      <c r="Q694" s="17" t="s">
        <v>20</v>
      </c>
      <c r="R694" s="18" t="e">
        <f>VLOOKUP($A694&amp;"_"&amp;$C694,watf_2016!$A:$AD,5,FALSE)</f>
        <v>#N/A</v>
      </c>
      <c r="S694" s="18">
        <f>VLOOKUP($A694&amp;"_"&amp;$C694,watf_2017!$A:$AD,18,FALSE)</f>
        <v>2961131762</v>
      </c>
      <c r="T694" s="18">
        <f>VLOOKUP($A694&amp;"_"&amp;$C694,watf_2018!$A:$AD,18,FALSE)</f>
        <v>3304567965</v>
      </c>
      <c r="U694" s="18">
        <f>VLOOKUP($A694&amp;"_"&amp;$C694,watf_2019!$A:$AD,18,FALSE)</f>
        <v>3574032422</v>
      </c>
      <c r="V694" s="18">
        <f>VLOOKUP($A694&amp;"_"&amp;$C694,watf_2020!$A:$AD,19,FALSE)</f>
        <v>3706570988</v>
      </c>
      <c r="W694" s="18">
        <f>VLOOKUP($A694&amp;"_"&amp;$C694,watf_2021!$A:$AD,18,FALSE)</f>
        <v>1813370808.97</v>
      </c>
      <c r="X694" s="18">
        <f>VLOOKUP($A694&amp;"_"&amp;$C694,watf_2021!$A:$AD,19,FALSE)</f>
        <v>1937998927.1461699</v>
      </c>
      <c r="Y694" s="18">
        <v>2356984579</v>
      </c>
      <c r="Z694" s="18">
        <v>3438488966.5769091</v>
      </c>
      <c r="AA694" s="18">
        <v>3919026927.6133332</v>
      </c>
      <c r="AB694" s="18">
        <v>4364284738.6276503</v>
      </c>
      <c r="AC694" s="18">
        <v>4775575770.8898077</v>
      </c>
      <c r="AD694" s="18">
        <v>5117769124.0095129</v>
      </c>
      <c r="AE694" s="18">
        <v>5405657081.9270105</v>
      </c>
      <c r="AF694" s="18">
        <v>5692988530.4208546</v>
      </c>
      <c r="AG694" s="18">
        <v>5985273039.7833691</v>
      </c>
      <c r="AH694" s="18">
        <v>6278740588.8924551</v>
      </c>
      <c r="AI694" s="18">
        <v>6575336909.890007</v>
      </c>
      <c r="AJ694" s="18">
        <v>6874625753.8339214</v>
      </c>
      <c r="AK694" s="18">
        <v>7171237566.0406752</v>
      </c>
      <c r="AL694" s="18">
        <v>7465703809.8412027</v>
      </c>
      <c r="AM694" s="18">
        <v>7755152229.286396</v>
      </c>
      <c r="AN694" s="18">
        <v>8042689052.5132284</v>
      </c>
      <c r="AO694" s="18">
        <v>8330375382.9369183</v>
      </c>
      <c r="AP694" s="18">
        <v>8618417287.4294167</v>
      </c>
      <c r="AQ694" s="18">
        <v>8907559828.3962002</v>
      </c>
      <c r="AR694" s="18">
        <v>9195515915.8876438</v>
      </c>
      <c r="AS694" s="18">
        <v>9483397644.6486397</v>
      </c>
      <c r="AT694" s="18">
        <v>9770922299.8023205</v>
      </c>
      <c r="AU694" s="18">
        <v>10058054801.130922</v>
      </c>
      <c r="AV694" s="18">
        <v>10343684678.054419</v>
      </c>
      <c r="AW694" s="18">
        <v>10628909645.153278</v>
      </c>
      <c r="AX694" s="18">
        <v>10912891524.123348</v>
      </c>
      <c r="AY694" s="18">
        <v>11196173449.999344</v>
      </c>
      <c r="AZ694" s="18">
        <v>11477067210.405006</v>
      </c>
      <c r="BA694" s="18">
        <v>11756603415.887739</v>
      </c>
      <c r="BB694" s="18">
        <v>12034174161.194347</v>
      </c>
      <c r="BC694" s="15">
        <v>12309643692.984514</v>
      </c>
    </row>
    <row r="695" spans="1:55" ht="16" x14ac:dyDescent="0.45">
      <c r="A695" s="19" t="s">
        <v>24</v>
      </c>
      <c r="B695" s="20" t="s">
        <v>20</v>
      </c>
      <c r="C695" s="21" t="s">
        <v>17</v>
      </c>
      <c r="D695" s="22" t="s">
        <v>20</v>
      </c>
      <c r="E695" s="23" t="s">
        <v>20</v>
      </c>
      <c r="F695" s="23" t="s">
        <v>20</v>
      </c>
      <c r="G695" s="23" t="s">
        <v>20</v>
      </c>
      <c r="H695" s="23" t="s">
        <v>20</v>
      </c>
      <c r="I695" s="23" t="s">
        <v>20</v>
      </c>
      <c r="J695" s="23" t="s">
        <v>20</v>
      </c>
      <c r="K695" s="23" t="s">
        <v>20</v>
      </c>
      <c r="L695" s="23" t="s">
        <v>20</v>
      </c>
      <c r="M695" s="23" t="s">
        <v>20</v>
      </c>
      <c r="N695" s="23" t="s">
        <v>20</v>
      </c>
      <c r="O695" s="23" t="s">
        <v>20</v>
      </c>
      <c r="P695" s="23" t="s">
        <v>20</v>
      </c>
      <c r="Q695" s="23" t="s">
        <v>20</v>
      </c>
      <c r="R695" s="24" t="e">
        <f>VLOOKUP($A695&amp;"_"&amp;$C695,watf_2016!$A:$AD,5,FALSE)</f>
        <v>#N/A</v>
      </c>
      <c r="S695" s="24">
        <f>VLOOKUP($A695&amp;"_"&amp;$C695,watf_2017!$A:$AD,18,FALSE)</f>
        <v>37309546</v>
      </c>
      <c r="T695" s="24">
        <f>VLOOKUP($A695&amp;"_"&amp;$C695,watf_2018!$A:$AD,18,FALSE)</f>
        <v>40476909</v>
      </c>
      <c r="U695" s="24">
        <f>VLOOKUP($A695&amp;"_"&amp;$C695,watf_2019!$A:$AD,18,FALSE)</f>
        <v>42095449.408999994</v>
      </c>
      <c r="V695" s="24">
        <f>VLOOKUP($A695&amp;"_"&amp;$C695,watf_2020!$A:$AD,19,FALSE)</f>
        <v>41447915</v>
      </c>
      <c r="W695" s="24">
        <f>VLOOKUP($A695&amp;"_"&amp;$C695,watf_2021!$A:$AD,18,FALSE)</f>
        <v>35319073.283</v>
      </c>
      <c r="X695" s="24">
        <f>VLOOKUP($A695&amp;"_"&amp;$C695,watf_2021!$A:$AD,19,FALSE)</f>
        <v>40277878.594500951</v>
      </c>
      <c r="Y695" s="24">
        <v>36721603.013999961</v>
      </c>
      <c r="Z695" s="24">
        <v>36728958.491743051</v>
      </c>
      <c r="AA695" s="24">
        <v>40522108.263913646</v>
      </c>
      <c r="AB695" s="24">
        <v>45241914.02652739</v>
      </c>
      <c r="AC695" s="24">
        <v>48834789.289579265</v>
      </c>
      <c r="AD695" s="24">
        <v>51779310.429054804</v>
      </c>
      <c r="AE695" s="24">
        <v>54196384.83681228</v>
      </c>
      <c r="AF695" s="24">
        <v>56566886.126421206</v>
      </c>
      <c r="AG695" s="24">
        <v>58894919.823876269</v>
      </c>
      <c r="AH695" s="24">
        <v>61189166.146306455</v>
      </c>
      <c r="AI695" s="24">
        <v>63428693.649143323</v>
      </c>
      <c r="AJ695" s="24">
        <v>65615102.762003377</v>
      </c>
      <c r="AK695" s="24">
        <v>67704466.199802428</v>
      </c>
      <c r="AL695" s="24">
        <v>69754576.973004788</v>
      </c>
      <c r="AM695" s="24">
        <v>71766899.39038077</v>
      </c>
      <c r="AN695" s="24">
        <v>73786087.900205135</v>
      </c>
      <c r="AO695" s="24">
        <v>75745255.009636894</v>
      </c>
      <c r="AP695" s="24">
        <v>77718017.207645342</v>
      </c>
      <c r="AQ695" s="24">
        <v>79681890.364495814</v>
      </c>
      <c r="AR695" s="24">
        <v>81669513.99264279</v>
      </c>
      <c r="AS695" s="24">
        <v>83616745.2952656</v>
      </c>
      <c r="AT695" s="24">
        <v>85579647.462570667</v>
      </c>
      <c r="AU695" s="24">
        <v>87538145.874030277</v>
      </c>
      <c r="AV695" s="24">
        <v>89520371.59250398</v>
      </c>
      <c r="AW695" s="24">
        <v>91462212.006378219</v>
      </c>
      <c r="AX695" s="24">
        <v>93419764.919775546</v>
      </c>
      <c r="AY695" s="24">
        <v>95372869.914117709</v>
      </c>
      <c r="AZ695" s="24">
        <v>97349691.673714533</v>
      </c>
      <c r="BA695" s="24">
        <v>99286138.574794754</v>
      </c>
      <c r="BB695" s="24">
        <v>101238299.96868573</v>
      </c>
      <c r="BC695" s="21">
        <v>103168670.07114787</v>
      </c>
    </row>
    <row r="696" spans="1:55" ht="16" x14ac:dyDescent="0.45">
      <c r="A696" s="13" t="s">
        <v>25</v>
      </c>
      <c r="B696" s="14" t="s">
        <v>20</v>
      </c>
      <c r="C696" s="15" t="s">
        <v>17</v>
      </c>
      <c r="D696" s="16" t="s">
        <v>20</v>
      </c>
      <c r="E696" s="17" t="s">
        <v>20</v>
      </c>
      <c r="F696" s="17" t="s">
        <v>20</v>
      </c>
      <c r="G696" s="17" t="s">
        <v>20</v>
      </c>
      <c r="H696" s="17" t="s">
        <v>20</v>
      </c>
      <c r="I696" s="17" t="s">
        <v>20</v>
      </c>
      <c r="J696" s="17" t="s">
        <v>20</v>
      </c>
      <c r="K696" s="17" t="s">
        <v>20</v>
      </c>
      <c r="L696" s="17" t="s">
        <v>20</v>
      </c>
      <c r="M696" s="17" t="s">
        <v>20</v>
      </c>
      <c r="N696" s="17" t="s">
        <v>20</v>
      </c>
      <c r="O696" s="17" t="s">
        <v>20</v>
      </c>
      <c r="P696" s="17" t="s">
        <v>20</v>
      </c>
      <c r="Q696" s="17" t="s">
        <v>20</v>
      </c>
      <c r="R696" s="18" t="e">
        <f>VLOOKUP($A696&amp;"_"&amp;$C696,watf_2016!$A:$AD,5,FALSE)</f>
        <v>#N/A</v>
      </c>
      <c r="S696" s="18">
        <f>VLOOKUP($A696&amp;"_"&amp;$C696,watf_2017!$A:$AD,18,FALSE)</f>
        <v>26930110</v>
      </c>
      <c r="T696" s="18">
        <f>VLOOKUP($A696&amp;"_"&amp;$C696,watf_2018!$A:$AD,18,FALSE)</f>
        <v>29550067</v>
      </c>
      <c r="U696" s="18">
        <f>VLOOKUP($A696&amp;"_"&amp;$C696,watf_2019!$A:$AD,18,FALSE)</f>
        <v>31484816</v>
      </c>
      <c r="V696" s="18">
        <f>VLOOKUP($A696&amp;"_"&amp;$C696,watf_2020!$A:$AD,19,FALSE)</f>
        <v>32579091</v>
      </c>
      <c r="W696" s="18">
        <f>VLOOKUP($A696&amp;"_"&amp;$C696,watf_2021!$A:$AD,18,FALSE)</f>
        <v>20078798</v>
      </c>
      <c r="X696" s="18">
        <f>VLOOKUP($A696&amp;"_"&amp;$C696,watf_2021!$A:$AD,19,FALSE)</f>
        <v>20861069.823595427</v>
      </c>
      <c r="Y696" s="18">
        <v>23844979</v>
      </c>
      <c r="Z696" s="18">
        <v>31577345.919472896</v>
      </c>
      <c r="AA696" s="18">
        <v>34949954.762646765</v>
      </c>
      <c r="AB696" s="18">
        <v>38199757.064500287</v>
      </c>
      <c r="AC696" s="18">
        <v>41089953.069495507</v>
      </c>
      <c r="AD696" s="18">
        <v>43478567.002977394</v>
      </c>
      <c r="AE696" s="18">
        <v>45528790.448289029</v>
      </c>
      <c r="AF696" s="18">
        <v>47415301.911858961</v>
      </c>
      <c r="AG696" s="18">
        <v>49336275.611897603</v>
      </c>
      <c r="AH696" s="18">
        <v>51238726.273747094</v>
      </c>
      <c r="AI696" s="18">
        <v>53131656.090682574</v>
      </c>
      <c r="AJ696" s="18">
        <v>54995255.074954428</v>
      </c>
      <c r="AK696" s="18">
        <v>56822121.921117716</v>
      </c>
      <c r="AL696" s="18">
        <v>58604989.817669891</v>
      </c>
      <c r="AM696" s="18">
        <v>60366906.509842098</v>
      </c>
      <c r="AN696" s="18">
        <v>62083801.602172829</v>
      </c>
      <c r="AO696" s="18">
        <v>63780602.460556343</v>
      </c>
      <c r="AP696" s="18">
        <v>65454848.590813607</v>
      </c>
      <c r="AQ696" s="18">
        <v>67114558.88653329</v>
      </c>
      <c r="AR696" s="18">
        <v>68746414.077491343</v>
      </c>
      <c r="AS696" s="18">
        <v>70368883.296382487</v>
      </c>
      <c r="AT696" s="18">
        <v>71976614.216370642</v>
      </c>
      <c r="AU696" s="18">
        <v>73576964.593213513</v>
      </c>
      <c r="AV696" s="18">
        <v>75150173.925840557</v>
      </c>
      <c r="AW696" s="18">
        <v>76714540.279899225</v>
      </c>
      <c r="AX696" s="18">
        <v>78264764.55299738</v>
      </c>
      <c r="AY696" s="18">
        <v>79808126.305357799</v>
      </c>
      <c r="AZ696" s="18">
        <v>81325046.41812329</v>
      </c>
      <c r="BA696" s="18">
        <v>82833636.444383979</v>
      </c>
      <c r="BB696" s="18">
        <v>84328626.045232415</v>
      </c>
      <c r="BC696" s="15">
        <v>85819770.806728244</v>
      </c>
    </row>
    <row r="697" spans="1:55" ht="16" x14ac:dyDescent="0.45">
      <c r="A697" s="19" t="s">
        <v>19</v>
      </c>
      <c r="B697" s="20" t="s">
        <v>20</v>
      </c>
      <c r="C697" s="21" t="s">
        <v>18</v>
      </c>
      <c r="D697" s="22" t="s">
        <v>20</v>
      </c>
      <c r="E697" s="23" t="s">
        <v>20</v>
      </c>
      <c r="F697" s="23" t="s">
        <v>20</v>
      </c>
      <c r="G697" s="23" t="s">
        <v>20</v>
      </c>
      <c r="H697" s="23" t="s">
        <v>20</v>
      </c>
      <c r="I697" s="23" t="s">
        <v>20</v>
      </c>
      <c r="J697" s="23" t="s">
        <v>20</v>
      </c>
      <c r="K697" s="23" t="s">
        <v>20</v>
      </c>
      <c r="L697" s="23" t="s">
        <v>20</v>
      </c>
      <c r="M697" s="23" t="s">
        <v>20</v>
      </c>
      <c r="N697" s="23" t="s">
        <v>20</v>
      </c>
      <c r="O697" s="23" t="s">
        <v>20</v>
      </c>
      <c r="P697" s="23" t="s">
        <v>20</v>
      </c>
      <c r="Q697" s="23" t="s">
        <v>20</v>
      </c>
      <c r="R697" s="24" t="e">
        <f>VLOOKUP($A697&amp;"_"&amp;$C697,watf_2016!$A:$AD,5,FALSE)</f>
        <v>#N/A</v>
      </c>
      <c r="S697" s="24">
        <f>VLOOKUP($A697&amp;"_"&amp;$C697,watf_2017!$A:$AD,18,FALSE)</f>
        <v>3159985049</v>
      </c>
      <c r="T697" s="24">
        <f>VLOOKUP($A697&amp;"_"&amp;$C697,watf_2018!$A:$AD,18,FALSE)</f>
        <v>3366578376.6999998</v>
      </c>
      <c r="U697" s="24">
        <f>VLOOKUP($A697&amp;"_"&amp;$C697,watf_2019!$A:$AD,18,FALSE)</f>
        <v>3572817324.146471</v>
      </c>
      <c r="V697" s="24">
        <f>VLOOKUP($A697&amp;"_"&amp;$C697,watf_2020!$A:$AD,19,FALSE)</f>
        <v>3730086792</v>
      </c>
      <c r="W697" s="24">
        <f>VLOOKUP($A697&amp;"_"&amp;$C697,watf_2021!$A:$AD,18,FALSE)</f>
        <v>1916969818.5999999</v>
      </c>
      <c r="X697" s="24">
        <f>VLOOKUP($A697&amp;"_"&amp;$C697,watf_2021!$A:$AD,19,FALSE)</f>
        <v>2464444967.8221989</v>
      </c>
      <c r="Y697" s="24">
        <v>2768138814</v>
      </c>
      <c r="Z697" s="24">
        <v>3594507633.7189455</v>
      </c>
      <c r="AA697" s="24">
        <v>3882426466.7589149</v>
      </c>
      <c r="AB697" s="24">
        <v>4137986462.4658861</v>
      </c>
      <c r="AC697" s="24">
        <v>4357916784.7840977</v>
      </c>
      <c r="AD697" s="24">
        <v>4522932799.967556</v>
      </c>
      <c r="AE697" s="24">
        <v>4660668450.0519238</v>
      </c>
      <c r="AF697" s="24">
        <v>4804143930.9869871</v>
      </c>
      <c r="AG697" s="24">
        <v>4953273356.1926088</v>
      </c>
      <c r="AH697" s="24">
        <v>5103397932.1900311</v>
      </c>
      <c r="AI697" s="24">
        <v>5255399155.0005531</v>
      </c>
      <c r="AJ697" s="24">
        <v>5408950368.1825962</v>
      </c>
      <c r="AK697" s="24">
        <v>5559604848.3031101</v>
      </c>
      <c r="AL697" s="24">
        <v>5708296571.4101868</v>
      </c>
      <c r="AM697" s="24">
        <v>5850948021.3504581</v>
      </c>
      <c r="AN697" s="24">
        <v>5990734491.1568518</v>
      </c>
      <c r="AO697" s="24">
        <v>6128859262.7815428</v>
      </c>
      <c r="AP697" s="24">
        <v>6265130991.7325535</v>
      </c>
      <c r="AQ697" s="24">
        <v>6400043750.190876</v>
      </c>
      <c r="AR697" s="24">
        <v>6533596496.9770899</v>
      </c>
      <c r="AS697" s="24">
        <v>6666531635.9923077</v>
      </c>
      <c r="AT697" s="24">
        <v>6798487849.9021606</v>
      </c>
      <c r="AU697" s="24">
        <v>6929666031.9767466</v>
      </c>
      <c r="AV697" s="24">
        <v>7059045137.6982307</v>
      </c>
      <c r="AW697" s="24">
        <v>7187321546.154788</v>
      </c>
      <c r="AX697" s="24">
        <v>7314076045.4127674</v>
      </c>
      <c r="AY697" s="24">
        <v>7439448590.5862923</v>
      </c>
      <c r="AZ697" s="24">
        <v>7562342670.2076435</v>
      </c>
      <c r="BA697" s="24">
        <v>7683382947.5230875</v>
      </c>
      <c r="BB697" s="24">
        <v>7802061607.9616909</v>
      </c>
      <c r="BC697" s="21">
        <v>7918122769.1362181</v>
      </c>
    </row>
    <row r="698" spans="1:55" ht="16" x14ac:dyDescent="0.45">
      <c r="A698" s="13" t="s">
        <v>22</v>
      </c>
      <c r="B698" s="14" t="s">
        <v>20</v>
      </c>
      <c r="C698" s="15" t="s">
        <v>18</v>
      </c>
      <c r="D698" s="16" t="s">
        <v>20</v>
      </c>
      <c r="E698" s="17" t="s">
        <v>20</v>
      </c>
      <c r="F698" s="17" t="s">
        <v>20</v>
      </c>
      <c r="G698" s="17" t="s">
        <v>20</v>
      </c>
      <c r="H698" s="17" t="s">
        <v>20</v>
      </c>
      <c r="I698" s="17" t="s">
        <v>20</v>
      </c>
      <c r="J698" s="17" t="s">
        <v>20</v>
      </c>
      <c r="K698" s="17" t="s">
        <v>20</v>
      </c>
      <c r="L698" s="17" t="s">
        <v>20</v>
      </c>
      <c r="M698" s="17" t="s">
        <v>20</v>
      </c>
      <c r="N698" s="17" t="s">
        <v>20</v>
      </c>
      <c r="O698" s="17" t="s">
        <v>20</v>
      </c>
      <c r="P698" s="17" t="s">
        <v>20</v>
      </c>
      <c r="Q698" s="17" t="s">
        <v>20</v>
      </c>
      <c r="R698" s="18" t="e">
        <f>VLOOKUP($A698&amp;"_"&amp;$C698,watf_2016!$A:$AD,5,FALSE)</f>
        <v>#N/A</v>
      </c>
      <c r="S698" s="18">
        <f>VLOOKUP($A698&amp;"_"&amp;$C698,watf_2017!$A:$AD,18,FALSE)</f>
        <v>1913634427</v>
      </c>
      <c r="T698" s="18">
        <f>VLOOKUP($A698&amp;"_"&amp;$C698,watf_2018!$A:$AD,18,FALSE)</f>
        <v>2057200013.3</v>
      </c>
      <c r="U698" s="18">
        <f>VLOOKUP($A698&amp;"_"&amp;$C698,watf_2019!$A:$AD,18,FALSE)</f>
        <v>2179272618.853529</v>
      </c>
      <c r="V698" s="18">
        <f>VLOOKUP($A698&amp;"_"&amp;$C698,watf_2020!$A:$AD,19,FALSE)</f>
        <v>2258095834</v>
      </c>
      <c r="W698" s="18">
        <f>VLOOKUP($A698&amp;"_"&amp;$C698,watf_2021!$A:$AD,18,FALSE)</f>
        <v>504852603.37</v>
      </c>
      <c r="X698" s="18">
        <f>VLOOKUP($A698&amp;"_"&amp;$C698,watf_2021!$A:$AD,19,FALSE)</f>
        <v>532562478.59769738</v>
      </c>
      <c r="Y698" s="18">
        <v>1341173127</v>
      </c>
      <c r="Z698" s="18">
        <v>1971219802.3533034</v>
      </c>
      <c r="AA698" s="18">
        <v>2267079409.7985816</v>
      </c>
      <c r="AB698" s="18">
        <v>2510462877.0317216</v>
      </c>
      <c r="AC698" s="18">
        <v>2691862456.8559937</v>
      </c>
      <c r="AD698" s="18">
        <v>2831978910.4119868</v>
      </c>
      <c r="AE698" s="18">
        <v>2951012878.1446276</v>
      </c>
      <c r="AF698" s="18">
        <v>3067330270.9620094</v>
      </c>
      <c r="AG698" s="18">
        <v>3186876440.4706969</v>
      </c>
      <c r="AH698" s="18">
        <v>3309804607.307601</v>
      </c>
      <c r="AI698" s="18">
        <v>3434502778.4064379</v>
      </c>
      <c r="AJ698" s="18">
        <v>3561989517.2588258</v>
      </c>
      <c r="AK698" s="18">
        <v>3688734698.6922727</v>
      </c>
      <c r="AL698" s="18">
        <v>3814493772.1665902</v>
      </c>
      <c r="AM698" s="18">
        <v>3940636550.0529809</v>
      </c>
      <c r="AN698" s="18">
        <v>4067750548.8047338</v>
      </c>
      <c r="AO698" s="18">
        <v>4196008413.1519828</v>
      </c>
      <c r="AP698" s="18">
        <v>4325528767.0686035</v>
      </c>
      <c r="AQ698" s="18">
        <v>4456785514.6351767</v>
      </c>
      <c r="AR698" s="18">
        <v>4587491781.2191019</v>
      </c>
      <c r="AS698" s="18">
        <v>4718635979.4329977</v>
      </c>
      <c r="AT698" s="18">
        <v>4849623758.7691975</v>
      </c>
      <c r="AU698" s="18">
        <v>4980634925.5165977</v>
      </c>
      <c r="AV698" s="18">
        <v>5111041580.9149704</v>
      </c>
      <c r="AW698" s="18">
        <v>5241401012.6714964</v>
      </c>
      <c r="AX698" s="18">
        <v>5371513111.0250721</v>
      </c>
      <c r="AY698" s="18">
        <v>5501576726.9975891</v>
      </c>
      <c r="AZ698" s="18">
        <v>5630934823.5485268</v>
      </c>
      <c r="BA698" s="18">
        <v>5760155187.1698818</v>
      </c>
      <c r="BB698" s="18">
        <v>5889019549.4877415</v>
      </c>
      <c r="BC698" s="15">
        <v>6018698587.1762199</v>
      </c>
    </row>
    <row r="699" spans="1:55" ht="16" x14ac:dyDescent="0.45">
      <c r="A699" s="19" t="s">
        <v>23</v>
      </c>
      <c r="B699" s="20" t="s">
        <v>20</v>
      </c>
      <c r="C699" s="21" t="s">
        <v>18</v>
      </c>
      <c r="D699" s="22" t="s">
        <v>20</v>
      </c>
      <c r="E699" s="23" t="s">
        <v>20</v>
      </c>
      <c r="F699" s="23" t="s">
        <v>20</v>
      </c>
      <c r="G699" s="23" t="s">
        <v>20</v>
      </c>
      <c r="H699" s="23" t="s">
        <v>20</v>
      </c>
      <c r="I699" s="23" t="s">
        <v>20</v>
      </c>
      <c r="J699" s="23" t="s">
        <v>20</v>
      </c>
      <c r="K699" s="23" t="s">
        <v>20</v>
      </c>
      <c r="L699" s="23" t="s">
        <v>20</v>
      </c>
      <c r="M699" s="23" t="s">
        <v>20</v>
      </c>
      <c r="N699" s="23" t="s">
        <v>20</v>
      </c>
      <c r="O699" s="23" t="s">
        <v>20</v>
      </c>
      <c r="P699" s="23" t="s">
        <v>20</v>
      </c>
      <c r="Q699" s="23" t="s">
        <v>20</v>
      </c>
      <c r="R699" s="24" t="e">
        <f>VLOOKUP($A699&amp;"_"&amp;$C699,watf_2016!$A:$AD,5,FALSE)</f>
        <v>#N/A</v>
      </c>
      <c r="S699" s="24">
        <f>VLOOKUP($A699&amp;"_"&amp;$C699,watf_2017!$A:$AD,18,FALSE)</f>
        <v>5096550169</v>
      </c>
      <c r="T699" s="24">
        <f>VLOOKUP($A699&amp;"_"&amp;$C699,watf_2018!$A:$AD,18,FALSE)</f>
        <v>5450890813</v>
      </c>
      <c r="U699" s="24">
        <f>VLOOKUP($A699&amp;"_"&amp;$C699,watf_2019!$A:$AD,18,FALSE)</f>
        <v>5775669836</v>
      </c>
      <c r="V699" s="24">
        <f>VLOOKUP($A699&amp;"_"&amp;$C699,watf_2020!$A:$AD,19,FALSE)</f>
        <v>6014980656</v>
      </c>
      <c r="W699" s="24">
        <f>VLOOKUP($A699&amp;"_"&amp;$C699,watf_2021!$A:$AD,18,FALSE)</f>
        <v>2431711925.9700003</v>
      </c>
      <c r="X699" s="24">
        <f>VLOOKUP($A699&amp;"_"&amp;$C699,watf_2021!$A:$AD,19,FALSE)</f>
        <v>3008993199.9278064</v>
      </c>
      <c r="Y699" s="24">
        <v>4122994311</v>
      </c>
      <c r="Z699" s="24">
        <v>5546437891.8099833</v>
      </c>
      <c r="AA699" s="24">
        <v>6146194098.7021608</v>
      </c>
      <c r="AB699" s="24">
        <v>6658648597.7709351</v>
      </c>
      <c r="AC699" s="24">
        <v>7072796242.163002</v>
      </c>
      <c r="AD699" s="24">
        <v>7394021983.8545456</v>
      </c>
      <c r="AE699" s="24">
        <v>7654497682.0378532</v>
      </c>
      <c r="AF699" s="24">
        <v>7918861214.8543091</v>
      </c>
      <c r="AG699" s="24">
        <v>8191080972.1574631</v>
      </c>
      <c r="AH699" s="24">
        <v>8465928041.3996258</v>
      </c>
      <c r="AI699" s="24">
        <v>8744048462.2189217</v>
      </c>
      <c r="AJ699" s="24">
        <v>9026414767.4223251</v>
      </c>
      <c r="AK699" s="24">
        <v>9305149341.893013</v>
      </c>
      <c r="AL699" s="24">
        <v>9580980342.849781</v>
      </c>
      <c r="AM699" s="24">
        <v>9851350209.2028999</v>
      </c>
      <c r="AN699" s="24">
        <v>10120082680.088358</v>
      </c>
      <c r="AO699" s="24">
        <v>10388253324.911707</v>
      </c>
      <c r="AP699" s="24">
        <v>10655882641.353621</v>
      </c>
      <c r="AQ699" s="24">
        <v>10923841654.165623</v>
      </c>
      <c r="AR699" s="24">
        <v>11190145385.931423</v>
      </c>
      <c r="AS699" s="24">
        <v>11456236269.600523</v>
      </c>
      <c r="AT699" s="24">
        <v>11721266459.560452</v>
      </c>
      <c r="AU699" s="24">
        <v>11985532591.159178</v>
      </c>
      <c r="AV699" s="24">
        <v>12247675468.354794</v>
      </c>
      <c r="AW699" s="24">
        <v>12508662966.623446</v>
      </c>
      <c r="AX699" s="24">
        <v>12767986133.466934</v>
      </c>
      <c r="AY699" s="24">
        <v>13025903485.476463</v>
      </c>
      <c r="AZ699" s="24">
        <v>13280955187.549515</v>
      </c>
      <c r="BA699" s="24">
        <v>13534051774.384369</v>
      </c>
      <c r="BB699" s="24">
        <v>13784582280.536308</v>
      </c>
      <c r="BC699" s="21">
        <v>14033302016.750267</v>
      </c>
    </row>
    <row r="700" spans="1:55" ht="16" x14ac:dyDescent="0.45">
      <c r="A700" s="13" t="s">
        <v>24</v>
      </c>
      <c r="B700" s="14" t="s">
        <v>20</v>
      </c>
      <c r="C700" s="15" t="s">
        <v>18</v>
      </c>
      <c r="D700" s="16" t="s">
        <v>20</v>
      </c>
      <c r="E700" s="17" t="s">
        <v>20</v>
      </c>
      <c r="F700" s="17" t="s">
        <v>20</v>
      </c>
      <c r="G700" s="17" t="s">
        <v>20</v>
      </c>
      <c r="H700" s="17" t="s">
        <v>20</v>
      </c>
      <c r="I700" s="17" t="s">
        <v>20</v>
      </c>
      <c r="J700" s="17" t="s">
        <v>20</v>
      </c>
      <c r="K700" s="17" t="s">
        <v>20</v>
      </c>
      <c r="L700" s="17" t="s">
        <v>20</v>
      </c>
      <c r="M700" s="17" t="s">
        <v>20</v>
      </c>
      <c r="N700" s="17" t="s">
        <v>20</v>
      </c>
      <c r="O700" s="17" t="s">
        <v>20</v>
      </c>
      <c r="P700" s="17" t="s">
        <v>20</v>
      </c>
      <c r="Q700" s="17" t="s">
        <v>20</v>
      </c>
      <c r="R700" s="18" t="e">
        <f>VLOOKUP($A700&amp;"_"&amp;$C700,watf_2016!$A:$AD,5,FALSE)</f>
        <v>#N/A</v>
      </c>
      <c r="S700" s="18">
        <f>VLOOKUP($A700&amp;"_"&amp;$C700,watf_2017!$A:$AD,18,FALSE)</f>
        <v>82083704</v>
      </c>
      <c r="T700" s="18">
        <f>VLOOKUP($A700&amp;"_"&amp;$C700,watf_2018!$A:$AD,18,FALSE)</f>
        <v>88259483</v>
      </c>
      <c r="U700" s="18">
        <f>VLOOKUP($A700&amp;"_"&amp;$C700,watf_2019!$A:$AD,18,FALSE)</f>
        <v>90803610.687000036</v>
      </c>
      <c r="V700" s="18">
        <f>VLOOKUP($A700&amp;"_"&amp;$C700,watf_2020!$A:$AD,19,FALSE)</f>
        <v>88906822</v>
      </c>
      <c r="W700" s="18">
        <f>VLOOKUP($A700&amp;"_"&amp;$C700,watf_2021!$A:$AD,18,FALSE)</f>
        <v>84465939.793999985</v>
      </c>
      <c r="X700" s="18">
        <f>VLOOKUP($A700&amp;"_"&amp;$C700,watf_2021!$A:$AD,19,FALSE)</f>
        <v>95094396.967052385</v>
      </c>
      <c r="Y700" s="18">
        <v>88789627.588999987</v>
      </c>
      <c r="Z700" s="18">
        <v>83713000.280429453</v>
      </c>
      <c r="AA700" s="18">
        <v>87348101.245710269</v>
      </c>
      <c r="AB700" s="18">
        <v>96853866.687008992</v>
      </c>
      <c r="AC700" s="18">
        <v>102430760.9998191</v>
      </c>
      <c r="AD700" s="18">
        <v>105634530.76612954</v>
      </c>
      <c r="AE700" s="18">
        <v>108209173.68810682</v>
      </c>
      <c r="AF700" s="18">
        <v>110882082.75853087</v>
      </c>
      <c r="AG700" s="18">
        <v>113460715.71642569</v>
      </c>
      <c r="AH700" s="18">
        <v>116060927.14930537</v>
      </c>
      <c r="AI700" s="18">
        <v>118607763.15313327</v>
      </c>
      <c r="AJ700" s="18">
        <v>121130213.07925351</v>
      </c>
      <c r="AK700" s="18">
        <v>123570082.24450138</v>
      </c>
      <c r="AL700" s="18">
        <v>125995884.82307571</v>
      </c>
      <c r="AM700" s="18">
        <v>128414246.87975636</v>
      </c>
      <c r="AN700" s="18">
        <v>130861134.83981144</v>
      </c>
      <c r="AO700" s="18">
        <v>133252654.67824581</v>
      </c>
      <c r="AP700" s="18">
        <v>135653879.30076709</v>
      </c>
      <c r="AQ700" s="18">
        <v>138083300.40760189</v>
      </c>
      <c r="AR700" s="18">
        <v>140545495.19593823</v>
      </c>
      <c r="AS700" s="18">
        <v>142949624.74474844</v>
      </c>
      <c r="AT700" s="18">
        <v>145380028.78282034</v>
      </c>
      <c r="AU700" s="18">
        <v>147810219.09097958</v>
      </c>
      <c r="AV700" s="18">
        <v>150273644.86187643</v>
      </c>
      <c r="AW700" s="18">
        <v>152679160.74457735</v>
      </c>
      <c r="AX700" s="18">
        <v>155108723.55991071</v>
      </c>
      <c r="AY700" s="18">
        <v>157538352.65094548</v>
      </c>
      <c r="AZ700" s="18">
        <v>160001622.62318677</v>
      </c>
      <c r="BA700" s="18">
        <v>162407038.90235043</v>
      </c>
      <c r="BB700" s="18">
        <v>164836862.10908425</v>
      </c>
      <c r="BC700" s="15">
        <v>167249408.49596751</v>
      </c>
    </row>
    <row r="701" spans="1:55" ht="16" x14ac:dyDescent="0.45">
      <c r="A701" s="25" t="s">
        <v>25</v>
      </c>
      <c r="B701" s="26" t="s">
        <v>20</v>
      </c>
      <c r="C701" s="27" t="s">
        <v>18</v>
      </c>
      <c r="D701" s="28" t="s">
        <v>20</v>
      </c>
      <c r="E701" s="29" t="s">
        <v>20</v>
      </c>
      <c r="F701" s="29" t="s">
        <v>20</v>
      </c>
      <c r="G701" s="29" t="s">
        <v>20</v>
      </c>
      <c r="H701" s="29" t="s">
        <v>20</v>
      </c>
      <c r="I701" s="29" t="s">
        <v>20</v>
      </c>
      <c r="J701" s="29" t="s">
        <v>20</v>
      </c>
      <c r="K701" s="29" t="s">
        <v>20</v>
      </c>
      <c r="L701" s="29" t="s">
        <v>20</v>
      </c>
      <c r="M701" s="29" t="s">
        <v>20</v>
      </c>
      <c r="N701" s="29" t="s">
        <v>20</v>
      </c>
      <c r="O701" s="29" t="s">
        <v>20</v>
      </c>
      <c r="P701" s="29" t="s">
        <v>20</v>
      </c>
      <c r="Q701" s="29" t="s">
        <v>20</v>
      </c>
      <c r="R701" s="30" t="e">
        <f>VLOOKUP($A701&amp;"_"&amp;$C701,watf_2016!$A:$AD,5,FALSE)</f>
        <v>#N/A</v>
      </c>
      <c r="S701" s="30">
        <f>VLOOKUP($A701&amp;"_"&amp;$C701,watf_2017!$A:$AD,18,FALSE)</f>
        <v>64284935</v>
      </c>
      <c r="T701" s="30">
        <f>VLOOKUP($A701&amp;"_"&amp;$C701,watf_2018!$A:$AD,18,FALSE)</f>
        <v>66439511</v>
      </c>
      <c r="U701" s="30">
        <f>VLOOKUP($A701&amp;"_"&amp;$C701,watf_2019!$A:$AD,18,FALSE)</f>
        <v>69347943</v>
      </c>
      <c r="V701" s="30">
        <f>VLOOKUP($A701&amp;"_"&amp;$C701,watf_2020!$A:$AD,19,FALSE)</f>
        <v>70754388</v>
      </c>
      <c r="W701" s="30">
        <f>VLOOKUP($A701&amp;"_"&amp;$C701,watf_2021!$A:$AD,18,FALSE)</f>
        <v>45926413</v>
      </c>
      <c r="X701" s="30">
        <f>VLOOKUP($A701&amp;"_"&amp;$C701,watf_2021!$A:$AD,19,FALSE)</f>
        <v>50595976.58386448</v>
      </c>
      <c r="Y701" s="30">
        <v>59199083</v>
      </c>
      <c r="Z701" s="30">
        <v>68766662.388285786</v>
      </c>
      <c r="AA701" s="30">
        <v>73788230.346060038</v>
      </c>
      <c r="AB701" s="30">
        <v>78076592.652675301</v>
      </c>
      <c r="AC701" s="30">
        <v>81510417.419689059</v>
      </c>
      <c r="AD701" s="30">
        <v>84406703.086892188</v>
      </c>
      <c r="AE701" s="30">
        <v>86632995.74536486</v>
      </c>
      <c r="AF701" s="30">
        <v>88681538.260203034</v>
      </c>
      <c r="AG701" s="30">
        <v>90784347.325480908</v>
      </c>
      <c r="AH701" s="30">
        <v>92896558.194442213</v>
      </c>
      <c r="AI701" s="30">
        <v>95039502.329667553</v>
      </c>
      <c r="AJ701" s="30">
        <v>97157636.661416233</v>
      </c>
      <c r="AK701" s="30">
        <v>99256769.541665614</v>
      </c>
      <c r="AL701" s="30">
        <v>101317421.58433023</v>
      </c>
      <c r="AM701" s="30">
        <v>103376139.12644495</v>
      </c>
      <c r="AN701" s="30">
        <v>105371217.00419444</v>
      </c>
      <c r="AO701" s="30">
        <v>107366297.8085568</v>
      </c>
      <c r="AP701" s="30">
        <v>109343036.07276279</v>
      </c>
      <c r="AQ701" s="30">
        <v>111327109.04702844</v>
      </c>
      <c r="AR701" s="30">
        <v>113253936.11005473</v>
      </c>
      <c r="AS701" s="30">
        <v>115187645.99131969</v>
      </c>
      <c r="AT701" s="30">
        <v>117106555.83773288</v>
      </c>
      <c r="AU701" s="30">
        <v>119033021.46585046</v>
      </c>
      <c r="AV701" s="30">
        <v>120903215.89873497</v>
      </c>
      <c r="AW701" s="30">
        <v>122778431.17323792</v>
      </c>
      <c r="AX701" s="30">
        <v>124639446.16676955</v>
      </c>
      <c r="AY701" s="30">
        <v>126508454.21576849</v>
      </c>
      <c r="AZ701" s="30">
        <v>128322124.01561093</v>
      </c>
      <c r="BA701" s="30">
        <v>130141264.79810137</v>
      </c>
      <c r="BB701" s="30">
        <v>131946805.73450372</v>
      </c>
      <c r="BC701" s="27">
        <v>133766591.71669391</v>
      </c>
    </row>
  </sheetData>
  <mergeCells count="3">
    <mergeCell ref="A1:C1"/>
    <mergeCell ref="D1:Q1"/>
    <mergeCell ref="Y1:BC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watf_2016</vt:lpstr>
      <vt:lpstr>watf_2017</vt:lpstr>
      <vt:lpstr>watf_2018</vt:lpstr>
      <vt:lpstr>watf_2019</vt:lpstr>
      <vt:lpstr>watf_2020</vt:lpstr>
      <vt:lpstr>watf_2021</vt:lpstr>
      <vt:lpstr>watf_2022</vt:lpstr>
      <vt:lpstr>watf_2023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경훈 박</dc:creator>
  <cp:lastModifiedBy>경훈 박</cp:lastModifiedBy>
  <dcterms:created xsi:type="dcterms:W3CDTF">2024-12-15T23:31:41Z</dcterms:created>
  <dcterms:modified xsi:type="dcterms:W3CDTF">2024-12-17T13:21:52Z</dcterms:modified>
</cp:coreProperties>
</file>